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est adobe\Desktop\Data Analytics Classwork\Module 1 (Excel)\"/>
    </mc:Choice>
  </mc:AlternateContent>
  <xr:revisionPtr revIDLastSave="0" documentId="13_ncr:1_{9920AF40-D1CE-4FC1-A833-607B8941A001}" xr6:coauthVersionLast="47" xr6:coauthVersionMax="47" xr10:uidLastSave="{00000000-0000-0000-0000-000000000000}"/>
  <bookViews>
    <workbookView xWindow="-90" yWindow="-90" windowWidth="19380" windowHeight="10380" firstSheet="5" activeTab="5" xr2:uid="{00000000-000D-0000-FFFF-FFFF00000000}"/>
  </bookViews>
  <sheets>
    <sheet name="Catergory  Statistics" sheetId="2" r:id="rId1"/>
    <sheet name="Subcategory Statistics" sheetId="3" r:id="rId2"/>
    <sheet name="Outcomes based on Launch Date" sheetId="4" r:id="rId3"/>
    <sheet name="Edinburgh Research" sheetId="5" r:id="rId4"/>
    <sheet name="GB Box and Whisker Plot" sheetId="10" r:id="rId5"/>
    <sheet name="Kickstarter" sheetId="1" r:id="rId6"/>
    <sheet name="Successful US Kickstarter" sheetId="6" r:id="rId7"/>
    <sheet name="Failed US Kickstarter" sheetId="7" r:id="rId8"/>
    <sheet name="Descriptive Statistics" sheetId="8" r:id="rId9"/>
  </sheets>
  <definedNames>
    <definedName name="_xlnm._FilterDatabase" localSheetId="5" hidden="1">Kickstarter!$A$1:$S$4115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8" l="1"/>
  <c r="B14" i="8"/>
  <c r="C7" i="8"/>
  <c r="B7" i="8"/>
  <c r="C13" i="8"/>
  <c r="C12" i="8"/>
  <c r="B13" i="8"/>
  <c r="B12" i="8"/>
  <c r="B6" i="8"/>
  <c r="C6" i="8"/>
  <c r="C5" i="8"/>
  <c r="B5" i="8"/>
  <c r="C11" i="8"/>
  <c r="C4" i="8"/>
  <c r="B11" i="8"/>
  <c r="B4" i="8"/>
  <c r="C10" i="8"/>
  <c r="C9" i="8"/>
  <c r="B10" i="8"/>
  <c r="B9" i="8"/>
  <c r="C3" i="8"/>
  <c r="B3" i="8"/>
  <c r="B2" i="8"/>
  <c r="C2" i="8"/>
  <c r="F3" i="5"/>
  <c r="F4" i="5"/>
  <c r="F5" i="5"/>
  <c r="F6" i="5"/>
  <c r="F2" i="5"/>
  <c r="D3" i="5"/>
  <c r="D4" i="5"/>
  <c r="D5" i="5"/>
  <c r="D6" i="5"/>
  <c r="D2" i="5"/>
  <c r="C2" i="5"/>
  <c r="C3" i="5"/>
  <c r="C4" i="5"/>
  <c r="C5" i="5"/>
  <c r="C6" i="5"/>
  <c r="B3" i="5"/>
  <c r="B4" i="5"/>
  <c r="B5" i="5"/>
  <c r="B6" i="5"/>
  <c r="B2" i="5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2962" i="1"/>
  <c r="Q1462" i="1"/>
  <c r="Q494" i="1"/>
  <c r="Q2680" i="1"/>
  <c r="Q226" i="1"/>
  <c r="Q2952" i="1"/>
  <c r="Q3198" i="1"/>
  <c r="Q3075" i="1"/>
  <c r="Q621" i="1"/>
  <c r="Q165" i="1"/>
  <c r="Q197" i="1"/>
  <c r="Q3082" i="1"/>
  <c r="Q225" i="1"/>
  <c r="Q233" i="1"/>
  <c r="Q3127" i="1"/>
  <c r="Q157" i="1"/>
  <c r="Q3081" i="1"/>
  <c r="Q3122" i="1"/>
  <c r="Q194" i="1"/>
  <c r="Q641" i="1"/>
  <c r="Q2645" i="1"/>
  <c r="Q3063" i="1"/>
  <c r="Q3083" i="1"/>
  <c r="Q3631" i="1"/>
  <c r="Q1107" i="1"/>
  <c r="Q1002" i="1"/>
  <c r="Q2375" i="1"/>
  <c r="Q3126" i="1"/>
  <c r="Q488" i="1"/>
  <c r="Q2392" i="1"/>
  <c r="Q161" i="1"/>
  <c r="Q180" i="1"/>
  <c r="Q191" i="1"/>
  <c r="Q688" i="1"/>
  <c r="Q1097" i="1"/>
  <c r="Q1118" i="1"/>
  <c r="Q1232" i="1"/>
  <c r="Q1449" i="1"/>
  <c r="Q2142" i="1"/>
  <c r="Q2644" i="1"/>
  <c r="Q2648" i="1"/>
  <c r="Q2950" i="1"/>
  <c r="Q3120" i="1"/>
  <c r="Q2351" i="1"/>
  <c r="Q1323" i="1"/>
  <c r="Q629" i="1"/>
  <c r="Q1973" i="1"/>
  <c r="Q2955" i="1"/>
  <c r="Q1919" i="1"/>
  <c r="Q2149" i="1"/>
  <c r="Q154" i="1"/>
  <c r="Q3887" i="1"/>
  <c r="Q2155" i="1"/>
  <c r="Q235" i="1"/>
  <c r="Q3068" i="1"/>
  <c r="Q686" i="1"/>
  <c r="Q206" i="1"/>
  <c r="Q957" i="1"/>
  <c r="Q1517" i="1"/>
  <c r="Q1698" i="1"/>
  <c r="Q2160" i="1"/>
  <c r="Q2653" i="1"/>
  <c r="Q2066" i="1"/>
  <c r="Q153" i="1"/>
  <c r="Q544" i="1"/>
  <c r="Q1019" i="1"/>
  <c r="Q1123" i="1"/>
  <c r="Q1313" i="1"/>
  <c r="Q1333" i="1"/>
  <c r="Q1863" i="1"/>
  <c r="Q1943" i="1"/>
  <c r="Q2437" i="1"/>
  <c r="Q3070" i="1"/>
  <c r="Q561" i="1"/>
  <c r="Q3092" i="1"/>
  <c r="Q478" i="1"/>
  <c r="Q3062" i="1"/>
  <c r="Q142" i="1"/>
  <c r="Q508" i="1"/>
  <c r="Q631" i="1"/>
  <c r="Q640" i="1"/>
  <c r="Q665" i="1"/>
  <c r="Q668" i="1"/>
  <c r="Q671" i="1"/>
  <c r="Q691" i="1"/>
  <c r="Q996" i="1"/>
  <c r="Q1007" i="1"/>
  <c r="Q1319" i="1"/>
  <c r="Q1423" i="1"/>
  <c r="Q1450" i="1"/>
  <c r="Q1981" i="1"/>
  <c r="Q2581" i="1"/>
  <c r="Q2944" i="1"/>
  <c r="Q3953" i="1"/>
  <c r="Q1975" i="1"/>
  <c r="Q1316" i="1"/>
  <c r="Q1443" i="1"/>
  <c r="Q1984" i="1"/>
  <c r="Q2515" i="1"/>
  <c r="Q2911" i="1"/>
  <c r="Q2078" i="1"/>
  <c r="Q698" i="1"/>
  <c r="Q1178" i="1"/>
  <c r="Q2365" i="1"/>
  <c r="Q980" i="1"/>
  <c r="Q1876" i="1"/>
  <c r="Q2015" i="1"/>
  <c r="Q140" i="1"/>
  <c r="Q238" i="1"/>
  <c r="Q328" i="1"/>
  <c r="Q373" i="1"/>
  <c r="Q559" i="1"/>
  <c r="Q610" i="1"/>
  <c r="Q696" i="1"/>
  <c r="Q978" i="1"/>
  <c r="Q1001" i="1"/>
  <c r="Q1068" i="1"/>
  <c r="Q2389" i="1"/>
  <c r="Q2521" i="1"/>
  <c r="Q2658" i="1"/>
  <c r="Q2715" i="1"/>
  <c r="Q2878" i="1"/>
  <c r="Q2904" i="1"/>
  <c r="Q3638" i="1"/>
  <c r="Q3807" i="1"/>
  <c r="Q2431" i="1"/>
  <c r="Q1998" i="1"/>
  <c r="Q1336" i="1"/>
  <c r="Q152" i="1"/>
  <c r="Q701" i="1"/>
  <c r="Q1447" i="1"/>
  <c r="Q300" i="1"/>
  <c r="Q580" i="1"/>
  <c r="Q1175" i="1"/>
  <c r="Q1700" i="1"/>
  <c r="Q2041" i="1"/>
  <c r="Q2072" i="1"/>
  <c r="Q2651" i="1"/>
  <c r="Q3125" i="1"/>
  <c r="Q2399" i="1"/>
  <c r="Q166" i="1"/>
  <c r="Q2438" i="1"/>
  <c r="Q2985" i="1"/>
  <c r="Q1012" i="1"/>
  <c r="Q169" i="1"/>
  <c r="Q437" i="1"/>
  <c r="Q966" i="1"/>
  <c r="Q1308" i="1"/>
  <c r="Q1867" i="1"/>
  <c r="Q2380" i="1"/>
  <c r="Q2504" i="1"/>
  <c r="Q4094" i="1"/>
  <c r="Q3115" i="1"/>
  <c r="Q985" i="1"/>
  <c r="Q130" i="1"/>
  <c r="Q219" i="1"/>
  <c r="Q271" i="1"/>
  <c r="Q334" i="1"/>
  <c r="Q464" i="1"/>
  <c r="Q562" i="1"/>
  <c r="Q584" i="1"/>
  <c r="Q593" i="1"/>
  <c r="Q597" i="1"/>
  <c r="Q639" i="1"/>
  <c r="Q675" i="1"/>
  <c r="Q678" i="1"/>
  <c r="Q689" i="1"/>
  <c r="Q695" i="1"/>
  <c r="Q700" i="1"/>
  <c r="Q707" i="1"/>
  <c r="Q708" i="1"/>
  <c r="Q713" i="1"/>
  <c r="Q719" i="1"/>
  <c r="Q913" i="1"/>
  <c r="Q947" i="1"/>
  <c r="Q973" i="1"/>
  <c r="Q977" i="1"/>
  <c r="Q994" i="1"/>
  <c r="Q1018" i="1"/>
  <c r="Q1045" i="1"/>
  <c r="Q1099" i="1"/>
  <c r="Q1103" i="1"/>
  <c r="Q1317" i="1"/>
  <c r="Q1322" i="1"/>
  <c r="Q1328" i="1"/>
  <c r="Q1338" i="1"/>
  <c r="Q1452" i="1"/>
  <c r="Q1597" i="1"/>
  <c r="Q1947" i="1"/>
  <c r="Q1950" i="1"/>
  <c r="Q1968" i="1"/>
  <c r="Q2024" i="1"/>
  <c r="Q2025" i="1"/>
  <c r="Q2029" i="1"/>
  <c r="Q2064" i="1"/>
  <c r="Q2075" i="1"/>
  <c r="Q2134" i="1"/>
  <c r="Q2395" i="1"/>
  <c r="Q2433" i="1"/>
  <c r="Q2513" i="1"/>
  <c r="Q2522" i="1"/>
  <c r="Q2563" i="1"/>
  <c r="Q2573" i="1"/>
  <c r="Q2607" i="1"/>
  <c r="Q2646" i="1"/>
  <c r="Q2654" i="1"/>
  <c r="Q2656" i="1"/>
  <c r="Q2728" i="1"/>
  <c r="Q2782" i="1"/>
  <c r="Q3036" i="1"/>
  <c r="Q3094" i="1"/>
  <c r="Q3096" i="1"/>
  <c r="Q3129" i="1"/>
  <c r="Q3559" i="1"/>
  <c r="Q3630" i="1"/>
  <c r="Q3840" i="1"/>
  <c r="Q3855" i="1"/>
  <c r="Q1903" i="1"/>
  <c r="Q2049" i="1"/>
  <c r="Q2660" i="1"/>
  <c r="Q517" i="1"/>
  <c r="Q174" i="1"/>
  <c r="Q963" i="1"/>
  <c r="Q2511" i="1"/>
  <c r="Q455" i="1"/>
  <c r="Q1010" i="1"/>
  <c r="Q672" i="1"/>
  <c r="Q1066" i="1"/>
  <c r="Q1126" i="1"/>
  <c r="Q2584" i="1"/>
  <c r="Q3979" i="1"/>
  <c r="Q1966" i="1"/>
  <c r="Q575" i="1"/>
  <c r="Q983" i="1"/>
  <c r="Q1114" i="1"/>
  <c r="Q2383" i="1"/>
  <c r="Q250" i="1"/>
  <c r="Q572" i="1"/>
  <c r="Q1042" i="1"/>
  <c r="Q1912" i="1"/>
  <c r="Q2050" i="1"/>
  <c r="Q2577" i="1"/>
  <c r="Q1436" i="1"/>
  <c r="Q134" i="1"/>
  <c r="Q486" i="1"/>
  <c r="Q578" i="1"/>
  <c r="Q613" i="1"/>
  <c r="Q1147" i="1"/>
  <c r="Q2027" i="1"/>
  <c r="Q2037" i="1"/>
  <c r="Q2124" i="1"/>
  <c r="Q2138" i="1"/>
  <c r="Q2596" i="1"/>
  <c r="Q2692" i="1"/>
  <c r="Q2960" i="1"/>
  <c r="Q2036" i="1"/>
  <c r="Q261" i="1"/>
  <c r="Q282" i="1"/>
  <c r="Q294" i="1"/>
  <c r="Q330" i="1"/>
  <c r="Q553" i="1"/>
  <c r="Q565" i="1"/>
  <c r="Q625" i="1"/>
  <c r="Q655" i="1"/>
  <c r="Q682" i="1"/>
  <c r="Q1074" i="1"/>
  <c r="Q1078" i="1"/>
  <c r="Q1180" i="1"/>
  <c r="Q1318" i="1"/>
  <c r="Q1330" i="1"/>
  <c r="Q2159" i="1"/>
  <c r="Q3066" i="1"/>
  <c r="Q3116" i="1"/>
  <c r="Q3636" i="1"/>
  <c r="Q3790" i="1"/>
  <c r="Q4100" i="1"/>
  <c r="Q491" i="1"/>
  <c r="Q135" i="1"/>
  <c r="Q2074" i="1"/>
  <c r="Q122" i="1"/>
  <c r="Q604" i="1"/>
  <c r="Q995" i="1"/>
  <c r="Q1027" i="1"/>
  <c r="Q1962" i="1"/>
  <c r="Q2350" i="1"/>
  <c r="Q2686" i="1"/>
  <c r="Q3800" i="1"/>
  <c r="Q391" i="1"/>
  <c r="Q709" i="1"/>
  <c r="Q1083" i="1"/>
  <c r="Q500" i="1"/>
  <c r="Q279" i="1"/>
  <c r="Q457" i="1"/>
  <c r="Q1683" i="1"/>
  <c r="Q2020" i="1"/>
  <c r="Q2387" i="1"/>
  <c r="Q2622" i="1"/>
  <c r="Q2693" i="1"/>
  <c r="Q3090" i="1"/>
  <c r="Q447" i="1"/>
  <c r="Q498" i="1"/>
  <c r="Q548" i="1"/>
  <c r="Q577" i="1"/>
  <c r="Q615" i="1"/>
  <c r="Q697" i="1"/>
  <c r="Q1000" i="1"/>
  <c r="Q1106" i="1"/>
  <c r="Q1164" i="1"/>
  <c r="Q1169" i="1"/>
  <c r="Q1181" i="1"/>
  <c r="Q1592" i="1"/>
  <c r="Q1958" i="1"/>
  <c r="Q2127" i="1"/>
  <c r="Q2348" i="1"/>
  <c r="Q2417" i="1"/>
  <c r="Q2425" i="1"/>
  <c r="Q2652" i="1"/>
  <c r="Q2698" i="1"/>
  <c r="Q2712" i="1"/>
  <c r="Q3080" i="1"/>
  <c r="Q3911" i="1"/>
  <c r="Q3920" i="1"/>
  <c r="Q355" i="1"/>
  <c r="Q681" i="1"/>
  <c r="Q2158" i="1"/>
  <c r="Q962" i="1"/>
  <c r="Q125" i="1"/>
  <c r="Q139" i="1"/>
  <c r="Q344" i="1"/>
  <c r="Q465" i="1"/>
  <c r="Q473" i="1"/>
  <c r="Q706" i="1"/>
  <c r="Q2003" i="1"/>
  <c r="Q3191" i="1"/>
  <c r="Q1076" i="1"/>
  <c r="Q1813" i="1"/>
  <c r="Q1503" i="1"/>
  <c r="Q2655" i="1"/>
  <c r="Q150" i="1"/>
  <c r="Q155" i="1"/>
  <c r="Q163" i="1"/>
  <c r="Q173" i="1"/>
  <c r="Q210" i="1"/>
  <c r="Q215" i="1"/>
  <c r="Q218" i="1"/>
  <c r="Q221" i="1"/>
  <c r="Q222" i="1"/>
  <c r="Q223" i="1"/>
  <c r="Q290" i="1"/>
  <c r="Q297" i="1"/>
  <c r="Q327" i="1"/>
  <c r="Q360" i="1"/>
  <c r="Q395" i="1"/>
  <c r="Q403" i="1"/>
  <c r="Q427" i="1"/>
  <c r="Q452" i="1"/>
  <c r="Q489" i="1"/>
  <c r="Q510" i="1"/>
  <c r="Q515" i="1"/>
  <c r="Q547" i="1"/>
  <c r="Q564" i="1"/>
  <c r="Q601" i="1"/>
  <c r="Q633" i="1"/>
  <c r="Q662" i="1"/>
  <c r="Q669" i="1"/>
  <c r="Q674" i="1"/>
  <c r="Q676" i="1"/>
  <c r="Q679" i="1"/>
  <c r="Q684" i="1"/>
  <c r="Q693" i="1"/>
  <c r="Q864" i="1"/>
  <c r="Q906" i="1"/>
  <c r="Q943" i="1"/>
  <c r="Q946" i="1"/>
  <c r="Q953" i="1"/>
  <c r="Q958" i="1"/>
  <c r="Q961" i="1"/>
  <c r="Q976" i="1"/>
  <c r="Q989" i="1"/>
  <c r="Q1011" i="1"/>
  <c r="Q1085" i="1"/>
  <c r="Q1112" i="1"/>
  <c r="Q1151" i="1"/>
  <c r="Q1182" i="1"/>
  <c r="Q1183" i="1"/>
  <c r="Q1228" i="1"/>
  <c r="Q1236" i="1"/>
  <c r="Q1309" i="1"/>
  <c r="Q1326" i="1"/>
  <c r="Q1331" i="1"/>
  <c r="Q1339" i="1"/>
  <c r="Q1341" i="1"/>
  <c r="Q1344" i="1"/>
  <c r="Q1345" i="1"/>
  <c r="Q1418" i="1"/>
  <c r="Q1480" i="1"/>
  <c r="Q1482" i="1"/>
  <c r="Q1750" i="1"/>
  <c r="Q1780" i="1"/>
  <c r="Q1906" i="1"/>
  <c r="Q1908" i="1"/>
  <c r="Q1951" i="1"/>
  <c r="Q1953" i="1"/>
  <c r="Q1956" i="1"/>
  <c r="Q1970" i="1"/>
  <c r="Q1979" i="1"/>
  <c r="Q1980" i="1"/>
  <c r="Q1982" i="1"/>
  <c r="Q2004" i="1"/>
  <c r="Q2006" i="1"/>
  <c r="Q2008" i="1"/>
  <c r="Q2011" i="1"/>
  <c r="Q2013" i="1"/>
  <c r="Q2033" i="1"/>
  <c r="Q2051" i="1"/>
  <c r="Q2054" i="1"/>
  <c r="Q2058" i="1"/>
  <c r="Q2071" i="1"/>
  <c r="Q2079" i="1"/>
  <c r="Q2123" i="1"/>
  <c r="Q2139" i="1"/>
  <c r="Q2152" i="1"/>
  <c r="Q2310" i="1"/>
  <c r="Q2352" i="1"/>
  <c r="Q2369" i="1"/>
  <c r="Q2402" i="1"/>
  <c r="Q2429" i="1"/>
  <c r="Q2512" i="1"/>
  <c r="Q2589" i="1"/>
  <c r="Q2591" i="1"/>
  <c r="Q2602" i="1"/>
  <c r="Q2687" i="1"/>
  <c r="Q2690" i="1"/>
  <c r="Q2711" i="1"/>
  <c r="Q2735" i="1"/>
  <c r="Q2865" i="1"/>
  <c r="Q2896" i="1"/>
  <c r="Q2947" i="1"/>
  <c r="Q2953" i="1"/>
  <c r="Q3000" i="1"/>
  <c r="Q3054" i="1"/>
  <c r="Q3059" i="1"/>
  <c r="Q3110" i="1"/>
  <c r="Q3141" i="1"/>
  <c r="Q3148" i="1"/>
  <c r="Q3202" i="1"/>
  <c r="Q3895" i="1"/>
  <c r="Q3995" i="1"/>
  <c r="Q954" i="1"/>
  <c r="Q2661" i="1"/>
  <c r="Q3100" i="1"/>
  <c r="Q714" i="1"/>
  <c r="Q1329" i="1"/>
  <c r="Q1915" i="1"/>
  <c r="Q1952" i="1"/>
  <c r="Q2118" i="1"/>
  <c r="Q737" i="1"/>
  <c r="Q1802" i="1"/>
  <c r="Q284" i="1"/>
  <c r="Q554" i="1"/>
  <c r="Q870" i="1"/>
  <c r="Q1021" i="1"/>
  <c r="Q1090" i="1"/>
  <c r="Q1145" i="1"/>
  <c r="Q1535" i="1"/>
  <c r="Q2153" i="1"/>
  <c r="Q2569" i="1"/>
  <c r="Q2886" i="1"/>
  <c r="Q2927" i="1"/>
  <c r="Q1471" i="1"/>
  <c r="Q6" i="1"/>
  <c r="Q1524" i="1"/>
  <c r="Q2509" i="1"/>
  <c r="Q1913" i="1"/>
  <c r="Q1366" i="1"/>
  <c r="Q1957" i="1"/>
  <c r="Q2132" i="1"/>
  <c r="Q187" i="1"/>
  <c r="Q286" i="1"/>
  <c r="Q333" i="1"/>
  <c r="Q335" i="1"/>
  <c r="Q349" i="1"/>
  <c r="Q424" i="1"/>
  <c r="Q482" i="1"/>
  <c r="Q643" i="1"/>
  <c r="Q710" i="1"/>
  <c r="Q1060" i="1"/>
  <c r="Q1117" i="1"/>
  <c r="Q1133" i="1"/>
  <c r="Q1306" i="1"/>
  <c r="Q1315" i="1"/>
  <c r="Q1320" i="1"/>
  <c r="Q1434" i="1"/>
  <c r="Q1469" i="1"/>
  <c r="Q1771" i="1"/>
  <c r="Q1785" i="1"/>
  <c r="Q1946" i="1"/>
  <c r="Q2021" i="1"/>
  <c r="Q2067" i="1"/>
  <c r="Q2200" i="1"/>
  <c r="Q2342" i="1"/>
  <c r="Q2370" i="1"/>
  <c r="Q2566" i="1"/>
  <c r="Q2675" i="1"/>
  <c r="Q2681" i="1"/>
  <c r="Q2705" i="1"/>
  <c r="Q2727" i="1"/>
  <c r="Q3006" i="1"/>
  <c r="Q3029" i="1"/>
  <c r="Q3109" i="1"/>
  <c r="Q3650" i="1"/>
  <c r="Q3693" i="1"/>
  <c r="Q3847" i="1"/>
  <c r="Q2765" i="1"/>
  <c r="Q461" i="1"/>
  <c r="Q664" i="1"/>
  <c r="Q2672" i="1"/>
  <c r="Q368" i="1"/>
  <c r="Q389" i="1"/>
  <c r="Q773" i="1"/>
  <c r="Q2859" i="1"/>
  <c r="Q487" i="1"/>
  <c r="Q1523" i="1"/>
  <c r="Q1461" i="1"/>
  <c r="Q2390" i="1"/>
  <c r="Q243" i="1"/>
  <c r="Q2146" i="1"/>
  <c r="Q26" i="1"/>
  <c r="Q158" i="1"/>
  <c r="Q259" i="1"/>
  <c r="Q323" i="1"/>
  <c r="Q332" i="1"/>
  <c r="Q342" i="1"/>
  <c r="Q357" i="1"/>
  <c r="Q363" i="1"/>
  <c r="Q406" i="1"/>
  <c r="Q650" i="1"/>
  <c r="Q685" i="1"/>
  <c r="Q965" i="1"/>
  <c r="Q981" i="1"/>
  <c r="Q1129" i="1"/>
  <c r="Q1140" i="1"/>
  <c r="Q1324" i="1"/>
  <c r="Q1332" i="1"/>
  <c r="Q1532" i="1"/>
  <c r="Q1720" i="1"/>
  <c r="Q1784" i="1"/>
  <c r="Q1911" i="1"/>
  <c r="Q1954" i="1"/>
  <c r="Q2056" i="1"/>
  <c r="Q2329" i="1"/>
  <c r="Q2332" i="1"/>
  <c r="Q2356" i="1"/>
  <c r="Q2430" i="1"/>
  <c r="Q2456" i="1"/>
  <c r="Q2506" i="1"/>
  <c r="Q2568" i="1"/>
  <c r="Q2598" i="1"/>
  <c r="Q2611" i="1"/>
  <c r="Q2676" i="1"/>
  <c r="Q2691" i="1"/>
  <c r="Q2708" i="1"/>
  <c r="Q2850" i="1"/>
  <c r="Q2998" i="1"/>
  <c r="Q3168" i="1"/>
  <c r="Q3217" i="1"/>
  <c r="Q3239" i="1"/>
  <c r="Q3549" i="1"/>
  <c r="Q353" i="1"/>
  <c r="Q346" i="1"/>
  <c r="Q1792" i="1"/>
  <c r="Q1985" i="1"/>
  <c r="Q2397" i="1"/>
  <c r="Q4107" i="1"/>
  <c r="Q2032" i="1"/>
  <c r="Q1777" i="1"/>
  <c r="Q1371" i="1"/>
  <c r="Q1473" i="1"/>
  <c r="Q2682" i="1"/>
  <c r="Q2001" i="1"/>
  <c r="Q3284" i="1"/>
  <c r="Q14" i="1"/>
  <c r="Q20" i="1"/>
  <c r="Q252" i="1"/>
  <c r="Q260" i="1"/>
  <c r="Q273" i="1"/>
  <c r="Q319" i="1"/>
  <c r="Q345" i="1"/>
  <c r="Q413" i="1"/>
  <c r="Q449" i="1"/>
  <c r="Q475" i="1"/>
  <c r="Q483" i="1"/>
  <c r="Q495" i="1"/>
  <c r="Q589" i="1"/>
  <c r="Q622" i="1"/>
  <c r="Q673" i="1"/>
  <c r="Q904" i="1"/>
  <c r="Q915" i="1"/>
  <c r="Q971" i="1"/>
  <c r="Q987" i="1"/>
  <c r="Q1009" i="1"/>
  <c r="Q1070" i="1"/>
  <c r="Q1087" i="1"/>
  <c r="Q1162" i="1"/>
  <c r="Q1252" i="1"/>
  <c r="Q1258" i="1"/>
  <c r="Q1307" i="1"/>
  <c r="Q1340" i="1"/>
  <c r="Q1425" i="1"/>
  <c r="Q1467" i="1"/>
  <c r="Q1479" i="1"/>
  <c r="Q1568" i="1"/>
  <c r="Q1571" i="1"/>
  <c r="Q1693" i="1"/>
  <c r="Q1775" i="1"/>
  <c r="Q1782" i="1"/>
  <c r="Q1909" i="1"/>
  <c r="Q1959" i="1"/>
  <c r="Q2007" i="1"/>
  <c r="Q2012" i="1"/>
  <c r="Q2016" i="1"/>
  <c r="Q2038" i="1"/>
  <c r="Q2061" i="1"/>
  <c r="Q2141" i="1"/>
  <c r="Q2154" i="1"/>
  <c r="Q2199" i="1"/>
  <c r="Q2300" i="1"/>
  <c r="Q2381" i="1"/>
  <c r="Q2388" i="1"/>
  <c r="Q2461" i="1"/>
  <c r="Q2574" i="1"/>
  <c r="Q2587" i="1"/>
  <c r="Q2594" i="1"/>
  <c r="Q2659" i="1"/>
  <c r="Q2688" i="1"/>
  <c r="Q2696" i="1"/>
  <c r="Q2733" i="1"/>
  <c r="Q2739" i="1"/>
  <c r="Q2890" i="1"/>
  <c r="Q2912" i="1"/>
  <c r="Q3031" i="1"/>
  <c r="Q3134" i="1"/>
  <c r="Q3200" i="1"/>
  <c r="Q3226" i="1"/>
  <c r="Q3427" i="1"/>
  <c r="Q3851" i="1"/>
  <c r="Q3877" i="1"/>
  <c r="Q3884" i="1"/>
  <c r="Q3950" i="1"/>
  <c r="Q3983" i="1"/>
  <c r="Q4008" i="1"/>
  <c r="Q4097" i="1"/>
  <c r="Q228" i="1"/>
  <c r="Q680" i="1"/>
  <c r="Q660" i="1"/>
  <c r="Q34" i="1"/>
  <c r="Q229" i="1"/>
  <c r="Q1797" i="1"/>
  <c r="Q1810" i="1"/>
  <c r="Q2129" i="1"/>
  <c r="Q2270" i="1"/>
  <c r="Q2403" i="1"/>
  <c r="Q3959" i="1"/>
  <c r="Q856" i="1"/>
  <c r="Q717" i="1"/>
  <c r="Q280" i="1"/>
  <c r="Q924" i="1"/>
  <c r="Q2359" i="1"/>
  <c r="Q2732" i="1"/>
  <c r="Q1219" i="1"/>
  <c r="Q3111" i="1"/>
  <c r="Q240" i="1"/>
  <c r="Q295" i="1"/>
  <c r="Q1081" i="1"/>
  <c r="Q1822" i="1"/>
  <c r="Q3954" i="1"/>
  <c r="Q41" i="1"/>
  <c r="Q128" i="1"/>
  <c r="Q200" i="1"/>
  <c r="Q211" i="1"/>
  <c r="Q245" i="1"/>
  <c r="Q265" i="1"/>
  <c r="Q298" i="1"/>
  <c r="Q302" i="1"/>
  <c r="Q317" i="1"/>
  <c r="Q324" i="1"/>
  <c r="Q338" i="1"/>
  <c r="Q352" i="1"/>
  <c r="Q372" i="1"/>
  <c r="Q383" i="1"/>
  <c r="Q387" i="1"/>
  <c r="Q555" i="1"/>
  <c r="Q567" i="1"/>
  <c r="Q573" i="1"/>
  <c r="Q596" i="1"/>
  <c r="Q623" i="1"/>
  <c r="Q627" i="1"/>
  <c r="Q628" i="1"/>
  <c r="Q637" i="1"/>
  <c r="Q645" i="1"/>
  <c r="Q646" i="1"/>
  <c r="Q653" i="1"/>
  <c r="Q715" i="1"/>
  <c r="Q724" i="1"/>
  <c r="Q891" i="1"/>
  <c r="Q967" i="1"/>
  <c r="Q992" i="1"/>
  <c r="Q1006" i="1"/>
  <c r="Q1015" i="1"/>
  <c r="Q1079" i="1"/>
  <c r="Q1100" i="1"/>
  <c r="Q1110" i="1"/>
  <c r="Q1122" i="1"/>
  <c r="Q1136" i="1"/>
  <c r="Q1139" i="1"/>
  <c r="Q1149" i="1"/>
  <c r="Q1153" i="1"/>
  <c r="Q1157" i="1"/>
  <c r="Q1172" i="1"/>
  <c r="Q1173" i="1"/>
  <c r="Q1204" i="1"/>
  <c r="Q1239" i="1"/>
  <c r="Q1276" i="1"/>
  <c r="Q1337" i="1"/>
  <c r="Q1343" i="1"/>
  <c r="Q1407" i="1"/>
  <c r="Q1424" i="1"/>
  <c r="Q1455" i="1"/>
  <c r="Q1474" i="1"/>
  <c r="Q1516" i="1"/>
  <c r="Q1570" i="1"/>
  <c r="Q1659" i="1"/>
  <c r="Q1716" i="1"/>
  <c r="Q1794" i="1"/>
  <c r="Q1818" i="1"/>
  <c r="Q1868" i="1"/>
  <c r="Q1870" i="1"/>
  <c r="Q1907" i="1"/>
  <c r="Q1910" i="1"/>
  <c r="Q1920" i="1"/>
  <c r="Q2019" i="1"/>
  <c r="Q2028" i="1"/>
  <c r="Q2034" i="1"/>
  <c r="Q2035" i="1"/>
  <c r="Q2062" i="1"/>
  <c r="Q2070" i="1"/>
  <c r="Q2180" i="1"/>
  <c r="Q2241" i="1"/>
  <c r="Q2252" i="1"/>
  <c r="Q2272" i="1"/>
  <c r="Q2331" i="1"/>
  <c r="Q2334" i="1"/>
  <c r="Q2337" i="1"/>
  <c r="Q2341" i="1"/>
  <c r="Q2368" i="1"/>
  <c r="Q2371" i="1"/>
  <c r="Q2372" i="1"/>
  <c r="Q2411" i="1"/>
  <c r="Q2413" i="1"/>
  <c r="Q2420" i="1"/>
  <c r="Q2426" i="1"/>
  <c r="Q2618" i="1"/>
  <c r="Q2673" i="1"/>
  <c r="Q2677" i="1"/>
  <c r="Q2716" i="1"/>
  <c r="Q2719" i="1"/>
  <c r="Q2722" i="1"/>
  <c r="Q2916" i="1"/>
  <c r="Q2926" i="1"/>
  <c r="Q2943" i="1"/>
  <c r="Q2949" i="1"/>
  <c r="Q2986" i="1"/>
  <c r="Q2989" i="1"/>
  <c r="Q3011" i="1"/>
  <c r="Q3016" i="1"/>
  <c r="Q3037" i="1"/>
  <c r="Q3038" i="1"/>
  <c r="Q3058" i="1"/>
  <c r="Q3067" i="1"/>
  <c r="Q3076" i="1"/>
  <c r="Q3087" i="1"/>
  <c r="Q3091" i="1"/>
  <c r="Q3112" i="1"/>
  <c r="Q3128" i="1"/>
  <c r="Q3147" i="1"/>
  <c r="Q3252" i="1"/>
  <c r="Q3641" i="1"/>
  <c r="Q3645" i="1"/>
  <c r="Q3879" i="1"/>
  <c r="Q3956" i="1"/>
  <c r="Q506" i="1"/>
  <c r="Q570" i="1"/>
  <c r="Q1772" i="1"/>
  <c r="Q361" i="1"/>
  <c r="Q256" i="1"/>
  <c r="Q1787" i="1"/>
  <c r="Q2444" i="1"/>
  <c r="Q4035" i="1"/>
  <c r="Q703" i="1"/>
  <c r="Q1528" i="1"/>
  <c r="Q2459" i="1"/>
  <c r="Q2699" i="1"/>
  <c r="Q3213" i="1"/>
  <c r="Q3261" i="1"/>
  <c r="Q2612" i="1"/>
  <c r="Q1807" i="1"/>
  <c r="Q3798" i="1"/>
  <c r="Q420" i="1"/>
  <c r="Q39" i="1"/>
  <c r="Q309" i="1"/>
  <c r="Q545" i="1"/>
  <c r="Q1186" i="1"/>
  <c r="Q1269" i="1"/>
  <c r="Q1504" i="1"/>
  <c r="Q1595" i="1"/>
  <c r="Q2376" i="1"/>
  <c r="Q2409" i="1"/>
  <c r="Q2518" i="1"/>
  <c r="Q3019" i="1"/>
  <c r="Q3079" i="1"/>
  <c r="Q3802" i="1"/>
  <c r="Q1195" i="1"/>
  <c r="Q2227" i="1"/>
  <c r="Q2778" i="1"/>
  <c r="Q3247" i="1"/>
  <c r="Q29" i="1"/>
  <c r="Q61" i="1"/>
  <c r="Q131" i="1"/>
  <c r="Q148" i="1"/>
  <c r="Q177" i="1"/>
  <c r="Q263" i="1"/>
  <c r="Q277" i="1"/>
  <c r="Q299" i="1"/>
  <c r="Q313" i="1"/>
  <c r="Q322" i="1"/>
  <c r="Q386" i="1"/>
  <c r="Q393" i="1"/>
  <c r="Q401" i="1"/>
  <c r="Q425" i="1"/>
  <c r="Q440" i="1"/>
  <c r="Q453" i="1"/>
  <c r="Q459" i="1"/>
  <c r="Q469" i="1"/>
  <c r="Q496" i="1"/>
  <c r="Q501" i="1"/>
  <c r="Q504" i="1"/>
  <c r="Q509" i="1"/>
  <c r="Q598" i="1"/>
  <c r="Q634" i="1"/>
  <c r="Q644" i="1"/>
  <c r="Q690" i="1"/>
  <c r="Q692" i="1"/>
  <c r="Q694" i="1"/>
  <c r="Q727" i="1"/>
  <c r="Q732" i="1"/>
  <c r="Q872" i="1"/>
  <c r="Q896" i="1"/>
  <c r="Q921" i="1"/>
  <c r="Q929" i="1"/>
  <c r="Q951" i="1"/>
  <c r="Q969" i="1"/>
  <c r="Q974" i="1"/>
  <c r="Q975" i="1"/>
  <c r="Q988" i="1"/>
  <c r="Q1005" i="1"/>
  <c r="Q1013" i="1"/>
  <c r="Q1020" i="1"/>
  <c r="Q1026" i="1"/>
  <c r="Q1082" i="1"/>
  <c r="Q1131" i="1"/>
  <c r="Q1177" i="1"/>
  <c r="Q1212" i="1"/>
  <c r="Q1299" i="1"/>
  <c r="Q1312" i="1"/>
  <c r="Q1327" i="1"/>
  <c r="Q1353" i="1"/>
  <c r="Q1440" i="1"/>
  <c r="Q1488" i="1"/>
  <c r="Q1541" i="1"/>
  <c r="Q1556" i="1"/>
  <c r="Q1585" i="1"/>
  <c r="Q1702" i="1"/>
  <c r="Q1808" i="1"/>
  <c r="Q1830" i="1"/>
  <c r="Q1869" i="1"/>
  <c r="Q1874" i="1"/>
  <c r="Q1918" i="1"/>
  <c r="Q1969" i="1"/>
  <c r="Q1971" i="1"/>
  <c r="Q1976" i="1"/>
  <c r="Q2073" i="1"/>
  <c r="Q2080" i="1"/>
  <c r="Q2128" i="1"/>
  <c r="Q2188" i="1"/>
  <c r="Q2189" i="1"/>
  <c r="Q2269" i="1"/>
  <c r="Q2273" i="1"/>
  <c r="Q2338" i="1"/>
  <c r="Q2393" i="1"/>
  <c r="Q2418" i="1"/>
  <c r="Q2428" i="1"/>
  <c r="Q2436" i="1"/>
  <c r="Q2445" i="1"/>
  <c r="Q2495" i="1"/>
  <c r="Q2510" i="1"/>
  <c r="Q2537" i="1"/>
  <c r="Q2565" i="1"/>
  <c r="Q2606" i="1"/>
  <c r="Q2633" i="1"/>
  <c r="Q2647" i="1"/>
  <c r="Q2662" i="1"/>
  <c r="Q2664" i="1"/>
  <c r="Q2665" i="1"/>
  <c r="Q2710" i="1"/>
  <c r="Q2772" i="1"/>
  <c r="Q2871" i="1"/>
  <c r="Q2877" i="1"/>
  <c r="Q2954" i="1"/>
  <c r="Q2991" i="1"/>
  <c r="Q3041" i="1"/>
  <c r="Q3057" i="1"/>
  <c r="Q3085" i="1"/>
  <c r="Q3088" i="1"/>
  <c r="Q3089" i="1"/>
  <c r="Q3098" i="1"/>
  <c r="Q3113" i="1"/>
  <c r="Q3149" i="1"/>
  <c r="Q3221" i="1"/>
  <c r="Q3231" i="1"/>
  <c r="Q3238" i="1"/>
  <c r="Q3255" i="1"/>
  <c r="Q3730" i="1"/>
  <c r="Q3743" i="1"/>
  <c r="Q3931" i="1"/>
  <c r="Q3938" i="1"/>
  <c r="Q4031" i="1"/>
  <c r="Q4051" i="1"/>
  <c r="Q4064" i="1"/>
  <c r="Q4073" i="1"/>
  <c r="Q2773" i="1"/>
  <c r="Q1225" i="1"/>
  <c r="Q2225" i="1"/>
  <c r="Q2679" i="1"/>
  <c r="Q1531" i="1"/>
  <c r="Q1798" i="1"/>
  <c r="Q1965" i="1"/>
  <c r="Q2192" i="1"/>
  <c r="Q2706" i="1"/>
  <c r="Q1453" i="1"/>
  <c r="Q2353" i="1"/>
  <c r="Q1271" i="1"/>
  <c r="Q23" i="1"/>
  <c r="Q394" i="1"/>
  <c r="Q416" i="1"/>
  <c r="Q1510" i="1"/>
  <c r="Q1525" i="1"/>
  <c r="Q2249" i="1"/>
  <c r="Q2312" i="1"/>
  <c r="Q285" i="1"/>
  <c r="Q311" i="1"/>
  <c r="Q566" i="1"/>
  <c r="Q1088" i="1"/>
  <c r="Q1096" i="1"/>
  <c r="Q1163" i="1"/>
  <c r="Q1170" i="1"/>
  <c r="Q1522" i="1"/>
  <c r="Q1543" i="1"/>
  <c r="Q1819" i="1"/>
  <c r="Q1864" i="1"/>
  <c r="Q2093" i="1"/>
  <c r="Q2170" i="1"/>
  <c r="Q2228" i="1"/>
  <c r="Q2239" i="1"/>
  <c r="Q2307" i="1"/>
  <c r="Q2519" i="1"/>
  <c r="Q2540" i="1"/>
  <c r="Q2720" i="1"/>
  <c r="Q3060" i="1"/>
  <c r="Q3880" i="1"/>
  <c r="Q4024" i="1"/>
  <c r="Q3955" i="1"/>
  <c r="Q772" i="1"/>
  <c r="Q984" i="1"/>
  <c r="Q1511" i="1"/>
  <c r="Q1805" i="1"/>
  <c r="Q2666" i="1"/>
  <c r="Q823" i="1"/>
  <c r="Q3633" i="1"/>
  <c r="Q167" i="1"/>
  <c r="Q281" i="1"/>
  <c r="Q315" i="1"/>
  <c r="Q444" i="1"/>
  <c r="Q1433" i="1"/>
  <c r="Q1518" i="1"/>
  <c r="Q1803" i="1"/>
  <c r="Q4050" i="1"/>
  <c r="Q2422" i="1"/>
  <c r="Q1209" i="1"/>
  <c r="Q1704" i="1"/>
  <c r="Q2707" i="1"/>
  <c r="Q1221" i="1"/>
  <c r="Q1205" i="1"/>
  <c r="Q911" i="1"/>
  <c r="Q1154" i="1"/>
  <c r="Q1468" i="1"/>
  <c r="Q1507" i="1"/>
  <c r="Q1512" i="1"/>
  <c r="Q1800" i="1"/>
  <c r="Q1977" i="1"/>
  <c r="Q2110" i="1"/>
  <c r="Q2391" i="1"/>
  <c r="Q2746" i="1"/>
  <c r="Q3104" i="1"/>
  <c r="Q1806" i="1"/>
  <c r="Q3276" i="1"/>
  <c r="Q59" i="1"/>
  <c r="Q232" i="1"/>
  <c r="Q239" i="1"/>
  <c r="Q242" i="1"/>
  <c r="Q288" i="1"/>
  <c r="Q289" i="1"/>
  <c r="Q291" i="1"/>
  <c r="Q318" i="1"/>
  <c r="Q340" i="1"/>
  <c r="Q359" i="1"/>
  <c r="Q367" i="1"/>
  <c r="Q381" i="1"/>
  <c r="Q398" i="1"/>
  <c r="Q423" i="1"/>
  <c r="Q481" i="1"/>
  <c r="Q485" i="1"/>
  <c r="Q519" i="1"/>
  <c r="Q536" i="1"/>
  <c r="Q542" i="1"/>
  <c r="Q563" i="1"/>
  <c r="Q605" i="1"/>
  <c r="Q659" i="1"/>
  <c r="Q670" i="1"/>
  <c r="Q702" i="1"/>
  <c r="Q704" i="1"/>
  <c r="Q705" i="1"/>
  <c r="Q711" i="1"/>
  <c r="Q716" i="1"/>
  <c r="Q721" i="1"/>
  <c r="Q781" i="1"/>
  <c r="Q834" i="1"/>
  <c r="Q908" i="1"/>
  <c r="Q923" i="1"/>
  <c r="Q925" i="1"/>
  <c r="Q948" i="1"/>
  <c r="Q955" i="1"/>
  <c r="Q956" i="1"/>
  <c r="Q1050" i="1"/>
  <c r="Q1091" i="1"/>
  <c r="Q1105" i="1"/>
  <c r="Q1150" i="1"/>
  <c r="Q1168" i="1"/>
  <c r="Q1176" i="1"/>
  <c r="Q1199" i="1"/>
  <c r="Q1222" i="1"/>
  <c r="Q1226" i="1"/>
  <c r="Q1277" i="1"/>
  <c r="Q1279" i="1"/>
  <c r="Q1282" i="1"/>
  <c r="Q1284" i="1"/>
  <c r="Q1295" i="1"/>
  <c r="Q1325" i="1"/>
  <c r="Q1437" i="1"/>
  <c r="Q1457" i="1"/>
  <c r="Q1463" i="1"/>
  <c r="Q1477" i="1"/>
  <c r="Q1490" i="1"/>
  <c r="Q1499" i="1"/>
  <c r="Q1519" i="1"/>
  <c r="Q1520" i="1"/>
  <c r="Q1542" i="1"/>
  <c r="Q1561" i="1"/>
  <c r="Q1599" i="1"/>
  <c r="Q1748" i="1"/>
  <c r="Q1755" i="1"/>
  <c r="Q1820" i="1"/>
  <c r="Q1832" i="1"/>
  <c r="Q1848" i="1"/>
  <c r="Q1854" i="1"/>
  <c r="Q1856" i="1"/>
  <c r="Q1940" i="1"/>
  <c r="Q1955" i="1"/>
  <c r="Q1986" i="1"/>
  <c r="Q2046" i="1"/>
  <c r="Q2059" i="1"/>
  <c r="Q2130" i="1"/>
  <c r="Q2143" i="1"/>
  <c r="Q2147" i="1"/>
  <c r="Q2195" i="1"/>
  <c r="Q2318" i="1"/>
  <c r="Q2328" i="1"/>
  <c r="Q2340" i="1"/>
  <c r="Q2382" i="1"/>
  <c r="Q2406" i="1"/>
  <c r="Q2410" i="1"/>
  <c r="Q2412" i="1"/>
  <c r="Q2416" i="1"/>
  <c r="Q2440" i="1"/>
  <c r="Q2452" i="1"/>
  <c r="Q2579" i="1"/>
  <c r="Q2597" i="1"/>
  <c r="Q2620" i="1"/>
  <c r="Q2623" i="1"/>
  <c r="Q2657" i="1"/>
  <c r="Q2685" i="1"/>
  <c r="Q2689" i="1"/>
  <c r="Q2697" i="1"/>
  <c r="Q2730" i="1"/>
  <c r="Q2870" i="1"/>
  <c r="Q2956" i="1"/>
  <c r="Q2959" i="1"/>
  <c r="Q2997" i="1"/>
  <c r="Q3021" i="1"/>
  <c r="Q3045" i="1"/>
  <c r="Q3061" i="1"/>
  <c r="Q3077" i="1"/>
  <c r="Q3130" i="1"/>
  <c r="Q3189" i="1"/>
  <c r="Q3222" i="1"/>
  <c r="Q3237" i="1"/>
  <c r="Q3269" i="1"/>
  <c r="Q3288" i="1"/>
  <c r="Q3306" i="1"/>
  <c r="Q3340" i="1"/>
  <c r="Q3404" i="1"/>
  <c r="Q3413" i="1"/>
  <c r="Q3781" i="1"/>
  <c r="Q3792" i="1"/>
  <c r="Q3874" i="1"/>
  <c r="Q3881" i="1"/>
  <c r="Q3885" i="1"/>
  <c r="Q3892" i="1"/>
  <c r="Q3896" i="1"/>
  <c r="Q3914" i="1"/>
  <c r="Q3926" i="1"/>
  <c r="Q3972" i="1"/>
  <c r="Q4023" i="1"/>
  <c r="Q4068" i="1"/>
  <c r="Q4079" i="1"/>
  <c r="Q3097" i="1"/>
  <c r="Q347" i="1"/>
  <c r="Q930" i="1"/>
  <c r="Q1198" i="1"/>
  <c r="Q1406" i="1"/>
  <c r="Q2914" i="1"/>
  <c r="Q44" i="1"/>
  <c r="Q209" i="1"/>
  <c r="Q287" i="1"/>
  <c r="Q512" i="1"/>
  <c r="Q797" i="1"/>
  <c r="Q862" i="1"/>
  <c r="Q1218" i="1"/>
  <c r="Q1454" i="1"/>
  <c r="Q1513" i="1"/>
  <c r="Q1593" i="1"/>
  <c r="Q2198" i="1"/>
  <c r="Q2434" i="1"/>
  <c r="Q3973" i="1"/>
  <c r="Q612" i="1"/>
  <c r="Q4036" i="1"/>
  <c r="Q3871" i="1"/>
  <c r="Q244" i="1"/>
  <c r="Q258" i="1"/>
  <c r="Q303" i="1"/>
  <c r="Q743" i="1"/>
  <c r="Q1206" i="1"/>
  <c r="Q1207" i="1"/>
  <c r="Q1427" i="1"/>
  <c r="Q1442" i="1"/>
  <c r="Q1445" i="1"/>
  <c r="Q2229" i="1"/>
  <c r="Q2237" i="1"/>
  <c r="Q2401" i="1"/>
  <c r="Q3165" i="1"/>
  <c r="Q3256" i="1"/>
  <c r="Q3850" i="1"/>
  <c r="Q1092" i="1"/>
  <c r="Q415" i="1"/>
  <c r="Q208" i="1"/>
  <c r="Q2864" i="1"/>
  <c r="Q1281" i="1"/>
  <c r="Q185" i="1"/>
  <c r="Q216" i="1"/>
  <c r="Q370" i="1"/>
  <c r="Q827" i="1"/>
  <c r="Q1187" i="1"/>
  <c r="Q1196" i="1"/>
  <c r="Q1699" i="1"/>
  <c r="Q1767" i="1"/>
  <c r="Q2523" i="1"/>
  <c r="Q3794" i="1"/>
  <c r="Q399" i="1"/>
  <c r="Q3264" i="1"/>
  <c r="Q1573" i="1"/>
  <c r="Q521" i="1"/>
  <c r="Q18" i="1"/>
  <c r="Q30" i="1"/>
  <c r="Q51" i="1"/>
  <c r="Q82" i="1"/>
  <c r="Q143" i="1"/>
  <c r="Q192" i="1"/>
  <c r="Q212" i="1"/>
  <c r="Q310" i="1"/>
  <c r="Q362" i="1"/>
  <c r="Q379" i="1"/>
  <c r="Q430" i="1"/>
  <c r="Q490" i="1"/>
  <c r="Q507" i="1"/>
  <c r="Q527" i="1"/>
  <c r="Q581" i="1"/>
  <c r="Q656" i="1"/>
  <c r="Q666" i="1"/>
  <c r="Q720" i="1"/>
  <c r="Q959" i="1"/>
  <c r="Q968" i="1"/>
  <c r="Q1051" i="1"/>
  <c r="Q1098" i="1"/>
  <c r="Q1245" i="1"/>
  <c r="Q1260" i="1"/>
  <c r="Q1270" i="1"/>
  <c r="Q1408" i="1"/>
  <c r="Q1435" i="1"/>
  <c r="Q1538" i="1"/>
  <c r="Q1539" i="1"/>
  <c r="Q1697" i="1"/>
  <c r="Q1765" i="1"/>
  <c r="Q1816" i="1"/>
  <c r="Q1892" i="1"/>
  <c r="Q2194" i="1"/>
  <c r="Q2339" i="1"/>
  <c r="Q2404" i="1"/>
  <c r="Q2516" i="1"/>
  <c r="Q2604" i="1"/>
  <c r="Q2650" i="1"/>
  <c r="Q2717" i="1"/>
  <c r="Q2725" i="1"/>
  <c r="Q2734" i="1"/>
  <c r="Q2882" i="1"/>
  <c r="Q2899" i="1"/>
  <c r="Q3046" i="1"/>
  <c r="Q3073" i="1"/>
  <c r="Q3074" i="1"/>
  <c r="Q3102" i="1"/>
  <c r="Q3216" i="1"/>
  <c r="Q3220" i="1"/>
  <c r="Q3250" i="1"/>
  <c r="Q3679" i="1"/>
  <c r="Q3805" i="1"/>
  <c r="Q3934" i="1"/>
  <c r="Q632" i="1"/>
  <c r="Q3318" i="1"/>
  <c r="Q1311" i="1"/>
  <c r="Q2637" i="1"/>
  <c r="Q3925" i="1"/>
  <c r="Q351" i="1"/>
  <c r="Q2881" i="1"/>
  <c r="Q576" i="1"/>
  <c r="Q3985" i="1"/>
  <c r="Q53" i="1"/>
  <c r="Q1766" i="1"/>
  <c r="Q1781" i="1"/>
  <c r="Q2503" i="1"/>
  <c r="Q2608" i="1"/>
  <c r="Q2613" i="1"/>
  <c r="Q3114" i="1"/>
  <c r="Q3196" i="1"/>
  <c r="Q3856" i="1"/>
  <c r="Q3007" i="1"/>
  <c r="Q2323" i="1"/>
  <c r="Q419" i="1"/>
  <c r="Q448" i="1"/>
  <c r="Q2144" i="1"/>
  <c r="Q2616" i="1"/>
  <c r="Q3622" i="1"/>
  <c r="Q3849" i="1"/>
  <c r="Q3" i="1"/>
  <c r="Q1334" i="1"/>
  <c r="Q1751" i="1"/>
  <c r="Q5" i="1"/>
  <c r="Q45" i="1"/>
  <c r="Q54" i="1"/>
  <c r="Q56" i="1"/>
  <c r="Q60" i="1"/>
  <c r="Q71" i="1"/>
  <c r="Q151" i="1"/>
  <c r="Q172" i="1"/>
  <c r="Q201" i="1"/>
  <c r="Q237" i="1"/>
  <c r="Q251" i="1"/>
  <c r="Q262" i="1"/>
  <c r="Q301" i="1"/>
  <c r="Q304" i="1"/>
  <c r="Q331" i="1"/>
  <c r="Q336" i="1"/>
  <c r="Q348" i="1"/>
  <c r="Q350" i="1"/>
  <c r="Q354" i="1"/>
  <c r="Q369" i="1"/>
  <c r="Q397" i="1"/>
  <c r="Q402" i="1"/>
  <c r="Q428" i="1"/>
  <c r="Q445" i="1"/>
  <c r="Q456" i="1"/>
  <c r="Q460" i="1"/>
  <c r="Q468" i="1"/>
  <c r="Q480" i="1"/>
  <c r="Q484" i="1"/>
  <c r="Q493" i="1"/>
  <c r="Q503" i="1"/>
  <c r="Q529" i="1"/>
  <c r="Q534" i="1"/>
  <c r="Q550" i="1"/>
  <c r="Q569" i="1"/>
  <c r="Q588" i="1"/>
  <c r="Q603" i="1"/>
  <c r="Q614" i="1"/>
  <c r="Q616" i="1"/>
  <c r="Q635" i="1"/>
  <c r="Q663" i="1"/>
  <c r="Q667" i="1"/>
  <c r="Q751" i="1"/>
  <c r="Q755" i="1"/>
  <c r="Q777" i="1"/>
  <c r="Q792" i="1"/>
  <c r="Q798" i="1"/>
  <c r="Q842" i="1"/>
  <c r="Q982" i="1"/>
  <c r="Q986" i="1"/>
  <c r="Q991" i="1"/>
  <c r="Q997" i="1"/>
  <c r="Q1016" i="1"/>
  <c r="Q1030" i="1"/>
  <c r="Q1031" i="1"/>
  <c r="Q1033" i="1"/>
  <c r="Q1047" i="1"/>
  <c r="Q1058" i="1"/>
  <c r="Q1059" i="1"/>
  <c r="Q1072" i="1"/>
  <c r="Q1084" i="1"/>
  <c r="Q1109" i="1"/>
  <c r="Q1111" i="1"/>
  <c r="Q1134" i="1"/>
  <c r="Q1159" i="1"/>
  <c r="Q1166" i="1"/>
  <c r="Q1167" i="1"/>
  <c r="Q1171" i="1"/>
  <c r="Q1197" i="1"/>
  <c r="Q1210" i="1"/>
  <c r="Q1272" i="1"/>
  <c r="Q1310" i="1"/>
  <c r="Q1354" i="1"/>
  <c r="Q1375" i="1"/>
  <c r="Q1381" i="1"/>
  <c r="Q1395" i="1"/>
  <c r="Q1399" i="1"/>
  <c r="Q1431" i="1"/>
  <c r="Q1438" i="1"/>
  <c r="Q1489" i="1"/>
  <c r="Q1563" i="1"/>
  <c r="Q1566" i="1"/>
  <c r="Q1576" i="1"/>
  <c r="Q1577" i="1"/>
  <c r="Q1579" i="1"/>
  <c r="Q1609" i="1"/>
  <c r="Q1618" i="1"/>
  <c r="Q1633" i="1"/>
  <c r="Q1635" i="1"/>
  <c r="Q1646" i="1"/>
  <c r="Q1689" i="1"/>
  <c r="Q1696" i="1"/>
  <c r="Q1713" i="1"/>
  <c r="Q1725" i="1"/>
  <c r="Q1731" i="1"/>
  <c r="Q1735" i="1"/>
  <c r="Q1753" i="1"/>
  <c r="Q1789" i="1"/>
  <c r="Q1799" i="1"/>
  <c r="Q1836" i="1"/>
  <c r="Q1845" i="1"/>
  <c r="Q1871" i="1"/>
  <c r="Q1877" i="1"/>
  <c r="Q1893" i="1"/>
  <c r="Q1922" i="1"/>
  <c r="Q1941" i="1"/>
  <c r="Q1945" i="1"/>
  <c r="Q1961" i="1"/>
  <c r="Q1963" i="1"/>
  <c r="Q1964" i="1"/>
  <c r="Q2009" i="1"/>
  <c r="Q2018" i="1"/>
  <c r="Q2039" i="1"/>
  <c r="Q2044" i="1"/>
  <c r="Q2048" i="1"/>
  <c r="Q2052" i="1"/>
  <c r="Q2081" i="1"/>
  <c r="Q2162" i="1"/>
  <c r="Q2186" i="1"/>
  <c r="Q2196" i="1"/>
  <c r="Q2226" i="1"/>
  <c r="Q2244" i="1"/>
  <c r="Q2330" i="1"/>
  <c r="Q2345" i="1"/>
  <c r="Q2358" i="1"/>
  <c r="Q2377" i="1"/>
  <c r="Q2385" i="1"/>
  <c r="Q2435" i="1"/>
  <c r="Q2441" i="1"/>
  <c r="Q2451" i="1"/>
  <c r="Q2453" i="1"/>
  <c r="Q2505" i="1"/>
  <c r="Q2541" i="1"/>
  <c r="Q2564" i="1"/>
  <c r="Q2567" i="1"/>
  <c r="Q2570" i="1"/>
  <c r="Q2576" i="1"/>
  <c r="Q2578" i="1"/>
  <c r="Q2586" i="1"/>
  <c r="Q2595" i="1"/>
  <c r="Q2614" i="1"/>
  <c r="Q2668" i="1"/>
  <c r="Q2674" i="1"/>
  <c r="Q2704" i="1"/>
  <c r="Q2718" i="1"/>
  <c r="Q2729" i="1"/>
  <c r="Q2751" i="1"/>
  <c r="Q2756" i="1"/>
  <c r="Q2758" i="1"/>
  <c r="Q2795" i="1"/>
  <c r="Q2805" i="1"/>
  <c r="Q2813" i="1"/>
  <c r="Q2820" i="1"/>
  <c r="Q2873" i="1"/>
  <c r="Q2885" i="1"/>
  <c r="Q2893" i="1"/>
  <c r="Q2901" i="1"/>
  <c r="Q2915" i="1"/>
  <c r="Q2932" i="1"/>
  <c r="Q2946" i="1"/>
  <c r="Q2961" i="1"/>
  <c r="Q2965" i="1"/>
  <c r="Q2968" i="1"/>
  <c r="Q2987" i="1"/>
  <c r="Q2992" i="1"/>
  <c r="Q2999" i="1"/>
  <c r="Q3015" i="1"/>
  <c r="Q3024" i="1"/>
  <c r="Q3055" i="1"/>
  <c r="Q3064" i="1"/>
  <c r="Q3072" i="1"/>
  <c r="Q3078" i="1"/>
  <c r="Q3099" i="1"/>
  <c r="Q3117" i="1"/>
  <c r="Q3121" i="1"/>
  <c r="Q3132" i="1"/>
  <c r="Q3142" i="1"/>
  <c r="Q3146" i="1"/>
  <c r="Q3175" i="1"/>
  <c r="Q3194" i="1"/>
  <c r="Q3199" i="1"/>
  <c r="Q3244" i="1"/>
  <c r="Q3248" i="1"/>
  <c r="Q3258" i="1"/>
  <c r="Q3274" i="1"/>
  <c r="Q3290" i="1"/>
  <c r="Q3300" i="1"/>
  <c r="Q3360" i="1"/>
  <c r="Q3391" i="1"/>
  <c r="Q3402" i="1"/>
  <c r="Q3408" i="1"/>
  <c r="Q3423" i="1"/>
  <c r="Q3436" i="1"/>
  <c r="Q3457" i="1"/>
  <c r="Q3465" i="1"/>
  <c r="Q3470" i="1"/>
  <c r="Q3483" i="1"/>
  <c r="Q3509" i="1"/>
  <c r="Q3526" i="1"/>
  <c r="Q3577" i="1"/>
  <c r="Q3648" i="1"/>
  <c r="Q3716" i="1"/>
  <c r="Q3768" i="1"/>
  <c r="Q3801" i="1"/>
  <c r="Q3843" i="1"/>
  <c r="Q3854" i="1"/>
  <c r="Q3872" i="1"/>
  <c r="Q3886" i="1"/>
  <c r="Q3888" i="1"/>
  <c r="Q3901" i="1"/>
  <c r="Q3906" i="1"/>
  <c r="Q3915" i="1"/>
  <c r="Q3932" i="1"/>
  <c r="Q3951" i="1"/>
  <c r="Q3965" i="1"/>
  <c r="Q3994" i="1"/>
  <c r="Q4019" i="1"/>
  <c r="Q4037" i="1"/>
  <c r="Q4044" i="1"/>
  <c r="Q4061" i="1"/>
  <c r="Q4062" i="1"/>
  <c r="Q4099" i="1"/>
  <c r="Q1004" i="1"/>
  <c r="Q2077" i="1"/>
  <c r="Q2702" i="1"/>
  <c r="Q269" i="1"/>
  <c r="Q2282" i="1"/>
  <c r="Q3846" i="1"/>
  <c r="Q364" i="1"/>
  <c r="Q2910" i="1"/>
  <c r="Q4089" i="1"/>
  <c r="Q934" i="1"/>
  <c r="Q1268" i="1"/>
  <c r="Q1470" i="1"/>
  <c r="Q2043" i="1"/>
  <c r="Q2830" i="1"/>
  <c r="Q2855" i="1"/>
  <c r="Q3211" i="1"/>
  <c r="Q3435" i="1"/>
  <c r="Q4065" i="1"/>
  <c r="Q1146" i="1"/>
  <c r="Q1897" i="1"/>
  <c r="Q2601" i="1"/>
  <c r="Q9" i="1"/>
  <c r="Q585" i="1"/>
  <c r="Q587" i="1"/>
  <c r="Q590" i="1"/>
  <c r="Q942" i="1"/>
  <c r="Q1017" i="1"/>
  <c r="Q1174" i="1"/>
  <c r="Q1191" i="1"/>
  <c r="Q1220" i="1"/>
  <c r="Q1401" i="1"/>
  <c r="Q1521" i="1"/>
  <c r="Q1575" i="1"/>
  <c r="Q1749" i="1"/>
  <c r="Q1796" i="1"/>
  <c r="Q1852" i="1"/>
  <c r="Q2201" i="1"/>
  <c r="Q2254" i="1"/>
  <c r="Q2313" i="1"/>
  <c r="Q3084" i="1"/>
  <c r="Q3362" i="1"/>
  <c r="Q4016" i="1"/>
  <c r="Q365" i="1"/>
  <c r="Q458" i="1"/>
  <c r="Q1451" i="1"/>
  <c r="Q4056" i="1"/>
  <c r="Q871" i="1"/>
  <c r="Q1189" i="1"/>
  <c r="Q1815" i="1"/>
  <c r="Q1857" i="1"/>
  <c r="Q57" i="1"/>
  <c r="Q2" i="1"/>
  <c r="Q326" i="1"/>
  <c r="Q337" i="1"/>
  <c r="Q462" i="1"/>
  <c r="Q736" i="1"/>
  <c r="Q1569" i="1"/>
  <c r="Q1756" i="1"/>
  <c r="Q2232" i="1"/>
  <c r="Q2253" i="1"/>
  <c r="Q2279" i="1"/>
  <c r="Q2462" i="1"/>
  <c r="Q2582" i="1"/>
  <c r="Q2993" i="1"/>
  <c r="Q3018" i="1"/>
  <c r="Q3243" i="1"/>
  <c r="Q3748" i="1"/>
  <c r="Q48" i="1"/>
  <c r="Q3304" i="1"/>
  <c r="Q3043" i="1"/>
  <c r="Q723" i="1"/>
  <c r="Q2231" i="1"/>
  <c r="Q8" i="1"/>
  <c r="Q58" i="1"/>
  <c r="Q129" i="1"/>
  <c r="Q170" i="1"/>
  <c r="Q207" i="1"/>
  <c r="Q230" i="1"/>
  <c r="Q257" i="1"/>
  <c r="Q314" i="1"/>
  <c r="Q421" i="1"/>
  <c r="Q514" i="1"/>
  <c r="Q558" i="1"/>
  <c r="Q657" i="1"/>
  <c r="Q796" i="1"/>
  <c r="Q808" i="1"/>
  <c r="Q874" i="1"/>
  <c r="Q893" i="1"/>
  <c r="Q897" i="1"/>
  <c r="Q898" i="1"/>
  <c r="Q970" i="1"/>
  <c r="Q1104" i="1"/>
  <c r="Q1141" i="1"/>
  <c r="Q1155" i="1"/>
  <c r="Q1242" i="1"/>
  <c r="Q1384" i="1"/>
  <c r="Q1387" i="1"/>
  <c r="Q1515" i="1"/>
  <c r="Q1608" i="1"/>
  <c r="Q1617" i="1"/>
  <c r="Q1628" i="1"/>
  <c r="Q1664" i="1"/>
  <c r="Q1670" i="1"/>
  <c r="Q1686" i="1"/>
  <c r="Q1791" i="1"/>
  <c r="Q1829" i="1"/>
  <c r="Q1875" i="1"/>
  <c r="Q1880" i="1"/>
  <c r="Q2040" i="1"/>
  <c r="Q2053" i="1"/>
  <c r="Q2092" i="1"/>
  <c r="Q2122" i="1"/>
  <c r="Q2255" i="1"/>
  <c r="Q2333" i="1"/>
  <c r="Q2357" i="1"/>
  <c r="Q2414" i="1"/>
  <c r="Q2439" i="1"/>
  <c r="Q2480" i="1"/>
  <c r="Q2527" i="1"/>
  <c r="Q2575" i="1"/>
  <c r="Q2609" i="1"/>
  <c r="Q2610" i="1"/>
  <c r="Q2626" i="1"/>
  <c r="Q2683" i="1"/>
  <c r="Q2700" i="1"/>
  <c r="Q2709" i="1"/>
  <c r="Q2738" i="1"/>
  <c r="Q2743" i="1"/>
  <c r="Q2747" i="1"/>
  <c r="Q2774" i="1"/>
  <c r="Q2799" i="1"/>
  <c r="Q2848" i="1"/>
  <c r="Q2852" i="1"/>
  <c r="Q2931" i="1"/>
  <c r="Q2941" i="1"/>
  <c r="Q2977" i="1"/>
  <c r="Q3008" i="1"/>
  <c r="Q3069" i="1"/>
  <c r="Q3171" i="1"/>
  <c r="Q3207" i="1"/>
  <c r="Q3245" i="1"/>
  <c r="Q3271" i="1"/>
  <c r="Q3328" i="1"/>
  <c r="Q3341" i="1"/>
  <c r="Q3378" i="1"/>
  <c r="Q3379" i="1"/>
  <c r="Q3664" i="1"/>
  <c r="Q3778" i="1"/>
  <c r="Q3806" i="1"/>
  <c r="Q3891" i="1"/>
  <c r="Q3913" i="1"/>
  <c r="Q3933" i="1"/>
  <c r="Q4002" i="1"/>
  <c r="Q4042" i="1"/>
  <c r="Q1663" i="1"/>
  <c r="Q2958" i="1"/>
  <c r="Q3048" i="1"/>
  <c r="Q960" i="1"/>
  <c r="Q2105" i="1"/>
  <c r="Q3365" i="1"/>
  <c r="Q1237" i="1"/>
  <c r="Q1029" i="1"/>
  <c r="Q109" i="1"/>
  <c r="Q146" i="1"/>
  <c r="Q307" i="1"/>
  <c r="Q358" i="1"/>
  <c r="Q375" i="1"/>
  <c r="Q400" i="1"/>
  <c r="Q470" i="1"/>
  <c r="Q549" i="1"/>
  <c r="Q557" i="1"/>
  <c r="Q591" i="1"/>
  <c r="Q594" i="1"/>
  <c r="Q599" i="1"/>
  <c r="Q730" i="1"/>
  <c r="Q793" i="1"/>
  <c r="Q944" i="1"/>
  <c r="Q1160" i="1"/>
  <c r="Q1188" i="1"/>
  <c r="Q1273" i="1"/>
  <c r="Q1367" i="1"/>
  <c r="Q1368" i="1"/>
  <c r="Q1426" i="1"/>
  <c r="Q1536" i="1"/>
  <c r="Q1589" i="1"/>
  <c r="Q1627" i="1"/>
  <c r="Q1658" i="1"/>
  <c r="Q1938" i="1"/>
  <c r="Q1948" i="1"/>
  <c r="Q1983" i="1"/>
  <c r="Q2223" i="1"/>
  <c r="Q2265" i="1"/>
  <c r="Q2326" i="1"/>
  <c r="Q2361" i="1"/>
  <c r="Q2443" i="1"/>
  <c r="Q2463" i="1"/>
  <c r="Q2474" i="1"/>
  <c r="Q2526" i="1"/>
  <c r="Q2535" i="1"/>
  <c r="Q2615" i="1"/>
  <c r="Q2731" i="1"/>
  <c r="Q2847" i="1"/>
  <c r="Q2900" i="1"/>
  <c r="Q3588" i="1"/>
  <c r="Q3714" i="1"/>
  <c r="Q3808" i="1"/>
  <c r="Q3864" i="1"/>
  <c r="Q3882" i="1"/>
  <c r="Q3968" i="1"/>
  <c r="Q3003" i="1"/>
  <c r="Q2017" i="1"/>
  <c r="Q4012" i="1"/>
  <c r="Q520" i="1"/>
  <c r="Q67" i="1"/>
  <c r="Q149" i="1"/>
  <c r="Q366" i="1"/>
  <c r="Q439" i="1"/>
  <c r="Q497" i="1"/>
  <c r="Q718" i="1"/>
  <c r="Q726" i="1"/>
  <c r="Q749" i="1"/>
  <c r="Q767" i="1"/>
  <c r="Q778" i="1"/>
  <c r="Q818" i="1"/>
  <c r="Q928" i="1"/>
  <c r="Q940" i="1"/>
  <c r="Q1028" i="1"/>
  <c r="Q1046" i="1"/>
  <c r="Q1283" i="1"/>
  <c r="Q1414" i="1"/>
  <c r="Q1485" i="1"/>
  <c r="Q1540" i="1"/>
  <c r="Q1619" i="1"/>
  <c r="Q1710" i="1"/>
  <c r="Q1747" i="1"/>
  <c r="Q1960" i="1"/>
  <c r="Q2115" i="1"/>
  <c r="Q2250" i="1"/>
  <c r="Q2298" i="1"/>
  <c r="Q2507" i="1"/>
  <c r="Q2572" i="1"/>
  <c r="Q2770" i="1"/>
  <c r="Q3004" i="1"/>
  <c r="Q3022" i="1"/>
  <c r="Q3156" i="1"/>
  <c r="Q3173" i="1"/>
  <c r="Q3184" i="1"/>
  <c r="Q3230" i="1"/>
  <c r="Q3260" i="1"/>
  <c r="Q3767" i="1"/>
  <c r="Q3795" i="1"/>
  <c r="Q3848" i="1"/>
  <c r="Q3935" i="1"/>
  <c r="Q4001" i="1"/>
  <c r="Q4017" i="1"/>
  <c r="Q4025" i="1"/>
  <c r="Q1373" i="1"/>
  <c r="Q1624" i="1"/>
  <c r="Q1161" i="1"/>
  <c r="Q1256" i="1"/>
  <c r="Q1487" i="1"/>
  <c r="Q371" i="1"/>
  <c r="Q429" i="1"/>
  <c r="Q502" i="1"/>
  <c r="Q505" i="1"/>
  <c r="Q866" i="1"/>
  <c r="Q903" i="1"/>
  <c r="Q907" i="1"/>
  <c r="Q917" i="1"/>
  <c r="Q1158" i="1"/>
  <c r="Q1215" i="1"/>
  <c r="Q1264" i="1"/>
  <c r="Q1280" i="1"/>
  <c r="Q1506" i="1"/>
  <c r="Q1728" i="1"/>
  <c r="Q1814" i="1"/>
  <c r="Q1866" i="1"/>
  <c r="Q1873" i="1"/>
  <c r="Q1999" i="1"/>
  <c r="Q2532" i="1"/>
  <c r="Q2552" i="1"/>
  <c r="Q2571" i="1"/>
  <c r="Q3312" i="1"/>
  <c r="Q2305" i="1"/>
  <c r="Q1899" i="1"/>
  <c r="Q214" i="1"/>
  <c r="Q1421" i="1"/>
  <c r="Q4034" i="1"/>
  <c r="Q16" i="1"/>
  <c r="Q38" i="1"/>
  <c r="Q88" i="1"/>
  <c r="Q91" i="1"/>
  <c r="Q104" i="1"/>
  <c r="Q176" i="1"/>
  <c r="Q202" i="1"/>
  <c r="Q204" i="1"/>
  <c r="Q341" i="1"/>
  <c r="Q376" i="1"/>
  <c r="Q410" i="1"/>
  <c r="Q434" i="1"/>
  <c r="Q471" i="1"/>
  <c r="Q624" i="1"/>
  <c r="Q677" i="1"/>
  <c r="Q741" i="1"/>
  <c r="Q804" i="1"/>
  <c r="Q835" i="1"/>
  <c r="Q873" i="1"/>
  <c r="Q894" i="1"/>
  <c r="Q927" i="1"/>
  <c r="Q1116" i="1"/>
  <c r="Q1148" i="1"/>
  <c r="Q1179" i="1"/>
  <c r="Q1203" i="1"/>
  <c r="Q1211" i="1"/>
  <c r="Q1253" i="1"/>
  <c r="Q1363" i="1"/>
  <c r="Q1398" i="1"/>
  <c r="Q1412" i="1"/>
  <c r="Q1459" i="1"/>
  <c r="Q1478" i="1"/>
  <c r="Q1555" i="1"/>
  <c r="Q1565" i="1"/>
  <c r="Q1572" i="1"/>
  <c r="Q1607" i="1"/>
  <c r="Q1631" i="1"/>
  <c r="Q1660" i="1"/>
  <c r="Q1679" i="1"/>
  <c r="Q1684" i="1"/>
  <c r="Q1726" i="1"/>
  <c r="Q1745" i="1"/>
  <c r="Q1935" i="1"/>
  <c r="Q1944" i="1"/>
  <c r="Q1990" i="1"/>
  <c r="Q2057" i="1"/>
  <c r="Q2087" i="1"/>
  <c r="Q2094" i="1"/>
  <c r="Q2100" i="1"/>
  <c r="Q2136" i="1"/>
  <c r="Q2214" i="1"/>
  <c r="Q2266" i="1"/>
  <c r="Q2286" i="1"/>
  <c r="Q2306" i="1"/>
  <c r="Q2311" i="1"/>
  <c r="Q2423" i="1"/>
  <c r="Q2498" i="1"/>
  <c r="Q2531" i="1"/>
  <c r="Q2550" i="1"/>
  <c r="Q2580" i="1"/>
  <c r="Q2590" i="1"/>
  <c r="Q2684" i="1"/>
  <c r="Q2721" i="1"/>
  <c r="Q2786" i="1"/>
  <c r="Q2824" i="1"/>
  <c r="Q2879" i="1"/>
  <c r="Q2908" i="1"/>
  <c r="Q2972" i="1"/>
  <c r="Q3215" i="1"/>
  <c r="Q3268" i="1"/>
  <c r="Q3334" i="1"/>
  <c r="Q3344" i="1"/>
  <c r="Q3386" i="1"/>
  <c r="Q3426" i="1"/>
  <c r="Q3529" i="1"/>
  <c r="Q3752" i="1"/>
  <c r="Q3788" i="1"/>
  <c r="Q3799" i="1"/>
  <c r="Q3862" i="1"/>
  <c r="Q3865" i="1"/>
  <c r="Q3912" i="1"/>
  <c r="Q3948" i="1"/>
  <c r="Q3981" i="1"/>
  <c r="Q4038" i="1"/>
  <c r="Q2745" i="1"/>
  <c r="Q1350" i="1"/>
  <c r="Q3241" i="1"/>
  <c r="Q3107" i="1"/>
  <c r="Q1321" i="1"/>
  <c r="Q3281" i="1"/>
  <c r="Q3576" i="1"/>
  <c r="Q4048" i="1"/>
  <c r="Q1860" i="1"/>
  <c r="Q145" i="1"/>
  <c r="Q283" i="1"/>
  <c r="Q806" i="1"/>
  <c r="Q828" i="1"/>
  <c r="Q836" i="1"/>
  <c r="Q922" i="1"/>
  <c r="Q1259" i="1"/>
  <c r="Q1708" i="1"/>
  <c r="Q1727" i="1"/>
  <c r="Q1746" i="1"/>
  <c r="Q1758" i="1"/>
  <c r="Q1774" i="1"/>
  <c r="Q1783" i="1"/>
  <c r="Q1790" i="1"/>
  <c r="Q1989" i="1"/>
  <c r="Q2166" i="1"/>
  <c r="Q2344" i="1"/>
  <c r="Q2374" i="1"/>
  <c r="Q2549" i="1"/>
  <c r="Q2714" i="1"/>
  <c r="Q2780" i="1"/>
  <c r="Q2883" i="1"/>
  <c r="Q2894" i="1"/>
  <c r="Q2902" i="1"/>
  <c r="Q3158" i="1"/>
  <c r="Q3209" i="1"/>
  <c r="Q3251" i="1"/>
  <c r="Q3299" i="1"/>
  <c r="Q3350" i="1"/>
  <c r="Q3544" i="1"/>
  <c r="Q3555" i="1"/>
  <c r="Q3733" i="1"/>
  <c r="Q3875" i="1"/>
  <c r="Q3943" i="1"/>
  <c r="Q3958" i="1"/>
  <c r="Q2190" i="1"/>
  <c r="Q325" i="1"/>
  <c r="Q1034" i="1"/>
  <c r="Q35" i="1"/>
  <c r="Q1934" i="1"/>
  <c r="Q1165" i="1"/>
  <c r="Q1701" i="1"/>
  <c r="Q1703" i="1"/>
  <c r="Q13" i="1"/>
  <c r="Q47" i="1"/>
  <c r="Q49" i="1"/>
  <c r="Q63" i="1"/>
  <c r="Q94" i="1"/>
  <c r="Q102" i="1"/>
  <c r="Q108" i="1"/>
  <c r="Q114" i="1"/>
  <c r="Q115" i="1"/>
  <c r="Q120" i="1"/>
  <c r="Q136" i="1"/>
  <c r="Q160" i="1"/>
  <c r="Q162" i="1"/>
  <c r="Q168" i="1"/>
  <c r="Q188" i="1"/>
  <c r="Q189" i="1"/>
  <c r="Q193" i="1"/>
  <c r="Q213" i="1"/>
  <c r="Q220" i="1"/>
  <c r="Q247" i="1"/>
  <c r="Q248" i="1"/>
  <c r="Q249" i="1"/>
  <c r="Q254" i="1"/>
  <c r="Q266" i="1"/>
  <c r="Q267" i="1"/>
  <c r="Q270" i="1"/>
  <c r="Q275" i="1"/>
  <c r="Q293" i="1"/>
  <c r="Q296" i="1"/>
  <c r="Q320" i="1"/>
  <c r="Q321" i="1"/>
  <c r="Q390" i="1"/>
  <c r="Q405" i="1"/>
  <c r="Q431" i="1"/>
  <c r="Q442" i="1"/>
  <c r="Q472" i="1"/>
  <c r="Q511" i="1"/>
  <c r="Q513" i="1"/>
  <c r="Q518" i="1"/>
  <c r="Q522" i="1"/>
  <c r="Q523" i="1"/>
  <c r="Q525" i="1"/>
  <c r="Q540" i="1"/>
  <c r="Q552" i="1"/>
  <c r="Q568" i="1"/>
  <c r="Q579" i="1"/>
  <c r="Q592" i="1"/>
  <c r="Q602" i="1"/>
  <c r="Q607" i="1"/>
  <c r="Q608" i="1"/>
  <c r="Q618" i="1"/>
  <c r="Q626" i="1"/>
  <c r="Q630" i="1"/>
  <c r="Q636" i="1"/>
  <c r="Q658" i="1"/>
  <c r="Q699" i="1"/>
  <c r="Q725" i="1"/>
  <c r="Q733" i="1"/>
  <c r="Q739" i="1"/>
  <c r="Q746" i="1"/>
  <c r="Q754" i="1"/>
  <c r="Q761" i="1"/>
  <c r="Q763" i="1"/>
  <c r="Q766" i="1"/>
  <c r="Q769" i="1"/>
  <c r="Q788" i="1"/>
  <c r="Q801" i="1"/>
  <c r="Q838" i="1"/>
  <c r="Q841" i="1"/>
  <c r="Q843" i="1"/>
  <c r="Q847" i="1"/>
  <c r="Q869" i="1"/>
  <c r="Q877" i="1"/>
  <c r="Q880" i="1"/>
  <c r="Q885" i="1"/>
  <c r="Q902" i="1"/>
  <c r="Q905" i="1"/>
  <c r="Q919" i="1"/>
  <c r="Q936" i="1"/>
  <c r="Q952" i="1"/>
  <c r="Q972" i="1"/>
  <c r="Q990" i="1"/>
  <c r="Q993" i="1"/>
  <c r="Q999" i="1"/>
  <c r="Q1003" i="1"/>
  <c r="Q1014" i="1"/>
  <c r="Q1036" i="1"/>
  <c r="Q1062" i="1"/>
  <c r="Q1101" i="1"/>
  <c r="Q1125" i="1"/>
  <c r="Q1132" i="1"/>
  <c r="Q1142" i="1"/>
  <c r="Q1156" i="1"/>
  <c r="Q1217" i="1"/>
  <c r="Q1230" i="1"/>
  <c r="Q1233" i="1"/>
  <c r="Q1234" i="1"/>
  <c r="Q1243" i="1"/>
  <c r="Q1251" i="1"/>
  <c r="Q1274" i="1"/>
  <c r="Q1351" i="1"/>
  <c r="Q1352" i="1"/>
  <c r="Q1369" i="1"/>
  <c r="Q1370" i="1"/>
  <c r="Q1383" i="1"/>
  <c r="Q1390" i="1"/>
  <c r="Q1429" i="1"/>
  <c r="Q1432" i="1"/>
  <c r="Q1458" i="1"/>
  <c r="Q1460" i="1"/>
  <c r="Q1466" i="1"/>
  <c r="Q1483" i="1"/>
  <c r="Q1484" i="1"/>
  <c r="Q1491" i="1"/>
  <c r="Q1496" i="1"/>
  <c r="Q1534" i="1"/>
  <c r="Q1578" i="1"/>
  <c r="Q1602" i="1"/>
  <c r="Q1616" i="1"/>
  <c r="Q1623" i="1"/>
  <c r="Q1645" i="1"/>
  <c r="Q1647" i="1"/>
  <c r="Q1649" i="1"/>
  <c r="Q1655" i="1"/>
  <c r="Q1676" i="1"/>
  <c r="Q1688" i="1"/>
  <c r="Q1694" i="1"/>
  <c r="Q1705" i="1"/>
  <c r="Q1709" i="1"/>
  <c r="Q1712" i="1"/>
  <c r="Q1714" i="1"/>
  <c r="Q1717" i="1"/>
  <c r="Q1723" i="1"/>
  <c r="Q1740" i="1"/>
  <c r="Q1752" i="1"/>
  <c r="Q1759" i="1"/>
  <c r="Q1761" i="1"/>
  <c r="Q1762" i="1"/>
  <c r="Q1769" i="1"/>
  <c r="Q1770" i="1"/>
  <c r="Q1778" i="1"/>
  <c r="Q1786" i="1"/>
  <c r="Q1809" i="1"/>
  <c r="Q1838" i="1"/>
  <c r="Q1881" i="1"/>
  <c r="Q1882" i="1"/>
  <c r="Q1914" i="1"/>
  <c r="Q1936" i="1"/>
  <c r="Q1967" i="1"/>
  <c r="Q1972" i="1"/>
  <c r="Q1991" i="1"/>
  <c r="Q2002" i="1"/>
  <c r="Q2014" i="1"/>
  <c r="Q2023" i="1"/>
  <c r="Q2055" i="1"/>
  <c r="Q2063" i="1"/>
  <c r="Q2116" i="1"/>
  <c r="Q2137" i="1"/>
  <c r="Q2148" i="1"/>
  <c r="Q2157" i="1"/>
  <c r="Q2178" i="1"/>
  <c r="Q2182" i="1"/>
  <c r="Q2187" i="1"/>
  <c r="Q2234" i="1"/>
  <c r="Q2242" i="1"/>
  <c r="Q2246" i="1"/>
  <c r="Q2296" i="1"/>
  <c r="Q2303" i="1"/>
  <c r="Q2315" i="1"/>
  <c r="Q2320" i="1"/>
  <c r="Q2322" i="1"/>
  <c r="Q2343" i="1"/>
  <c r="Q2362" i="1"/>
  <c r="Q2396" i="1"/>
  <c r="Q2398" i="1"/>
  <c r="Q2407" i="1"/>
  <c r="Q2442" i="1"/>
  <c r="Q2447" i="1"/>
  <c r="Q2448" i="1"/>
  <c r="Q2460" i="1"/>
  <c r="Q2476" i="1"/>
  <c r="Q2508" i="1"/>
  <c r="Q2517" i="1"/>
  <c r="Q2520" i="1"/>
  <c r="Q2524" i="1"/>
  <c r="Q2546" i="1"/>
  <c r="Q2583" i="1"/>
  <c r="Q2631" i="1"/>
  <c r="Q2635" i="1"/>
  <c r="Q2663" i="1"/>
  <c r="Q2695" i="1"/>
  <c r="Q2724" i="1"/>
  <c r="Q2740" i="1"/>
  <c r="Q2750" i="1"/>
  <c r="Q2762" i="1"/>
  <c r="Q2763" i="1"/>
  <c r="Q2768" i="1"/>
  <c r="Q2777" i="1"/>
  <c r="Q2787" i="1"/>
  <c r="Q2800" i="1"/>
  <c r="Q2801" i="1"/>
  <c r="Q2809" i="1"/>
  <c r="Q2814" i="1"/>
  <c r="Q2821" i="1"/>
  <c r="Q2854" i="1"/>
  <c r="Q2868" i="1"/>
  <c r="Q2872" i="1"/>
  <c r="Q2876" i="1"/>
  <c r="Q2895" i="1"/>
  <c r="Q2905" i="1"/>
  <c r="Q2920" i="1"/>
  <c r="Q2963" i="1"/>
  <c r="Q2966" i="1"/>
  <c r="Q2969" i="1"/>
  <c r="Q2975" i="1"/>
  <c r="Q2976" i="1"/>
  <c r="Q2981" i="1"/>
  <c r="Q2984" i="1"/>
  <c r="Q3026" i="1"/>
  <c r="Q3030" i="1"/>
  <c r="Q3050" i="1"/>
  <c r="Q3093" i="1"/>
  <c r="Q3157" i="1"/>
  <c r="Q3160" i="1"/>
  <c r="Q3177" i="1"/>
  <c r="Q3195" i="1"/>
  <c r="Q3201" i="1"/>
  <c r="Q3204" i="1"/>
  <c r="Q3208" i="1"/>
  <c r="Q3210" i="1"/>
  <c r="Q3235" i="1"/>
  <c r="Q3262" i="1"/>
  <c r="Q3279" i="1"/>
  <c r="Q3283" i="1"/>
  <c r="Q3333" i="1"/>
  <c r="Q3337" i="1"/>
  <c r="Q3353" i="1"/>
  <c r="Q3354" i="1"/>
  <c r="Q3363" i="1"/>
  <c r="Q3371" i="1"/>
  <c r="Q3438" i="1"/>
  <c r="Q3442" i="1"/>
  <c r="Q3466" i="1"/>
  <c r="Q3491" i="1"/>
  <c r="Q3497" i="1"/>
  <c r="Q3536" i="1"/>
  <c r="Q3556" i="1"/>
  <c r="Q3571" i="1"/>
  <c r="Q3592" i="1"/>
  <c r="Q3614" i="1"/>
  <c r="Q3635" i="1"/>
  <c r="Q3646" i="1"/>
  <c r="Q3657" i="1"/>
  <c r="Q3658" i="1"/>
  <c r="Q3687" i="1"/>
  <c r="Q3689" i="1"/>
  <c r="Q3700" i="1"/>
  <c r="Q3723" i="1"/>
  <c r="Q3731" i="1"/>
  <c r="Q3744" i="1"/>
  <c r="Q3750" i="1"/>
  <c r="Q3755" i="1"/>
  <c r="Q3762" i="1"/>
  <c r="Q3765" i="1"/>
  <c r="Q3774" i="1"/>
  <c r="Q3775" i="1"/>
  <c r="Q3796" i="1"/>
  <c r="Q3803" i="1"/>
  <c r="Q3824" i="1"/>
  <c r="Q3827" i="1"/>
  <c r="Q3830" i="1"/>
  <c r="Q3844" i="1"/>
  <c r="Q3845" i="1"/>
  <c r="Q3858" i="1"/>
  <c r="Q3859" i="1"/>
  <c r="Q3866" i="1"/>
  <c r="Q3870" i="1"/>
  <c r="Q3921" i="1"/>
  <c r="Q3928" i="1"/>
  <c r="Q3930" i="1"/>
  <c r="Q3936" i="1"/>
  <c r="Q3941" i="1"/>
  <c r="Q3942" i="1"/>
  <c r="Q3945" i="1"/>
  <c r="Q3946" i="1"/>
  <c r="Q3963" i="1"/>
  <c r="Q3970" i="1"/>
  <c r="Q3975" i="1"/>
  <c r="Q3988" i="1"/>
  <c r="Q4027" i="1"/>
  <c r="Q4033" i="1"/>
  <c r="Q4043" i="1"/>
  <c r="Q4047" i="1"/>
  <c r="Q4049" i="1"/>
  <c r="Q4057" i="1"/>
  <c r="Q4069" i="1"/>
  <c r="Q4091" i="1"/>
  <c r="Q4108" i="1"/>
  <c r="Q3287" i="1"/>
  <c r="Q1446" i="1"/>
  <c r="Q1348" i="1"/>
  <c r="Q2047" i="1"/>
  <c r="Q3475" i="1"/>
  <c r="Q1202" i="1"/>
  <c r="Q1779" i="1"/>
  <c r="Q2754" i="1"/>
  <c r="Q396" i="1"/>
  <c r="Q1037" i="1"/>
  <c r="Q1314" i="1"/>
  <c r="Q2197" i="1"/>
  <c r="Q2278" i="1"/>
  <c r="Q1887" i="1"/>
  <c r="Q62" i="1"/>
  <c r="Q119" i="1"/>
  <c r="Q147" i="1"/>
  <c r="Q292" i="1"/>
  <c r="Q543" i="1"/>
  <c r="Q810" i="1"/>
  <c r="Q863" i="1"/>
  <c r="Q1038" i="1"/>
  <c r="Q1120" i="1"/>
  <c r="Q1419" i="1"/>
  <c r="Q1638" i="1"/>
  <c r="Q1654" i="1"/>
  <c r="Q1736" i="1"/>
  <c r="Q2164" i="1"/>
  <c r="Q2289" i="1"/>
  <c r="Q2533" i="1"/>
  <c r="Q2810" i="1"/>
  <c r="Q2853" i="1"/>
  <c r="Q3023" i="1"/>
  <c r="Q3162" i="1"/>
  <c r="Q3219" i="1"/>
  <c r="Q3278" i="1"/>
  <c r="Q3295" i="1"/>
  <c r="Q3346" i="1"/>
  <c r="Q3676" i="1"/>
  <c r="Q3725" i="1"/>
  <c r="Q3758" i="1"/>
  <c r="Q3783" i="1"/>
  <c r="Q4101" i="1"/>
  <c r="Q499" i="1"/>
  <c r="Q752" i="1"/>
  <c r="Q217" i="1"/>
  <c r="Q1400" i="1"/>
  <c r="Q1417" i="1"/>
  <c r="Q1054" i="1"/>
  <c r="Q1554" i="1"/>
  <c r="Q3186" i="1"/>
  <c r="Q3726" i="1"/>
  <c r="Q765" i="1"/>
  <c r="Q1773" i="1"/>
  <c r="Q2175" i="1"/>
  <c r="Q2394" i="1"/>
  <c r="Q3020" i="1"/>
  <c r="Q3181" i="1"/>
  <c r="Q1138" i="1"/>
  <c r="Q3105" i="1"/>
  <c r="Q3133" i="1"/>
  <c r="Q3086" i="1"/>
  <c r="Q32" i="1"/>
  <c r="Q84" i="1"/>
  <c r="Q126" i="1"/>
  <c r="Q234" i="1"/>
  <c r="Q276" i="1"/>
  <c r="Q278" i="1"/>
  <c r="Q329" i="1"/>
  <c r="Q382" i="1"/>
  <c r="Q533" i="1"/>
  <c r="Q731" i="1"/>
  <c r="Q768" i="1"/>
  <c r="Q771" i="1"/>
  <c r="Q809" i="1"/>
  <c r="Q811" i="1"/>
  <c r="Q817" i="1"/>
  <c r="Q851" i="1"/>
  <c r="Q852" i="1"/>
  <c r="Q861" i="1"/>
  <c r="Q950" i="1"/>
  <c r="Q998" i="1"/>
  <c r="Q1008" i="1"/>
  <c r="Q1063" i="1"/>
  <c r="Q1102" i="1"/>
  <c r="Q1144" i="1"/>
  <c r="Q1224" i="1"/>
  <c r="Q1275" i="1"/>
  <c r="Q1290" i="1"/>
  <c r="Q1377" i="1"/>
  <c r="Q1389" i="1"/>
  <c r="Q1405" i="1"/>
  <c r="Q1411" i="1"/>
  <c r="Q1464" i="1"/>
  <c r="Q1494" i="1"/>
  <c r="Q1537" i="1"/>
  <c r="Q1564" i="1"/>
  <c r="Q1567" i="1"/>
  <c r="Q1630" i="1"/>
  <c r="Q1632" i="1"/>
  <c r="Q1634" i="1"/>
  <c r="Q1690" i="1"/>
  <c r="Q1721" i="1"/>
  <c r="Q1722" i="1"/>
  <c r="Q1734" i="1"/>
  <c r="Q1739" i="1"/>
  <c r="Q1801" i="1"/>
  <c r="Q1978" i="1"/>
  <c r="Q2026" i="1"/>
  <c r="Q2065" i="1"/>
  <c r="Q2088" i="1"/>
  <c r="Q2111" i="1"/>
  <c r="Q2173" i="1"/>
  <c r="Q2176" i="1"/>
  <c r="Q2204" i="1"/>
  <c r="Q2212" i="1"/>
  <c r="Q2240" i="1"/>
  <c r="Q2247" i="1"/>
  <c r="Q2336" i="1"/>
  <c r="Q2400" i="1"/>
  <c r="Q2483" i="1"/>
  <c r="Q2499" i="1"/>
  <c r="Q2501" i="1"/>
  <c r="Q2528" i="1"/>
  <c r="Q2529" i="1"/>
  <c r="Q2530" i="1"/>
  <c r="Q2534" i="1"/>
  <c r="Q2766" i="1"/>
  <c r="Q2767" i="1"/>
  <c r="Q2769" i="1"/>
  <c r="Q2776" i="1"/>
  <c r="Q2862" i="1"/>
  <c r="Q2940" i="1"/>
  <c r="Q2983" i="1"/>
  <c r="Q3014" i="1"/>
  <c r="Q3047" i="1"/>
  <c r="Q3095" i="1"/>
  <c r="Q3106" i="1"/>
  <c r="Q3159" i="1"/>
  <c r="Q3164" i="1"/>
  <c r="Q3192" i="1"/>
  <c r="Q3214" i="1"/>
  <c r="Q3223" i="1"/>
  <c r="E6" i="5" s="1"/>
  <c r="Q3236" i="1"/>
  <c r="Q3275" i="1"/>
  <c r="Q3307" i="1"/>
  <c r="Q3317" i="1"/>
  <c r="Q3361" i="1"/>
  <c r="Q3383" i="1"/>
  <c r="Q3400" i="1"/>
  <c r="Q3418" i="1"/>
  <c r="Q3420" i="1"/>
  <c r="Q3504" i="1"/>
  <c r="Q3519" i="1"/>
  <c r="Q3525" i="1"/>
  <c r="Q3591" i="1"/>
  <c r="Q3604" i="1"/>
  <c r="Q3628" i="1"/>
  <c r="Q3675" i="1"/>
  <c r="Q3697" i="1"/>
  <c r="Q3719" i="1"/>
  <c r="Q3741" i="1"/>
  <c r="Q3761" i="1"/>
  <c r="Q3770" i="1"/>
  <c r="Q3952" i="1"/>
  <c r="Q4028" i="1"/>
  <c r="Q4067" i="1"/>
  <c r="Q7" i="1"/>
  <c r="Q2257" i="1"/>
  <c r="Q2713" i="1"/>
  <c r="Q920" i="1"/>
  <c r="Q3878" i="1"/>
  <c r="Q3336" i="1"/>
  <c r="Q556" i="1"/>
  <c r="Q1651" i="1"/>
  <c r="Q3494" i="1"/>
  <c r="Q882" i="1"/>
  <c r="Q775" i="1"/>
  <c r="Q883" i="1"/>
  <c r="Q1505" i="1"/>
  <c r="Q3051" i="1"/>
  <c r="Q3193" i="1"/>
  <c r="Q3428" i="1"/>
  <c r="Q4060" i="1"/>
  <c r="Q1378" i="1"/>
  <c r="Q2553" i="1"/>
  <c r="Q738" i="1"/>
  <c r="Q2161" i="1"/>
  <c r="Q3791" i="1"/>
  <c r="Q10" i="1"/>
  <c r="Q15" i="1"/>
  <c r="Q77" i="1"/>
  <c r="Q90" i="1"/>
  <c r="Q103" i="1"/>
  <c r="Q113" i="1"/>
  <c r="Q118" i="1"/>
  <c r="Q198" i="1"/>
  <c r="Q246" i="1"/>
  <c r="Q253" i="1"/>
  <c r="Q343" i="1"/>
  <c r="Q356" i="1"/>
  <c r="Q526" i="1"/>
  <c r="Q729" i="1"/>
  <c r="Q764" i="1"/>
  <c r="Q800" i="1"/>
  <c r="Q854" i="1"/>
  <c r="Q868" i="1"/>
  <c r="Q875" i="1"/>
  <c r="Q914" i="1"/>
  <c r="Q937" i="1"/>
  <c r="Q939" i="1"/>
  <c r="Q1057" i="1"/>
  <c r="Q1200" i="1"/>
  <c r="Q1249" i="1"/>
  <c r="Q1254" i="1"/>
  <c r="Q1267" i="1"/>
  <c r="Q1292" i="1"/>
  <c r="Q1301" i="1"/>
  <c r="Q1305" i="1"/>
  <c r="Q1386" i="1"/>
  <c r="Q1397" i="1"/>
  <c r="Q1514" i="1"/>
  <c r="Q1529" i="1"/>
  <c r="Q1553" i="1"/>
  <c r="Q1667" i="1"/>
  <c r="Q1685" i="1"/>
  <c r="Q1804" i="1"/>
  <c r="Q1811" i="1"/>
  <c r="Q1872" i="1"/>
  <c r="Q2083" i="1"/>
  <c r="Q2096" i="1"/>
  <c r="Q2222" i="1"/>
  <c r="Q2251" i="1"/>
  <c r="Q2308" i="1"/>
  <c r="Q2427" i="1"/>
  <c r="Q2486" i="1"/>
  <c r="Q2491" i="1"/>
  <c r="Q2543" i="1"/>
  <c r="Q2548" i="1"/>
  <c r="Q2667" i="1"/>
  <c r="Q2694" i="1"/>
  <c r="Q2841" i="1"/>
  <c r="Q2907" i="1"/>
  <c r="Q2937" i="1"/>
  <c r="Q2970" i="1"/>
  <c r="Q3053" i="1"/>
  <c r="Q3152" i="1"/>
  <c r="Q3153" i="1"/>
  <c r="Q3197" i="1"/>
  <c r="Q3310" i="1"/>
  <c r="Q3335" i="1"/>
  <c r="Q3352" i="1"/>
  <c r="Q3376" i="1"/>
  <c r="Q3384" i="1"/>
  <c r="Q3468" i="1"/>
  <c r="Q3637" i="1"/>
  <c r="Q3673" i="1"/>
  <c r="Q3685" i="1"/>
  <c r="Q3696" i="1"/>
  <c r="Q3717" i="1"/>
  <c r="Q3759" i="1"/>
  <c r="Q3823" i="1"/>
  <c r="Q3919" i="1"/>
  <c r="Q4021" i="1"/>
  <c r="Q4059" i="1"/>
  <c r="Q4075" i="1"/>
  <c r="Q4085" i="1"/>
  <c r="Q4087" i="1"/>
  <c r="Q4098" i="1"/>
  <c r="Q4070" i="1"/>
  <c r="Q183" i="1"/>
  <c r="Q532" i="1"/>
  <c r="Q306" i="1"/>
  <c r="Q1358" i="1"/>
  <c r="Q1669" i="1"/>
  <c r="Q2703" i="1"/>
  <c r="Q3017" i="1"/>
  <c r="Q3587" i="1"/>
  <c r="Q1884" i="1"/>
  <c r="Q3343" i="1"/>
  <c r="Q3485" i="1"/>
  <c r="Q1581" i="1"/>
  <c r="Q422" i="1"/>
  <c r="Q476" i="1"/>
  <c r="Q538" i="1"/>
  <c r="Q918" i="1"/>
  <c r="Q1262" i="1"/>
  <c r="Q2264" i="1"/>
  <c r="Q3263" i="1"/>
  <c r="Q3324" i="1"/>
  <c r="Q3528" i="1"/>
  <c r="Q3640" i="1"/>
  <c r="Q3722" i="1"/>
  <c r="Q2753" i="1"/>
  <c r="Q1719" i="1"/>
  <c r="Q3940" i="1"/>
  <c r="Q121" i="1"/>
  <c r="Q1598" i="1"/>
  <c r="Q2408" i="1"/>
  <c r="Q2764" i="1"/>
  <c r="Q100" i="1"/>
  <c r="Q1124" i="1"/>
  <c r="Q1931" i="1"/>
  <c r="Q1996" i="1"/>
  <c r="Q2478" i="1"/>
  <c r="Q2973" i="1"/>
  <c r="Q3188" i="1"/>
  <c r="Q3562" i="1"/>
  <c r="Q878" i="1"/>
  <c r="Q2934" i="1"/>
  <c r="Q3225" i="1"/>
  <c r="Q12" i="1"/>
  <c r="Q31" i="1"/>
  <c r="Q55" i="1"/>
  <c r="Q64" i="1"/>
  <c r="Q93" i="1"/>
  <c r="Q116" i="1"/>
  <c r="Q123" i="1"/>
  <c r="Q137" i="1"/>
  <c r="Q138" i="1"/>
  <c r="Q144" i="1"/>
  <c r="Q231" i="1"/>
  <c r="Q274" i="1"/>
  <c r="Q305" i="1"/>
  <c r="Q339" i="1"/>
  <c r="Q380" i="1"/>
  <c r="Q426" i="1"/>
  <c r="Q433" i="1"/>
  <c r="Q435" i="1"/>
  <c r="Q524" i="1"/>
  <c r="Q582" i="1"/>
  <c r="Q654" i="1"/>
  <c r="Q661" i="1"/>
  <c r="Q742" i="1"/>
  <c r="Q753" i="1"/>
  <c r="Q779" i="1"/>
  <c r="Q799" i="1"/>
  <c r="Q807" i="1"/>
  <c r="Q824" i="1"/>
  <c r="Q845" i="1"/>
  <c r="Q846" i="1"/>
  <c r="Q876" i="1"/>
  <c r="Q892" i="1"/>
  <c r="Q899" i="1"/>
  <c r="Q926" i="1"/>
  <c r="Q945" i="1"/>
  <c r="Q1023" i="1"/>
  <c r="Q1048" i="1"/>
  <c r="Q1067" i="1"/>
  <c r="Q1127" i="1"/>
  <c r="Q1135" i="1"/>
  <c r="Q1227" i="1"/>
  <c r="Q1257" i="1"/>
  <c r="Q1278" i="1"/>
  <c r="Q1293" i="1"/>
  <c r="Q1302" i="1"/>
  <c r="Q1360" i="1"/>
  <c r="Q1409" i="1"/>
  <c r="Q1413" i="1"/>
  <c r="Q1420" i="1"/>
  <c r="Q1439" i="1"/>
  <c r="Q1476" i="1"/>
  <c r="Q1500" i="1"/>
  <c r="Q1526" i="1"/>
  <c r="Q1530" i="1"/>
  <c r="Q1547" i="1"/>
  <c r="Q1678" i="1"/>
  <c r="Q1695" i="1"/>
  <c r="Q1715" i="1"/>
  <c r="Q1729" i="1"/>
  <c r="Q1732" i="1"/>
  <c r="Q1738" i="1"/>
  <c r="Q1742" i="1"/>
  <c r="Q1793" i="1"/>
  <c r="Q1795" i="1"/>
  <c r="Q1817" i="1"/>
  <c r="Q1826" i="1"/>
  <c r="Q1850" i="1"/>
  <c r="Q1859" i="1"/>
  <c r="Q1861" i="1"/>
  <c r="Q1889" i="1"/>
  <c r="Q1905" i="1"/>
  <c r="Q1926" i="1"/>
  <c r="Q1992" i="1"/>
  <c r="Q2030" i="1"/>
  <c r="Q2042" i="1"/>
  <c r="Q2086" i="1"/>
  <c r="Q2090" i="1"/>
  <c r="Q2099" i="1"/>
  <c r="Q2101" i="1"/>
  <c r="Q2184" i="1"/>
  <c r="Q2285" i="1"/>
  <c r="Q2287" i="1"/>
  <c r="Q2314" i="1"/>
  <c r="Q2321" i="1"/>
  <c r="Q2347" i="1"/>
  <c r="Q2378" i="1"/>
  <c r="Q2384" i="1"/>
  <c r="Q2415" i="1"/>
  <c r="Q2421" i="1"/>
  <c r="Q2432" i="1"/>
  <c r="Q2446" i="1"/>
  <c r="Q2455" i="1"/>
  <c r="Q2464" i="1"/>
  <c r="Q2490" i="1"/>
  <c r="Q2554" i="1"/>
  <c r="Q2556" i="1"/>
  <c r="Q2562" i="1"/>
  <c r="Q2588" i="1"/>
  <c r="Q2592" i="1"/>
  <c r="Q2600" i="1"/>
  <c r="Q2642" i="1"/>
  <c r="Q2748" i="1"/>
  <c r="Q2779" i="1"/>
  <c r="Q2791" i="1"/>
  <c r="Q2792" i="1"/>
  <c r="Q2804" i="1"/>
  <c r="Q2808" i="1"/>
  <c r="Q2818" i="1"/>
  <c r="Q2827" i="1"/>
  <c r="Q2832" i="1"/>
  <c r="Q2833" i="1"/>
  <c r="Q2858" i="1"/>
  <c r="Q2874" i="1"/>
  <c r="Q2880" i="1"/>
  <c r="Q2889" i="1"/>
  <c r="Q2891" i="1"/>
  <c r="Q2898" i="1"/>
  <c r="Q2928" i="1"/>
  <c r="Q2945" i="1"/>
  <c r="Q2979" i="1"/>
  <c r="Q2982" i="1"/>
  <c r="Q2994" i="1"/>
  <c r="Q3005" i="1"/>
  <c r="Q3010" i="1"/>
  <c r="Q3035" i="1"/>
  <c r="Q3042" i="1"/>
  <c r="Q3065" i="1"/>
  <c r="Q3155" i="1"/>
  <c r="Q3169" i="1"/>
  <c r="Q3176" i="1"/>
  <c r="Q3212" i="1"/>
  <c r="Q3242" i="1"/>
  <c r="Q3286" i="1"/>
  <c r="Q3301" i="1"/>
  <c r="Q3302" i="1"/>
  <c r="Q3303" i="1"/>
  <c r="Q3342" i="1"/>
  <c r="Q3356" i="1"/>
  <c r="Q3366" i="1"/>
  <c r="Q3377" i="1"/>
  <c r="Q3382" i="1"/>
  <c r="Q3389" i="1"/>
  <c r="Q3412" i="1"/>
  <c r="Q3414" i="1"/>
  <c r="Q3416" i="1"/>
  <c r="Q3424" i="1"/>
  <c r="Q3439" i="1"/>
  <c r="Q3458" i="1"/>
  <c r="Q3469" i="1"/>
  <c r="Q3484" i="1"/>
  <c r="Q3488" i="1"/>
  <c r="Q3490" i="1"/>
  <c r="Q3498" i="1"/>
  <c r="Q3508" i="1"/>
  <c r="Q3511" i="1"/>
  <c r="Q3517" i="1"/>
  <c r="Q3575" i="1"/>
  <c r="Q3585" i="1"/>
  <c r="Q3586" i="1"/>
  <c r="Q3595" i="1"/>
  <c r="Q3606" i="1"/>
  <c r="Q3608" i="1"/>
  <c r="Q3623" i="1"/>
  <c r="Q3626" i="1"/>
  <c r="Q3627" i="1"/>
  <c r="Q3632" i="1"/>
  <c r="Q3639" i="1"/>
  <c r="Q3643" i="1"/>
  <c r="Q3661" i="1"/>
  <c r="Q3663" i="1"/>
  <c r="Q3669" i="1"/>
  <c r="Q3674" i="1"/>
  <c r="Q3682" i="1"/>
  <c r="Q3684" i="1"/>
  <c r="Q3690" i="1"/>
  <c r="Q3691" i="1"/>
  <c r="Q3704" i="1"/>
  <c r="Q3804" i="1"/>
  <c r="Q3829" i="1"/>
  <c r="Q3836" i="1"/>
  <c r="Q3903" i="1"/>
  <c r="Q3904" i="1"/>
  <c r="Q3923" i="1"/>
  <c r="Q3937" i="1"/>
  <c r="Q3949" i="1"/>
  <c r="Q3962" i="1"/>
  <c r="Q3991" i="1"/>
  <c r="Q3998" i="1"/>
  <c r="Q3999" i="1"/>
  <c r="Q4007" i="1"/>
  <c r="Q4029" i="1"/>
  <c r="Q4054" i="1"/>
  <c r="Q4081" i="1"/>
  <c r="Q4082" i="1"/>
  <c r="Q4086" i="1"/>
  <c r="Q4106" i="1"/>
  <c r="Q4110" i="1"/>
  <c r="Q4113" i="1"/>
  <c r="Q159" i="1"/>
  <c r="Q748" i="1"/>
  <c r="Q909" i="1"/>
  <c r="Q1492" i="1"/>
  <c r="Q3403" i="1"/>
  <c r="Q2867" i="1"/>
  <c r="Q3939" i="1"/>
  <c r="Q1724" i="1"/>
  <c r="Q3707" i="1"/>
  <c r="Q3971" i="1"/>
  <c r="Q407" i="1"/>
  <c r="Q164" i="1"/>
  <c r="Q408" i="1"/>
  <c r="Q1392" i="1"/>
  <c r="Q1502" i="1"/>
  <c r="Q1606" i="1"/>
  <c r="Q2238" i="1"/>
  <c r="Q2815" i="1"/>
  <c r="Q3240" i="1"/>
  <c r="Q3471" i="1"/>
  <c r="Q3515" i="1"/>
  <c r="Q795" i="1"/>
  <c r="Q941" i="1"/>
  <c r="Q1231" i="1"/>
  <c r="Q3144" i="1"/>
  <c r="Q3421" i="1"/>
  <c r="Q3532" i="1"/>
  <c r="Q4076" i="1"/>
  <c r="Q1441" i="1"/>
  <c r="Q979" i="1"/>
  <c r="Q1193" i="1"/>
  <c r="Q2324" i="1"/>
  <c r="Q2835" i="1"/>
  <c r="Q3267" i="1"/>
  <c r="Q1201" i="1"/>
  <c r="Q36" i="1"/>
  <c r="Q1527" i="1"/>
  <c r="Q3232" i="1"/>
  <c r="Q3597" i="1"/>
  <c r="Q2060" i="1"/>
  <c r="Q1930" i="1"/>
  <c r="Q40" i="1"/>
  <c r="Q89" i="1"/>
  <c r="Q171" i="1"/>
  <c r="Q196" i="1"/>
  <c r="Q199" i="1"/>
  <c r="Q205" i="1"/>
  <c r="Q264" i="1"/>
  <c r="Q414" i="1"/>
  <c r="Q436" i="1"/>
  <c r="Q450" i="1"/>
  <c r="Q551" i="1"/>
  <c r="Q571" i="1"/>
  <c r="Q574" i="1"/>
  <c r="Q600" i="1"/>
  <c r="Q651" i="1"/>
  <c r="Q683" i="1"/>
  <c r="Q728" i="1"/>
  <c r="Q735" i="1"/>
  <c r="Q757" i="1"/>
  <c r="Q760" i="1"/>
  <c r="Q770" i="1"/>
  <c r="Q794" i="1"/>
  <c r="Q839" i="1"/>
  <c r="Q844" i="1"/>
  <c r="Q900" i="1"/>
  <c r="Q910" i="1"/>
  <c r="Q964" i="1"/>
  <c r="Q1052" i="1"/>
  <c r="Q1056" i="1"/>
  <c r="Q1113" i="1"/>
  <c r="Q1152" i="1"/>
  <c r="Q1185" i="1"/>
  <c r="Q1214" i="1"/>
  <c r="Q1238" i="1"/>
  <c r="Q1241" i="1"/>
  <c r="Q1250" i="1"/>
  <c r="Q1261" i="1"/>
  <c r="Q1297" i="1"/>
  <c r="Q1304" i="1"/>
  <c r="Q1335" i="1"/>
  <c r="Q1349" i="1"/>
  <c r="Q1357" i="1"/>
  <c r="Q1394" i="1"/>
  <c r="Q1403" i="1"/>
  <c r="Q1404" i="1"/>
  <c r="Q1559" i="1"/>
  <c r="Q1562" i="1"/>
  <c r="Q1574" i="1"/>
  <c r="Q1603" i="1"/>
  <c r="Q1643" i="1"/>
  <c r="Q1666" i="1"/>
  <c r="Q1668" i="1"/>
  <c r="Q1692" i="1"/>
  <c r="Q1776" i="1"/>
  <c r="Q1823" i="1"/>
  <c r="Q1849" i="1"/>
  <c r="Q1865" i="1"/>
  <c r="Q1890" i="1"/>
  <c r="Q1895" i="1"/>
  <c r="Q1902" i="1"/>
  <c r="Q1937" i="1"/>
  <c r="Q1974" i="1"/>
  <c r="Q2000" i="1"/>
  <c r="Q2031" i="1"/>
  <c r="Q2091" i="1"/>
  <c r="Q2097" i="1"/>
  <c r="Q2165" i="1"/>
  <c r="Q2167" i="1"/>
  <c r="Q2179" i="1"/>
  <c r="Q2213" i="1"/>
  <c r="Q2233" i="1"/>
  <c r="Q2235" i="1"/>
  <c r="Q2248" i="1"/>
  <c r="Q2259" i="1"/>
  <c r="Q2262" i="1"/>
  <c r="Q2271" i="1"/>
  <c r="Q2275" i="1"/>
  <c r="Q2276" i="1"/>
  <c r="Q2293" i="1"/>
  <c r="Q2317" i="1"/>
  <c r="Q2379" i="1"/>
  <c r="Q2449" i="1"/>
  <c r="Q2468" i="1"/>
  <c r="Q2477" i="1"/>
  <c r="Q2542" i="1"/>
  <c r="Q2628" i="1"/>
  <c r="Q2649" i="1"/>
  <c r="Q2744" i="1"/>
  <c r="Q2781" i="1"/>
  <c r="Q2788" i="1"/>
  <c r="Q2811" i="1"/>
  <c r="Q2812" i="1"/>
  <c r="Q2831" i="1"/>
  <c r="Q2834" i="1"/>
  <c r="Q2842" i="1"/>
  <c r="Q2866" i="1"/>
  <c r="Q2869" i="1"/>
  <c r="Q2875" i="1"/>
  <c r="Q2909" i="1"/>
  <c r="Q2922" i="1"/>
  <c r="Q2935" i="1"/>
  <c r="Q2936" i="1"/>
  <c r="Q2942" i="1"/>
  <c r="Q3027" i="1"/>
  <c r="Q3103" i="1"/>
  <c r="Q3166" i="1"/>
  <c r="Q3170" i="1"/>
  <c r="Q3179" i="1"/>
  <c r="Q3185" i="1"/>
  <c r="Q3224" i="1"/>
  <c r="Q3249" i="1"/>
  <c r="Q3265" i="1"/>
  <c r="Q3266" i="1"/>
  <c r="Q3280" i="1"/>
  <c r="Q3289" i="1"/>
  <c r="Q3313" i="1"/>
  <c r="Q3314" i="1"/>
  <c r="Q3322" i="1"/>
  <c r="Q3339" i="1"/>
  <c r="Q3367" i="1"/>
  <c r="Q3440" i="1"/>
  <c r="Q3443" i="1"/>
  <c r="Q3486" i="1"/>
  <c r="Q3505" i="1"/>
  <c r="Q3507" i="1"/>
  <c r="Q3518" i="1"/>
  <c r="Q3546" i="1"/>
  <c r="Q3552" i="1"/>
  <c r="Q3563" i="1"/>
  <c r="Q3599" i="1"/>
  <c r="Q3613" i="1"/>
  <c r="Q3616" i="1"/>
  <c r="Q3617" i="1"/>
  <c r="Q3618" i="1"/>
  <c r="Q3625" i="1"/>
  <c r="Q3701" i="1"/>
  <c r="Q3749" i="1"/>
  <c r="Q3756" i="1"/>
  <c r="Q3776" i="1"/>
  <c r="Q3782" i="1"/>
  <c r="Q3825" i="1"/>
  <c r="Q3853" i="1"/>
  <c r="Q3861" i="1"/>
  <c r="Q3899" i="1"/>
  <c r="Q3900" i="1"/>
  <c r="Q3902" i="1"/>
  <c r="Q3916" i="1"/>
  <c r="Q3922" i="1"/>
  <c r="Q3929" i="1"/>
  <c r="Q3982" i="1"/>
  <c r="Q4032" i="1"/>
  <c r="Q4040" i="1"/>
  <c r="Q4095" i="1"/>
  <c r="Q4114" i="1"/>
  <c r="Q2726" i="1"/>
  <c r="Q378" i="1"/>
  <c r="Q3867" i="1"/>
  <c r="Q1495" i="1"/>
  <c r="Q1691" i="1"/>
  <c r="Q2988" i="1"/>
  <c r="Q3557" i="1"/>
  <c r="Q3780" i="1"/>
  <c r="Q1533" i="1"/>
  <c r="Q272" i="1"/>
  <c r="Q805" i="1"/>
  <c r="Q1650" i="1"/>
  <c r="Q2304" i="1"/>
  <c r="Q1545" i="1"/>
  <c r="Q3254" i="1"/>
  <c r="Q4083" i="1"/>
  <c r="Q747" i="1"/>
  <c r="Q74" i="1"/>
  <c r="Q107" i="1"/>
  <c r="Q762" i="1"/>
  <c r="Q867" i="1"/>
  <c r="Q1071" i="1"/>
  <c r="Q1223" i="1"/>
  <c r="Q1385" i="1"/>
  <c r="Q2108" i="1"/>
  <c r="Q2260" i="1"/>
  <c r="Q3154" i="1"/>
  <c r="Q3558" i="1"/>
  <c r="Q3745" i="1"/>
  <c r="Q881" i="1"/>
  <c r="Q1121" i="1"/>
  <c r="Q1675" i="1"/>
  <c r="Q2678" i="1"/>
  <c r="Q3450" i="1"/>
  <c r="Q3550" i="1"/>
  <c r="Q3815" i="1"/>
  <c r="Q2617" i="1"/>
  <c r="Q17" i="1"/>
  <c r="Q22" i="1"/>
  <c r="Q25" i="1"/>
  <c r="Q42" i="1"/>
  <c r="Q43" i="1"/>
  <c r="Q46" i="1"/>
  <c r="Q50" i="1"/>
  <c r="Q65" i="1"/>
  <c r="Q68" i="1"/>
  <c r="Q69" i="1"/>
  <c r="Q404" i="1"/>
  <c r="Q409" i="1"/>
  <c r="Q451" i="1"/>
  <c r="Q477" i="1"/>
  <c r="Q535" i="1"/>
  <c r="Q537" i="1"/>
  <c r="Q539" i="1"/>
  <c r="Q619" i="1"/>
  <c r="Q638" i="1"/>
  <c r="Q647" i="1"/>
  <c r="Q649" i="1"/>
  <c r="Q687" i="1"/>
  <c r="Q750" i="1"/>
  <c r="Q756" i="1"/>
  <c r="Q803" i="1"/>
  <c r="Q822" i="1"/>
  <c r="Q837" i="1"/>
  <c r="Q840" i="1"/>
  <c r="Q853" i="1"/>
  <c r="Q865" i="1"/>
  <c r="Q879" i="1"/>
  <c r="Q886" i="1"/>
  <c r="Q895" i="1"/>
  <c r="Q933" i="1"/>
  <c r="Q935" i="1"/>
  <c r="Q1024" i="1"/>
  <c r="Q1025" i="1"/>
  <c r="Q1032" i="1"/>
  <c r="Q1049" i="1"/>
  <c r="Q1094" i="1"/>
  <c r="Q1128" i="1"/>
  <c r="Q1190" i="1"/>
  <c r="Q1216" i="1"/>
  <c r="Q1229" i="1"/>
  <c r="Q1246" i="1"/>
  <c r="Q1247" i="1"/>
  <c r="Q1248" i="1"/>
  <c r="Q1263" i="1"/>
  <c r="Q1286" i="1"/>
  <c r="Q1287" i="1"/>
  <c r="Q1300" i="1"/>
  <c r="Q1303" i="1"/>
  <c r="Q1359" i="1"/>
  <c r="Q1380" i="1"/>
  <c r="Q1415" i="1"/>
  <c r="Q1486" i="1"/>
  <c r="Q1497" i="1"/>
  <c r="Q1501" i="1"/>
  <c r="Q1587" i="1"/>
  <c r="Q1605" i="1"/>
  <c r="Q1612" i="1"/>
  <c r="Q1629" i="1"/>
  <c r="Q1636" i="1"/>
  <c r="Q1637" i="1"/>
  <c r="Q1648" i="1"/>
  <c r="Q1652" i="1"/>
  <c r="Q1653" i="1"/>
  <c r="Q1671" i="1"/>
  <c r="Q1673" i="1"/>
  <c r="Q1681" i="1"/>
  <c r="Q1706" i="1"/>
  <c r="Q1707" i="1"/>
  <c r="Q1718" i="1"/>
  <c r="Q1744" i="1"/>
  <c r="Q1827" i="1"/>
  <c r="Q1828" i="1"/>
  <c r="Q1843" i="1"/>
  <c r="Q1844" i="1"/>
  <c r="Q1858" i="1"/>
  <c r="Q1883" i="1"/>
  <c r="Q1891" i="1"/>
  <c r="Q1924" i="1"/>
  <c r="Q1933" i="1"/>
  <c r="Q1988" i="1"/>
  <c r="Q1993" i="1"/>
  <c r="Q1995" i="1"/>
  <c r="Q2068" i="1"/>
  <c r="Q2103" i="1"/>
  <c r="Q2107" i="1"/>
  <c r="Q2109" i="1"/>
  <c r="Q2112" i="1"/>
  <c r="Q2113" i="1"/>
  <c r="Q2121" i="1"/>
  <c r="Q2131" i="1"/>
  <c r="Q2145" i="1"/>
  <c r="Q2151" i="1"/>
  <c r="Q2168" i="1"/>
  <c r="Q2183" i="1"/>
  <c r="Q2202" i="1"/>
  <c r="Q2205" i="1"/>
  <c r="Q2209" i="1"/>
  <c r="Q2220" i="1"/>
  <c r="Q2280" i="1"/>
  <c r="Q2294" i="1"/>
  <c r="Q2354" i="1"/>
  <c r="Q2373" i="1"/>
  <c r="Q2465" i="1"/>
  <c r="Q2466" i="1"/>
  <c r="Q2470" i="1"/>
  <c r="Q2475" i="1"/>
  <c r="Q2482" i="1"/>
  <c r="Q2487" i="1"/>
  <c r="Q2536" i="1"/>
  <c r="Q2547" i="1"/>
  <c r="Q2557" i="1"/>
  <c r="Q2625" i="1"/>
  <c r="Q2632" i="1"/>
  <c r="Q2755" i="1"/>
  <c r="Q2760" i="1"/>
  <c r="Q2790" i="1"/>
  <c r="Q2793" i="1"/>
  <c r="Q2794" i="1"/>
  <c r="Q2828" i="1"/>
  <c r="Q2829" i="1"/>
  <c r="Q2840" i="1"/>
  <c r="Q2849" i="1"/>
  <c r="Q2861" i="1"/>
  <c r="Q2892" i="1"/>
  <c r="Q2919" i="1"/>
  <c r="Q2948" i="1"/>
  <c r="Q2974" i="1"/>
  <c r="Q3101" i="1"/>
  <c r="Q3163" i="1"/>
  <c r="Q3172" i="1"/>
  <c r="Q3174" i="1"/>
  <c r="Q3203" i="1"/>
  <c r="Q3218" i="1"/>
  <c r="Q3227" i="1"/>
  <c r="Q3259" i="1"/>
  <c r="Q3270" i="1"/>
  <c r="Q3282" i="1"/>
  <c r="Q3292" i="1"/>
  <c r="Q3315" i="1"/>
  <c r="Q3320" i="1"/>
  <c r="Q3349" i="1"/>
  <c r="Q3359" i="1"/>
  <c r="Q3375" i="1"/>
  <c r="Q3381" i="1"/>
  <c r="Q3387" i="1"/>
  <c r="Q3388" i="1"/>
  <c r="Q3405" i="1"/>
  <c r="Q3409" i="1"/>
  <c r="Q3430" i="1"/>
  <c r="Q3432" i="1"/>
  <c r="Q3433" i="1"/>
  <c r="Q3434" i="1"/>
  <c r="Q3447" i="1"/>
  <c r="Q3459" i="1"/>
  <c r="Q3467" i="1"/>
  <c r="Q3474" i="1"/>
  <c r="Q3476" i="1"/>
  <c r="E2" i="5" s="1"/>
  <c r="Q3480" i="1"/>
  <c r="Q3489" i="1"/>
  <c r="Q3501" i="1"/>
  <c r="Q3521" i="1"/>
  <c r="Q3522" i="1"/>
  <c r="Q3537" i="1"/>
  <c r="Q3540" i="1"/>
  <c r="Q3568" i="1"/>
  <c r="Q3572" i="1"/>
  <c r="Q3594" i="1"/>
  <c r="Q3603" i="1"/>
  <c r="Q3620" i="1"/>
  <c r="E3" i="5" s="1"/>
  <c r="Q3629" i="1"/>
  <c r="Q3655" i="1"/>
  <c r="Q3659" i="1"/>
  <c r="Q3680" i="1"/>
  <c r="Q3681" i="1"/>
  <c r="Q3698" i="1"/>
  <c r="Q3699" i="1"/>
  <c r="Q3715" i="1"/>
  <c r="Q3729" i="1"/>
  <c r="Q3742" i="1"/>
  <c r="Q3769" i="1"/>
  <c r="Q3772" i="1"/>
  <c r="Q3777" i="1"/>
  <c r="Q3779" i="1"/>
  <c r="Q3784" i="1"/>
  <c r="Q3787" i="1"/>
  <c r="Q3811" i="1"/>
  <c r="Q3814" i="1"/>
  <c r="Q3819" i="1"/>
  <c r="Q3839" i="1"/>
  <c r="Q3841" i="1"/>
  <c r="Q3863" i="1"/>
  <c r="Q3868" i="1"/>
  <c r="Q3869" i="1"/>
  <c r="Q3889" i="1"/>
  <c r="Q3890" i="1"/>
  <c r="Q3918" i="1"/>
  <c r="Q3947" i="1"/>
  <c r="Q3960" i="1"/>
  <c r="Q3966" i="1"/>
  <c r="Q3967" i="1"/>
  <c r="Q3980" i="1"/>
  <c r="Q3987" i="1"/>
  <c r="Q3996" i="1"/>
  <c r="Q4005" i="1"/>
  <c r="Q4009" i="1"/>
  <c r="Q4015" i="1"/>
  <c r="Q4030" i="1"/>
  <c r="Q4066" i="1"/>
  <c r="Q4077" i="1"/>
  <c r="Q4090" i="1"/>
  <c r="Q4096" i="1"/>
  <c r="Q4109" i="1"/>
  <c r="Q2752" i="1"/>
  <c r="Q2309" i="1"/>
  <c r="Q3611" i="1"/>
  <c r="Q4011" i="1"/>
  <c r="Q722" i="1"/>
  <c r="Q1788" i="1"/>
  <c r="Q3178" i="1"/>
  <c r="Q1580" i="1"/>
  <c r="Q2918" i="1"/>
  <c r="Q73" i="1"/>
  <c r="Q832" i="1"/>
  <c r="Q1641" i="1"/>
  <c r="Q2185" i="1"/>
  <c r="Q2913" i="1"/>
  <c r="Q2929" i="1"/>
  <c r="Q3150" i="1"/>
  <c r="Q3272" i="1"/>
  <c r="Q3277" i="1"/>
  <c r="Q3305" i="1"/>
  <c r="Q3330" i="1"/>
  <c r="Q3479" i="1"/>
  <c r="Q1456" i="1"/>
  <c r="Q1582" i="1"/>
  <c r="Q1711" i="1"/>
  <c r="Q2605" i="1"/>
  <c r="Q3032" i="1"/>
  <c r="Q3357" i="1"/>
  <c r="Q3385" i="1"/>
  <c r="Q3957" i="1"/>
  <c r="Q791" i="1"/>
  <c r="Q1294" i="1"/>
  <c r="Q1674" i="1"/>
  <c r="Q3419" i="1"/>
  <c r="Q3969" i="1"/>
  <c r="Q1342" i="1"/>
  <c r="Q3487" i="1"/>
  <c r="Q3500" i="1"/>
  <c r="Q3530" i="1"/>
  <c r="Q3992" i="1"/>
  <c r="Q826" i="1"/>
  <c r="Q1481" i="1"/>
  <c r="Q1987" i="1"/>
  <c r="Q3246" i="1"/>
  <c r="Q3596" i="1"/>
  <c r="Q3898" i="1"/>
  <c r="Q4093" i="1"/>
  <c r="Q2010" i="1"/>
  <c r="Q2551" i="1"/>
  <c r="Q3499" i="1"/>
  <c r="Q1022" i="1"/>
  <c r="Q19" i="1"/>
  <c r="Q98" i="1"/>
  <c r="Q101" i="1"/>
  <c r="Q110" i="1"/>
  <c r="Q156" i="1"/>
  <c r="Q178" i="1"/>
  <c r="Q186" i="1"/>
  <c r="Q190" i="1"/>
  <c r="Q255" i="1"/>
  <c r="Q479" i="1"/>
  <c r="Q516" i="1"/>
  <c r="Q528" i="1"/>
  <c r="Q606" i="1"/>
  <c r="Q652" i="1"/>
  <c r="Q740" i="1"/>
  <c r="Q774" i="1"/>
  <c r="Q785" i="1"/>
  <c r="Q802" i="1"/>
  <c r="Q812" i="1"/>
  <c r="Q815" i="1"/>
  <c r="Q819" i="1"/>
  <c r="Q833" i="1"/>
  <c r="Q884" i="1"/>
  <c r="Q916" i="1"/>
  <c r="Q1040" i="1"/>
  <c r="Q1055" i="1"/>
  <c r="Q1265" i="1"/>
  <c r="Q1288" i="1"/>
  <c r="Q1291" i="1"/>
  <c r="Q1346" i="1"/>
  <c r="Q1362" i="1"/>
  <c r="Q1372" i="1"/>
  <c r="Q1376" i="1"/>
  <c r="Q1444" i="1"/>
  <c r="Q1472" i="1"/>
  <c r="Q1475" i="1"/>
  <c r="Q1498" i="1"/>
  <c r="Q1508" i="1"/>
  <c r="Q1558" i="1"/>
  <c r="Q1588" i="1"/>
  <c r="Q1604" i="1"/>
  <c r="Q1611" i="1"/>
  <c r="Q1620" i="1"/>
  <c r="Q1621" i="1"/>
  <c r="Q1657" i="1"/>
  <c r="Q1680" i="1"/>
  <c r="Q1768" i="1"/>
  <c r="Q1831" i="1"/>
  <c r="Q1846" i="1"/>
  <c r="Q1923" i="1"/>
  <c r="Q1927" i="1"/>
  <c r="Q1928" i="1"/>
  <c r="Q1994" i="1"/>
  <c r="Q2022" i="1"/>
  <c r="Q2084" i="1"/>
  <c r="Q2089" i="1"/>
  <c r="Q2095" i="1"/>
  <c r="Q2117" i="1"/>
  <c r="Q2206" i="1"/>
  <c r="Q2268" i="1"/>
  <c r="Q2288" i="1"/>
  <c r="Q2291" i="1"/>
  <c r="Q2292" i="1"/>
  <c r="Q2360" i="1"/>
  <c r="Q2458" i="1"/>
  <c r="Q2489" i="1"/>
  <c r="Q2496" i="1"/>
  <c r="Q2497" i="1"/>
  <c r="Q2555" i="1"/>
  <c r="Q2593" i="1"/>
  <c r="Q2599" i="1"/>
  <c r="Q2624" i="1"/>
  <c r="Q2643" i="1"/>
  <c r="Q2669" i="1"/>
  <c r="Q2759" i="1"/>
  <c r="Q2816" i="1"/>
  <c r="Q2844" i="1"/>
  <c r="Q2906" i="1"/>
  <c r="Q2939" i="1"/>
  <c r="Q2967" i="1"/>
  <c r="Q3012" i="1"/>
  <c r="Q3033" i="1"/>
  <c r="Q3044" i="1"/>
  <c r="Q3123" i="1"/>
  <c r="Q3139" i="1"/>
  <c r="Q3161" i="1"/>
  <c r="Q3180" i="1"/>
  <c r="E4" i="5" s="1"/>
  <c r="Q3253" i="1"/>
  <c r="Q3273" i="1"/>
  <c r="Q3298" i="1"/>
  <c r="Q3308" i="1"/>
  <c r="Q3326" i="1"/>
  <c r="Q3332" i="1"/>
  <c r="Q3348" i="1"/>
  <c r="Q3358" i="1"/>
  <c r="Q3372" i="1"/>
  <c r="Q3390" i="1"/>
  <c r="Q3392" i="1"/>
  <c r="Q3395" i="1"/>
  <c r="Q3398" i="1"/>
  <c r="Q3429" i="1"/>
  <c r="Q3481" i="1"/>
  <c r="Q3482" i="1"/>
  <c r="Q3495" i="1"/>
  <c r="Q3503" i="1"/>
  <c r="Q3513" i="1"/>
  <c r="Q3520" i="1"/>
  <c r="Q3545" i="1"/>
  <c r="Q3553" i="1"/>
  <c r="Q3573" i="1"/>
  <c r="Q3580" i="1"/>
  <c r="Q3583" i="1"/>
  <c r="Q3605" i="1"/>
  <c r="Q3656" i="1"/>
  <c r="Q3660" i="1"/>
  <c r="Q3692" i="1"/>
  <c r="Q3703" i="1"/>
  <c r="Q3708" i="1"/>
  <c r="Q3724" i="1"/>
  <c r="Q3735" i="1"/>
  <c r="Q3736" i="1"/>
  <c r="Q3738" i="1"/>
  <c r="Q3740" i="1"/>
  <c r="Q3760" i="1"/>
  <c r="Q3766" i="1"/>
  <c r="Q3793" i="1"/>
  <c r="Q3809" i="1"/>
  <c r="Q3812" i="1"/>
  <c r="Q3816" i="1"/>
  <c r="Q3818" i="1"/>
  <c r="Q3873" i="1"/>
  <c r="Q3905" i="1"/>
  <c r="Q3907" i="1"/>
  <c r="Q3908" i="1"/>
  <c r="Q3917" i="1"/>
  <c r="Q3986" i="1"/>
  <c r="Q3990" i="1"/>
  <c r="Q4020" i="1"/>
  <c r="Q4052" i="1"/>
  <c r="Q4058" i="1"/>
  <c r="Q4115" i="1"/>
  <c r="Q857" i="1"/>
  <c r="Q417" i="1"/>
  <c r="Q744" i="1"/>
  <c r="Q938" i="1"/>
  <c r="Q3964" i="1"/>
  <c r="Q3524" i="1"/>
  <c r="Q2045" i="1"/>
  <c r="Q3001" i="1"/>
  <c r="Q1035" i="1"/>
  <c r="Q81" i="1"/>
  <c r="Q105" i="1"/>
  <c r="Q112" i="1"/>
  <c r="Q830" i="1"/>
  <c r="Q1379" i="1"/>
  <c r="Q1853" i="1"/>
  <c r="Q3712" i="1"/>
  <c r="Q3978" i="1"/>
  <c r="Q28" i="1"/>
  <c r="Q1730" i="1"/>
  <c r="Q2560" i="1"/>
  <c r="Q2783" i="1"/>
  <c r="Q3131" i="1"/>
  <c r="Q3151" i="1"/>
  <c r="Q3615" i="1"/>
  <c r="Q3764" i="1"/>
  <c r="Q4000" i="1"/>
  <c r="Q4004" i="1"/>
  <c r="Q4071" i="1"/>
  <c r="Q66" i="1"/>
  <c r="Q87" i="1"/>
  <c r="Q133" i="1"/>
  <c r="Q182" i="1"/>
  <c r="Q531" i="1"/>
  <c r="Q712" i="1"/>
  <c r="Q789" i="1"/>
  <c r="Q859" i="1"/>
  <c r="Q860" i="1"/>
  <c r="Q1356" i="1"/>
  <c r="Q1493" i="1"/>
  <c r="Q1509" i="1"/>
  <c r="Q1586" i="1"/>
  <c r="Q1591" i="1"/>
  <c r="Q1610" i="1"/>
  <c r="Q1644" i="1"/>
  <c r="Q1743" i="1"/>
  <c r="Q1754" i="1"/>
  <c r="Q1821" i="1"/>
  <c r="Q1888" i="1"/>
  <c r="Q2119" i="1"/>
  <c r="Q2191" i="1"/>
  <c r="Q2297" i="1"/>
  <c r="Q2316" i="1"/>
  <c r="Q2405" i="1"/>
  <c r="Q2471" i="1"/>
  <c r="Q2845" i="1"/>
  <c r="Q2957" i="1"/>
  <c r="Q3182" i="1"/>
  <c r="Q3228" i="1"/>
  <c r="Q3229" i="1"/>
  <c r="Q3401" i="1"/>
  <c r="Q3441" i="1"/>
  <c r="Q3543" i="1"/>
  <c r="Q3668" i="1"/>
  <c r="Q3746" i="1"/>
  <c r="Q3785" i="1"/>
  <c r="Q3834" i="1"/>
  <c r="Q3835" i="1"/>
  <c r="Q3944" i="1"/>
  <c r="Q3961" i="1"/>
  <c r="Q4003" i="1"/>
  <c r="Q530" i="1"/>
  <c r="Q2514" i="1"/>
  <c r="Q175" i="1"/>
  <c r="Q848" i="1"/>
  <c r="Q1061" i="1"/>
  <c r="Q1089" i="1"/>
  <c r="Q1656" i="1"/>
  <c r="Q2126" i="1"/>
  <c r="Q2208" i="1"/>
  <c r="Q2485" i="1"/>
  <c r="Q2741" i="1"/>
  <c r="Q3548" i="1"/>
  <c r="Q3598" i="1"/>
  <c r="Q3771" i="1"/>
  <c r="Q2634" i="1"/>
  <c r="Q3319" i="1"/>
  <c r="Q3705" i="1"/>
  <c r="Q466" i="1"/>
  <c r="Q37" i="1"/>
  <c r="Q95" i="1"/>
  <c r="Q111" i="1"/>
  <c r="Q181" i="1"/>
  <c r="Q184" i="1"/>
  <c r="Q195" i="1"/>
  <c r="Q224" i="1"/>
  <c r="Q236" i="1"/>
  <c r="Q241" i="1"/>
  <c r="Q268" i="1"/>
  <c r="Q308" i="1"/>
  <c r="Q312" i="1"/>
  <c r="Q316" i="1"/>
  <c r="Q392" i="1"/>
  <c r="Q412" i="1"/>
  <c r="Q418" i="1"/>
  <c r="Q432" i="1"/>
  <c r="Q438" i="1"/>
  <c r="Q446" i="1"/>
  <c r="Q492" i="1"/>
  <c r="Q586" i="1"/>
  <c r="Q782" i="1"/>
  <c r="Q786" i="1"/>
  <c r="Q790" i="1"/>
  <c r="Q813" i="1"/>
  <c r="Q816" i="1"/>
  <c r="Q887" i="1"/>
  <c r="Q889" i="1"/>
  <c r="Q890" i="1"/>
  <c r="Q1039" i="1"/>
  <c r="Q1065" i="1"/>
  <c r="Q1077" i="1"/>
  <c r="Q1115" i="1"/>
  <c r="Q1119" i="1"/>
  <c r="Q1130" i="1"/>
  <c r="Q1137" i="1"/>
  <c r="Q1184" i="1"/>
  <c r="Q1213" i="1"/>
  <c r="Q1235" i="1"/>
  <c r="Q1240" i="1"/>
  <c r="Q1285" i="1"/>
  <c r="Q1355" i="1"/>
  <c r="Q1364" i="1"/>
  <c r="Q1410" i="1"/>
  <c r="Q1428" i="1"/>
  <c r="Q1430" i="1"/>
  <c r="Q1546" i="1"/>
  <c r="Q1548" i="1"/>
  <c r="Q1583" i="1"/>
  <c r="Q1584" i="1"/>
  <c r="Q1596" i="1"/>
  <c r="Q1615" i="1"/>
  <c r="Q1622" i="1"/>
  <c r="Q1626" i="1"/>
  <c r="Q1640" i="1"/>
  <c r="Q1665" i="1"/>
  <c r="Q1672" i="1"/>
  <c r="Q1677" i="1"/>
  <c r="Q1682" i="1"/>
  <c r="Q1733" i="1"/>
  <c r="Q1737" i="1"/>
  <c r="Q1741" i="1"/>
  <c r="Q1760" i="1"/>
  <c r="Q1833" i="1"/>
  <c r="Q1840" i="1"/>
  <c r="Q1841" i="1"/>
  <c r="Q1847" i="1"/>
  <c r="Q1886" i="1"/>
  <c r="Q1896" i="1"/>
  <c r="Q1900" i="1"/>
  <c r="Q1904" i="1"/>
  <c r="Q1932" i="1"/>
  <c r="Q1997" i="1"/>
  <c r="Q2082" i="1"/>
  <c r="Q2104" i="1"/>
  <c r="Q2120" i="1"/>
  <c r="Q2135" i="1"/>
  <c r="Q2140" i="1"/>
  <c r="Q2174" i="1"/>
  <c r="Q2181" i="1"/>
  <c r="Q2210" i="1"/>
  <c r="Q2221" i="1"/>
  <c r="Q2230" i="1"/>
  <c r="Q2243" i="1"/>
  <c r="Q2261" i="1"/>
  <c r="Q2263" i="1"/>
  <c r="Q2274" i="1"/>
  <c r="Q2281" i="1"/>
  <c r="Q2290" i="1"/>
  <c r="Q2299" i="1"/>
  <c r="Q2327" i="1"/>
  <c r="Q2346" i="1"/>
  <c r="Q2349" i="1"/>
  <c r="Q2355" i="1"/>
  <c r="Q2367" i="1"/>
  <c r="Q2386" i="1"/>
  <c r="Q2419" i="1"/>
  <c r="Q2469" i="1"/>
  <c r="Q2472" i="1"/>
  <c r="Q2484" i="1"/>
  <c r="Q2500" i="1"/>
  <c r="Q2539" i="1"/>
  <c r="Q2585" i="1"/>
  <c r="Q2621" i="1"/>
  <c r="Q2638" i="1"/>
  <c r="Q2670" i="1"/>
  <c r="Q2761" i="1"/>
  <c r="Q2784" i="1"/>
  <c r="Q2785" i="1"/>
  <c r="Q2789" i="1"/>
  <c r="Q2802" i="1"/>
  <c r="Q2806" i="1"/>
  <c r="Q2823" i="1"/>
  <c r="Q2837" i="1"/>
  <c r="Q2843" i="1"/>
  <c r="Q2856" i="1"/>
  <c r="Q2860" i="1"/>
  <c r="Q2917" i="1"/>
  <c r="Q2930" i="1"/>
  <c r="Q2938" i="1"/>
  <c r="Q2951" i="1"/>
  <c r="Q2964" i="1"/>
  <c r="Q2971" i="1"/>
  <c r="Q2990" i="1"/>
  <c r="Q2995" i="1"/>
  <c r="Q3034" i="1"/>
  <c r="Q3040" i="1"/>
  <c r="Q3071" i="1"/>
  <c r="Q3108" i="1"/>
  <c r="Q3119" i="1"/>
  <c r="Q3136" i="1"/>
  <c r="Q3187" i="1"/>
  <c r="Q3205" i="1"/>
  <c r="Q3233" i="1"/>
  <c r="Q3234" i="1"/>
  <c r="Q3309" i="1"/>
  <c r="Q3325" i="1"/>
  <c r="Q3331" i="1"/>
  <c r="E5" i="5" s="1"/>
  <c r="Q3351" i="1"/>
  <c r="Q3370" i="1"/>
  <c r="Q3374" i="1"/>
  <c r="Q3437" i="1"/>
  <c r="Q3445" i="1"/>
  <c r="Q3448" i="1"/>
  <c r="Q3449" i="1"/>
  <c r="Q3454" i="1"/>
  <c r="Q3492" i="1"/>
  <c r="Q3502" i="1"/>
  <c r="Q3506" i="1"/>
  <c r="Q3514" i="1"/>
  <c r="Q3533" i="1"/>
  <c r="Q3551" i="1"/>
  <c r="Q3561" i="1"/>
  <c r="Q3566" i="1"/>
  <c r="Q3569" i="1"/>
  <c r="Q3570" i="1"/>
  <c r="Q3584" i="1"/>
  <c r="Q3600" i="1"/>
  <c r="Q3612" i="1"/>
  <c r="Q3621" i="1"/>
  <c r="Q3624" i="1"/>
  <c r="Q3642" i="1"/>
  <c r="Q3647" i="1"/>
  <c r="Q3670" i="1"/>
  <c r="Q3671" i="1"/>
  <c r="Q3683" i="1"/>
  <c r="Q3694" i="1"/>
  <c r="Q3709" i="1"/>
  <c r="Q3711" i="1"/>
  <c r="Q3732" i="1"/>
  <c r="Q3753" i="1"/>
  <c r="Q3773" i="1"/>
  <c r="Q3786" i="1"/>
  <c r="Q3810" i="1"/>
  <c r="Q3817" i="1"/>
  <c r="Q3821" i="1"/>
  <c r="Q3852" i="1"/>
  <c r="Q3857" i="1"/>
  <c r="Q3894" i="1"/>
  <c r="Q3897" i="1"/>
  <c r="Q3909" i="1"/>
  <c r="Q3974" i="1"/>
  <c r="Q3976" i="1"/>
  <c r="Q4010" i="1"/>
  <c r="Q4072" i="1"/>
  <c r="Q4074" i="1"/>
  <c r="Q4088" i="1"/>
  <c r="Q4092" i="1"/>
  <c r="Q4105" i="1"/>
  <c r="Q385" i="1"/>
  <c r="Q1885" i="1"/>
  <c r="Q3460" i="1"/>
  <c r="Q3534" i="1"/>
  <c r="Q2636" i="1"/>
  <c r="Q1244" i="1"/>
  <c r="Q75" i="1"/>
  <c r="Q932" i="1"/>
  <c r="Q1208" i="1"/>
  <c r="Q1448" i="1"/>
  <c r="Q1842" i="1"/>
  <c r="Q1901" i="1"/>
  <c r="Q2525" i="1"/>
  <c r="Q2559" i="1"/>
  <c r="Q3028" i="1"/>
  <c r="Q3512" i="1"/>
  <c r="Q3567" i="1"/>
  <c r="Q3582" i="1"/>
  <c r="Q21" i="1"/>
  <c r="Q949" i="1"/>
  <c r="Q1298" i="1"/>
  <c r="Q2295" i="1"/>
  <c r="Q2839" i="1"/>
  <c r="Q3728" i="1"/>
  <c r="Q3734" i="1"/>
  <c r="Q3984" i="1"/>
  <c r="Q2630" i="1"/>
  <c r="Q474" i="1"/>
  <c r="Q648" i="1"/>
  <c r="Q783" i="1"/>
  <c r="Q825" i="1"/>
  <c r="Q1600" i="1"/>
  <c r="Q1613" i="1"/>
  <c r="Q1855" i="1"/>
  <c r="Q1949" i="1"/>
  <c r="Q2106" i="1"/>
  <c r="Q2302" i="1"/>
  <c r="Q2561" i="1"/>
  <c r="Q2671" i="1"/>
  <c r="Q2771" i="1"/>
  <c r="Q2798" i="1"/>
  <c r="Q2836" i="1"/>
  <c r="Q3285" i="1"/>
  <c r="Q3316" i="1"/>
  <c r="Q3329" i="1"/>
  <c r="Q3451" i="1"/>
  <c r="Q3610" i="1"/>
  <c r="Q3666" i="1"/>
  <c r="Q3678" i="1"/>
  <c r="Q3718" i="1"/>
  <c r="Q3838" i="1"/>
  <c r="Q3893" i="1"/>
  <c r="Q4026" i="1"/>
  <c r="Q611" i="1"/>
  <c r="Q3137" i="1"/>
  <c r="Q3554" i="1"/>
  <c r="Q83" i="1"/>
  <c r="Q454" i="1"/>
  <c r="Q560" i="1"/>
  <c r="Q901" i="1"/>
  <c r="Q1075" i="1"/>
  <c r="Q1396" i="1"/>
  <c r="Q1552" i="1"/>
  <c r="Q1557" i="1"/>
  <c r="Q1560" i="1"/>
  <c r="Q1625" i="1"/>
  <c r="Q1862" i="1"/>
  <c r="Q2085" i="1"/>
  <c r="Q2193" i="1"/>
  <c r="Q2207" i="1"/>
  <c r="Q2284" i="1"/>
  <c r="Q2479" i="1"/>
  <c r="Q2723" i="1"/>
  <c r="Q2737" i="1"/>
  <c r="Q2884" i="1"/>
  <c r="Q2903" i="1"/>
  <c r="Q2933" i="1"/>
  <c r="Q2980" i="1"/>
  <c r="Q3118" i="1"/>
  <c r="Q3167" i="1"/>
  <c r="Q3369" i="1"/>
  <c r="Q3651" i="1"/>
  <c r="Q3686" i="1"/>
  <c r="Q3910" i="1"/>
  <c r="Q3924" i="1"/>
  <c r="Q2558" i="1"/>
  <c r="Q3619" i="1"/>
  <c r="Q758" i="1"/>
  <c r="Q784" i="1"/>
  <c r="Q1550" i="1"/>
  <c r="Q1825" i="1"/>
  <c r="Q2177" i="1"/>
  <c r="Q2467" i="1"/>
  <c r="Q2544" i="1"/>
  <c r="Q2797" i="1"/>
  <c r="Q3025" i="1"/>
  <c r="Q3145" i="1"/>
  <c r="Q3297" i="1"/>
  <c r="Q3345" i="1"/>
  <c r="Q3422" i="1"/>
  <c r="Q3456" i="1"/>
  <c r="Q3593" i="1"/>
  <c r="Q3644" i="1"/>
  <c r="Q3710" i="1"/>
  <c r="Q3739" i="1"/>
  <c r="Q4039" i="1"/>
  <c r="Q4078" i="1"/>
  <c r="Q3977" i="1"/>
  <c r="Q3539" i="1"/>
  <c r="Q1916" i="1"/>
  <c r="Q1361" i="1"/>
  <c r="Q203" i="1"/>
  <c r="Q1044" i="1"/>
  <c r="Q1266" i="1"/>
  <c r="Q1942" i="1"/>
  <c r="Q2277" i="1"/>
  <c r="Q2826" i="1"/>
  <c r="Q3453" i="1"/>
  <c r="Q3667" i="1"/>
  <c r="Q3876" i="1"/>
  <c r="Q27" i="1"/>
  <c r="Q52" i="1"/>
  <c r="Q70" i="1"/>
  <c r="Q132" i="1"/>
  <c r="Q384" i="1"/>
  <c r="Q388" i="1"/>
  <c r="Q814" i="1"/>
  <c r="Q1080" i="1"/>
  <c r="Q1465" i="1"/>
  <c r="Q1839" i="1"/>
  <c r="Q1929" i="1"/>
  <c r="Q1939" i="1"/>
  <c r="Q2076" i="1"/>
  <c r="Q2098" i="1"/>
  <c r="Q2102" i="1"/>
  <c r="Q2216" i="1"/>
  <c r="Q2335" i="1"/>
  <c r="Q2454" i="1"/>
  <c r="Q2494" i="1"/>
  <c r="Q2502" i="1"/>
  <c r="Q2819" i="1"/>
  <c r="Q2857" i="1"/>
  <c r="Q2921" i="1"/>
  <c r="Q3009" i="1"/>
  <c r="Q3052" i="1"/>
  <c r="Q3296" i="1"/>
  <c r="Q3541" i="1"/>
  <c r="Q3579" i="1"/>
  <c r="Q3797" i="1"/>
  <c r="Q3828" i="1"/>
  <c r="Q4022" i="1"/>
  <c r="Q4046" i="1"/>
  <c r="Q4103" i="1"/>
  <c r="Q4014" i="1"/>
  <c r="Q463" i="1"/>
  <c r="Q745" i="1"/>
  <c r="Q912" i="1"/>
  <c r="Q1086" i="1"/>
  <c r="Q2217" i="1"/>
  <c r="Q2846" i="1"/>
  <c r="Q3380" i="1"/>
  <c r="Q3396" i="1"/>
  <c r="Q3609" i="1"/>
  <c r="Q3757" i="1"/>
  <c r="Q2775" i="1"/>
  <c r="Q4063" i="1"/>
  <c r="Q1590" i="1"/>
  <c r="Q617" i="1"/>
  <c r="Q467" i="1"/>
  <c r="Q4" i="1"/>
  <c r="Q11" i="1"/>
  <c r="Q72" i="1"/>
  <c r="Q76" i="1"/>
  <c r="Q86" i="1"/>
  <c r="Q92" i="1"/>
  <c r="Q106" i="1"/>
  <c r="Q127" i="1"/>
  <c r="Q141" i="1"/>
  <c r="Q377" i="1"/>
  <c r="Q411" i="1"/>
  <c r="Q541" i="1"/>
  <c r="Q546" i="1"/>
  <c r="Q595" i="1"/>
  <c r="Q776" i="1"/>
  <c r="Q780" i="1"/>
  <c r="Q787" i="1"/>
  <c r="Q831" i="1"/>
  <c r="Q888" i="1"/>
  <c r="Q931" i="1"/>
  <c r="Q1041" i="1"/>
  <c r="Q1053" i="1"/>
  <c r="Q1069" i="1"/>
  <c r="Q1143" i="1"/>
  <c r="Q1192" i="1"/>
  <c r="Q1296" i="1"/>
  <c r="Q1374" i="1"/>
  <c r="Q1391" i="1"/>
  <c r="Q1393" i="1"/>
  <c r="Q1416" i="1"/>
  <c r="Q1544" i="1"/>
  <c r="Q1551" i="1"/>
  <c r="Q1601" i="1"/>
  <c r="Q1614" i="1"/>
  <c r="Q1639" i="1"/>
  <c r="Q1661" i="1"/>
  <c r="Q1837" i="1"/>
  <c r="Q1894" i="1"/>
  <c r="Q1917" i="1"/>
  <c r="Q1921" i="1"/>
  <c r="Q2005" i="1"/>
  <c r="Q2125" i="1"/>
  <c r="Q2133" i="1"/>
  <c r="Q2211" i="1"/>
  <c r="Q2224" i="1"/>
  <c r="Q2256" i="1"/>
  <c r="Q2424" i="1"/>
  <c r="Q2473" i="1"/>
  <c r="Q2492" i="1"/>
  <c r="Q2493" i="1"/>
  <c r="Q2603" i="1"/>
  <c r="Q2619" i="1"/>
  <c r="Q2639" i="1"/>
  <c r="Q2749" i="1"/>
  <c r="Q2757" i="1"/>
  <c r="Q2803" i="1"/>
  <c r="Q2851" i="1"/>
  <c r="Q2897" i="1"/>
  <c r="Q2924" i="1"/>
  <c r="Q3002" i="1"/>
  <c r="Q3039" i="1"/>
  <c r="Q3049" i="1"/>
  <c r="Q3135" i="1"/>
  <c r="Q3138" i="1"/>
  <c r="Q3143" i="1"/>
  <c r="Q3183" i="1"/>
  <c r="Q3206" i="1"/>
  <c r="Q3291" i="1"/>
  <c r="Q3293" i="1"/>
  <c r="Q3321" i="1"/>
  <c r="Q3323" i="1"/>
  <c r="Q3347" i="1"/>
  <c r="Q3355" i="1"/>
  <c r="Q3364" i="1"/>
  <c r="Q3368" i="1"/>
  <c r="Q3393" i="1"/>
  <c r="Q3394" i="1"/>
  <c r="Q3397" i="1"/>
  <c r="Q3406" i="1"/>
  <c r="Q3410" i="1"/>
  <c r="Q3411" i="1"/>
  <c r="Q3415" i="1"/>
  <c r="Q3452" i="1"/>
  <c r="Q3461" i="1"/>
  <c r="Q3462" i="1"/>
  <c r="Q3463" i="1"/>
  <c r="Q3473" i="1"/>
  <c r="Q3493" i="1"/>
  <c r="Q3516" i="1"/>
  <c r="Q3527" i="1"/>
  <c r="Q3531" i="1"/>
  <c r="Q3535" i="1"/>
  <c r="Q3565" i="1"/>
  <c r="Q3574" i="1"/>
  <c r="Q3581" i="1"/>
  <c r="Q3589" i="1"/>
  <c r="Q3601" i="1"/>
  <c r="Q3634" i="1"/>
  <c r="Q3649" i="1"/>
  <c r="Q3652" i="1"/>
  <c r="Q3653" i="1"/>
  <c r="Q3702" i="1"/>
  <c r="Q3713" i="1"/>
  <c r="Q3720" i="1"/>
  <c r="Q3751" i="1"/>
  <c r="Q3754" i="1"/>
  <c r="Q3763" i="1"/>
  <c r="Q3831" i="1"/>
  <c r="Q3833" i="1"/>
  <c r="Q3860" i="1"/>
  <c r="Q3883" i="1"/>
  <c r="Q3993" i="1"/>
  <c r="Q4006" i="1"/>
  <c r="Q4018" i="1"/>
  <c r="Q4041" i="1"/>
  <c r="Q4053" i="1"/>
  <c r="Q4055" i="1"/>
  <c r="Q4104" i="1"/>
  <c r="Q4111" i="1"/>
  <c r="Q2069" i="1"/>
  <c r="Q2258" i="1"/>
  <c r="Q1898" i="1"/>
  <c r="Q117" i="1"/>
  <c r="Q179" i="1"/>
  <c r="Q441" i="1"/>
  <c r="Q1812" i="1"/>
  <c r="Q2838" i="1"/>
  <c r="Q2219" i="1"/>
  <c r="Q2364" i="1"/>
  <c r="Q79" i="1"/>
  <c r="Q99" i="1"/>
  <c r="Q443" i="1"/>
  <c r="Q583" i="1"/>
  <c r="Q620" i="1"/>
  <c r="Q821" i="1"/>
  <c r="Q1108" i="1"/>
  <c r="Q1388" i="1"/>
  <c r="Q1642" i="1"/>
  <c r="Q1835" i="1"/>
  <c r="Q2163" i="1"/>
  <c r="Q2319" i="1"/>
  <c r="Q2450" i="1"/>
  <c r="Q2807" i="1"/>
  <c r="Q2887" i="1"/>
  <c r="Q3327" i="1"/>
  <c r="Q3496" i="1"/>
  <c r="Q3989" i="1"/>
  <c r="Q24" i="1"/>
  <c r="Q97" i="1"/>
  <c r="Q820" i="1"/>
  <c r="Q1402" i="1"/>
  <c r="Q1687" i="1"/>
  <c r="Q1834" i="1"/>
  <c r="Q2172" i="1"/>
  <c r="Q3311" i="1"/>
  <c r="Q3407" i="1"/>
  <c r="Q3523" i="1"/>
  <c r="Q3560" i="1"/>
  <c r="Q3688" i="1"/>
  <c r="Q3789" i="1"/>
  <c r="Q2640" i="1"/>
  <c r="Q3695" i="1"/>
  <c r="Q3564" i="1"/>
  <c r="Q78" i="1"/>
  <c r="Q374" i="1"/>
  <c r="Q829" i="1"/>
  <c r="Q850" i="1"/>
  <c r="Q855" i="1"/>
  <c r="Q1095" i="1"/>
  <c r="Q1347" i="1"/>
  <c r="Q1824" i="1"/>
  <c r="Q1851" i="1"/>
  <c r="Q2114" i="1"/>
  <c r="Q2218" i="1"/>
  <c r="Q2283" i="1"/>
  <c r="Q2301" i="1"/>
  <c r="Q2457" i="1"/>
  <c r="Q2481" i="1"/>
  <c r="Q2488" i="1"/>
  <c r="Q2641" i="1"/>
  <c r="Q2742" i="1"/>
  <c r="Q2925" i="1"/>
  <c r="Q2996" i="1"/>
  <c r="Q3013" i="1"/>
  <c r="Q3056" i="1"/>
  <c r="Q3257" i="1"/>
  <c r="Q3446" i="1"/>
  <c r="Q3455" i="1"/>
  <c r="Q3477" i="1"/>
  <c r="Q3478" i="1"/>
  <c r="Q3542" i="1"/>
  <c r="Q3654" i="1"/>
  <c r="Q3706" i="1"/>
  <c r="Q3727" i="1"/>
  <c r="Q3822" i="1"/>
  <c r="Q4045" i="1"/>
  <c r="Q4112" i="1"/>
  <c r="Q1878" i="1"/>
  <c r="Q4102" i="1"/>
  <c r="Q96" i="1"/>
  <c r="Q609" i="1"/>
  <c r="Q759" i="1"/>
  <c r="Q858" i="1"/>
  <c r="Q1289" i="1"/>
  <c r="Q2156" i="1"/>
  <c r="Q2325" i="1"/>
  <c r="Q2545" i="1"/>
  <c r="Q2817" i="1"/>
  <c r="Q2863" i="1"/>
  <c r="Q3338" i="1"/>
  <c r="Q3399" i="1"/>
  <c r="Q3425" i="1"/>
  <c r="Q3444" i="1"/>
  <c r="Q3464" i="1"/>
  <c r="Q3472" i="1"/>
  <c r="Q3547" i="1"/>
  <c r="Q3607" i="1"/>
  <c r="Q3662" i="1"/>
  <c r="Q3813" i="1"/>
  <c r="Q3820" i="1"/>
  <c r="Q3826" i="1"/>
  <c r="Q4013" i="1"/>
  <c r="Q4080" i="1"/>
  <c r="Q3665" i="1"/>
  <c r="Q3672" i="1"/>
  <c r="Q85" i="1"/>
  <c r="Q227" i="1"/>
  <c r="Q1093" i="1"/>
  <c r="Q1365" i="1"/>
  <c r="Q2267" i="1"/>
  <c r="Q2363" i="1"/>
  <c r="Q2822" i="1"/>
  <c r="Q2888" i="1"/>
  <c r="Q3140" i="1"/>
  <c r="Q3190" i="1"/>
  <c r="Q3373" i="1"/>
  <c r="Q3417" i="1"/>
  <c r="Q3590" i="1"/>
  <c r="Q3721" i="1"/>
  <c r="Q3837" i="1"/>
  <c r="Q3997" i="1"/>
  <c r="Q1064" i="1"/>
  <c r="Q3124" i="1"/>
  <c r="Q2171" i="1"/>
  <c r="Q2169" i="1"/>
  <c r="Q2627" i="1"/>
  <c r="Q2629" i="1"/>
  <c r="Q3431" i="1"/>
  <c r="Q3538" i="1"/>
  <c r="Q3737" i="1"/>
  <c r="Q3927" i="1"/>
  <c r="Q4084" i="1"/>
  <c r="Q2366" i="1"/>
  <c r="Q1925" i="1"/>
  <c r="Q1422" i="1"/>
  <c r="Q2203" i="1"/>
  <c r="Q3294" i="1"/>
  <c r="Q1073" i="1"/>
  <c r="Q1194" i="1"/>
  <c r="Q1763" i="1"/>
  <c r="Q1764" i="1"/>
  <c r="Q2150" i="1"/>
  <c r="Q2236" i="1"/>
  <c r="Q2825" i="1"/>
  <c r="Q2923" i="1"/>
  <c r="Q3510" i="1"/>
  <c r="Q3578" i="1"/>
  <c r="Q3747" i="1"/>
  <c r="Q3832" i="1"/>
  <c r="Q1662" i="1"/>
  <c r="Q642" i="1"/>
  <c r="Q2978" i="1"/>
  <c r="Q1879" i="1"/>
  <c r="Q80" i="1"/>
  <c r="Q1043" i="1"/>
  <c r="Q2796" i="1"/>
  <c r="Q3677" i="1"/>
  <c r="Q734" i="1"/>
  <c r="Q1382" i="1"/>
  <c r="Q1594" i="1"/>
  <c r="Q1757" i="1"/>
  <c r="Q2538" i="1"/>
  <c r="Q1549" i="1"/>
  <c r="Q33" i="1"/>
  <c r="Q849" i="1"/>
  <c r="Q1255" i="1"/>
  <c r="Q3602" i="1"/>
  <c r="Q2215" i="1"/>
  <c r="Q2701" i="1"/>
  <c r="Q2245" i="1"/>
  <c r="Q2736" i="1"/>
  <c r="Q3842" i="1"/>
  <c r="Q124" i="1"/>
  <c r="P2962" i="1"/>
  <c r="P1462" i="1"/>
  <c r="P494" i="1"/>
  <c r="P2680" i="1"/>
  <c r="P226" i="1"/>
  <c r="P2952" i="1"/>
  <c r="P3198" i="1"/>
  <c r="P3075" i="1"/>
  <c r="P621" i="1"/>
  <c r="P165" i="1"/>
  <c r="P197" i="1"/>
  <c r="P3082" i="1"/>
  <c r="P225" i="1"/>
  <c r="P233" i="1"/>
  <c r="P3127" i="1"/>
  <c r="P157" i="1"/>
  <c r="P3081" i="1"/>
  <c r="P3122" i="1"/>
  <c r="P194" i="1"/>
  <c r="P641" i="1"/>
  <c r="P2645" i="1"/>
  <c r="P3063" i="1"/>
  <c r="P3083" i="1"/>
  <c r="P3631" i="1"/>
  <c r="P1107" i="1"/>
  <c r="P1002" i="1"/>
  <c r="P2375" i="1"/>
  <c r="P3126" i="1"/>
  <c r="P488" i="1"/>
  <c r="P2392" i="1"/>
  <c r="P161" i="1"/>
  <c r="P180" i="1"/>
  <c r="P191" i="1"/>
  <c r="P688" i="1"/>
  <c r="P1097" i="1"/>
  <c r="P1118" i="1"/>
  <c r="P1232" i="1"/>
  <c r="P1449" i="1"/>
  <c r="P2142" i="1"/>
  <c r="P2644" i="1"/>
  <c r="P2648" i="1"/>
  <c r="P2950" i="1"/>
  <c r="P3120" i="1"/>
  <c r="P2351" i="1"/>
  <c r="P1323" i="1"/>
  <c r="P629" i="1"/>
  <c r="P1973" i="1"/>
  <c r="P2955" i="1"/>
  <c r="P1919" i="1"/>
  <c r="P2149" i="1"/>
  <c r="P154" i="1"/>
  <c r="P3887" i="1"/>
  <c r="P2155" i="1"/>
  <c r="P235" i="1"/>
  <c r="P3068" i="1"/>
  <c r="P686" i="1"/>
  <c r="P206" i="1"/>
  <c r="P957" i="1"/>
  <c r="P1517" i="1"/>
  <c r="P1698" i="1"/>
  <c r="P2160" i="1"/>
  <c r="P2653" i="1"/>
  <c r="P2066" i="1"/>
  <c r="P153" i="1"/>
  <c r="P544" i="1"/>
  <c r="P1019" i="1"/>
  <c r="P1123" i="1"/>
  <c r="P1313" i="1"/>
  <c r="P1333" i="1"/>
  <c r="P1863" i="1"/>
  <c r="P1943" i="1"/>
  <c r="P2437" i="1"/>
  <c r="P3070" i="1"/>
  <c r="P561" i="1"/>
  <c r="P3092" i="1"/>
  <c r="P478" i="1"/>
  <c r="P3062" i="1"/>
  <c r="P142" i="1"/>
  <c r="P508" i="1"/>
  <c r="P631" i="1"/>
  <c r="P640" i="1"/>
  <c r="P665" i="1"/>
  <c r="P668" i="1"/>
  <c r="P671" i="1"/>
  <c r="P691" i="1"/>
  <c r="P996" i="1"/>
  <c r="P1007" i="1"/>
  <c r="P1319" i="1"/>
  <c r="P1423" i="1"/>
  <c r="P1450" i="1"/>
  <c r="P1981" i="1"/>
  <c r="P2581" i="1"/>
  <c r="P2944" i="1"/>
  <c r="P3953" i="1"/>
  <c r="P1975" i="1"/>
  <c r="P1316" i="1"/>
  <c r="P1443" i="1"/>
  <c r="P1984" i="1"/>
  <c r="P2515" i="1"/>
  <c r="P2911" i="1"/>
  <c r="P2078" i="1"/>
  <c r="P698" i="1"/>
  <c r="P1178" i="1"/>
  <c r="P2365" i="1"/>
  <c r="P980" i="1"/>
  <c r="P1876" i="1"/>
  <c r="P2015" i="1"/>
  <c r="P140" i="1"/>
  <c r="P238" i="1"/>
  <c r="P328" i="1"/>
  <c r="P373" i="1"/>
  <c r="P559" i="1"/>
  <c r="P610" i="1"/>
  <c r="P696" i="1"/>
  <c r="P978" i="1"/>
  <c r="P1001" i="1"/>
  <c r="P1068" i="1"/>
  <c r="P2389" i="1"/>
  <c r="P2521" i="1"/>
  <c r="P2658" i="1"/>
  <c r="P2715" i="1"/>
  <c r="P2878" i="1"/>
  <c r="P2904" i="1"/>
  <c r="P3638" i="1"/>
  <c r="P3807" i="1"/>
  <c r="P2431" i="1"/>
  <c r="P1998" i="1"/>
  <c r="P1336" i="1"/>
  <c r="P152" i="1"/>
  <c r="P701" i="1"/>
  <c r="P1447" i="1"/>
  <c r="P300" i="1"/>
  <c r="P580" i="1"/>
  <c r="P1175" i="1"/>
  <c r="P1700" i="1"/>
  <c r="P2041" i="1"/>
  <c r="P2072" i="1"/>
  <c r="P2651" i="1"/>
  <c r="P3125" i="1"/>
  <c r="P2399" i="1"/>
  <c r="P166" i="1"/>
  <c r="P2438" i="1"/>
  <c r="P2985" i="1"/>
  <c r="P1012" i="1"/>
  <c r="P169" i="1"/>
  <c r="P437" i="1"/>
  <c r="P966" i="1"/>
  <c r="P1308" i="1"/>
  <c r="P1867" i="1"/>
  <c r="P2380" i="1"/>
  <c r="P2504" i="1"/>
  <c r="P4094" i="1"/>
  <c r="P3115" i="1"/>
  <c r="P985" i="1"/>
  <c r="P130" i="1"/>
  <c r="P219" i="1"/>
  <c r="P271" i="1"/>
  <c r="P334" i="1"/>
  <c r="P464" i="1"/>
  <c r="P562" i="1"/>
  <c r="P584" i="1"/>
  <c r="P593" i="1"/>
  <c r="P597" i="1"/>
  <c r="P639" i="1"/>
  <c r="P675" i="1"/>
  <c r="P678" i="1"/>
  <c r="P689" i="1"/>
  <c r="P695" i="1"/>
  <c r="P700" i="1"/>
  <c r="P707" i="1"/>
  <c r="P708" i="1"/>
  <c r="P713" i="1"/>
  <c r="P719" i="1"/>
  <c r="P913" i="1"/>
  <c r="P947" i="1"/>
  <c r="P973" i="1"/>
  <c r="P977" i="1"/>
  <c r="P994" i="1"/>
  <c r="P1018" i="1"/>
  <c r="P1045" i="1"/>
  <c r="P1099" i="1"/>
  <c r="P1103" i="1"/>
  <c r="P1317" i="1"/>
  <c r="P1322" i="1"/>
  <c r="P1328" i="1"/>
  <c r="P1338" i="1"/>
  <c r="P1452" i="1"/>
  <c r="P1597" i="1"/>
  <c r="P1947" i="1"/>
  <c r="P1950" i="1"/>
  <c r="P1968" i="1"/>
  <c r="P2024" i="1"/>
  <c r="P2025" i="1"/>
  <c r="P2029" i="1"/>
  <c r="P2064" i="1"/>
  <c r="P2075" i="1"/>
  <c r="P2134" i="1"/>
  <c r="P2395" i="1"/>
  <c r="P2433" i="1"/>
  <c r="P2513" i="1"/>
  <c r="P2522" i="1"/>
  <c r="P2563" i="1"/>
  <c r="P2573" i="1"/>
  <c r="P2607" i="1"/>
  <c r="P2646" i="1"/>
  <c r="P2654" i="1"/>
  <c r="P2656" i="1"/>
  <c r="P2728" i="1"/>
  <c r="P2782" i="1"/>
  <c r="P3036" i="1"/>
  <c r="P3094" i="1"/>
  <c r="P3096" i="1"/>
  <c r="P3129" i="1"/>
  <c r="P3559" i="1"/>
  <c r="P3630" i="1"/>
  <c r="P3840" i="1"/>
  <c r="P3855" i="1"/>
  <c r="P1903" i="1"/>
  <c r="P2049" i="1"/>
  <c r="P2660" i="1"/>
  <c r="P517" i="1"/>
  <c r="P174" i="1"/>
  <c r="P963" i="1"/>
  <c r="P2511" i="1"/>
  <c r="P455" i="1"/>
  <c r="P1010" i="1"/>
  <c r="P672" i="1"/>
  <c r="P1066" i="1"/>
  <c r="P1126" i="1"/>
  <c r="P2584" i="1"/>
  <c r="P3979" i="1"/>
  <c r="P1966" i="1"/>
  <c r="P575" i="1"/>
  <c r="P983" i="1"/>
  <c r="P1114" i="1"/>
  <c r="P2383" i="1"/>
  <c r="P250" i="1"/>
  <c r="P572" i="1"/>
  <c r="P1042" i="1"/>
  <c r="P1912" i="1"/>
  <c r="P2050" i="1"/>
  <c r="P2577" i="1"/>
  <c r="P1436" i="1"/>
  <c r="P134" i="1"/>
  <c r="P486" i="1"/>
  <c r="P578" i="1"/>
  <c r="P613" i="1"/>
  <c r="P1147" i="1"/>
  <c r="P2027" i="1"/>
  <c r="P2037" i="1"/>
  <c r="P2124" i="1"/>
  <c r="P2138" i="1"/>
  <c r="P2596" i="1"/>
  <c r="P2692" i="1"/>
  <c r="P2960" i="1"/>
  <c r="P2036" i="1"/>
  <c r="P261" i="1"/>
  <c r="P282" i="1"/>
  <c r="P294" i="1"/>
  <c r="P330" i="1"/>
  <c r="P553" i="1"/>
  <c r="P565" i="1"/>
  <c r="P625" i="1"/>
  <c r="P655" i="1"/>
  <c r="P682" i="1"/>
  <c r="P1074" i="1"/>
  <c r="P1078" i="1"/>
  <c r="P1180" i="1"/>
  <c r="P1318" i="1"/>
  <c r="P1330" i="1"/>
  <c r="P2159" i="1"/>
  <c r="P3066" i="1"/>
  <c r="P3116" i="1"/>
  <c r="P3636" i="1"/>
  <c r="P3790" i="1"/>
  <c r="P4100" i="1"/>
  <c r="P491" i="1"/>
  <c r="P135" i="1"/>
  <c r="P2074" i="1"/>
  <c r="P122" i="1"/>
  <c r="P604" i="1"/>
  <c r="P995" i="1"/>
  <c r="P1027" i="1"/>
  <c r="P1962" i="1"/>
  <c r="P2350" i="1"/>
  <c r="P2686" i="1"/>
  <c r="P3800" i="1"/>
  <c r="P391" i="1"/>
  <c r="P709" i="1"/>
  <c r="P1083" i="1"/>
  <c r="P500" i="1"/>
  <c r="P279" i="1"/>
  <c r="P457" i="1"/>
  <c r="P1683" i="1"/>
  <c r="P2020" i="1"/>
  <c r="P2387" i="1"/>
  <c r="P2622" i="1"/>
  <c r="P2693" i="1"/>
  <c r="P3090" i="1"/>
  <c r="P447" i="1"/>
  <c r="P498" i="1"/>
  <c r="P548" i="1"/>
  <c r="P577" i="1"/>
  <c r="P615" i="1"/>
  <c r="P697" i="1"/>
  <c r="P1000" i="1"/>
  <c r="P1106" i="1"/>
  <c r="P1164" i="1"/>
  <c r="P1169" i="1"/>
  <c r="P1181" i="1"/>
  <c r="P1592" i="1"/>
  <c r="P1958" i="1"/>
  <c r="P2127" i="1"/>
  <c r="P2348" i="1"/>
  <c r="P2417" i="1"/>
  <c r="P2425" i="1"/>
  <c r="P2652" i="1"/>
  <c r="P2698" i="1"/>
  <c r="P2712" i="1"/>
  <c r="P3080" i="1"/>
  <c r="P3911" i="1"/>
  <c r="P3920" i="1"/>
  <c r="P355" i="1"/>
  <c r="P681" i="1"/>
  <c r="P2158" i="1"/>
  <c r="P962" i="1"/>
  <c r="P125" i="1"/>
  <c r="P139" i="1"/>
  <c r="P344" i="1"/>
  <c r="P465" i="1"/>
  <c r="P473" i="1"/>
  <c r="P706" i="1"/>
  <c r="P2003" i="1"/>
  <c r="P3191" i="1"/>
  <c r="P1076" i="1"/>
  <c r="P1813" i="1"/>
  <c r="P1503" i="1"/>
  <c r="P2655" i="1"/>
  <c r="P150" i="1"/>
  <c r="P155" i="1"/>
  <c r="P163" i="1"/>
  <c r="P173" i="1"/>
  <c r="P210" i="1"/>
  <c r="P215" i="1"/>
  <c r="P218" i="1"/>
  <c r="P221" i="1"/>
  <c r="P222" i="1"/>
  <c r="P223" i="1"/>
  <c r="P290" i="1"/>
  <c r="P297" i="1"/>
  <c r="P327" i="1"/>
  <c r="P360" i="1"/>
  <c r="P395" i="1"/>
  <c r="P403" i="1"/>
  <c r="P427" i="1"/>
  <c r="P452" i="1"/>
  <c r="P489" i="1"/>
  <c r="P510" i="1"/>
  <c r="P515" i="1"/>
  <c r="P547" i="1"/>
  <c r="P564" i="1"/>
  <c r="P601" i="1"/>
  <c r="P633" i="1"/>
  <c r="P662" i="1"/>
  <c r="P669" i="1"/>
  <c r="P674" i="1"/>
  <c r="P676" i="1"/>
  <c r="P679" i="1"/>
  <c r="P684" i="1"/>
  <c r="P693" i="1"/>
  <c r="P864" i="1"/>
  <c r="P906" i="1"/>
  <c r="P943" i="1"/>
  <c r="P946" i="1"/>
  <c r="P953" i="1"/>
  <c r="P958" i="1"/>
  <c r="P961" i="1"/>
  <c r="P976" i="1"/>
  <c r="P989" i="1"/>
  <c r="P1011" i="1"/>
  <c r="P1085" i="1"/>
  <c r="P1112" i="1"/>
  <c r="P1151" i="1"/>
  <c r="P1182" i="1"/>
  <c r="P1183" i="1"/>
  <c r="P1228" i="1"/>
  <c r="P1236" i="1"/>
  <c r="P1309" i="1"/>
  <c r="P1326" i="1"/>
  <c r="P1331" i="1"/>
  <c r="P1339" i="1"/>
  <c r="P1341" i="1"/>
  <c r="P1344" i="1"/>
  <c r="P1345" i="1"/>
  <c r="P1418" i="1"/>
  <c r="P1480" i="1"/>
  <c r="P1482" i="1"/>
  <c r="P1750" i="1"/>
  <c r="P1780" i="1"/>
  <c r="P1906" i="1"/>
  <c r="P1908" i="1"/>
  <c r="P1951" i="1"/>
  <c r="P1953" i="1"/>
  <c r="P1956" i="1"/>
  <c r="P1970" i="1"/>
  <c r="P1979" i="1"/>
  <c r="P1980" i="1"/>
  <c r="P1982" i="1"/>
  <c r="P2004" i="1"/>
  <c r="P2006" i="1"/>
  <c r="P2008" i="1"/>
  <c r="P2011" i="1"/>
  <c r="P2013" i="1"/>
  <c r="P2033" i="1"/>
  <c r="P2051" i="1"/>
  <c r="P2054" i="1"/>
  <c r="P2058" i="1"/>
  <c r="P2071" i="1"/>
  <c r="P2079" i="1"/>
  <c r="P2123" i="1"/>
  <c r="P2139" i="1"/>
  <c r="P2152" i="1"/>
  <c r="P2310" i="1"/>
  <c r="P2352" i="1"/>
  <c r="P2369" i="1"/>
  <c r="P2402" i="1"/>
  <c r="P2429" i="1"/>
  <c r="P2512" i="1"/>
  <c r="P2589" i="1"/>
  <c r="P2591" i="1"/>
  <c r="P2602" i="1"/>
  <c r="P2687" i="1"/>
  <c r="P2690" i="1"/>
  <c r="P2711" i="1"/>
  <c r="P2735" i="1"/>
  <c r="P2865" i="1"/>
  <c r="P2896" i="1"/>
  <c r="P2947" i="1"/>
  <c r="P2953" i="1"/>
  <c r="P3000" i="1"/>
  <c r="P3054" i="1"/>
  <c r="P3059" i="1"/>
  <c r="P3110" i="1"/>
  <c r="P3141" i="1"/>
  <c r="P3148" i="1"/>
  <c r="P3202" i="1"/>
  <c r="P3895" i="1"/>
  <c r="P3995" i="1"/>
  <c r="P954" i="1"/>
  <c r="P2661" i="1"/>
  <c r="P3100" i="1"/>
  <c r="P714" i="1"/>
  <c r="P1329" i="1"/>
  <c r="P1915" i="1"/>
  <c r="P1952" i="1"/>
  <c r="P2118" i="1"/>
  <c r="P737" i="1"/>
  <c r="P1802" i="1"/>
  <c r="P284" i="1"/>
  <c r="P554" i="1"/>
  <c r="P870" i="1"/>
  <c r="P1021" i="1"/>
  <c r="P1090" i="1"/>
  <c r="P1145" i="1"/>
  <c r="P1535" i="1"/>
  <c r="P2153" i="1"/>
  <c r="P2569" i="1"/>
  <c r="P2886" i="1"/>
  <c r="P2927" i="1"/>
  <c r="P1471" i="1"/>
  <c r="P6" i="1"/>
  <c r="P1524" i="1"/>
  <c r="P2509" i="1"/>
  <c r="P1913" i="1"/>
  <c r="P1366" i="1"/>
  <c r="P1957" i="1"/>
  <c r="P2132" i="1"/>
  <c r="P187" i="1"/>
  <c r="P286" i="1"/>
  <c r="P333" i="1"/>
  <c r="P335" i="1"/>
  <c r="P349" i="1"/>
  <c r="P424" i="1"/>
  <c r="P482" i="1"/>
  <c r="P643" i="1"/>
  <c r="P710" i="1"/>
  <c r="P1060" i="1"/>
  <c r="P1117" i="1"/>
  <c r="P1133" i="1"/>
  <c r="P1306" i="1"/>
  <c r="P1315" i="1"/>
  <c r="P1320" i="1"/>
  <c r="P1434" i="1"/>
  <c r="P1469" i="1"/>
  <c r="P1771" i="1"/>
  <c r="P1785" i="1"/>
  <c r="P1946" i="1"/>
  <c r="P2021" i="1"/>
  <c r="P2067" i="1"/>
  <c r="P2200" i="1"/>
  <c r="P2342" i="1"/>
  <c r="P2370" i="1"/>
  <c r="P2566" i="1"/>
  <c r="P2675" i="1"/>
  <c r="P2681" i="1"/>
  <c r="P2705" i="1"/>
  <c r="P2727" i="1"/>
  <c r="P3006" i="1"/>
  <c r="P3029" i="1"/>
  <c r="P3109" i="1"/>
  <c r="P3650" i="1"/>
  <c r="P3693" i="1"/>
  <c r="P3847" i="1"/>
  <c r="P2765" i="1"/>
  <c r="P461" i="1"/>
  <c r="P664" i="1"/>
  <c r="P2672" i="1"/>
  <c r="P368" i="1"/>
  <c r="P389" i="1"/>
  <c r="P773" i="1"/>
  <c r="P2859" i="1"/>
  <c r="P487" i="1"/>
  <c r="P1523" i="1"/>
  <c r="P1461" i="1"/>
  <c r="P2390" i="1"/>
  <c r="P243" i="1"/>
  <c r="P2146" i="1"/>
  <c r="P26" i="1"/>
  <c r="P158" i="1"/>
  <c r="P259" i="1"/>
  <c r="P323" i="1"/>
  <c r="P332" i="1"/>
  <c r="P342" i="1"/>
  <c r="P357" i="1"/>
  <c r="P363" i="1"/>
  <c r="P406" i="1"/>
  <c r="P650" i="1"/>
  <c r="P685" i="1"/>
  <c r="P965" i="1"/>
  <c r="P981" i="1"/>
  <c r="P1129" i="1"/>
  <c r="P1140" i="1"/>
  <c r="P1324" i="1"/>
  <c r="P1332" i="1"/>
  <c r="P1532" i="1"/>
  <c r="P1720" i="1"/>
  <c r="P1784" i="1"/>
  <c r="P1911" i="1"/>
  <c r="P1954" i="1"/>
  <c r="P2056" i="1"/>
  <c r="P2329" i="1"/>
  <c r="P2332" i="1"/>
  <c r="P2356" i="1"/>
  <c r="P2430" i="1"/>
  <c r="P2456" i="1"/>
  <c r="P2506" i="1"/>
  <c r="P2568" i="1"/>
  <c r="P2598" i="1"/>
  <c r="P2611" i="1"/>
  <c r="P2676" i="1"/>
  <c r="P2691" i="1"/>
  <c r="P2708" i="1"/>
  <c r="P2850" i="1"/>
  <c r="P2998" i="1"/>
  <c r="P3168" i="1"/>
  <c r="P3217" i="1"/>
  <c r="P3239" i="1"/>
  <c r="P3549" i="1"/>
  <c r="P353" i="1"/>
  <c r="P346" i="1"/>
  <c r="P1792" i="1"/>
  <c r="P1985" i="1"/>
  <c r="P2397" i="1"/>
  <c r="P4107" i="1"/>
  <c r="P2032" i="1"/>
  <c r="P1777" i="1"/>
  <c r="P1371" i="1"/>
  <c r="P1473" i="1"/>
  <c r="P2682" i="1"/>
  <c r="P2001" i="1"/>
  <c r="P3284" i="1"/>
  <c r="P14" i="1"/>
  <c r="P20" i="1"/>
  <c r="P252" i="1"/>
  <c r="P260" i="1"/>
  <c r="P273" i="1"/>
  <c r="P319" i="1"/>
  <c r="P345" i="1"/>
  <c r="P413" i="1"/>
  <c r="P449" i="1"/>
  <c r="P475" i="1"/>
  <c r="P483" i="1"/>
  <c r="P495" i="1"/>
  <c r="P589" i="1"/>
  <c r="P622" i="1"/>
  <c r="P673" i="1"/>
  <c r="P904" i="1"/>
  <c r="P915" i="1"/>
  <c r="P971" i="1"/>
  <c r="P987" i="1"/>
  <c r="P1009" i="1"/>
  <c r="P1070" i="1"/>
  <c r="P1087" i="1"/>
  <c r="P1162" i="1"/>
  <c r="P1252" i="1"/>
  <c r="P1258" i="1"/>
  <c r="P1307" i="1"/>
  <c r="P1340" i="1"/>
  <c r="P1425" i="1"/>
  <c r="P1467" i="1"/>
  <c r="P1479" i="1"/>
  <c r="P1568" i="1"/>
  <c r="P1571" i="1"/>
  <c r="P1693" i="1"/>
  <c r="P1775" i="1"/>
  <c r="P1782" i="1"/>
  <c r="P1909" i="1"/>
  <c r="P1959" i="1"/>
  <c r="P2007" i="1"/>
  <c r="P2012" i="1"/>
  <c r="P2016" i="1"/>
  <c r="P2038" i="1"/>
  <c r="P2061" i="1"/>
  <c r="P2141" i="1"/>
  <c r="P2154" i="1"/>
  <c r="P2199" i="1"/>
  <c r="P2300" i="1"/>
  <c r="P2381" i="1"/>
  <c r="P2388" i="1"/>
  <c r="P2461" i="1"/>
  <c r="P2574" i="1"/>
  <c r="P2587" i="1"/>
  <c r="P2594" i="1"/>
  <c r="P2659" i="1"/>
  <c r="P2688" i="1"/>
  <c r="P2696" i="1"/>
  <c r="P2733" i="1"/>
  <c r="P2739" i="1"/>
  <c r="P2890" i="1"/>
  <c r="P2912" i="1"/>
  <c r="P3031" i="1"/>
  <c r="P3134" i="1"/>
  <c r="P3200" i="1"/>
  <c r="P3226" i="1"/>
  <c r="P3427" i="1"/>
  <c r="P3851" i="1"/>
  <c r="P3877" i="1"/>
  <c r="P3884" i="1"/>
  <c r="P3950" i="1"/>
  <c r="P3983" i="1"/>
  <c r="P4008" i="1"/>
  <c r="P4097" i="1"/>
  <c r="P228" i="1"/>
  <c r="P680" i="1"/>
  <c r="P660" i="1"/>
  <c r="P34" i="1"/>
  <c r="P229" i="1"/>
  <c r="P1797" i="1"/>
  <c r="P1810" i="1"/>
  <c r="P2129" i="1"/>
  <c r="P2270" i="1"/>
  <c r="P2403" i="1"/>
  <c r="P3959" i="1"/>
  <c r="P856" i="1"/>
  <c r="P717" i="1"/>
  <c r="P280" i="1"/>
  <c r="P924" i="1"/>
  <c r="P2359" i="1"/>
  <c r="P2732" i="1"/>
  <c r="P1219" i="1"/>
  <c r="P3111" i="1"/>
  <c r="P240" i="1"/>
  <c r="P295" i="1"/>
  <c r="P1081" i="1"/>
  <c r="P1822" i="1"/>
  <c r="P3954" i="1"/>
  <c r="P41" i="1"/>
  <c r="P128" i="1"/>
  <c r="P200" i="1"/>
  <c r="P211" i="1"/>
  <c r="P245" i="1"/>
  <c r="P265" i="1"/>
  <c r="P298" i="1"/>
  <c r="P302" i="1"/>
  <c r="P317" i="1"/>
  <c r="P324" i="1"/>
  <c r="P338" i="1"/>
  <c r="P352" i="1"/>
  <c r="P372" i="1"/>
  <c r="P383" i="1"/>
  <c r="P387" i="1"/>
  <c r="P555" i="1"/>
  <c r="P567" i="1"/>
  <c r="P573" i="1"/>
  <c r="P596" i="1"/>
  <c r="P623" i="1"/>
  <c r="P627" i="1"/>
  <c r="P628" i="1"/>
  <c r="P637" i="1"/>
  <c r="P645" i="1"/>
  <c r="P646" i="1"/>
  <c r="P653" i="1"/>
  <c r="P715" i="1"/>
  <c r="P724" i="1"/>
  <c r="P891" i="1"/>
  <c r="P967" i="1"/>
  <c r="P992" i="1"/>
  <c r="P1006" i="1"/>
  <c r="P1015" i="1"/>
  <c r="P1079" i="1"/>
  <c r="P1100" i="1"/>
  <c r="P1110" i="1"/>
  <c r="P1122" i="1"/>
  <c r="P1136" i="1"/>
  <c r="P1139" i="1"/>
  <c r="P1149" i="1"/>
  <c r="P1153" i="1"/>
  <c r="P1157" i="1"/>
  <c r="P1172" i="1"/>
  <c r="P1173" i="1"/>
  <c r="P1204" i="1"/>
  <c r="P1239" i="1"/>
  <c r="P1276" i="1"/>
  <c r="P1337" i="1"/>
  <c r="P1343" i="1"/>
  <c r="P1407" i="1"/>
  <c r="P1424" i="1"/>
  <c r="P1455" i="1"/>
  <c r="P1474" i="1"/>
  <c r="P1516" i="1"/>
  <c r="P1570" i="1"/>
  <c r="P1659" i="1"/>
  <c r="P1716" i="1"/>
  <c r="P1794" i="1"/>
  <c r="P1818" i="1"/>
  <c r="P1868" i="1"/>
  <c r="P1870" i="1"/>
  <c r="P1907" i="1"/>
  <c r="P1910" i="1"/>
  <c r="P1920" i="1"/>
  <c r="P2019" i="1"/>
  <c r="P2028" i="1"/>
  <c r="P2034" i="1"/>
  <c r="P2035" i="1"/>
  <c r="P2062" i="1"/>
  <c r="P2070" i="1"/>
  <c r="P2180" i="1"/>
  <c r="P2241" i="1"/>
  <c r="P2252" i="1"/>
  <c r="P2272" i="1"/>
  <c r="P2331" i="1"/>
  <c r="P2334" i="1"/>
  <c r="P2337" i="1"/>
  <c r="P2341" i="1"/>
  <c r="P2368" i="1"/>
  <c r="P2371" i="1"/>
  <c r="P2372" i="1"/>
  <c r="P2411" i="1"/>
  <c r="P2413" i="1"/>
  <c r="P2420" i="1"/>
  <c r="P2426" i="1"/>
  <c r="P2618" i="1"/>
  <c r="P2673" i="1"/>
  <c r="P2677" i="1"/>
  <c r="P2716" i="1"/>
  <c r="P2719" i="1"/>
  <c r="P2722" i="1"/>
  <c r="P2916" i="1"/>
  <c r="P2926" i="1"/>
  <c r="P2943" i="1"/>
  <c r="P2949" i="1"/>
  <c r="P2986" i="1"/>
  <c r="P2989" i="1"/>
  <c r="P3011" i="1"/>
  <c r="P3016" i="1"/>
  <c r="P3037" i="1"/>
  <c r="P3038" i="1"/>
  <c r="P3058" i="1"/>
  <c r="P3067" i="1"/>
  <c r="P3076" i="1"/>
  <c r="P3087" i="1"/>
  <c r="P3091" i="1"/>
  <c r="P3112" i="1"/>
  <c r="P3128" i="1"/>
  <c r="P3147" i="1"/>
  <c r="P3252" i="1"/>
  <c r="P3641" i="1"/>
  <c r="P3645" i="1"/>
  <c r="P3879" i="1"/>
  <c r="P3956" i="1"/>
  <c r="P506" i="1"/>
  <c r="P570" i="1"/>
  <c r="P1772" i="1"/>
  <c r="P361" i="1"/>
  <c r="P256" i="1"/>
  <c r="P1787" i="1"/>
  <c r="P2444" i="1"/>
  <c r="P4035" i="1"/>
  <c r="P703" i="1"/>
  <c r="P1528" i="1"/>
  <c r="P2459" i="1"/>
  <c r="P2699" i="1"/>
  <c r="P3213" i="1"/>
  <c r="P3261" i="1"/>
  <c r="P2612" i="1"/>
  <c r="P1807" i="1"/>
  <c r="P3798" i="1"/>
  <c r="P420" i="1"/>
  <c r="P39" i="1"/>
  <c r="P309" i="1"/>
  <c r="P545" i="1"/>
  <c r="P1186" i="1"/>
  <c r="P1269" i="1"/>
  <c r="P1504" i="1"/>
  <c r="P1595" i="1"/>
  <c r="P2376" i="1"/>
  <c r="P2409" i="1"/>
  <c r="P2518" i="1"/>
  <c r="P3019" i="1"/>
  <c r="P3079" i="1"/>
  <c r="P3802" i="1"/>
  <c r="P1195" i="1"/>
  <c r="P2227" i="1"/>
  <c r="P2778" i="1"/>
  <c r="P3247" i="1"/>
  <c r="P29" i="1"/>
  <c r="P61" i="1"/>
  <c r="P131" i="1"/>
  <c r="P148" i="1"/>
  <c r="P177" i="1"/>
  <c r="P263" i="1"/>
  <c r="P277" i="1"/>
  <c r="P299" i="1"/>
  <c r="P313" i="1"/>
  <c r="P322" i="1"/>
  <c r="P386" i="1"/>
  <c r="P393" i="1"/>
  <c r="P401" i="1"/>
  <c r="P425" i="1"/>
  <c r="P440" i="1"/>
  <c r="P453" i="1"/>
  <c r="P459" i="1"/>
  <c r="P469" i="1"/>
  <c r="P496" i="1"/>
  <c r="P501" i="1"/>
  <c r="P504" i="1"/>
  <c r="P509" i="1"/>
  <c r="P598" i="1"/>
  <c r="P634" i="1"/>
  <c r="P644" i="1"/>
  <c r="P690" i="1"/>
  <c r="P692" i="1"/>
  <c r="P694" i="1"/>
  <c r="P727" i="1"/>
  <c r="P732" i="1"/>
  <c r="P872" i="1"/>
  <c r="P896" i="1"/>
  <c r="P921" i="1"/>
  <c r="P929" i="1"/>
  <c r="P951" i="1"/>
  <c r="P969" i="1"/>
  <c r="P974" i="1"/>
  <c r="P975" i="1"/>
  <c r="P988" i="1"/>
  <c r="P1005" i="1"/>
  <c r="P1013" i="1"/>
  <c r="P1020" i="1"/>
  <c r="P1026" i="1"/>
  <c r="P1082" i="1"/>
  <c r="P1131" i="1"/>
  <c r="P1177" i="1"/>
  <c r="P1212" i="1"/>
  <c r="P1299" i="1"/>
  <c r="P1312" i="1"/>
  <c r="P1327" i="1"/>
  <c r="P1353" i="1"/>
  <c r="P1440" i="1"/>
  <c r="P1488" i="1"/>
  <c r="P1541" i="1"/>
  <c r="P1556" i="1"/>
  <c r="P1585" i="1"/>
  <c r="P1702" i="1"/>
  <c r="P1808" i="1"/>
  <c r="P1830" i="1"/>
  <c r="P1869" i="1"/>
  <c r="P1874" i="1"/>
  <c r="P1918" i="1"/>
  <c r="P1969" i="1"/>
  <c r="P1971" i="1"/>
  <c r="P1976" i="1"/>
  <c r="P2073" i="1"/>
  <c r="P2080" i="1"/>
  <c r="P2128" i="1"/>
  <c r="P2188" i="1"/>
  <c r="P2189" i="1"/>
  <c r="P2269" i="1"/>
  <c r="P2273" i="1"/>
  <c r="P2338" i="1"/>
  <c r="P2393" i="1"/>
  <c r="P2418" i="1"/>
  <c r="P2428" i="1"/>
  <c r="P2436" i="1"/>
  <c r="P2445" i="1"/>
  <c r="P2495" i="1"/>
  <c r="P2510" i="1"/>
  <c r="P2537" i="1"/>
  <c r="P2565" i="1"/>
  <c r="P2606" i="1"/>
  <c r="P2633" i="1"/>
  <c r="P2647" i="1"/>
  <c r="P2662" i="1"/>
  <c r="P2664" i="1"/>
  <c r="P2665" i="1"/>
  <c r="P2710" i="1"/>
  <c r="P2772" i="1"/>
  <c r="P2871" i="1"/>
  <c r="P2877" i="1"/>
  <c r="P2954" i="1"/>
  <c r="P2991" i="1"/>
  <c r="P3041" i="1"/>
  <c r="P3057" i="1"/>
  <c r="P3085" i="1"/>
  <c r="P3088" i="1"/>
  <c r="P3089" i="1"/>
  <c r="P3098" i="1"/>
  <c r="P3113" i="1"/>
  <c r="P3149" i="1"/>
  <c r="P3221" i="1"/>
  <c r="P3231" i="1"/>
  <c r="P3238" i="1"/>
  <c r="P3255" i="1"/>
  <c r="P3730" i="1"/>
  <c r="P3743" i="1"/>
  <c r="P3931" i="1"/>
  <c r="P3938" i="1"/>
  <c r="P4031" i="1"/>
  <c r="P4051" i="1"/>
  <c r="P4064" i="1"/>
  <c r="P4073" i="1"/>
  <c r="P2773" i="1"/>
  <c r="P1225" i="1"/>
  <c r="P2225" i="1"/>
  <c r="P2679" i="1"/>
  <c r="P1531" i="1"/>
  <c r="P1798" i="1"/>
  <c r="P1965" i="1"/>
  <c r="P2192" i="1"/>
  <c r="P2706" i="1"/>
  <c r="P1453" i="1"/>
  <c r="P2353" i="1"/>
  <c r="P1271" i="1"/>
  <c r="P23" i="1"/>
  <c r="P394" i="1"/>
  <c r="P416" i="1"/>
  <c r="P1510" i="1"/>
  <c r="P1525" i="1"/>
  <c r="P2249" i="1"/>
  <c r="P2312" i="1"/>
  <c r="P285" i="1"/>
  <c r="P311" i="1"/>
  <c r="P566" i="1"/>
  <c r="P1088" i="1"/>
  <c r="P1096" i="1"/>
  <c r="P1163" i="1"/>
  <c r="P1170" i="1"/>
  <c r="P1522" i="1"/>
  <c r="P1543" i="1"/>
  <c r="P1819" i="1"/>
  <c r="P1864" i="1"/>
  <c r="P2093" i="1"/>
  <c r="P2170" i="1"/>
  <c r="P2228" i="1"/>
  <c r="P2239" i="1"/>
  <c r="P2307" i="1"/>
  <c r="P2519" i="1"/>
  <c r="P2540" i="1"/>
  <c r="P2720" i="1"/>
  <c r="P3060" i="1"/>
  <c r="P3880" i="1"/>
  <c r="P4024" i="1"/>
  <c r="P3955" i="1"/>
  <c r="P772" i="1"/>
  <c r="P984" i="1"/>
  <c r="P1511" i="1"/>
  <c r="P1805" i="1"/>
  <c r="P2666" i="1"/>
  <c r="P823" i="1"/>
  <c r="P3633" i="1"/>
  <c r="P167" i="1"/>
  <c r="P281" i="1"/>
  <c r="P315" i="1"/>
  <c r="P444" i="1"/>
  <c r="P1433" i="1"/>
  <c r="P1518" i="1"/>
  <c r="P1803" i="1"/>
  <c r="P4050" i="1"/>
  <c r="P2422" i="1"/>
  <c r="P1209" i="1"/>
  <c r="P1704" i="1"/>
  <c r="P2707" i="1"/>
  <c r="P1221" i="1"/>
  <c r="P1205" i="1"/>
  <c r="P911" i="1"/>
  <c r="P1154" i="1"/>
  <c r="P1468" i="1"/>
  <c r="P1507" i="1"/>
  <c r="P1512" i="1"/>
  <c r="P1800" i="1"/>
  <c r="P1977" i="1"/>
  <c r="P2110" i="1"/>
  <c r="P2391" i="1"/>
  <c r="P2746" i="1"/>
  <c r="P3104" i="1"/>
  <c r="P1806" i="1"/>
  <c r="P3276" i="1"/>
  <c r="P59" i="1"/>
  <c r="P232" i="1"/>
  <c r="P239" i="1"/>
  <c r="P242" i="1"/>
  <c r="P288" i="1"/>
  <c r="P289" i="1"/>
  <c r="P291" i="1"/>
  <c r="P318" i="1"/>
  <c r="P340" i="1"/>
  <c r="P359" i="1"/>
  <c r="P367" i="1"/>
  <c r="P381" i="1"/>
  <c r="P398" i="1"/>
  <c r="P423" i="1"/>
  <c r="P481" i="1"/>
  <c r="P485" i="1"/>
  <c r="P519" i="1"/>
  <c r="P536" i="1"/>
  <c r="P542" i="1"/>
  <c r="P563" i="1"/>
  <c r="P605" i="1"/>
  <c r="P659" i="1"/>
  <c r="P670" i="1"/>
  <c r="P702" i="1"/>
  <c r="P704" i="1"/>
  <c r="P705" i="1"/>
  <c r="P711" i="1"/>
  <c r="P716" i="1"/>
  <c r="P721" i="1"/>
  <c r="P781" i="1"/>
  <c r="P834" i="1"/>
  <c r="P908" i="1"/>
  <c r="P923" i="1"/>
  <c r="P925" i="1"/>
  <c r="P948" i="1"/>
  <c r="P955" i="1"/>
  <c r="P956" i="1"/>
  <c r="P1050" i="1"/>
  <c r="P1091" i="1"/>
  <c r="P1105" i="1"/>
  <c r="P1150" i="1"/>
  <c r="P1168" i="1"/>
  <c r="P1176" i="1"/>
  <c r="P1199" i="1"/>
  <c r="P1222" i="1"/>
  <c r="P1226" i="1"/>
  <c r="P1277" i="1"/>
  <c r="P1279" i="1"/>
  <c r="P1282" i="1"/>
  <c r="P1284" i="1"/>
  <c r="P1295" i="1"/>
  <c r="P1325" i="1"/>
  <c r="P1437" i="1"/>
  <c r="P1457" i="1"/>
  <c r="P1463" i="1"/>
  <c r="P1477" i="1"/>
  <c r="P1490" i="1"/>
  <c r="P1499" i="1"/>
  <c r="P1519" i="1"/>
  <c r="P1520" i="1"/>
  <c r="P1542" i="1"/>
  <c r="P1561" i="1"/>
  <c r="P1599" i="1"/>
  <c r="P1748" i="1"/>
  <c r="P1755" i="1"/>
  <c r="P1820" i="1"/>
  <c r="P1832" i="1"/>
  <c r="P1848" i="1"/>
  <c r="P1854" i="1"/>
  <c r="P1856" i="1"/>
  <c r="P1940" i="1"/>
  <c r="P1955" i="1"/>
  <c r="P1986" i="1"/>
  <c r="P2046" i="1"/>
  <c r="P2059" i="1"/>
  <c r="P2130" i="1"/>
  <c r="P2143" i="1"/>
  <c r="P2147" i="1"/>
  <c r="P2195" i="1"/>
  <c r="P2318" i="1"/>
  <c r="P2328" i="1"/>
  <c r="P2340" i="1"/>
  <c r="P2382" i="1"/>
  <c r="P2406" i="1"/>
  <c r="P2410" i="1"/>
  <c r="P2412" i="1"/>
  <c r="P2416" i="1"/>
  <c r="P2440" i="1"/>
  <c r="P2452" i="1"/>
  <c r="P2579" i="1"/>
  <c r="P2597" i="1"/>
  <c r="P2620" i="1"/>
  <c r="P2623" i="1"/>
  <c r="P2657" i="1"/>
  <c r="P2685" i="1"/>
  <c r="P2689" i="1"/>
  <c r="P2697" i="1"/>
  <c r="P2730" i="1"/>
  <c r="P2870" i="1"/>
  <c r="P2956" i="1"/>
  <c r="P2959" i="1"/>
  <c r="P2997" i="1"/>
  <c r="P3021" i="1"/>
  <c r="P3045" i="1"/>
  <c r="P3061" i="1"/>
  <c r="P3077" i="1"/>
  <c r="P3130" i="1"/>
  <c r="P3189" i="1"/>
  <c r="P3222" i="1"/>
  <c r="P3237" i="1"/>
  <c r="P3269" i="1"/>
  <c r="P3288" i="1"/>
  <c r="P3306" i="1"/>
  <c r="P3340" i="1"/>
  <c r="P3404" i="1"/>
  <c r="P3413" i="1"/>
  <c r="P3781" i="1"/>
  <c r="P3792" i="1"/>
  <c r="P3874" i="1"/>
  <c r="P3881" i="1"/>
  <c r="P3885" i="1"/>
  <c r="P3892" i="1"/>
  <c r="P3896" i="1"/>
  <c r="P3914" i="1"/>
  <c r="P3926" i="1"/>
  <c r="P3972" i="1"/>
  <c r="P4023" i="1"/>
  <c r="P4068" i="1"/>
  <c r="P4079" i="1"/>
  <c r="P3097" i="1"/>
  <c r="P347" i="1"/>
  <c r="P930" i="1"/>
  <c r="P1198" i="1"/>
  <c r="P1406" i="1"/>
  <c r="P2914" i="1"/>
  <c r="P44" i="1"/>
  <c r="P209" i="1"/>
  <c r="P287" i="1"/>
  <c r="P512" i="1"/>
  <c r="P797" i="1"/>
  <c r="P862" i="1"/>
  <c r="P1218" i="1"/>
  <c r="P1454" i="1"/>
  <c r="P1513" i="1"/>
  <c r="P1593" i="1"/>
  <c r="P2198" i="1"/>
  <c r="P2434" i="1"/>
  <c r="P3973" i="1"/>
  <c r="P612" i="1"/>
  <c r="P4036" i="1"/>
  <c r="P3871" i="1"/>
  <c r="P244" i="1"/>
  <c r="P258" i="1"/>
  <c r="P303" i="1"/>
  <c r="P743" i="1"/>
  <c r="P1206" i="1"/>
  <c r="P1207" i="1"/>
  <c r="P1427" i="1"/>
  <c r="P1442" i="1"/>
  <c r="P1445" i="1"/>
  <c r="P2229" i="1"/>
  <c r="P2237" i="1"/>
  <c r="P2401" i="1"/>
  <c r="P3165" i="1"/>
  <c r="P3256" i="1"/>
  <c r="P3850" i="1"/>
  <c r="P1092" i="1"/>
  <c r="P415" i="1"/>
  <c r="P208" i="1"/>
  <c r="P2864" i="1"/>
  <c r="P1281" i="1"/>
  <c r="P185" i="1"/>
  <c r="P216" i="1"/>
  <c r="P370" i="1"/>
  <c r="P827" i="1"/>
  <c r="P1187" i="1"/>
  <c r="P1196" i="1"/>
  <c r="P1699" i="1"/>
  <c r="P1767" i="1"/>
  <c r="P2523" i="1"/>
  <c r="P3794" i="1"/>
  <c r="P399" i="1"/>
  <c r="P3264" i="1"/>
  <c r="P1573" i="1"/>
  <c r="P521" i="1"/>
  <c r="P18" i="1"/>
  <c r="P30" i="1"/>
  <c r="P51" i="1"/>
  <c r="P82" i="1"/>
  <c r="P143" i="1"/>
  <c r="P192" i="1"/>
  <c r="P212" i="1"/>
  <c r="P310" i="1"/>
  <c r="P362" i="1"/>
  <c r="P379" i="1"/>
  <c r="P430" i="1"/>
  <c r="P490" i="1"/>
  <c r="P507" i="1"/>
  <c r="P527" i="1"/>
  <c r="P581" i="1"/>
  <c r="P656" i="1"/>
  <c r="P666" i="1"/>
  <c r="P720" i="1"/>
  <c r="P959" i="1"/>
  <c r="P968" i="1"/>
  <c r="P1051" i="1"/>
  <c r="P1098" i="1"/>
  <c r="P1245" i="1"/>
  <c r="P1260" i="1"/>
  <c r="P1270" i="1"/>
  <c r="P1408" i="1"/>
  <c r="P1435" i="1"/>
  <c r="P1538" i="1"/>
  <c r="P1539" i="1"/>
  <c r="P1697" i="1"/>
  <c r="P1765" i="1"/>
  <c r="P1816" i="1"/>
  <c r="P1892" i="1"/>
  <c r="P2194" i="1"/>
  <c r="P2339" i="1"/>
  <c r="P2404" i="1"/>
  <c r="P2516" i="1"/>
  <c r="P2604" i="1"/>
  <c r="P2650" i="1"/>
  <c r="P2717" i="1"/>
  <c r="P2725" i="1"/>
  <c r="P2734" i="1"/>
  <c r="P2882" i="1"/>
  <c r="P2899" i="1"/>
  <c r="P3046" i="1"/>
  <c r="P3073" i="1"/>
  <c r="P3074" i="1"/>
  <c r="P3102" i="1"/>
  <c r="P3216" i="1"/>
  <c r="P3220" i="1"/>
  <c r="P3250" i="1"/>
  <c r="P3679" i="1"/>
  <c r="P3805" i="1"/>
  <c r="P3934" i="1"/>
  <c r="P632" i="1"/>
  <c r="P3318" i="1"/>
  <c r="P1311" i="1"/>
  <c r="P2637" i="1"/>
  <c r="P3925" i="1"/>
  <c r="P351" i="1"/>
  <c r="P2881" i="1"/>
  <c r="P576" i="1"/>
  <c r="P3985" i="1"/>
  <c r="P53" i="1"/>
  <c r="P1766" i="1"/>
  <c r="P1781" i="1"/>
  <c r="P2503" i="1"/>
  <c r="P2608" i="1"/>
  <c r="P2613" i="1"/>
  <c r="P3114" i="1"/>
  <c r="P3196" i="1"/>
  <c r="P3856" i="1"/>
  <c r="P3007" i="1"/>
  <c r="P2323" i="1"/>
  <c r="P419" i="1"/>
  <c r="P448" i="1"/>
  <c r="P2144" i="1"/>
  <c r="P2616" i="1"/>
  <c r="P3622" i="1"/>
  <c r="P3849" i="1"/>
  <c r="P3" i="1"/>
  <c r="P1334" i="1"/>
  <c r="P1751" i="1"/>
  <c r="P5" i="1"/>
  <c r="P45" i="1"/>
  <c r="P54" i="1"/>
  <c r="P56" i="1"/>
  <c r="P60" i="1"/>
  <c r="P71" i="1"/>
  <c r="P151" i="1"/>
  <c r="P172" i="1"/>
  <c r="P201" i="1"/>
  <c r="P237" i="1"/>
  <c r="P251" i="1"/>
  <c r="P262" i="1"/>
  <c r="P301" i="1"/>
  <c r="P304" i="1"/>
  <c r="P331" i="1"/>
  <c r="P336" i="1"/>
  <c r="P348" i="1"/>
  <c r="P350" i="1"/>
  <c r="P354" i="1"/>
  <c r="P369" i="1"/>
  <c r="P397" i="1"/>
  <c r="P402" i="1"/>
  <c r="P428" i="1"/>
  <c r="P445" i="1"/>
  <c r="P456" i="1"/>
  <c r="P460" i="1"/>
  <c r="P468" i="1"/>
  <c r="P480" i="1"/>
  <c r="P484" i="1"/>
  <c r="P493" i="1"/>
  <c r="P503" i="1"/>
  <c r="P529" i="1"/>
  <c r="P534" i="1"/>
  <c r="P550" i="1"/>
  <c r="P569" i="1"/>
  <c r="P588" i="1"/>
  <c r="P603" i="1"/>
  <c r="P614" i="1"/>
  <c r="P616" i="1"/>
  <c r="P635" i="1"/>
  <c r="P663" i="1"/>
  <c r="P667" i="1"/>
  <c r="P751" i="1"/>
  <c r="P755" i="1"/>
  <c r="P777" i="1"/>
  <c r="P792" i="1"/>
  <c r="P798" i="1"/>
  <c r="P842" i="1"/>
  <c r="P982" i="1"/>
  <c r="P986" i="1"/>
  <c r="P991" i="1"/>
  <c r="P997" i="1"/>
  <c r="P1016" i="1"/>
  <c r="P1030" i="1"/>
  <c r="P1031" i="1"/>
  <c r="P1033" i="1"/>
  <c r="P1047" i="1"/>
  <c r="P1058" i="1"/>
  <c r="P1059" i="1"/>
  <c r="P1072" i="1"/>
  <c r="P1084" i="1"/>
  <c r="P1109" i="1"/>
  <c r="P1111" i="1"/>
  <c r="P1134" i="1"/>
  <c r="P1159" i="1"/>
  <c r="P1166" i="1"/>
  <c r="P1167" i="1"/>
  <c r="P1171" i="1"/>
  <c r="P1197" i="1"/>
  <c r="P1210" i="1"/>
  <c r="P1272" i="1"/>
  <c r="P1310" i="1"/>
  <c r="P1354" i="1"/>
  <c r="P1375" i="1"/>
  <c r="P1381" i="1"/>
  <c r="P1395" i="1"/>
  <c r="P1399" i="1"/>
  <c r="P1431" i="1"/>
  <c r="P1438" i="1"/>
  <c r="P1489" i="1"/>
  <c r="P1563" i="1"/>
  <c r="P1566" i="1"/>
  <c r="P1576" i="1"/>
  <c r="P1577" i="1"/>
  <c r="P1579" i="1"/>
  <c r="P1609" i="1"/>
  <c r="P1618" i="1"/>
  <c r="P1633" i="1"/>
  <c r="P1635" i="1"/>
  <c r="P1646" i="1"/>
  <c r="P1689" i="1"/>
  <c r="P1696" i="1"/>
  <c r="P1713" i="1"/>
  <c r="P1725" i="1"/>
  <c r="P1731" i="1"/>
  <c r="P1735" i="1"/>
  <c r="P1753" i="1"/>
  <c r="P1789" i="1"/>
  <c r="P1799" i="1"/>
  <c r="P1836" i="1"/>
  <c r="P1845" i="1"/>
  <c r="P1871" i="1"/>
  <c r="P1877" i="1"/>
  <c r="P1893" i="1"/>
  <c r="P1922" i="1"/>
  <c r="P1941" i="1"/>
  <c r="P1945" i="1"/>
  <c r="P1961" i="1"/>
  <c r="P1963" i="1"/>
  <c r="P1964" i="1"/>
  <c r="P2009" i="1"/>
  <c r="P2018" i="1"/>
  <c r="P2039" i="1"/>
  <c r="P2044" i="1"/>
  <c r="P2048" i="1"/>
  <c r="P2052" i="1"/>
  <c r="P2081" i="1"/>
  <c r="P2162" i="1"/>
  <c r="P2186" i="1"/>
  <c r="P2196" i="1"/>
  <c r="P2226" i="1"/>
  <c r="P2244" i="1"/>
  <c r="P2330" i="1"/>
  <c r="P2345" i="1"/>
  <c r="P2358" i="1"/>
  <c r="P2377" i="1"/>
  <c r="P2385" i="1"/>
  <c r="P2435" i="1"/>
  <c r="P2441" i="1"/>
  <c r="P2451" i="1"/>
  <c r="P2453" i="1"/>
  <c r="P2505" i="1"/>
  <c r="P2541" i="1"/>
  <c r="P2564" i="1"/>
  <c r="P2567" i="1"/>
  <c r="P2570" i="1"/>
  <c r="P2576" i="1"/>
  <c r="P2578" i="1"/>
  <c r="P2586" i="1"/>
  <c r="P2595" i="1"/>
  <c r="P2614" i="1"/>
  <c r="P2668" i="1"/>
  <c r="P2674" i="1"/>
  <c r="P2704" i="1"/>
  <c r="P2718" i="1"/>
  <c r="P2729" i="1"/>
  <c r="P2751" i="1"/>
  <c r="P2756" i="1"/>
  <c r="P2758" i="1"/>
  <c r="P2795" i="1"/>
  <c r="P2805" i="1"/>
  <c r="P2813" i="1"/>
  <c r="P2820" i="1"/>
  <c r="P2873" i="1"/>
  <c r="P2885" i="1"/>
  <c r="P2893" i="1"/>
  <c r="P2901" i="1"/>
  <c r="P2915" i="1"/>
  <c r="P2932" i="1"/>
  <c r="P2946" i="1"/>
  <c r="P2961" i="1"/>
  <c r="P2965" i="1"/>
  <c r="P2968" i="1"/>
  <c r="P2987" i="1"/>
  <c r="P2992" i="1"/>
  <c r="P2999" i="1"/>
  <c r="P3015" i="1"/>
  <c r="P3024" i="1"/>
  <c r="P3055" i="1"/>
  <c r="P3064" i="1"/>
  <c r="P3072" i="1"/>
  <c r="P3078" i="1"/>
  <c r="P3099" i="1"/>
  <c r="P3117" i="1"/>
  <c r="P3121" i="1"/>
  <c r="P3132" i="1"/>
  <c r="P3142" i="1"/>
  <c r="P3146" i="1"/>
  <c r="P3175" i="1"/>
  <c r="P3194" i="1"/>
  <c r="P3199" i="1"/>
  <c r="P3244" i="1"/>
  <c r="P3248" i="1"/>
  <c r="P3258" i="1"/>
  <c r="P3274" i="1"/>
  <c r="P3290" i="1"/>
  <c r="P3300" i="1"/>
  <c r="P3360" i="1"/>
  <c r="P3391" i="1"/>
  <c r="P3402" i="1"/>
  <c r="P3408" i="1"/>
  <c r="P3423" i="1"/>
  <c r="P3436" i="1"/>
  <c r="P3457" i="1"/>
  <c r="P3465" i="1"/>
  <c r="P3470" i="1"/>
  <c r="P3483" i="1"/>
  <c r="P3509" i="1"/>
  <c r="P3526" i="1"/>
  <c r="P3577" i="1"/>
  <c r="P3648" i="1"/>
  <c r="P3716" i="1"/>
  <c r="P3768" i="1"/>
  <c r="P3801" i="1"/>
  <c r="P3843" i="1"/>
  <c r="P3854" i="1"/>
  <c r="P3872" i="1"/>
  <c r="P3886" i="1"/>
  <c r="P3888" i="1"/>
  <c r="P3901" i="1"/>
  <c r="P3906" i="1"/>
  <c r="P3915" i="1"/>
  <c r="P3932" i="1"/>
  <c r="P3951" i="1"/>
  <c r="P3965" i="1"/>
  <c r="P3994" i="1"/>
  <c r="P4019" i="1"/>
  <c r="P4037" i="1"/>
  <c r="P4044" i="1"/>
  <c r="P4061" i="1"/>
  <c r="P4062" i="1"/>
  <c r="P4099" i="1"/>
  <c r="P1004" i="1"/>
  <c r="P2077" i="1"/>
  <c r="P2702" i="1"/>
  <c r="P269" i="1"/>
  <c r="P2282" i="1"/>
  <c r="P3846" i="1"/>
  <c r="P364" i="1"/>
  <c r="P2910" i="1"/>
  <c r="P4089" i="1"/>
  <c r="P934" i="1"/>
  <c r="P1268" i="1"/>
  <c r="P1470" i="1"/>
  <c r="P2043" i="1"/>
  <c r="P2830" i="1"/>
  <c r="P2855" i="1"/>
  <c r="P3211" i="1"/>
  <c r="P3435" i="1"/>
  <c r="P4065" i="1"/>
  <c r="P1146" i="1"/>
  <c r="P1897" i="1"/>
  <c r="P2601" i="1"/>
  <c r="P9" i="1"/>
  <c r="P585" i="1"/>
  <c r="P587" i="1"/>
  <c r="P590" i="1"/>
  <c r="P942" i="1"/>
  <c r="P1017" i="1"/>
  <c r="P1174" i="1"/>
  <c r="P1191" i="1"/>
  <c r="P1220" i="1"/>
  <c r="P1401" i="1"/>
  <c r="P1521" i="1"/>
  <c r="P1575" i="1"/>
  <c r="P1749" i="1"/>
  <c r="P1796" i="1"/>
  <c r="P1852" i="1"/>
  <c r="P2201" i="1"/>
  <c r="P2254" i="1"/>
  <c r="P2313" i="1"/>
  <c r="P3084" i="1"/>
  <c r="P3362" i="1"/>
  <c r="P4016" i="1"/>
  <c r="P365" i="1"/>
  <c r="P458" i="1"/>
  <c r="P1451" i="1"/>
  <c r="P4056" i="1"/>
  <c r="P871" i="1"/>
  <c r="P1189" i="1"/>
  <c r="P1815" i="1"/>
  <c r="P1857" i="1"/>
  <c r="P57" i="1"/>
  <c r="P2" i="1"/>
  <c r="P326" i="1"/>
  <c r="P337" i="1"/>
  <c r="P462" i="1"/>
  <c r="P736" i="1"/>
  <c r="P1569" i="1"/>
  <c r="P1756" i="1"/>
  <c r="P2232" i="1"/>
  <c r="P2253" i="1"/>
  <c r="P2279" i="1"/>
  <c r="P2462" i="1"/>
  <c r="P2582" i="1"/>
  <c r="P2993" i="1"/>
  <c r="P3018" i="1"/>
  <c r="P3243" i="1"/>
  <c r="P3748" i="1"/>
  <c r="P48" i="1"/>
  <c r="P3304" i="1"/>
  <c r="P3043" i="1"/>
  <c r="P723" i="1"/>
  <c r="P2231" i="1"/>
  <c r="P8" i="1"/>
  <c r="P58" i="1"/>
  <c r="P129" i="1"/>
  <c r="P170" i="1"/>
  <c r="P207" i="1"/>
  <c r="P230" i="1"/>
  <c r="P257" i="1"/>
  <c r="P314" i="1"/>
  <c r="P421" i="1"/>
  <c r="P514" i="1"/>
  <c r="P558" i="1"/>
  <c r="P657" i="1"/>
  <c r="P796" i="1"/>
  <c r="P808" i="1"/>
  <c r="P874" i="1"/>
  <c r="P893" i="1"/>
  <c r="P897" i="1"/>
  <c r="P898" i="1"/>
  <c r="P970" i="1"/>
  <c r="P1104" i="1"/>
  <c r="P1141" i="1"/>
  <c r="P1155" i="1"/>
  <c r="P1242" i="1"/>
  <c r="P1384" i="1"/>
  <c r="P1387" i="1"/>
  <c r="P1515" i="1"/>
  <c r="P1608" i="1"/>
  <c r="P1617" i="1"/>
  <c r="P1628" i="1"/>
  <c r="P1664" i="1"/>
  <c r="P1670" i="1"/>
  <c r="P1686" i="1"/>
  <c r="P1791" i="1"/>
  <c r="P1829" i="1"/>
  <c r="P1875" i="1"/>
  <c r="P1880" i="1"/>
  <c r="P2040" i="1"/>
  <c r="P2053" i="1"/>
  <c r="P2092" i="1"/>
  <c r="P2122" i="1"/>
  <c r="P2255" i="1"/>
  <c r="P2333" i="1"/>
  <c r="P2357" i="1"/>
  <c r="P2414" i="1"/>
  <c r="P2439" i="1"/>
  <c r="P2480" i="1"/>
  <c r="P2527" i="1"/>
  <c r="P2575" i="1"/>
  <c r="P2609" i="1"/>
  <c r="P2610" i="1"/>
  <c r="P2626" i="1"/>
  <c r="P2683" i="1"/>
  <c r="P2700" i="1"/>
  <c r="P2709" i="1"/>
  <c r="P2738" i="1"/>
  <c r="P2743" i="1"/>
  <c r="P2747" i="1"/>
  <c r="P2774" i="1"/>
  <c r="P2799" i="1"/>
  <c r="P2848" i="1"/>
  <c r="P2852" i="1"/>
  <c r="P2931" i="1"/>
  <c r="P2941" i="1"/>
  <c r="P2977" i="1"/>
  <c r="P3008" i="1"/>
  <c r="P3069" i="1"/>
  <c r="P3171" i="1"/>
  <c r="P3207" i="1"/>
  <c r="P3245" i="1"/>
  <c r="P3271" i="1"/>
  <c r="P3328" i="1"/>
  <c r="P3341" i="1"/>
  <c r="P3378" i="1"/>
  <c r="P3379" i="1"/>
  <c r="P3664" i="1"/>
  <c r="P3778" i="1"/>
  <c r="P3806" i="1"/>
  <c r="P3891" i="1"/>
  <c r="P3913" i="1"/>
  <c r="P3933" i="1"/>
  <c r="P4002" i="1"/>
  <c r="P4042" i="1"/>
  <c r="P1663" i="1"/>
  <c r="P2958" i="1"/>
  <c r="P3048" i="1"/>
  <c r="P960" i="1"/>
  <c r="P2105" i="1"/>
  <c r="P3365" i="1"/>
  <c r="P1237" i="1"/>
  <c r="P1029" i="1"/>
  <c r="P109" i="1"/>
  <c r="P146" i="1"/>
  <c r="P307" i="1"/>
  <c r="P358" i="1"/>
  <c r="P375" i="1"/>
  <c r="P400" i="1"/>
  <c r="P470" i="1"/>
  <c r="P549" i="1"/>
  <c r="P557" i="1"/>
  <c r="P591" i="1"/>
  <c r="P594" i="1"/>
  <c r="P599" i="1"/>
  <c r="P730" i="1"/>
  <c r="P793" i="1"/>
  <c r="P944" i="1"/>
  <c r="P1160" i="1"/>
  <c r="P1188" i="1"/>
  <c r="P1273" i="1"/>
  <c r="P1367" i="1"/>
  <c r="P1368" i="1"/>
  <c r="P1426" i="1"/>
  <c r="P1536" i="1"/>
  <c r="P1589" i="1"/>
  <c r="P1627" i="1"/>
  <c r="P1658" i="1"/>
  <c r="P1938" i="1"/>
  <c r="P1948" i="1"/>
  <c r="P1983" i="1"/>
  <c r="P2223" i="1"/>
  <c r="P2265" i="1"/>
  <c r="P2326" i="1"/>
  <c r="P2361" i="1"/>
  <c r="P2443" i="1"/>
  <c r="P2463" i="1"/>
  <c r="P2474" i="1"/>
  <c r="P2526" i="1"/>
  <c r="P2535" i="1"/>
  <c r="P2615" i="1"/>
  <c r="P2731" i="1"/>
  <c r="P2847" i="1"/>
  <c r="P2900" i="1"/>
  <c r="P3588" i="1"/>
  <c r="P3714" i="1"/>
  <c r="P3808" i="1"/>
  <c r="P3864" i="1"/>
  <c r="P3882" i="1"/>
  <c r="P3968" i="1"/>
  <c r="P3003" i="1"/>
  <c r="P2017" i="1"/>
  <c r="P4012" i="1"/>
  <c r="P520" i="1"/>
  <c r="P67" i="1"/>
  <c r="P149" i="1"/>
  <c r="P366" i="1"/>
  <c r="P439" i="1"/>
  <c r="P497" i="1"/>
  <c r="P718" i="1"/>
  <c r="P726" i="1"/>
  <c r="P749" i="1"/>
  <c r="P767" i="1"/>
  <c r="P778" i="1"/>
  <c r="P818" i="1"/>
  <c r="P928" i="1"/>
  <c r="P940" i="1"/>
  <c r="P1028" i="1"/>
  <c r="P1046" i="1"/>
  <c r="P1283" i="1"/>
  <c r="P1414" i="1"/>
  <c r="P1485" i="1"/>
  <c r="P1540" i="1"/>
  <c r="P1619" i="1"/>
  <c r="P1710" i="1"/>
  <c r="P1747" i="1"/>
  <c r="P1960" i="1"/>
  <c r="P2115" i="1"/>
  <c r="P2250" i="1"/>
  <c r="P2298" i="1"/>
  <c r="P2507" i="1"/>
  <c r="P2572" i="1"/>
  <c r="P2770" i="1"/>
  <c r="P3004" i="1"/>
  <c r="P3022" i="1"/>
  <c r="P3156" i="1"/>
  <c r="P3173" i="1"/>
  <c r="P3184" i="1"/>
  <c r="P3230" i="1"/>
  <c r="P3260" i="1"/>
  <c r="P3767" i="1"/>
  <c r="P3795" i="1"/>
  <c r="P3848" i="1"/>
  <c r="P3935" i="1"/>
  <c r="P4001" i="1"/>
  <c r="P4017" i="1"/>
  <c r="P4025" i="1"/>
  <c r="P1373" i="1"/>
  <c r="P1624" i="1"/>
  <c r="P1161" i="1"/>
  <c r="P1256" i="1"/>
  <c r="P1487" i="1"/>
  <c r="P371" i="1"/>
  <c r="P429" i="1"/>
  <c r="P502" i="1"/>
  <c r="P505" i="1"/>
  <c r="P866" i="1"/>
  <c r="P903" i="1"/>
  <c r="P907" i="1"/>
  <c r="P917" i="1"/>
  <c r="P1158" i="1"/>
  <c r="P1215" i="1"/>
  <c r="P1264" i="1"/>
  <c r="P1280" i="1"/>
  <c r="P1506" i="1"/>
  <c r="P1728" i="1"/>
  <c r="P1814" i="1"/>
  <c r="P1866" i="1"/>
  <c r="P1873" i="1"/>
  <c r="P1999" i="1"/>
  <c r="P2532" i="1"/>
  <c r="P2552" i="1"/>
  <c r="P2571" i="1"/>
  <c r="P3312" i="1"/>
  <c r="P2305" i="1"/>
  <c r="P1899" i="1"/>
  <c r="P214" i="1"/>
  <c r="P1421" i="1"/>
  <c r="P4034" i="1"/>
  <c r="P16" i="1"/>
  <c r="P38" i="1"/>
  <c r="P88" i="1"/>
  <c r="P91" i="1"/>
  <c r="P104" i="1"/>
  <c r="P176" i="1"/>
  <c r="P202" i="1"/>
  <c r="P204" i="1"/>
  <c r="P341" i="1"/>
  <c r="P376" i="1"/>
  <c r="P410" i="1"/>
  <c r="P434" i="1"/>
  <c r="P471" i="1"/>
  <c r="P624" i="1"/>
  <c r="P677" i="1"/>
  <c r="P741" i="1"/>
  <c r="P804" i="1"/>
  <c r="P835" i="1"/>
  <c r="P873" i="1"/>
  <c r="P894" i="1"/>
  <c r="P927" i="1"/>
  <c r="P1116" i="1"/>
  <c r="P1148" i="1"/>
  <c r="P1179" i="1"/>
  <c r="P1203" i="1"/>
  <c r="P1211" i="1"/>
  <c r="P1253" i="1"/>
  <c r="P1363" i="1"/>
  <c r="P1398" i="1"/>
  <c r="P1412" i="1"/>
  <c r="P1459" i="1"/>
  <c r="P1478" i="1"/>
  <c r="P1555" i="1"/>
  <c r="P1565" i="1"/>
  <c r="P1572" i="1"/>
  <c r="P1607" i="1"/>
  <c r="P1631" i="1"/>
  <c r="P1660" i="1"/>
  <c r="P1679" i="1"/>
  <c r="P1684" i="1"/>
  <c r="P1726" i="1"/>
  <c r="P1745" i="1"/>
  <c r="P1935" i="1"/>
  <c r="P1944" i="1"/>
  <c r="P1990" i="1"/>
  <c r="P2057" i="1"/>
  <c r="P2087" i="1"/>
  <c r="P2094" i="1"/>
  <c r="P2100" i="1"/>
  <c r="P2136" i="1"/>
  <c r="P2214" i="1"/>
  <c r="P2266" i="1"/>
  <c r="P2286" i="1"/>
  <c r="P2306" i="1"/>
  <c r="P2311" i="1"/>
  <c r="P2423" i="1"/>
  <c r="P2498" i="1"/>
  <c r="P2531" i="1"/>
  <c r="P2550" i="1"/>
  <c r="P2580" i="1"/>
  <c r="P2590" i="1"/>
  <c r="P2684" i="1"/>
  <c r="P2721" i="1"/>
  <c r="P2786" i="1"/>
  <c r="P2824" i="1"/>
  <c r="P2879" i="1"/>
  <c r="P2908" i="1"/>
  <c r="P2972" i="1"/>
  <c r="P3215" i="1"/>
  <c r="P3268" i="1"/>
  <c r="P3334" i="1"/>
  <c r="P3344" i="1"/>
  <c r="P3386" i="1"/>
  <c r="P3426" i="1"/>
  <c r="P3529" i="1"/>
  <c r="P3752" i="1"/>
  <c r="P3788" i="1"/>
  <c r="P3799" i="1"/>
  <c r="P3862" i="1"/>
  <c r="P3865" i="1"/>
  <c r="P3912" i="1"/>
  <c r="P3948" i="1"/>
  <c r="P3981" i="1"/>
  <c r="P4038" i="1"/>
  <c r="P2745" i="1"/>
  <c r="P1350" i="1"/>
  <c r="P3241" i="1"/>
  <c r="P3107" i="1"/>
  <c r="P1321" i="1"/>
  <c r="P3281" i="1"/>
  <c r="P3576" i="1"/>
  <c r="P4048" i="1"/>
  <c r="P1860" i="1"/>
  <c r="P145" i="1"/>
  <c r="P283" i="1"/>
  <c r="P806" i="1"/>
  <c r="P828" i="1"/>
  <c r="P836" i="1"/>
  <c r="P922" i="1"/>
  <c r="P1259" i="1"/>
  <c r="P1708" i="1"/>
  <c r="P1727" i="1"/>
  <c r="P1746" i="1"/>
  <c r="P1758" i="1"/>
  <c r="P1774" i="1"/>
  <c r="P1783" i="1"/>
  <c r="P1790" i="1"/>
  <c r="P1989" i="1"/>
  <c r="P2166" i="1"/>
  <c r="P2344" i="1"/>
  <c r="P2374" i="1"/>
  <c r="P2549" i="1"/>
  <c r="P2714" i="1"/>
  <c r="P2780" i="1"/>
  <c r="P2883" i="1"/>
  <c r="P2894" i="1"/>
  <c r="P2902" i="1"/>
  <c r="P3158" i="1"/>
  <c r="P3209" i="1"/>
  <c r="P3251" i="1"/>
  <c r="P3299" i="1"/>
  <c r="P3350" i="1"/>
  <c r="P3544" i="1"/>
  <c r="P3555" i="1"/>
  <c r="P3733" i="1"/>
  <c r="P3875" i="1"/>
  <c r="P3943" i="1"/>
  <c r="P3958" i="1"/>
  <c r="P2190" i="1"/>
  <c r="P325" i="1"/>
  <c r="P1034" i="1"/>
  <c r="P35" i="1"/>
  <c r="P1934" i="1"/>
  <c r="P1165" i="1"/>
  <c r="P1701" i="1"/>
  <c r="P1703" i="1"/>
  <c r="P13" i="1"/>
  <c r="P47" i="1"/>
  <c r="P49" i="1"/>
  <c r="P63" i="1"/>
  <c r="P94" i="1"/>
  <c r="P102" i="1"/>
  <c r="P108" i="1"/>
  <c r="P114" i="1"/>
  <c r="P115" i="1"/>
  <c r="P120" i="1"/>
  <c r="P136" i="1"/>
  <c r="P160" i="1"/>
  <c r="P162" i="1"/>
  <c r="P168" i="1"/>
  <c r="P188" i="1"/>
  <c r="P189" i="1"/>
  <c r="P193" i="1"/>
  <c r="P213" i="1"/>
  <c r="P220" i="1"/>
  <c r="P247" i="1"/>
  <c r="P248" i="1"/>
  <c r="P249" i="1"/>
  <c r="P254" i="1"/>
  <c r="P266" i="1"/>
  <c r="P267" i="1"/>
  <c r="P270" i="1"/>
  <c r="P275" i="1"/>
  <c r="P293" i="1"/>
  <c r="P296" i="1"/>
  <c r="P320" i="1"/>
  <c r="P321" i="1"/>
  <c r="P390" i="1"/>
  <c r="P405" i="1"/>
  <c r="P431" i="1"/>
  <c r="P442" i="1"/>
  <c r="P472" i="1"/>
  <c r="P511" i="1"/>
  <c r="P513" i="1"/>
  <c r="P518" i="1"/>
  <c r="P522" i="1"/>
  <c r="P523" i="1"/>
  <c r="P525" i="1"/>
  <c r="P540" i="1"/>
  <c r="P552" i="1"/>
  <c r="P568" i="1"/>
  <c r="P579" i="1"/>
  <c r="P592" i="1"/>
  <c r="P602" i="1"/>
  <c r="P607" i="1"/>
  <c r="P608" i="1"/>
  <c r="P618" i="1"/>
  <c r="P626" i="1"/>
  <c r="P630" i="1"/>
  <c r="P636" i="1"/>
  <c r="P658" i="1"/>
  <c r="P699" i="1"/>
  <c r="P725" i="1"/>
  <c r="P733" i="1"/>
  <c r="P739" i="1"/>
  <c r="P746" i="1"/>
  <c r="P754" i="1"/>
  <c r="P761" i="1"/>
  <c r="P763" i="1"/>
  <c r="P766" i="1"/>
  <c r="P769" i="1"/>
  <c r="P788" i="1"/>
  <c r="P801" i="1"/>
  <c r="P838" i="1"/>
  <c r="P841" i="1"/>
  <c r="P843" i="1"/>
  <c r="P847" i="1"/>
  <c r="P869" i="1"/>
  <c r="P877" i="1"/>
  <c r="P880" i="1"/>
  <c r="P885" i="1"/>
  <c r="P902" i="1"/>
  <c r="P905" i="1"/>
  <c r="P919" i="1"/>
  <c r="P936" i="1"/>
  <c r="P952" i="1"/>
  <c r="P972" i="1"/>
  <c r="P990" i="1"/>
  <c r="P993" i="1"/>
  <c r="P999" i="1"/>
  <c r="P1003" i="1"/>
  <c r="P1014" i="1"/>
  <c r="P1036" i="1"/>
  <c r="P1062" i="1"/>
  <c r="P1101" i="1"/>
  <c r="P1125" i="1"/>
  <c r="P1132" i="1"/>
  <c r="P1142" i="1"/>
  <c r="P1156" i="1"/>
  <c r="P1217" i="1"/>
  <c r="P1230" i="1"/>
  <c r="P1233" i="1"/>
  <c r="P1234" i="1"/>
  <c r="P1243" i="1"/>
  <c r="P1251" i="1"/>
  <c r="P1274" i="1"/>
  <c r="P1351" i="1"/>
  <c r="P1352" i="1"/>
  <c r="P1369" i="1"/>
  <c r="P1370" i="1"/>
  <c r="P1383" i="1"/>
  <c r="P1390" i="1"/>
  <c r="P1429" i="1"/>
  <c r="P1432" i="1"/>
  <c r="P1458" i="1"/>
  <c r="P1460" i="1"/>
  <c r="P1466" i="1"/>
  <c r="P1483" i="1"/>
  <c r="P1484" i="1"/>
  <c r="P1491" i="1"/>
  <c r="P1496" i="1"/>
  <c r="P1534" i="1"/>
  <c r="P1578" i="1"/>
  <c r="P1602" i="1"/>
  <c r="P1616" i="1"/>
  <c r="P1623" i="1"/>
  <c r="P1645" i="1"/>
  <c r="P1647" i="1"/>
  <c r="P1649" i="1"/>
  <c r="P1655" i="1"/>
  <c r="P1676" i="1"/>
  <c r="P1688" i="1"/>
  <c r="P1694" i="1"/>
  <c r="P1705" i="1"/>
  <c r="P1709" i="1"/>
  <c r="P1712" i="1"/>
  <c r="P1714" i="1"/>
  <c r="P1717" i="1"/>
  <c r="P1723" i="1"/>
  <c r="P1740" i="1"/>
  <c r="P1752" i="1"/>
  <c r="P1759" i="1"/>
  <c r="P1761" i="1"/>
  <c r="P1762" i="1"/>
  <c r="P1769" i="1"/>
  <c r="P1770" i="1"/>
  <c r="P1778" i="1"/>
  <c r="P1786" i="1"/>
  <c r="P1809" i="1"/>
  <c r="P1838" i="1"/>
  <c r="P1881" i="1"/>
  <c r="P1882" i="1"/>
  <c r="P1914" i="1"/>
  <c r="P1936" i="1"/>
  <c r="P1967" i="1"/>
  <c r="P1972" i="1"/>
  <c r="P1991" i="1"/>
  <c r="P2002" i="1"/>
  <c r="P2014" i="1"/>
  <c r="P2023" i="1"/>
  <c r="P2055" i="1"/>
  <c r="P2063" i="1"/>
  <c r="P2116" i="1"/>
  <c r="P2137" i="1"/>
  <c r="P2148" i="1"/>
  <c r="P2157" i="1"/>
  <c r="P2178" i="1"/>
  <c r="P2182" i="1"/>
  <c r="P2187" i="1"/>
  <c r="P2234" i="1"/>
  <c r="P2242" i="1"/>
  <c r="P2246" i="1"/>
  <c r="P2296" i="1"/>
  <c r="P2303" i="1"/>
  <c r="P2315" i="1"/>
  <c r="P2320" i="1"/>
  <c r="P2322" i="1"/>
  <c r="P2343" i="1"/>
  <c r="P2362" i="1"/>
  <c r="P2396" i="1"/>
  <c r="P2398" i="1"/>
  <c r="P2407" i="1"/>
  <c r="P2442" i="1"/>
  <c r="P2447" i="1"/>
  <c r="P2448" i="1"/>
  <c r="P2460" i="1"/>
  <c r="P2476" i="1"/>
  <c r="P2508" i="1"/>
  <c r="P2517" i="1"/>
  <c r="P2520" i="1"/>
  <c r="P2524" i="1"/>
  <c r="P2546" i="1"/>
  <c r="P2583" i="1"/>
  <c r="P2631" i="1"/>
  <c r="P2635" i="1"/>
  <c r="P2663" i="1"/>
  <c r="P2695" i="1"/>
  <c r="P2724" i="1"/>
  <c r="P2740" i="1"/>
  <c r="P2750" i="1"/>
  <c r="P2762" i="1"/>
  <c r="P2763" i="1"/>
  <c r="P2768" i="1"/>
  <c r="P2777" i="1"/>
  <c r="P2787" i="1"/>
  <c r="P2800" i="1"/>
  <c r="P2801" i="1"/>
  <c r="P2809" i="1"/>
  <c r="P2814" i="1"/>
  <c r="P2821" i="1"/>
  <c r="P2854" i="1"/>
  <c r="P2868" i="1"/>
  <c r="P2872" i="1"/>
  <c r="P2876" i="1"/>
  <c r="P2895" i="1"/>
  <c r="P2905" i="1"/>
  <c r="P2920" i="1"/>
  <c r="P2963" i="1"/>
  <c r="P2966" i="1"/>
  <c r="P2969" i="1"/>
  <c r="P2975" i="1"/>
  <c r="P2976" i="1"/>
  <c r="P2981" i="1"/>
  <c r="P2984" i="1"/>
  <c r="P3026" i="1"/>
  <c r="P3030" i="1"/>
  <c r="P3050" i="1"/>
  <c r="P3093" i="1"/>
  <c r="P3157" i="1"/>
  <c r="P3160" i="1"/>
  <c r="P3177" i="1"/>
  <c r="P3195" i="1"/>
  <c r="P3201" i="1"/>
  <c r="P3204" i="1"/>
  <c r="P3208" i="1"/>
  <c r="P3210" i="1"/>
  <c r="P3235" i="1"/>
  <c r="P3262" i="1"/>
  <c r="P3279" i="1"/>
  <c r="P3283" i="1"/>
  <c r="P3333" i="1"/>
  <c r="P3337" i="1"/>
  <c r="P3353" i="1"/>
  <c r="P3354" i="1"/>
  <c r="P3363" i="1"/>
  <c r="P3371" i="1"/>
  <c r="P3438" i="1"/>
  <c r="P3442" i="1"/>
  <c r="P3466" i="1"/>
  <c r="P3491" i="1"/>
  <c r="P3497" i="1"/>
  <c r="P3536" i="1"/>
  <c r="P3556" i="1"/>
  <c r="P3571" i="1"/>
  <c r="P3592" i="1"/>
  <c r="P3614" i="1"/>
  <c r="P3635" i="1"/>
  <c r="P3646" i="1"/>
  <c r="P3657" i="1"/>
  <c r="P3658" i="1"/>
  <c r="P3687" i="1"/>
  <c r="P3689" i="1"/>
  <c r="P3700" i="1"/>
  <c r="P3723" i="1"/>
  <c r="P3731" i="1"/>
  <c r="P3744" i="1"/>
  <c r="P3750" i="1"/>
  <c r="P3755" i="1"/>
  <c r="P3762" i="1"/>
  <c r="P3765" i="1"/>
  <c r="P3774" i="1"/>
  <c r="P3775" i="1"/>
  <c r="P3796" i="1"/>
  <c r="P3803" i="1"/>
  <c r="P3824" i="1"/>
  <c r="P3827" i="1"/>
  <c r="P3830" i="1"/>
  <c r="P3844" i="1"/>
  <c r="P3845" i="1"/>
  <c r="P3858" i="1"/>
  <c r="P3859" i="1"/>
  <c r="P3866" i="1"/>
  <c r="P3870" i="1"/>
  <c r="P3921" i="1"/>
  <c r="P3928" i="1"/>
  <c r="P3930" i="1"/>
  <c r="P3936" i="1"/>
  <c r="P3941" i="1"/>
  <c r="P3942" i="1"/>
  <c r="P3945" i="1"/>
  <c r="P3946" i="1"/>
  <c r="P3963" i="1"/>
  <c r="P3970" i="1"/>
  <c r="P3975" i="1"/>
  <c r="P3988" i="1"/>
  <c r="P4027" i="1"/>
  <c r="P4033" i="1"/>
  <c r="P4043" i="1"/>
  <c r="P4047" i="1"/>
  <c r="P4049" i="1"/>
  <c r="P4057" i="1"/>
  <c r="P4069" i="1"/>
  <c r="P4091" i="1"/>
  <c r="P4108" i="1"/>
  <c r="P3287" i="1"/>
  <c r="P1446" i="1"/>
  <c r="P1348" i="1"/>
  <c r="P2047" i="1"/>
  <c r="P3475" i="1"/>
  <c r="P1202" i="1"/>
  <c r="P1779" i="1"/>
  <c r="P2754" i="1"/>
  <c r="P396" i="1"/>
  <c r="P1037" i="1"/>
  <c r="P1314" i="1"/>
  <c r="P2197" i="1"/>
  <c r="P2278" i="1"/>
  <c r="P1887" i="1"/>
  <c r="P62" i="1"/>
  <c r="P119" i="1"/>
  <c r="P147" i="1"/>
  <c r="P292" i="1"/>
  <c r="P543" i="1"/>
  <c r="P810" i="1"/>
  <c r="P863" i="1"/>
  <c r="P1038" i="1"/>
  <c r="P1120" i="1"/>
  <c r="P1419" i="1"/>
  <c r="P1638" i="1"/>
  <c r="P1654" i="1"/>
  <c r="P1736" i="1"/>
  <c r="P2164" i="1"/>
  <c r="P2289" i="1"/>
  <c r="P2533" i="1"/>
  <c r="P2810" i="1"/>
  <c r="P2853" i="1"/>
  <c r="P3023" i="1"/>
  <c r="P3162" i="1"/>
  <c r="P3219" i="1"/>
  <c r="P3278" i="1"/>
  <c r="P3295" i="1"/>
  <c r="P3346" i="1"/>
  <c r="P3676" i="1"/>
  <c r="P3725" i="1"/>
  <c r="P3758" i="1"/>
  <c r="P3783" i="1"/>
  <c r="P4101" i="1"/>
  <c r="P499" i="1"/>
  <c r="P752" i="1"/>
  <c r="P217" i="1"/>
  <c r="P1400" i="1"/>
  <c r="P1417" i="1"/>
  <c r="P1054" i="1"/>
  <c r="P1554" i="1"/>
  <c r="P3186" i="1"/>
  <c r="P3726" i="1"/>
  <c r="P765" i="1"/>
  <c r="P1773" i="1"/>
  <c r="P2175" i="1"/>
  <c r="P2394" i="1"/>
  <c r="P3020" i="1"/>
  <c r="P3181" i="1"/>
  <c r="P1138" i="1"/>
  <c r="P3105" i="1"/>
  <c r="P3133" i="1"/>
  <c r="P3086" i="1"/>
  <c r="P32" i="1"/>
  <c r="P84" i="1"/>
  <c r="P126" i="1"/>
  <c r="P234" i="1"/>
  <c r="P276" i="1"/>
  <c r="P278" i="1"/>
  <c r="P329" i="1"/>
  <c r="P382" i="1"/>
  <c r="P533" i="1"/>
  <c r="P731" i="1"/>
  <c r="P768" i="1"/>
  <c r="P771" i="1"/>
  <c r="P809" i="1"/>
  <c r="P811" i="1"/>
  <c r="P817" i="1"/>
  <c r="P851" i="1"/>
  <c r="P852" i="1"/>
  <c r="P861" i="1"/>
  <c r="P950" i="1"/>
  <c r="P998" i="1"/>
  <c r="P1008" i="1"/>
  <c r="P1063" i="1"/>
  <c r="P1102" i="1"/>
  <c r="P1144" i="1"/>
  <c r="P1224" i="1"/>
  <c r="P1275" i="1"/>
  <c r="P1290" i="1"/>
  <c r="P1377" i="1"/>
  <c r="P1389" i="1"/>
  <c r="P1405" i="1"/>
  <c r="P1411" i="1"/>
  <c r="P1464" i="1"/>
  <c r="P1494" i="1"/>
  <c r="P1537" i="1"/>
  <c r="P1564" i="1"/>
  <c r="P1567" i="1"/>
  <c r="P1630" i="1"/>
  <c r="P1632" i="1"/>
  <c r="P1634" i="1"/>
  <c r="P1690" i="1"/>
  <c r="P1721" i="1"/>
  <c r="P1722" i="1"/>
  <c r="P1734" i="1"/>
  <c r="P1739" i="1"/>
  <c r="P1801" i="1"/>
  <c r="P1978" i="1"/>
  <c r="P2026" i="1"/>
  <c r="P2065" i="1"/>
  <c r="P2088" i="1"/>
  <c r="P2111" i="1"/>
  <c r="P2173" i="1"/>
  <c r="P2176" i="1"/>
  <c r="P2204" i="1"/>
  <c r="P2212" i="1"/>
  <c r="P2240" i="1"/>
  <c r="P2247" i="1"/>
  <c r="P2336" i="1"/>
  <c r="P2400" i="1"/>
  <c r="P2483" i="1"/>
  <c r="P2499" i="1"/>
  <c r="P2501" i="1"/>
  <c r="P2528" i="1"/>
  <c r="P2529" i="1"/>
  <c r="P2530" i="1"/>
  <c r="P2534" i="1"/>
  <c r="P2766" i="1"/>
  <c r="P2767" i="1"/>
  <c r="P2769" i="1"/>
  <c r="P2776" i="1"/>
  <c r="P2862" i="1"/>
  <c r="P2940" i="1"/>
  <c r="P2983" i="1"/>
  <c r="P3014" i="1"/>
  <c r="P3047" i="1"/>
  <c r="P3095" i="1"/>
  <c r="P3106" i="1"/>
  <c r="P3159" i="1"/>
  <c r="P3164" i="1"/>
  <c r="P3192" i="1"/>
  <c r="P3214" i="1"/>
  <c r="P3223" i="1"/>
  <c r="P3236" i="1"/>
  <c r="P3275" i="1"/>
  <c r="P3307" i="1"/>
  <c r="P3317" i="1"/>
  <c r="P3361" i="1"/>
  <c r="P3383" i="1"/>
  <c r="P3400" i="1"/>
  <c r="P3418" i="1"/>
  <c r="P3420" i="1"/>
  <c r="P3504" i="1"/>
  <c r="P3519" i="1"/>
  <c r="P3525" i="1"/>
  <c r="P3591" i="1"/>
  <c r="P3604" i="1"/>
  <c r="P3628" i="1"/>
  <c r="P3675" i="1"/>
  <c r="P3697" i="1"/>
  <c r="P3719" i="1"/>
  <c r="P3741" i="1"/>
  <c r="P3761" i="1"/>
  <c r="P3770" i="1"/>
  <c r="P3952" i="1"/>
  <c r="P4028" i="1"/>
  <c r="P4067" i="1"/>
  <c r="P7" i="1"/>
  <c r="P2257" i="1"/>
  <c r="P2713" i="1"/>
  <c r="P920" i="1"/>
  <c r="P3878" i="1"/>
  <c r="P3336" i="1"/>
  <c r="P556" i="1"/>
  <c r="P1651" i="1"/>
  <c r="P3494" i="1"/>
  <c r="P882" i="1"/>
  <c r="P775" i="1"/>
  <c r="P883" i="1"/>
  <c r="P1505" i="1"/>
  <c r="P3051" i="1"/>
  <c r="P3193" i="1"/>
  <c r="P3428" i="1"/>
  <c r="P4060" i="1"/>
  <c r="P1378" i="1"/>
  <c r="P2553" i="1"/>
  <c r="P738" i="1"/>
  <c r="P2161" i="1"/>
  <c r="P3791" i="1"/>
  <c r="P10" i="1"/>
  <c r="P15" i="1"/>
  <c r="P77" i="1"/>
  <c r="P90" i="1"/>
  <c r="P103" i="1"/>
  <c r="P113" i="1"/>
  <c r="P118" i="1"/>
  <c r="P198" i="1"/>
  <c r="P246" i="1"/>
  <c r="P253" i="1"/>
  <c r="P343" i="1"/>
  <c r="P356" i="1"/>
  <c r="P526" i="1"/>
  <c r="P729" i="1"/>
  <c r="P764" i="1"/>
  <c r="P800" i="1"/>
  <c r="P854" i="1"/>
  <c r="P868" i="1"/>
  <c r="P875" i="1"/>
  <c r="P914" i="1"/>
  <c r="P937" i="1"/>
  <c r="P939" i="1"/>
  <c r="P1057" i="1"/>
  <c r="P1200" i="1"/>
  <c r="P1249" i="1"/>
  <c r="P1254" i="1"/>
  <c r="P1267" i="1"/>
  <c r="P1292" i="1"/>
  <c r="P1301" i="1"/>
  <c r="P1305" i="1"/>
  <c r="P1386" i="1"/>
  <c r="P1397" i="1"/>
  <c r="P1514" i="1"/>
  <c r="P1529" i="1"/>
  <c r="P1553" i="1"/>
  <c r="P1667" i="1"/>
  <c r="P1685" i="1"/>
  <c r="P1804" i="1"/>
  <c r="P1811" i="1"/>
  <c r="P1872" i="1"/>
  <c r="P2083" i="1"/>
  <c r="P2096" i="1"/>
  <c r="P2222" i="1"/>
  <c r="P2251" i="1"/>
  <c r="P2308" i="1"/>
  <c r="P2427" i="1"/>
  <c r="P2486" i="1"/>
  <c r="P2491" i="1"/>
  <c r="P2543" i="1"/>
  <c r="P2548" i="1"/>
  <c r="P2667" i="1"/>
  <c r="P2694" i="1"/>
  <c r="P2841" i="1"/>
  <c r="P2907" i="1"/>
  <c r="P2937" i="1"/>
  <c r="P2970" i="1"/>
  <c r="P3053" i="1"/>
  <c r="P3152" i="1"/>
  <c r="P3153" i="1"/>
  <c r="P3197" i="1"/>
  <c r="P3310" i="1"/>
  <c r="P3335" i="1"/>
  <c r="P3352" i="1"/>
  <c r="P3376" i="1"/>
  <c r="P3384" i="1"/>
  <c r="P3468" i="1"/>
  <c r="P3637" i="1"/>
  <c r="P3673" i="1"/>
  <c r="P3685" i="1"/>
  <c r="P3696" i="1"/>
  <c r="P3717" i="1"/>
  <c r="P3759" i="1"/>
  <c r="P3823" i="1"/>
  <c r="P3919" i="1"/>
  <c r="P4021" i="1"/>
  <c r="P4059" i="1"/>
  <c r="P4075" i="1"/>
  <c r="P4085" i="1"/>
  <c r="P4087" i="1"/>
  <c r="P4098" i="1"/>
  <c r="P4070" i="1"/>
  <c r="P183" i="1"/>
  <c r="P532" i="1"/>
  <c r="P306" i="1"/>
  <c r="P1358" i="1"/>
  <c r="P1669" i="1"/>
  <c r="P2703" i="1"/>
  <c r="P3017" i="1"/>
  <c r="P3587" i="1"/>
  <c r="P1884" i="1"/>
  <c r="P3343" i="1"/>
  <c r="P3485" i="1"/>
  <c r="P1581" i="1"/>
  <c r="P422" i="1"/>
  <c r="P476" i="1"/>
  <c r="P538" i="1"/>
  <c r="P918" i="1"/>
  <c r="P1262" i="1"/>
  <c r="P2264" i="1"/>
  <c r="P3263" i="1"/>
  <c r="P3324" i="1"/>
  <c r="P3528" i="1"/>
  <c r="P3640" i="1"/>
  <c r="P3722" i="1"/>
  <c r="P2753" i="1"/>
  <c r="P1719" i="1"/>
  <c r="P3940" i="1"/>
  <c r="P121" i="1"/>
  <c r="P1598" i="1"/>
  <c r="P2408" i="1"/>
  <c r="P2764" i="1"/>
  <c r="P100" i="1"/>
  <c r="P1124" i="1"/>
  <c r="P1931" i="1"/>
  <c r="P1996" i="1"/>
  <c r="P2478" i="1"/>
  <c r="P2973" i="1"/>
  <c r="P3188" i="1"/>
  <c r="P3562" i="1"/>
  <c r="P878" i="1"/>
  <c r="P2934" i="1"/>
  <c r="P3225" i="1"/>
  <c r="P12" i="1"/>
  <c r="P31" i="1"/>
  <c r="P55" i="1"/>
  <c r="P64" i="1"/>
  <c r="P93" i="1"/>
  <c r="P116" i="1"/>
  <c r="P123" i="1"/>
  <c r="P137" i="1"/>
  <c r="P138" i="1"/>
  <c r="P144" i="1"/>
  <c r="P231" i="1"/>
  <c r="P274" i="1"/>
  <c r="P305" i="1"/>
  <c r="P339" i="1"/>
  <c r="P380" i="1"/>
  <c r="P426" i="1"/>
  <c r="P433" i="1"/>
  <c r="P435" i="1"/>
  <c r="P524" i="1"/>
  <c r="P582" i="1"/>
  <c r="P654" i="1"/>
  <c r="P661" i="1"/>
  <c r="P742" i="1"/>
  <c r="P753" i="1"/>
  <c r="P779" i="1"/>
  <c r="P799" i="1"/>
  <c r="P807" i="1"/>
  <c r="P824" i="1"/>
  <c r="P845" i="1"/>
  <c r="P846" i="1"/>
  <c r="P876" i="1"/>
  <c r="P892" i="1"/>
  <c r="P899" i="1"/>
  <c r="P926" i="1"/>
  <c r="P945" i="1"/>
  <c r="P1023" i="1"/>
  <c r="P1048" i="1"/>
  <c r="P1067" i="1"/>
  <c r="P1127" i="1"/>
  <c r="P1135" i="1"/>
  <c r="P1227" i="1"/>
  <c r="P1257" i="1"/>
  <c r="P1278" i="1"/>
  <c r="P1293" i="1"/>
  <c r="P1302" i="1"/>
  <c r="P1360" i="1"/>
  <c r="P1409" i="1"/>
  <c r="P1413" i="1"/>
  <c r="P1420" i="1"/>
  <c r="P1439" i="1"/>
  <c r="P1476" i="1"/>
  <c r="P1500" i="1"/>
  <c r="P1526" i="1"/>
  <c r="P1530" i="1"/>
  <c r="P1547" i="1"/>
  <c r="P1678" i="1"/>
  <c r="P1695" i="1"/>
  <c r="P1715" i="1"/>
  <c r="P1729" i="1"/>
  <c r="P1732" i="1"/>
  <c r="P1738" i="1"/>
  <c r="P1742" i="1"/>
  <c r="P1793" i="1"/>
  <c r="P1795" i="1"/>
  <c r="P1817" i="1"/>
  <c r="P1826" i="1"/>
  <c r="P1850" i="1"/>
  <c r="P1859" i="1"/>
  <c r="P1861" i="1"/>
  <c r="P1889" i="1"/>
  <c r="P1905" i="1"/>
  <c r="P1926" i="1"/>
  <c r="P1992" i="1"/>
  <c r="P2030" i="1"/>
  <c r="P2042" i="1"/>
  <c r="P2086" i="1"/>
  <c r="P2090" i="1"/>
  <c r="P2099" i="1"/>
  <c r="P2101" i="1"/>
  <c r="P2184" i="1"/>
  <c r="P2285" i="1"/>
  <c r="P2287" i="1"/>
  <c r="P2314" i="1"/>
  <c r="P2321" i="1"/>
  <c r="P2347" i="1"/>
  <c r="P2378" i="1"/>
  <c r="P2384" i="1"/>
  <c r="P2415" i="1"/>
  <c r="P2421" i="1"/>
  <c r="P2432" i="1"/>
  <c r="P2446" i="1"/>
  <c r="P2455" i="1"/>
  <c r="P2464" i="1"/>
  <c r="P2490" i="1"/>
  <c r="P2554" i="1"/>
  <c r="P2556" i="1"/>
  <c r="P2562" i="1"/>
  <c r="P2588" i="1"/>
  <c r="P2592" i="1"/>
  <c r="P2600" i="1"/>
  <c r="P2642" i="1"/>
  <c r="P2748" i="1"/>
  <c r="P2779" i="1"/>
  <c r="P2791" i="1"/>
  <c r="P2792" i="1"/>
  <c r="P2804" i="1"/>
  <c r="P2808" i="1"/>
  <c r="P2818" i="1"/>
  <c r="P2827" i="1"/>
  <c r="P2832" i="1"/>
  <c r="P2833" i="1"/>
  <c r="P2858" i="1"/>
  <c r="P2874" i="1"/>
  <c r="P2880" i="1"/>
  <c r="P2889" i="1"/>
  <c r="P2891" i="1"/>
  <c r="P2898" i="1"/>
  <c r="P2928" i="1"/>
  <c r="P2945" i="1"/>
  <c r="P2979" i="1"/>
  <c r="P2982" i="1"/>
  <c r="P2994" i="1"/>
  <c r="P3005" i="1"/>
  <c r="P3010" i="1"/>
  <c r="P3035" i="1"/>
  <c r="P3042" i="1"/>
  <c r="P3065" i="1"/>
  <c r="P3155" i="1"/>
  <c r="P3169" i="1"/>
  <c r="P3176" i="1"/>
  <c r="P3212" i="1"/>
  <c r="P3242" i="1"/>
  <c r="P3286" i="1"/>
  <c r="P3301" i="1"/>
  <c r="P3302" i="1"/>
  <c r="P3303" i="1"/>
  <c r="P3342" i="1"/>
  <c r="P3356" i="1"/>
  <c r="P3366" i="1"/>
  <c r="P3377" i="1"/>
  <c r="P3382" i="1"/>
  <c r="P3389" i="1"/>
  <c r="P3412" i="1"/>
  <c r="P3414" i="1"/>
  <c r="P3416" i="1"/>
  <c r="P3424" i="1"/>
  <c r="P3439" i="1"/>
  <c r="P3458" i="1"/>
  <c r="P3469" i="1"/>
  <c r="P3484" i="1"/>
  <c r="P3488" i="1"/>
  <c r="P3490" i="1"/>
  <c r="P3498" i="1"/>
  <c r="P3508" i="1"/>
  <c r="P3511" i="1"/>
  <c r="P3517" i="1"/>
  <c r="P3575" i="1"/>
  <c r="P3585" i="1"/>
  <c r="P3586" i="1"/>
  <c r="P3595" i="1"/>
  <c r="P3606" i="1"/>
  <c r="P3608" i="1"/>
  <c r="P3623" i="1"/>
  <c r="P3626" i="1"/>
  <c r="P3627" i="1"/>
  <c r="P3632" i="1"/>
  <c r="P3639" i="1"/>
  <c r="P3643" i="1"/>
  <c r="P3661" i="1"/>
  <c r="P3663" i="1"/>
  <c r="P3669" i="1"/>
  <c r="P3674" i="1"/>
  <c r="P3682" i="1"/>
  <c r="P3684" i="1"/>
  <c r="P3690" i="1"/>
  <c r="P3691" i="1"/>
  <c r="P3704" i="1"/>
  <c r="P3804" i="1"/>
  <c r="P3829" i="1"/>
  <c r="P3836" i="1"/>
  <c r="P3903" i="1"/>
  <c r="P3904" i="1"/>
  <c r="P3923" i="1"/>
  <c r="P3937" i="1"/>
  <c r="P3949" i="1"/>
  <c r="P3962" i="1"/>
  <c r="P3991" i="1"/>
  <c r="P3998" i="1"/>
  <c r="P3999" i="1"/>
  <c r="P4007" i="1"/>
  <c r="P4029" i="1"/>
  <c r="P4054" i="1"/>
  <c r="P4081" i="1"/>
  <c r="P4082" i="1"/>
  <c r="P4086" i="1"/>
  <c r="P4106" i="1"/>
  <c r="P4110" i="1"/>
  <c r="P4113" i="1"/>
  <c r="P159" i="1"/>
  <c r="P748" i="1"/>
  <c r="P909" i="1"/>
  <c r="P1492" i="1"/>
  <c r="P3403" i="1"/>
  <c r="P2867" i="1"/>
  <c r="P3939" i="1"/>
  <c r="P1724" i="1"/>
  <c r="P3707" i="1"/>
  <c r="P3971" i="1"/>
  <c r="P407" i="1"/>
  <c r="P164" i="1"/>
  <c r="P408" i="1"/>
  <c r="P1392" i="1"/>
  <c r="P1502" i="1"/>
  <c r="P1606" i="1"/>
  <c r="P2238" i="1"/>
  <c r="P2815" i="1"/>
  <c r="P3240" i="1"/>
  <c r="P3471" i="1"/>
  <c r="P3515" i="1"/>
  <c r="P795" i="1"/>
  <c r="P941" i="1"/>
  <c r="P1231" i="1"/>
  <c r="P3144" i="1"/>
  <c r="P3421" i="1"/>
  <c r="P3532" i="1"/>
  <c r="P4076" i="1"/>
  <c r="P1441" i="1"/>
  <c r="P979" i="1"/>
  <c r="P1193" i="1"/>
  <c r="P2324" i="1"/>
  <c r="P2835" i="1"/>
  <c r="P3267" i="1"/>
  <c r="P1201" i="1"/>
  <c r="P36" i="1"/>
  <c r="P1527" i="1"/>
  <c r="P3232" i="1"/>
  <c r="P3597" i="1"/>
  <c r="P2060" i="1"/>
  <c r="P1930" i="1"/>
  <c r="P40" i="1"/>
  <c r="P89" i="1"/>
  <c r="P171" i="1"/>
  <c r="P196" i="1"/>
  <c r="P199" i="1"/>
  <c r="P205" i="1"/>
  <c r="P264" i="1"/>
  <c r="P414" i="1"/>
  <c r="P436" i="1"/>
  <c r="P450" i="1"/>
  <c r="P551" i="1"/>
  <c r="P571" i="1"/>
  <c r="P574" i="1"/>
  <c r="P600" i="1"/>
  <c r="P651" i="1"/>
  <c r="P683" i="1"/>
  <c r="P728" i="1"/>
  <c r="P735" i="1"/>
  <c r="P757" i="1"/>
  <c r="P760" i="1"/>
  <c r="P770" i="1"/>
  <c r="P794" i="1"/>
  <c r="P839" i="1"/>
  <c r="P844" i="1"/>
  <c r="P900" i="1"/>
  <c r="P910" i="1"/>
  <c r="P964" i="1"/>
  <c r="P1052" i="1"/>
  <c r="P1056" i="1"/>
  <c r="P1113" i="1"/>
  <c r="P1152" i="1"/>
  <c r="P1185" i="1"/>
  <c r="P1214" i="1"/>
  <c r="P1238" i="1"/>
  <c r="P1241" i="1"/>
  <c r="P1250" i="1"/>
  <c r="P1261" i="1"/>
  <c r="P1297" i="1"/>
  <c r="P1304" i="1"/>
  <c r="P1335" i="1"/>
  <c r="P1349" i="1"/>
  <c r="P1357" i="1"/>
  <c r="P1394" i="1"/>
  <c r="P1403" i="1"/>
  <c r="P1404" i="1"/>
  <c r="P1559" i="1"/>
  <c r="P1562" i="1"/>
  <c r="P1574" i="1"/>
  <c r="P1603" i="1"/>
  <c r="P1643" i="1"/>
  <c r="P1666" i="1"/>
  <c r="P1668" i="1"/>
  <c r="P1692" i="1"/>
  <c r="P1776" i="1"/>
  <c r="P1823" i="1"/>
  <c r="P1849" i="1"/>
  <c r="P1865" i="1"/>
  <c r="P1890" i="1"/>
  <c r="P1895" i="1"/>
  <c r="P1902" i="1"/>
  <c r="P1937" i="1"/>
  <c r="P1974" i="1"/>
  <c r="P2000" i="1"/>
  <c r="P2031" i="1"/>
  <c r="P2091" i="1"/>
  <c r="P2097" i="1"/>
  <c r="P2165" i="1"/>
  <c r="P2167" i="1"/>
  <c r="P2179" i="1"/>
  <c r="P2213" i="1"/>
  <c r="P2233" i="1"/>
  <c r="P2235" i="1"/>
  <c r="P2248" i="1"/>
  <c r="P2259" i="1"/>
  <c r="P2262" i="1"/>
  <c r="P2271" i="1"/>
  <c r="P2275" i="1"/>
  <c r="P2276" i="1"/>
  <c r="P2293" i="1"/>
  <c r="P2317" i="1"/>
  <c r="P2379" i="1"/>
  <c r="P2449" i="1"/>
  <c r="P2468" i="1"/>
  <c r="P2477" i="1"/>
  <c r="P2542" i="1"/>
  <c r="P2628" i="1"/>
  <c r="P2649" i="1"/>
  <c r="P2744" i="1"/>
  <c r="P2781" i="1"/>
  <c r="P2788" i="1"/>
  <c r="P2811" i="1"/>
  <c r="P2812" i="1"/>
  <c r="P2831" i="1"/>
  <c r="P2834" i="1"/>
  <c r="P2842" i="1"/>
  <c r="P2866" i="1"/>
  <c r="P2869" i="1"/>
  <c r="P2875" i="1"/>
  <c r="P2909" i="1"/>
  <c r="P2922" i="1"/>
  <c r="P2935" i="1"/>
  <c r="P2936" i="1"/>
  <c r="P2942" i="1"/>
  <c r="P3027" i="1"/>
  <c r="P3103" i="1"/>
  <c r="P3166" i="1"/>
  <c r="P3170" i="1"/>
  <c r="P3179" i="1"/>
  <c r="P3185" i="1"/>
  <c r="P3224" i="1"/>
  <c r="P3249" i="1"/>
  <c r="P3265" i="1"/>
  <c r="P3266" i="1"/>
  <c r="P3280" i="1"/>
  <c r="P3289" i="1"/>
  <c r="P3313" i="1"/>
  <c r="P3314" i="1"/>
  <c r="P3322" i="1"/>
  <c r="P3339" i="1"/>
  <c r="P3367" i="1"/>
  <c r="P3440" i="1"/>
  <c r="P3443" i="1"/>
  <c r="P3486" i="1"/>
  <c r="P3505" i="1"/>
  <c r="P3507" i="1"/>
  <c r="P3518" i="1"/>
  <c r="P3546" i="1"/>
  <c r="P3552" i="1"/>
  <c r="P3563" i="1"/>
  <c r="P3599" i="1"/>
  <c r="P3613" i="1"/>
  <c r="P3616" i="1"/>
  <c r="P3617" i="1"/>
  <c r="P3618" i="1"/>
  <c r="P3625" i="1"/>
  <c r="P3701" i="1"/>
  <c r="P3749" i="1"/>
  <c r="P3756" i="1"/>
  <c r="P3776" i="1"/>
  <c r="P3782" i="1"/>
  <c r="P3825" i="1"/>
  <c r="P3853" i="1"/>
  <c r="P3861" i="1"/>
  <c r="P3899" i="1"/>
  <c r="P3900" i="1"/>
  <c r="P3902" i="1"/>
  <c r="P3916" i="1"/>
  <c r="P3922" i="1"/>
  <c r="P3929" i="1"/>
  <c r="P3982" i="1"/>
  <c r="P4032" i="1"/>
  <c r="P4040" i="1"/>
  <c r="P4095" i="1"/>
  <c r="P4114" i="1"/>
  <c r="P2726" i="1"/>
  <c r="P378" i="1"/>
  <c r="P3867" i="1"/>
  <c r="P1495" i="1"/>
  <c r="P1691" i="1"/>
  <c r="P2988" i="1"/>
  <c r="P3557" i="1"/>
  <c r="P3780" i="1"/>
  <c r="P1533" i="1"/>
  <c r="P272" i="1"/>
  <c r="P805" i="1"/>
  <c r="P1650" i="1"/>
  <c r="P2304" i="1"/>
  <c r="P1545" i="1"/>
  <c r="P3254" i="1"/>
  <c r="P4083" i="1"/>
  <c r="P747" i="1"/>
  <c r="P74" i="1"/>
  <c r="P107" i="1"/>
  <c r="P762" i="1"/>
  <c r="P867" i="1"/>
  <c r="P1071" i="1"/>
  <c r="P1223" i="1"/>
  <c r="P1385" i="1"/>
  <c r="P2108" i="1"/>
  <c r="P2260" i="1"/>
  <c r="P3154" i="1"/>
  <c r="P3558" i="1"/>
  <c r="P3745" i="1"/>
  <c r="P881" i="1"/>
  <c r="P1121" i="1"/>
  <c r="P1675" i="1"/>
  <c r="P2678" i="1"/>
  <c r="P3450" i="1"/>
  <c r="P3550" i="1"/>
  <c r="P3815" i="1"/>
  <c r="P2617" i="1"/>
  <c r="P17" i="1"/>
  <c r="P22" i="1"/>
  <c r="P25" i="1"/>
  <c r="P42" i="1"/>
  <c r="P43" i="1"/>
  <c r="P46" i="1"/>
  <c r="P50" i="1"/>
  <c r="P65" i="1"/>
  <c r="P68" i="1"/>
  <c r="P69" i="1"/>
  <c r="P404" i="1"/>
  <c r="P409" i="1"/>
  <c r="P451" i="1"/>
  <c r="P477" i="1"/>
  <c r="P535" i="1"/>
  <c r="P537" i="1"/>
  <c r="P539" i="1"/>
  <c r="P619" i="1"/>
  <c r="P638" i="1"/>
  <c r="P647" i="1"/>
  <c r="P649" i="1"/>
  <c r="P687" i="1"/>
  <c r="P750" i="1"/>
  <c r="P756" i="1"/>
  <c r="P803" i="1"/>
  <c r="P822" i="1"/>
  <c r="P837" i="1"/>
  <c r="P840" i="1"/>
  <c r="P853" i="1"/>
  <c r="P865" i="1"/>
  <c r="P879" i="1"/>
  <c r="P886" i="1"/>
  <c r="P895" i="1"/>
  <c r="P933" i="1"/>
  <c r="P935" i="1"/>
  <c r="P1024" i="1"/>
  <c r="P1025" i="1"/>
  <c r="P1032" i="1"/>
  <c r="P1049" i="1"/>
  <c r="P1094" i="1"/>
  <c r="P1128" i="1"/>
  <c r="P1190" i="1"/>
  <c r="P1216" i="1"/>
  <c r="P1229" i="1"/>
  <c r="P1246" i="1"/>
  <c r="P1247" i="1"/>
  <c r="P1248" i="1"/>
  <c r="P1263" i="1"/>
  <c r="P1286" i="1"/>
  <c r="P1287" i="1"/>
  <c r="P1300" i="1"/>
  <c r="P1303" i="1"/>
  <c r="P1359" i="1"/>
  <c r="P1380" i="1"/>
  <c r="P1415" i="1"/>
  <c r="P1486" i="1"/>
  <c r="P1497" i="1"/>
  <c r="P1501" i="1"/>
  <c r="P1587" i="1"/>
  <c r="P1605" i="1"/>
  <c r="P1612" i="1"/>
  <c r="P1629" i="1"/>
  <c r="P1636" i="1"/>
  <c r="P1637" i="1"/>
  <c r="P1648" i="1"/>
  <c r="P1652" i="1"/>
  <c r="P1653" i="1"/>
  <c r="P1671" i="1"/>
  <c r="P1673" i="1"/>
  <c r="P1681" i="1"/>
  <c r="P1706" i="1"/>
  <c r="P1707" i="1"/>
  <c r="P1718" i="1"/>
  <c r="P1744" i="1"/>
  <c r="P1827" i="1"/>
  <c r="P1828" i="1"/>
  <c r="P1843" i="1"/>
  <c r="P1844" i="1"/>
  <c r="P1858" i="1"/>
  <c r="P1883" i="1"/>
  <c r="P1891" i="1"/>
  <c r="P1924" i="1"/>
  <c r="P1933" i="1"/>
  <c r="P1988" i="1"/>
  <c r="P1993" i="1"/>
  <c r="P1995" i="1"/>
  <c r="P2068" i="1"/>
  <c r="P2103" i="1"/>
  <c r="P2107" i="1"/>
  <c r="P2109" i="1"/>
  <c r="P2112" i="1"/>
  <c r="P2113" i="1"/>
  <c r="P2121" i="1"/>
  <c r="P2131" i="1"/>
  <c r="P2145" i="1"/>
  <c r="P2151" i="1"/>
  <c r="P2168" i="1"/>
  <c r="P2183" i="1"/>
  <c r="P2202" i="1"/>
  <c r="P2205" i="1"/>
  <c r="P2209" i="1"/>
  <c r="P2220" i="1"/>
  <c r="P2280" i="1"/>
  <c r="P2294" i="1"/>
  <c r="P2354" i="1"/>
  <c r="P2373" i="1"/>
  <c r="P2465" i="1"/>
  <c r="P2466" i="1"/>
  <c r="P2470" i="1"/>
  <c r="P2475" i="1"/>
  <c r="P2482" i="1"/>
  <c r="P2487" i="1"/>
  <c r="P2536" i="1"/>
  <c r="P2547" i="1"/>
  <c r="P2557" i="1"/>
  <c r="P2625" i="1"/>
  <c r="P2632" i="1"/>
  <c r="P2755" i="1"/>
  <c r="P2760" i="1"/>
  <c r="P2790" i="1"/>
  <c r="P2793" i="1"/>
  <c r="P2794" i="1"/>
  <c r="P2828" i="1"/>
  <c r="P2829" i="1"/>
  <c r="P2840" i="1"/>
  <c r="P2849" i="1"/>
  <c r="P2861" i="1"/>
  <c r="P2892" i="1"/>
  <c r="P2919" i="1"/>
  <c r="P2948" i="1"/>
  <c r="P2974" i="1"/>
  <c r="P3101" i="1"/>
  <c r="P3163" i="1"/>
  <c r="P3172" i="1"/>
  <c r="P3174" i="1"/>
  <c r="P3203" i="1"/>
  <c r="P3218" i="1"/>
  <c r="P3227" i="1"/>
  <c r="P3259" i="1"/>
  <c r="P3270" i="1"/>
  <c r="P3282" i="1"/>
  <c r="P3292" i="1"/>
  <c r="P3315" i="1"/>
  <c r="P3320" i="1"/>
  <c r="P3349" i="1"/>
  <c r="P3359" i="1"/>
  <c r="P3375" i="1"/>
  <c r="P3381" i="1"/>
  <c r="P3387" i="1"/>
  <c r="P3388" i="1"/>
  <c r="P3405" i="1"/>
  <c r="P3409" i="1"/>
  <c r="P3430" i="1"/>
  <c r="P3432" i="1"/>
  <c r="P3433" i="1"/>
  <c r="P3434" i="1"/>
  <c r="P3447" i="1"/>
  <c r="P3459" i="1"/>
  <c r="P3467" i="1"/>
  <c r="P3474" i="1"/>
  <c r="P3476" i="1"/>
  <c r="P3480" i="1"/>
  <c r="P3489" i="1"/>
  <c r="P3501" i="1"/>
  <c r="P3521" i="1"/>
  <c r="P3522" i="1"/>
  <c r="P3537" i="1"/>
  <c r="P3540" i="1"/>
  <c r="P3568" i="1"/>
  <c r="P3572" i="1"/>
  <c r="P3594" i="1"/>
  <c r="P3603" i="1"/>
  <c r="P3620" i="1"/>
  <c r="P3629" i="1"/>
  <c r="P3655" i="1"/>
  <c r="P3659" i="1"/>
  <c r="P3680" i="1"/>
  <c r="P3681" i="1"/>
  <c r="P3698" i="1"/>
  <c r="P3699" i="1"/>
  <c r="P3715" i="1"/>
  <c r="P3729" i="1"/>
  <c r="P3742" i="1"/>
  <c r="P3769" i="1"/>
  <c r="P3772" i="1"/>
  <c r="P3777" i="1"/>
  <c r="P3779" i="1"/>
  <c r="P3784" i="1"/>
  <c r="P3787" i="1"/>
  <c r="P3811" i="1"/>
  <c r="P3814" i="1"/>
  <c r="P3819" i="1"/>
  <c r="P3839" i="1"/>
  <c r="P3841" i="1"/>
  <c r="P3863" i="1"/>
  <c r="P3868" i="1"/>
  <c r="P3869" i="1"/>
  <c r="P3889" i="1"/>
  <c r="P3890" i="1"/>
  <c r="P3918" i="1"/>
  <c r="P3947" i="1"/>
  <c r="P3960" i="1"/>
  <c r="P3966" i="1"/>
  <c r="P3967" i="1"/>
  <c r="P3980" i="1"/>
  <c r="P3987" i="1"/>
  <c r="P3996" i="1"/>
  <c r="P4005" i="1"/>
  <c r="P4009" i="1"/>
  <c r="P4015" i="1"/>
  <c r="P4030" i="1"/>
  <c r="P4066" i="1"/>
  <c r="P4077" i="1"/>
  <c r="P4090" i="1"/>
  <c r="P4096" i="1"/>
  <c r="P4109" i="1"/>
  <c r="P2752" i="1"/>
  <c r="P2309" i="1"/>
  <c r="P3611" i="1"/>
  <c r="P4011" i="1"/>
  <c r="P722" i="1"/>
  <c r="P1788" i="1"/>
  <c r="P3178" i="1"/>
  <c r="P1580" i="1"/>
  <c r="P2918" i="1"/>
  <c r="P73" i="1"/>
  <c r="P832" i="1"/>
  <c r="P1641" i="1"/>
  <c r="P2185" i="1"/>
  <c r="P2913" i="1"/>
  <c r="P2929" i="1"/>
  <c r="P3150" i="1"/>
  <c r="P3272" i="1"/>
  <c r="P3277" i="1"/>
  <c r="P3305" i="1"/>
  <c r="P3330" i="1"/>
  <c r="P3479" i="1"/>
  <c r="P1456" i="1"/>
  <c r="P1582" i="1"/>
  <c r="P1711" i="1"/>
  <c r="P2605" i="1"/>
  <c r="P3032" i="1"/>
  <c r="P3357" i="1"/>
  <c r="P3385" i="1"/>
  <c r="P3957" i="1"/>
  <c r="P791" i="1"/>
  <c r="P1294" i="1"/>
  <c r="P1674" i="1"/>
  <c r="P3419" i="1"/>
  <c r="P3969" i="1"/>
  <c r="P1342" i="1"/>
  <c r="P3487" i="1"/>
  <c r="P3500" i="1"/>
  <c r="P3530" i="1"/>
  <c r="P3992" i="1"/>
  <c r="P826" i="1"/>
  <c r="P1481" i="1"/>
  <c r="P1987" i="1"/>
  <c r="P3246" i="1"/>
  <c r="P3596" i="1"/>
  <c r="P3898" i="1"/>
  <c r="P4093" i="1"/>
  <c r="P2010" i="1"/>
  <c r="P2551" i="1"/>
  <c r="P3499" i="1"/>
  <c r="P1022" i="1"/>
  <c r="P19" i="1"/>
  <c r="P98" i="1"/>
  <c r="P101" i="1"/>
  <c r="P110" i="1"/>
  <c r="P156" i="1"/>
  <c r="P178" i="1"/>
  <c r="P186" i="1"/>
  <c r="P190" i="1"/>
  <c r="P255" i="1"/>
  <c r="P479" i="1"/>
  <c r="P516" i="1"/>
  <c r="P528" i="1"/>
  <c r="P606" i="1"/>
  <c r="P652" i="1"/>
  <c r="P740" i="1"/>
  <c r="P774" i="1"/>
  <c r="P785" i="1"/>
  <c r="P802" i="1"/>
  <c r="P812" i="1"/>
  <c r="P815" i="1"/>
  <c r="P819" i="1"/>
  <c r="P833" i="1"/>
  <c r="P884" i="1"/>
  <c r="P916" i="1"/>
  <c r="P1040" i="1"/>
  <c r="P1055" i="1"/>
  <c r="P1265" i="1"/>
  <c r="P1288" i="1"/>
  <c r="P1291" i="1"/>
  <c r="P1346" i="1"/>
  <c r="P1362" i="1"/>
  <c r="P1372" i="1"/>
  <c r="P1376" i="1"/>
  <c r="P1444" i="1"/>
  <c r="P1472" i="1"/>
  <c r="P1475" i="1"/>
  <c r="P1498" i="1"/>
  <c r="P1508" i="1"/>
  <c r="P1558" i="1"/>
  <c r="P1588" i="1"/>
  <c r="P1604" i="1"/>
  <c r="P1611" i="1"/>
  <c r="P1620" i="1"/>
  <c r="P1621" i="1"/>
  <c r="P1657" i="1"/>
  <c r="P1680" i="1"/>
  <c r="P1768" i="1"/>
  <c r="P1831" i="1"/>
  <c r="P1846" i="1"/>
  <c r="P1923" i="1"/>
  <c r="P1927" i="1"/>
  <c r="P1928" i="1"/>
  <c r="P1994" i="1"/>
  <c r="P2022" i="1"/>
  <c r="P2084" i="1"/>
  <c r="P2089" i="1"/>
  <c r="P2095" i="1"/>
  <c r="P2117" i="1"/>
  <c r="P2206" i="1"/>
  <c r="P2268" i="1"/>
  <c r="P2288" i="1"/>
  <c r="P2291" i="1"/>
  <c r="P2292" i="1"/>
  <c r="P2360" i="1"/>
  <c r="P2458" i="1"/>
  <c r="P2489" i="1"/>
  <c r="P2496" i="1"/>
  <c r="P2497" i="1"/>
  <c r="P2555" i="1"/>
  <c r="P2593" i="1"/>
  <c r="P2599" i="1"/>
  <c r="P2624" i="1"/>
  <c r="P2643" i="1"/>
  <c r="P2669" i="1"/>
  <c r="P2759" i="1"/>
  <c r="P2816" i="1"/>
  <c r="P2844" i="1"/>
  <c r="P2906" i="1"/>
  <c r="P2939" i="1"/>
  <c r="P2967" i="1"/>
  <c r="P3012" i="1"/>
  <c r="P3033" i="1"/>
  <c r="P3044" i="1"/>
  <c r="P3123" i="1"/>
  <c r="P3139" i="1"/>
  <c r="P3161" i="1"/>
  <c r="P3180" i="1"/>
  <c r="P3253" i="1"/>
  <c r="P3273" i="1"/>
  <c r="P3298" i="1"/>
  <c r="P3308" i="1"/>
  <c r="P3326" i="1"/>
  <c r="P3332" i="1"/>
  <c r="P3348" i="1"/>
  <c r="P3358" i="1"/>
  <c r="P3372" i="1"/>
  <c r="P3390" i="1"/>
  <c r="P3392" i="1"/>
  <c r="P3395" i="1"/>
  <c r="P3398" i="1"/>
  <c r="P3429" i="1"/>
  <c r="P3481" i="1"/>
  <c r="P3482" i="1"/>
  <c r="P3495" i="1"/>
  <c r="P3503" i="1"/>
  <c r="P3513" i="1"/>
  <c r="P3520" i="1"/>
  <c r="P3545" i="1"/>
  <c r="P3553" i="1"/>
  <c r="P3573" i="1"/>
  <c r="P3580" i="1"/>
  <c r="P3583" i="1"/>
  <c r="P3605" i="1"/>
  <c r="P3656" i="1"/>
  <c r="P3660" i="1"/>
  <c r="P3692" i="1"/>
  <c r="P3703" i="1"/>
  <c r="P3708" i="1"/>
  <c r="P3724" i="1"/>
  <c r="P3735" i="1"/>
  <c r="P3736" i="1"/>
  <c r="P3738" i="1"/>
  <c r="P3740" i="1"/>
  <c r="P3760" i="1"/>
  <c r="P3766" i="1"/>
  <c r="P3793" i="1"/>
  <c r="P3809" i="1"/>
  <c r="P3812" i="1"/>
  <c r="P3816" i="1"/>
  <c r="P3818" i="1"/>
  <c r="P3873" i="1"/>
  <c r="P3905" i="1"/>
  <c r="P3907" i="1"/>
  <c r="P3908" i="1"/>
  <c r="P3917" i="1"/>
  <c r="P3986" i="1"/>
  <c r="P3990" i="1"/>
  <c r="P4020" i="1"/>
  <c r="P4052" i="1"/>
  <c r="P4058" i="1"/>
  <c r="P4115" i="1"/>
  <c r="P857" i="1"/>
  <c r="P417" i="1"/>
  <c r="P744" i="1"/>
  <c r="P938" i="1"/>
  <c r="P3964" i="1"/>
  <c r="P3524" i="1"/>
  <c r="P2045" i="1"/>
  <c r="P3001" i="1"/>
  <c r="P1035" i="1"/>
  <c r="P81" i="1"/>
  <c r="P105" i="1"/>
  <c r="P112" i="1"/>
  <c r="P830" i="1"/>
  <c r="P1379" i="1"/>
  <c r="P1853" i="1"/>
  <c r="P3712" i="1"/>
  <c r="P3978" i="1"/>
  <c r="P28" i="1"/>
  <c r="P1730" i="1"/>
  <c r="P2560" i="1"/>
  <c r="P2783" i="1"/>
  <c r="P3131" i="1"/>
  <c r="P3151" i="1"/>
  <c r="P3615" i="1"/>
  <c r="P3764" i="1"/>
  <c r="P4000" i="1"/>
  <c r="P4004" i="1"/>
  <c r="P4071" i="1"/>
  <c r="P66" i="1"/>
  <c r="P87" i="1"/>
  <c r="P133" i="1"/>
  <c r="P182" i="1"/>
  <c r="P531" i="1"/>
  <c r="P712" i="1"/>
  <c r="P789" i="1"/>
  <c r="P859" i="1"/>
  <c r="P860" i="1"/>
  <c r="P1356" i="1"/>
  <c r="P1493" i="1"/>
  <c r="P1509" i="1"/>
  <c r="P1586" i="1"/>
  <c r="P1591" i="1"/>
  <c r="P1610" i="1"/>
  <c r="P1644" i="1"/>
  <c r="P1743" i="1"/>
  <c r="P1754" i="1"/>
  <c r="P1821" i="1"/>
  <c r="P1888" i="1"/>
  <c r="P2119" i="1"/>
  <c r="P2191" i="1"/>
  <c r="P2297" i="1"/>
  <c r="P2316" i="1"/>
  <c r="P2405" i="1"/>
  <c r="P2471" i="1"/>
  <c r="P2845" i="1"/>
  <c r="P2957" i="1"/>
  <c r="P3182" i="1"/>
  <c r="P3228" i="1"/>
  <c r="P3229" i="1"/>
  <c r="P3401" i="1"/>
  <c r="P3441" i="1"/>
  <c r="P3543" i="1"/>
  <c r="P3668" i="1"/>
  <c r="P3746" i="1"/>
  <c r="P3785" i="1"/>
  <c r="P3834" i="1"/>
  <c r="P3835" i="1"/>
  <c r="P3944" i="1"/>
  <c r="P3961" i="1"/>
  <c r="P4003" i="1"/>
  <c r="P530" i="1"/>
  <c r="P2514" i="1"/>
  <c r="P175" i="1"/>
  <c r="P848" i="1"/>
  <c r="P1061" i="1"/>
  <c r="P1089" i="1"/>
  <c r="P1656" i="1"/>
  <c r="P2126" i="1"/>
  <c r="P2208" i="1"/>
  <c r="P2485" i="1"/>
  <c r="P2741" i="1"/>
  <c r="P3548" i="1"/>
  <c r="P3598" i="1"/>
  <c r="P3771" i="1"/>
  <c r="P2634" i="1"/>
  <c r="P3319" i="1"/>
  <c r="P3705" i="1"/>
  <c r="P466" i="1"/>
  <c r="P37" i="1"/>
  <c r="P95" i="1"/>
  <c r="P111" i="1"/>
  <c r="P181" i="1"/>
  <c r="P184" i="1"/>
  <c r="P195" i="1"/>
  <c r="P224" i="1"/>
  <c r="P236" i="1"/>
  <c r="P241" i="1"/>
  <c r="P268" i="1"/>
  <c r="P308" i="1"/>
  <c r="P312" i="1"/>
  <c r="P316" i="1"/>
  <c r="P392" i="1"/>
  <c r="P412" i="1"/>
  <c r="P418" i="1"/>
  <c r="P432" i="1"/>
  <c r="P438" i="1"/>
  <c r="P446" i="1"/>
  <c r="P492" i="1"/>
  <c r="P586" i="1"/>
  <c r="P782" i="1"/>
  <c r="P786" i="1"/>
  <c r="P790" i="1"/>
  <c r="P813" i="1"/>
  <c r="P816" i="1"/>
  <c r="P887" i="1"/>
  <c r="P889" i="1"/>
  <c r="P890" i="1"/>
  <c r="P1039" i="1"/>
  <c r="P1065" i="1"/>
  <c r="P1077" i="1"/>
  <c r="P1115" i="1"/>
  <c r="P1119" i="1"/>
  <c r="P1130" i="1"/>
  <c r="P1137" i="1"/>
  <c r="P1184" i="1"/>
  <c r="P1213" i="1"/>
  <c r="P1235" i="1"/>
  <c r="P1240" i="1"/>
  <c r="P1285" i="1"/>
  <c r="P1355" i="1"/>
  <c r="P1364" i="1"/>
  <c r="P1410" i="1"/>
  <c r="P1428" i="1"/>
  <c r="P1430" i="1"/>
  <c r="P1546" i="1"/>
  <c r="P1548" i="1"/>
  <c r="P1583" i="1"/>
  <c r="P1584" i="1"/>
  <c r="P1596" i="1"/>
  <c r="P1615" i="1"/>
  <c r="P1622" i="1"/>
  <c r="P1626" i="1"/>
  <c r="P1640" i="1"/>
  <c r="P1665" i="1"/>
  <c r="P1672" i="1"/>
  <c r="P1677" i="1"/>
  <c r="P1682" i="1"/>
  <c r="P1733" i="1"/>
  <c r="P1737" i="1"/>
  <c r="P1741" i="1"/>
  <c r="P1760" i="1"/>
  <c r="P1833" i="1"/>
  <c r="P1840" i="1"/>
  <c r="P1841" i="1"/>
  <c r="P1847" i="1"/>
  <c r="P1886" i="1"/>
  <c r="P1896" i="1"/>
  <c r="P1900" i="1"/>
  <c r="P1904" i="1"/>
  <c r="P1932" i="1"/>
  <c r="P1997" i="1"/>
  <c r="P2082" i="1"/>
  <c r="P2104" i="1"/>
  <c r="P2120" i="1"/>
  <c r="P2135" i="1"/>
  <c r="P2140" i="1"/>
  <c r="P2174" i="1"/>
  <c r="P2181" i="1"/>
  <c r="P2210" i="1"/>
  <c r="P2221" i="1"/>
  <c r="P2230" i="1"/>
  <c r="P2243" i="1"/>
  <c r="P2261" i="1"/>
  <c r="P2263" i="1"/>
  <c r="P2274" i="1"/>
  <c r="P2281" i="1"/>
  <c r="P2290" i="1"/>
  <c r="P2299" i="1"/>
  <c r="P2327" i="1"/>
  <c r="P2346" i="1"/>
  <c r="P2349" i="1"/>
  <c r="P2355" i="1"/>
  <c r="P2367" i="1"/>
  <c r="P2386" i="1"/>
  <c r="P2419" i="1"/>
  <c r="P2469" i="1"/>
  <c r="P2472" i="1"/>
  <c r="P2484" i="1"/>
  <c r="P2500" i="1"/>
  <c r="P2539" i="1"/>
  <c r="P2585" i="1"/>
  <c r="P2621" i="1"/>
  <c r="P2638" i="1"/>
  <c r="P2670" i="1"/>
  <c r="P2761" i="1"/>
  <c r="P2784" i="1"/>
  <c r="P2785" i="1"/>
  <c r="P2789" i="1"/>
  <c r="P2802" i="1"/>
  <c r="P2806" i="1"/>
  <c r="P2823" i="1"/>
  <c r="P2837" i="1"/>
  <c r="P2843" i="1"/>
  <c r="P2856" i="1"/>
  <c r="P2860" i="1"/>
  <c r="P2917" i="1"/>
  <c r="P2930" i="1"/>
  <c r="P2938" i="1"/>
  <c r="P2951" i="1"/>
  <c r="P2964" i="1"/>
  <c r="P2971" i="1"/>
  <c r="P2990" i="1"/>
  <c r="P2995" i="1"/>
  <c r="P3034" i="1"/>
  <c r="P3040" i="1"/>
  <c r="P3071" i="1"/>
  <c r="P3108" i="1"/>
  <c r="P3119" i="1"/>
  <c r="P3136" i="1"/>
  <c r="P3187" i="1"/>
  <c r="P3205" i="1"/>
  <c r="P3233" i="1"/>
  <c r="P3234" i="1"/>
  <c r="P3309" i="1"/>
  <c r="P3325" i="1"/>
  <c r="P3331" i="1"/>
  <c r="P3351" i="1"/>
  <c r="P3370" i="1"/>
  <c r="P3374" i="1"/>
  <c r="P3437" i="1"/>
  <c r="P3445" i="1"/>
  <c r="P3448" i="1"/>
  <c r="P3449" i="1"/>
  <c r="P3454" i="1"/>
  <c r="P3492" i="1"/>
  <c r="P3502" i="1"/>
  <c r="P3506" i="1"/>
  <c r="P3514" i="1"/>
  <c r="P3533" i="1"/>
  <c r="P3551" i="1"/>
  <c r="P3561" i="1"/>
  <c r="P3566" i="1"/>
  <c r="P3569" i="1"/>
  <c r="P3570" i="1"/>
  <c r="P3584" i="1"/>
  <c r="P3600" i="1"/>
  <c r="P3612" i="1"/>
  <c r="P3621" i="1"/>
  <c r="P3624" i="1"/>
  <c r="P3642" i="1"/>
  <c r="P3647" i="1"/>
  <c r="P3670" i="1"/>
  <c r="P3671" i="1"/>
  <c r="P3683" i="1"/>
  <c r="P3694" i="1"/>
  <c r="P3709" i="1"/>
  <c r="P3711" i="1"/>
  <c r="P3732" i="1"/>
  <c r="P3753" i="1"/>
  <c r="P3773" i="1"/>
  <c r="P3786" i="1"/>
  <c r="P3810" i="1"/>
  <c r="P3817" i="1"/>
  <c r="P3821" i="1"/>
  <c r="P3852" i="1"/>
  <c r="P3857" i="1"/>
  <c r="P3894" i="1"/>
  <c r="P3897" i="1"/>
  <c r="P3909" i="1"/>
  <c r="P3974" i="1"/>
  <c r="P3976" i="1"/>
  <c r="P4010" i="1"/>
  <c r="P4072" i="1"/>
  <c r="P4074" i="1"/>
  <c r="P4088" i="1"/>
  <c r="P4092" i="1"/>
  <c r="P4105" i="1"/>
  <c r="P385" i="1"/>
  <c r="P1885" i="1"/>
  <c r="P3460" i="1"/>
  <c r="P3534" i="1"/>
  <c r="P2636" i="1"/>
  <c r="P1244" i="1"/>
  <c r="P75" i="1"/>
  <c r="P932" i="1"/>
  <c r="P1208" i="1"/>
  <c r="P1448" i="1"/>
  <c r="P1842" i="1"/>
  <c r="P1901" i="1"/>
  <c r="P2525" i="1"/>
  <c r="P2559" i="1"/>
  <c r="P3028" i="1"/>
  <c r="P3512" i="1"/>
  <c r="P3567" i="1"/>
  <c r="P3582" i="1"/>
  <c r="P21" i="1"/>
  <c r="P949" i="1"/>
  <c r="P1298" i="1"/>
  <c r="P2295" i="1"/>
  <c r="P2839" i="1"/>
  <c r="P3728" i="1"/>
  <c r="P3734" i="1"/>
  <c r="P3984" i="1"/>
  <c r="P2630" i="1"/>
  <c r="P474" i="1"/>
  <c r="P648" i="1"/>
  <c r="P783" i="1"/>
  <c r="P825" i="1"/>
  <c r="P1600" i="1"/>
  <c r="P1613" i="1"/>
  <c r="P1855" i="1"/>
  <c r="P1949" i="1"/>
  <c r="P2106" i="1"/>
  <c r="P2302" i="1"/>
  <c r="P2561" i="1"/>
  <c r="P2671" i="1"/>
  <c r="P2771" i="1"/>
  <c r="P2798" i="1"/>
  <c r="P2836" i="1"/>
  <c r="P3285" i="1"/>
  <c r="P3316" i="1"/>
  <c r="P3329" i="1"/>
  <c r="P3451" i="1"/>
  <c r="P3610" i="1"/>
  <c r="P3666" i="1"/>
  <c r="P3678" i="1"/>
  <c r="P3718" i="1"/>
  <c r="P3838" i="1"/>
  <c r="P3893" i="1"/>
  <c r="P4026" i="1"/>
  <c r="P611" i="1"/>
  <c r="P3137" i="1"/>
  <c r="P3554" i="1"/>
  <c r="P83" i="1"/>
  <c r="P454" i="1"/>
  <c r="P560" i="1"/>
  <c r="P901" i="1"/>
  <c r="P1075" i="1"/>
  <c r="P1396" i="1"/>
  <c r="P1552" i="1"/>
  <c r="P1557" i="1"/>
  <c r="P1560" i="1"/>
  <c r="P1625" i="1"/>
  <c r="P1862" i="1"/>
  <c r="P2085" i="1"/>
  <c r="P2193" i="1"/>
  <c r="P2207" i="1"/>
  <c r="P2284" i="1"/>
  <c r="P2479" i="1"/>
  <c r="P2723" i="1"/>
  <c r="P2737" i="1"/>
  <c r="P2884" i="1"/>
  <c r="P2903" i="1"/>
  <c r="P2933" i="1"/>
  <c r="P2980" i="1"/>
  <c r="P3118" i="1"/>
  <c r="P3167" i="1"/>
  <c r="P3369" i="1"/>
  <c r="P3651" i="1"/>
  <c r="P3686" i="1"/>
  <c r="P3910" i="1"/>
  <c r="P3924" i="1"/>
  <c r="P2558" i="1"/>
  <c r="P3619" i="1"/>
  <c r="P758" i="1"/>
  <c r="P784" i="1"/>
  <c r="P1550" i="1"/>
  <c r="P1825" i="1"/>
  <c r="P2177" i="1"/>
  <c r="P2467" i="1"/>
  <c r="P2544" i="1"/>
  <c r="P2797" i="1"/>
  <c r="P3025" i="1"/>
  <c r="P3145" i="1"/>
  <c r="P3297" i="1"/>
  <c r="P3345" i="1"/>
  <c r="P3422" i="1"/>
  <c r="P3456" i="1"/>
  <c r="P3593" i="1"/>
  <c r="P3644" i="1"/>
  <c r="P3710" i="1"/>
  <c r="P3739" i="1"/>
  <c r="P4039" i="1"/>
  <c r="P4078" i="1"/>
  <c r="P3977" i="1"/>
  <c r="P3539" i="1"/>
  <c r="P1916" i="1"/>
  <c r="P1361" i="1"/>
  <c r="P203" i="1"/>
  <c r="P1044" i="1"/>
  <c r="P1266" i="1"/>
  <c r="P1942" i="1"/>
  <c r="P2277" i="1"/>
  <c r="P2826" i="1"/>
  <c r="P3453" i="1"/>
  <c r="P3667" i="1"/>
  <c r="P3876" i="1"/>
  <c r="P27" i="1"/>
  <c r="P52" i="1"/>
  <c r="P70" i="1"/>
  <c r="P132" i="1"/>
  <c r="P384" i="1"/>
  <c r="P388" i="1"/>
  <c r="P814" i="1"/>
  <c r="P1080" i="1"/>
  <c r="P1465" i="1"/>
  <c r="P1839" i="1"/>
  <c r="P1929" i="1"/>
  <c r="P1939" i="1"/>
  <c r="P2076" i="1"/>
  <c r="P2098" i="1"/>
  <c r="P2102" i="1"/>
  <c r="P2216" i="1"/>
  <c r="P2335" i="1"/>
  <c r="P2454" i="1"/>
  <c r="P2494" i="1"/>
  <c r="P2502" i="1"/>
  <c r="P2819" i="1"/>
  <c r="P2857" i="1"/>
  <c r="P2921" i="1"/>
  <c r="P3009" i="1"/>
  <c r="P3052" i="1"/>
  <c r="P3296" i="1"/>
  <c r="P3541" i="1"/>
  <c r="P3579" i="1"/>
  <c r="P3797" i="1"/>
  <c r="P3828" i="1"/>
  <c r="P4022" i="1"/>
  <c r="P4046" i="1"/>
  <c r="P4103" i="1"/>
  <c r="P4014" i="1"/>
  <c r="P463" i="1"/>
  <c r="P745" i="1"/>
  <c r="P912" i="1"/>
  <c r="P1086" i="1"/>
  <c r="P2217" i="1"/>
  <c r="P2846" i="1"/>
  <c r="P3380" i="1"/>
  <c r="P3396" i="1"/>
  <c r="P3609" i="1"/>
  <c r="P3757" i="1"/>
  <c r="P2775" i="1"/>
  <c r="P4063" i="1"/>
  <c r="P1590" i="1"/>
  <c r="P617" i="1"/>
  <c r="P467" i="1"/>
  <c r="P4" i="1"/>
  <c r="P11" i="1"/>
  <c r="P72" i="1"/>
  <c r="P76" i="1"/>
  <c r="P86" i="1"/>
  <c r="P92" i="1"/>
  <c r="P106" i="1"/>
  <c r="P127" i="1"/>
  <c r="P141" i="1"/>
  <c r="P377" i="1"/>
  <c r="P411" i="1"/>
  <c r="P541" i="1"/>
  <c r="P546" i="1"/>
  <c r="P595" i="1"/>
  <c r="P776" i="1"/>
  <c r="P780" i="1"/>
  <c r="P787" i="1"/>
  <c r="P831" i="1"/>
  <c r="P888" i="1"/>
  <c r="P931" i="1"/>
  <c r="P1041" i="1"/>
  <c r="P1053" i="1"/>
  <c r="P1069" i="1"/>
  <c r="P1143" i="1"/>
  <c r="P1192" i="1"/>
  <c r="P1296" i="1"/>
  <c r="P1374" i="1"/>
  <c r="P1391" i="1"/>
  <c r="P1393" i="1"/>
  <c r="P1416" i="1"/>
  <c r="P1544" i="1"/>
  <c r="P1551" i="1"/>
  <c r="P1601" i="1"/>
  <c r="P1614" i="1"/>
  <c r="P1639" i="1"/>
  <c r="P1661" i="1"/>
  <c r="P1837" i="1"/>
  <c r="P1894" i="1"/>
  <c r="P1917" i="1"/>
  <c r="P1921" i="1"/>
  <c r="P2005" i="1"/>
  <c r="P2125" i="1"/>
  <c r="P2133" i="1"/>
  <c r="P2211" i="1"/>
  <c r="P2224" i="1"/>
  <c r="P2256" i="1"/>
  <c r="P2424" i="1"/>
  <c r="P2473" i="1"/>
  <c r="P2492" i="1"/>
  <c r="P2493" i="1"/>
  <c r="P2603" i="1"/>
  <c r="P2619" i="1"/>
  <c r="P2639" i="1"/>
  <c r="P2749" i="1"/>
  <c r="P2757" i="1"/>
  <c r="P2803" i="1"/>
  <c r="P2851" i="1"/>
  <c r="P2897" i="1"/>
  <c r="P2924" i="1"/>
  <c r="P3002" i="1"/>
  <c r="P3039" i="1"/>
  <c r="P3049" i="1"/>
  <c r="P3135" i="1"/>
  <c r="P3138" i="1"/>
  <c r="P3143" i="1"/>
  <c r="P3183" i="1"/>
  <c r="P3206" i="1"/>
  <c r="P3291" i="1"/>
  <c r="P3293" i="1"/>
  <c r="P3321" i="1"/>
  <c r="P3323" i="1"/>
  <c r="P3347" i="1"/>
  <c r="P3355" i="1"/>
  <c r="P3364" i="1"/>
  <c r="P3368" i="1"/>
  <c r="P3393" i="1"/>
  <c r="P3394" i="1"/>
  <c r="P3397" i="1"/>
  <c r="P3406" i="1"/>
  <c r="P3410" i="1"/>
  <c r="P3411" i="1"/>
  <c r="P3415" i="1"/>
  <c r="P3452" i="1"/>
  <c r="P3461" i="1"/>
  <c r="P3462" i="1"/>
  <c r="P3463" i="1"/>
  <c r="P3473" i="1"/>
  <c r="P3493" i="1"/>
  <c r="P3516" i="1"/>
  <c r="P3527" i="1"/>
  <c r="P3531" i="1"/>
  <c r="P3535" i="1"/>
  <c r="P3565" i="1"/>
  <c r="P3574" i="1"/>
  <c r="P3581" i="1"/>
  <c r="P3589" i="1"/>
  <c r="P3601" i="1"/>
  <c r="P3634" i="1"/>
  <c r="P3649" i="1"/>
  <c r="P3652" i="1"/>
  <c r="P3653" i="1"/>
  <c r="P3702" i="1"/>
  <c r="P3713" i="1"/>
  <c r="P3720" i="1"/>
  <c r="P3751" i="1"/>
  <c r="P3754" i="1"/>
  <c r="P3763" i="1"/>
  <c r="P3831" i="1"/>
  <c r="P3833" i="1"/>
  <c r="P3860" i="1"/>
  <c r="P3883" i="1"/>
  <c r="P3993" i="1"/>
  <c r="P4006" i="1"/>
  <c r="P4018" i="1"/>
  <c r="P4041" i="1"/>
  <c r="P4053" i="1"/>
  <c r="P4055" i="1"/>
  <c r="P4104" i="1"/>
  <c r="P4111" i="1"/>
  <c r="P2069" i="1"/>
  <c r="P2258" i="1"/>
  <c r="P1898" i="1"/>
  <c r="P117" i="1"/>
  <c r="P179" i="1"/>
  <c r="P441" i="1"/>
  <c r="P1812" i="1"/>
  <c r="P2838" i="1"/>
  <c r="P2219" i="1"/>
  <c r="P2364" i="1"/>
  <c r="P79" i="1"/>
  <c r="P99" i="1"/>
  <c r="P443" i="1"/>
  <c r="P583" i="1"/>
  <c r="P620" i="1"/>
  <c r="P821" i="1"/>
  <c r="P1108" i="1"/>
  <c r="P1388" i="1"/>
  <c r="P1642" i="1"/>
  <c r="P1835" i="1"/>
  <c r="P2163" i="1"/>
  <c r="P2319" i="1"/>
  <c r="P2450" i="1"/>
  <c r="P2807" i="1"/>
  <c r="P2887" i="1"/>
  <c r="P3327" i="1"/>
  <c r="P3496" i="1"/>
  <c r="P3989" i="1"/>
  <c r="P24" i="1"/>
  <c r="P97" i="1"/>
  <c r="P820" i="1"/>
  <c r="P1402" i="1"/>
  <c r="P1687" i="1"/>
  <c r="P1834" i="1"/>
  <c r="P2172" i="1"/>
  <c r="P3311" i="1"/>
  <c r="P3407" i="1"/>
  <c r="P3523" i="1"/>
  <c r="P3560" i="1"/>
  <c r="P3688" i="1"/>
  <c r="P3789" i="1"/>
  <c r="P2640" i="1"/>
  <c r="P3695" i="1"/>
  <c r="P3564" i="1"/>
  <c r="P78" i="1"/>
  <c r="P374" i="1"/>
  <c r="P829" i="1"/>
  <c r="P850" i="1"/>
  <c r="P855" i="1"/>
  <c r="P1095" i="1"/>
  <c r="P1347" i="1"/>
  <c r="P1824" i="1"/>
  <c r="P1851" i="1"/>
  <c r="P2114" i="1"/>
  <c r="P2218" i="1"/>
  <c r="P2283" i="1"/>
  <c r="P2301" i="1"/>
  <c r="P2457" i="1"/>
  <c r="P2481" i="1"/>
  <c r="P2488" i="1"/>
  <c r="P2641" i="1"/>
  <c r="P2742" i="1"/>
  <c r="P2925" i="1"/>
  <c r="P2996" i="1"/>
  <c r="P3013" i="1"/>
  <c r="P3056" i="1"/>
  <c r="P3257" i="1"/>
  <c r="P3446" i="1"/>
  <c r="P3455" i="1"/>
  <c r="P3477" i="1"/>
  <c r="P3478" i="1"/>
  <c r="P3542" i="1"/>
  <c r="P3654" i="1"/>
  <c r="P3706" i="1"/>
  <c r="P3727" i="1"/>
  <c r="P3822" i="1"/>
  <c r="P4045" i="1"/>
  <c r="P4112" i="1"/>
  <c r="P1878" i="1"/>
  <c r="P4102" i="1"/>
  <c r="P96" i="1"/>
  <c r="P609" i="1"/>
  <c r="P759" i="1"/>
  <c r="P858" i="1"/>
  <c r="P1289" i="1"/>
  <c r="P2156" i="1"/>
  <c r="P2325" i="1"/>
  <c r="P2545" i="1"/>
  <c r="P2817" i="1"/>
  <c r="P2863" i="1"/>
  <c r="P3338" i="1"/>
  <c r="P3399" i="1"/>
  <c r="P3425" i="1"/>
  <c r="P3444" i="1"/>
  <c r="P3464" i="1"/>
  <c r="P3472" i="1"/>
  <c r="P3547" i="1"/>
  <c r="P3607" i="1"/>
  <c r="P3662" i="1"/>
  <c r="P3813" i="1"/>
  <c r="P3820" i="1"/>
  <c r="P3826" i="1"/>
  <c r="P4013" i="1"/>
  <c r="P4080" i="1"/>
  <c r="P3665" i="1"/>
  <c r="P3672" i="1"/>
  <c r="P85" i="1"/>
  <c r="P227" i="1"/>
  <c r="P1093" i="1"/>
  <c r="P1365" i="1"/>
  <c r="P2267" i="1"/>
  <c r="P2363" i="1"/>
  <c r="P2822" i="1"/>
  <c r="P2888" i="1"/>
  <c r="P3140" i="1"/>
  <c r="P3190" i="1"/>
  <c r="P3373" i="1"/>
  <c r="P3417" i="1"/>
  <c r="P3590" i="1"/>
  <c r="P3721" i="1"/>
  <c r="P3837" i="1"/>
  <c r="P3997" i="1"/>
  <c r="P1064" i="1"/>
  <c r="P3124" i="1"/>
  <c r="P2171" i="1"/>
  <c r="P2169" i="1"/>
  <c r="P2627" i="1"/>
  <c r="P2629" i="1"/>
  <c r="P3431" i="1"/>
  <c r="P3538" i="1"/>
  <c r="P3737" i="1"/>
  <c r="P3927" i="1"/>
  <c r="P4084" i="1"/>
  <c r="P2366" i="1"/>
  <c r="P1925" i="1"/>
  <c r="P1422" i="1"/>
  <c r="P2203" i="1"/>
  <c r="P3294" i="1"/>
  <c r="P1073" i="1"/>
  <c r="P1194" i="1"/>
  <c r="P1763" i="1"/>
  <c r="P1764" i="1"/>
  <c r="P2150" i="1"/>
  <c r="P2236" i="1"/>
  <c r="P2825" i="1"/>
  <c r="P2923" i="1"/>
  <c r="P3510" i="1"/>
  <c r="P3578" i="1"/>
  <c r="P3747" i="1"/>
  <c r="P3832" i="1"/>
  <c r="P1662" i="1"/>
  <c r="P642" i="1"/>
  <c r="P2978" i="1"/>
  <c r="P1879" i="1"/>
  <c r="P80" i="1"/>
  <c r="P1043" i="1"/>
  <c r="P2796" i="1"/>
  <c r="P3677" i="1"/>
  <c r="P734" i="1"/>
  <c r="P1382" i="1"/>
  <c r="P1594" i="1"/>
  <c r="P1757" i="1"/>
  <c r="P2538" i="1"/>
  <c r="P1549" i="1"/>
  <c r="P33" i="1"/>
  <c r="P849" i="1"/>
  <c r="P1255" i="1"/>
  <c r="P3602" i="1"/>
  <c r="P2215" i="1"/>
  <c r="P2701" i="1"/>
  <c r="P2245" i="1"/>
  <c r="P2736" i="1"/>
  <c r="P3842" i="1"/>
  <c r="P124" i="1"/>
</calcChain>
</file>

<file path=xl/sharedStrings.xml><?xml version="1.0" encoding="utf-8"?>
<sst xmlns="http://schemas.openxmlformats.org/spreadsheetml/2006/main" count="33560" uniqueCount="8356">
  <si>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</si>
  <si>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</si>
  <si>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</si>
  <si>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</si>
  <si>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</si>
  <si>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</si>
  <si>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</si>
  <si>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</si>
  <si>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</si>
  <si>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</si>
  <si>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</si>
  <si>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</si>
  <si>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</si>
  <si>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</si>
  <si>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</si>
  <si>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</si>
  <si>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</si>
  <si>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</si>
  <si>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</si>
  <si>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</si>
  <si>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</si>
  <si>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</si>
  <si>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</si>
  <si>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</si>
  <si>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</si>
  <si>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</si>
  <si>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</si>
  <si>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</si>
  <si>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</si>
  <si>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</si>
  <si>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</si>
  <si>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</si>
  <si>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</si>
  <si>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</si>
  <si>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</si>
  <si>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</si>
  <si>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</si>
  <si>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</si>
  <si>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</si>
  <si>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</si>
  <si>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</si>
  <si>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</si>
  <si>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</si>
  <si>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</si>
  <si>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</si>
  <si>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</si>
  <si>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</si>
  <si>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</si>
  <si>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</si>
  <si>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</si>
  <si>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</si>
  <si>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</si>
  <si>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</si>
  <si>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</si>
  <si>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</si>
  <si>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</si>
  <si>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</si>
  <si>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</si>
  <si>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</si>
  <si>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</si>
  <si>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</si>
  <si>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</si>
  <si>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</si>
  <si>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</si>
  <si>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</si>
  <si>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</si>
  <si>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</si>
  <si>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</si>
  <si>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</si>
  <si>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</si>
  <si>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</si>
  <si>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</si>
  <si>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</si>
  <si>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</si>
  <si>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</si>
  <si>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</si>
  <si>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</si>
  <si>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</si>
  <si>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</si>
  <si>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</si>
  <si>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</si>
  <si>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</si>
  <si>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</si>
  <si>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</si>
  <si>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</si>
  <si>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</si>
  <si>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</si>
  <si>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</si>
  <si>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</si>
  <si>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</si>
  <si>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</si>
  <si>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</si>
  <si>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</si>
  <si>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</si>
  <si>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</si>
  <si>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</si>
  <si>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</si>
  <si>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</si>
  <si>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</si>
  <si>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</si>
  <si>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</si>
  <si>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</si>
  <si>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</si>
  <si>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</si>
  <si>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</si>
  <si>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</si>
  <si>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</si>
  <si>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</si>
  <si>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</si>
  <si>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</si>
  <si>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</si>
  <si>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</si>
  <si>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</si>
  <si>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</si>
  <si>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</si>
  <si>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</si>
  <si>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</si>
  <si>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</si>
  <si>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</si>
  <si>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</si>
  <si>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</si>
  <si>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</si>
  <si>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</si>
  <si>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</si>
  <si>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</si>
  <si>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</si>
  <si>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</si>
  <si>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</si>
  <si>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</si>
  <si>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</si>
  <si>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</si>
  <si>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</si>
  <si>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</si>
  <si>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</si>
  <si>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</si>
  <si>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</si>
  <si>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</si>
  <si>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</si>
  <si>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</si>
  <si>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</si>
  <si>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</si>
  <si>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</si>
  <si>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</si>
  <si>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</si>
  <si>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</si>
  <si>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</si>
  <si>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</si>
  <si>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</si>
  <si>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</si>
  <si>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</si>
  <si>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</si>
  <si>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</si>
  <si>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</si>
  <si>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</si>
  <si>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</si>
  <si>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</si>
  <si>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</si>
  <si>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</si>
  <si>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</si>
  <si>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</si>
  <si>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</si>
  <si>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</si>
  <si>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</si>
  <si>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</si>
  <si>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</si>
  <si>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</si>
  <si>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</si>
  <si>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</si>
  <si>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</si>
  <si>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</si>
  <si>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</si>
  <si>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</si>
  <si>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</si>
  <si>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</si>
  <si>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</si>
  <si>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</si>
  <si>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</si>
  <si>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</si>
  <si>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</si>
  <si>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</si>
  <si>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</si>
  <si>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</si>
  <si>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</si>
  <si>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</si>
  <si>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</si>
  <si>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</si>
  <si>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</si>
  <si>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</si>
  <si>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</si>
  <si>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</si>
  <si>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</si>
  <si>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</si>
  <si>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</si>
  <si>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</si>
  <si>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</si>
  <si>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</si>
  <si>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</si>
  <si>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</si>
  <si>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</si>
  <si>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</si>
  <si>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</si>
  <si>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</si>
  <si>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</si>
  <si>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</si>
  <si>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</si>
  <si>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</si>
  <si>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</si>
  <si>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</si>
  <si>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</si>
  <si>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</si>
  <si>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</si>
  <si>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</si>
  <si>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</si>
  <si>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</si>
  <si>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</si>
  <si>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</si>
  <si>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</si>
  <si>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</si>
  <si>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</si>
  <si>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</si>
  <si>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</si>
  <si>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</si>
  <si>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</si>
  <si>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</si>
  <si>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</si>
  <si>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</si>
  <si>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</si>
  <si>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</si>
  <si>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</si>
  <si>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</si>
  <si>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</si>
  <si>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</si>
  <si>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</si>
  <si>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</si>
  <si>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</si>
  <si>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</si>
  <si>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</si>
  <si>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</si>
  <si>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</si>
  <si>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</si>
  <si>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</si>
  <si>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</si>
  <si>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</si>
  <si>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</si>
  <si>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</si>
  <si>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</si>
  <si>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</si>
  <si>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</si>
  <si>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</si>
  <si>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</si>
  <si>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</si>
  <si>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</si>
  <si>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</si>
  <si>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</si>
  <si>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</si>
  <si>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</si>
  <si>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</si>
  <si>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</si>
  <si>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</si>
  <si>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</si>
  <si>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</si>
  <si>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</si>
  <si>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</si>
  <si>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</si>
  <si>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</si>
  <si>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</si>
  <si>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</si>
  <si>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</si>
  <si>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</si>
  <si>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</si>
  <si>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</si>
  <si>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</si>
  <si>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</si>
  <si>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</si>
  <si>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</si>
  <si>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</si>
  <si>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</si>
  <si>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</si>
  <si>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</si>
  <si>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</si>
  <si>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</si>
  <si>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</si>
  <si>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</si>
  <si>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</si>
  <si>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</si>
  <si>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</si>
  <si>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</si>
  <si>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</si>
  <si>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</si>
  <si>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</si>
  <si>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</si>
  <si>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</si>
  <si>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</si>
  <si>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</si>
  <si>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</si>
  <si>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</si>
  <si>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</si>
  <si>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</si>
  <si>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</si>
  <si>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</si>
  <si>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</si>
  <si>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</si>
  <si>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</si>
  <si>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</si>
  <si>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</si>
  <si>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</si>
  <si>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</si>
  <si>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</si>
  <si>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</si>
  <si>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</si>
  <si>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</si>
  <si>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</si>
  <si>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</si>
  <si>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</si>
  <si>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</si>
  <si>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</si>
  <si>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</si>
  <si>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</si>
  <si>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</si>
  <si>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</si>
  <si>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</si>
  <si>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</si>
  <si>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</si>
  <si>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</si>
  <si>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</si>
  <si>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</si>
  <si>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</si>
  <si>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</si>
  <si>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</si>
  <si>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</si>
  <si>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</si>
  <si>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</si>
  <si>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</si>
  <si>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</si>
  <si>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</si>
  <si>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</si>
  <si>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</si>
  <si>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</si>
  <si>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</si>
  <si>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</si>
  <si>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</si>
  <si>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</si>
  <si>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</si>
  <si>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</si>
  <si>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</si>
  <si>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</si>
  <si>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</si>
  <si>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</si>
  <si>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</si>
  <si>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</si>
  <si>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</si>
  <si>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</si>
  <si>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</si>
  <si>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</si>
  <si>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</si>
  <si>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</si>
  <si>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</si>
  <si>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</si>
  <si>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</si>
  <si>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</si>
  <si>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</si>
  <si>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</si>
  <si>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</si>
  <si>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</si>
  <si>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</si>
  <si>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</si>
  <si>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</si>
  <si>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</si>
  <si>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</si>
  <si>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</si>
  <si>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</si>
  <si>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</si>
  <si>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</si>
  <si>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</si>
  <si>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</si>
  <si>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</si>
  <si>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</si>
  <si>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</si>
  <si>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</si>
  <si>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</si>
  <si>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</si>
  <si>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</si>
  <si>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</si>
  <si>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</si>
  <si>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</si>
  <si>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</si>
  <si>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</si>
  <si>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</si>
  <si>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</si>
  <si>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</si>
  <si>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</si>
  <si>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</si>
  <si>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</si>
  <si>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</si>
  <si>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</si>
  <si>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</si>
  <si>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</si>
  <si>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</si>
  <si>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</si>
  <si>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</si>
  <si>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</si>
  <si>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</si>
  <si>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</si>
  <si>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</si>
  <si>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</si>
  <si>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</si>
  <si>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</si>
  <si>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</si>
  <si>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</si>
  <si>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</si>
  <si>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</si>
  <si>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</si>
  <si>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</si>
  <si>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</si>
  <si>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</si>
  <si>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</si>
  <si>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</si>
  <si>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</si>
  <si>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</si>
  <si>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</si>
  <si>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</si>
  <si>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</si>
  <si>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</si>
  <si>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</si>
  <si>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</si>
  <si>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</si>
  <si>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</si>
  <si>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</si>
  <si>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</si>
  <si>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</si>
  <si>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</si>
  <si>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</si>
  <si>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</si>
  <si>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</si>
  <si>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</si>
  <si>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</si>
  <si>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</si>
  <si>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</si>
  <si>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</si>
  <si>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</si>
  <si>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</si>
  <si>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</si>
  <si>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</si>
  <si>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</si>
  <si>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</si>
  <si>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</si>
  <si>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</si>
  <si>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</si>
  <si>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</si>
  <si>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</si>
  <si>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</si>
  <si>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</si>
  <si>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</si>
  <si>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</si>
  <si>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</si>
  <si>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</si>
  <si>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</si>
  <si>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</si>
  <si>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</si>
  <si>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</si>
  <si>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</si>
  <si>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</si>
  <si>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</si>
  <si>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</si>
  <si>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</si>
  <si>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</si>
  <si>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</si>
  <si>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</si>
  <si>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</si>
  <si>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</si>
  <si>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</si>
  <si>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</si>
  <si>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</si>
  <si>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</si>
  <si>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</si>
  <si>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</si>
  <si>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</si>
  <si>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</si>
  <si>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</si>
  <si>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</si>
  <si>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</si>
  <si>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</si>
  <si>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</si>
  <si>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</si>
  <si>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</si>
  <si>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</si>
  <si>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</si>
  <si>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</si>
  <si>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</si>
  <si>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</si>
  <si>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</si>
  <si>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</si>
  <si>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</si>
  <si>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</si>
  <si>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</si>
  <si>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</si>
  <si>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</si>
  <si>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</si>
  <si>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</si>
  <si>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</si>
  <si>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</si>
  <si>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</si>
  <si>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</si>
  <si>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</si>
  <si>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</si>
  <si>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</si>
  <si>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</si>
  <si>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</si>
  <si>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</si>
  <si>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</si>
  <si>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</si>
  <si>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</si>
  <si>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</si>
  <si>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</si>
  <si>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</si>
  <si>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</si>
  <si>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</si>
  <si>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</si>
  <si>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</si>
  <si>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</si>
  <si>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</si>
  <si>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</si>
  <si>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</si>
  <si>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</si>
  <si>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</si>
  <si>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</si>
  <si>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</si>
  <si>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</si>
  <si>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</si>
  <si>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</si>
  <si>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</si>
  <si>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</si>
  <si>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</si>
  <si>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</si>
  <si>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</si>
  <si>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</si>
  <si>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</si>
  <si>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</si>
  <si>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</si>
  <si>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</si>
  <si>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</si>
  <si>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</si>
  <si>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</si>
  <si>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</si>
  <si>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</si>
  <si>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</si>
  <si>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</si>
  <si>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</si>
  <si>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</si>
  <si>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</si>
  <si>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</si>
  <si>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</si>
  <si>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</si>
  <si>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</si>
  <si>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</si>
  <si>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</si>
  <si>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</si>
  <si>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</si>
  <si>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</si>
  <si>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</si>
  <si>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</si>
  <si>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</si>
  <si>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</si>
  <si>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</si>
  <si>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</si>
  <si>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</si>
  <si>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</si>
  <si>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</si>
  <si>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</si>
  <si>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</si>
  <si>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</si>
  <si>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</si>
  <si>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</si>
  <si>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</si>
  <si>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</si>
  <si>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</si>
  <si>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</si>
  <si>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</si>
  <si>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</si>
  <si>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</si>
  <si>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</si>
  <si>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</si>
  <si>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</si>
  <si>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</si>
  <si>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</si>
  <si>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</si>
  <si>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</si>
  <si>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</si>
  <si>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</si>
  <si>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</si>
  <si>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</si>
  <si>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</si>
  <si>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</si>
  <si>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</si>
  <si>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</si>
  <si>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</si>
  <si>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</si>
  <si>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</si>
  <si>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</si>
  <si>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</si>
  <si>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</si>
  <si>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</si>
  <si>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</si>
  <si>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</si>
  <si>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</si>
  <si>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</si>
  <si>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</si>
  <si>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</si>
  <si>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</si>
  <si>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</si>
  <si>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</si>
  <si>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</si>
  <si>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</si>
  <si>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</si>
  <si>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</si>
  <si>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</si>
  <si>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</si>
  <si>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</si>
  <si>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</si>
  <si>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</si>
  <si>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</si>
  <si>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</si>
  <si>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</si>
  <si>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</si>
  <si>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</si>
  <si>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</si>
  <si>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</si>
  <si>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</si>
  <si>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</si>
  <si>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</si>
  <si>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</si>
  <si>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</si>
  <si>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</si>
  <si>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</si>
  <si>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</si>
  <si>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</si>
  <si>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</si>
  <si>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</si>
  <si>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</si>
  <si>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</si>
  <si>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</si>
  <si>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</si>
  <si>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</si>
  <si>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</si>
  <si>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</si>
  <si>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</si>
  <si>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</si>
  <si>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</si>
  <si>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</si>
  <si>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</si>
  <si>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</si>
  <si>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</si>
  <si>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</si>
  <si>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</si>
  <si>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</si>
  <si>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</si>
  <si>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</si>
  <si>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</si>
  <si>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</si>
  <si>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</si>
  <si>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</si>
  <si>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</si>
  <si>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</si>
  <si>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</si>
  <si>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</si>
  <si>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</si>
  <si>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</si>
  <si>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</si>
  <si>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</si>
  <si>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</si>
  <si>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</si>
  <si>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</si>
  <si>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</si>
  <si>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</si>
  <si>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</si>
  <si>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</si>
  <si>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</si>
  <si>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</si>
  <si>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</si>
  <si>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</si>
  <si>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</si>
  <si>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</si>
  <si>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</si>
  <si>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</si>
  <si>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</si>
  <si>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</si>
  <si>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</si>
  <si>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</si>
  <si>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</si>
  <si>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</si>
  <si>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</si>
  <si>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</si>
  <si>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</si>
  <si>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</si>
  <si>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</si>
  <si>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</si>
  <si>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</si>
  <si>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</si>
  <si>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</si>
  <si>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</si>
  <si>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</si>
  <si>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</si>
  <si>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</si>
  <si>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</si>
  <si>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</si>
  <si>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</si>
  <si>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</si>
  <si>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</si>
  <si>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</si>
  <si>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</si>
  <si>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</si>
  <si>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</si>
  <si>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</si>
  <si>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</si>
  <si>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</si>
  <si>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</si>
  <si>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</si>
  <si>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</si>
  <si>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</si>
  <si>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</si>
  <si>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</si>
  <si>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</si>
  <si>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</si>
  <si>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</si>
  <si>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</si>
  <si>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</si>
  <si>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</si>
  <si>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</si>
  <si>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</si>
  <si>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</si>
  <si>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</si>
  <si>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</si>
  <si>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</si>
  <si>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</si>
  <si>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</si>
  <si>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</si>
  <si>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</si>
  <si>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</si>
  <si>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</si>
  <si>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</si>
  <si>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</si>
  <si>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</si>
  <si>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</si>
  <si>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</si>
  <si>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</si>
  <si>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</si>
  <si>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</si>
  <si>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</si>
  <si>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</si>
  <si>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</si>
  <si>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</si>
  <si>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</si>
  <si>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</si>
  <si>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</si>
  <si>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</si>
  <si>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</si>
  <si>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</si>
  <si>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</si>
  <si>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</si>
  <si>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</si>
  <si>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</si>
  <si>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</si>
  <si>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</si>
  <si>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</si>
  <si>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</si>
  <si>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</si>
  <si>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</si>
  <si>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</si>
  <si>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</si>
  <si>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</si>
  <si>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</si>
  <si>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</si>
  <si>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</si>
  <si>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</si>
  <si>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</si>
  <si>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</si>
  <si>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</si>
  <si>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</si>
  <si>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</si>
  <si>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</si>
  <si>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</si>
  <si>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</si>
  <si>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</si>
  <si>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</si>
  <si>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</si>
  <si>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</si>
  <si>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</si>
  <si>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</si>
  <si>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</si>
  <si>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</si>
  <si>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</si>
  <si>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</si>
  <si>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</si>
  <si>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</si>
  <si>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</si>
  <si>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</si>
  <si>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</si>
  <si>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</si>
  <si>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</si>
  <si>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</si>
  <si>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</si>
  <si>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</si>
  <si>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</si>
  <si>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</si>
  <si>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</si>
  <si>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</si>
  <si>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</si>
  <si>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</si>
  <si>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</si>
  <si>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</si>
  <si>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</si>
  <si>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</si>
  <si>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</si>
  <si>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</si>
  <si>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</si>
  <si>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</si>
  <si>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</si>
  <si>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</si>
  <si>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</si>
  <si>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</si>
  <si>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</si>
  <si>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</si>
  <si>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</si>
  <si>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</si>
  <si>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</si>
  <si>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</si>
  <si>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</si>
  <si>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</si>
  <si>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</si>
  <si>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</si>
  <si>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</si>
  <si>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</si>
  <si>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</si>
  <si>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</si>
  <si>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</si>
  <si>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</si>
  <si>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</si>
  <si>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</si>
  <si>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</si>
  <si>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</si>
  <si>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</si>
  <si>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</si>
  <si>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</si>
  <si>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</si>
  <si>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</si>
  <si>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</si>
  <si>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</si>
  <si>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</si>
  <si>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</si>
  <si>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</si>
  <si>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</si>
  <si>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</si>
  <si>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</si>
  <si>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</si>
  <si>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</si>
  <si>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</si>
  <si>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</si>
  <si>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</si>
  <si>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</si>
  <si>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</si>
  <si>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</si>
  <si>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</si>
  <si>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</si>
  <si>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</si>
  <si>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</si>
  <si>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</si>
  <si>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</si>
  <si>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</si>
  <si>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</si>
  <si>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</si>
  <si>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</si>
  <si>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</si>
  <si>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</si>
  <si>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</si>
  <si>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</si>
  <si>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</si>
  <si>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</si>
  <si>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</si>
  <si>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</si>
  <si>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</si>
  <si>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</si>
  <si>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</si>
  <si>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</si>
  <si>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</si>
  <si>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</si>
  <si>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</si>
  <si>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</si>
  <si>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</si>
  <si>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</si>
  <si>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</si>
  <si>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</si>
  <si>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</si>
  <si>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</si>
  <si>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</si>
  <si>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</si>
  <si>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</si>
  <si>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</si>
  <si>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</si>
  <si>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</si>
  <si>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</si>
  <si>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</si>
  <si>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</si>
  <si>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</si>
  <si>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</si>
  <si>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</si>
  <si>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</si>
  <si>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</si>
  <si>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</si>
  <si>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</si>
  <si>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</si>
  <si>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</si>
  <si>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</si>
  <si>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</si>
  <si>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</si>
  <si>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</si>
  <si>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</si>
  <si>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</si>
  <si>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</si>
  <si>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</si>
  <si>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</si>
  <si>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</si>
  <si>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</si>
  <si>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</si>
  <si>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</si>
  <si>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</si>
  <si>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</si>
  <si>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</si>
  <si>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</si>
  <si>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</si>
  <si>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</si>
  <si>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</si>
  <si>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</si>
  <si>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</si>
  <si>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</si>
  <si>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</si>
  <si>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</si>
  <si>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</si>
  <si>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</si>
  <si>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</si>
  <si>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</si>
  <si>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</si>
  <si>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</si>
  <si>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</si>
  <si>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</si>
  <si>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</si>
  <si>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</si>
  <si>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</si>
  <si>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</si>
  <si>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</si>
  <si>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</si>
  <si>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</si>
  <si>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</si>
  <si>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</si>
  <si>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</si>
  <si>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</si>
  <si>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</si>
  <si>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</si>
  <si>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</si>
  <si>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</si>
  <si>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</si>
  <si>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</si>
  <si>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</si>
  <si>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</si>
  <si>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</si>
  <si>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</si>
  <si>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</si>
  <si>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</si>
  <si>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</si>
  <si>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</si>
  <si>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</si>
  <si>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</si>
  <si>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</si>
  <si>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</si>
  <si>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</si>
  <si>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</si>
  <si>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</si>
  <si>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</si>
  <si>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</si>
  <si>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</si>
  <si>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</si>
  <si>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</si>
  <si>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</si>
  <si>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</si>
  <si>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</si>
  <si>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</si>
  <si>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</si>
  <si>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</si>
  <si>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</si>
  <si>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</si>
  <si>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</si>
  <si>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</si>
  <si>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</si>
  <si>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</si>
  <si>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</si>
  <si>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</si>
  <si>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</si>
  <si>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</si>
  <si>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</si>
  <si>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</si>
  <si>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</si>
  <si>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</si>
  <si>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</si>
  <si>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</si>
  <si>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</si>
  <si>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</si>
  <si>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</si>
  <si>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</si>
  <si>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</si>
  <si>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</si>
  <si>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</si>
  <si>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</si>
  <si>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</si>
  <si>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</si>
  <si>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</si>
  <si>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</si>
  <si>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</si>
  <si>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</si>
  <si>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</si>
  <si>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</si>
  <si>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</si>
  <si>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</si>
  <si>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</si>
  <si>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</si>
  <si>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</si>
  <si>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</si>
  <si>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</si>
  <si>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</si>
  <si>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</si>
  <si>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</si>
  <si>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</si>
  <si>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</si>
  <si>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</si>
  <si>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</si>
  <si>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</si>
  <si>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</si>
  <si>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</si>
  <si>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</si>
  <si>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</si>
  <si>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</si>
  <si>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</si>
  <si>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</si>
  <si>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</si>
  <si>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</si>
  <si>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</si>
  <si>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</si>
  <si>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</si>
  <si>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</si>
  <si>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</si>
  <si>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</si>
  <si>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</si>
  <si>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</si>
  <si>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</si>
  <si>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</si>
  <si>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</si>
  <si>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</si>
  <si>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</si>
  <si>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</si>
  <si>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</si>
  <si>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</si>
  <si>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</si>
  <si>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</si>
  <si>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</si>
  <si>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</si>
  <si>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</si>
  <si>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</si>
  <si>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</si>
  <si>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</si>
  <si>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</si>
  <si>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</si>
  <si>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</si>
  <si>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</si>
  <si>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</si>
  <si>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</si>
  <si>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</si>
  <si>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</si>
  <si>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</si>
  <si>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</si>
  <si>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</si>
  <si>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</si>
  <si>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</si>
  <si>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</si>
  <si>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</si>
  <si>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</si>
  <si>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</si>
  <si>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</si>
  <si>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</si>
  <si>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</si>
  <si>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</si>
  <si>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</si>
  <si>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</si>
  <si>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</si>
  <si>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</si>
  <si>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</si>
  <si>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</si>
  <si>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</si>
  <si>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</si>
  <si>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</si>
  <si>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</si>
  <si>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</si>
  <si>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</si>
  <si>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</si>
  <si>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</si>
  <si>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</si>
  <si>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</si>
  <si>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</si>
  <si>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</si>
  <si>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</si>
  <si>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</si>
  <si>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</si>
  <si>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</si>
  <si>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</si>
  <si>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</si>
  <si>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</si>
  <si>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</si>
  <si>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</si>
  <si>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</si>
  <si>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</si>
  <si>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</si>
  <si>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</si>
  <si>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</si>
  <si>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</si>
  <si>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</si>
  <si>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</si>
  <si>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</si>
  <si>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</si>
  <si>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</si>
  <si>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</si>
  <si>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</si>
  <si>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</si>
  <si>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</si>
  <si>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</si>
  <si>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</si>
  <si>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</si>
  <si>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</si>
  <si>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</si>
  <si>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</si>
  <si>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</si>
  <si>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</si>
  <si>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</si>
  <si>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</si>
  <si>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</si>
  <si>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</si>
  <si>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</si>
  <si>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</si>
  <si>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</si>
  <si>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</si>
  <si>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</si>
  <si>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</si>
  <si>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</si>
  <si>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</si>
  <si>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</si>
  <si>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</si>
  <si>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</si>
  <si>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</si>
  <si>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</si>
  <si>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</si>
  <si>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</si>
  <si>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</si>
  <si>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</si>
  <si>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</si>
  <si>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</si>
  <si>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</si>
  <si>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</si>
  <si>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</si>
  <si>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</si>
  <si>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</si>
  <si>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</si>
  <si>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</si>
  <si>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</si>
  <si>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</si>
  <si>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</si>
  <si>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</si>
  <si>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</si>
  <si>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</si>
  <si>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</si>
  <si>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</si>
  <si>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</si>
  <si>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</si>
  <si>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</si>
  <si>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</si>
  <si>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</si>
  <si>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</si>
  <si>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</si>
  <si>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</si>
  <si>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</si>
  <si>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</si>
  <si>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</si>
  <si>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</si>
  <si>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</si>
  <si>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</si>
  <si>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</si>
  <si>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</si>
  <si>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</si>
  <si>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</si>
  <si>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</si>
  <si>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</si>
  <si>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</si>
  <si>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</si>
  <si>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</si>
  <si>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</si>
  <si>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</si>
  <si>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</si>
  <si>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</si>
  <si>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</si>
  <si>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</si>
  <si>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</si>
  <si>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</si>
  <si>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</si>
  <si>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</si>
  <si>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</si>
  <si>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</si>
  <si>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</si>
  <si>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</si>
  <si>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</si>
  <si>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</si>
  <si>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</si>
  <si>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</si>
  <si>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</si>
  <si>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</si>
  <si>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</si>
  <si>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</si>
  <si>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</si>
  <si>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</si>
  <si>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</si>
  <si>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</si>
  <si>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</si>
  <si>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</si>
  <si>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</si>
  <si>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</si>
  <si>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</si>
  <si>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</si>
  <si>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</si>
  <si>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</si>
  <si>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</si>
  <si>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</si>
  <si>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</si>
  <si>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</si>
  <si>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</si>
  <si>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</si>
  <si>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</si>
  <si>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</si>
  <si>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</si>
  <si>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</si>
  <si>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</si>
  <si>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</si>
  <si>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</si>
  <si>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</si>
  <si>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</si>
  <si>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</si>
  <si>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</si>
  <si>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</si>
  <si>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</si>
  <si>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</si>
  <si>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</si>
  <si>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</si>
  <si>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</si>
  <si>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</si>
  <si>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</si>
  <si>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</si>
  <si>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</si>
  <si>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</si>
  <si>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</si>
  <si>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</si>
  <si>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</si>
  <si>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</si>
  <si>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</si>
  <si>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</si>
  <si>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</si>
  <si>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</si>
  <si>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</si>
  <si>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</si>
  <si>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</si>
  <si>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</si>
  <si>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</si>
  <si>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</si>
  <si>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</si>
  <si>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</si>
  <si>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</si>
  <si>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</si>
  <si>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</si>
  <si>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</si>
  <si>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</si>
  <si>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</si>
  <si>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</si>
  <si>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</si>
  <si>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</si>
  <si>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</si>
  <si>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</si>
  <si>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</si>
  <si>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</si>
  <si>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</si>
  <si>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</si>
  <si>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</si>
  <si>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</si>
  <si>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</si>
  <si>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</si>
  <si>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</si>
  <si>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</si>
  <si>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</si>
  <si>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</si>
  <si>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</si>
  <si>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</si>
  <si>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</si>
  <si>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</si>
  <si>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</si>
  <si>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</si>
  <si>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</si>
  <si>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</si>
  <si>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</si>
  <si>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</si>
  <si>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</si>
  <si>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</si>
  <si>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</si>
  <si>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</si>
  <si>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</si>
  <si>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</si>
  <si>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</si>
  <si>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</si>
  <si>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</si>
  <si>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</si>
  <si>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</si>
  <si>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</si>
  <si>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</si>
  <si>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</si>
  <si>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</si>
  <si>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</si>
  <si>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</si>
  <si>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</si>
  <si>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</si>
  <si>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</si>
  <si>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</si>
  <si>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</si>
  <si>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</si>
  <si>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</si>
  <si>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</si>
  <si>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</si>
  <si>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</si>
  <si>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</si>
  <si>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</si>
  <si>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</si>
  <si>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</si>
  <si>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</si>
  <si>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</si>
  <si>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</si>
  <si>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</si>
  <si>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</si>
  <si>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</si>
  <si>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</si>
  <si>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</si>
  <si>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</si>
  <si>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</si>
  <si>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</si>
  <si>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</si>
  <si>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</si>
  <si>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</si>
  <si>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</si>
  <si>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</si>
  <si>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</si>
  <si>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</si>
  <si>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</si>
  <si>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</si>
  <si>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</si>
  <si>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</si>
  <si>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</si>
  <si>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</si>
  <si>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</si>
  <si>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</si>
  <si>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</si>
  <si>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</si>
  <si>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</si>
  <si>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</si>
  <si>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</si>
  <si>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</si>
  <si>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</si>
  <si>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</si>
  <si>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</si>
  <si>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</si>
  <si>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</si>
  <si>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</si>
  <si>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</si>
  <si>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</si>
  <si>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</si>
  <si>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</si>
  <si>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</si>
  <si>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</si>
  <si>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</si>
  <si>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</si>
  <si>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</si>
  <si>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</si>
  <si>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</si>
  <si>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</si>
  <si>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</si>
  <si>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</si>
  <si>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</si>
  <si>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</si>
  <si>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</si>
  <si>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</si>
  <si>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</si>
  <si>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</si>
  <si>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</si>
  <si>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</si>
  <si>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</si>
  <si>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</si>
  <si>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</si>
  <si>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</si>
  <si>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</si>
  <si>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</si>
  <si>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</si>
  <si>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</si>
  <si>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</si>
  <si>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</si>
  <si>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</si>
  <si>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</si>
  <si>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</si>
  <si>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</si>
  <si>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</si>
  <si>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</si>
  <si>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</si>
  <si>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</si>
  <si>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</si>
  <si>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</si>
  <si>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</si>
  <si>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</si>
  <si>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</si>
  <si>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</si>
  <si>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</si>
  <si>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</si>
  <si>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</si>
  <si>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</si>
  <si>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</si>
  <si>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</si>
  <si>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</si>
  <si>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</si>
  <si>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</si>
  <si>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</si>
  <si>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</si>
  <si>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</si>
  <si>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</si>
  <si>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</si>
  <si>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</si>
  <si>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</si>
  <si>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</si>
  <si>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</si>
  <si>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</si>
  <si>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</si>
  <si>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</si>
  <si>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</si>
  <si>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</si>
  <si>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</si>
  <si>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</si>
  <si>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</si>
  <si>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</si>
  <si>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</si>
  <si>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</si>
  <si>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</si>
  <si>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</si>
  <si>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</si>
  <si>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</si>
  <si>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</si>
  <si>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</si>
  <si>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</si>
  <si>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</si>
  <si>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</si>
  <si>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</si>
  <si>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</si>
  <si>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</si>
  <si>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</si>
  <si>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</si>
  <si>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</si>
  <si>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</si>
  <si>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</si>
  <si>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</si>
  <si>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</si>
  <si>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</si>
  <si>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</si>
  <si>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</si>
  <si>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</si>
  <si>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</si>
  <si>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</si>
  <si>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</si>
  <si>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</si>
  <si>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</si>
  <si>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</si>
  <si>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</si>
  <si>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</si>
  <si>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</si>
  <si>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</si>
  <si>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</si>
  <si>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</si>
  <si>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</si>
  <si>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</si>
  <si>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</si>
  <si>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</si>
  <si>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</si>
  <si>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</si>
  <si>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</si>
  <si>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</si>
  <si>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</si>
  <si>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</si>
  <si>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</si>
  <si>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</si>
  <si>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</si>
  <si>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</si>
  <si>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</si>
  <si>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</si>
  <si>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</si>
  <si>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</si>
  <si>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</si>
  <si>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</si>
  <si>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</si>
  <si>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</si>
  <si>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</si>
  <si>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</si>
  <si>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</si>
  <si>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</si>
  <si>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</si>
  <si>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</si>
  <si>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</si>
  <si>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</si>
  <si>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</si>
  <si>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</si>
  <si>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</si>
  <si>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</si>
  <si>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</si>
  <si>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</si>
  <si>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</si>
  <si>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</si>
  <si>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</si>
  <si>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</si>
  <si>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</si>
  <si>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</si>
  <si>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</si>
  <si>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</si>
  <si>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</si>
  <si>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</si>
  <si>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</si>
  <si>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</si>
  <si>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</si>
  <si>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</si>
  <si>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</si>
  <si>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</si>
  <si>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</si>
  <si>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</si>
  <si>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</si>
  <si>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</si>
  <si>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</si>
  <si>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</si>
  <si>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</si>
  <si>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</si>
  <si>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</si>
  <si>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</si>
  <si>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</si>
  <si>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</si>
  <si>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</si>
  <si>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</si>
  <si>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</si>
  <si>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</si>
  <si>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</si>
  <si>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</si>
  <si>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</si>
  <si>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</si>
  <si>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</si>
  <si>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</si>
  <si>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</si>
  <si>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</si>
  <si>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</si>
  <si>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</si>
  <si>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</si>
  <si>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</si>
  <si>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</si>
  <si>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</si>
  <si>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</si>
  <si>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</si>
  <si>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</si>
  <si>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</si>
  <si>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</si>
  <si>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</si>
  <si>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</si>
  <si>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</si>
  <si>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</si>
  <si>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</si>
  <si>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</si>
  <si>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</si>
  <si>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</si>
  <si>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</si>
  <si>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</si>
  <si>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</si>
  <si>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</si>
  <si>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</si>
  <si>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</si>
  <si>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</si>
  <si>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</si>
  <si>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</si>
  <si>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</si>
  <si>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</si>
  <si>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</si>
  <si>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</si>
  <si>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</si>
  <si>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</si>
  <si>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</si>
  <si>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</si>
  <si>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</si>
  <si>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</si>
  <si>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</si>
  <si>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</si>
  <si>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</si>
  <si>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</si>
  <si>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</si>
  <si>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</si>
  <si>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</si>
  <si>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</si>
  <si>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</si>
  <si>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</si>
  <si>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</si>
  <si>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</si>
  <si>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</si>
  <si>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</si>
  <si>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</si>
  <si>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</si>
  <si>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</si>
  <si>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</si>
  <si>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</si>
  <si>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</si>
  <si>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</si>
  <si>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</si>
  <si>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</si>
  <si>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</si>
  <si>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</si>
  <si>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</si>
  <si>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</si>
  <si>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</si>
  <si>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</si>
  <si>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</si>
  <si>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</si>
  <si>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</si>
  <si>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</si>
  <si>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</si>
  <si>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</si>
  <si>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</si>
  <si>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</si>
  <si>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</si>
  <si>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</si>
  <si>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</si>
  <si>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</si>
  <si>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</si>
  <si>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</si>
  <si>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</si>
  <si>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</si>
  <si>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</si>
  <si>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</si>
  <si>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</si>
  <si>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</si>
  <si>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</si>
  <si>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</si>
  <si>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</si>
  <si>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</si>
  <si>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</si>
  <si>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</si>
  <si>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</si>
  <si>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</si>
  <si>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</si>
  <si>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</si>
  <si>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</si>
  <si>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</si>
  <si>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</si>
  <si>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</si>
  <si>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</si>
  <si>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</si>
  <si>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</si>
  <si>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</si>
  <si>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</si>
  <si>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</si>
  <si>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</si>
  <si>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</si>
  <si>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</si>
  <si>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</si>
  <si>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</si>
  <si>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</si>
  <si>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</si>
  <si>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</si>
  <si>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</si>
  <si>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</si>
  <si>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</si>
  <si>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</si>
  <si>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</si>
  <si>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</si>
  <si>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</si>
  <si>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</si>
  <si>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</si>
  <si>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</si>
  <si>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</si>
  <si>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</si>
  <si>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</si>
  <si>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</si>
  <si>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</si>
  <si>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</si>
  <si>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</si>
  <si>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</si>
  <si>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</si>
  <si>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</si>
  <si>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</si>
  <si>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</si>
  <si>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</si>
  <si>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</si>
  <si>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</si>
  <si>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</si>
  <si>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</si>
  <si>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</si>
  <si>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</si>
  <si>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</si>
  <si>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</si>
  <si>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</si>
  <si>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</si>
  <si>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</si>
  <si>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</si>
  <si>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</si>
  <si>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</si>
  <si>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</si>
  <si>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</si>
  <si>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</si>
  <si>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</si>
  <si>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</si>
  <si>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</si>
  <si>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</si>
  <si>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</si>
  <si>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</si>
  <si>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</si>
  <si>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</si>
  <si>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</si>
  <si>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</si>
  <si>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</si>
  <si>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</si>
  <si>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</si>
  <si>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</si>
  <si>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</si>
  <si>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</si>
  <si>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</si>
  <si>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</si>
  <si>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</si>
  <si>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</si>
  <si>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</si>
  <si>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</si>
  <si>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</si>
  <si>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</si>
  <si>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</si>
  <si>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</si>
  <si>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</si>
  <si>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</si>
  <si>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</si>
  <si>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</si>
  <si>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</si>
  <si>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</si>
  <si>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</si>
  <si>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</si>
  <si>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</si>
  <si>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</si>
  <si>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</si>
  <si>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</si>
  <si>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</si>
  <si>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</si>
  <si>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</si>
  <si>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</si>
  <si>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</si>
  <si>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</si>
  <si>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</si>
  <si>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</si>
  <si>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</si>
  <si>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</si>
  <si>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</si>
  <si>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</si>
  <si>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</si>
  <si>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</si>
  <si>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</si>
  <si>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</si>
  <si>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</si>
  <si>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</si>
  <si>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</si>
  <si>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</si>
  <si>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</si>
  <si>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</si>
  <si>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</si>
  <si>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</si>
  <si>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</si>
  <si>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</si>
  <si>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</si>
  <si>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</si>
  <si>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</si>
  <si>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</si>
  <si>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</si>
  <si>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</si>
  <si>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</si>
  <si>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</si>
  <si>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</si>
  <si>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</si>
  <si>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</si>
  <si>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</si>
  <si>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</si>
  <si>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</si>
  <si>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</si>
  <si>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</si>
  <si>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</si>
  <si>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</si>
  <si>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</si>
  <si>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</si>
  <si>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</si>
  <si>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</si>
  <si>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</si>
  <si>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</si>
  <si>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</si>
  <si>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</si>
  <si>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</si>
  <si>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</si>
  <si>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</si>
  <si>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</si>
  <si>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</si>
  <si>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</si>
  <si>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</si>
  <si>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</si>
  <si>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</si>
  <si>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</si>
  <si>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</si>
  <si>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</si>
  <si>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</si>
  <si>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</si>
  <si>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</si>
  <si>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</si>
  <si>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</si>
  <si>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</si>
  <si>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</si>
  <si>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</si>
  <si>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</si>
  <si>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</si>
  <si>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</si>
  <si>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</si>
  <si>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</si>
  <si>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</si>
  <si>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</si>
  <si>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</si>
  <si>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</si>
  <si>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</si>
  <si>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</si>
  <si>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</si>
  <si>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</si>
  <si>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</si>
  <si>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</si>
  <si>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</si>
  <si>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</si>
  <si>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</si>
  <si>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</si>
  <si>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</si>
  <si>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</si>
  <si>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</si>
  <si>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</si>
  <si>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</si>
  <si>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</si>
  <si>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</si>
  <si>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</si>
  <si>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</si>
  <si>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</si>
  <si>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</si>
  <si>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</si>
  <si>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</si>
  <si>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</si>
  <si>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</si>
  <si>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</si>
  <si>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</si>
  <si>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</si>
  <si>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</si>
  <si>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</si>
  <si>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</si>
  <si>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</si>
  <si>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</si>
  <si>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</si>
  <si>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</si>
  <si>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</si>
  <si>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</si>
  <si>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</si>
  <si>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</si>
  <si>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</si>
  <si>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</si>
  <si>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</si>
  <si>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</si>
  <si>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</si>
  <si>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</si>
  <si>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</si>
  <si>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</si>
  <si>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</si>
  <si>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</si>
  <si>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</si>
  <si>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</si>
  <si>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</si>
  <si>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</si>
  <si>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</si>
  <si>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</si>
  <si>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</si>
  <si>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</si>
  <si>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</si>
  <si>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</si>
  <si>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</si>
  <si>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</si>
  <si>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</si>
  <si>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</si>
  <si>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</si>
  <si>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</si>
  <si>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</si>
  <si>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</si>
  <si>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</si>
  <si>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</si>
  <si>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</si>
  <si>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</si>
  <si>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</si>
  <si>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</si>
  <si>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</si>
  <si>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</si>
  <si>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</si>
  <si>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</si>
  <si>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</si>
  <si>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</si>
  <si>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</si>
  <si>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</si>
  <si>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</si>
  <si>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</si>
  <si>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</si>
  <si>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</si>
  <si>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</si>
  <si>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</si>
  <si>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</si>
  <si>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</si>
  <si>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</si>
  <si>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</si>
  <si>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</si>
  <si>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</si>
  <si>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</si>
  <si>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</si>
  <si>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</si>
  <si>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</si>
  <si>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</si>
  <si>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</si>
  <si>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</si>
  <si>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</si>
  <si>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</si>
  <si>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</si>
  <si>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</si>
  <si>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</si>
  <si>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</si>
  <si>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</si>
  <si>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</si>
  <si>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</si>
  <si>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</si>
  <si>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</si>
  <si>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</si>
  <si>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</si>
  <si>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</si>
  <si>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</si>
  <si>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</si>
  <si>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</si>
  <si>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</si>
  <si>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</si>
  <si>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</si>
  <si>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</si>
  <si>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</si>
  <si>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</si>
  <si>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</si>
  <si>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</si>
  <si>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</si>
  <si>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</si>
  <si>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</si>
  <si>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</si>
  <si>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</si>
  <si>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</si>
  <si>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</si>
  <si>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</si>
  <si>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</si>
  <si>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</si>
  <si>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</si>
  <si>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</si>
  <si>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</si>
  <si>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</si>
  <si>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</si>
  <si>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</si>
  <si>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</si>
  <si>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</si>
  <si>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</si>
  <si>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</si>
  <si>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</si>
  <si>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</si>
  <si>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</si>
  <si>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</si>
  <si>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</si>
  <si>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</si>
  <si>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</si>
  <si>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</si>
  <si>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</si>
  <si>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</si>
  <si>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</si>
  <si>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</si>
  <si>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</si>
  <si>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</si>
  <si>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</si>
  <si>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</si>
  <si>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</si>
  <si>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</si>
  <si>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</si>
  <si>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</si>
  <si>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</si>
  <si>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</si>
  <si>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</si>
  <si>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</si>
  <si>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</si>
  <si>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</si>
  <si>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</si>
  <si>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</si>
  <si>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</si>
  <si>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</si>
  <si>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</si>
  <si>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</si>
  <si>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</si>
  <si>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</si>
  <si>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</si>
  <si>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</si>
  <si>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</si>
  <si>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</si>
  <si>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</si>
  <si>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</si>
  <si>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</si>
  <si>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</si>
  <si>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</si>
  <si>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</si>
  <si>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</si>
  <si>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</si>
  <si>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</si>
  <si>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</si>
  <si>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</si>
  <si>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</si>
  <si>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</si>
  <si>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</si>
  <si>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</si>
  <si>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</si>
  <si>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</si>
  <si>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</si>
  <si>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</si>
  <si>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</si>
  <si>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</si>
  <si>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</si>
  <si>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</si>
  <si>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</si>
  <si>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</si>
  <si>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</si>
  <si>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</si>
  <si>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</si>
  <si>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</si>
  <si>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</si>
  <si>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</si>
  <si>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</si>
  <si>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</si>
  <si>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</si>
  <si>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</si>
  <si>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</si>
  <si>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</si>
  <si>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</si>
  <si>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</si>
  <si>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</si>
  <si>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</si>
  <si>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</si>
  <si>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</si>
  <si>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</si>
  <si>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</si>
  <si>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</si>
  <si>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</si>
  <si>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</si>
  <si>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</si>
  <si>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</si>
  <si>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</si>
  <si>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</si>
  <si>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</si>
  <si>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</si>
  <si>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</si>
  <si>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</si>
  <si>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</si>
  <si>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</si>
  <si>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</si>
  <si>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</si>
  <si>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</si>
  <si>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</si>
  <si>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</si>
  <si>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</si>
  <si>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</si>
  <si>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</si>
  <si>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</si>
  <si>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</si>
  <si>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</si>
  <si>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</si>
  <si>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</si>
  <si>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</si>
  <si>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</si>
  <si>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</si>
  <si>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</si>
  <si>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</si>
  <si>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</si>
  <si>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</si>
  <si>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</si>
  <si>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</si>
  <si>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</si>
  <si>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</si>
  <si>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</si>
  <si>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</si>
  <si>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</si>
  <si>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</si>
  <si>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</si>
  <si>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</si>
  <si>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</si>
  <si>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</si>
  <si>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</si>
  <si>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</si>
  <si>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</si>
  <si>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</si>
  <si>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</si>
  <si>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</si>
  <si>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</si>
  <si>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</si>
  <si>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</si>
  <si>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</si>
  <si>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</si>
  <si>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</si>
  <si>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</si>
  <si>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</si>
  <si>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</si>
  <si>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</si>
  <si>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</si>
  <si>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</si>
  <si>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</si>
  <si>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</si>
  <si>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</si>
  <si>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</si>
  <si>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</si>
  <si>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</si>
  <si>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</si>
  <si>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</si>
  <si>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</si>
  <si>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</si>
  <si>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</si>
  <si>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</si>
  <si>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</si>
  <si>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</si>
  <si>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</si>
  <si>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</si>
  <si>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</si>
  <si>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</si>
  <si>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</si>
  <si>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</si>
  <si>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</si>
  <si>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</si>
  <si>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</si>
  <si>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</si>
  <si>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</si>
  <si>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</si>
  <si>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</si>
  <si>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</si>
  <si>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</si>
  <si>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</si>
  <si>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</si>
  <si>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</si>
  <si>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</si>
  <si>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</si>
  <si>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</si>
  <si>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</si>
  <si>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</si>
  <si>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</si>
  <si>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</si>
  <si>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</si>
  <si>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</si>
  <si>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</si>
  <si>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</si>
  <si>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</si>
  <si>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</si>
  <si>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</si>
  <si>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</si>
  <si>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</si>
  <si>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</si>
  <si>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</si>
  <si>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</si>
  <si>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</si>
  <si>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</si>
  <si>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</si>
  <si>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</si>
  <si>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</si>
  <si>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</si>
  <si>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</si>
  <si>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</si>
  <si>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</si>
  <si>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</si>
  <si>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</si>
  <si>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</si>
  <si>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</si>
  <si>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</si>
  <si>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</si>
  <si>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</si>
  <si>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</si>
  <si>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</si>
  <si>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</si>
  <si>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</si>
  <si>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</si>
  <si>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</si>
  <si>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</si>
  <si>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</si>
  <si>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</si>
  <si>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</si>
  <si>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</si>
  <si>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</si>
  <si>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</si>
  <si>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</si>
  <si>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</si>
  <si>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</si>
  <si>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</si>
  <si>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</si>
  <si>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</si>
  <si>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</si>
  <si>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</si>
  <si>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</si>
  <si>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</si>
  <si>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</si>
  <si>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</si>
  <si>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</si>
  <si>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</si>
  <si>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</si>
  <si>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</si>
  <si>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</si>
  <si>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</si>
  <si>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</si>
  <si>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</si>
  <si>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</si>
  <si>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</si>
  <si>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</si>
  <si>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</si>
  <si>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</si>
  <si>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</si>
  <si>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</si>
  <si>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</si>
  <si>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</si>
  <si>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</si>
  <si>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</si>
  <si>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</si>
  <si>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</si>
  <si>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</si>
  <si>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</si>
  <si>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</si>
  <si>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</si>
  <si>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</si>
  <si>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</si>
  <si>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</si>
  <si>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</si>
  <si>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</si>
  <si>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</si>
  <si>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</si>
  <si>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</si>
  <si>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</si>
  <si>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</si>
  <si>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</si>
  <si>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</si>
  <si>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</si>
  <si>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</si>
  <si>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</si>
  <si>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</si>
  <si>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</si>
  <si>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</si>
  <si>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</si>
  <si>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</si>
  <si>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</si>
  <si>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</si>
  <si>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</si>
  <si>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</si>
  <si>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</si>
  <si>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</si>
  <si>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</si>
  <si>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</si>
  <si>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</si>
  <si>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</si>
  <si>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</si>
  <si>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</si>
  <si>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</si>
  <si>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</si>
  <si>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</si>
  <si>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</si>
  <si>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</si>
  <si>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</si>
  <si>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</si>
  <si>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</si>
  <si>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</si>
  <si>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</si>
  <si>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</si>
  <si>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</si>
  <si>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</si>
  <si>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</si>
  <si>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</si>
  <si>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</si>
  <si>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</si>
  <si>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</si>
  <si>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</si>
  <si>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</si>
  <si>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</si>
  <si>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</si>
  <si>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</si>
  <si>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</si>
  <si>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</si>
  <si>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</si>
  <si>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</si>
  <si>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</si>
  <si>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</si>
  <si>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</si>
  <si>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</si>
  <si>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</si>
  <si>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</si>
  <si>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</si>
  <si>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</si>
  <si>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</si>
  <si>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</si>
  <si>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</si>
  <si>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</si>
  <si>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</si>
  <si>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</si>
  <si>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</si>
  <si>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</si>
  <si>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</si>
  <si>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</si>
  <si>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</si>
  <si>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</si>
  <si>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</si>
  <si>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</si>
  <si>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</si>
  <si>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</si>
  <si>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</si>
  <si>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</si>
  <si>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</si>
  <si>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</si>
  <si>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</si>
  <si>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</si>
  <si>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</si>
  <si>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</si>
  <si>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</si>
  <si>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</si>
  <si>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</si>
  <si>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</si>
  <si>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</si>
  <si>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</si>
  <si>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</si>
  <si>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</si>
  <si>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</si>
  <si>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</si>
  <si>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</si>
  <si>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</si>
  <si>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</si>
  <si>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</si>
  <si>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</si>
  <si>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</si>
  <si>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</si>
  <si>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</si>
  <si>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</si>
  <si>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</si>
  <si>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</si>
  <si>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</si>
  <si>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</si>
  <si>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</si>
  <si>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</si>
  <si>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</si>
  <si>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</si>
  <si>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</si>
  <si>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</si>
  <si>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</si>
  <si>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</si>
  <si>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</si>
  <si>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</si>
  <si>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</si>
  <si>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</si>
  <si>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</si>
  <si>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</si>
  <si>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</si>
  <si>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</si>
  <si>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</si>
  <si>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</si>
  <si>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</si>
  <si>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</si>
  <si>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</si>
  <si>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</si>
  <si>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</si>
  <si>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</si>
  <si>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</si>
  <si>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</si>
  <si>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</si>
  <si>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</si>
  <si>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</si>
  <si>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</si>
  <si>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</si>
  <si>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</si>
  <si>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</si>
  <si>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</si>
  <si>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</si>
  <si>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</si>
  <si>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</si>
  <si>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</si>
  <si>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</si>
  <si>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</si>
  <si>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</si>
  <si>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</si>
  <si>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</si>
  <si>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</si>
  <si>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</si>
  <si>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</si>
  <si>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</si>
  <si>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</si>
  <si>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</si>
  <si>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</si>
  <si>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</si>
  <si>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</si>
  <si>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</si>
  <si>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</si>
  <si>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</si>
  <si>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</si>
  <si>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</si>
  <si>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</si>
  <si>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</si>
  <si>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</si>
  <si>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</si>
  <si>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</si>
  <si>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</si>
  <si>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</si>
  <si>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</si>
  <si>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</si>
  <si>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</si>
  <si>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</si>
  <si>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</si>
  <si>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</si>
  <si>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</si>
  <si>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</si>
  <si>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</si>
  <si>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</si>
  <si>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</si>
  <si>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</si>
  <si>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</si>
  <si>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</si>
  <si>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</si>
  <si>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</si>
  <si>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</si>
  <si>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</si>
  <si>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</si>
  <si>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</si>
  <si>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</si>
  <si>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</si>
  <si>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</si>
  <si>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</si>
  <si>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</si>
  <si>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</si>
  <si>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</si>
  <si>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</si>
  <si>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</si>
  <si>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</si>
  <si>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</si>
  <si>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</si>
  <si>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</si>
  <si>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</si>
  <si>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</si>
  <si>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</si>
  <si>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</si>
  <si>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</si>
  <si>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</si>
  <si>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</si>
  <si>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</si>
  <si>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</si>
  <si>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</si>
  <si>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</si>
  <si>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</si>
  <si>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</si>
  <si>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</si>
  <si>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</si>
  <si>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</si>
  <si>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</si>
  <si>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</si>
  <si>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</si>
  <si>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</si>
  <si>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</si>
  <si>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</si>
  <si>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</si>
  <si>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</si>
  <si>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</si>
  <si>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</si>
  <si>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</si>
  <si>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</si>
  <si>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</si>
  <si>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</si>
  <si>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</si>
  <si>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</si>
  <si>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</si>
  <si>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</si>
  <si>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</si>
  <si>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</si>
  <si>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</si>
  <si>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</si>
  <si>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</si>
  <si>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</si>
  <si>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</si>
  <si>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</si>
  <si>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</si>
  <si>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</si>
  <si>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</si>
  <si>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</si>
  <si>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</si>
  <si>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</si>
  <si>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</si>
  <si>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</si>
  <si>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</si>
  <si>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</si>
  <si>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</si>
  <si>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</si>
  <si>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</si>
  <si>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</si>
  <si>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</si>
  <si>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</si>
  <si>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</si>
  <si>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</si>
  <si>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</si>
  <si>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</si>
  <si>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</si>
  <si>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</si>
  <si>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</si>
  <si>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</si>
  <si>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</si>
  <si>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</si>
  <si>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</si>
  <si>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</si>
  <si>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</si>
  <si>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</si>
  <si>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</si>
  <si>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</si>
  <si>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</si>
  <si>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</si>
  <si>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</si>
  <si>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</si>
  <si>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</si>
  <si>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</si>
  <si>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</si>
  <si>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</si>
  <si>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</si>
  <si>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</si>
  <si>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</si>
  <si>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</si>
  <si>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</si>
  <si>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</si>
  <si>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</si>
  <si>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</si>
  <si>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</si>
  <si>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</si>
  <si>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</si>
  <si>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</si>
  <si>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</si>
  <si>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</si>
  <si>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</si>
  <si>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</si>
  <si>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</si>
  <si>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</si>
  <si>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</si>
  <si>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</si>
  <si>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</si>
  <si>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</si>
  <si>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</si>
  <si>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</si>
  <si>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</si>
  <si>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</si>
  <si>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</si>
  <si>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</si>
  <si>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</si>
  <si>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</si>
  <si>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</si>
  <si>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</si>
  <si>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</si>
  <si>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</si>
  <si>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</si>
  <si>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</si>
  <si>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</si>
  <si>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</si>
  <si>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</si>
  <si>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</si>
  <si>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</si>
  <si>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</si>
  <si>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</si>
  <si>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</si>
  <si>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</si>
  <si>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</si>
  <si>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</si>
  <si>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</si>
  <si>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</si>
  <si>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</si>
  <si>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</si>
  <si>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</si>
  <si>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</si>
  <si>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</si>
  <si>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</si>
  <si>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</si>
  <si>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</si>
  <si>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</si>
  <si>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</si>
  <si>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</si>
  <si>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</si>
  <si>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</si>
  <si>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</si>
  <si>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</si>
  <si>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</si>
  <si>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</si>
  <si>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</si>
  <si>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</si>
  <si>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</si>
  <si>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</si>
  <si>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</si>
  <si>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</si>
  <si>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</si>
  <si>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</si>
  <si>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</si>
  <si>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</si>
  <si>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</si>
  <si>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</si>
  <si>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</si>
  <si>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</si>
  <si>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</si>
  <si>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</si>
  <si>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</si>
  <si>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</si>
  <si>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</si>
  <si>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</si>
  <si>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</si>
  <si>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</si>
  <si>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</si>
  <si>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</si>
  <si>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</si>
  <si>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</si>
  <si>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</si>
  <si>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</si>
  <si>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</si>
  <si>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</si>
  <si>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</si>
  <si>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</si>
  <si>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</si>
  <si>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</si>
  <si>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</si>
  <si>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</si>
  <si>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</si>
  <si>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</si>
  <si>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</si>
  <si>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</si>
  <si>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</si>
  <si>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</si>
  <si>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</si>
  <si>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</si>
  <si>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</si>
  <si>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</si>
  <si>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</si>
  <si>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</si>
  <si>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</si>
  <si>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</si>
  <si>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</si>
  <si>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</si>
  <si>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</si>
  <si>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</si>
  <si>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</si>
  <si>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</si>
  <si>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</si>
  <si>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</si>
  <si>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</si>
  <si>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</si>
  <si>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</si>
  <si>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</si>
  <si>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</si>
  <si>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</si>
  <si>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</si>
  <si>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</si>
  <si>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</si>
  <si>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</si>
  <si>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</si>
  <si>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</si>
  <si>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</si>
  <si>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</si>
  <si>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</si>
  <si>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</si>
  <si>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</si>
  <si>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</si>
  <si>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</si>
  <si>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</si>
  <si>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</si>
  <si>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</si>
  <si>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</si>
  <si>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</si>
  <si>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</si>
  <si>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</si>
  <si>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</si>
  <si>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</si>
  <si>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</si>
  <si>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</si>
  <si>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</si>
  <si>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</si>
  <si>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</si>
  <si>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</si>
  <si>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</si>
  <si>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</si>
  <si>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</si>
  <si>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</si>
  <si>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</si>
  <si>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</si>
  <si>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</si>
  <si>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</si>
  <si>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</si>
  <si>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</si>
  <si>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</si>
  <si>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</si>
  <si>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</si>
  <si>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</si>
  <si>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</si>
  <si>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</si>
  <si>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</si>
  <si>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</si>
  <si>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</si>
  <si>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</si>
  <si>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</si>
  <si>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</si>
  <si>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</si>
  <si>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</si>
  <si>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</si>
  <si>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</si>
  <si>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</si>
  <si>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</si>
  <si>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</si>
  <si>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</si>
  <si>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</si>
  <si>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</si>
  <si>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</si>
  <si>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</si>
  <si>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</si>
  <si>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</si>
  <si>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</si>
  <si>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</si>
  <si>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</si>
  <si>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</si>
  <si>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</si>
  <si>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</si>
  <si>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</si>
  <si>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</si>
  <si>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</si>
  <si>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</si>
  <si>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</si>
  <si>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</si>
  <si>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</si>
  <si>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</si>
  <si>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</si>
  <si>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</si>
  <si>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</si>
  <si>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</si>
  <si>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</si>
  <si>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</si>
  <si>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</si>
  <si>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</si>
  <si>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</si>
  <si>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</si>
  <si>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</si>
  <si>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</si>
  <si>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</si>
  <si>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</si>
  <si>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</si>
  <si>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</si>
  <si>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</si>
  <si>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</si>
  <si>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</si>
  <si>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</si>
  <si>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</si>
  <si>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</si>
  <si>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</si>
  <si>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</si>
  <si>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</si>
  <si>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</si>
  <si>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</si>
  <si>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</si>
  <si>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</si>
  <si>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</si>
  <si>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</si>
  <si>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</si>
  <si>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</si>
  <si>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</si>
  <si>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</si>
  <si>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</si>
  <si>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</si>
  <si>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</si>
  <si>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</si>
  <si>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</si>
  <si>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</si>
  <si>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</si>
  <si>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</si>
  <si>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</si>
  <si>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</si>
  <si>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</si>
  <si>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</si>
  <si>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</si>
  <si>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</si>
  <si>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</si>
  <si>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</si>
  <si>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</si>
  <si>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</si>
  <si>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</si>
  <si>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</si>
  <si>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</si>
  <si>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</si>
  <si>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</si>
  <si>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</si>
  <si>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</si>
  <si>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</si>
  <si>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</si>
  <si>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</si>
  <si>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</si>
  <si>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</si>
  <si>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</si>
  <si>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</si>
  <si>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</si>
  <si>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</si>
  <si>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</si>
  <si>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</si>
  <si>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</si>
  <si>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</si>
  <si>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</si>
  <si>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</si>
  <si>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</si>
  <si>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</si>
  <si>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</si>
  <si>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</si>
  <si>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</si>
  <si>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</si>
  <si>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</si>
  <si>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</si>
  <si>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</si>
  <si>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</si>
  <si>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</si>
  <si>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</si>
  <si>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</si>
  <si>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</si>
  <si>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</si>
  <si>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</si>
  <si>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</si>
  <si>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</si>
  <si>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</si>
  <si>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</si>
  <si>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</si>
  <si>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</si>
  <si>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</si>
  <si>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</si>
  <si>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</si>
  <si>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</si>
  <si>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</si>
  <si>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</si>
  <si>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</si>
  <si>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</si>
  <si>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</si>
  <si>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</si>
  <si>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</si>
  <si>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</si>
  <si>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</si>
  <si>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</si>
  <si>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</si>
  <si>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</si>
  <si>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</si>
  <si>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</si>
  <si>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</si>
  <si>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</si>
  <si>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</si>
  <si>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</si>
  <si>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</si>
  <si>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</si>
  <si>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</si>
  <si>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</si>
  <si>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</si>
  <si>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</si>
  <si>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</si>
  <si>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</si>
  <si>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</si>
  <si>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</si>
  <si>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</si>
  <si>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</si>
  <si>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</si>
  <si>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</si>
  <si>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</si>
  <si>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</si>
  <si>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</si>
  <si>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</si>
  <si>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</si>
  <si>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</si>
  <si>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</si>
  <si>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</si>
  <si>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</si>
  <si>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</si>
  <si>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</si>
  <si>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</si>
  <si>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</si>
  <si>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</si>
  <si>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</si>
  <si>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</si>
  <si>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</si>
  <si>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</si>
  <si>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</si>
  <si>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</si>
  <si>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</si>
  <si>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</si>
  <si>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</si>
  <si>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</si>
  <si>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</si>
  <si>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</si>
  <si>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</si>
  <si>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</si>
  <si>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</si>
  <si>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</si>
  <si>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</si>
  <si>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</si>
  <si>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</si>
  <si>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</si>
  <si>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</si>
  <si>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</si>
  <si>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</si>
  <si>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</si>
  <si>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</si>
  <si>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</si>
  <si>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</si>
  <si>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</si>
  <si>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</si>
  <si>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</si>
  <si>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</si>
  <si>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</si>
  <si>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</si>
  <si>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</si>
  <si>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</si>
  <si>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</si>
  <si>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</si>
  <si>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</si>
  <si>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</si>
  <si>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</si>
  <si>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</si>
  <si>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</si>
  <si>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</si>
  <si>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</si>
  <si>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</si>
  <si>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</si>
  <si>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</si>
  <si>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</si>
  <si>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</si>
  <si>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</si>
  <si>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</si>
  <si>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</si>
  <si>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</si>
  <si>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</si>
  <si>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</si>
  <si>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</si>
  <si>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</si>
  <si>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</si>
  <si>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</si>
  <si>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</si>
  <si>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</si>
  <si>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</si>
  <si>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</si>
  <si>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</si>
  <si>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</si>
  <si>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</si>
  <si>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</si>
  <si>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</si>
  <si>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</si>
  <si>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</si>
  <si>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</si>
  <si>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</si>
  <si>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</si>
  <si>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</si>
  <si>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</si>
  <si>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</si>
  <si>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</si>
  <si>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</si>
  <si>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</si>
  <si>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</si>
  <si>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</si>
  <si>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</si>
  <si>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</si>
  <si>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</si>
  <si>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</si>
  <si>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</si>
  <si>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</si>
  <si>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</si>
  <si>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</si>
  <si>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</si>
  <si>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</si>
  <si>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</si>
  <si>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</si>
  <si>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</si>
  <si>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</si>
  <si>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</si>
  <si>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</si>
  <si>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</si>
  <si>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</si>
  <si>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</si>
  <si>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</si>
  <si>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</si>
  <si>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</si>
  <si>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</si>
  <si>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</si>
  <si>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</si>
  <si>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</si>
  <si>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</si>
  <si>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</si>
  <si>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</si>
  <si>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</si>
  <si>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</si>
  <si>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</si>
  <si>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</si>
  <si>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</si>
  <si>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</si>
  <si>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</si>
  <si>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</si>
  <si>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</si>
  <si>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</si>
  <si>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</si>
  <si>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</si>
  <si>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</si>
  <si>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</si>
  <si>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</si>
  <si>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</si>
  <si>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</si>
  <si>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</si>
  <si>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</si>
  <si>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</si>
  <si>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</si>
  <si>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</si>
  <si>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</si>
  <si>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</si>
  <si>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</si>
  <si>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</si>
  <si>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</si>
  <si>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</si>
  <si>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</si>
  <si>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</si>
  <si>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</si>
  <si>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</si>
  <si>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</si>
  <si>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</si>
  <si>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</si>
  <si>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</si>
  <si>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</si>
  <si>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</si>
  <si>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</si>
  <si>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</si>
  <si>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</si>
  <si>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</si>
  <si>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</si>
  <si>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</si>
  <si>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</si>
  <si>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</si>
  <si>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</si>
  <si>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</si>
  <si>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</si>
  <si>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</si>
  <si>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</si>
  <si>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</si>
  <si>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</si>
  <si>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</si>
  <si>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</si>
  <si>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</si>
  <si>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</si>
  <si>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</si>
  <si>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</si>
  <si>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</si>
  <si>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</si>
  <si>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</si>
  <si>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</si>
  <si>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</si>
  <si>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</si>
  <si>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</si>
  <si>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</si>
  <si>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</si>
  <si>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</si>
  <si>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</si>
  <si>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</si>
  <si>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</si>
  <si>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</si>
  <si>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</si>
  <si>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</si>
  <si>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</si>
  <si>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</si>
  <si>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</si>
  <si>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</si>
  <si>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</si>
  <si>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</si>
  <si>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</si>
  <si>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</si>
  <si>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</si>
  <si>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</si>
  <si>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</si>
  <si>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</si>
  <si>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</si>
  <si>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</si>
  <si>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</si>
  <si>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</si>
  <si>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</si>
  <si>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</si>
  <si>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</si>
  <si>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</si>
  <si>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</si>
  <si>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</si>
  <si>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</si>
  <si>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</si>
  <si>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</si>
  <si>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</si>
  <si>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</si>
  <si>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</si>
  <si>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</si>
  <si>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</si>
  <si>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</si>
  <si>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</si>
  <si>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</si>
  <si>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</si>
  <si>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</si>
  <si>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</si>
  <si>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</si>
  <si>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</si>
  <si>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</si>
  <si>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</si>
  <si>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</si>
  <si>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</si>
  <si>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</si>
  <si>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</si>
  <si>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</si>
  <si>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</si>
  <si>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</si>
  <si>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</si>
  <si>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</si>
  <si>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</si>
  <si>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</si>
  <si>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</si>
  <si>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</si>
  <si>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</si>
  <si>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</si>
  <si>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</si>
  <si>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</si>
  <si>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</si>
  <si>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</si>
  <si>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</si>
  <si>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</si>
  <si>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</si>
  <si>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</si>
  <si>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</si>
  <si>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</si>
  <si>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</si>
  <si>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</si>
  <si>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</si>
  <si>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</si>
  <si>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</si>
  <si>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</si>
  <si>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</si>
  <si>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</si>
  <si>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</si>
  <si>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</si>
  <si>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</si>
  <si>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</si>
  <si>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</si>
  <si>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</si>
  <si>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</si>
  <si>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</si>
  <si>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</si>
  <si>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</si>
  <si>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</si>
  <si>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</si>
  <si>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</si>
  <si>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</si>
  <si>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</si>
  <si>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</si>
  <si>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</si>
  <si>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</si>
  <si>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</si>
  <si>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</si>
  <si>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</si>
  <si>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</si>
  <si>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</si>
  <si>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</si>
  <si>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</si>
  <si>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</si>
  <si>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</si>
  <si>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</si>
  <si>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</si>
  <si>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</si>
  <si>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</si>
  <si>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</si>
  <si>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</si>
  <si>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</si>
  <si>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</si>
  <si>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</si>
  <si>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</si>
  <si>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</si>
  <si>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</si>
  <si>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</si>
  <si>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</si>
  <si>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</si>
  <si>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</si>
  <si>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</si>
  <si>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</si>
  <si>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</si>
  <si>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</si>
  <si>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</si>
  <si>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</si>
  <si>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</si>
  <si>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</si>
  <si>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</si>
  <si>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</si>
  <si>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</si>
  <si>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</si>
  <si>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</si>
  <si>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</si>
  <si>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</si>
  <si>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</si>
  <si>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</si>
  <si>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</si>
  <si>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</si>
  <si>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</si>
  <si>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</si>
  <si>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</si>
  <si>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</si>
  <si>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</si>
  <si>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</si>
  <si>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</si>
  <si>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</si>
  <si>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</si>
  <si>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</si>
  <si>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</si>
  <si>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</si>
  <si>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</si>
  <si>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</si>
  <si>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</si>
  <si>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</si>
  <si>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</si>
  <si>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</si>
  <si>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</si>
  <si>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</si>
  <si>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</si>
  <si>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</si>
  <si>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</si>
  <si>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</si>
  <si>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</si>
  <si>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</si>
  <si>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</si>
  <si>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</si>
  <si>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</si>
  <si>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</si>
  <si>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</si>
  <si>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</si>
  <si>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</si>
  <si>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</si>
  <si>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</si>
  <si>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</si>
  <si>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</si>
  <si>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</si>
  <si>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</si>
  <si>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</si>
  <si>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</si>
  <si>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</si>
  <si>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</si>
  <si>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</si>
  <si>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</si>
  <si>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</si>
  <si>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</si>
  <si>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</si>
  <si>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</si>
  <si>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</si>
  <si>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</si>
  <si>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</si>
  <si>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</si>
  <si>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</si>
  <si>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</si>
  <si>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</si>
  <si>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</si>
  <si>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</si>
  <si>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</si>
  <si>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</si>
  <si>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</si>
  <si>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</si>
  <si>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</si>
  <si>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</si>
  <si>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</si>
  <si>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</si>
  <si>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</si>
  <si>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</si>
  <si>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</si>
  <si>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</si>
  <si>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</si>
  <si>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</si>
  <si>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</si>
  <si>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</si>
  <si>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</si>
  <si>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</si>
  <si>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</si>
  <si>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</si>
  <si>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</si>
  <si>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</si>
  <si>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</si>
  <si>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</si>
  <si>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</si>
  <si>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</si>
  <si>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</si>
  <si>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</si>
  <si>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</si>
  <si>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</si>
  <si>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</si>
  <si>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</si>
  <si>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</si>
  <si>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</si>
  <si>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</si>
  <si>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</si>
  <si>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</si>
  <si>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</si>
  <si>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</si>
  <si>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</si>
  <si>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</si>
  <si>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</si>
  <si>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</si>
  <si>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</si>
  <si>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</si>
  <si>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</si>
  <si>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</si>
  <si>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</si>
  <si>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</si>
  <si>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</si>
  <si>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</si>
  <si>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</si>
  <si>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</si>
  <si>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</si>
  <si>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</si>
  <si>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</si>
  <si>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</si>
  <si>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</si>
  <si>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</si>
  <si>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</si>
  <si>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</si>
  <si>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</si>
  <si>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</si>
  <si>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</si>
  <si>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</si>
  <si>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</si>
  <si>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</si>
  <si>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</si>
  <si>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</si>
  <si>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</si>
  <si>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</si>
  <si>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</si>
  <si>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</si>
  <si>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</si>
  <si>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</si>
  <si>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</si>
  <si>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</si>
  <si>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</si>
  <si>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</si>
  <si>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</si>
  <si>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</si>
  <si>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</si>
  <si>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</si>
  <si>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</si>
  <si>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</si>
  <si>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</si>
  <si>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</si>
  <si>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</si>
  <si>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</si>
  <si>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</si>
  <si>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</si>
  <si>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</si>
  <si>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</si>
  <si>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</si>
  <si>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</si>
  <si>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</si>
  <si>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</si>
  <si>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</si>
  <si>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</si>
  <si>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</si>
  <si>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</si>
  <si>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</si>
  <si>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</si>
  <si>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</si>
  <si>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</si>
  <si>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</si>
  <si>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</si>
  <si>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</si>
  <si>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</si>
  <si>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</si>
  <si>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</si>
  <si>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</si>
  <si>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</si>
  <si>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</si>
  <si>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</si>
  <si>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</si>
  <si>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</si>
  <si>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</si>
  <si>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</si>
  <si>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</si>
  <si>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</si>
  <si>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</si>
  <si>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</si>
  <si>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</si>
  <si>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</si>
  <si>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</si>
  <si>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</si>
  <si>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</si>
  <si>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</si>
  <si>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</si>
  <si>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</si>
  <si>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</si>
  <si>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</si>
  <si>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</si>
  <si>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</si>
  <si>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</si>
  <si>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</si>
  <si>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</si>
  <si>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</si>
  <si>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</si>
  <si>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</si>
  <si>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</si>
  <si>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</si>
  <si>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</si>
  <si>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</si>
  <si>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</si>
  <si>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</si>
  <si>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</si>
  <si>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</si>
  <si>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</si>
  <si>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</si>
  <si>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</si>
  <si>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</si>
  <si>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</si>
  <si>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</si>
  <si>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</si>
  <si>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</si>
  <si>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</si>
  <si>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</si>
  <si>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</si>
  <si>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</si>
  <si>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</si>
  <si>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</si>
  <si>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</si>
  <si>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</si>
  <si>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</si>
  <si>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</si>
  <si>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</si>
  <si>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</si>
  <si>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</si>
  <si>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</si>
  <si>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</si>
  <si>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</si>
  <si>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</si>
  <si>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</si>
  <si>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</si>
  <si>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</si>
  <si>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</si>
  <si>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</si>
  <si>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</si>
  <si>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</si>
  <si>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</si>
  <si>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</si>
  <si>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</si>
  <si>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</si>
  <si>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</si>
  <si>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</si>
  <si>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</si>
  <si>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</si>
  <si>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</si>
  <si>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</si>
  <si>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</si>
  <si>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</si>
  <si>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</si>
  <si>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</si>
  <si>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</si>
  <si>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</si>
  <si>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</si>
  <si>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</si>
  <si>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</si>
  <si>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</si>
  <si>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</si>
  <si>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</si>
  <si>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</si>
  <si>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</si>
  <si>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</si>
  <si>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</si>
  <si>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</si>
  <si>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</si>
  <si>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</si>
  <si>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</si>
  <si>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</si>
  <si>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</si>
  <si>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</si>
  <si>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</si>
  <si>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</si>
  <si>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</si>
  <si>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</si>
  <si>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</si>
  <si>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</si>
  <si>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</si>
  <si>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</si>
  <si>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</si>
  <si>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</si>
  <si>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</si>
  <si>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</si>
  <si>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</si>
  <si>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</si>
  <si>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</si>
  <si>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</si>
  <si>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</si>
  <si>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</si>
  <si>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</si>
  <si>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</si>
  <si>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</si>
  <si>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</si>
  <si>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</si>
  <si>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</si>
  <si>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</si>
  <si>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</si>
  <si>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</si>
  <si>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</si>
  <si>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</si>
  <si>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</si>
  <si>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</si>
  <si>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</si>
  <si>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</si>
  <si>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</si>
  <si>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</si>
  <si>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</si>
  <si>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</si>
  <si>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</si>
  <si>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</si>
  <si>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</si>
  <si>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</si>
  <si>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</si>
  <si>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</si>
  <si>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</si>
  <si>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</si>
  <si>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</si>
  <si>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</si>
  <si>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</si>
  <si>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</si>
  <si>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</si>
  <si>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</si>
  <si>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</si>
  <si>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</si>
  <si>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</si>
  <si>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</si>
  <si>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</si>
  <si>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</si>
  <si>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</si>
  <si>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</si>
  <si>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</si>
  <si>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</si>
  <si>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</si>
  <si>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</si>
  <si>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</si>
  <si>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</si>
  <si>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</si>
  <si>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</si>
  <si>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</si>
  <si>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</si>
  <si>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</si>
  <si>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</si>
  <si>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</si>
  <si>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</si>
  <si>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</si>
  <si>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</si>
  <si>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</si>
  <si>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</si>
  <si>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</si>
  <si>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</si>
  <si>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</si>
  <si>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</si>
  <si>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</si>
  <si>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</si>
  <si>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</si>
  <si>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</si>
  <si>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</si>
  <si>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</si>
  <si>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</si>
  <si>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</si>
  <si>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</si>
  <si>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</si>
  <si>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</si>
  <si>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</si>
  <si>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</si>
  <si>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</si>
  <si>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</si>
  <si>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</si>
  <si>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</si>
  <si>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</si>
  <si>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</si>
  <si>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</si>
  <si>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</si>
  <si>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</si>
  <si>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</si>
  <si>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</si>
  <si>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</si>
  <si>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</si>
  <si>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</si>
  <si>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</si>
  <si>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</si>
  <si>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</si>
  <si>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</si>
  <si>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</si>
  <si>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</si>
  <si>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</si>
  <si>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</si>
  <si>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</si>
  <si>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</si>
  <si>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</si>
  <si>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</si>
  <si>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</si>
  <si>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</si>
  <si>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</si>
  <si>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</si>
  <si>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</si>
  <si>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</si>
  <si>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</si>
  <si>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</si>
  <si>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</si>
  <si>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</si>
  <si>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</si>
  <si>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</si>
  <si>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</si>
  <si>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</si>
  <si>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</si>
  <si>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</si>
  <si>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</si>
  <si>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</si>
  <si>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</si>
  <si>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</si>
  <si>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</si>
  <si>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</si>
  <si>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</si>
  <si>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</si>
  <si>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</si>
  <si>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</si>
  <si>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</si>
  <si>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</si>
  <si>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</si>
  <si>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</si>
  <si>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</si>
  <si>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</si>
  <si>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</si>
  <si>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</si>
  <si>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</si>
  <si>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</si>
  <si>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</si>
  <si>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</si>
  <si>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</si>
  <si>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</si>
  <si>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</si>
  <si>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</si>
  <si>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</si>
  <si>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</si>
  <si>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</si>
  <si>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</si>
  <si>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</si>
  <si>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</si>
  <si>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</si>
  <si>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</si>
  <si>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</si>
  <si>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</si>
  <si>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</si>
  <si>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</si>
  <si>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</si>
  <si>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</si>
  <si>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</si>
  <si>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</si>
  <si>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</si>
  <si>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</si>
  <si>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</si>
  <si>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</si>
  <si>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</si>
  <si>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</si>
  <si>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</si>
  <si>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</si>
  <si>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</si>
  <si>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</si>
  <si>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</si>
  <si>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</si>
  <si>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</si>
  <si>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</si>
  <si>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</si>
  <si>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</si>
  <si>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</si>
  <si>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</si>
  <si>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</si>
  <si>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</si>
  <si>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</si>
  <si>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</si>
  <si>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</si>
  <si>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</si>
  <si>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</si>
  <si>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</si>
  <si>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</si>
  <si>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</si>
  <si>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</si>
  <si>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</si>
  <si>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</si>
  <si>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</si>
  <si>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</si>
  <si>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</si>
  <si>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</si>
  <si>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</si>
  <si>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</si>
  <si>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</si>
  <si>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</si>
  <si>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</si>
  <si>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</si>
  <si>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</si>
  <si>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</si>
  <si>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</si>
  <si>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</si>
  <si>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</si>
  <si>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</si>
  <si>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</si>
  <si>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</si>
  <si>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</si>
  <si>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</si>
  <si>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</si>
  <si>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</si>
  <si>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</si>
  <si>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</si>
  <si>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</si>
  <si>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</si>
  <si>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</si>
  <si>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</si>
  <si>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</si>
  <si>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</si>
  <si>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</si>
  <si>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</si>
  <si>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</si>
  <si>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</si>
  <si>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</si>
  <si>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</si>
  <si>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</si>
  <si>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</si>
  <si>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</si>
  <si>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</si>
  <si>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</si>
  <si>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</si>
  <si>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</si>
  <si>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</si>
  <si>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</si>
  <si>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</si>
  <si>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</si>
  <si>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</si>
  <si>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</si>
  <si>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</si>
  <si>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</si>
  <si>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</si>
  <si>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</si>
  <si>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</si>
  <si>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</si>
  <si>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</si>
  <si>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</si>
  <si>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</si>
  <si>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</si>
  <si>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</si>
  <si>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</si>
  <si>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</si>
  <si>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</si>
  <si>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</si>
  <si>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</si>
  <si>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</si>
  <si>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</si>
  <si>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</si>
  <si>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</si>
  <si>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</si>
  <si>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</si>
  <si>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</si>
  <si>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</si>
  <si>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</si>
  <si>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</si>
  <si>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</si>
  <si>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</si>
  <si>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</si>
  <si>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</si>
  <si>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</si>
  <si>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</si>
  <si>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</si>
  <si>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</si>
  <si>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</si>
  <si>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</si>
  <si>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</si>
  <si>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</si>
  <si>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</si>
  <si>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</si>
  <si>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</si>
  <si>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</si>
  <si>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</si>
  <si>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</si>
  <si>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</si>
  <si>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</si>
  <si>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</si>
  <si>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</si>
  <si>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</si>
  <si>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</si>
  <si>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</si>
  <si>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</si>
  <si>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</si>
  <si>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</si>
  <si>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</si>
  <si>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</si>
  <si>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</si>
  <si>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</si>
  <si>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</si>
  <si>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</si>
  <si>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</si>
  <si>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</si>
  <si>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</si>
  <si>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</si>
  <si>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</si>
  <si>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</si>
  <si>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</si>
  <si>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</si>
  <si>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</si>
  <si>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</si>
  <si>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</si>
  <si>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</si>
  <si>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</si>
  <si>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</si>
  <si>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</si>
  <si>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</si>
  <si>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</si>
  <si>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</si>
  <si>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</si>
  <si>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</si>
  <si>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</si>
  <si>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</si>
  <si>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</si>
  <si>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</si>
  <si>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</si>
  <si>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</si>
  <si>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</si>
  <si>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</si>
  <si>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</si>
  <si>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</si>
  <si>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</si>
  <si>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</si>
  <si>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</si>
  <si>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</si>
  <si>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</si>
  <si>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</si>
  <si>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</si>
  <si>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</si>
  <si>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</si>
  <si>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</si>
  <si>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</si>
  <si>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</si>
  <si>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</si>
  <si>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</si>
  <si>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</si>
  <si>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</si>
  <si>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</si>
  <si>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</si>
  <si>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</si>
  <si>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</si>
  <si>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</si>
  <si>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</si>
  <si>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</si>
  <si>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</si>
  <si>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</si>
  <si>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</si>
  <si>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</si>
  <si>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</si>
  <si>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</si>
  <si>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</si>
  <si>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</si>
  <si>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</si>
  <si>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</si>
  <si>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</si>
  <si>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</si>
  <si>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</si>
  <si>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</si>
  <si>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</si>
  <si>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</si>
  <si>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</si>
  <si>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</si>
  <si>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</si>
  <si>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</si>
  <si>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</si>
  <si>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</si>
  <si>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</si>
  <si>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</si>
  <si>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</si>
  <si>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</si>
  <si>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</si>
  <si>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</si>
  <si>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</si>
  <si>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</si>
  <si>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</si>
  <si>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</si>
  <si>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</si>
  <si>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</si>
  <si>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</si>
  <si>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</si>
  <si>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</si>
  <si>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</si>
  <si>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</si>
  <si>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</si>
  <si>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</si>
  <si>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</si>
  <si>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</si>
  <si>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</si>
  <si>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</si>
  <si>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</si>
  <si>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</si>
  <si>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</si>
  <si>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</si>
  <si>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</si>
  <si>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</si>
  <si>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</si>
  <si>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</si>
  <si>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</si>
  <si>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</si>
  <si>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</si>
  <si>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</si>
  <si>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</si>
  <si>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</si>
  <si>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</si>
  <si>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</si>
  <si>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</si>
  <si>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</si>
  <si>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</si>
  <si>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</si>
  <si>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</si>
  <si>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</si>
  <si>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</si>
  <si>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</si>
  <si>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</si>
  <si>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</si>
  <si>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</si>
  <si>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</si>
  <si>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</si>
  <si>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</si>
  <si>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</si>
  <si>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</si>
  <si>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</si>
  <si>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</si>
  <si>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</si>
  <si>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</si>
  <si>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</si>
  <si>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</si>
  <si>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</si>
  <si>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</si>
  <si>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</si>
  <si>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</si>
  <si>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</si>
  <si>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</si>
  <si>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</si>
  <si>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</si>
  <si>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</si>
  <si>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</si>
  <si>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</si>
  <si>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</si>
  <si>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</si>
  <si>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</si>
  <si>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</si>
  <si>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</si>
  <si>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</si>
  <si>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</si>
  <si>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</si>
  <si>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</si>
  <si>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</si>
  <si>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</si>
  <si>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</si>
  <si>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</si>
  <si>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</si>
  <si>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</si>
  <si>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</si>
  <si>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</si>
  <si>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</si>
  <si>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</si>
  <si>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</si>
  <si>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</si>
  <si>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</si>
  <si>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</si>
  <si>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</si>
  <si>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</si>
  <si>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</si>
  <si>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</si>
  <si>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</si>
  <si>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</si>
  <si>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</si>
  <si>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</si>
  <si>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</si>
  <si>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</si>
  <si>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</si>
  <si>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</si>
  <si>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</si>
  <si>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</si>
  <si>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</si>
  <si>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</si>
  <si>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</si>
  <si>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</si>
  <si>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</si>
  <si>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</si>
  <si>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</si>
  <si>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</si>
  <si>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</si>
  <si>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</si>
  <si>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</si>
  <si>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</si>
  <si>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</si>
  <si>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</si>
  <si>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</si>
  <si>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</si>
  <si>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</si>
  <si>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</si>
  <si>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</si>
  <si>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</si>
  <si>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</si>
  <si>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</si>
  <si>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</si>
  <si>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</si>
  <si>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</si>
  <si>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</si>
  <si>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</si>
  <si>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</si>
  <si>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</si>
  <si>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</si>
  <si>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</si>
  <si>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</si>
  <si>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</si>
  <si>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</si>
  <si>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</si>
  <si>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</si>
  <si>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</si>
  <si>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</si>
  <si>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</si>
  <si>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</si>
  <si>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</si>
  <si>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</si>
  <si>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</si>
  <si>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</si>
  <si>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</si>
  <si>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</si>
  <si>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</si>
  <si>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</si>
  <si>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</si>
  <si>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</si>
  <si>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</si>
  <si>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</si>
  <si>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</si>
  <si>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</si>
  <si>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</si>
  <si>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</si>
  <si>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</si>
  <si>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</si>
  <si>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</si>
  <si>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</si>
  <si>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</si>
  <si>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</si>
  <si>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</si>
  <si>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</si>
  <si>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</si>
  <si>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</si>
  <si>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</si>
  <si>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</si>
  <si>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</si>
  <si>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</si>
  <si>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</si>
  <si>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</si>
  <si>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</si>
  <si>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</si>
  <si>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</si>
  <si>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</si>
  <si>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</si>
  <si>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</si>
  <si>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</si>
  <si>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</si>
  <si>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</si>
  <si>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</si>
  <si>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</si>
  <si>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</si>
  <si>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</si>
  <si>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</si>
  <si>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</si>
  <si>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</si>
  <si>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</si>
  <si>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</si>
  <si>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</si>
  <si>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</si>
  <si>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</si>
  <si>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</si>
  <si>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</si>
  <si>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</si>
  <si>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</si>
  <si>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</si>
  <si>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</si>
  <si>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</si>
  <si>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</si>
  <si>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</si>
  <si>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</si>
  <si>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</si>
  <si>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</si>
  <si>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</si>
  <si>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</si>
  <si>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</si>
  <si>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</si>
  <si>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</si>
  <si>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</si>
  <si>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</si>
  <si>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</si>
  <si>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</si>
  <si>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</si>
  <si>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</si>
  <si>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</si>
  <si>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</si>
  <si>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</si>
  <si>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</si>
  <si>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</si>
  <si>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</si>
  <si>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</si>
  <si>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</si>
  <si>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</si>
  <si>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</si>
  <si>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</si>
  <si>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</si>
  <si>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</si>
  <si>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</si>
  <si>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</si>
  <si>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</si>
  <si>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</si>
  <si>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</si>
  <si>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</si>
  <si>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</si>
  <si>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</si>
  <si>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</si>
  <si>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</si>
  <si>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</si>
  <si>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</si>
  <si>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</si>
  <si>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</si>
  <si>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</si>
  <si>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</si>
  <si>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</si>
  <si>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</si>
  <si>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</si>
  <si>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</si>
  <si>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</si>
  <si>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</si>
  <si>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</si>
  <si>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</si>
  <si>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</si>
  <si>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</si>
  <si>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</si>
  <si>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</si>
  <si>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</si>
  <si>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</si>
  <si>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</si>
  <si>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</si>
  <si>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</si>
  <si>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</si>
  <si>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</si>
  <si>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</si>
  <si>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</si>
  <si>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</si>
  <si>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</si>
  <si>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</si>
  <si>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</si>
  <si>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</si>
  <si>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</si>
  <si>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</si>
  <si>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</si>
  <si>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</si>
  <si>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</si>
  <si>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</si>
  <si>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</si>
  <si>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</si>
  <si>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</si>
  <si>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</si>
  <si>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</si>
  <si>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</si>
  <si>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</si>
  <si>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</si>
  <si>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</si>
  <si>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</si>
  <si>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</si>
  <si>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</si>
  <si>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</si>
  <si>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</si>
  <si>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</si>
  <si>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</si>
  <si>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</si>
  <si>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</si>
  <si>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</si>
  <si>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</si>
  <si>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</si>
  <si>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</si>
  <si>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</si>
  <si>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</si>
  <si>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</si>
  <si>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</si>
  <si>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</si>
  <si>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</si>
  <si>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</si>
  <si>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</si>
  <si>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</si>
  <si>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</si>
  <si>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</si>
  <si>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</si>
  <si>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</si>
  <si>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</si>
  <si>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</si>
  <si>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</si>
  <si>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</si>
  <si>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</si>
  <si>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</si>
  <si>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</si>
  <si>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</si>
  <si>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</si>
  <si>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</si>
  <si>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</si>
  <si>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</si>
  <si>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</si>
  <si>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</si>
  <si>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</si>
  <si>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</si>
  <si>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</si>
  <si>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</si>
  <si>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</si>
  <si>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</si>
  <si>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</si>
  <si>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</si>
  <si>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</si>
  <si>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</si>
  <si>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</si>
  <si>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</si>
  <si>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</si>
  <si>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</si>
  <si>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</si>
  <si>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</si>
  <si>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</si>
  <si>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</si>
  <si>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</si>
  <si>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</si>
  <si>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</si>
  <si>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</si>
  <si>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</si>
  <si>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</si>
  <si>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</si>
  <si>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</si>
  <si>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</si>
  <si>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</si>
  <si>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</si>
  <si>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</si>
  <si>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</si>
  <si>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</si>
  <si>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</si>
  <si>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</si>
  <si>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</si>
  <si>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</si>
  <si>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</si>
  <si>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</si>
  <si>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</si>
  <si>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</si>
  <si>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</si>
  <si>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</si>
  <si>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</si>
  <si>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</si>
  <si>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</si>
  <si>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</si>
  <si>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</si>
  <si>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</si>
  <si>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</si>
  <si>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</si>
  <si>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</si>
  <si>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</si>
  <si>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</si>
  <si>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</si>
  <si>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</si>
  <si>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</si>
  <si>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</si>
  <si>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</si>
  <si>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</si>
  <si>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</si>
  <si>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</si>
  <si>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</si>
  <si>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</si>
  <si>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</si>
  <si>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</si>
  <si>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</si>
  <si>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</si>
  <si>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</si>
  <si>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</si>
  <si>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</si>
  <si>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</si>
  <si>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</si>
  <si>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</si>
  <si>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</si>
  <si>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</si>
  <si>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</si>
  <si>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</si>
  <si>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</si>
  <si>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</si>
  <si>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</si>
  <si>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</si>
  <si>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</si>
  <si>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</si>
  <si>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</si>
  <si>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</si>
  <si>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</si>
  <si>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</si>
  <si>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</si>
  <si>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</si>
  <si>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</si>
  <si>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</si>
  <si>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</si>
  <si>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</si>
  <si>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</si>
  <si>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</si>
  <si>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</si>
  <si>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</si>
  <si>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</si>
  <si>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</si>
  <si>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</si>
  <si>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</si>
  <si>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</si>
  <si>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</si>
  <si>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</si>
  <si>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</si>
  <si>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</si>
  <si>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</si>
  <si>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</si>
  <si>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</si>
  <si>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</si>
  <si>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</si>
  <si>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</si>
  <si>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</si>
  <si>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</si>
  <si>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</si>
  <si>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</si>
  <si>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</si>
  <si>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</si>
  <si>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</si>
  <si>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</si>
  <si>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</si>
  <si>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</si>
  <si>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</si>
  <si>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</si>
  <si>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</si>
  <si>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</si>
  <si>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</si>
  <si>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</si>
  <si>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</si>
  <si>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</si>
  <si>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</si>
  <si>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</si>
  <si>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</si>
  <si>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</si>
  <si>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</si>
  <si>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</si>
  <si>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</si>
  <si>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</si>
  <si>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</si>
  <si>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</si>
  <si>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</si>
  <si>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</si>
  <si>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</si>
  <si>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</si>
  <si>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</si>
  <si>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</si>
  <si>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</si>
  <si>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</si>
  <si>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</si>
  <si>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</si>
  <si>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</si>
  <si>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</si>
  <si>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</si>
  <si>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</si>
  <si>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</si>
  <si>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</si>
  <si>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</si>
  <si>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</si>
  <si>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</si>
  <si>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</si>
  <si>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</si>
  <si>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</si>
  <si>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</si>
  <si>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</si>
  <si>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</si>
  <si>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</si>
  <si>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</si>
  <si>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</si>
  <si>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</si>
  <si>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</si>
  <si>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</si>
  <si>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</si>
  <si>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</si>
  <si>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</si>
  <si>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</si>
  <si>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</si>
  <si>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</si>
  <si>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</si>
  <si>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</si>
  <si>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</si>
  <si>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</si>
  <si>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</si>
  <si>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</si>
  <si>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</si>
  <si>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</si>
  <si>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</si>
  <si>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</si>
  <si>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</si>
  <si>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</si>
  <si>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</si>
  <si>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</si>
  <si>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</si>
  <si>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</si>
  <si>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</si>
  <si>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</si>
  <si>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</si>
  <si>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</si>
  <si>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</si>
  <si>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</si>
  <si>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</si>
  <si>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</si>
  <si>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</si>
  <si>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</si>
  <si>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</si>
  <si>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</si>
  <si>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</si>
  <si>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</si>
  <si>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</si>
  <si>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</si>
  <si>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</si>
  <si>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</si>
  <si>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</si>
  <si>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</si>
  <si>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</si>
  <si>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</si>
  <si>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</si>
  <si>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</si>
  <si>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</si>
  <si>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</si>
  <si>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</si>
  <si>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</si>
  <si>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</si>
  <si>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</si>
  <si>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</si>
  <si>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</si>
  <si>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</si>
  <si>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</si>
  <si>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</si>
  <si>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</si>
  <si>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</si>
  <si>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</si>
  <si>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</si>
  <si>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</si>
  <si>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</si>
  <si>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</si>
  <si>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</si>
  <si>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</si>
  <si>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</si>
  <si>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</si>
  <si>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</si>
  <si>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</si>
  <si>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</si>
  <si>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</si>
  <si>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</si>
  <si>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</si>
  <si>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</si>
  <si>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</si>
  <si>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</si>
  <si>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</si>
  <si>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</si>
  <si>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</si>
  <si>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</si>
  <si>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</si>
  <si>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</si>
  <si>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</si>
  <si>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</si>
  <si>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</si>
  <si>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</si>
  <si>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</si>
  <si>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</si>
  <si>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</si>
  <si>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</si>
  <si>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</si>
  <si>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</si>
  <si>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</si>
  <si>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</si>
  <si>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</si>
  <si>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</si>
  <si>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</si>
  <si>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</si>
  <si>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</si>
  <si>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</si>
  <si>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</si>
  <si>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</si>
  <si>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</si>
  <si>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</si>
  <si>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</si>
  <si>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</si>
  <si>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</si>
  <si>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</si>
  <si>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</si>
  <si>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</si>
  <si>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</si>
  <si>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</si>
  <si>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</si>
  <si>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</si>
  <si>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</si>
  <si>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</si>
  <si>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</si>
  <si>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</si>
  <si>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</si>
  <si>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</si>
  <si>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</si>
  <si>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</si>
  <si>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</si>
  <si>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</si>
  <si>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</si>
  <si>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</si>
  <si>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</si>
  <si>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</si>
  <si>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</si>
  <si>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</si>
  <si>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</si>
  <si>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</si>
  <si>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</si>
  <si>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</si>
  <si>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</si>
  <si>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</si>
  <si>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</si>
  <si>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</si>
  <si>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</si>
  <si>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</si>
  <si>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</si>
  <si>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</si>
  <si>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</si>
  <si>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</si>
  <si>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</si>
  <si>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</si>
  <si>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</si>
  <si>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</si>
  <si>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</si>
  <si>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</si>
  <si>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</si>
  <si>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</si>
  <si>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</si>
  <si>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</si>
  <si>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</si>
  <si>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</si>
  <si>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</si>
  <si>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</si>
  <si>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</si>
  <si>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</si>
  <si>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</si>
  <si>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</si>
  <si>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</si>
  <si>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</si>
  <si>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</si>
  <si>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</si>
  <si>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</si>
  <si>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</si>
  <si>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</si>
  <si>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</si>
  <si>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</si>
  <si>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</si>
  <si>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</si>
  <si>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</si>
  <si>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</si>
  <si>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</si>
  <si>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</si>
  <si>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</si>
  <si>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</si>
  <si>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</si>
  <si>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</si>
  <si>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</si>
  <si>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</si>
  <si>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</si>
  <si>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</si>
  <si>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</si>
  <si>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</si>
  <si>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</si>
  <si>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</si>
  <si>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</si>
  <si>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</si>
  <si>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</si>
  <si>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</si>
  <si>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</si>
  <si>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</si>
  <si>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</si>
  <si>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</si>
  <si>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</si>
  <si>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</si>
  <si>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</si>
  <si>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</si>
  <si>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</si>
  <si>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</si>
  <si>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</si>
  <si>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</si>
  <si>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</si>
  <si>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</si>
  <si>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</si>
  <si>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</si>
  <si>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</si>
  <si>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</si>
  <si>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</si>
  <si>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</si>
  <si>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</si>
  <si>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</si>
  <si>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</si>
  <si>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</si>
  <si>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</si>
  <si>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</si>
  <si>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</si>
  <si>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</si>
  <si>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</si>
  <si>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</si>
  <si>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</si>
  <si>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</si>
  <si>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</si>
  <si>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</si>
  <si>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</si>
  <si>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</si>
  <si>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</si>
  <si>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</si>
  <si>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</si>
  <si>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</si>
  <si>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</si>
  <si>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</si>
  <si>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</si>
  <si>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</si>
  <si>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</si>
  <si>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</si>
  <si>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</si>
  <si>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</si>
  <si>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</si>
  <si>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</si>
  <si>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</si>
  <si>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</si>
  <si>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</si>
  <si>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</si>
  <si>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</si>
  <si>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</si>
  <si>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</si>
  <si>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</si>
  <si>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</si>
  <si>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</si>
  <si>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</si>
  <si>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</si>
  <si>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</si>
  <si>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</si>
  <si>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</si>
  <si>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</si>
  <si>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</si>
  <si>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</si>
  <si>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</si>
  <si>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</si>
  <si>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</si>
  <si>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</si>
  <si>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</si>
  <si>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</si>
  <si>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</si>
  <si>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</si>
  <si>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</si>
  <si>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</si>
  <si>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</si>
  <si>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</si>
  <si>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</si>
  <si>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</si>
  <si>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</si>
  <si>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</si>
  <si>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</si>
  <si>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</si>
  <si>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</si>
  <si>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</si>
  <si>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</si>
  <si>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</si>
  <si>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</si>
  <si>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</si>
  <si>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</si>
  <si>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</si>
  <si>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</si>
  <si>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</si>
  <si>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</si>
  <si>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</si>
  <si>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</si>
  <si>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</si>
  <si>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</si>
  <si>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</si>
  <si>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</si>
  <si>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</si>
  <si>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</si>
  <si>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</si>
  <si>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</si>
  <si>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</si>
  <si>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</si>
  <si>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</si>
  <si>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</si>
  <si>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</si>
  <si>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</si>
  <si>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</si>
  <si>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</si>
  <si>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</si>
  <si>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</si>
  <si>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</si>
  <si>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</si>
  <si>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</si>
  <si>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</si>
  <si>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</si>
  <si>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</si>
  <si>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</si>
  <si>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</si>
  <si>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</si>
  <si>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</si>
  <si>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</si>
  <si>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</si>
  <si>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</si>
  <si>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</si>
  <si>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</si>
  <si>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</si>
  <si>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</si>
  <si>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</si>
  <si>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</si>
  <si>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</si>
  <si>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</si>
  <si>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</si>
  <si>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</si>
  <si>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</si>
  <si>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</si>
  <si>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</si>
  <si>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</si>
  <si>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</si>
  <si>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</si>
  <si>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</si>
  <si>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</si>
  <si>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</si>
  <si>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</si>
  <si>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</si>
  <si>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</si>
  <si>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</si>
  <si>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</si>
  <si>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</si>
  <si>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</si>
  <si>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</si>
  <si>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</si>
  <si>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</si>
  <si>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</si>
  <si>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</si>
  <si>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</si>
  <si>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</si>
  <si>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</si>
  <si>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</si>
  <si>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</si>
  <si>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</si>
  <si>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</si>
  <si>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</si>
  <si>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</si>
  <si>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</si>
  <si>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</si>
  <si>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</si>
  <si>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</si>
  <si>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</si>
  <si>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</si>
  <si>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</si>
  <si>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</si>
  <si>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</si>
  <si>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</si>
  <si>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</si>
  <si>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</si>
  <si>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</si>
  <si>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</si>
  <si>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</si>
  <si>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</si>
  <si>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</si>
  <si>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</si>
  <si>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</si>
  <si>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</si>
  <si>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</si>
  <si>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</si>
  <si>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</si>
  <si>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</si>
  <si>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</si>
  <si>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</si>
  <si>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</si>
  <si>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</si>
  <si>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</si>
  <si>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</si>
  <si>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</si>
  <si>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</si>
  <si>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</si>
  <si>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</si>
  <si>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</si>
  <si>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</si>
  <si>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</si>
  <si>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</si>
  <si>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</si>
  <si>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</si>
  <si>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</si>
  <si>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</si>
  <si>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</si>
  <si>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</si>
  <si>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</si>
  <si>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</si>
  <si>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</si>
  <si>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</si>
  <si>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</si>
  <si>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</si>
  <si>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</si>
  <si>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</si>
  <si>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</si>
  <si>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</si>
  <si>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</si>
  <si>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</si>
  <si>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</si>
  <si>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</si>
  <si>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</si>
  <si>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</si>
  <si>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</si>
  <si>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</si>
  <si>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</si>
  <si>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</si>
  <si>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</si>
  <si>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</si>
  <si>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</si>
  <si>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</si>
  <si>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</si>
  <si>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</si>
  <si>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</si>
  <si>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</si>
  <si>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</si>
  <si>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</si>
  <si>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</si>
  <si>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</si>
  <si>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</si>
  <si>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</si>
  <si>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</si>
  <si>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</si>
  <si>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</si>
  <si>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</si>
  <si>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</si>
  <si>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</si>
  <si>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</si>
  <si>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</si>
  <si>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</si>
  <si>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</si>
  <si>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</si>
  <si>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</si>
  <si>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</si>
  <si>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</si>
  <si>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</si>
  <si>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</si>
  <si>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</si>
  <si>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</si>
  <si>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</si>
  <si>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</si>
  <si>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</si>
  <si>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</si>
  <si>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</si>
  <si>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</si>
  <si>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</si>
  <si>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</si>
  <si>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</si>
  <si>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</si>
  <si>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</si>
  <si>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</si>
  <si>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</si>
  <si>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</si>
  <si>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</si>
  <si>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</si>
  <si>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</si>
  <si>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</si>
  <si>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</si>
  <si>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</si>
  <si>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</si>
  <si>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</si>
  <si>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</si>
  <si>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</si>
  <si>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</si>
  <si>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</si>
  <si>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</si>
  <si>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</si>
  <si>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</si>
  <si>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</si>
  <si>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</si>
  <si>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</si>
  <si>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</si>
  <si>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</si>
  <si>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</si>
  <si>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</si>
  <si>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</si>
  <si>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</si>
  <si>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</si>
  <si>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</si>
  <si>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</si>
  <si>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</si>
  <si>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</si>
  <si>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</si>
  <si>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</si>
  <si>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</si>
  <si>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</si>
  <si>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</si>
  <si>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</si>
  <si>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</si>
  <si>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</si>
  <si>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</si>
  <si>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</si>
  <si>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</si>
  <si>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</si>
  <si>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</si>
  <si>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</si>
  <si>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</si>
  <si>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</si>
  <si>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</si>
  <si>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</si>
  <si>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</si>
  <si>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</si>
  <si>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</si>
  <si>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</si>
  <si>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</si>
  <si>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</si>
  <si>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</si>
  <si>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</si>
  <si>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</si>
  <si>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</si>
  <si>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</si>
  <si>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</si>
  <si>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</si>
  <si>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</si>
  <si>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</si>
  <si>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</si>
  <si>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</si>
  <si>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</si>
  <si>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</si>
  <si>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</si>
  <si>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</si>
  <si>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</si>
  <si>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</si>
  <si>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</si>
  <si>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</si>
  <si>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</si>
  <si>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</si>
  <si>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</si>
  <si>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</si>
  <si>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</si>
  <si>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</si>
  <si>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</si>
  <si>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</si>
  <si>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</si>
  <si>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</si>
  <si>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</si>
  <si>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</si>
  <si>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</si>
  <si>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</si>
  <si>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</si>
  <si>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</si>
  <si>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</si>
  <si>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</si>
  <si>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</si>
  <si>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</si>
  <si>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</si>
  <si>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</si>
  <si>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</si>
  <si>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</si>
  <si>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</si>
  <si>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</si>
  <si>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</si>
  <si>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</si>
  <si>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</si>
  <si>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</si>
  <si>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</si>
  <si>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</si>
  <si>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</si>
  <si>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</si>
  <si>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</si>
  <si>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</si>
  <si>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</si>
  <si>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</si>
  <si>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</si>
  <si>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</si>
  <si>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</si>
  <si>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</si>
  <si>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</si>
  <si>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</si>
  <si>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</si>
  <si>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</si>
  <si>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</si>
  <si>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</si>
  <si>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</si>
  <si>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</si>
  <si>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</si>
  <si>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</si>
  <si>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</si>
  <si>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</si>
  <si>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</si>
  <si>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</si>
  <si>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</si>
  <si>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</si>
  <si>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</si>
  <si>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</si>
  <si>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</si>
  <si>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</si>
  <si>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</si>
  <si>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</si>
  <si>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</si>
  <si>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</si>
  <si>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</si>
  <si>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</si>
  <si>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</si>
  <si>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</si>
  <si>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</si>
  <si>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</si>
  <si>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</si>
  <si>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</si>
  <si>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</si>
  <si>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</si>
  <si>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</si>
  <si>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</si>
  <si>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</si>
  <si>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</si>
  <si>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</si>
  <si>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</si>
  <si>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</si>
  <si>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</si>
  <si>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</si>
  <si>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</si>
  <si>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</si>
  <si>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</si>
  <si>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</si>
  <si>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</si>
  <si>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</si>
  <si>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</si>
  <si>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</si>
  <si>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</si>
  <si>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</si>
  <si>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</si>
  <si>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</si>
  <si>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</si>
  <si>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</si>
  <si>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</si>
  <si>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</si>
  <si>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</si>
  <si>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</si>
  <si>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</si>
  <si>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</si>
  <si>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</si>
  <si>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</si>
  <si>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</si>
  <si>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</si>
  <si>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</si>
  <si>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</si>
  <si>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</si>
  <si>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</si>
  <si>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</si>
  <si>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</si>
  <si>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</si>
  <si>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</si>
  <si>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</si>
  <si>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</si>
  <si>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</si>
  <si>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</si>
  <si>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</si>
  <si>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</si>
  <si>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</si>
  <si>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</si>
  <si>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</si>
  <si>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</si>
  <si>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</si>
  <si>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</si>
  <si>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</si>
  <si>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</si>
  <si>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</si>
  <si>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</si>
  <si>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</si>
  <si>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</si>
  <si>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</si>
  <si>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</si>
  <si>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</si>
  <si>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</si>
  <si>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</si>
  <si>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</si>
  <si>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</si>
  <si>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</si>
  <si>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</si>
  <si>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</si>
  <si>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</si>
  <si>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</si>
  <si>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</si>
  <si>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</si>
  <si>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</si>
  <si>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</si>
  <si>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</si>
  <si>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</si>
  <si>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</si>
  <si>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</si>
  <si>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</si>
  <si>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</si>
  <si>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</si>
  <si>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</si>
  <si>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</si>
  <si>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</si>
  <si>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</si>
  <si>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</si>
  <si>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</si>
  <si>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</si>
  <si>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</si>
  <si>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</si>
  <si>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</si>
  <si>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</si>
  <si>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</si>
  <si>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</si>
  <si>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</si>
  <si>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</si>
  <si>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</si>
  <si>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</si>
  <si>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</si>
  <si>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</si>
  <si>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</si>
  <si>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</si>
  <si>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</si>
  <si>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</si>
  <si>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</si>
  <si>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</si>
  <si>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</si>
  <si>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</si>
  <si>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</si>
  <si>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</si>
  <si>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</si>
  <si>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</si>
  <si>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</si>
  <si>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</si>
  <si>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</si>
  <si>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</si>
  <si>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</si>
  <si>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</si>
  <si>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</si>
  <si>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</si>
  <si>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</si>
  <si>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</si>
  <si>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</si>
  <si>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</si>
  <si>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</si>
  <si>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</si>
  <si>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</si>
  <si>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</si>
  <si>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</si>
  <si>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</si>
  <si>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</si>
  <si>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</si>
  <si>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</si>
  <si>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</si>
  <si>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</si>
  <si>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</si>
  <si>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</si>
  <si>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</si>
  <si>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</si>
  <si>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</si>
  <si>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</si>
  <si>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</si>
  <si>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</si>
  <si>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</si>
  <si>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</si>
  <si>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</si>
  <si>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</si>
  <si>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</si>
  <si>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</si>
  <si>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</si>
  <si>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</si>
  <si>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</si>
  <si>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</si>
  <si>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</si>
  <si>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</si>
  <si>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</si>
  <si>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</si>
  <si>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</si>
  <si>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</si>
  <si>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</si>
  <si>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</si>
  <si>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</si>
  <si>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</si>
  <si>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</si>
  <si>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</si>
  <si>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</si>
  <si>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</si>
  <si>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</si>
  <si>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</si>
  <si>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</si>
  <si>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</si>
  <si>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</si>
  <si>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</si>
  <si>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</si>
  <si>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</si>
  <si>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</si>
  <si>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</si>
  <si>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</si>
  <si>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</si>
  <si>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</si>
  <si>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</si>
  <si>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</si>
  <si>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</si>
  <si>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</si>
  <si>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</si>
  <si>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</si>
  <si>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</si>
  <si>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</si>
  <si>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</si>
  <si>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</si>
  <si>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</si>
  <si>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</si>
  <si>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</si>
  <si>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</si>
  <si>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</si>
  <si>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</si>
  <si>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</si>
  <si>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</si>
  <si>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</si>
  <si>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</si>
  <si>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</si>
  <si>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</si>
  <si>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</si>
  <si>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</si>
  <si>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</si>
  <si>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</si>
  <si>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</si>
  <si>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</si>
  <si>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</si>
  <si>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</si>
  <si>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</si>
  <si>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</si>
  <si>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</si>
  <si>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</si>
  <si>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</si>
  <si>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</si>
  <si>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</si>
  <si>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</si>
  <si>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</si>
  <si>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</si>
  <si>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</si>
  <si>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</si>
  <si>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</si>
  <si>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</si>
  <si>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</si>
  <si>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</si>
  <si>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</si>
  <si>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</si>
  <si>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</si>
  <si>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</si>
  <si>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</si>
  <si>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</si>
  <si>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</si>
  <si>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</si>
  <si>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</si>
  <si>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</si>
  <si>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</si>
  <si>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</si>
  <si>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</si>
  <si>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</si>
  <si>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</si>
  <si>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</si>
  <si>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</si>
  <si>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</si>
  <si>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</si>
  <si>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</si>
  <si>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</si>
  <si>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</si>
  <si>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</si>
  <si>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</si>
  <si>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</si>
  <si>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</si>
  <si>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</si>
  <si>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</si>
  <si>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</si>
  <si>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</si>
  <si>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</si>
  <si>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</si>
  <si>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</si>
  <si>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</si>
  <si>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</si>
  <si>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</si>
  <si>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</si>
  <si>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</si>
  <si>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</si>
  <si>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</si>
  <si>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</si>
  <si>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</si>
  <si>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</si>
  <si>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</si>
  <si>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</si>
  <si>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</si>
  <si>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</si>
  <si>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</si>
  <si>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</si>
  <si>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</si>
  <si>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</si>
  <si>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</si>
  <si>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</si>
  <si>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</si>
  <si>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</si>
  <si>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</si>
  <si>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</si>
  <si>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</si>
  <si>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</si>
  <si>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</si>
  <si>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</si>
  <si>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</si>
  <si>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</si>
  <si>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</si>
  <si>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</si>
  <si>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</si>
  <si>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</si>
  <si>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</si>
  <si>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</si>
  <si>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</si>
  <si>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</si>
  <si>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</si>
  <si>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</si>
  <si>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</si>
  <si>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</si>
  <si>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</si>
  <si>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</si>
  <si>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</si>
  <si>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</si>
  <si>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</si>
  <si>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</si>
  <si>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</si>
  <si>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</si>
  <si>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</si>
  <si>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</si>
  <si>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</si>
  <si>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</si>
  <si>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</si>
  <si>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</si>
  <si>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</si>
  <si>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</si>
  <si>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</si>
  <si>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</si>
  <si>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</si>
  <si>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</si>
  <si>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</si>
  <si>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</si>
  <si>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</si>
  <si>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</si>
  <si>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</si>
  <si>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</si>
  <si>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</si>
  <si>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</si>
  <si>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</si>
  <si>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</si>
  <si>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</si>
  <si>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</si>
  <si>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</si>
  <si>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</si>
  <si>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</si>
  <si>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</si>
  <si>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</si>
  <si>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</si>
  <si>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</si>
  <si>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</si>
  <si>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</si>
  <si>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</si>
  <si>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</si>
  <si>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</si>
  <si>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</si>
  <si>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</si>
  <si>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</si>
  <si>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</si>
  <si>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</si>
  <si>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</si>
  <si>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</si>
  <si>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</si>
  <si>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</si>
  <si>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</si>
  <si>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</si>
  <si>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</si>
  <si>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</si>
  <si>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</si>
  <si>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</si>
  <si>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</si>
  <si>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</si>
  <si>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</si>
  <si>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</si>
  <si>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</si>
  <si>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</si>
  <si>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</si>
  <si>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</si>
  <si>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</si>
  <si>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</si>
  <si>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</si>
  <si>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</si>
  <si>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</si>
  <si>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</si>
  <si>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</si>
  <si>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</si>
  <si>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</si>
  <si>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</si>
  <si>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</si>
  <si>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</si>
  <si>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</si>
  <si>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</si>
  <si>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</si>
  <si>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</si>
  <si>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</si>
  <si>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</si>
  <si>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</si>
  <si>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</si>
  <si>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</si>
  <si>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</si>
  <si>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</si>
  <si>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</si>
  <si>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</si>
  <si>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</si>
  <si>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</si>
  <si>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</si>
  <si>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</si>
  <si>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</si>
  <si>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</si>
  <si>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</si>
  <si>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</si>
  <si>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</si>
  <si>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</si>
  <si>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</si>
  <si>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</si>
  <si>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</si>
  <si>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</si>
  <si>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</si>
  <si>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</si>
  <si>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</si>
  <si>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</si>
  <si>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</si>
  <si>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</si>
  <si>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</si>
  <si>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</si>
  <si>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</si>
  <si>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</si>
  <si>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</si>
  <si>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</si>
  <si>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</si>
  <si>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</si>
  <si>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</si>
  <si>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</si>
  <si>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</si>
  <si>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</si>
  <si>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</si>
  <si>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</si>
  <si>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</si>
  <si>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</si>
  <si>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</si>
  <si>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</si>
  <si>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</si>
  <si>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</si>
  <si>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</si>
  <si>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</si>
  <si>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</si>
  <si>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</si>
  <si>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</si>
  <si>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</si>
  <si>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</si>
  <si>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</si>
  <si>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</si>
  <si>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</si>
  <si>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</si>
  <si>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</si>
  <si>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</si>
  <si>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</si>
  <si>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</si>
  <si>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</si>
  <si>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</si>
  <si>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</si>
  <si>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</si>
  <si>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</si>
  <si>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</si>
  <si>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</si>
  <si>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</si>
  <si>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</si>
  <si>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</si>
  <si>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</si>
  <si>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</si>
  <si>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</si>
  <si>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</si>
  <si>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</si>
  <si>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</si>
  <si>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</si>
  <si>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</si>
  <si>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</si>
  <si>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</si>
  <si>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</si>
  <si>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</si>
  <si>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</si>
  <si>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</si>
  <si>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</si>
  <si>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</si>
  <si>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</si>
  <si>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</si>
  <si>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</si>
  <si>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</si>
  <si>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</si>
  <si>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</si>
  <si>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</si>
  <si>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</si>
  <si>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</si>
  <si>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</si>
  <si>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</si>
  <si>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</si>
  <si>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</si>
  <si>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</si>
  <si>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</si>
  <si>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</si>
  <si>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</si>
  <si>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</si>
  <si>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</si>
  <si>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</si>
  <si>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</si>
  <si>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</si>
  <si>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</si>
  <si>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</si>
  <si>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</si>
  <si>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</si>
  <si>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</si>
  <si>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</si>
  <si>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</si>
  <si>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</si>
  <si>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</si>
  <si>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</si>
  <si>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</si>
  <si>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</si>
  <si>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</si>
  <si>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</si>
  <si>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</si>
  <si>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</si>
  <si>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</si>
  <si>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</si>
  <si>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</si>
  <si>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</si>
  <si>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</si>
  <si>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</si>
  <si>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</si>
  <si>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</si>
  <si>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</si>
  <si>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</si>
  <si>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</si>
  <si>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</si>
  <si>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</si>
  <si>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</si>
  <si>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</si>
  <si>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</si>
  <si>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</si>
  <si>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</si>
  <si>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</si>
  <si>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</si>
  <si>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</si>
  <si>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</si>
  <si>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</si>
  <si>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</si>
  <si>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</si>
  <si>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</si>
  <si>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</si>
  <si>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</si>
  <si>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</si>
  <si>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</si>
  <si>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</si>
  <si>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</si>
  <si>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</si>
  <si>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</si>
  <si>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</si>
  <si>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</si>
  <si>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</si>
  <si>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</si>
  <si>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</si>
  <si>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</si>
  <si>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</si>
  <si>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</si>
  <si>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</si>
  <si>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</si>
  <si>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</si>
  <si>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</si>
  <si>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</si>
  <si>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</si>
  <si>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</si>
  <si>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</si>
  <si>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</si>
  <si>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</si>
  <si>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</si>
  <si>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</si>
  <si>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</si>
  <si>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</si>
  <si>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</si>
  <si>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</si>
  <si>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</si>
  <si>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</si>
  <si>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</si>
  <si>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</si>
  <si>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</si>
  <si>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</si>
  <si>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</si>
  <si>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</si>
  <si>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</si>
  <si>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</si>
  <si>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</si>
  <si>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</si>
  <si>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</si>
  <si>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</si>
  <si>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</si>
  <si>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</si>
  <si>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</si>
  <si>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</si>
  <si>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</si>
  <si>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</si>
  <si>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</si>
  <si>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</si>
  <si>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</si>
  <si>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</si>
  <si>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</si>
  <si>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</si>
  <si>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</si>
  <si>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</si>
  <si>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</si>
  <si>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</si>
  <si>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</si>
  <si>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</si>
  <si>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</si>
  <si>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</si>
  <si>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</si>
  <si>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</si>
  <si>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</si>
  <si>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</si>
  <si>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</si>
  <si>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</si>
  <si>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</si>
  <si>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</si>
  <si>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</si>
  <si>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</si>
  <si>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</si>
  <si>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</si>
  <si>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</si>
  <si>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</si>
  <si>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</si>
  <si>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</si>
  <si>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</si>
  <si>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</si>
  <si>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</si>
  <si>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</si>
  <si>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</si>
  <si>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</si>
  <si>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</si>
  <si>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</si>
  <si>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</si>
  <si>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</si>
  <si>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</si>
  <si>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</si>
  <si>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</si>
  <si>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</si>
  <si>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</si>
  <si>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</si>
  <si>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</si>
  <si>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</si>
  <si>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</si>
  <si>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</si>
  <si>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</si>
  <si>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</si>
  <si>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</si>
  <si>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</si>
  <si>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</si>
  <si>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</si>
  <si>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</si>
  <si>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</si>
  <si>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</si>
  <si>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</si>
  <si>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</si>
  <si>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</si>
  <si>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</si>
  <si>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</si>
  <si>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</si>
  <si>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</si>
  <si>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</si>
  <si>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</si>
  <si>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</si>
  <si>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</si>
  <si>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</si>
  <si>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</si>
  <si>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</si>
  <si>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</si>
  <si>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</si>
  <si>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</si>
  <si>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</si>
  <si>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</si>
  <si>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</si>
  <si>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</si>
  <si>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</si>
  <si>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</si>
  <si>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</si>
  <si>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</si>
  <si>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</si>
  <si>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</si>
  <si>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</si>
  <si>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</si>
  <si>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</si>
  <si>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</si>
  <si>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</si>
  <si>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</si>
  <si>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</si>
  <si>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</si>
  <si>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</si>
  <si>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</si>
  <si>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</si>
  <si>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</si>
  <si>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</si>
  <si>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</si>
  <si>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</si>
  <si>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</si>
  <si>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</si>
  <si>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</si>
  <si>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</si>
  <si>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</si>
  <si>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</si>
  <si>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</si>
  <si>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</si>
  <si>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</si>
  <si>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</si>
  <si>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</si>
  <si>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</si>
  <si>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</si>
  <si>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</si>
  <si>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</si>
  <si>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</si>
  <si>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</si>
  <si>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</si>
  <si>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</si>
  <si>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</si>
  <si>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</si>
  <si>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</si>
  <si>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</si>
  <si>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</si>
  <si>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</si>
  <si>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</si>
  <si>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</si>
  <si>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</si>
  <si>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</si>
  <si>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</si>
  <si>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</si>
  <si>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</si>
  <si>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</si>
  <si>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</si>
  <si>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</si>
  <si>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</si>
  <si>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</si>
  <si>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</si>
  <si>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</si>
  <si>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</si>
  <si>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</si>
  <si>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</si>
  <si>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</si>
  <si>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</si>
  <si>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</si>
  <si>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</si>
  <si>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</si>
  <si>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</si>
  <si>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</si>
  <si>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</si>
  <si>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</si>
  <si>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</si>
  <si>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</si>
  <si>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</si>
  <si>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</si>
  <si>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</si>
  <si>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</si>
  <si>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</si>
  <si>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</si>
  <si>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</si>
  <si>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</si>
  <si>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</si>
  <si>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</si>
  <si>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</si>
  <si>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</si>
  <si>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</si>
  <si>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</si>
  <si>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</si>
  <si>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</si>
  <si>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</si>
  <si>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</si>
  <si>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</si>
  <si>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</si>
  <si>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</si>
  <si>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</si>
  <si>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</si>
  <si>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</si>
  <si>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</si>
  <si>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</si>
  <si>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</si>
  <si>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</si>
  <si>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</si>
  <si>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</si>
  <si>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</si>
  <si>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</si>
  <si>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</si>
  <si>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</si>
  <si>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</si>
  <si>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</si>
  <si>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</si>
  <si>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</si>
  <si>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</si>
  <si>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</si>
  <si>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</si>
  <si>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</si>
  <si>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</si>
  <si>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</si>
  <si>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</si>
  <si>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</si>
  <si>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</si>
  <si>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</si>
  <si>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</si>
  <si>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</si>
  <si>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</si>
  <si>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</si>
  <si>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</si>
  <si>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</si>
  <si>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</si>
  <si>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</si>
  <si>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</si>
  <si>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</si>
  <si>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</si>
  <si>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</si>
  <si>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</si>
  <si>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</si>
  <si>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</si>
  <si>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</si>
  <si>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</si>
  <si>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</si>
  <si>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</si>
  <si>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</si>
  <si>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</si>
  <si>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</si>
  <si>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</si>
  <si>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</si>
  <si>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</si>
  <si>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</si>
  <si>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</si>
  <si>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</si>
  <si>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</si>
  <si>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</si>
  <si>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</si>
  <si>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</si>
  <si>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</si>
  <si>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</si>
  <si>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</si>
  <si>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</si>
  <si>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</si>
  <si>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</si>
  <si>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</si>
  <si>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</si>
  <si>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</si>
  <si>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</si>
  <si>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</si>
  <si>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</si>
  <si>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</si>
  <si>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</si>
  <si>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</si>
  <si>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</si>
  <si>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</si>
  <si>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</si>
  <si>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</si>
  <si>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</si>
  <si>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</si>
  <si>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</si>
  <si>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</si>
  <si>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</si>
  <si>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</si>
  <si>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</si>
  <si>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</si>
  <si>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</si>
  <si>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</si>
  <si>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</si>
  <si>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</si>
  <si>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</si>
  <si>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</si>
  <si>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</si>
  <si>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</si>
  <si>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</si>
  <si>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</si>
  <si>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</si>
  <si>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</si>
  <si>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</si>
  <si>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</si>
  <si>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</si>
  <si>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</si>
  <si>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</si>
  <si>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</si>
  <si>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</si>
  <si>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</si>
  <si>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</si>
  <si>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</si>
  <si>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</si>
  <si>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</si>
  <si>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</si>
  <si>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</si>
  <si>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</si>
  <si>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</si>
  <si>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</si>
  <si>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</si>
  <si>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</si>
  <si>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</si>
  <si>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</si>
  <si>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</si>
  <si>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</si>
  <si>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</si>
  <si>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</si>
  <si>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</si>
  <si>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</si>
  <si>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</si>
  <si>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</si>
  <si>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</si>
  <si>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</si>
  <si>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</si>
  <si>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</si>
  <si>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</si>
  <si>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</si>
  <si>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</si>
  <si>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</si>
  <si>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</si>
  <si>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</si>
  <si>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</si>
  <si>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</si>
  <si>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</si>
  <si>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</si>
  <si>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</si>
  <si>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</si>
  <si>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</si>
  <si>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</si>
  <si>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</si>
  <si>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</si>
  <si>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</si>
  <si>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</si>
  <si>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</si>
  <si>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</si>
  <si>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</si>
  <si>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</si>
  <si>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</si>
  <si>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</si>
  <si>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</si>
  <si>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</si>
  <si>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</si>
  <si>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</si>
  <si>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</si>
  <si>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</si>
  <si>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</si>
  <si>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</si>
  <si>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</si>
  <si>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</si>
  <si>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</si>
  <si>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</si>
  <si>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</si>
  <si>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</si>
  <si>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</si>
  <si>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</si>
  <si>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</si>
  <si>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</si>
  <si>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</si>
  <si>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</si>
  <si>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</si>
  <si>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</si>
  <si>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</si>
  <si>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</si>
  <si>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</si>
  <si>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</si>
  <si>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</si>
  <si>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</si>
  <si>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</si>
  <si>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</si>
  <si>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</si>
  <si>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</si>
  <si>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</si>
  <si>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</si>
  <si>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</si>
  <si>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</si>
  <si>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</si>
  <si>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</si>
  <si>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</si>
  <si>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</si>
  <si>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</si>
  <si>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</si>
  <si>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</si>
  <si>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</si>
  <si>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</si>
  <si>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</si>
  <si>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</si>
  <si>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</si>
  <si>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</si>
  <si>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</si>
  <si>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</si>
  <si>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</si>
  <si>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</si>
  <si>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</si>
  <si>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</si>
  <si>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</si>
  <si>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</si>
  <si>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</si>
  <si>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</si>
  <si>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</si>
  <si>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</si>
  <si>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</si>
  <si>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</si>
  <si>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</si>
  <si>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</si>
  <si>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</si>
  <si>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</si>
  <si>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</si>
  <si>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</si>
  <si>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</si>
  <si>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</si>
  <si>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</si>
  <si>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</si>
  <si>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</si>
  <si>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</si>
  <si>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</si>
  <si>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</si>
  <si>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</si>
  <si>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</si>
  <si>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</si>
  <si>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</si>
  <si>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</si>
  <si>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</si>
  <si>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</si>
  <si>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</si>
  <si>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</si>
  <si>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</si>
  <si>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</si>
  <si>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</si>
  <si>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</si>
  <si>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</si>
  <si>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</si>
  <si>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</si>
  <si>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</si>
  <si>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</si>
  <si>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</si>
  <si>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</si>
  <si>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</si>
  <si>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</si>
  <si>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</si>
  <si>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</si>
  <si>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</si>
  <si>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</si>
  <si>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</si>
  <si>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</si>
  <si>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</si>
  <si>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</si>
  <si>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</si>
  <si>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</si>
  <si>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</si>
  <si>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</si>
  <si>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</si>
  <si>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</si>
  <si>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</si>
  <si>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</si>
  <si>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</si>
  <si>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</si>
  <si>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</si>
  <si>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</si>
  <si>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</si>
  <si>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</si>
  <si>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</si>
  <si>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</si>
  <si>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</si>
  <si>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</si>
  <si>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</si>
  <si>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</si>
  <si>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</si>
  <si>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</si>
  <si>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</si>
  <si>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</si>
  <si>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</si>
  <si>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</si>
  <si>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</si>
  <si>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</si>
  <si>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</si>
  <si>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</si>
  <si>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</si>
  <si>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</si>
  <si>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</si>
  <si>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</si>
  <si>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</si>
  <si>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</si>
  <si>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</si>
  <si>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</si>
  <si>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</si>
  <si>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</si>
  <si>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</si>
  <si>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</si>
  <si>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</si>
  <si>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</si>
  <si>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</si>
  <si>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</si>
  <si>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</si>
  <si>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</si>
  <si>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</si>
  <si>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</si>
  <si>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</si>
  <si>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</si>
  <si>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</si>
  <si>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</si>
  <si>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</si>
  <si>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</si>
  <si>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</si>
  <si>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</si>
  <si>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</si>
  <si>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</si>
  <si>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</si>
  <si>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</si>
  <si>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</si>
  <si>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</si>
  <si>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</si>
  <si>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</si>
  <si>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</si>
  <si>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</si>
  <si>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</si>
  <si>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</si>
  <si>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</si>
  <si>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</si>
  <si>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</si>
  <si>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</si>
  <si>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</si>
  <si>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</si>
  <si>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</si>
  <si>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</si>
  <si>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</si>
  <si>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</si>
  <si>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</si>
  <si>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</si>
  <si>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</si>
  <si>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</si>
  <si>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</si>
  <si>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</si>
  <si>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</si>
  <si>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</si>
  <si>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</si>
  <si>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</si>
  <si>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</si>
  <si>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</si>
  <si>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</si>
  <si>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</si>
  <si>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</si>
  <si>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</si>
  <si>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</si>
  <si>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</si>
  <si>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</si>
  <si>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</si>
  <si>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</si>
  <si>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</si>
  <si>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</si>
  <si>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</si>
  <si>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</si>
  <si>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</si>
  <si>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</si>
  <si>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</si>
  <si>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</si>
  <si>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</si>
  <si>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</si>
  <si>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</si>
  <si>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</si>
  <si>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</si>
  <si>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</si>
  <si>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</si>
  <si>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</si>
  <si>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</si>
  <si>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</si>
  <si>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</si>
  <si>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</si>
  <si>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</si>
  <si>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</si>
  <si>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</si>
  <si>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</si>
  <si>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</si>
  <si>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</si>
  <si>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</si>
  <si>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</si>
  <si>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</si>
  <si>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</si>
  <si>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</si>
  <si>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</si>
  <si>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</si>
  <si>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</si>
  <si>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</si>
  <si>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</si>
  <si>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</si>
  <si>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</si>
  <si>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</si>
  <si>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</si>
  <si>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</si>
  <si>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</si>
  <si>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</si>
  <si>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</si>
  <si>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</si>
  <si>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</si>
  <si>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</si>
  <si>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</si>
  <si>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</si>
  <si>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</si>
  <si>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</si>
  <si>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</si>
  <si>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</si>
  <si>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</si>
  <si>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</si>
  <si>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</si>
  <si>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</si>
  <si>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</si>
  <si>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</si>
  <si>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</si>
  <si>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</si>
  <si>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</si>
  <si>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</si>
  <si>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</si>
  <si>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</si>
  <si>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</si>
  <si>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</si>
  <si>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</si>
  <si>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</si>
  <si>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</si>
  <si>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</si>
  <si>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</si>
  <si>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</si>
  <si>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</si>
  <si>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</si>
  <si>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</si>
  <si>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</si>
  <si>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</si>
  <si>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</si>
  <si>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</si>
  <si>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</si>
  <si>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</si>
  <si>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</si>
  <si>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</si>
  <si>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</si>
  <si>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</si>
  <si>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</si>
  <si>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</si>
  <si>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</si>
  <si>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</si>
  <si>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</si>
  <si>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</si>
  <si>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</si>
  <si>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</si>
  <si>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</si>
  <si>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</si>
  <si>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</si>
  <si>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</si>
  <si>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</si>
  <si>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</si>
  <si>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</si>
  <si>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</si>
  <si>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</si>
  <si>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</si>
  <si>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</si>
  <si>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</si>
  <si>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</si>
  <si>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</si>
  <si>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</si>
  <si>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</si>
  <si>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</si>
  <si>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</si>
  <si>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</si>
  <si>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</si>
  <si>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</si>
  <si>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</si>
  <si>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</si>
  <si>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</si>
  <si>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</si>
  <si>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</si>
  <si>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</si>
  <si>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</si>
  <si>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</si>
  <si>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</si>
  <si>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</si>
  <si>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</si>
  <si>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</si>
  <si>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</si>
  <si>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</si>
  <si>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</si>
  <si>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</si>
  <si>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</si>
  <si>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</si>
  <si>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</si>
  <si>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</si>
  <si>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</si>
  <si>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</si>
  <si>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</si>
  <si>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</si>
  <si>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</si>
  <si>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</si>
  <si>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</si>
  <si>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</si>
  <si>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</si>
  <si>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</si>
  <si>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</si>
  <si>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</si>
  <si>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</si>
  <si>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</si>
  <si>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</si>
  <si>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</si>
  <si>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</si>
  <si>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</si>
  <si>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</si>
  <si>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</si>
  <si>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</si>
  <si>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</si>
  <si>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</si>
  <si>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</si>
  <si>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</si>
  <si>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</si>
  <si>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</si>
  <si>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</si>
  <si>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</si>
  <si>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</si>
  <si>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</si>
  <si>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</si>
  <si>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</si>
  <si>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</si>
  <si>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</si>
  <si>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</si>
  <si>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</si>
  <si>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</si>
  <si>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</si>
  <si>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</si>
  <si>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</si>
  <si>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</si>
  <si>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</si>
  <si>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</si>
  <si>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</si>
  <si>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</si>
  <si>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</si>
  <si>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</si>
  <si>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</si>
  <si>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</si>
  <si>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</si>
  <si>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</si>
  <si>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</si>
  <si>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</si>
  <si>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</si>
  <si>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</si>
  <si>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</si>
  <si>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</si>
  <si>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</si>
  <si>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</si>
  <si>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</si>
  <si>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</si>
  <si>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</si>
  <si>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</si>
  <si>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</si>
  <si>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</si>
  <si>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</si>
  <si>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</si>
  <si>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</si>
  <si>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</si>
  <si>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</si>
  <si>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</si>
  <si>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</si>
  <si>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</si>
  <si>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</si>
  <si>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</si>
  <si>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</si>
  <si>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</si>
  <si>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</si>
  <si>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</si>
  <si>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</si>
  <si>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</si>
  <si>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</si>
  <si>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</si>
  <si>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</si>
  <si>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</si>
  <si>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</si>
  <si>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</si>
  <si>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</si>
  <si>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</si>
  <si>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</si>
  <si>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</si>
  <si>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</si>
  <si>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</si>
  <si>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</si>
  <si>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</si>
  <si>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</si>
  <si>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</si>
  <si>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</si>
  <si>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</si>
  <si>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</si>
  <si>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</si>
  <si>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</si>
  <si>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</si>
  <si>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</si>
  <si>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</si>
  <si>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</si>
  <si>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</si>
  <si>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</si>
  <si>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</si>
  <si>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</si>
  <si>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</si>
  <si>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</si>
  <si>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</si>
  <si>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</si>
  <si>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</si>
  <si>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</si>
  <si>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</si>
  <si>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</si>
  <si>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</si>
  <si>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</si>
  <si>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</si>
  <si>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</si>
  <si>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</si>
  <si>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</si>
  <si>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</si>
  <si>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</si>
  <si>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</si>
  <si>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</si>
  <si>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</si>
  <si>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</si>
  <si>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</si>
  <si>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</si>
  <si>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</si>
  <si>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</si>
  <si>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</si>
  <si>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</si>
  <si>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</si>
  <si>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</si>
  <si>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</si>
  <si>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</si>
  <si>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</si>
  <si>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</si>
  <si>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</si>
  <si>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</si>
  <si>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</si>
  <si>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</si>
  <si>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</si>
  <si>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</si>
  <si>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</si>
  <si>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</si>
  <si>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</si>
  <si>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</si>
  <si>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</si>
  <si>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</si>
  <si>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</si>
  <si>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</si>
  <si>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</si>
  <si>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</si>
  <si>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</si>
  <si>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</si>
  <si>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</si>
  <si>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</si>
  <si>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</si>
  <si>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</si>
  <si>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</si>
  <si>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</si>
  <si>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</si>
  <si>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</si>
  <si>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</si>
  <si>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</si>
  <si>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</si>
  <si>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</si>
  <si>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</si>
  <si>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</si>
  <si>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</si>
  <si>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</si>
  <si>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</si>
  <si>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</si>
  <si>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</si>
  <si>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</si>
  <si>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</si>
  <si>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</si>
  <si>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</si>
  <si>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</si>
  <si>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</si>
  <si>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</si>
  <si>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</si>
  <si>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</si>
  <si>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</si>
  <si>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</si>
  <si>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</si>
  <si>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</si>
  <si>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</si>
  <si>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</si>
  <si>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</si>
  <si>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</si>
  <si>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</si>
  <si>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</si>
  <si>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</si>
  <si>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</si>
  <si>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</si>
  <si>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</si>
  <si>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</si>
  <si>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</si>
  <si>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</si>
  <si>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</si>
  <si>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</si>
  <si>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</si>
  <si>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</si>
  <si>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</si>
  <si>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</si>
  <si>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</si>
  <si>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</si>
  <si>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</si>
  <si>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</si>
  <si>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</si>
  <si>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</si>
  <si>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</si>
  <si>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</si>
  <si>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</si>
  <si>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</si>
  <si>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</si>
  <si>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</si>
  <si>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</si>
  <si>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</si>
  <si>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</si>
  <si>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</si>
  <si>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</si>
  <si>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</si>
  <si>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</si>
  <si>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</si>
  <si>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</si>
  <si>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</si>
  <si>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</si>
  <si>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</si>
  <si>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</si>
  <si>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</si>
  <si>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</si>
  <si>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</si>
  <si>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</si>
  <si>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</si>
  <si>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</si>
  <si>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</si>
  <si>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</si>
  <si>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</si>
  <si>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</si>
  <si>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</si>
  <si>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</si>
  <si>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</si>
  <si>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</si>
  <si>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</si>
  <si>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</si>
  <si>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</si>
  <si>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</si>
  <si>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</si>
  <si>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</si>
  <si>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</si>
  <si>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</si>
  <si>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</si>
  <si>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</si>
  <si>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</si>
  <si>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</si>
  <si>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</si>
  <si>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</si>
  <si>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</si>
  <si>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</si>
  <si>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</si>
  <si>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</si>
  <si>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</si>
  <si>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</si>
  <si>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</si>
  <si>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</si>
  <si>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</si>
  <si>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</si>
  <si>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</si>
  <si>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</si>
  <si>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</si>
  <si>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</si>
  <si>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</si>
  <si>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</si>
  <si>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</si>
  <si>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</si>
  <si>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</si>
  <si>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</si>
  <si>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</si>
  <si>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</si>
  <si>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</si>
  <si>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</si>
  <si>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</si>
  <si>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</si>
  <si>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</si>
  <si>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</si>
  <si>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</si>
  <si>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</si>
  <si>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</si>
  <si>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</si>
  <si>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</si>
  <si>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</si>
  <si>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</si>
  <si>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</si>
  <si>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</si>
  <si>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</si>
  <si>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</si>
  <si>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</si>
  <si>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</si>
  <si>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</si>
  <si>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</si>
  <si>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</si>
  <si>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</si>
  <si>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</si>
  <si>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</si>
  <si>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</si>
  <si>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</si>
  <si>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</si>
  <si>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</si>
  <si>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</si>
  <si>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</si>
  <si>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</si>
  <si>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</si>
  <si>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</si>
  <si>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</si>
  <si>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</si>
  <si>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</si>
  <si>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</si>
  <si>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</si>
  <si>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</si>
  <si>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</si>
  <si>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</si>
  <si>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</si>
  <si>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</si>
  <si>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</si>
  <si>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</si>
  <si>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</si>
  <si>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</si>
  <si>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</si>
  <si>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</si>
  <si>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</si>
  <si>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</si>
  <si>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</si>
  <si>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</si>
  <si>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</si>
  <si>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</si>
  <si>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</si>
  <si>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</si>
  <si>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</si>
  <si>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</si>
  <si>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</si>
  <si>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</si>
  <si>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</si>
  <si>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</si>
  <si>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</si>
  <si>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</si>
  <si>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</si>
  <si>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</si>
  <si>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</si>
  <si>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</si>
  <si>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</si>
  <si>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</si>
  <si>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</si>
  <si>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</si>
  <si>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</si>
  <si>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</si>
  <si>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</si>
  <si>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</si>
  <si>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</si>
  <si>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</si>
  <si>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</si>
  <si>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</si>
  <si>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</si>
  <si>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</si>
  <si>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</si>
  <si>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</si>
  <si>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</si>
  <si>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</si>
  <si>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</si>
  <si>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</si>
  <si>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</si>
  <si>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</si>
  <si>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</si>
  <si>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</si>
  <si>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</si>
  <si>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</si>
  <si>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</si>
  <si>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</si>
  <si>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</si>
  <si>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</si>
  <si>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</si>
  <si>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</si>
  <si>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</si>
  <si>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</si>
  <si>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</si>
  <si>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</si>
  <si>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</si>
  <si>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</si>
  <si>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</si>
  <si>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</si>
  <si>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</si>
  <si>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</si>
  <si>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</si>
  <si>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</si>
  <si>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</si>
  <si>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</si>
  <si>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</si>
  <si>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</si>
  <si>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</si>
  <si>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</si>
  <si>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</si>
  <si>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</si>
  <si>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</si>
  <si>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</si>
  <si>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</si>
  <si>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</si>
  <si>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</si>
  <si>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</si>
  <si>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</si>
  <si>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</si>
  <si>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</si>
  <si>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</si>
  <si>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</si>
  <si>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</si>
  <si>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</si>
  <si>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</si>
  <si>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</si>
  <si>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</si>
  <si>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</si>
  <si>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</si>
  <si>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</si>
  <si>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</si>
  <si>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</si>
  <si>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</si>
  <si>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</si>
  <si>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</si>
  <si>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</si>
  <si>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</si>
  <si>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</si>
  <si>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</si>
  <si>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</si>
  <si>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</si>
  <si>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</si>
  <si>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</si>
  <si>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</si>
  <si>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</si>
  <si>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</si>
  <si>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</si>
  <si>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</si>
  <si>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</si>
  <si>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</si>
  <si>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</si>
  <si>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</si>
  <si>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</si>
  <si>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</si>
  <si>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</si>
  <si>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</si>
  <si>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</si>
  <si>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</si>
  <si>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</si>
  <si>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</si>
  <si>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</si>
  <si>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</si>
  <si>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</si>
  <si>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</si>
  <si>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</si>
  <si>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</si>
  <si>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</si>
  <si>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</si>
  <si>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</si>
  <si>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</si>
  <si>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</si>
  <si>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</si>
  <si>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</si>
  <si>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</si>
  <si>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</si>
  <si>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</si>
  <si>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</si>
  <si>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</si>
  <si>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</si>
  <si>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</si>
  <si>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</si>
  <si>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</si>
  <si>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</si>
  <si>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</si>
  <si>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</si>
  <si>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</si>
  <si>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</si>
  <si>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</si>
  <si>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</si>
  <si>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</si>
  <si>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</si>
  <si>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</si>
  <si>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</si>
  <si>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</si>
  <si>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</si>
  <si>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</si>
  <si>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</si>
  <si>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</si>
  <si>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</si>
  <si>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</si>
  <si>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</si>
  <si>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</si>
  <si>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</si>
  <si>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</si>
  <si>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</si>
  <si>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</si>
  <si>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</si>
  <si>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</si>
  <si>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</si>
  <si>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</si>
  <si>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</si>
  <si>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</si>
  <si>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</si>
  <si>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</si>
  <si>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</si>
  <si>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</si>
  <si>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</si>
  <si>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</si>
  <si>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</si>
  <si>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</si>
  <si>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</si>
  <si>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</si>
  <si>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</si>
  <si>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</si>
  <si>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</si>
  <si>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</si>
  <si>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</si>
  <si>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</si>
  <si>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</si>
  <si>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</si>
  <si>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</si>
  <si>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</si>
  <si>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</si>
  <si>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</si>
  <si>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</si>
  <si>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</si>
  <si>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</si>
  <si>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</si>
  <si>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</si>
  <si>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</si>
  <si>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</si>
  <si>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</si>
  <si>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</si>
  <si>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</si>
  <si>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</si>
  <si>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</si>
  <si>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</si>
  <si>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</si>
  <si>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</si>
  <si>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</si>
  <si>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</si>
  <si>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</si>
  <si>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</si>
  <si>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</si>
  <si>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</si>
  <si>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</si>
  <si>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</si>
  <si>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</si>
  <si>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</si>
  <si>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</si>
  <si>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</si>
  <si>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</si>
  <si>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</si>
  <si>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</si>
  <si>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</si>
  <si>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</si>
  <si>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</si>
  <si>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</si>
  <si>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</si>
  <si>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</si>
  <si>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</si>
  <si>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</si>
  <si>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</si>
  <si>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</si>
  <si>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</si>
  <si>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</si>
  <si>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</si>
  <si>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</si>
  <si>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</si>
  <si>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</si>
  <si>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</si>
  <si>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</si>
  <si>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</si>
  <si>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</si>
  <si>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</si>
  <si>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</si>
  <si>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</si>
  <si>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</si>
  <si>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</si>
  <si>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</si>
  <si>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</si>
  <si>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</si>
  <si>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</si>
  <si>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</si>
  <si>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</si>
  <si>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</si>
  <si>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</si>
  <si>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</si>
  <si>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</si>
  <si>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</si>
  <si>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</si>
  <si>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</si>
  <si>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</si>
  <si>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</si>
  <si>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</si>
  <si>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</si>
  <si>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</si>
  <si>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</si>
  <si>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</si>
  <si>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</si>
  <si>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</si>
  <si>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</si>
  <si>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</si>
  <si>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</si>
  <si>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</si>
  <si>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</si>
  <si>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</si>
  <si>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</si>
  <si>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</si>
  <si>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</si>
  <si>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</si>
  <si>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</si>
  <si>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</si>
  <si>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</si>
  <si>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</si>
  <si>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</si>
  <si>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</si>
  <si>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</si>
  <si>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</si>
  <si>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</si>
  <si>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</si>
  <si>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</si>
  <si>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</si>
  <si>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</si>
  <si>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</si>
  <si>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</si>
  <si>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</si>
  <si>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</si>
  <si>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</si>
  <si>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</si>
  <si>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</si>
  <si>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</si>
  <si>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</si>
  <si>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</si>
  <si>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</si>
  <si>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</si>
  <si>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</si>
  <si>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</si>
  <si>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</si>
  <si>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</si>
  <si>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</si>
  <si>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</si>
  <si>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</si>
  <si>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</si>
  <si>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</si>
  <si>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</si>
  <si>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</si>
  <si>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</si>
  <si>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</si>
  <si>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</si>
  <si>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</si>
  <si>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</si>
  <si>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</si>
  <si>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</si>
  <si>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</si>
  <si>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</si>
  <si>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</si>
  <si>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</si>
  <si>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</si>
  <si>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</si>
  <si>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</si>
  <si>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</si>
  <si>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</si>
  <si>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</si>
  <si>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</si>
  <si>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</si>
  <si>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</si>
  <si>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</si>
  <si>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</si>
  <si>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</si>
  <si>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</si>
  <si>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</si>
  <si>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</si>
  <si>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</si>
  <si>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</si>
  <si>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</si>
  <si>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</si>
  <si>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</si>
  <si>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</si>
  <si>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</si>
  <si>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</si>
  <si>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</si>
  <si>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</si>
  <si>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</si>
  <si>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</si>
  <si>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</si>
  <si>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</si>
  <si>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</si>
  <si>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</si>
  <si>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</si>
  <si>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</si>
  <si>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</si>
  <si>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</si>
  <si>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</si>
  <si>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</si>
  <si>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</si>
  <si>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</si>
  <si>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</si>
  <si>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</si>
  <si>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</si>
  <si>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</si>
  <si>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</si>
  <si>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</si>
  <si>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</si>
  <si>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</si>
  <si>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</si>
  <si>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</si>
  <si>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</si>
  <si>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</si>
  <si>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</si>
  <si>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</si>
  <si>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</si>
  <si>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</si>
  <si>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</si>
  <si>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</si>
  <si>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</si>
  <si>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</si>
  <si>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</si>
  <si>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</si>
  <si>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</si>
  <si>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</si>
  <si>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</si>
  <si>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</si>
  <si>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</si>
  <si>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</si>
  <si>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</si>
  <si>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</si>
  <si>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</si>
  <si>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</si>
  <si>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</si>
  <si>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</si>
  <si>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</si>
  <si>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</si>
  <si>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</si>
  <si>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</si>
  <si>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</si>
  <si>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</si>
  <si>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</si>
  <si>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</si>
  <si>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</si>
  <si>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</si>
  <si>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</si>
  <si>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</si>
  <si>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</si>
  <si>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</si>
  <si>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</si>
  <si>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</si>
  <si>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</si>
  <si>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</si>
  <si>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</si>
  <si>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</si>
  <si>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</si>
  <si>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</si>
  <si>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</si>
  <si>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</si>
  <si>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</si>
  <si>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</si>
  <si>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</si>
  <si>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</si>
  <si>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</si>
  <si>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</si>
  <si>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</si>
  <si>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</si>
  <si>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</si>
  <si>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</si>
  <si>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</si>
  <si>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</si>
  <si>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</si>
  <si>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</si>
  <si>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</si>
  <si>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</si>
  <si>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</si>
  <si>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</si>
  <si>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</si>
  <si>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</si>
  <si>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</si>
  <si>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</si>
  <si>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</si>
  <si>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</si>
  <si>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</si>
  <si>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</si>
  <si>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</si>
  <si>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</si>
  <si>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</si>
  <si>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</si>
  <si>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</si>
  <si>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</si>
  <si>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</si>
  <si>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</si>
  <si>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</si>
  <si>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</si>
  <si>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</si>
  <si>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</si>
  <si>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</si>
  <si>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</si>
  <si>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</si>
  <si>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</si>
  <si>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</si>
  <si>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</si>
  <si>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</si>
  <si>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</si>
  <si>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</si>
  <si>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</si>
  <si>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</si>
  <si>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</si>
  <si>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</si>
  <si>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</si>
  <si>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</si>
  <si>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</si>
  <si>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</si>
  <si>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</si>
  <si>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</si>
  <si>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</si>
  <si>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</si>
  <si>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</si>
  <si>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</si>
  <si>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</si>
  <si>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</si>
  <si>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</si>
  <si>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</si>
  <si>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</si>
  <si>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</si>
  <si>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</si>
  <si>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</si>
  <si>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</si>
  <si>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</si>
  <si>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</si>
  <si>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</si>
  <si>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</si>
  <si>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</si>
  <si>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</si>
  <si>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</si>
  <si>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</si>
  <si>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</si>
  <si>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</si>
  <si>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</si>
  <si>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</si>
  <si>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</si>
  <si>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</si>
  <si>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</si>
  <si>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</si>
  <si>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</si>
  <si>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</si>
  <si>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</si>
  <si>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</si>
  <si>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</si>
  <si>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</si>
  <si>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</si>
  <si>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</si>
  <si>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</si>
  <si>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</si>
  <si>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</si>
  <si>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</si>
  <si>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</si>
  <si>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</si>
  <si>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</si>
  <si>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</si>
  <si>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</si>
  <si>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</si>
  <si>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</si>
  <si>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</si>
  <si>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</si>
  <si>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</si>
  <si>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</si>
  <si>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</si>
  <si>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</si>
  <si>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</si>
  <si>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</si>
  <si>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</si>
  <si>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</si>
  <si>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</si>
  <si>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</si>
  <si>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</si>
  <si>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</si>
  <si>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</si>
  <si>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</si>
  <si>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</si>
  <si>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</si>
  <si>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</si>
  <si>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</si>
  <si>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</si>
  <si>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</si>
  <si>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</si>
  <si>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</si>
  <si>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</si>
  <si>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</si>
  <si>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</si>
  <si>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</si>
  <si>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</si>
  <si>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</si>
  <si>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</si>
  <si>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</si>
  <si>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</si>
  <si>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</si>
  <si>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</si>
  <si>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</si>
  <si>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</si>
  <si>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</si>
  <si>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</si>
  <si>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</si>
  <si>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</si>
  <si>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</si>
  <si>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</si>
  <si>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</si>
  <si>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</si>
  <si>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</si>
  <si>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</si>
  <si>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</si>
  <si>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</si>
  <si>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</si>
  <si>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</si>
  <si>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</si>
  <si>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</si>
  <si>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</si>
  <si>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</si>
  <si>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</si>
  <si>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</si>
  <si>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</si>
  <si>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</si>
  <si>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</si>
  <si>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</si>
  <si>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</si>
  <si>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</si>
  <si>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</si>
  <si>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</si>
  <si>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</si>
  <si>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</si>
  <si>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</si>
  <si>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</si>
  <si>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</si>
  <si>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</si>
  <si>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</si>
  <si>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</si>
  <si>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</si>
  <si>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</si>
  <si>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</si>
  <si>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</si>
  <si>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</si>
  <si>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</si>
  <si>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</si>
  <si>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</si>
  <si>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</si>
  <si>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</si>
  <si>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</si>
  <si>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</si>
  <si>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</si>
  <si>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</si>
  <si>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</si>
  <si>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</si>
  <si>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</si>
  <si>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</si>
  <si>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</si>
  <si>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</si>
  <si>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</si>
  <si>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</si>
  <si>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</si>
  <si>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</si>
  <si>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</si>
  <si>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</si>
  <si>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</si>
  <si>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</si>
  <si>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</si>
  <si>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</si>
  <si>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</si>
  <si>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</si>
  <si>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</si>
  <si>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</si>
  <si>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</si>
  <si>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</si>
  <si>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</si>
  <si>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</si>
  <si>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</si>
  <si>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</si>
  <si>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</si>
  <si>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</si>
  <si>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</si>
  <si>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</si>
  <si>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</si>
  <si>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</si>
  <si>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</si>
  <si>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</si>
  <si>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</si>
  <si>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</si>
  <si>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</si>
  <si>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</si>
  <si>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</si>
  <si>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</si>
  <si>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</si>
  <si>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</si>
  <si>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</si>
  <si>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</si>
  <si>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</si>
  <si>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</si>
  <si>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</si>
  <si>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</si>
  <si>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</si>
  <si>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</si>
  <si>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</si>
  <si>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</si>
  <si>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</si>
  <si>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</si>
  <si>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</si>
  <si>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</si>
  <si>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</si>
  <si>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</si>
  <si>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</si>
  <si>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</si>
  <si>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</si>
  <si>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</si>
  <si>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</si>
  <si>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</si>
  <si>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</si>
  <si>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</si>
  <si>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</si>
  <si>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</si>
  <si>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</si>
  <si>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</si>
  <si>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</si>
  <si>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</si>
  <si>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</si>
  <si>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</si>
  <si>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</si>
  <si>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</si>
  <si>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</si>
  <si>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</si>
  <si>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</si>
  <si>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</si>
  <si>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</si>
  <si>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</si>
  <si>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</si>
  <si>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</si>
  <si>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</si>
  <si>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</si>
  <si>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</si>
  <si>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</si>
  <si>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</si>
  <si>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</si>
  <si>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</si>
  <si>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</si>
  <si>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</si>
  <si>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</si>
  <si>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</si>
  <si>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</si>
  <si>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</si>
  <si>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</si>
  <si>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</si>
  <si>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</si>
  <si>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</si>
  <si>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</si>
  <si>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</si>
  <si>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</si>
  <si>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</si>
  <si>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</si>
  <si>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</si>
  <si>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</si>
  <si>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</si>
  <si>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</si>
  <si>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</si>
  <si>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</si>
  <si>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</si>
  <si>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</si>
  <si>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</si>
  <si>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</si>
  <si>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</si>
  <si>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</si>
  <si>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</si>
  <si>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</si>
  <si>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</si>
  <si>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</si>
  <si>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</si>
  <si>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</si>
  <si>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</si>
  <si>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</si>
  <si>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</si>
  <si>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</si>
  <si>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</si>
  <si>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</si>
  <si>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</si>
  <si>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</si>
  <si>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</si>
  <si>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</si>
  <si>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</si>
  <si>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</si>
  <si>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</si>
  <si>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</si>
  <si>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</si>
  <si>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</si>
  <si>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</si>
  <si>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</si>
  <si>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</si>
  <si>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</si>
  <si>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</si>
  <si>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</si>
  <si>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</si>
  <si>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</si>
  <si>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</si>
  <si>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</si>
  <si>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</si>
  <si>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</si>
  <si>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</si>
  <si>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</si>
  <si>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</si>
  <si>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</si>
  <si>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</si>
  <si>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</si>
  <si>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</si>
  <si>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</si>
  <si>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</si>
  <si>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</si>
  <si>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</si>
  <si>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</si>
  <si>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</si>
  <si>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</si>
  <si>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</si>
  <si>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</si>
  <si>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</si>
  <si>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</si>
  <si>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</si>
  <si>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</si>
  <si>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</si>
  <si>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</si>
  <si>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</si>
  <si>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</si>
  <si>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</si>
  <si>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</si>
  <si>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</si>
  <si>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</si>
  <si>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</si>
  <si>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</si>
  <si>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</si>
  <si>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</si>
  <si>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</si>
  <si>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</si>
  <si>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</si>
  <si>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</si>
  <si>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</si>
  <si>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</si>
  <si>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</si>
  <si>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</si>
  <si>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</si>
  <si>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</si>
  <si>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</si>
  <si>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</si>
  <si>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</si>
  <si>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</si>
  <si>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</si>
  <si>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</si>
  <si>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</si>
  <si>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</si>
  <si>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</si>
  <si>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</si>
  <si>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</si>
  <si>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</si>
  <si>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</si>
  <si>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</si>
  <si>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</si>
  <si>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</si>
  <si>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</si>
  <si>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</si>
  <si>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</si>
  <si>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</si>
  <si>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</si>
  <si>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</si>
  <si>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</si>
  <si>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</si>
  <si>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</si>
  <si>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</si>
  <si>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</si>
  <si>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</si>
  <si>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</si>
  <si>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</si>
  <si>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</si>
  <si>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</si>
  <si>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</si>
  <si>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</si>
  <si>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</si>
  <si>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</si>
  <si>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</si>
  <si>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</si>
  <si>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</si>
  <si>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</si>
  <si>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</si>
  <si>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</si>
  <si>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</si>
  <si>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</si>
  <si>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</si>
  <si>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</si>
  <si>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</si>
  <si>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</si>
  <si>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</si>
  <si>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</si>
  <si>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</si>
  <si>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</si>
  <si>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</si>
  <si>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</si>
  <si>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</si>
  <si>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</si>
  <si>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</si>
  <si>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</si>
  <si>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</si>
  <si>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</si>
  <si>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</si>
  <si>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</si>
  <si>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</si>
  <si>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</si>
  <si>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</si>
  <si>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</si>
  <si>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</si>
  <si>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</si>
  <si>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</si>
  <si>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</si>
  <si>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</si>
  <si>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</si>
  <si>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</si>
  <si>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</si>
  <si>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</si>
  <si>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</si>
  <si>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</si>
  <si>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</si>
  <si>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</si>
  <si>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</si>
  <si>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</si>
  <si>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</si>
  <si>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</si>
  <si>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</si>
  <si>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</si>
  <si>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</si>
  <si>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</si>
  <si>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</si>
  <si>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</si>
  <si>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</si>
  <si>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</si>
  <si>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</si>
  <si>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</si>
  <si>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</si>
  <si>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</si>
  <si>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</si>
  <si>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</si>
  <si>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</si>
  <si>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</si>
  <si>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</si>
  <si>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</si>
  <si>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</si>
  <si>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</si>
  <si>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</si>
  <si>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</si>
  <si>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</si>
  <si>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</si>
  <si>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</si>
  <si>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</si>
  <si>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</si>
  <si>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</si>
  <si>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</si>
  <si>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</si>
  <si>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</si>
  <si>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</si>
  <si>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</si>
  <si>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</si>
  <si>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</si>
  <si>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</si>
  <si>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</si>
  <si>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</si>
  <si>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</si>
  <si>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</si>
  <si>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</si>
  <si>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</si>
  <si>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</si>
  <si>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</si>
  <si>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</si>
  <si>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</si>
  <si>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</si>
  <si>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</si>
  <si>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</si>
  <si>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</si>
  <si>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</si>
  <si>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</si>
  <si>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</si>
  <si>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</si>
  <si>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</si>
  <si>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</si>
  <si>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</si>
  <si>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</si>
  <si>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</si>
  <si>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</si>
  <si>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</si>
  <si>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</si>
  <si>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</si>
  <si>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</si>
  <si>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</si>
  <si>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</si>
  <si>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</si>
  <si>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</si>
  <si>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</si>
  <si>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</si>
  <si>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</si>
  <si>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</si>
  <si>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</si>
  <si>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</si>
  <si>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</si>
  <si>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</si>
  <si>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</si>
  <si>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</si>
  <si>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</si>
  <si>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</si>
  <si>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</si>
  <si>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</si>
  <si>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</si>
  <si>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</si>
  <si>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</si>
  <si>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</si>
  <si>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</si>
  <si>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</si>
  <si>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</si>
  <si>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</si>
  <si>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</si>
  <si>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</si>
  <si>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</si>
  <si>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</si>
  <si>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</si>
  <si>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</si>
  <si>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</si>
  <si>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</si>
  <si>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</si>
  <si>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</si>
  <si>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</si>
  <si>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</si>
  <si>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</si>
  <si>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</si>
  <si>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</si>
  <si>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</si>
  <si>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</si>
  <si>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</si>
  <si>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</si>
  <si>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</si>
  <si>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</si>
  <si>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</si>
  <si>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</si>
  <si>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</si>
  <si>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</si>
  <si>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</si>
  <si>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</si>
  <si>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</si>
  <si>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</si>
  <si>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</si>
  <si>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</si>
  <si>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</si>
  <si>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</si>
  <si>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</si>
  <si>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</si>
  <si>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</si>
  <si>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</si>
  <si>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</si>
  <si>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</si>
  <si>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</si>
  <si>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</si>
  <si>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</si>
  <si>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</si>
  <si>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</si>
  <si>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</si>
  <si>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</si>
  <si>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</si>
  <si>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</si>
  <si>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</si>
  <si>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</si>
  <si>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</si>
  <si>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</si>
  <si>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</si>
  <si>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</si>
  <si>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</si>
  <si>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</si>
  <si>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</si>
  <si>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</si>
  <si>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</si>
  <si>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</si>
  <si>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</si>
  <si>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</si>
  <si>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</si>
  <si>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</si>
  <si>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</si>
  <si>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</si>
  <si>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</si>
  <si>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</si>
  <si>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</si>
  <si>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</si>
  <si>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</si>
  <si>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</si>
  <si>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</si>
  <si>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</si>
  <si>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</si>
  <si>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</si>
  <si>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</si>
  <si>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</si>
  <si>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</si>
  <si>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</si>
  <si>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</si>
  <si>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</si>
  <si>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</si>
  <si>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</si>
  <si>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</si>
  <si>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</si>
  <si>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</si>
  <si>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</si>
  <si>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</si>
  <si>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</si>
  <si>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</si>
  <si>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</si>
  <si>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</si>
  <si>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</si>
  <si>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</si>
  <si>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</si>
  <si>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</si>
  <si>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</si>
  <si>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</si>
  <si>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</si>
  <si>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</si>
  <si>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</si>
  <si>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</si>
  <si>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</si>
  <si>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</si>
  <si>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</si>
  <si>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</si>
  <si>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</si>
  <si>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</si>
  <si>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</si>
  <si>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</si>
  <si>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</si>
  <si>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</si>
  <si>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</si>
  <si>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</si>
  <si>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</si>
  <si>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</si>
  <si>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</si>
  <si>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</si>
  <si>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</si>
  <si>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</si>
  <si>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</si>
  <si>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</si>
  <si>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</si>
  <si>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</si>
  <si>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</si>
  <si>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</si>
  <si>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</si>
  <si>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</si>
  <si>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</si>
  <si>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</si>
  <si>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</si>
  <si>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</si>
  <si>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</si>
  <si>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</si>
  <si>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</si>
  <si>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</si>
  <si>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</si>
  <si>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</si>
  <si>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</si>
  <si>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</si>
  <si>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</si>
  <si>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</si>
  <si>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</si>
  <si>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</si>
  <si>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</si>
  <si>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</si>
  <si>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</si>
  <si>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</si>
  <si>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</si>
  <si>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</si>
  <si>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</si>
  <si>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</si>
  <si>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</si>
  <si>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</si>
  <si>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</si>
  <si>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</si>
  <si>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</si>
  <si>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</si>
  <si>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</si>
  <si>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</si>
  <si>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</si>
  <si>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</si>
  <si>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</si>
  <si>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</si>
  <si>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</si>
  <si>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</si>
  <si>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</si>
  <si>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</si>
  <si>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</si>
  <si>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</si>
  <si>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</si>
  <si>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</si>
  <si>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</si>
  <si>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</si>
  <si>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</si>
  <si>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</si>
  <si>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</si>
  <si>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</si>
  <si>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</si>
  <si>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</si>
  <si>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</si>
  <si>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</si>
  <si>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</si>
  <si>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</si>
  <si>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</si>
  <si>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</si>
  <si>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</si>
  <si>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</si>
  <si>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</si>
  <si>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</si>
  <si>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</si>
  <si>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</si>
  <si>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</si>
  <si>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</si>
  <si>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</si>
  <si>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</si>
  <si>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</si>
  <si>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</si>
  <si>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</si>
  <si>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</si>
  <si>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</si>
  <si>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</si>
  <si>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</si>
  <si>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</si>
  <si>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</si>
  <si>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</si>
  <si>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</si>
  <si>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</si>
  <si>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</si>
  <si>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</si>
  <si>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</si>
  <si>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</si>
  <si>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</si>
  <si>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</si>
  <si>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</si>
  <si>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</si>
  <si>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</si>
  <si>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</si>
  <si>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</si>
  <si>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</si>
  <si>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</si>
  <si>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</si>
  <si>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</si>
  <si>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</si>
  <si>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</si>
  <si>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</si>
  <si>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</si>
  <si>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</si>
  <si>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</si>
  <si>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</si>
  <si>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</si>
  <si>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</si>
  <si>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</si>
  <si>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</si>
  <si>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</si>
  <si>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</si>
  <si>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</si>
  <si>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</si>
  <si>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</si>
  <si>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</si>
  <si>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</si>
  <si>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</si>
  <si>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</si>
  <si>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</si>
  <si>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</si>
  <si>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</si>
  <si>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</si>
  <si>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</si>
  <si>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</si>
  <si>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</si>
  <si>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</si>
  <si>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</si>
  <si>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</si>
  <si>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</si>
  <si>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</si>
  <si>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</si>
  <si>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</si>
  <si>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</si>
  <si>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</si>
  <si>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</si>
  <si>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</si>
  <si>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</si>
  <si>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</si>
  <si>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</si>
  <si>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</si>
  <si>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</si>
  <si>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</si>
  <si>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</si>
  <si>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</si>
  <si>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</si>
  <si>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</si>
  <si>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</si>
  <si>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</si>
  <si>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</si>
  <si>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</si>
  <si>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</si>
  <si>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</si>
  <si>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</si>
  <si>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</si>
  <si>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</si>
  <si>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</si>
  <si>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</si>
  <si>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</si>
  <si>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</si>
  <si>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</si>
  <si>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</si>
  <si>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</si>
  <si>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</si>
  <si>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</si>
  <si>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</si>
  <si>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</si>
  <si>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</si>
  <si>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</si>
  <si>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</si>
  <si>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</si>
  <si>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</si>
  <si>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</si>
  <si>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</si>
  <si>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</si>
  <si>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</si>
  <si>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</si>
  <si>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</si>
  <si>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</si>
  <si>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</si>
  <si>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</si>
  <si>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</si>
  <si>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</si>
  <si>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</si>
  <si>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</si>
  <si>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</si>
  <si>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</si>
  <si>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</si>
  <si>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</si>
  <si>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</si>
  <si>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</si>
  <si>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</si>
  <si>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</si>
  <si>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</si>
  <si>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</si>
  <si>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</si>
  <si>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</si>
  <si>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</si>
  <si>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</si>
  <si>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</si>
  <si>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</si>
  <si>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</si>
  <si>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</si>
  <si>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</si>
  <si>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</si>
  <si>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</si>
  <si>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</si>
  <si>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</si>
  <si>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</si>
  <si>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</si>
  <si>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</si>
  <si>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</si>
  <si>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</si>
  <si>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</si>
  <si>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</si>
  <si>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</si>
  <si>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</si>
  <si>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</si>
  <si>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</si>
  <si>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</si>
  <si>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</si>
  <si>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</si>
  <si>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</si>
  <si>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</si>
  <si>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</si>
  <si>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</si>
  <si>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</si>
  <si>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</si>
  <si>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</si>
  <si>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</si>
  <si>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</si>
  <si>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</si>
  <si>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</si>
  <si>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</si>
  <si>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</si>
  <si>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</si>
  <si>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</si>
  <si>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</si>
  <si>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</si>
  <si>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</si>
  <si>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</si>
  <si>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</si>
  <si>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</si>
  <si>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</si>
  <si>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</si>
  <si>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</si>
  <si>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</si>
  <si>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</si>
  <si>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</si>
  <si>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</si>
  <si>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</si>
  <si>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</si>
  <si>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</si>
  <si>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</si>
  <si>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</si>
  <si>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</si>
  <si>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</si>
  <si>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</si>
  <si>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</si>
  <si>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</si>
  <si>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</si>
  <si>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</si>
  <si>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</si>
  <si>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</si>
  <si>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</si>
  <si>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</si>
  <si>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</si>
  <si>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</si>
  <si>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</si>
  <si>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</si>
  <si>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</si>
  <si>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</si>
  <si>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</si>
  <si>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</si>
  <si>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</si>
  <si>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</si>
  <si>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</si>
  <si>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</si>
  <si>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</si>
  <si>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</si>
  <si>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</si>
  <si>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</si>
  <si>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</si>
  <si>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</si>
  <si>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</si>
  <si>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</si>
  <si>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</si>
  <si>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</si>
  <si>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</si>
  <si>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</si>
  <si>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</si>
  <si>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</si>
  <si>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</si>
  <si>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</si>
  <si>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</si>
  <si>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</si>
  <si>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</si>
  <si>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</si>
  <si>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</si>
  <si>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</si>
  <si>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</si>
  <si>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</si>
  <si>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</si>
  <si>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</si>
  <si>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</si>
  <si>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</si>
  <si>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</si>
  <si>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</si>
  <si>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</si>
  <si>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</si>
  <si>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</si>
  <si>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</si>
  <si>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</si>
  <si>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</si>
  <si>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</si>
  <si>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</si>
  <si>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</si>
  <si>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</si>
  <si>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</si>
  <si>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</si>
  <si>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</si>
  <si>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</si>
  <si>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</si>
  <si>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</si>
  <si>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</si>
  <si>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</si>
  <si>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</si>
  <si>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</si>
  <si>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</si>
  <si>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</si>
  <si>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</si>
  <si>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</si>
  <si>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</si>
  <si>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</si>
  <si>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</si>
  <si>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</si>
  <si>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</si>
  <si>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</si>
  <si>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</si>
  <si>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</si>
  <si>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</si>
  <si>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</si>
  <si>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</si>
  <si>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</si>
  <si>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</si>
  <si>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</si>
  <si>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</si>
  <si>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</si>
  <si>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</si>
  <si>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</si>
  <si>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</si>
  <si>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</si>
  <si>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</si>
  <si>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</si>
  <si>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</si>
  <si>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</si>
  <si>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</si>
  <si>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</si>
  <si>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</si>
  <si>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</si>
  <si>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</si>
  <si>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</si>
  <si>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</si>
  <si>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</si>
  <si>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</si>
  <si>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</si>
  <si>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</si>
  <si>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</si>
  <si>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</si>
  <si>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</si>
  <si>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</si>
  <si>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</si>
  <si>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</si>
  <si>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</si>
  <si>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</si>
  <si>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</si>
  <si>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</si>
  <si>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</si>
  <si>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</si>
  <si>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</si>
  <si>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</si>
  <si>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</si>
  <si>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</si>
  <si>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</si>
  <si>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</si>
  <si>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</si>
  <si>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</si>
  <si>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</si>
  <si>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</si>
  <si>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</si>
  <si>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</si>
  <si>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</si>
  <si>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</si>
  <si>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</si>
  <si>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</si>
  <si>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</si>
  <si>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</si>
  <si>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</si>
  <si>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</si>
  <si>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</si>
  <si>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</si>
  <si>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</si>
  <si>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</si>
  <si>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</si>
  <si>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</si>
  <si>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</si>
  <si>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</si>
  <si>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</si>
  <si>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</si>
  <si>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</si>
  <si>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</si>
  <si>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</si>
  <si>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</si>
  <si>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</si>
  <si>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</si>
  <si>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</si>
  <si>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</si>
  <si>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</si>
  <si>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</si>
  <si>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</si>
  <si>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</si>
  <si>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</si>
  <si>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</si>
  <si>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</si>
  <si>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</si>
  <si>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</si>
  <si>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</si>
  <si>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</si>
  <si>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</si>
  <si>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</si>
  <si>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</si>
  <si>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</si>
  <si>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</si>
  <si>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</si>
  <si>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</si>
  <si>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</si>
  <si>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</si>
  <si>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</si>
  <si>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</si>
  <si>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</si>
  <si>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</si>
  <si>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</si>
  <si>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</si>
  <si>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</si>
  <si>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</si>
  <si>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</si>
  <si>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</si>
  <si>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</si>
  <si>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</si>
  <si>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</si>
  <si>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</si>
  <si>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</si>
  <si>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</si>
  <si>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</si>
  <si>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</si>
  <si>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</si>
  <si>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</si>
  <si>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</si>
  <si>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</si>
  <si>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</si>
  <si>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</si>
  <si>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</si>
  <si>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</si>
  <si>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</si>
  <si>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</si>
  <si>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</si>
  <si>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</si>
  <si>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</si>
  <si>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</si>
  <si>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</si>
  <si>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</si>
  <si>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</si>
  <si>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</si>
  <si>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</si>
  <si>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</si>
  <si>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</si>
  <si>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</si>
  <si>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</si>
  <si>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</si>
  <si>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</si>
  <si>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</si>
  <si>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</si>
  <si>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</si>
  <si>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</si>
  <si>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</si>
  <si>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</si>
  <si>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</si>
  <si>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</si>
  <si>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</si>
  <si>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</si>
  <si>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</si>
  <si>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</si>
  <si>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</si>
  <si>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</si>
  <si>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</si>
  <si>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</si>
  <si>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</si>
  <si>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</si>
  <si>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</si>
  <si>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</si>
  <si>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</si>
  <si>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</si>
  <si>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</si>
  <si>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</si>
  <si>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</si>
  <si>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</si>
  <si>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</si>
  <si>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</si>
  <si>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</si>
  <si>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</si>
  <si>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</si>
  <si>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</si>
  <si>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</si>
  <si>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</si>
  <si>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</si>
  <si>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</si>
  <si>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</si>
  <si>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</si>
  <si>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</si>
  <si>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</si>
  <si>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</si>
  <si>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</si>
  <si>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</si>
  <si>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</si>
  <si>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</si>
  <si>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</si>
  <si>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</si>
  <si>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</si>
  <si>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</si>
  <si>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</si>
  <si>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</si>
  <si>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</si>
  <si>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</si>
  <si>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</si>
  <si>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</si>
  <si>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</si>
  <si>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</si>
  <si>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</si>
  <si>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</si>
  <si>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</si>
  <si>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</si>
  <si>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</si>
  <si>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</si>
  <si>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</si>
  <si>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</si>
  <si>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Average Donation</t>
  </si>
  <si>
    <t>Percentage Funded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</si>
  <si>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</si>
  <si>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</si>
  <si>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</si>
  <si>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</si>
  <si>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</si>
  <si>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</si>
  <si>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</si>
  <si>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</si>
  <si>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</si>
  <si>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</si>
  <si>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</si>
  <si>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</si>
  <si>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</si>
  <si>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</si>
  <si>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</si>
  <si>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</si>
  <si>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</si>
  <si>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</si>
  <si>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</si>
  <si>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</si>
  <si>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</si>
  <si>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</si>
  <si>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</si>
  <si>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</si>
  <si>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</si>
  <si>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</si>
  <si>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</si>
  <si>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</si>
  <si>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</si>
  <si>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</si>
  <si>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</si>
  <si>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</si>
  <si>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</si>
  <si>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</si>
  <si>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</si>
  <si>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</si>
  <si>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</si>
  <si>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</si>
  <si>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</si>
  <si>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</si>
  <si>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</si>
  <si>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</si>
  <si>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</si>
  <si>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</si>
  <si>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</si>
  <si>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</si>
  <si>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</si>
  <si>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</si>
  <si>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</si>
  <si>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</si>
  <si>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</si>
  <si>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</si>
  <si>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</si>
  <si>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</si>
  <si>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</si>
  <si>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</si>
  <si>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</si>
  <si>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Ended Conversion</t>
  </si>
  <si>
    <t>Date Launced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</si>
  <si>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</si>
  <si>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</si>
  <si>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</si>
  <si>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</si>
  <si>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</si>
  <si>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</si>
  <si>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</si>
  <si>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</si>
  <si>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</si>
  <si>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</si>
  <si>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</si>
  <si>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</si>
  <si>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</si>
  <si>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</si>
  <si>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</si>
  <si>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</si>
  <si>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Number of Backers</t>
  </si>
  <si>
    <t>Mean Goal</t>
  </si>
  <si>
    <t>Successful</t>
  </si>
  <si>
    <t>Failed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</si>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</sst>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8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34">
    <xf numFmtId="0" fontId="0" fillId="0" borderId="0" xfId="0"/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44" fontId="1" fillId="0" borderId="0" xfId="0" applyNumberFormat="1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44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 wrapText="1"/>
    </xf>
    <xf numFmtId="14" fontId="0" fillId="0" borderId="0" xfId="0" applyNumberFormat="1" applyAlignment="1">
      <alignment horizontal="center" vertical="center"/>
    </xf>
    <xf numFmtId="0" fontId="0" fillId="0" borderId="0" xfId="0" applyAlignment="1"/>
    <xf numFmtId="0" fontId="1" fillId="0" borderId="0" xfId="0" applyFont="1" applyAlignment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 wrapText="1"/>
    </xf>
    <xf numFmtId="44" fontId="0" fillId="0" borderId="0" xfId="1" applyFont="1"/>
    <xf numFmtId="44" fontId="1" fillId="0" borderId="0" xfId="1" applyFont="1" applyAlignment="1">
      <alignment horizontal="center" vertical="center" wrapText="1"/>
    </xf>
    <xf numFmtId="164" fontId="1" fillId="0" borderId="0" xfId="0" applyNumberFormat="1" applyFont="1" applyAlignment="1">
      <alignment horizontal="center" vertical="center" wrapText="1"/>
    </xf>
    <xf numFmtId="0" fontId="1" fillId="0" borderId="0" xfId="0" applyFont="1" applyAlignment="1">
      <alignment wrapText="1"/>
    </xf>
    <xf numFmtId="44" fontId="0" fillId="0" borderId="0" xfId="1" applyFont="1" applyAlignment="1">
      <alignment horizontal="center" vertical="center" wrapText="1"/>
    </xf>
    <xf numFmtId="164" fontId="0" fillId="0" borderId="0" xfId="0" applyNumberFormat="1" applyAlignment="1">
      <alignment horizontal="center" vertical="center" wrapText="1"/>
    </xf>
    <xf numFmtId="14" fontId="1" fillId="0" borderId="0" xfId="0" applyNumberFormat="1" applyFont="1" applyAlignment="1">
      <alignment horizontal="center" vertical="center" wrapText="1"/>
    </xf>
    <xf numFmtId="14" fontId="0" fillId="0" borderId="0" xfId="0" applyNumberFormat="1"/>
    <xf numFmtId="14" fontId="1" fillId="0" borderId="0" xfId="0" applyNumberFormat="1" applyFont="1" applyAlignment="1">
      <alignment wrapText="1"/>
    </xf>
    <xf numFmtId="44" fontId="1" fillId="0" borderId="0" xfId="0" applyNumberFormat="1" applyFont="1" applyAlignment="1">
      <alignment horizontal="center" vertical="center" wrapText="1"/>
    </xf>
    <xf numFmtId="44" fontId="0" fillId="0" borderId="0" xfId="0" applyNumberFormat="1" applyAlignment="1">
      <alignment horizontal="center" vertical="center" wrapText="1"/>
    </xf>
    <xf numFmtId="168" fontId="0" fillId="0" borderId="0" xfId="0" applyNumberFormat="1"/>
  </cellXfs>
  <cellStyles count="2">
    <cellStyle name="Currency" xfId="1" builtinId="4"/>
    <cellStyle name="Normal" xfId="0" builtinId="0"/>
  </cellStyles>
  <dxfs count="10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chartsheet" Target="chartsheets/sheet1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[data-1-1-3-StarterBook.xlsx]Catergory 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U.S. Parent Category</a:t>
            </a:r>
            <a:r>
              <a:rPr lang="en-US" baseline="0"/>
              <a:t> Outcomes 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'Catergory 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'Catergory 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'Catergory 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F5-42F8-9320-E9D2E9E0552D}"/>
            </c:ext>
          </c:extLst>
        </c:ser>
        <c:ser>
          <c:idx val="1"/>
          <c:order val="1"/>
          <c:tx>
            <c:strRef>
              <c:f>'Catergory 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'Catergory 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'Catergory 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7F5-42F8-9320-E9D2E9E0552D}"/>
            </c:ext>
          </c:extLst>
        </c:ser>
        <c:ser>
          <c:idx val="2"/>
          <c:order val="2"/>
          <c:tx>
            <c:strRef>
              <c:f>'Catergory 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'Catergory 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'Catergory 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7F5-42F8-9320-E9D2E9E0552D}"/>
            </c:ext>
          </c:extLst>
        </c:ser>
        <c:ser>
          <c:idx val="3"/>
          <c:order val="3"/>
          <c:tx>
            <c:strRef>
              <c:f>'Catergory 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'Catergory 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'Catergory 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7F5-42F8-9320-E9D2E9E055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59053632"/>
        <c:axId val="359047072"/>
      </c:barChart>
      <c:catAx>
        <c:axId val="359053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047072"/>
        <c:crosses val="autoZero"/>
        <c:auto val="1"/>
        <c:lblAlgn val="ctr"/>
        <c:lblOffset val="100"/>
        <c:noMultiLvlLbl val="0"/>
      </c:catAx>
      <c:valAx>
        <c:axId val="359047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053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Outcomes of Subcategories</a:t>
            </a:r>
          </a:p>
        </c:rich>
      </c:tx>
      <c:layout>
        <c:manualLayout>
          <c:xMode val="edge"/>
          <c:yMode val="edge"/>
          <c:x val="0.35826021126298013"/>
          <c:y val="2.99383600093458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5D-41EE-AAF1-F1F9662C642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5D-41EE-AAF1-F1F9662C642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F5D-41EE-AAF1-F1F9662C64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18116208"/>
        <c:axId val="718116536"/>
      </c:barChart>
      <c:catAx>
        <c:axId val="718116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116536"/>
        <c:crosses val="autoZero"/>
        <c:auto val="1"/>
        <c:lblAlgn val="ctr"/>
        <c:lblOffset val="100"/>
        <c:noMultiLvlLbl val="0"/>
      </c:catAx>
      <c:valAx>
        <c:axId val="718116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116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</a:t>
            </a:r>
            <a:r>
              <a:rPr lang="en-US" baseline="0"/>
              <a:t> Date</a:t>
            </a:r>
            <a:endParaRPr lang="en-US"/>
          </a:p>
        </c:rich>
      </c:tx>
      <c:layout>
        <c:manualLayout>
          <c:xMode val="edge"/>
          <c:yMode val="edge"/>
          <c:x val="0.25745822397200357"/>
          <c:y val="1.749781277340332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B4-4651-AD98-48E2C5C72196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B4-4651-AD98-48E2C5C72196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EB4-4651-AD98-48E2C5C72196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EB4-4651-AD98-48E2C5C721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5587120"/>
        <c:axId val="695589416"/>
      </c:lineChart>
      <c:catAx>
        <c:axId val="695587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589416"/>
        <c:crosses val="autoZero"/>
        <c:auto val="1"/>
        <c:lblAlgn val="ctr"/>
        <c:lblOffset val="100"/>
        <c:noMultiLvlLbl val="0"/>
      </c:catAx>
      <c:valAx>
        <c:axId val="695589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587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Goal vs Pledged Amount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Goal vs Pledged Amount</a:t>
          </a:r>
        </a:p>
      </cx:txPr>
    </cx:title>
    <cx:plotArea>
      <cx:plotAreaRegion>
        <cx:series layoutId="boxWhisker" uniqueId="{464FA6D4-5DA6-42FC-A266-251F100EB54D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76BB5A1-28B5-4AAE-B734-9EFD909FE3B3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515F1AA-1581-4979-A08F-33EEB2CB6205}">
  <sheetPr/>
  <sheetViews>
    <sheetView zoomScale="6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201612</xdr:colOff>
      <xdr:row>1</xdr:row>
      <xdr:rowOff>30162</xdr:rowOff>
    </xdr:from>
    <xdr:to>
      <xdr:col>16</xdr:col>
      <xdr:colOff>15875</xdr:colOff>
      <xdr:row>20</xdr:row>
      <xdr:rowOff>19844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04F15D-E01A-4389-9A29-BBDF975A77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122237</xdr:colOff>
      <xdr:row>2</xdr:row>
      <xdr:rowOff>185736</xdr:rowOff>
    </xdr:from>
    <xdr:to>
      <xdr:col>23</xdr:col>
      <xdr:colOff>3816</xdr:colOff>
      <xdr:row>35</xdr:row>
      <xdr:rowOff>152870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3F5528-C37C-4035-9F26-4FA63DAF79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141287</xdr:colOff>
      <xdr:row>2</xdr:row>
      <xdr:rowOff>4762</xdr:rowOff>
    </xdr:from>
    <xdr:to>
      <xdr:col>13</xdr:col>
      <xdr:colOff>446087</xdr:colOff>
      <xdr:row>16</xdr:row>
      <xdr:rowOff>125412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E9B7425-3404-4DB4-BFE0-AEB8656A96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39073" cy="626294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3AAA2DD-51A8-4D33-AECC-2C039B78930F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4733699F-13E7-4C02-B28A-0C88E2C8ADFC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39073" cy="626294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 Dallman" refreshedDate="44541.567094444443" createdVersion="7" refreshedVersion="7" minRefreshableVersion="3" recordCount="4114" xr:uid="{7AA9212B-E2DA-4F44-9F0B-AFD08A990782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 Dallman" refreshedDate="44541.590870254629" createdVersion="7" refreshedVersion="7" minRefreshableVersion="3" recordCount="4114" xr:uid="{FA996DEB-E7CB-4489-90DB-CF348FE039A9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Launc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137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104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0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1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6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0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09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19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167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108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116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1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153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10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107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220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103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00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1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1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1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0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8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56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103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1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107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110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101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0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23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130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293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1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116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10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1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10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1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0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0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2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23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105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1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101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130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105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10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1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3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23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12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  <n v="0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300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07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4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1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5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1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2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10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1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131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20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07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17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1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00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105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0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1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127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156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1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134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108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10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117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12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1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5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7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9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2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2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1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3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1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112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7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1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6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1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3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14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3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6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12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109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115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11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28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1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16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2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1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100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125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02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110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10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1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112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11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100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1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116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203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112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110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1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0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114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122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0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7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11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1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148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1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39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1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1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25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10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1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11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4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1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29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272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1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146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1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104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170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120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103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1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2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1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44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43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21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105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03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115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1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1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5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14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14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3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11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116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1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263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104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10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109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1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3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195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1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26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294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3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2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115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42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05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01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12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1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136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148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20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1678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116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00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1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100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148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01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1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11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0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3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1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132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1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1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5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120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133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29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3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100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460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63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10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1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149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0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108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109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5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6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1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1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15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11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10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103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1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107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0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1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106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1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11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7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32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878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647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110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0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0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111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0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11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34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1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6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351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233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02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15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2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109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145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0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10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1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105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120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3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104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128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112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100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108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11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108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142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1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20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107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11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115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108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2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7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0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5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5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19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0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9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1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21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37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1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6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8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22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2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3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128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122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114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100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100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1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129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0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102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100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105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105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20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10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113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06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3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113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109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10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191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3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0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67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20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3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9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5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2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39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4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20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25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57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1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6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0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4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1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1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1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75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8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1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0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10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102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101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114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133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102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10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11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160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11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124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3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112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1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17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11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120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10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12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9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120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100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102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00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10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125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13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1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10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115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1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104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10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11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128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1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10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1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100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103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112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1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102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102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02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170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11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1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144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133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11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1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107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122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59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110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100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11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100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10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12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12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14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105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105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100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110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02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04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3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1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1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1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10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102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103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0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10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11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105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104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118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139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100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1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108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112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104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1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142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104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11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1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102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138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00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1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104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10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107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109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10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103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108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110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04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1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1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10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171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153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0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191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2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1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127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113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102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1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113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43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1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138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160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15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10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1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05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1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1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110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1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114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1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12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15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128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105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4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1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10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00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1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105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00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114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122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100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1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100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11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19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127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128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111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12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103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110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202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130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10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4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105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110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100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105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1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4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3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31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7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16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251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1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1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1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10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11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102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129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1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11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13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11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10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100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118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120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28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101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12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1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108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14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0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1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1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39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111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102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10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11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15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2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21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18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10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109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102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106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1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143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105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1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10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122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1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140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10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110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5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100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113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10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2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3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4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18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27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13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13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  <n v="0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17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3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1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3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37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1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44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24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14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1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10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38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4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5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17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4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8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1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17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1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70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28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47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12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31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18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3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3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19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4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17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5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13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37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7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7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29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0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2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.82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2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.380000000000003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.57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7.5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.33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91.4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5.5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.29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31.54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120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.2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254.39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6.61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161.26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7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725.03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5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5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1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9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1"/>
    <n v="63.83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6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8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5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3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1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1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1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3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1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7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3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1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1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1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"/>
    <n v="150.5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.43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3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1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1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0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6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0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6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9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2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"/>
    <n v="125.94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7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1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7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4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6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"/>
    <n v="109.34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1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8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9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5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2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2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5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6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4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6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1"/>
    <n v="99.33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8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4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8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1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"/>
    <n v="90.86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3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7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1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6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"/>
    <n v="120.25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9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4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"/>
    <n v="44.69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1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4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6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6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1"/>
    <n v="43.5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6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7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1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"/>
    <n v="53.73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6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3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9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2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4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2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8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2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5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4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2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1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3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.33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28.68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97.99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58.63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.55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5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2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2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1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0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1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8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1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1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1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6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1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19.600000000000001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1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1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0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1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5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9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10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2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58.42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40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1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6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2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2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9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1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5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8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7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6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5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1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3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2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4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3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5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30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3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0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7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2"/>
    <n v="13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9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8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30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6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5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1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3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3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3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10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108.48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2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9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"/>
    <n v="53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0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0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0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9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3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9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1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5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3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8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1"/>
    <n v="410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"/>
    <n v="114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"/>
    <n v="43.42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8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8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1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3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2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5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1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6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1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1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"/>
    <n v="25.43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1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40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0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9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.33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0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1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1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2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4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1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2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6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6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3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2"/>
    <n v="69.12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5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7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1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8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70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1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6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3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1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.340000000000003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.26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2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6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3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4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"/>
    <n v="23.8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1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1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2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"/>
    <n v="35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8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1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1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2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9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6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10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5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3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40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6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1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9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10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1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1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20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5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8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2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4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3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3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2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6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9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81.739999999999995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48.7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27.32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53.88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2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.18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1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5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"/>
    <n v="44.5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3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5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2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10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1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7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0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1"/>
    <n v="225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3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9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8"/>
    <n v="35.44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8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4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9"/>
    <n v="103.2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1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9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2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2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1"/>
    <n v="25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1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9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2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8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8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4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1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4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2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9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9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7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9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5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2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1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5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8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80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3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8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9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9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5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4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1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3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4"/>
    <n v="15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1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3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1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1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1"/>
    <n v="5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.66999999999999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0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2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48.54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34.6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253.14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10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5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1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1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2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8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8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3"/>
    <n v="34.020000000000003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6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1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4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1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0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1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9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30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2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3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1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3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5"/>
    <n v="42.48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7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.67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2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20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6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4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3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7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6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6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4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2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40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6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4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40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8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5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4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9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8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4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2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4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1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73.88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1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24.58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42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.27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3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1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5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2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.78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3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7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3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2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3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27.39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50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1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1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6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9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9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8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6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7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8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3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7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60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7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5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2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7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9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7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7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5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5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"/>
    <n v="83.43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8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1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3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7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4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8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6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20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5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5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4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2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5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9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7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2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1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"/>
    <n v="449.26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2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4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"/>
    <n v="91.83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4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"/>
    <n v="45.55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8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5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9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7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1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1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3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3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6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8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188.13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.79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.27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1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1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9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2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2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2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10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3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6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1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0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3"/>
    <n v="17.989999999999998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1"/>
    <n v="5.31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5.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5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10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5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5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20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4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3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3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6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5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6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3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1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9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3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60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7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3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7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7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80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6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9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1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3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2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7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20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8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6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1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4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4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1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2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1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5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9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1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1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1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1"/>
    <n v="22.33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3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2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1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1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1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0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5"/>
    <n v="69.47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"/>
    <n v="10.5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61.1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51.6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3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"/>
    <n v="15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2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9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10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2.96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1"/>
    <n v="48.18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4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2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4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6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8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4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4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1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2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70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5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8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4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6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7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8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8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5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5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2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6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4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1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1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2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1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2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.5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9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.75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3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3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7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5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1"/>
    <n v="92.22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1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8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3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8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8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1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1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1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1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6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4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1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1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2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4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1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5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4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9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3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7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5"/>
    <n v="511.65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6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2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8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3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8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2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7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"/>
    <n v="31.76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1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2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1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1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1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8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6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5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5"/>
    <n v="36.8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8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20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n v="102.5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3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8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1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6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3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7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2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"/>
    <n v="44.25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8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8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2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5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7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8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7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1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5"/>
    <n v="30.19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8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2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4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2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2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5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20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2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2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1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1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5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1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4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.25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3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3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"/>
    <n v="29.41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"/>
    <n v="12.5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1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5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2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1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8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3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7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8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2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7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1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1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3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1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.65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3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3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0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7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2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10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2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7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1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4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4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3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5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9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7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2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6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.71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7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5"/>
    <n v="48.9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8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2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4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9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9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9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3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8"/>
    <n v="88.87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20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4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3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6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1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1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1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10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7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7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3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9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7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1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9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8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3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1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7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.83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7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0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2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3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0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9"/>
    <n v="64.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1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2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1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6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3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4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4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30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0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7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"/>
    <n v="10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9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4"/>
    <n v="93.75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6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3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1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8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2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2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1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8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6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3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9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2"/>
    <n v="62.92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.54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2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7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3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"/>
    <n v="50.9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9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10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5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2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20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1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2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5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4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6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20"/>
    <n v="85.53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"/>
    <n v="168.25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1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5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10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8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10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9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1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1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6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1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3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3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6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1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5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2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1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8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2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2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2"/>
    <n v="61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7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9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2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3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5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2"/>
    <n v="203.2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2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3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2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"/>
    <n v="57.2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6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5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7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"/>
    <n v="75.09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10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1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6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2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6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2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3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7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5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5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9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2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8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2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"/>
    <n v="184.78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6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9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5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4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8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9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4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7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8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4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1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2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7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4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5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6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"/>
    <n v="29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4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2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10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8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4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9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4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4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20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1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7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4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3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9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10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6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6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5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3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6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8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10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1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1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1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"/>
    <n v="72.95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2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5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3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8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3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9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60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1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8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3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8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7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9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6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1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8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4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2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1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3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1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4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2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7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20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5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2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5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2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4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9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1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1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5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9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3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4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9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6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"/>
    <n v="176.09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7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1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8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1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6"/>
    <n v="55.97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9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8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3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.41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1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3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1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7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5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9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10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5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3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2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"/>
    <n v="176.94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1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6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5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1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1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6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n v="110.75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1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4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10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1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2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4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9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3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3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3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2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1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6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8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1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1"/>
    <n v="63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4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2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3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6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1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"/>
    <n v="26.02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5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1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"/>
    <n v="47.6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3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9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1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8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4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3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30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9"/>
    <n v="75.959999999999994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3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7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8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7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"/>
    <n v="48.54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10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2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9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1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1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60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2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90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9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20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2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10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5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3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5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7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3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1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9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2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3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4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3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8"/>
    <n v="81.54000000000000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7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1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3"/>
    <n v="50.2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3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3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n v="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2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7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3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2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1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8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3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1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9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0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2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9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2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6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4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1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6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6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1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2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1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1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8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1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2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5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10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8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7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7"/>
    <n v="82.57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8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2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"/>
    <n v="100.5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4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8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9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1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7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1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70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6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7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8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8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8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8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3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3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1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1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7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7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9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9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6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2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5"/>
    <n v="9.4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1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5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3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7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3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1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9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975DEC-C84F-4985-9162-433D913B8681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FB9961-F9D9-4DF7-8FDF-573BA748F050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/>
    <pivotField showAll="0"/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3" hier="-1"/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9EE59D-83D2-4FAF-8DB5-50613D197566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3:F17" firstHeaderRow="1" firstDataRow="2" firstDataCol="1" rowPageCount="1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3" item="8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69AF48-8B6B-4551-ACD0-33E4941F41B7}">
  <dimension ref="A1:F6"/>
  <sheetViews>
    <sheetView zoomScale="80" zoomScaleNormal="80" workbookViewId="0">
      <selection activeCell="F17" sqref="F17"/>
    </sheetView>
  </sheetViews>
  <sheetFormatPr defaultRowHeight="14.75" x14ac:dyDescent="0.75"/>
  <cols>
    <col min="1" max="1" width="16.58984375" bestFit="1" customWidth="1"/>
    <col min="2" max="2" width="15.6796875" bestFit="1" customWidth="1"/>
    <col min="3" max="3" width="5.453125" bestFit="1" customWidth="1"/>
    <col min="4" max="4" width="3.7265625" bestFit="1" customWidth="1"/>
    <col min="5" max="5" width="9.1328125" bestFit="1" customWidth="1"/>
    <col min="6" max="6" width="10.58984375" bestFit="1" customWidth="1"/>
  </cols>
  <sheetData>
    <row r="1" spans="1:6" x14ac:dyDescent="0.75">
      <c r="A1" s="4" t="s">
        <v>8222</v>
      </c>
      <c r="B1" t="s">
        <v>8223</v>
      </c>
    </row>
    <row r="3" spans="1:6" x14ac:dyDescent="0.75">
      <c r="A3" s="4" t="s">
        <v>8321</v>
      </c>
      <c r="B3" s="4" t="s">
        <v>8318</v>
      </c>
    </row>
    <row r="4" spans="1:6" x14ac:dyDescent="0.75">
      <c r="A4" s="4" t="s">
        <v>8320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75">
      <c r="A5" s="5" t="s">
        <v>8273</v>
      </c>
      <c r="B5" s="6">
        <v>26</v>
      </c>
      <c r="C5" s="6">
        <v>349</v>
      </c>
      <c r="D5" s="6">
        <v>12</v>
      </c>
      <c r="E5" s="6">
        <v>525</v>
      </c>
      <c r="F5" s="6">
        <v>912</v>
      </c>
    </row>
    <row r="6" spans="1:6" x14ac:dyDescent="0.75">
      <c r="A6" s="5" t="s">
        <v>8319</v>
      </c>
      <c r="B6" s="6">
        <v>26</v>
      </c>
      <c r="C6" s="6">
        <v>349</v>
      </c>
      <c r="D6" s="6">
        <v>12</v>
      </c>
      <c r="E6" s="6">
        <v>525</v>
      </c>
      <c r="F6" s="6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917242-6549-4DA3-ABFE-5A596C35BE0A}">
  <dimension ref="A1:E7"/>
  <sheetViews>
    <sheetView zoomScale="54" zoomScaleNormal="54" workbookViewId="0">
      <selection activeCell="Q2" sqref="Q2"/>
    </sheetView>
  </sheetViews>
  <sheetFormatPr defaultRowHeight="14.75" x14ac:dyDescent="0.75"/>
  <cols>
    <col min="1" max="1" width="16.81640625" bestFit="1" customWidth="1"/>
    <col min="2" max="2" width="17.31640625" bestFit="1" customWidth="1"/>
    <col min="3" max="3" width="3.6796875" bestFit="1" customWidth="1"/>
    <col min="4" max="4" width="9.31640625" bestFit="1" customWidth="1"/>
    <col min="5" max="6" width="10.6328125" bestFit="1" customWidth="1"/>
  </cols>
  <sheetData>
    <row r="1" spans="1:5" x14ac:dyDescent="0.75">
      <c r="A1" s="4" t="s">
        <v>8316</v>
      </c>
      <c r="B1" t="s">
        <v>8322</v>
      </c>
    </row>
    <row r="2" spans="1:5" x14ac:dyDescent="0.75">
      <c r="A2" s="4" t="s">
        <v>8222</v>
      </c>
      <c r="B2" t="s">
        <v>8322</v>
      </c>
    </row>
    <row r="4" spans="1:5" x14ac:dyDescent="0.75">
      <c r="A4" s="4" t="s">
        <v>8321</v>
      </c>
      <c r="B4" s="4" t="s">
        <v>8318</v>
      </c>
    </row>
    <row r="5" spans="1:5" x14ac:dyDescent="0.75">
      <c r="A5" s="4" t="s">
        <v>8320</v>
      </c>
      <c r="B5" t="s">
        <v>8220</v>
      </c>
      <c r="C5" t="s">
        <v>8221</v>
      </c>
      <c r="D5" t="s">
        <v>8218</v>
      </c>
      <c r="E5" t="s">
        <v>8319</v>
      </c>
    </row>
    <row r="6" spans="1:5" x14ac:dyDescent="0.75">
      <c r="A6" s="5" t="s">
        <v>8274</v>
      </c>
      <c r="B6" s="6">
        <v>353</v>
      </c>
      <c r="C6" s="6">
        <v>19</v>
      </c>
      <c r="D6" s="6">
        <v>694</v>
      </c>
      <c r="E6" s="6">
        <v>1066</v>
      </c>
    </row>
    <row r="7" spans="1:5" x14ac:dyDescent="0.75">
      <c r="A7" s="5" t="s">
        <v>8319</v>
      </c>
      <c r="B7" s="6">
        <v>353</v>
      </c>
      <c r="C7" s="6">
        <v>19</v>
      </c>
      <c r="D7" s="6">
        <v>694</v>
      </c>
      <c r="E7" s="6">
        <v>1066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4E42F8-1AFD-4C05-90C1-6A5258CB25FA}">
  <dimension ref="A1:F17"/>
  <sheetViews>
    <sheetView topLeftCell="B1" workbookViewId="0">
      <selection activeCell="M19" sqref="M19"/>
    </sheetView>
  </sheetViews>
  <sheetFormatPr defaultRowHeight="14.75" x14ac:dyDescent="0.75"/>
  <cols>
    <col min="1" max="1" width="16.58984375" bestFit="1" customWidth="1"/>
    <col min="2" max="2" width="15.1796875" bestFit="1" customWidth="1"/>
    <col min="3" max="3" width="5.40625" bestFit="1" customWidth="1"/>
    <col min="4" max="4" width="3.6328125" bestFit="1" customWidth="1"/>
    <col min="5" max="5" width="9.08984375" bestFit="1" customWidth="1"/>
    <col min="6" max="6" width="10.58984375" bestFit="1" customWidth="1"/>
  </cols>
  <sheetData>
    <row r="1" spans="1:6" x14ac:dyDescent="0.75">
      <c r="A1" s="4" t="s">
        <v>8316</v>
      </c>
      <c r="B1" t="s">
        <v>8273</v>
      </c>
    </row>
    <row r="3" spans="1:6" x14ac:dyDescent="0.75">
      <c r="A3" s="4" t="s">
        <v>8321</v>
      </c>
      <c r="B3" s="4" t="s">
        <v>8318</v>
      </c>
    </row>
    <row r="4" spans="1:6" x14ac:dyDescent="0.75">
      <c r="A4" s="4" t="s">
        <v>8320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75">
      <c r="A5" s="19" t="s">
        <v>8331</v>
      </c>
      <c r="B5" s="6">
        <v>7</v>
      </c>
      <c r="C5" s="6">
        <v>33</v>
      </c>
      <c r="D5" s="6">
        <v>2</v>
      </c>
      <c r="E5" s="6">
        <v>56</v>
      </c>
      <c r="F5" s="6">
        <v>98</v>
      </c>
    </row>
    <row r="6" spans="1:6" x14ac:dyDescent="0.75">
      <c r="A6" s="19" t="s">
        <v>8332</v>
      </c>
      <c r="B6" s="6">
        <v>3</v>
      </c>
      <c r="C6" s="6">
        <v>39</v>
      </c>
      <c r="D6" s="6">
        <v>8</v>
      </c>
      <c r="E6" s="6">
        <v>71</v>
      </c>
      <c r="F6" s="6">
        <v>121</v>
      </c>
    </row>
    <row r="7" spans="1:6" x14ac:dyDescent="0.75">
      <c r="A7" s="19" t="s">
        <v>8333</v>
      </c>
      <c r="B7" s="6">
        <v>3</v>
      </c>
      <c r="C7" s="6">
        <v>33</v>
      </c>
      <c r="D7" s="6">
        <v>14</v>
      </c>
      <c r="E7" s="6">
        <v>56</v>
      </c>
      <c r="F7" s="6">
        <v>106</v>
      </c>
    </row>
    <row r="8" spans="1:6" x14ac:dyDescent="0.75">
      <c r="A8" s="19" t="s">
        <v>8334</v>
      </c>
      <c r="B8" s="6">
        <v>2</v>
      </c>
      <c r="C8" s="6">
        <v>40</v>
      </c>
      <c r="D8" s="6"/>
      <c r="E8" s="6">
        <v>71</v>
      </c>
      <c r="F8" s="6">
        <v>113</v>
      </c>
    </row>
    <row r="9" spans="1:6" x14ac:dyDescent="0.75">
      <c r="A9" s="19" t="s">
        <v>8325</v>
      </c>
      <c r="B9" s="6">
        <v>3</v>
      </c>
      <c r="C9" s="6">
        <v>52</v>
      </c>
      <c r="D9" s="6"/>
      <c r="E9" s="6">
        <v>111</v>
      </c>
      <c r="F9" s="6">
        <v>166</v>
      </c>
    </row>
    <row r="10" spans="1:6" x14ac:dyDescent="0.75">
      <c r="A10" s="19" t="s">
        <v>8335</v>
      </c>
      <c r="B10" s="6">
        <v>4</v>
      </c>
      <c r="C10" s="6">
        <v>49</v>
      </c>
      <c r="D10" s="6"/>
      <c r="E10" s="6">
        <v>100</v>
      </c>
      <c r="F10" s="6">
        <v>153</v>
      </c>
    </row>
    <row r="11" spans="1:6" x14ac:dyDescent="0.75">
      <c r="A11" s="19" t="s">
        <v>8326</v>
      </c>
      <c r="B11" s="6">
        <v>1</v>
      </c>
      <c r="C11" s="6">
        <v>50</v>
      </c>
      <c r="D11" s="6"/>
      <c r="E11" s="6">
        <v>87</v>
      </c>
      <c r="F11" s="6">
        <v>138</v>
      </c>
    </row>
    <row r="12" spans="1:6" x14ac:dyDescent="0.75">
      <c r="A12" s="19" t="s">
        <v>8327</v>
      </c>
      <c r="B12" s="6">
        <v>4</v>
      </c>
      <c r="C12" s="6">
        <v>47</v>
      </c>
      <c r="D12" s="6"/>
      <c r="E12" s="6">
        <v>72</v>
      </c>
      <c r="F12" s="6">
        <v>123</v>
      </c>
    </row>
    <row r="13" spans="1:6" x14ac:dyDescent="0.75">
      <c r="A13" s="19" t="s">
        <v>8328</v>
      </c>
      <c r="B13" s="6">
        <v>4</v>
      </c>
      <c r="C13" s="6">
        <v>34</v>
      </c>
      <c r="D13" s="6"/>
      <c r="E13" s="6">
        <v>59</v>
      </c>
      <c r="F13" s="6">
        <v>97</v>
      </c>
    </row>
    <row r="14" spans="1:6" x14ac:dyDescent="0.75">
      <c r="A14" s="19" t="s">
        <v>8329</v>
      </c>
      <c r="B14" s="6"/>
      <c r="C14" s="6">
        <v>50</v>
      </c>
      <c r="D14" s="6"/>
      <c r="E14" s="6">
        <v>65</v>
      </c>
      <c r="F14" s="6">
        <v>115</v>
      </c>
    </row>
    <row r="15" spans="1:6" x14ac:dyDescent="0.75">
      <c r="A15" s="19" t="s">
        <v>8330</v>
      </c>
      <c r="B15" s="6">
        <v>3</v>
      </c>
      <c r="C15" s="6">
        <v>31</v>
      </c>
      <c r="D15" s="6"/>
      <c r="E15" s="6">
        <v>54</v>
      </c>
      <c r="F15" s="6">
        <v>88</v>
      </c>
    </row>
    <row r="16" spans="1:6" x14ac:dyDescent="0.75">
      <c r="A16" s="19" t="s">
        <v>8336</v>
      </c>
      <c r="B16" s="6">
        <v>3</v>
      </c>
      <c r="C16" s="6">
        <v>35</v>
      </c>
      <c r="D16" s="6"/>
      <c r="E16" s="6">
        <v>37</v>
      </c>
      <c r="F16" s="6">
        <v>75</v>
      </c>
    </row>
    <row r="17" spans="1:6" x14ac:dyDescent="0.75">
      <c r="A17" s="19" t="s">
        <v>8319</v>
      </c>
      <c r="B17" s="6">
        <v>37</v>
      </c>
      <c r="C17" s="6">
        <v>493</v>
      </c>
      <c r="D17" s="6">
        <v>24</v>
      </c>
      <c r="E17" s="6">
        <v>839</v>
      </c>
      <c r="F17" s="6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E17CFC-4936-4CBC-927E-BECAC14A0305}">
  <dimension ref="A1:F6"/>
  <sheetViews>
    <sheetView workbookViewId="0">
      <selection activeCell="G2" sqref="G2"/>
    </sheetView>
  </sheetViews>
  <sheetFormatPr defaultRowHeight="14.75" x14ac:dyDescent="0.75"/>
  <cols>
    <col min="1" max="1" width="30.31640625" bestFit="1" customWidth="1"/>
    <col min="2" max="2" width="34.81640625" style="1" customWidth="1"/>
    <col min="5" max="5" width="15.86328125" bestFit="1" customWidth="1"/>
    <col min="6" max="6" width="16.6796875" bestFit="1" customWidth="1"/>
  </cols>
  <sheetData>
    <row r="1" spans="1:6" x14ac:dyDescent="0.75">
      <c r="A1" s="7" t="s">
        <v>8337</v>
      </c>
      <c r="B1" s="8" t="s">
        <v>8338</v>
      </c>
      <c r="C1" s="7" t="s">
        <v>8339</v>
      </c>
      <c r="D1" s="7" t="s">
        <v>8340</v>
      </c>
      <c r="E1" s="7" t="s">
        <v>8264</v>
      </c>
      <c r="F1" s="7" t="s">
        <v>8341</v>
      </c>
    </row>
    <row r="2" spans="1:6" ht="59" x14ac:dyDescent="0.75">
      <c r="A2" s="20" t="s">
        <v>3473</v>
      </c>
      <c r="B2" s="21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Kickstarter!B:E,3,FALSE)</f>
        <v>2000</v>
      </c>
      <c r="D2">
        <f>VLOOKUP(A2, Kickstarter!B:E,4,FALSE)</f>
        <v>2020</v>
      </c>
      <c r="E2">
        <f>VLOOKUP(A2, Kickstarter!B:Q,16,FALSE)</f>
        <v>51.79</v>
      </c>
      <c r="F2">
        <f>VLOOKUP(A2, Kickstarter!B:L,11,FALSE)</f>
        <v>39</v>
      </c>
    </row>
    <row r="3" spans="1:6" ht="59" x14ac:dyDescent="0.75">
      <c r="A3" s="20" t="s">
        <v>3616</v>
      </c>
      <c r="B3" s="21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Kickstarter!B:E,3,FALSE)</f>
        <v>2000</v>
      </c>
      <c r="D3">
        <f>VLOOKUP(A3, Kickstarter!B:E,4,FALSE)</f>
        <v>2020</v>
      </c>
      <c r="E3">
        <f>VLOOKUP(A3, Kickstarter!B:Q,16,FALSE)</f>
        <v>36.07</v>
      </c>
      <c r="F3">
        <f>VLOOKUP(A3, Kickstarter!B:L,11,FALSE)</f>
        <v>56</v>
      </c>
    </row>
    <row r="4" spans="1:6" ht="59" x14ac:dyDescent="0.75">
      <c r="A4" s="20" t="s">
        <v>3178</v>
      </c>
      <c r="B4" s="21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Kickstarter!B:E,3,FALSE)</f>
        <v>1500</v>
      </c>
      <c r="D4">
        <f>VLOOKUP(A4, Kickstarter!B:E,4,FALSE)</f>
        <v>2576</v>
      </c>
      <c r="E4">
        <f>VLOOKUP(A4, Kickstarter!B:Q,16,FALSE)</f>
        <v>33.03</v>
      </c>
      <c r="F4">
        <f>VLOOKUP(A4, Kickstarter!B:L,11,FALSE)</f>
        <v>78</v>
      </c>
    </row>
    <row r="5" spans="1:6" ht="59" x14ac:dyDescent="0.75">
      <c r="A5" s="20" t="s">
        <v>3329</v>
      </c>
      <c r="B5" s="21" t="str">
        <f>VLOOKUP(A5, Kickstarter!B:C, 2, FALSE)</f>
        <v>Jestia and Raedon is a brand new romantic comedy play going to the Edinburgh Fringe Festival this summer.</v>
      </c>
      <c r="C5">
        <f>VLOOKUP(A5, Kickstarter!B:E,3,FALSE)</f>
        <v>1000</v>
      </c>
      <c r="D5">
        <f>VLOOKUP(A5, Kickstarter!B:E,4,FALSE)</f>
        <v>1168</v>
      </c>
      <c r="E5">
        <f>VLOOKUP(A5, Kickstarter!B:Q,16,FALSE)</f>
        <v>44.92</v>
      </c>
      <c r="F5">
        <f>VLOOKUP(A5, Kickstarter!B:L,11,FALSE)</f>
        <v>26</v>
      </c>
    </row>
    <row r="6" spans="1:6" ht="59" x14ac:dyDescent="0.75">
      <c r="A6" s="20" t="s">
        <v>3221</v>
      </c>
      <c r="B6" s="21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Kickstarter!B:E,3,FALSE)</f>
        <v>4000</v>
      </c>
      <c r="D6">
        <f>VLOOKUP(A6, Kickstarter!B:E,4,FALSE)</f>
        <v>4137</v>
      </c>
      <c r="E6">
        <f>VLOOKUP(A6, Kickstarter!B:Q,16,FALSE)</f>
        <v>36.61</v>
      </c>
      <c r="F6">
        <f>VLOOKUP(A6, Kickstarter!B:L,11,FALSE)</f>
        <v>113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115"/>
  <sheetViews>
    <sheetView tabSelected="1" zoomScale="95" zoomScaleNormal="95" workbookViewId="0">
      <pane xSplit="1" ySplit="1" topLeftCell="B5" activePane="bottomRight" state="frozen"/>
      <selection pane="topRight" activeCell="B1" sqref="B1"/>
      <selection pane="bottomLeft" activeCell="A2" sqref="A2"/>
      <selection pane="bottomRight" activeCell="G2932" sqref="G2932"/>
    </sheetView>
  </sheetViews>
  <sheetFormatPr defaultColWidth="8.81640625" defaultRowHeight="14.75" x14ac:dyDescent="0.75"/>
  <cols>
    <col min="2" max="2" width="38.5" style="1" customWidth="1"/>
    <col min="3" max="3" width="40.31640625" style="1" customWidth="1"/>
    <col min="4" max="4" width="15.6796875" style="2" bestFit="1" customWidth="1"/>
    <col min="5" max="5" width="16.5" style="3" customWidth="1"/>
    <col min="6" max="6" width="21.31640625" customWidth="1"/>
    <col min="7" max="7" width="17.81640625" customWidth="1"/>
    <col min="8" max="8" width="19.81640625" customWidth="1"/>
    <col min="9" max="9" width="19.31640625" customWidth="1"/>
    <col min="10" max="10" width="17.81640625" customWidth="1"/>
    <col min="11" max="11" width="15.5" customWidth="1"/>
    <col min="12" max="12" width="24.5" customWidth="1"/>
    <col min="13" max="13" width="36.5" customWidth="1"/>
    <col min="14" max="15" width="41.1796875" customWidth="1"/>
    <col min="16" max="16" width="17.04296875" bestFit="1" customWidth="1"/>
    <col min="17" max="17" width="15.90625" bestFit="1" customWidth="1"/>
    <col min="18" max="18" width="22.2265625" bestFit="1" customWidth="1"/>
    <col min="19" max="19" width="20.40625" style="17" bestFit="1" customWidth="1"/>
  </cols>
  <sheetData>
    <row r="1" spans="1:19" x14ac:dyDescent="0.75">
      <c r="A1" s="7" t="s">
        <v>0</v>
      </c>
      <c r="B1" s="8" t="s">
        <v>1</v>
      </c>
      <c r="C1" s="8" t="s">
        <v>4110</v>
      </c>
      <c r="D1" s="9" t="s">
        <v>8216</v>
      </c>
      <c r="E1" s="10" t="s">
        <v>8217</v>
      </c>
      <c r="F1" s="7" t="s">
        <v>8263</v>
      </c>
      <c r="G1" s="7" t="s">
        <v>8222</v>
      </c>
      <c r="H1" s="7" t="s">
        <v>8244</v>
      </c>
      <c r="I1" s="7" t="s">
        <v>8258</v>
      </c>
      <c r="J1" s="7" t="s">
        <v>8259</v>
      </c>
      <c r="K1" s="7" t="s">
        <v>8260</v>
      </c>
      <c r="L1" s="7" t="s">
        <v>8261</v>
      </c>
      <c r="M1" s="7" t="s">
        <v>8262</v>
      </c>
      <c r="N1" s="7" t="s">
        <v>8316</v>
      </c>
      <c r="O1" s="7" t="s">
        <v>8317</v>
      </c>
      <c r="P1" s="7" t="s">
        <v>8265</v>
      </c>
      <c r="Q1" s="7" t="s">
        <v>8264</v>
      </c>
      <c r="R1" s="7" t="s">
        <v>8324</v>
      </c>
      <c r="S1" s="18" t="s">
        <v>8323</v>
      </c>
    </row>
    <row r="2" spans="1:19" ht="44.25" x14ac:dyDescent="0.75">
      <c r="A2" s="11">
        <v>0</v>
      </c>
      <c r="B2" s="12" t="s">
        <v>2</v>
      </c>
      <c r="C2" s="12" t="s">
        <v>4111</v>
      </c>
      <c r="D2" s="13">
        <v>8500</v>
      </c>
      <c r="E2" s="14">
        <v>11633</v>
      </c>
      <c r="F2" s="11" t="s">
        <v>8218</v>
      </c>
      <c r="G2" s="11" t="s">
        <v>8223</v>
      </c>
      <c r="H2" s="11" t="s">
        <v>8245</v>
      </c>
      <c r="I2" s="11">
        <v>1437620400</v>
      </c>
      <c r="J2" s="11">
        <v>1434931811</v>
      </c>
      <c r="K2" s="11" t="b">
        <v>0</v>
      </c>
      <c r="L2" s="11">
        <v>182</v>
      </c>
      <c r="M2" s="11" t="b">
        <v>1</v>
      </c>
      <c r="N2" s="11" t="s">
        <v>8266</v>
      </c>
      <c r="O2" s="11" t="s">
        <v>8267</v>
      </c>
      <c r="P2" s="11">
        <f t="shared" ref="P2:P65" si="0">ROUND(E2/D2*100,0)</f>
        <v>137</v>
      </c>
      <c r="Q2" s="11">
        <f t="shared" ref="Q2:Q65" si="1">IFERROR(ROUND(E2/L2,2),0)</f>
        <v>63.92</v>
      </c>
      <c r="R2" s="16">
        <f>(((J2/60)/60)/24)+DATE(1970,1,1)</f>
        <v>42177.007071759261</v>
      </c>
      <c r="S2" s="16">
        <f>(((I2/60)/60)/24)+DATE(1970,1,1)</f>
        <v>42208.125</v>
      </c>
    </row>
    <row r="3" spans="1:19" ht="29.5" x14ac:dyDescent="0.75">
      <c r="A3" s="11">
        <v>1</v>
      </c>
      <c r="B3" s="12" t="s">
        <v>3</v>
      </c>
      <c r="C3" s="12" t="s">
        <v>4112</v>
      </c>
      <c r="D3" s="13">
        <v>10275</v>
      </c>
      <c r="E3" s="14">
        <v>14653</v>
      </c>
      <c r="F3" s="11" t="s">
        <v>8218</v>
      </c>
      <c r="G3" s="11" t="s">
        <v>8223</v>
      </c>
      <c r="H3" s="11" t="s">
        <v>8245</v>
      </c>
      <c r="I3" s="11">
        <v>1488464683</v>
      </c>
      <c r="J3" s="11">
        <v>1485872683</v>
      </c>
      <c r="K3" s="11" t="b">
        <v>0</v>
      </c>
      <c r="L3" s="11">
        <v>79</v>
      </c>
      <c r="M3" s="11" t="b">
        <v>1</v>
      </c>
      <c r="N3" s="11" t="s">
        <v>8266</v>
      </c>
      <c r="O3" s="11" t="s">
        <v>8267</v>
      </c>
      <c r="P3" s="11">
        <f t="shared" si="0"/>
        <v>143</v>
      </c>
      <c r="Q3" s="11">
        <f t="shared" si="1"/>
        <v>185.48</v>
      </c>
      <c r="R3" s="16">
        <f t="shared" ref="R3:R66" si="2">(((J3/60)/60)/24)+DATE(1970,1,1)</f>
        <v>42766.600497685184</v>
      </c>
      <c r="S3" s="16">
        <f t="shared" ref="S3:S66" si="3">(((I3/60)/60)/24)+DATE(1970,1,1)</f>
        <v>42796.600497685184</v>
      </c>
    </row>
    <row r="4" spans="1:19" ht="44.25" x14ac:dyDescent="0.75">
      <c r="A4" s="11">
        <v>2</v>
      </c>
      <c r="B4" s="12" t="s">
        <v>4</v>
      </c>
      <c r="C4" s="12" t="s">
        <v>4113</v>
      </c>
      <c r="D4" s="13">
        <v>500</v>
      </c>
      <c r="E4" s="14">
        <v>525</v>
      </c>
      <c r="F4" s="11" t="s">
        <v>8218</v>
      </c>
      <c r="G4" s="11" t="s">
        <v>8224</v>
      </c>
      <c r="H4" s="11" t="s">
        <v>8246</v>
      </c>
      <c r="I4" s="11">
        <v>1455555083</v>
      </c>
      <c r="J4" s="11">
        <v>1454691083</v>
      </c>
      <c r="K4" s="11" t="b">
        <v>0</v>
      </c>
      <c r="L4" s="11">
        <v>35</v>
      </c>
      <c r="M4" s="11" t="b">
        <v>1</v>
      </c>
      <c r="N4" s="11" t="s">
        <v>8266</v>
      </c>
      <c r="O4" s="11" t="s">
        <v>8267</v>
      </c>
      <c r="P4" s="11">
        <f t="shared" si="0"/>
        <v>105</v>
      </c>
      <c r="Q4" s="11">
        <f t="shared" si="1"/>
        <v>15</v>
      </c>
      <c r="R4" s="16">
        <f t="shared" si="2"/>
        <v>42405.702349537038</v>
      </c>
      <c r="S4" s="16">
        <f t="shared" si="3"/>
        <v>42415.702349537038</v>
      </c>
    </row>
    <row r="5" spans="1:19" ht="29.5" x14ac:dyDescent="0.75">
      <c r="A5" s="11">
        <v>3</v>
      </c>
      <c r="B5" s="12" t="s">
        <v>5</v>
      </c>
      <c r="C5" s="12" t="s">
        <v>4114</v>
      </c>
      <c r="D5" s="13">
        <v>10000</v>
      </c>
      <c r="E5" s="14">
        <v>10390</v>
      </c>
      <c r="F5" s="11" t="s">
        <v>8218</v>
      </c>
      <c r="G5" s="11" t="s">
        <v>8223</v>
      </c>
      <c r="H5" s="11" t="s">
        <v>8245</v>
      </c>
      <c r="I5" s="11">
        <v>1407414107</v>
      </c>
      <c r="J5" s="11">
        <v>1404822107</v>
      </c>
      <c r="K5" s="11" t="b">
        <v>0</v>
      </c>
      <c r="L5" s="11">
        <v>150</v>
      </c>
      <c r="M5" s="11" t="b">
        <v>1</v>
      </c>
      <c r="N5" s="11" t="s">
        <v>8266</v>
      </c>
      <c r="O5" s="11" t="s">
        <v>8267</v>
      </c>
      <c r="P5" s="11">
        <f t="shared" si="0"/>
        <v>104</v>
      </c>
      <c r="Q5" s="11">
        <f t="shared" si="1"/>
        <v>69.27</v>
      </c>
      <c r="R5" s="16">
        <f t="shared" si="2"/>
        <v>41828.515127314815</v>
      </c>
      <c r="S5" s="16">
        <f t="shared" si="3"/>
        <v>41858.515127314815</v>
      </c>
    </row>
    <row r="6" spans="1:19" ht="59" x14ac:dyDescent="0.75">
      <c r="A6" s="11">
        <v>4</v>
      </c>
      <c r="B6" s="12" t="s">
        <v>6</v>
      </c>
      <c r="C6" s="12" t="s">
        <v>4115</v>
      </c>
      <c r="D6" s="13">
        <v>44000</v>
      </c>
      <c r="E6" s="14">
        <v>54116.28</v>
      </c>
      <c r="F6" s="11" t="s">
        <v>8218</v>
      </c>
      <c r="G6" s="11" t="s">
        <v>8223</v>
      </c>
      <c r="H6" s="11" t="s">
        <v>8245</v>
      </c>
      <c r="I6" s="11">
        <v>1450555279</v>
      </c>
      <c r="J6" s="11">
        <v>1447963279</v>
      </c>
      <c r="K6" s="11" t="b">
        <v>0</v>
      </c>
      <c r="L6" s="11">
        <v>284</v>
      </c>
      <c r="M6" s="11" t="b">
        <v>1</v>
      </c>
      <c r="N6" s="11" t="s">
        <v>8266</v>
      </c>
      <c r="O6" s="11" t="s">
        <v>8267</v>
      </c>
      <c r="P6" s="11">
        <f t="shared" si="0"/>
        <v>123</v>
      </c>
      <c r="Q6" s="11">
        <f t="shared" si="1"/>
        <v>190.55</v>
      </c>
      <c r="R6" s="16">
        <f t="shared" si="2"/>
        <v>42327.834247685183</v>
      </c>
      <c r="S6" s="16">
        <f t="shared" si="3"/>
        <v>42357.834247685183</v>
      </c>
    </row>
    <row r="7" spans="1:19" ht="44.25" x14ac:dyDescent="0.75">
      <c r="A7" s="11">
        <v>5</v>
      </c>
      <c r="B7" s="12" t="s">
        <v>7</v>
      </c>
      <c r="C7" s="12" t="s">
        <v>4116</v>
      </c>
      <c r="D7" s="13">
        <v>3999</v>
      </c>
      <c r="E7" s="14">
        <v>4390</v>
      </c>
      <c r="F7" s="11" t="s">
        <v>8218</v>
      </c>
      <c r="G7" s="11" t="s">
        <v>8223</v>
      </c>
      <c r="H7" s="11" t="s">
        <v>8245</v>
      </c>
      <c r="I7" s="11">
        <v>1469770500</v>
      </c>
      <c r="J7" s="11">
        <v>1468362207</v>
      </c>
      <c r="K7" s="11" t="b">
        <v>0</v>
      </c>
      <c r="L7" s="11">
        <v>47</v>
      </c>
      <c r="M7" s="11" t="b">
        <v>1</v>
      </c>
      <c r="N7" s="11" t="s">
        <v>8266</v>
      </c>
      <c r="O7" s="11" t="s">
        <v>8267</v>
      </c>
      <c r="P7" s="11">
        <f t="shared" si="0"/>
        <v>110</v>
      </c>
      <c r="Q7" s="11">
        <f t="shared" si="1"/>
        <v>93.4</v>
      </c>
      <c r="R7" s="16">
        <f t="shared" si="2"/>
        <v>42563.932951388888</v>
      </c>
      <c r="S7" s="16">
        <f t="shared" si="3"/>
        <v>42580.232638888891</v>
      </c>
    </row>
    <row r="8" spans="1:19" ht="44.25" x14ac:dyDescent="0.75">
      <c r="A8" s="11">
        <v>6</v>
      </c>
      <c r="B8" s="12" t="s">
        <v>8</v>
      </c>
      <c r="C8" s="12" t="s">
        <v>4117</v>
      </c>
      <c r="D8" s="13">
        <v>8000</v>
      </c>
      <c r="E8" s="14">
        <v>8519</v>
      </c>
      <c r="F8" s="11" t="s">
        <v>8218</v>
      </c>
      <c r="G8" s="11" t="s">
        <v>8223</v>
      </c>
      <c r="H8" s="11" t="s">
        <v>8245</v>
      </c>
      <c r="I8" s="11">
        <v>1402710250</v>
      </c>
      <c r="J8" s="11">
        <v>1401846250</v>
      </c>
      <c r="K8" s="11" t="b">
        <v>0</v>
      </c>
      <c r="L8" s="11">
        <v>58</v>
      </c>
      <c r="M8" s="11" t="b">
        <v>1</v>
      </c>
      <c r="N8" s="11" t="s">
        <v>8266</v>
      </c>
      <c r="O8" s="11" t="s">
        <v>8267</v>
      </c>
      <c r="P8" s="11">
        <f t="shared" si="0"/>
        <v>106</v>
      </c>
      <c r="Q8" s="11">
        <f t="shared" si="1"/>
        <v>146.88</v>
      </c>
      <c r="R8" s="16">
        <f t="shared" si="2"/>
        <v>41794.072337962964</v>
      </c>
      <c r="S8" s="16">
        <f t="shared" si="3"/>
        <v>41804.072337962964</v>
      </c>
    </row>
    <row r="9" spans="1:19" ht="59" x14ac:dyDescent="0.75">
      <c r="A9" s="11">
        <v>7</v>
      </c>
      <c r="B9" s="12" t="s">
        <v>9</v>
      </c>
      <c r="C9" s="12" t="s">
        <v>4118</v>
      </c>
      <c r="D9" s="13">
        <v>9000</v>
      </c>
      <c r="E9" s="14">
        <v>9110</v>
      </c>
      <c r="F9" s="11" t="s">
        <v>8218</v>
      </c>
      <c r="G9" s="11" t="s">
        <v>8223</v>
      </c>
      <c r="H9" s="11" t="s">
        <v>8245</v>
      </c>
      <c r="I9" s="11">
        <v>1467680867</v>
      </c>
      <c r="J9" s="11">
        <v>1464224867</v>
      </c>
      <c r="K9" s="11" t="b">
        <v>0</v>
      </c>
      <c r="L9" s="11">
        <v>57</v>
      </c>
      <c r="M9" s="11" t="b">
        <v>1</v>
      </c>
      <c r="N9" s="11" t="s">
        <v>8266</v>
      </c>
      <c r="O9" s="11" t="s">
        <v>8267</v>
      </c>
      <c r="P9" s="11">
        <f t="shared" si="0"/>
        <v>101</v>
      </c>
      <c r="Q9" s="11">
        <f t="shared" si="1"/>
        <v>159.82</v>
      </c>
      <c r="R9" s="16">
        <f t="shared" si="2"/>
        <v>42516.047071759262</v>
      </c>
      <c r="S9" s="16">
        <f t="shared" si="3"/>
        <v>42556.047071759262</v>
      </c>
    </row>
    <row r="10" spans="1:19" ht="29.5" x14ac:dyDescent="0.75">
      <c r="A10" s="11">
        <v>8</v>
      </c>
      <c r="B10" s="12" t="s">
        <v>10</v>
      </c>
      <c r="C10" s="12" t="s">
        <v>4119</v>
      </c>
      <c r="D10" s="13">
        <v>3500</v>
      </c>
      <c r="E10" s="14">
        <v>3501.52</v>
      </c>
      <c r="F10" s="11" t="s">
        <v>8218</v>
      </c>
      <c r="G10" s="11" t="s">
        <v>8223</v>
      </c>
      <c r="H10" s="11" t="s">
        <v>8245</v>
      </c>
      <c r="I10" s="11">
        <v>1460754000</v>
      </c>
      <c r="J10" s="11">
        <v>1460155212</v>
      </c>
      <c r="K10" s="11" t="b">
        <v>0</v>
      </c>
      <c r="L10" s="11">
        <v>12</v>
      </c>
      <c r="M10" s="11" t="b">
        <v>1</v>
      </c>
      <c r="N10" s="11" t="s">
        <v>8266</v>
      </c>
      <c r="O10" s="11" t="s">
        <v>8267</v>
      </c>
      <c r="P10" s="11">
        <f t="shared" si="0"/>
        <v>100</v>
      </c>
      <c r="Q10" s="11">
        <f t="shared" si="1"/>
        <v>291.79000000000002</v>
      </c>
      <c r="R10" s="16">
        <f t="shared" si="2"/>
        <v>42468.94458333333</v>
      </c>
      <c r="S10" s="16">
        <f t="shared" si="3"/>
        <v>42475.875</v>
      </c>
    </row>
    <row r="11" spans="1:19" ht="44.25" x14ac:dyDescent="0.75">
      <c r="A11" s="11">
        <v>9</v>
      </c>
      <c r="B11" s="12" t="s">
        <v>11</v>
      </c>
      <c r="C11" s="12" t="s">
        <v>4120</v>
      </c>
      <c r="D11" s="13">
        <v>500</v>
      </c>
      <c r="E11" s="14">
        <v>629.99</v>
      </c>
      <c r="F11" s="11" t="s">
        <v>8218</v>
      </c>
      <c r="G11" s="11" t="s">
        <v>8223</v>
      </c>
      <c r="H11" s="11" t="s">
        <v>8245</v>
      </c>
      <c r="I11" s="11">
        <v>1460860144</v>
      </c>
      <c r="J11" s="11">
        <v>1458268144</v>
      </c>
      <c r="K11" s="11" t="b">
        <v>0</v>
      </c>
      <c r="L11" s="11">
        <v>20</v>
      </c>
      <c r="M11" s="11" t="b">
        <v>1</v>
      </c>
      <c r="N11" s="11" t="s">
        <v>8266</v>
      </c>
      <c r="O11" s="11" t="s">
        <v>8267</v>
      </c>
      <c r="P11" s="11">
        <f t="shared" si="0"/>
        <v>126</v>
      </c>
      <c r="Q11" s="11">
        <f t="shared" si="1"/>
        <v>31.5</v>
      </c>
      <c r="R11" s="16">
        <f t="shared" si="2"/>
        <v>42447.103518518517</v>
      </c>
      <c r="S11" s="16">
        <f t="shared" si="3"/>
        <v>42477.103518518517</v>
      </c>
    </row>
    <row r="12" spans="1:19" ht="44.25" x14ac:dyDescent="0.75">
      <c r="A12" s="11">
        <v>10</v>
      </c>
      <c r="B12" s="12" t="s">
        <v>12</v>
      </c>
      <c r="C12" s="12" t="s">
        <v>4121</v>
      </c>
      <c r="D12" s="13">
        <v>3000</v>
      </c>
      <c r="E12" s="14">
        <v>3015</v>
      </c>
      <c r="F12" s="11" t="s">
        <v>8218</v>
      </c>
      <c r="G12" s="11" t="s">
        <v>8223</v>
      </c>
      <c r="H12" s="11" t="s">
        <v>8245</v>
      </c>
      <c r="I12" s="11">
        <v>1403660279</v>
      </c>
      <c r="J12" s="11">
        <v>1400636279</v>
      </c>
      <c r="K12" s="11" t="b">
        <v>0</v>
      </c>
      <c r="L12" s="11">
        <v>19</v>
      </c>
      <c r="M12" s="11" t="b">
        <v>1</v>
      </c>
      <c r="N12" s="11" t="s">
        <v>8266</v>
      </c>
      <c r="O12" s="11" t="s">
        <v>8267</v>
      </c>
      <c r="P12" s="11">
        <f t="shared" si="0"/>
        <v>101</v>
      </c>
      <c r="Q12" s="11">
        <f t="shared" si="1"/>
        <v>158.68</v>
      </c>
      <c r="R12" s="16">
        <f t="shared" si="2"/>
        <v>41780.068043981482</v>
      </c>
      <c r="S12" s="16">
        <f t="shared" si="3"/>
        <v>41815.068043981482</v>
      </c>
    </row>
    <row r="13" spans="1:19" ht="59" x14ac:dyDescent="0.75">
      <c r="A13" s="11">
        <v>11</v>
      </c>
      <c r="B13" s="12" t="s">
        <v>13</v>
      </c>
      <c r="C13" s="12" t="s">
        <v>4122</v>
      </c>
      <c r="D13" s="13">
        <v>5000</v>
      </c>
      <c r="E13" s="14">
        <v>6025</v>
      </c>
      <c r="F13" s="11" t="s">
        <v>8218</v>
      </c>
      <c r="G13" s="11" t="s">
        <v>8223</v>
      </c>
      <c r="H13" s="11" t="s">
        <v>8245</v>
      </c>
      <c r="I13" s="11">
        <v>1471834800</v>
      </c>
      <c r="J13" s="11">
        <v>1469126462</v>
      </c>
      <c r="K13" s="11" t="b">
        <v>0</v>
      </c>
      <c r="L13" s="11">
        <v>75</v>
      </c>
      <c r="M13" s="11" t="b">
        <v>1</v>
      </c>
      <c r="N13" s="11" t="s">
        <v>8266</v>
      </c>
      <c r="O13" s="11" t="s">
        <v>8267</v>
      </c>
      <c r="P13" s="11">
        <f t="shared" si="0"/>
        <v>121</v>
      </c>
      <c r="Q13" s="11">
        <f t="shared" si="1"/>
        <v>80.33</v>
      </c>
      <c r="R13" s="16">
        <f t="shared" si="2"/>
        <v>42572.778495370367</v>
      </c>
      <c r="S13" s="16">
        <f t="shared" si="3"/>
        <v>42604.125</v>
      </c>
    </row>
    <row r="14" spans="1:19" ht="59" x14ac:dyDescent="0.75">
      <c r="A14" s="11">
        <v>12</v>
      </c>
      <c r="B14" s="12" t="s">
        <v>14</v>
      </c>
      <c r="C14" s="12" t="s">
        <v>4123</v>
      </c>
      <c r="D14" s="13">
        <v>30000</v>
      </c>
      <c r="E14" s="14">
        <v>49588</v>
      </c>
      <c r="F14" s="11" t="s">
        <v>8218</v>
      </c>
      <c r="G14" s="11" t="s">
        <v>8223</v>
      </c>
      <c r="H14" s="11" t="s">
        <v>8245</v>
      </c>
      <c r="I14" s="11">
        <v>1405479600</v>
      </c>
      <c r="J14" s="11">
        <v>1401642425</v>
      </c>
      <c r="K14" s="11" t="b">
        <v>0</v>
      </c>
      <c r="L14" s="11">
        <v>827</v>
      </c>
      <c r="M14" s="11" t="b">
        <v>1</v>
      </c>
      <c r="N14" s="11" t="s">
        <v>8266</v>
      </c>
      <c r="O14" s="11" t="s">
        <v>8267</v>
      </c>
      <c r="P14" s="11">
        <f t="shared" si="0"/>
        <v>165</v>
      </c>
      <c r="Q14" s="11">
        <f t="shared" si="1"/>
        <v>59.96</v>
      </c>
      <c r="R14" s="16">
        <f t="shared" si="2"/>
        <v>41791.713252314818</v>
      </c>
      <c r="S14" s="16">
        <f t="shared" si="3"/>
        <v>41836.125</v>
      </c>
    </row>
    <row r="15" spans="1:19" ht="44.25" x14ac:dyDescent="0.75">
      <c r="A15" s="11">
        <v>13</v>
      </c>
      <c r="B15" s="12" t="s">
        <v>15</v>
      </c>
      <c r="C15" s="12" t="s">
        <v>4124</v>
      </c>
      <c r="D15" s="13">
        <v>3500</v>
      </c>
      <c r="E15" s="14">
        <v>5599</v>
      </c>
      <c r="F15" s="11" t="s">
        <v>8218</v>
      </c>
      <c r="G15" s="11" t="s">
        <v>8223</v>
      </c>
      <c r="H15" s="11" t="s">
        <v>8245</v>
      </c>
      <c r="I15" s="11">
        <v>1466713620</v>
      </c>
      <c r="J15" s="11">
        <v>1463588109</v>
      </c>
      <c r="K15" s="11" t="b">
        <v>0</v>
      </c>
      <c r="L15" s="11">
        <v>51</v>
      </c>
      <c r="M15" s="11" t="b">
        <v>1</v>
      </c>
      <c r="N15" s="11" t="s">
        <v>8266</v>
      </c>
      <c r="O15" s="11" t="s">
        <v>8267</v>
      </c>
      <c r="P15" s="11">
        <f t="shared" si="0"/>
        <v>160</v>
      </c>
      <c r="Q15" s="11">
        <f t="shared" si="1"/>
        <v>109.78</v>
      </c>
      <c r="R15" s="16">
        <f t="shared" si="2"/>
        <v>42508.677187499998</v>
      </c>
      <c r="S15" s="16">
        <f t="shared" si="3"/>
        <v>42544.852083333331</v>
      </c>
    </row>
    <row r="16" spans="1:19" ht="29.5" x14ac:dyDescent="0.75">
      <c r="A16" s="11">
        <v>14</v>
      </c>
      <c r="B16" s="12" t="s">
        <v>16</v>
      </c>
      <c r="C16" s="12" t="s">
        <v>4125</v>
      </c>
      <c r="D16" s="13">
        <v>6000</v>
      </c>
      <c r="E16" s="14">
        <v>6056</v>
      </c>
      <c r="F16" s="11" t="s">
        <v>8218</v>
      </c>
      <c r="G16" s="11" t="s">
        <v>8225</v>
      </c>
      <c r="H16" s="11" t="s">
        <v>8247</v>
      </c>
      <c r="I16" s="11">
        <v>1405259940</v>
      </c>
      <c r="J16" s="11">
        <v>1403051888</v>
      </c>
      <c r="K16" s="11" t="b">
        <v>0</v>
      </c>
      <c r="L16" s="11">
        <v>41</v>
      </c>
      <c r="M16" s="11" t="b">
        <v>1</v>
      </c>
      <c r="N16" s="11" t="s">
        <v>8266</v>
      </c>
      <c r="O16" s="11" t="s">
        <v>8267</v>
      </c>
      <c r="P16" s="11">
        <f t="shared" si="0"/>
        <v>101</v>
      </c>
      <c r="Q16" s="11">
        <f t="shared" si="1"/>
        <v>147.71</v>
      </c>
      <c r="R16" s="16">
        <f t="shared" si="2"/>
        <v>41808.02648148148</v>
      </c>
      <c r="S16" s="16">
        <f t="shared" si="3"/>
        <v>41833.582638888889</v>
      </c>
    </row>
    <row r="17" spans="1:19" ht="44.25" x14ac:dyDescent="0.75">
      <c r="A17" s="11">
        <v>15</v>
      </c>
      <c r="B17" s="12" t="s">
        <v>17</v>
      </c>
      <c r="C17" s="12" t="s">
        <v>4126</v>
      </c>
      <c r="D17" s="13">
        <v>2000</v>
      </c>
      <c r="E17" s="14">
        <v>2132</v>
      </c>
      <c r="F17" s="11" t="s">
        <v>8218</v>
      </c>
      <c r="G17" s="11" t="s">
        <v>8226</v>
      </c>
      <c r="H17" s="11" t="s">
        <v>8248</v>
      </c>
      <c r="I17" s="11">
        <v>1443384840</v>
      </c>
      <c r="J17" s="11">
        <v>1441790658</v>
      </c>
      <c r="K17" s="11" t="b">
        <v>0</v>
      </c>
      <c r="L17" s="11">
        <v>98</v>
      </c>
      <c r="M17" s="11" t="b">
        <v>1</v>
      </c>
      <c r="N17" s="11" t="s">
        <v>8266</v>
      </c>
      <c r="O17" s="11" t="s">
        <v>8267</v>
      </c>
      <c r="P17" s="11">
        <f t="shared" si="0"/>
        <v>107</v>
      </c>
      <c r="Q17" s="11">
        <f t="shared" si="1"/>
        <v>21.76</v>
      </c>
      <c r="R17" s="16">
        <f t="shared" si="2"/>
        <v>42256.391875000001</v>
      </c>
      <c r="S17" s="16">
        <f t="shared" si="3"/>
        <v>42274.843055555553</v>
      </c>
    </row>
    <row r="18" spans="1:19" ht="44.25" x14ac:dyDescent="0.75">
      <c r="A18" s="11">
        <v>16</v>
      </c>
      <c r="B18" s="12" t="s">
        <v>18</v>
      </c>
      <c r="C18" s="12" t="s">
        <v>4127</v>
      </c>
      <c r="D18" s="13">
        <v>12000</v>
      </c>
      <c r="E18" s="14">
        <v>12029</v>
      </c>
      <c r="F18" s="11" t="s">
        <v>8218</v>
      </c>
      <c r="G18" s="11" t="s">
        <v>8223</v>
      </c>
      <c r="H18" s="11" t="s">
        <v>8245</v>
      </c>
      <c r="I18" s="11">
        <v>1402896600</v>
      </c>
      <c r="J18" s="11">
        <v>1398971211</v>
      </c>
      <c r="K18" s="11" t="b">
        <v>0</v>
      </c>
      <c r="L18" s="11">
        <v>70</v>
      </c>
      <c r="M18" s="11" t="b">
        <v>1</v>
      </c>
      <c r="N18" s="11" t="s">
        <v>8266</v>
      </c>
      <c r="O18" s="11" t="s">
        <v>8267</v>
      </c>
      <c r="P18" s="11">
        <f t="shared" si="0"/>
        <v>100</v>
      </c>
      <c r="Q18" s="11">
        <f t="shared" si="1"/>
        <v>171.84</v>
      </c>
      <c r="R18" s="16">
        <f t="shared" si="2"/>
        <v>41760.796423611115</v>
      </c>
      <c r="S18" s="16">
        <f t="shared" si="3"/>
        <v>41806.229166666664</v>
      </c>
    </row>
    <row r="19" spans="1:19" ht="44.25" x14ac:dyDescent="0.75">
      <c r="A19" s="11">
        <v>17</v>
      </c>
      <c r="B19" s="12" t="s">
        <v>19</v>
      </c>
      <c r="C19" s="12" t="s">
        <v>4128</v>
      </c>
      <c r="D19" s="13">
        <v>1500</v>
      </c>
      <c r="E19" s="14">
        <v>1510</v>
      </c>
      <c r="F19" s="11" t="s">
        <v>8218</v>
      </c>
      <c r="G19" s="11" t="s">
        <v>8224</v>
      </c>
      <c r="H19" s="11" t="s">
        <v>8246</v>
      </c>
      <c r="I19" s="11">
        <v>1415126022</v>
      </c>
      <c r="J19" s="11">
        <v>1412530422</v>
      </c>
      <c r="K19" s="11" t="b">
        <v>0</v>
      </c>
      <c r="L19" s="11">
        <v>36</v>
      </c>
      <c r="M19" s="11" t="b">
        <v>1</v>
      </c>
      <c r="N19" s="11" t="s">
        <v>8266</v>
      </c>
      <c r="O19" s="11" t="s">
        <v>8267</v>
      </c>
      <c r="P19" s="11">
        <f t="shared" si="0"/>
        <v>101</v>
      </c>
      <c r="Q19" s="11">
        <f t="shared" si="1"/>
        <v>41.94</v>
      </c>
      <c r="R19" s="16">
        <f t="shared" si="2"/>
        <v>41917.731736111113</v>
      </c>
      <c r="S19" s="16">
        <f t="shared" si="3"/>
        <v>41947.773402777777</v>
      </c>
    </row>
    <row r="20" spans="1:19" ht="44.25" x14ac:dyDescent="0.75">
      <c r="A20" s="11">
        <v>18</v>
      </c>
      <c r="B20" s="12" t="s">
        <v>20</v>
      </c>
      <c r="C20" s="12" t="s">
        <v>4129</v>
      </c>
      <c r="D20" s="13">
        <v>30000</v>
      </c>
      <c r="E20" s="14">
        <v>31896.33</v>
      </c>
      <c r="F20" s="11" t="s">
        <v>8218</v>
      </c>
      <c r="G20" s="11" t="s">
        <v>8223</v>
      </c>
      <c r="H20" s="11" t="s">
        <v>8245</v>
      </c>
      <c r="I20" s="11">
        <v>1410958856</v>
      </c>
      <c r="J20" s="11">
        <v>1408366856</v>
      </c>
      <c r="K20" s="11" t="b">
        <v>0</v>
      </c>
      <c r="L20" s="11">
        <v>342</v>
      </c>
      <c r="M20" s="11" t="b">
        <v>1</v>
      </c>
      <c r="N20" s="11" t="s">
        <v>8266</v>
      </c>
      <c r="O20" s="11" t="s">
        <v>8267</v>
      </c>
      <c r="P20" s="11">
        <f t="shared" si="0"/>
        <v>106</v>
      </c>
      <c r="Q20" s="11">
        <f t="shared" si="1"/>
        <v>93.26</v>
      </c>
      <c r="R20" s="16">
        <f t="shared" si="2"/>
        <v>41869.542314814818</v>
      </c>
      <c r="S20" s="16">
        <f t="shared" si="3"/>
        <v>41899.542314814818</v>
      </c>
    </row>
    <row r="21" spans="1:19" ht="44.25" x14ac:dyDescent="0.75">
      <c r="A21" s="11">
        <v>19</v>
      </c>
      <c r="B21" s="12" t="s">
        <v>21</v>
      </c>
      <c r="C21" s="12" t="s">
        <v>4130</v>
      </c>
      <c r="D21" s="13">
        <v>850</v>
      </c>
      <c r="E21" s="14">
        <v>1235</v>
      </c>
      <c r="F21" s="11" t="s">
        <v>8218</v>
      </c>
      <c r="G21" s="11" t="s">
        <v>8223</v>
      </c>
      <c r="H21" s="11" t="s">
        <v>8245</v>
      </c>
      <c r="I21" s="11">
        <v>1437420934</v>
      </c>
      <c r="J21" s="11">
        <v>1434828934</v>
      </c>
      <c r="K21" s="11" t="b">
        <v>0</v>
      </c>
      <c r="L21" s="11">
        <v>22</v>
      </c>
      <c r="M21" s="11" t="b">
        <v>1</v>
      </c>
      <c r="N21" s="11" t="s">
        <v>8266</v>
      </c>
      <c r="O21" s="11" t="s">
        <v>8267</v>
      </c>
      <c r="P21" s="11">
        <f t="shared" si="0"/>
        <v>145</v>
      </c>
      <c r="Q21" s="11">
        <f t="shared" si="1"/>
        <v>56.14</v>
      </c>
      <c r="R21" s="16">
        <f t="shared" si="2"/>
        <v>42175.816365740742</v>
      </c>
      <c r="S21" s="16">
        <f t="shared" si="3"/>
        <v>42205.816365740742</v>
      </c>
    </row>
    <row r="22" spans="1:19" ht="44.25" x14ac:dyDescent="0.75">
      <c r="A22" s="11">
        <v>20</v>
      </c>
      <c r="B22" s="12" t="s">
        <v>22</v>
      </c>
      <c r="C22" s="12" t="s">
        <v>4131</v>
      </c>
      <c r="D22" s="13">
        <v>2000</v>
      </c>
      <c r="E22" s="14">
        <v>2004</v>
      </c>
      <c r="F22" s="11" t="s">
        <v>8218</v>
      </c>
      <c r="G22" s="11" t="s">
        <v>8223</v>
      </c>
      <c r="H22" s="11" t="s">
        <v>8245</v>
      </c>
      <c r="I22" s="11">
        <v>1442167912</v>
      </c>
      <c r="J22" s="11">
        <v>1436983912</v>
      </c>
      <c r="K22" s="11" t="b">
        <v>0</v>
      </c>
      <c r="L22" s="11">
        <v>25</v>
      </c>
      <c r="M22" s="11" t="b">
        <v>1</v>
      </c>
      <c r="N22" s="11" t="s">
        <v>8266</v>
      </c>
      <c r="O22" s="11" t="s">
        <v>8267</v>
      </c>
      <c r="P22" s="11">
        <f t="shared" si="0"/>
        <v>100</v>
      </c>
      <c r="Q22" s="11">
        <f t="shared" si="1"/>
        <v>80.16</v>
      </c>
      <c r="R22" s="16">
        <f t="shared" si="2"/>
        <v>42200.758240740746</v>
      </c>
      <c r="S22" s="16">
        <f t="shared" si="3"/>
        <v>42260.758240740746</v>
      </c>
    </row>
    <row r="23" spans="1:19" ht="44.25" x14ac:dyDescent="0.75">
      <c r="A23" s="11">
        <v>21</v>
      </c>
      <c r="B23" s="12" t="s">
        <v>23</v>
      </c>
      <c r="C23" s="12" t="s">
        <v>4132</v>
      </c>
      <c r="D23" s="13">
        <v>18500</v>
      </c>
      <c r="E23" s="14">
        <v>20190</v>
      </c>
      <c r="F23" s="11" t="s">
        <v>8218</v>
      </c>
      <c r="G23" s="11" t="s">
        <v>8223</v>
      </c>
      <c r="H23" s="11" t="s">
        <v>8245</v>
      </c>
      <c r="I23" s="11">
        <v>1411743789</v>
      </c>
      <c r="J23" s="11">
        <v>1409151789</v>
      </c>
      <c r="K23" s="11" t="b">
        <v>0</v>
      </c>
      <c r="L23" s="11">
        <v>101</v>
      </c>
      <c r="M23" s="11" t="b">
        <v>1</v>
      </c>
      <c r="N23" s="11" t="s">
        <v>8266</v>
      </c>
      <c r="O23" s="11" t="s">
        <v>8267</v>
      </c>
      <c r="P23" s="11">
        <f t="shared" si="0"/>
        <v>109</v>
      </c>
      <c r="Q23" s="11">
        <f t="shared" si="1"/>
        <v>199.9</v>
      </c>
      <c r="R23" s="16">
        <f t="shared" si="2"/>
        <v>41878.627187500002</v>
      </c>
      <c r="S23" s="16">
        <f t="shared" si="3"/>
        <v>41908.627187500002</v>
      </c>
    </row>
    <row r="24" spans="1:19" ht="29.5" x14ac:dyDescent="0.75">
      <c r="A24" s="11">
        <v>22</v>
      </c>
      <c r="B24" s="12" t="s">
        <v>24</v>
      </c>
      <c r="C24" s="12" t="s">
        <v>4133</v>
      </c>
      <c r="D24" s="13">
        <v>350</v>
      </c>
      <c r="E24" s="14">
        <v>410</v>
      </c>
      <c r="F24" s="11" t="s">
        <v>8218</v>
      </c>
      <c r="G24" s="11" t="s">
        <v>8223</v>
      </c>
      <c r="H24" s="11" t="s">
        <v>8245</v>
      </c>
      <c r="I24" s="11">
        <v>1420099140</v>
      </c>
      <c r="J24" s="11">
        <v>1418766740</v>
      </c>
      <c r="K24" s="11" t="b">
        <v>0</v>
      </c>
      <c r="L24" s="11">
        <v>8</v>
      </c>
      <c r="M24" s="11" t="b">
        <v>1</v>
      </c>
      <c r="N24" s="11" t="s">
        <v>8266</v>
      </c>
      <c r="O24" s="11" t="s">
        <v>8267</v>
      </c>
      <c r="P24" s="11">
        <f t="shared" si="0"/>
        <v>117</v>
      </c>
      <c r="Q24" s="11">
        <f t="shared" si="1"/>
        <v>51.25</v>
      </c>
      <c r="R24" s="16">
        <f t="shared" si="2"/>
        <v>41989.91134259259</v>
      </c>
      <c r="S24" s="16">
        <f t="shared" si="3"/>
        <v>42005.332638888889</v>
      </c>
    </row>
    <row r="25" spans="1:19" ht="44.25" x14ac:dyDescent="0.75">
      <c r="A25" s="11">
        <v>23</v>
      </c>
      <c r="B25" s="12" t="s">
        <v>25</v>
      </c>
      <c r="C25" s="12" t="s">
        <v>4134</v>
      </c>
      <c r="D25" s="13">
        <v>2000</v>
      </c>
      <c r="E25" s="14">
        <v>2370</v>
      </c>
      <c r="F25" s="11" t="s">
        <v>8218</v>
      </c>
      <c r="G25" s="11" t="s">
        <v>8223</v>
      </c>
      <c r="H25" s="11" t="s">
        <v>8245</v>
      </c>
      <c r="I25" s="11">
        <v>1430407200</v>
      </c>
      <c r="J25" s="11">
        <v>1428086501</v>
      </c>
      <c r="K25" s="11" t="b">
        <v>0</v>
      </c>
      <c r="L25" s="11">
        <v>23</v>
      </c>
      <c r="M25" s="11" t="b">
        <v>1</v>
      </c>
      <c r="N25" s="11" t="s">
        <v>8266</v>
      </c>
      <c r="O25" s="11" t="s">
        <v>8267</v>
      </c>
      <c r="P25" s="11">
        <f t="shared" si="0"/>
        <v>119</v>
      </c>
      <c r="Q25" s="11">
        <f t="shared" si="1"/>
        <v>103.04</v>
      </c>
      <c r="R25" s="16">
        <f t="shared" si="2"/>
        <v>42097.778946759259</v>
      </c>
      <c r="S25" s="16">
        <f t="shared" si="3"/>
        <v>42124.638888888891</v>
      </c>
    </row>
    <row r="26" spans="1:19" ht="29.5" x14ac:dyDescent="0.75">
      <c r="A26" s="11">
        <v>24</v>
      </c>
      <c r="B26" s="12" t="s">
        <v>26</v>
      </c>
      <c r="C26" s="12" t="s">
        <v>4135</v>
      </c>
      <c r="D26" s="13">
        <v>35000</v>
      </c>
      <c r="E26" s="14">
        <v>38082.69</v>
      </c>
      <c r="F26" s="11" t="s">
        <v>8218</v>
      </c>
      <c r="G26" s="11" t="s">
        <v>8223</v>
      </c>
      <c r="H26" s="11" t="s">
        <v>8245</v>
      </c>
      <c r="I26" s="11">
        <v>1442345940</v>
      </c>
      <c r="J26" s="11">
        <v>1439494863</v>
      </c>
      <c r="K26" s="11" t="b">
        <v>0</v>
      </c>
      <c r="L26" s="11">
        <v>574</v>
      </c>
      <c r="M26" s="11" t="b">
        <v>1</v>
      </c>
      <c r="N26" s="11" t="s">
        <v>8266</v>
      </c>
      <c r="O26" s="11" t="s">
        <v>8267</v>
      </c>
      <c r="P26" s="11">
        <f t="shared" si="0"/>
        <v>109</v>
      </c>
      <c r="Q26" s="11">
        <f t="shared" si="1"/>
        <v>66.349999999999994</v>
      </c>
      <c r="R26" s="16">
        <f t="shared" si="2"/>
        <v>42229.820173611108</v>
      </c>
      <c r="S26" s="16">
        <f t="shared" si="3"/>
        <v>42262.818750000006</v>
      </c>
    </row>
    <row r="27" spans="1:19" ht="44.25" x14ac:dyDescent="0.75">
      <c r="A27" s="11">
        <v>25</v>
      </c>
      <c r="B27" s="12" t="s">
        <v>27</v>
      </c>
      <c r="C27" s="12" t="s">
        <v>4136</v>
      </c>
      <c r="D27" s="13">
        <v>600</v>
      </c>
      <c r="E27" s="14">
        <v>800</v>
      </c>
      <c r="F27" s="11" t="s">
        <v>8218</v>
      </c>
      <c r="G27" s="11" t="s">
        <v>8223</v>
      </c>
      <c r="H27" s="11" t="s">
        <v>8245</v>
      </c>
      <c r="I27" s="11">
        <v>1452299761</v>
      </c>
      <c r="J27" s="11">
        <v>1447115761</v>
      </c>
      <c r="K27" s="11" t="b">
        <v>0</v>
      </c>
      <c r="L27" s="11">
        <v>14</v>
      </c>
      <c r="M27" s="11" t="b">
        <v>1</v>
      </c>
      <c r="N27" s="11" t="s">
        <v>8266</v>
      </c>
      <c r="O27" s="11" t="s">
        <v>8267</v>
      </c>
      <c r="P27" s="11">
        <f t="shared" si="0"/>
        <v>133</v>
      </c>
      <c r="Q27" s="11">
        <f t="shared" si="1"/>
        <v>57.14</v>
      </c>
      <c r="R27" s="16">
        <f t="shared" si="2"/>
        <v>42318.025011574078</v>
      </c>
      <c r="S27" s="16">
        <f t="shared" si="3"/>
        <v>42378.025011574078</v>
      </c>
    </row>
    <row r="28" spans="1:19" ht="44.25" x14ac:dyDescent="0.75">
      <c r="A28" s="11">
        <v>26</v>
      </c>
      <c r="B28" s="12" t="s">
        <v>28</v>
      </c>
      <c r="C28" s="12" t="s">
        <v>4137</v>
      </c>
      <c r="D28" s="13">
        <v>1250</v>
      </c>
      <c r="E28" s="14">
        <v>1940</v>
      </c>
      <c r="F28" s="11" t="s">
        <v>8218</v>
      </c>
      <c r="G28" s="11" t="s">
        <v>8223</v>
      </c>
      <c r="H28" s="11" t="s">
        <v>8245</v>
      </c>
      <c r="I28" s="11">
        <v>1408278144</v>
      </c>
      <c r="J28" s="11">
        <v>1404822144</v>
      </c>
      <c r="K28" s="11" t="b">
        <v>0</v>
      </c>
      <c r="L28" s="11">
        <v>19</v>
      </c>
      <c r="M28" s="11" t="b">
        <v>1</v>
      </c>
      <c r="N28" s="11" t="s">
        <v>8266</v>
      </c>
      <c r="O28" s="11" t="s">
        <v>8267</v>
      </c>
      <c r="P28" s="11">
        <f t="shared" si="0"/>
        <v>155</v>
      </c>
      <c r="Q28" s="11">
        <f t="shared" si="1"/>
        <v>102.11</v>
      </c>
      <c r="R28" s="16">
        <f t="shared" si="2"/>
        <v>41828.515555555554</v>
      </c>
      <c r="S28" s="16">
        <f t="shared" si="3"/>
        <v>41868.515555555554</v>
      </c>
    </row>
    <row r="29" spans="1:19" ht="44.25" x14ac:dyDescent="0.75">
      <c r="A29" s="11">
        <v>27</v>
      </c>
      <c r="B29" s="12" t="s">
        <v>29</v>
      </c>
      <c r="C29" s="12" t="s">
        <v>4138</v>
      </c>
      <c r="D29" s="13">
        <v>20000</v>
      </c>
      <c r="E29" s="14">
        <v>22345</v>
      </c>
      <c r="F29" s="11" t="s">
        <v>8218</v>
      </c>
      <c r="G29" s="11" t="s">
        <v>8227</v>
      </c>
      <c r="H29" s="11" t="s">
        <v>8249</v>
      </c>
      <c r="I29" s="11">
        <v>1416113833</v>
      </c>
      <c r="J29" s="11">
        <v>1413518233</v>
      </c>
      <c r="K29" s="11" t="b">
        <v>0</v>
      </c>
      <c r="L29" s="11">
        <v>150</v>
      </c>
      <c r="M29" s="11" t="b">
        <v>1</v>
      </c>
      <c r="N29" s="11" t="s">
        <v>8266</v>
      </c>
      <c r="O29" s="11" t="s">
        <v>8267</v>
      </c>
      <c r="P29" s="11">
        <f t="shared" si="0"/>
        <v>112</v>
      </c>
      <c r="Q29" s="11">
        <f t="shared" si="1"/>
        <v>148.97</v>
      </c>
      <c r="R29" s="16">
        <f t="shared" si="2"/>
        <v>41929.164733796293</v>
      </c>
      <c r="S29" s="16">
        <f t="shared" si="3"/>
        <v>41959.206400462965</v>
      </c>
    </row>
    <row r="30" spans="1:19" ht="29.5" x14ac:dyDescent="0.75">
      <c r="A30" s="11">
        <v>28</v>
      </c>
      <c r="B30" s="12" t="s">
        <v>30</v>
      </c>
      <c r="C30" s="12" t="s">
        <v>4139</v>
      </c>
      <c r="D30" s="13">
        <v>12000</v>
      </c>
      <c r="E30" s="14">
        <v>12042</v>
      </c>
      <c r="F30" s="11" t="s">
        <v>8218</v>
      </c>
      <c r="G30" s="11" t="s">
        <v>8223</v>
      </c>
      <c r="H30" s="11" t="s">
        <v>8245</v>
      </c>
      <c r="I30" s="11">
        <v>1450307284</v>
      </c>
      <c r="J30" s="11">
        <v>1447715284</v>
      </c>
      <c r="K30" s="11" t="b">
        <v>0</v>
      </c>
      <c r="L30" s="11">
        <v>71</v>
      </c>
      <c r="M30" s="11" t="b">
        <v>1</v>
      </c>
      <c r="N30" s="11" t="s">
        <v>8266</v>
      </c>
      <c r="O30" s="11" t="s">
        <v>8267</v>
      </c>
      <c r="P30" s="11">
        <f t="shared" si="0"/>
        <v>100</v>
      </c>
      <c r="Q30" s="11">
        <f t="shared" si="1"/>
        <v>169.61</v>
      </c>
      <c r="R30" s="16">
        <f t="shared" si="2"/>
        <v>42324.96393518518</v>
      </c>
      <c r="S30" s="16">
        <f t="shared" si="3"/>
        <v>42354.96393518518</v>
      </c>
    </row>
    <row r="31" spans="1:19" ht="44.25" x14ac:dyDescent="0.75">
      <c r="A31" s="11">
        <v>29</v>
      </c>
      <c r="B31" s="12" t="s">
        <v>31</v>
      </c>
      <c r="C31" s="12" t="s">
        <v>4140</v>
      </c>
      <c r="D31" s="13">
        <v>3000</v>
      </c>
      <c r="E31" s="14">
        <v>3700</v>
      </c>
      <c r="F31" s="11" t="s">
        <v>8218</v>
      </c>
      <c r="G31" s="11" t="s">
        <v>8224</v>
      </c>
      <c r="H31" s="11" t="s">
        <v>8246</v>
      </c>
      <c r="I31" s="11">
        <v>1406045368</v>
      </c>
      <c r="J31" s="11">
        <v>1403453368</v>
      </c>
      <c r="K31" s="11" t="b">
        <v>0</v>
      </c>
      <c r="L31" s="11">
        <v>117</v>
      </c>
      <c r="M31" s="11" t="b">
        <v>1</v>
      </c>
      <c r="N31" s="11" t="s">
        <v>8266</v>
      </c>
      <c r="O31" s="11" t="s">
        <v>8267</v>
      </c>
      <c r="P31" s="11">
        <f t="shared" si="0"/>
        <v>123</v>
      </c>
      <c r="Q31" s="11">
        <f t="shared" si="1"/>
        <v>31.62</v>
      </c>
      <c r="R31" s="16">
        <f t="shared" si="2"/>
        <v>41812.67324074074</v>
      </c>
      <c r="S31" s="16">
        <f t="shared" si="3"/>
        <v>41842.67324074074</v>
      </c>
    </row>
    <row r="32" spans="1:19" ht="44.25" x14ac:dyDescent="0.75">
      <c r="A32" s="11">
        <v>30</v>
      </c>
      <c r="B32" s="12" t="s">
        <v>32</v>
      </c>
      <c r="C32" s="12" t="s">
        <v>4141</v>
      </c>
      <c r="D32" s="13">
        <v>4000</v>
      </c>
      <c r="E32" s="14">
        <v>4051.99</v>
      </c>
      <c r="F32" s="11" t="s">
        <v>8218</v>
      </c>
      <c r="G32" s="11" t="s">
        <v>8223</v>
      </c>
      <c r="H32" s="11" t="s">
        <v>8245</v>
      </c>
      <c r="I32" s="11">
        <v>1408604515</v>
      </c>
      <c r="J32" s="11">
        <v>1406012515</v>
      </c>
      <c r="K32" s="11" t="b">
        <v>0</v>
      </c>
      <c r="L32" s="11">
        <v>53</v>
      </c>
      <c r="M32" s="11" t="b">
        <v>1</v>
      </c>
      <c r="N32" s="11" t="s">
        <v>8266</v>
      </c>
      <c r="O32" s="11" t="s">
        <v>8267</v>
      </c>
      <c r="P32" s="11">
        <f t="shared" si="0"/>
        <v>101</v>
      </c>
      <c r="Q32" s="11">
        <f t="shared" si="1"/>
        <v>76.45</v>
      </c>
      <c r="R32" s="16">
        <f t="shared" si="2"/>
        <v>41842.292997685188</v>
      </c>
      <c r="S32" s="16">
        <f t="shared" si="3"/>
        <v>41872.292997685188</v>
      </c>
    </row>
    <row r="33" spans="1:19" ht="44.25" x14ac:dyDescent="0.75">
      <c r="A33" s="11">
        <v>31</v>
      </c>
      <c r="B33" s="12" t="s">
        <v>33</v>
      </c>
      <c r="C33" s="12" t="s">
        <v>4142</v>
      </c>
      <c r="D33" s="13">
        <v>13</v>
      </c>
      <c r="E33" s="14">
        <v>13</v>
      </c>
      <c r="F33" s="11" t="s">
        <v>8218</v>
      </c>
      <c r="G33" s="11" t="s">
        <v>8223</v>
      </c>
      <c r="H33" s="11" t="s">
        <v>8245</v>
      </c>
      <c r="I33" s="11">
        <v>1453748434</v>
      </c>
      <c r="J33" s="11">
        <v>1452193234</v>
      </c>
      <c r="K33" s="11" t="b">
        <v>0</v>
      </c>
      <c r="L33" s="11">
        <v>1</v>
      </c>
      <c r="M33" s="11" t="b">
        <v>1</v>
      </c>
      <c r="N33" s="11" t="s">
        <v>8266</v>
      </c>
      <c r="O33" s="11" t="s">
        <v>8267</v>
      </c>
      <c r="P33" s="11">
        <f t="shared" si="0"/>
        <v>100</v>
      </c>
      <c r="Q33" s="11">
        <f t="shared" si="1"/>
        <v>13</v>
      </c>
      <c r="R33" s="16">
        <f t="shared" si="2"/>
        <v>42376.79206018518</v>
      </c>
      <c r="S33" s="16">
        <f t="shared" si="3"/>
        <v>42394.79206018518</v>
      </c>
    </row>
    <row r="34" spans="1:19" ht="59" x14ac:dyDescent="0.75">
      <c r="A34" s="11">
        <v>32</v>
      </c>
      <c r="B34" s="12" t="s">
        <v>34</v>
      </c>
      <c r="C34" s="12" t="s">
        <v>4143</v>
      </c>
      <c r="D34" s="13">
        <v>28450</v>
      </c>
      <c r="E34" s="14">
        <v>28520</v>
      </c>
      <c r="F34" s="11" t="s">
        <v>8218</v>
      </c>
      <c r="G34" s="11" t="s">
        <v>8223</v>
      </c>
      <c r="H34" s="11" t="s">
        <v>8245</v>
      </c>
      <c r="I34" s="11">
        <v>1463111940</v>
      </c>
      <c r="J34" s="11">
        <v>1459523017</v>
      </c>
      <c r="K34" s="11" t="b">
        <v>0</v>
      </c>
      <c r="L34" s="11">
        <v>89</v>
      </c>
      <c r="M34" s="11" t="b">
        <v>1</v>
      </c>
      <c r="N34" s="11" t="s">
        <v>8266</v>
      </c>
      <c r="O34" s="11" t="s">
        <v>8267</v>
      </c>
      <c r="P34" s="11">
        <f t="shared" si="0"/>
        <v>100</v>
      </c>
      <c r="Q34" s="11">
        <f t="shared" si="1"/>
        <v>320.45</v>
      </c>
      <c r="R34" s="16">
        <f t="shared" si="2"/>
        <v>42461.627511574072</v>
      </c>
      <c r="S34" s="16">
        <f t="shared" si="3"/>
        <v>42503.165972222225</v>
      </c>
    </row>
    <row r="35" spans="1:19" ht="44.25" x14ac:dyDescent="0.75">
      <c r="A35" s="11">
        <v>33</v>
      </c>
      <c r="B35" s="12" t="s">
        <v>35</v>
      </c>
      <c r="C35" s="12" t="s">
        <v>4144</v>
      </c>
      <c r="D35" s="13">
        <v>5250</v>
      </c>
      <c r="E35" s="14">
        <v>5360</v>
      </c>
      <c r="F35" s="11" t="s">
        <v>8218</v>
      </c>
      <c r="G35" s="11" t="s">
        <v>8223</v>
      </c>
      <c r="H35" s="11" t="s">
        <v>8245</v>
      </c>
      <c r="I35" s="11">
        <v>1447001501</v>
      </c>
      <c r="J35" s="11">
        <v>1444405901</v>
      </c>
      <c r="K35" s="11" t="b">
        <v>0</v>
      </c>
      <c r="L35" s="11">
        <v>64</v>
      </c>
      <c r="M35" s="11" t="b">
        <v>1</v>
      </c>
      <c r="N35" s="11" t="s">
        <v>8266</v>
      </c>
      <c r="O35" s="11" t="s">
        <v>8267</v>
      </c>
      <c r="P35" s="11">
        <f t="shared" si="0"/>
        <v>102</v>
      </c>
      <c r="Q35" s="11">
        <f t="shared" si="1"/>
        <v>83.75</v>
      </c>
      <c r="R35" s="16">
        <f t="shared" si="2"/>
        <v>42286.660891203705</v>
      </c>
      <c r="S35" s="16">
        <f t="shared" si="3"/>
        <v>42316.702557870376</v>
      </c>
    </row>
    <row r="36" spans="1:19" ht="44.25" x14ac:dyDescent="0.75">
      <c r="A36" s="11">
        <v>34</v>
      </c>
      <c r="B36" s="12" t="s">
        <v>36</v>
      </c>
      <c r="C36" s="12" t="s">
        <v>4145</v>
      </c>
      <c r="D36" s="13">
        <v>2600</v>
      </c>
      <c r="E36" s="14">
        <v>3392</v>
      </c>
      <c r="F36" s="11" t="s">
        <v>8218</v>
      </c>
      <c r="G36" s="11" t="s">
        <v>8223</v>
      </c>
      <c r="H36" s="11" t="s">
        <v>8245</v>
      </c>
      <c r="I36" s="11">
        <v>1407224601</v>
      </c>
      <c r="J36" s="11">
        <v>1405928601</v>
      </c>
      <c r="K36" s="11" t="b">
        <v>0</v>
      </c>
      <c r="L36" s="11">
        <v>68</v>
      </c>
      <c r="M36" s="11" t="b">
        <v>1</v>
      </c>
      <c r="N36" s="11" t="s">
        <v>8266</v>
      </c>
      <c r="O36" s="11" t="s">
        <v>8267</v>
      </c>
      <c r="P36" s="11">
        <f t="shared" si="0"/>
        <v>130</v>
      </c>
      <c r="Q36" s="11">
        <f t="shared" si="1"/>
        <v>49.88</v>
      </c>
      <c r="R36" s="16">
        <f t="shared" si="2"/>
        <v>41841.321770833332</v>
      </c>
      <c r="S36" s="16">
        <f t="shared" si="3"/>
        <v>41856.321770833332</v>
      </c>
    </row>
    <row r="37" spans="1:19" ht="44.25" x14ac:dyDescent="0.75">
      <c r="A37" s="11">
        <v>35</v>
      </c>
      <c r="B37" s="12" t="s">
        <v>37</v>
      </c>
      <c r="C37" s="12" t="s">
        <v>4146</v>
      </c>
      <c r="D37" s="13">
        <v>1000</v>
      </c>
      <c r="E37" s="14">
        <v>1665</v>
      </c>
      <c r="F37" s="11" t="s">
        <v>8218</v>
      </c>
      <c r="G37" s="11" t="s">
        <v>8223</v>
      </c>
      <c r="H37" s="11" t="s">
        <v>8245</v>
      </c>
      <c r="I37" s="11">
        <v>1430179200</v>
      </c>
      <c r="J37" s="11">
        <v>1428130814</v>
      </c>
      <c r="K37" s="11" t="b">
        <v>0</v>
      </c>
      <c r="L37" s="11">
        <v>28</v>
      </c>
      <c r="M37" s="11" t="b">
        <v>1</v>
      </c>
      <c r="N37" s="11" t="s">
        <v>8266</v>
      </c>
      <c r="O37" s="11" t="s">
        <v>8267</v>
      </c>
      <c r="P37" s="11">
        <f t="shared" si="0"/>
        <v>167</v>
      </c>
      <c r="Q37" s="11">
        <f t="shared" si="1"/>
        <v>59.46</v>
      </c>
      <c r="R37" s="16">
        <f t="shared" si="2"/>
        <v>42098.291828703703</v>
      </c>
      <c r="S37" s="16">
        <f t="shared" si="3"/>
        <v>42122</v>
      </c>
    </row>
    <row r="38" spans="1:19" ht="29.5" x14ac:dyDescent="0.75">
      <c r="A38" s="11">
        <v>36</v>
      </c>
      <c r="B38" s="12" t="s">
        <v>38</v>
      </c>
      <c r="C38" s="12" t="s">
        <v>4147</v>
      </c>
      <c r="D38" s="13">
        <v>6000</v>
      </c>
      <c r="E38" s="14">
        <v>8529</v>
      </c>
      <c r="F38" s="11" t="s">
        <v>8218</v>
      </c>
      <c r="G38" s="11" t="s">
        <v>8223</v>
      </c>
      <c r="H38" s="11" t="s">
        <v>8245</v>
      </c>
      <c r="I38" s="11">
        <v>1428128525</v>
      </c>
      <c r="J38" s="11">
        <v>1425540125</v>
      </c>
      <c r="K38" s="11" t="b">
        <v>0</v>
      </c>
      <c r="L38" s="11">
        <v>44</v>
      </c>
      <c r="M38" s="11" t="b">
        <v>1</v>
      </c>
      <c r="N38" s="11" t="s">
        <v>8266</v>
      </c>
      <c r="O38" s="11" t="s">
        <v>8267</v>
      </c>
      <c r="P38" s="11">
        <f t="shared" si="0"/>
        <v>142</v>
      </c>
      <c r="Q38" s="11">
        <f t="shared" si="1"/>
        <v>193.84</v>
      </c>
      <c r="R38" s="16">
        <f t="shared" si="2"/>
        <v>42068.307002314818</v>
      </c>
      <c r="S38" s="16">
        <f t="shared" si="3"/>
        <v>42098.265335648146</v>
      </c>
    </row>
    <row r="39" spans="1:19" ht="44.25" x14ac:dyDescent="0.75">
      <c r="A39" s="11">
        <v>37</v>
      </c>
      <c r="B39" s="12" t="s">
        <v>39</v>
      </c>
      <c r="C39" s="12" t="s">
        <v>4148</v>
      </c>
      <c r="D39" s="13">
        <v>22000</v>
      </c>
      <c r="E39" s="14">
        <v>40357</v>
      </c>
      <c r="F39" s="11" t="s">
        <v>8218</v>
      </c>
      <c r="G39" s="11" t="s">
        <v>8223</v>
      </c>
      <c r="H39" s="11" t="s">
        <v>8245</v>
      </c>
      <c r="I39" s="11">
        <v>1425055079</v>
      </c>
      <c r="J39" s="11">
        <v>1422463079</v>
      </c>
      <c r="K39" s="11" t="b">
        <v>0</v>
      </c>
      <c r="L39" s="11">
        <v>253</v>
      </c>
      <c r="M39" s="11" t="b">
        <v>1</v>
      </c>
      <c r="N39" s="11" t="s">
        <v>8266</v>
      </c>
      <c r="O39" s="11" t="s">
        <v>8267</v>
      </c>
      <c r="P39" s="11">
        <f t="shared" si="0"/>
        <v>183</v>
      </c>
      <c r="Q39" s="11">
        <f t="shared" si="1"/>
        <v>159.51</v>
      </c>
      <c r="R39" s="16">
        <f t="shared" si="2"/>
        <v>42032.693043981482</v>
      </c>
      <c r="S39" s="16">
        <f t="shared" si="3"/>
        <v>42062.693043981482</v>
      </c>
    </row>
    <row r="40" spans="1:19" ht="44.25" x14ac:dyDescent="0.75">
      <c r="A40" s="11">
        <v>38</v>
      </c>
      <c r="B40" s="12" t="s">
        <v>40</v>
      </c>
      <c r="C40" s="12" t="s">
        <v>4149</v>
      </c>
      <c r="D40" s="13">
        <v>2500</v>
      </c>
      <c r="E40" s="14">
        <v>2751</v>
      </c>
      <c r="F40" s="11" t="s">
        <v>8218</v>
      </c>
      <c r="G40" s="11" t="s">
        <v>8223</v>
      </c>
      <c r="H40" s="11" t="s">
        <v>8245</v>
      </c>
      <c r="I40" s="11">
        <v>1368235344</v>
      </c>
      <c r="J40" s="11">
        <v>1365643344</v>
      </c>
      <c r="K40" s="11" t="b">
        <v>0</v>
      </c>
      <c r="L40" s="11">
        <v>66</v>
      </c>
      <c r="M40" s="11" t="b">
        <v>1</v>
      </c>
      <c r="N40" s="11" t="s">
        <v>8266</v>
      </c>
      <c r="O40" s="11" t="s">
        <v>8267</v>
      </c>
      <c r="P40" s="11">
        <f t="shared" si="0"/>
        <v>110</v>
      </c>
      <c r="Q40" s="11">
        <f t="shared" si="1"/>
        <v>41.68</v>
      </c>
      <c r="R40" s="16">
        <f t="shared" si="2"/>
        <v>41375.057222222218</v>
      </c>
      <c r="S40" s="16">
        <f t="shared" si="3"/>
        <v>41405.057222222218</v>
      </c>
    </row>
    <row r="41" spans="1:19" ht="59" x14ac:dyDescent="0.75">
      <c r="A41" s="11">
        <v>39</v>
      </c>
      <c r="B41" s="12" t="s">
        <v>41</v>
      </c>
      <c r="C41" s="12" t="s">
        <v>4150</v>
      </c>
      <c r="D41" s="13">
        <v>25000</v>
      </c>
      <c r="E41" s="14">
        <v>32745</v>
      </c>
      <c r="F41" s="11" t="s">
        <v>8218</v>
      </c>
      <c r="G41" s="11" t="s">
        <v>8224</v>
      </c>
      <c r="H41" s="11" t="s">
        <v>8246</v>
      </c>
      <c r="I41" s="11">
        <v>1401058740</v>
      </c>
      <c r="J41" s="11">
        <v>1398388068</v>
      </c>
      <c r="K41" s="11" t="b">
        <v>0</v>
      </c>
      <c r="L41" s="11">
        <v>217</v>
      </c>
      <c r="M41" s="11" t="b">
        <v>1</v>
      </c>
      <c r="N41" s="11" t="s">
        <v>8266</v>
      </c>
      <c r="O41" s="11" t="s">
        <v>8267</v>
      </c>
      <c r="P41" s="11">
        <f t="shared" si="0"/>
        <v>131</v>
      </c>
      <c r="Q41" s="11">
        <f t="shared" si="1"/>
        <v>150.9</v>
      </c>
      <c r="R41" s="16">
        <f t="shared" si="2"/>
        <v>41754.047083333331</v>
      </c>
      <c r="S41" s="16">
        <f t="shared" si="3"/>
        <v>41784.957638888889</v>
      </c>
    </row>
    <row r="42" spans="1:19" ht="59" x14ac:dyDescent="0.75">
      <c r="A42" s="11">
        <v>40</v>
      </c>
      <c r="B42" s="12" t="s">
        <v>42</v>
      </c>
      <c r="C42" s="12" t="s">
        <v>4151</v>
      </c>
      <c r="D42" s="13">
        <v>2000</v>
      </c>
      <c r="E42" s="14">
        <v>2027</v>
      </c>
      <c r="F42" s="11" t="s">
        <v>8218</v>
      </c>
      <c r="G42" s="11" t="s">
        <v>8223</v>
      </c>
      <c r="H42" s="11" t="s">
        <v>8245</v>
      </c>
      <c r="I42" s="11">
        <v>1403150400</v>
      </c>
      <c r="J42" s="11">
        <v>1401426488</v>
      </c>
      <c r="K42" s="11" t="b">
        <v>0</v>
      </c>
      <c r="L42" s="11">
        <v>16</v>
      </c>
      <c r="M42" s="11" t="b">
        <v>1</v>
      </c>
      <c r="N42" s="11" t="s">
        <v>8266</v>
      </c>
      <c r="O42" s="11" t="s">
        <v>8267</v>
      </c>
      <c r="P42" s="11">
        <f t="shared" si="0"/>
        <v>101</v>
      </c>
      <c r="Q42" s="11">
        <f t="shared" si="1"/>
        <v>126.69</v>
      </c>
      <c r="R42" s="16">
        <f t="shared" si="2"/>
        <v>41789.21398148148</v>
      </c>
      <c r="S42" s="16">
        <f t="shared" si="3"/>
        <v>41809.166666666664</v>
      </c>
    </row>
    <row r="43" spans="1:19" ht="44.25" x14ac:dyDescent="0.75">
      <c r="A43" s="11">
        <v>41</v>
      </c>
      <c r="B43" s="12" t="s">
        <v>43</v>
      </c>
      <c r="C43" s="12" t="s">
        <v>4152</v>
      </c>
      <c r="D43" s="13">
        <v>2000</v>
      </c>
      <c r="E43" s="14">
        <v>2000</v>
      </c>
      <c r="F43" s="11" t="s">
        <v>8218</v>
      </c>
      <c r="G43" s="11" t="s">
        <v>8223</v>
      </c>
      <c r="H43" s="11" t="s">
        <v>8245</v>
      </c>
      <c r="I43" s="11">
        <v>1412516354</v>
      </c>
      <c r="J43" s="11">
        <v>1409924354</v>
      </c>
      <c r="K43" s="11" t="b">
        <v>0</v>
      </c>
      <c r="L43" s="11">
        <v>19</v>
      </c>
      <c r="M43" s="11" t="b">
        <v>1</v>
      </c>
      <c r="N43" s="11" t="s">
        <v>8266</v>
      </c>
      <c r="O43" s="11" t="s">
        <v>8267</v>
      </c>
      <c r="P43" s="11">
        <f t="shared" si="0"/>
        <v>100</v>
      </c>
      <c r="Q43" s="11">
        <f t="shared" si="1"/>
        <v>105.26</v>
      </c>
      <c r="R43" s="16">
        <f t="shared" si="2"/>
        <v>41887.568912037037</v>
      </c>
      <c r="S43" s="16">
        <f t="shared" si="3"/>
        <v>41917.568912037037</v>
      </c>
    </row>
    <row r="44" spans="1:19" ht="44.25" x14ac:dyDescent="0.75">
      <c r="A44" s="11">
        <v>42</v>
      </c>
      <c r="B44" s="12" t="s">
        <v>44</v>
      </c>
      <c r="C44" s="12" t="s">
        <v>4153</v>
      </c>
      <c r="D44" s="13">
        <v>14000</v>
      </c>
      <c r="E44" s="14">
        <v>19860</v>
      </c>
      <c r="F44" s="11" t="s">
        <v>8218</v>
      </c>
      <c r="G44" s="11" t="s">
        <v>8223</v>
      </c>
      <c r="H44" s="11" t="s">
        <v>8245</v>
      </c>
      <c r="I44" s="11">
        <v>1419780026</v>
      </c>
      <c r="J44" s="11">
        <v>1417188026</v>
      </c>
      <c r="K44" s="11" t="b">
        <v>0</v>
      </c>
      <c r="L44" s="11">
        <v>169</v>
      </c>
      <c r="M44" s="11" t="b">
        <v>1</v>
      </c>
      <c r="N44" s="11" t="s">
        <v>8266</v>
      </c>
      <c r="O44" s="11" t="s">
        <v>8267</v>
      </c>
      <c r="P44" s="11">
        <f t="shared" si="0"/>
        <v>142</v>
      </c>
      <c r="Q44" s="11">
        <f t="shared" si="1"/>
        <v>117.51</v>
      </c>
      <c r="R44" s="16">
        <f t="shared" si="2"/>
        <v>41971.639189814814</v>
      </c>
      <c r="S44" s="16">
        <f t="shared" si="3"/>
        <v>42001.639189814814</v>
      </c>
    </row>
    <row r="45" spans="1:19" ht="44.25" x14ac:dyDescent="0.75">
      <c r="A45" s="11">
        <v>43</v>
      </c>
      <c r="B45" s="12" t="s">
        <v>45</v>
      </c>
      <c r="C45" s="12" t="s">
        <v>4154</v>
      </c>
      <c r="D45" s="13">
        <v>10000</v>
      </c>
      <c r="E45" s="14">
        <v>30866</v>
      </c>
      <c r="F45" s="11" t="s">
        <v>8218</v>
      </c>
      <c r="G45" s="11" t="s">
        <v>8223</v>
      </c>
      <c r="H45" s="11" t="s">
        <v>8245</v>
      </c>
      <c r="I45" s="11">
        <v>1405209600</v>
      </c>
      <c r="J45" s="11">
        <v>1402599486</v>
      </c>
      <c r="K45" s="11" t="b">
        <v>0</v>
      </c>
      <c r="L45" s="11">
        <v>263</v>
      </c>
      <c r="M45" s="11" t="b">
        <v>1</v>
      </c>
      <c r="N45" s="11" t="s">
        <v>8266</v>
      </c>
      <c r="O45" s="11" t="s">
        <v>8267</v>
      </c>
      <c r="P45" s="11">
        <f t="shared" si="0"/>
        <v>309</v>
      </c>
      <c r="Q45" s="11">
        <f t="shared" si="1"/>
        <v>117.36</v>
      </c>
      <c r="R45" s="16">
        <f t="shared" si="2"/>
        <v>41802.790347222224</v>
      </c>
      <c r="S45" s="16">
        <f t="shared" si="3"/>
        <v>41833</v>
      </c>
    </row>
    <row r="46" spans="1:19" ht="44.25" x14ac:dyDescent="0.75">
      <c r="A46" s="11">
        <v>44</v>
      </c>
      <c r="B46" s="12" t="s">
        <v>46</v>
      </c>
      <c r="C46" s="12" t="s">
        <v>4155</v>
      </c>
      <c r="D46" s="13">
        <v>2000</v>
      </c>
      <c r="E46" s="14">
        <v>2000</v>
      </c>
      <c r="F46" s="11" t="s">
        <v>8218</v>
      </c>
      <c r="G46" s="11" t="s">
        <v>8223</v>
      </c>
      <c r="H46" s="11" t="s">
        <v>8245</v>
      </c>
      <c r="I46" s="11">
        <v>1412648537</v>
      </c>
      <c r="J46" s="11">
        <v>1408760537</v>
      </c>
      <c r="K46" s="11" t="b">
        <v>0</v>
      </c>
      <c r="L46" s="11">
        <v>15</v>
      </c>
      <c r="M46" s="11" t="b">
        <v>1</v>
      </c>
      <c r="N46" s="11" t="s">
        <v>8266</v>
      </c>
      <c r="O46" s="11" t="s">
        <v>8267</v>
      </c>
      <c r="P46" s="11">
        <f t="shared" si="0"/>
        <v>100</v>
      </c>
      <c r="Q46" s="11">
        <f t="shared" si="1"/>
        <v>133.33000000000001</v>
      </c>
      <c r="R46" s="16">
        <f t="shared" si="2"/>
        <v>41874.098807870374</v>
      </c>
      <c r="S46" s="16">
        <f t="shared" si="3"/>
        <v>41919.098807870374</v>
      </c>
    </row>
    <row r="47" spans="1:19" ht="44.25" x14ac:dyDescent="0.75">
      <c r="A47" s="11">
        <v>45</v>
      </c>
      <c r="B47" s="12" t="s">
        <v>47</v>
      </c>
      <c r="C47" s="12" t="s">
        <v>4156</v>
      </c>
      <c r="D47" s="13">
        <v>5000</v>
      </c>
      <c r="E47" s="14">
        <v>6000</v>
      </c>
      <c r="F47" s="11" t="s">
        <v>8218</v>
      </c>
      <c r="G47" s="11" t="s">
        <v>8223</v>
      </c>
      <c r="H47" s="11" t="s">
        <v>8245</v>
      </c>
      <c r="I47" s="11">
        <v>1461769107</v>
      </c>
      <c r="J47" s="11">
        <v>1459177107</v>
      </c>
      <c r="K47" s="11" t="b">
        <v>0</v>
      </c>
      <c r="L47" s="11">
        <v>61</v>
      </c>
      <c r="M47" s="11" t="b">
        <v>1</v>
      </c>
      <c r="N47" s="11" t="s">
        <v>8266</v>
      </c>
      <c r="O47" s="11" t="s">
        <v>8267</v>
      </c>
      <c r="P47" s="11">
        <f t="shared" si="0"/>
        <v>120</v>
      </c>
      <c r="Q47" s="11">
        <f t="shared" si="1"/>
        <v>98.36</v>
      </c>
      <c r="R47" s="16">
        <f t="shared" si="2"/>
        <v>42457.623923611114</v>
      </c>
      <c r="S47" s="16">
        <f t="shared" si="3"/>
        <v>42487.623923611114</v>
      </c>
    </row>
    <row r="48" spans="1:19" ht="44.25" x14ac:dyDescent="0.75">
      <c r="A48" s="11">
        <v>46</v>
      </c>
      <c r="B48" s="12" t="s">
        <v>48</v>
      </c>
      <c r="C48" s="12" t="s">
        <v>4157</v>
      </c>
      <c r="D48" s="13">
        <v>8400</v>
      </c>
      <c r="E48" s="14">
        <v>8750</v>
      </c>
      <c r="F48" s="11" t="s">
        <v>8218</v>
      </c>
      <c r="G48" s="11" t="s">
        <v>8225</v>
      </c>
      <c r="H48" s="11" t="s">
        <v>8247</v>
      </c>
      <c r="I48" s="11">
        <v>1450220974</v>
      </c>
      <c r="J48" s="11">
        <v>1447628974</v>
      </c>
      <c r="K48" s="11" t="b">
        <v>0</v>
      </c>
      <c r="L48" s="11">
        <v>45</v>
      </c>
      <c r="M48" s="11" t="b">
        <v>1</v>
      </c>
      <c r="N48" s="11" t="s">
        <v>8266</v>
      </c>
      <c r="O48" s="11" t="s">
        <v>8267</v>
      </c>
      <c r="P48" s="11">
        <f t="shared" si="0"/>
        <v>104</v>
      </c>
      <c r="Q48" s="11">
        <f t="shared" si="1"/>
        <v>194.44</v>
      </c>
      <c r="R48" s="16">
        <f t="shared" si="2"/>
        <v>42323.964976851858</v>
      </c>
      <c r="S48" s="16">
        <f t="shared" si="3"/>
        <v>42353.964976851858</v>
      </c>
    </row>
    <row r="49" spans="1:19" ht="59" x14ac:dyDescent="0.75">
      <c r="A49" s="11">
        <v>47</v>
      </c>
      <c r="B49" s="12" t="s">
        <v>49</v>
      </c>
      <c r="C49" s="12" t="s">
        <v>4158</v>
      </c>
      <c r="D49" s="13">
        <v>5000</v>
      </c>
      <c r="E49" s="14">
        <v>5380.55</v>
      </c>
      <c r="F49" s="11" t="s">
        <v>8218</v>
      </c>
      <c r="G49" s="11" t="s">
        <v>8223</v>
      </c>
      <c r="H49" s="11" t="s">
        <v>8245</v>
      </c>
      <c r="I49" s="11">
        <v>1419021607</v>
      </c>
      <c r="J49" s="11">
        <v>1413834007</v>
      </c>
      <c r="K49" s="11" t="b">
        <v>0</v>
      </c>
      <c r="L49" s="11">
        <v>70</v>
      </c>
      <c r="M49" s="11" t="b">
        <v>1</v>
      </c>
      <c r="N49" s="11" t="s">
        <v>8266</v>
      </c>
      <c r="O49" s="11" t="s">
        <v>8267</v>
      </c>
      <c r="P49" s="11">
        <f t="shared" si="0"/>
        <v>108</v>
      </c>
      <c r="Q49" s="11">
        <f t="shared" si="1"/>
        <v>76.87</v>
      </c>
      <c r="R49" s="16">
        <f t="shared" si="2"/>
        <v>41932.819525462961</v>
      </c>
      <c r="S49" s="16">
        <f t="shared" si="3"/>
        <v>41992.861192129625</v>
      </c>
    </row>
    <row r="50" spans="1:19" ht="44.25" x14ac:dyDescent="0.75">
      <c r="A50" s="11">
        <v>48</v>
      </c>
      <c r="B50" s="12" t="s">
        <v>50</v>
      </c>
      <c r="C50" s="12" t="s">
        <v>4159</v>
      </c>
      <c r="D50" s="13">
        <v>2000</v>
      </c>
      <c r="E50" s="14">
        <v>2159</v>
      </c>
      <c r="F50" s="11" t="s">
        <v>8218</v>
      </c>
      <c r="G50" s="11" t="s">
        <v>8224</v>
      </c>
      <c r="H50" s="11" t="s">
        <v>8246</v>
      </c>
      <c r="I50" s="11">
        <v>1425211200</v>
      </c>
      <c r="J50" s="11">
        <v>1422534260</v>
      </c>
      <c r="K50" s="11" t="b">
        <v>0</v>
      </c>
      <c r="L50" s="11">
        <v>38</v>
      </c>
      <c r="M50" s="11" t="b">
        <v>1</v>
      </c>
      <c r="N50" s="11" t="s">
        <v>8266</v>
      </c>
      <c r="O50" s="11" t="s">
        <v>8267</v>
      </c>
      <c r="P50" s="11">
        <f t="shared" si="0"/>
        <v>108</v>
      </c>
      <c r="Q50" s="11">
        <f t="shared" si="1"/>
        <v>56.82</v>
      </c>
      <c r="R50" s="16">
        <f t="shared" si="2"/>
        <v>42033.516898148147</v>
      </c>
      <c r="S50" s="16">
        <f t="shared" si="3"/>
        <v>42064.5</v>
      </c>
    </row>
    <row r="51" spans="1:19" x14ac:dyDescent="0.75">
      <c r="A51" s="11">
        <v>49</v>
      </c>
      <c r="B51" s="12" t="s">
        <v>51</v>
      </c>
      <c r="C51" s="12" t="s">
        <v>4160</v>
      </c>
      <c r="D51" s="13">
        <v>12000</v>
      </c>
      <c r="E51" s="14">
        <v>12000</v>
      </c>
      <c r="F51" s="11" t="s">
        <v>8218</v>
      </c>
      <c r="G51" s="11" t="s">
        <v>8223</v>
      </c>
      <c r="H51" s="11" t="s">
        <v>8245</v>
      </c>
      <c r="I51" s="11">
        <v>1445660045</v>
      </c>
      <c r="J51" s="11">
        <v>1443068045</v>
      </c>
      <c r="K51" s="11" t="b">
        <v>0</v>
      </c>
      <c r="L51" s="11">
        <v>87</v>
      </c>
      <c r="M51" s="11" t="b">
        <v>1</v>
      </c>
      <c r="N51" s="11" t="s">
        <v>8266</v>
      </c>
      <c r="O51" s="11" t="s">
        <v>8267</v>
      </c>
      <c r="P51" s="11">
        <f t="shared" si="0"/>
        <v>100</v>
      </c>
      <c r="Q51" s="11">
        <f t="shared" si="1"/>
        <v>137.93</v>
      </c>
      <c r="R51" s="16">
        <f t="shared" si="2"/>
        <v>42271.176446759258</v>
      </c>
      <c r="S51" s="16">
        <f t="shared" si="3"/>
        <v>42301.176446759258</v>
      </c>
    </row>
    <row r="52" spans="1:19" ht="44.25" x14ac:dyDescent="0.75">
      <c r="A52" s="11">
        <v>50</v>
      </c>
      <c r="B52" s="12" t="s">
        <v>52</v>
      </c>
      <c r="C52" s="12" t="s">
        <v>4161</v>
      </c>
      <c r="D52" s="13">
        <v>600</v>
      </c>
      <c r="E52" s="14">
        <v>600</v>
      </c>
      <c r="F52" s="11" t="s">
        <v>8218</v>
      </c>
      <c r="G52" s="11" t="s">
        <v>8224</v>
      </c>
      <c r="H52" s="11" t="s">
        <v>8246</v>
      </c>
      <c r="I52" s="11">
        <v>1422637200</v>
      </c>
      <c r="J52" s="11">
        <v>1419271458</v>
      </c>
      <c r="K52" s="11" t="b">
        <v>0</v>
      </c>
      <c r="L52" s="11">
        <v>22</v>
      </c>
      <c r="M52" s="11" t="b">
        <v>1</v>
      </c>
      <c r="N52" s="11" t="s">
        <v>8266</v>
      </c>
      <c r="O52" s="11" t="s">
        <v>8267</v>
      </c>
      <c r="P52" s="11">
        <f t="shared" si="0"/>
        <v>100</v>
      </c>
      <c r="Q52" s="11">
        <f t="shared" si="1"/>
        <v>27.27</v>
      </c>
      <c r="R52" s="16">
        <f t="shared" si="2"/>
        <v>41995.752986111111</v>
      </c>
      <c r="S52" s="16">
        <f t="shared" si="3"/>
        <v>42034.708333333328</v>
      </c>
    </row>
    <row r="53" spans="1:19" ht="44.25" x14ac:dyDescent="0.75">
      <c r="A53" s="11">
        <v>51</v>
      </c>
      <c r="B53" s="12" t="s">
        <v>53</v>
      </c>
      <c r="C53" s="12" t="s">
        <v>4162</v>
      </c>
      <c r="D53" s="13">
        <v>11000</v>
      </c>
      <c r="E53" s="14">
        <v>14082</v>
      </c>
      <c r="F53" s="11" t="s">
        <v>8218</v>
      </c>
      <c r="G53" s="11" t="s">
        <v>8223</v>
      </c>
      <c r="H53" s="11" t="s">
        <v>8245</v>
      </c>
      <c r="I53" s="11">
        <v>1439245037</v>
      </c>
      <c r="J53" s="11">
        <v>1436653037</v>
      </c>
      <c r="K53" s="11" t="b">
        <v>0</v>
      </c>
      <c r="L53" s="11">
        <v>119</v>
      </c>
      <c r="M53" s="11" t="b">
        <v>1</v>
      </c>
      <c r="N53" s="11" t="s">
        <v>8266</v>
      </c>
      <c r="O53" s="11" t="s">
        <v>8267</v>
      </c>
      <c r="P53" s="11">
        <f t="shared" si="0"/>
        <v>128</v>
      </c>
      <c r="Q53" s="11">
        <f t="shared" si="1"/>
        <v>118.34</v>
      </c>
      <c r="R53" s="16">
        <f t="shared" si="2"/>
        <v>42196.928668981483</v>
      </c>
      <c r="S53" s="16">
        <f t="shared" si="3"/>
        <v>42226.928668981483</v>
      </c>
    </row>
    <row r="54" spans="1:19" ht="44.25" x14ac:dyDescent="0.75">
      <c r="A54" s="11">
        <v>52</v>
      </c>
      <c r="B54" s="12" t="s">
        <v>54</v>
      </c>
      <c r="C54" s="12" t="s">
        <v>4163</v>
      </c>
      <c r="D54" s="13">
        <v>10000</v>
      </c>
      <c r="E54" s="14">
        <v>11621</v>
      </c>
      <c r="F54" s="11" t="s">
        <v>8218</v>
      </c>
      <c r="G54" s="11" t="s">
        <v>8223</v>
      </c>
      <c r="H54" s="11" t="s">
        <v>8245</v>
      </c>
      <c r="I54" s="11">
        <v>1405615846</v>
      </c>
      <c r="J54" s="11">
        <v>1403023846</v>
      </c>
      <c r="K54" s="11" t="b">
        <v>0</v>
      </c>
      <c r="L54" s="11">
        <v>52</v>
      </c>
      <c r="M54" s="11" t="b">
        <v>1</v>
      </c>
      <c r="N54" s="11" t="s">
        <v>8266</v>
      </c>
      <c r="O54" s="11" t="s">
        <v>8267</v>
      </c>
      <c r="P54" s="11">
        <f t="shared" si="0"/>
        <v>116</v>
      </c>
      <c r="Q54" s="11">
        <f t="shared" si="1"/>
        <v>223.48</v>
      </c>
      <c r="R54" s="16">
        <f t="shared" si="2"/>
        <v>41807.701921296299</v>
      </c>
      <c r="S54" s="16">
        <f t="shared" si="3"/>
        <v>41837.701921296299</v>
      </c>
    </row>
    <row r="55" spans="1:19" ht="29.5" x14ac:dyDescent="0.75">
      <c r="A55" s="11">
        <v>53</v>
      </c>
      <c r="B55" s="12" t="s">
        <v>55</v>
      </c>
      <c r="C55" s="12" t="s">
        <v>4164</v>
      </c>
      <c r="D55" s="13">
        <v>3000</v>
      </c>
      <c r="E55" s="14">
        <v>3289</v>
      </c>
      <c r="F55" s="11" t="s">
        <v>8218</v>
      </c>
      <c r="G55" s="11" t="s">
        <v>8223</v>
      </c>
      <c r="H55" s="11" t="s">
        <v>8245</v>
      </c>
      <c r="I55" s="11">
        <v>1396648800</v>
      </c>
      <c r="J55" s="11">
        <v>1395407445</v>
      </c>
      <c r="K55" s="11" t="b">
        <v>0</v>
      </c>
      <c r="L55" s="11">
        <v>117</v>
      </c>
      <c r="M55" s="11" t="b">
        <v>1</v>
      </c>
      <c r="N55" s="11" t="s">
        <v>8266</v>
      </c>
      <c r="O55" s="11" t="s">
        <v>8267</v>
      </c>
      <c r="P55" s="11">
        <f t="shared" si="0"/>
        <v>110</v>
      </c>
      <c r="Q55" s="11">
        <f t="shared" si="1"/>
        <v>28.11</v>
      </c>
      <c r="R55" s="16">
        <f t="shared" si="2"/>
        <v>41719.549131944441</v>
      </c>
      <c r="S55" s="16">
        <f t="shared" si="3"/>
        <v>41733.916666666664</v>
      </c>
    </row>
    <row r="56" spans="1:19" ht="59" x14ac:dyDescent="0.75">
      <c r="A56" s="11">
        <v>54</v>
      </c>
      <c r="B56" s="12" t="s">
        <v>56</v>
      </c>
      <c r="C56" s="12" t="s">
        <v>4165</v>
      </c>
      <c r="D56" s="13">
        <v>10000</v>
      </c>
      <c r="E56" s="14">
        <v>10100</v>
      </c>
      <c r="F56" s="11" t="s">
        <v>8218</v>
      </c>
      <c r="G56" s="11" t="s">
        <v>8223</v>
      </c>
      <c r="H56" s="11" t="s">
        <v>8245</v>
      </c>
      <c r="I56" s="11">
        <v>1451063221</v>
      </c>
      <c r="J56" s="11">
        <v>1448471221</v>
      </c>
      <c r="K56" s="11" t="b">
        <v>0</v>
      </c>
      <c r="L56" s="11">
        <v>52</v>
      </c>
      <c r="M56" s="11" t="b">
        <v>1</v>
      </c>
      <c r="N56" s="11" t="s">
        <v>8266</v>
      </c>
      <c r="O56" s="11" t="s">
        <v>8267</v>
      </c>
      <c r="P56" s="11">
        <f t="shared" si="0"/>
        <v>101</v>
      </c>
      <c r="Q56" s="11">
        <f t="shared" si="1"/>
        <v>194.23</v>
      </c>
      <c r="R56" s="16">
        <f t="shared" si="2"/>
        <v>42333.713206018518</v>
      </c>
      <c r="S56" s="16">
        <f t="shared" si="3"/>
        <v>42363.713206018518</v>
      </c>
    </row>
    <row r="57" spans="1:19" ht="44.25" x14ac:dyDescent="0.75">
      <c r="A57" s="11">
        <v>55</v>
      </c>
      <c r="B57" s="12" t="s">
        <v>57</v>
      </c>
      <c r="C57" s="12" t="s">
        <v>4166</v>
      </c>
      <c r="D57" s="13">
        <v>8600</v>
      </c>
      <c r="E57" s="14">
        <v>11090</v>
      </c>
      <c r="F57" s="11" t="s">
        <v>8218</v>
      </c>
      <c r="G57" s="11" t="s">
        <v>8223</v>
      </c>
      <c r="H57" s="11" t="s">
        <v>8245</v>
      </c>
      <c r="I57" s="11">
        <v>1464390916</v>
      </c>
      <c r="J57" s="11">
        <v>1462576516</v>
      </c>
      <c r="K57" s="11" t="b">
        <v>0</v>
      </c>
      <c r="L57" s="11">
        <v>86</v>
      </c>
      <c r="M57" s="11" t="b">
        <v>1</v>
      </c>
      <c r="N57" s="11" t="s">
        <v>8266</v>
      </c>
      <c r="O57" s="11" t="s">
        <v>8267</v>
      </c>
      <c r="P57" s="11">
        <f t="shared" si="0"/>
        <v>129</v>
      </c>
      <c r="Q57" s="11">
        <f t="shared" si="1"/>
        <v>128.94999999999999</v>
      </c>
      <c r="R57" s="16">
        <f t="shared" si="2"/>
        <v>42496.968935185185</v>
      </c>
      <c r="S57" s="16">
        <f t="shared" si="3"/>
        <v>42517.968935185185</v>
      </c>
    </row>
    <row r="58" spans="1:19" ht="29.5" x14ac:dyDescent="0.75">
      <c r="A58" s="11">
        <v>56</v>
      </c>
      <c r="B58" s="12" t="s">
        <v>58</v>
      </c>
      <c r="C58" s="12" t="s">
        <v>4167</v>
      </c>
      <c r="D58" s="13">
        <v>8000</v>
      </c>
      <c r="E58" s="14">
        <v>8581</v>
      </c>
      <c r="F58" s="11" t="s">
        <v>8218</v>
      </c>
      <c r="G58" s="11" t="s">
        <v>8224</v>
      </c>
      <c r="H58" s="11" t="s">
        <v>8246</v>
      </c>
      <c r="I58" s="11">
        <v>1433779200</v>
      </c>
      <c r="J58" s="11">
        <v>1432559424</v>
      </c>
      <c r="K58" s="11" t="b">
        <v>0</v>
      </c>
      <c r="L58" s="11">
        <v>174</v>
      </c>
      <c r="M58" s="11" t="b">
        <v>1</v>
      </c>
      <c r="N58" s="11" t="s">
        <v>8266</v>
      </c>
      <c r="O58" s="11" t="s">
        <v>8267</v>
      </c>
      <c r="P58" s="11">
        <f t="shared" si="0"/>
        <v>107</v>
      </c>
      <c r="Q58" s="11">
        <f t="shared" si="1"/>
        <v>49.32</v>
      </c>
      <c r="R58" s="16">
        <f t="shared" si="2"/>
        <v>42149.548888888887</v>
      </c>
      <c r="S58" s="16">
        <f t="shared" si="3"/>
        <v>42163.666666666672</v>
      </c>
    </row>
    <row r="59" spans="1:19" ht="44.25" x14ac:dyDescent="0.75">
      <c r="A59" s="11">
        <v>57</v>
      </c>
      <c r="B59" s="12" t="s">
        <v>59</v>
      </c>
      <c r="C59" s="12" t="s">
        <v>4168</v>
      </c>
      <c r="D59" s="13">
        <v>15000</v>
      </c>
      <c r="E59" s="14">
        <v>15285</v>
      </c>
      <c r="F59" s="11" t="s">
        <v>8218</v>
      </c>
      <c r="G59" s="11" t="s">
        <v>8223</v>
      </c>
      <c r="H59" s="11" t="s">
        <v>8245</v>
      </c>
      <c r="I59" s="11">
        <v>1429991962</v>
      </c>
      <c r="J59" s="11">
        <v>1427399962</v>
      </c>
      <c r="K59" s="11" t="b">
        <v>0</v>
      </c>
      <c r="L59" s="11">
        <v>69</v>
      </c>
      <c r="M59" s="11" t="b">
        <v>1</v>
      </c>
      <c r="N59" s="11" t="s">
        <v>8266</v>
      </c>
      <c r="O59" s="11" t="s">
        <v>8267</v>
      </c>
      <c r="P59" s="11">
        <f t="shared" si="0"/>
        <v>102</v>
      </c>
      <c r="Q59" s="11">
        <f t="shared" si="1"/>
        <v>221.52</v>
      </c>
      <c r="R59" s="16">
        <f t="shared" si="2"/>
        <v>42089.83289351852</v>
      </c>
      <c r="S59" s="16">
        <f t="shared" si="3"/>
        <v>42119.83289351852</v>
      </c>
    </row>
    <row r="60" spans="1:19" ht="44.25" x14ac:dyDescent="0.75">
      <c r="A60" s="11">
        <v>58</v>
      </c>
      <c r="B60" s="12" t="s">
        <v>60</v>
      </c>
      <c r="C60" s="12" t="s">
        <v>4169</v>
      </c>
      <c r="D60" s="13">
        <v>10000</v>
      </c>
      <c r="E60" s="14">
        <v>10291</v>
      </c>
      <c r="F60" s="11" t="s">
        <v>8218</v>
      </c>
      <c r="G60" s="11" t="s">
        <v>8223</v>
      </c>
      <c r="H60" s="11" t="s">
        <v>8245</v>
      </c>
      <c r="I60" s="11">
        <v>1416423172</v>
      </c>
      <c r="J60" s="11">
        <v>1413827572</v>
      </c>
      <c r="K60" s="11" t="b">
        <v>0</v>
      </c>
      <c r="L60" s="11">
        <v>75</v>
      </c>
      <c r="M60" s="11" t="b">
        <v>1</v>
      </c>
      <c r="N60" s="11" t="s">
        <v>8266</v>
      </c>
      <c r="O60" s="11" t="s">
        <v>8267</v>
      </c>
      <c r="P60" s="11">
        <f t="shared" si="0"/>
        <v>103</v>
      </c>
      <c r="Q60" s="11">
        <f t="shared" si="1"/>
        <v>137.21</v>
      </c>
      <c r="R60" s="16">
        <f t="shared" si="2"/>
        <v>41932.745046296295</v>
      </c>
      <c r="S60" s="16">
        <f t="shared" si="3"/>
        <v>41962.786712962959</v>
      </c>
    </row>
    <row r="61" spans="1:19" ht="44.25" x14ac:dyDescent="0.75">
      <c r="A61" s="11">
        <v>59</v>
      </c>
      <c r="B61" s="12" t="s">
        <v>61</v>
      </c>
      <c r="C61" s="12" t="s">
        <v>4170</v>
      </c>
      <c r="D61" s="13">
        <v>20000</v>
      </c>
      <c r="E61" s="14">
        <v>20025.14</v>
      </c>
      <c r="F61" s="11" t="s">
        <v>8218</v>
      </c>
      <c r="G61" s="11" t="s">
        <v>8223</v>
      </c>
      <c r="H61" s="11" t="s">
        <v>8245</v>
      </c>
      <c r="I61" s="11">
        <v>1442264400</v>
      </c>
      <c r="J61" s="11">
        <v>1439530776</v>
      </c>
      <c r="K61" s="11" t="b">
        <v>0</v>
      </c>
      <c r="L61" s="11">
        <v>33</v>
      </c>
      <c r="M61" s="11" t="b">
        <v>1</v>
      </c>
      <c r="N61" s="11" t="s">
        <v>8266</v>
      </c>
      <c r="O61" s="11" t="s">
        <v>8267</v>
      </c>
      <c r="P61" s="11">
        <f t="shared" si="0"/>
        <v>100</v>
      </c>
      <c r="Q61" s="11">
        <f t="shared" si="1"/>
        <v>606.82000000000005</v>
      </c>
      <c r="R61" s="16">
        <f t="shared" si="2"/>
        <v>42230.23583333334</v>
      </c>
      <c r="S61" s="16">
        <f t="shared" si="3"/>
        <v>42261.875</v>
      </c>
    </row>
    <row r="62" spans="1:19" ht="44.25" x14ac:dyDescent="0.75">
      <c r="A62" s="11">
        <v>60</v>
      </c>
      <c r="B62" s="12" t="s">
        <v>62</v>
      </c>
      <c r="C62" s="12" t="s">
        <v>4171</v>
      </c>
      <c r="D62" s="13">
        <v>4500</v>
      </c>
      <c r="E62" s="14">
        <v>4648.33</v>
      </c>
      <c r="F62" s="11" t="s">
        <v>8218</v>
      </c>
      <c r="G62" s="11" t="s">
        <v>8224</v>
      </c>
      <c r="H62" s="11" t="s">
        <v>8246</v>
      </c>
      <c r="I62" s="11">
        <v>1395532800</v>
      </c>
      <c r="J62" s="11">
        <v>1393882717</v>
      </c>
      <c r="K62" s="11" t="b">
        <v>0</v>
      </c>
      <c r="L62" s="11">
        <v>108</v>
      </c>
      <c r="M62" s="11" t="b">
        <v>1</v>
      </c>
      <c r="N62" s="11" t="s">
        <v>8266</v>
      </c>
      <c r="O62" s="11" t="s">
        <v>8268</v>
      </c>
      <c r="P62" s="11">
        <f t="shared" si="0"/>
        <v>103</v>
      </c>
      <c r="Q62" s="11">
        <f t="shared" si="1"/>
        <v>43.04</v>
      </c>
      <c r="R62" s="16">
        <f t="shared" si="2"/>
        <v>41701.901817129627</v>
      </c>
      <c r="S62" s="16">
        <f t="shared" si="3"/>
        <v>41721</v>
      </c>
    </row>
    <row r="63" spans="1:19" ht="44.25" x14ac:dyDescent="0.75">
      <c r="A63" s="11">
        <v>61</v>
      </c>
      <c r="B63" s="12" t="s">
        <v>63</v>
      </c>
      <c r="C63" s="12" t="s">
        <v>4172</v>
      </c>
      <c r="D63" s="13">
        <v>5000</v>
      </c>
      <c r="E63" s="14">
        <v>7415</v>
      </c>
      <c r="F63" s="11" t="s">
        <v>8218</v>
      </c>
      <c r="G63" s="11" t="s">
        <v>8223</v>
      </c>
      <c r="H63" s="11" t="s">
        <v>8245</v>
      </c>
      <c r="I63" s="11">
        <v>1370547157</v>
      </c>
      <c r="J63" s="11">
        <v>1368646357</v>
      </c>
      <c r="K63" s="11" t="b">
        <v>0</v>
      </c>
      <c r="L63" s="11">
        <v>23</v>
      </c>
      <c r="M63" s="11" t="b">
        <v>1</v>
      </c>
      <c r="N63" s="11" t="s">
        <v>8266</v>
      </c>
      <c r="O63" s="11" t="s">
        <v>8268</v>
      </c>
      <c r="P63" s="11">
        <f t="shared" si="0"/>
        <v>148</v>
      </c>
      <c r="Q63" s="11">
        <f t="shared" si="1"/>
        <v>322.39</v>
      </c>
      <c r="R63" s="16">
        <f t="shared" si="2"/>
        <v>41409.814317129632</v>
      </c>
      <c r="S63" s="16">
        <f t="shared" si="3"/>
        <v>41431.814317129632</v>
      </c>
    </row>
    <row r="64" spans="1:19" ht="44.25" x14ac:dyDescent="0.75">
      <c r="A64" s="11">
        <v>62</v>
      </c>
      <c r="B64" s="12" t="s">
        <v>64</v>
      </c>
      <c r="C64" s="12" t="s">
        <v>4173</v>
      </c>
      <c r="D64" s="13">
        <v>3000</v>
      </c>
      <c r="E64" s="14">
        <v>4642</v>
      </c>
      <c r="F64" s="11" t="s">
        <v>8218</v>
      </c>
      <c r="G64" s="11" t="s">
        <v>8223</v>
      </c>
      <c r="H64" s="11" t="s">
        <v>8245</v>
      </c>
      <c r="I64" s="11">
        <v>1362337878</v>
      </c>
      <c r="J64" s="11">
        <v>1360177878</v>
      </c>
      <c r="K64" s="11" t="b">
        <v>0</v>
      </c>
      <c r="L64" s="11">
        <v>48</v>
      </c>
      <c r="M64" s="11" t="b">
        <v>1</v>
      </c>
      <c r="N64" s="11" t="s">
        <v>8266</v>
      </c>
      <c r="O64" s="11" t="s">
        <v>8268</v>
      </c>
      <c r="P64" s="11">
        <f t="shared" si="0"/>
        <v>155</v>
      </c>
      <c r="Q64" s="11">
        <f t="shared" si="1"/>
        <v>96.71</v>
      </c>
      <c r="R64" s="16">
        <f t="shared" si="2"/>
        <v>41311.799513888887</v>
      </c>
      <c r="S64" s="16">
        <f t="shared" si="3"/>
        <v>41336.799513888887</v>
      </c>
    </row>
    <row r="65" spans="1:19" ht="44.25" x14ac:dyDescent="0.75">
      <c r="A65" s="11">
        <v>63</v>
      </c>
      <c r="B65" s="12" t="s">
        <v>65</v>
      </c>
      <c r="C65" s="12" t="s">
        <v>4174</v>
      </c>
      <c r="D65" s="13">
        <v>2000</v>
      </c>
      <c r="E65" s="14">
        <v>2270.37</v>
      </c>
      <c r="F65" s="11" t="s">
        <v>8218</v>
      </c>
      <c r="G65" s="11" t="s">
        <v>8223</v>
      </c>
      <c r="H65" s="11" t="s">
        <v>8245</v>
      </c>
      <c r="I65" s="11">
        <v>1388206740</v>
      </c>
      <c r="J65" s="11">
        <v>1386194013</v>
      </c>
      <c r="K65" s="11" t="b">
        <v>0</v>
      </c>
      <c r="L65" s="11">
        <v>64</v>
      </c>
      <c r="M65" s="11" t="b">
        <v>1</v>
      </c>
      <c r="N65" s="11" t="s">
        <v>8266</v>
      </c>
      <c r="O65" s="11" t="s">
        <v>8268</v>
      </c>
      <c r="P65" s="11">
        <f t="shared" si="0"/>
        <v>114</v>
      </c>
      <c r="Q65" s="11">
        <f t="shared" si="1"/>
        <v>35.47</v>
      </c>
      <c r="R65" s="16">
        <f t="shared" si="2"/>
        <v>41612.912187499998</v>
      </c>
      <c r="S65" s="16">
        <f t="shared" si="3"/>
        <v>41636.207638888889</v>
      </c>
    </row>
    <row r="66" spans="1:19" ht="44.25" x14ac:dyDescent="0.75">
      <c r="A66" s="11">
        <v>64</v>
      </c>
      <c r="B66" s="12" t="s">
        <v>66</v>
      </c>
      <c r="C66" s="12" t="s">
        <v>4175</v>
      </c>
      <c r="D66" s="13">
        <v>1200</v>
      </c>
      <c r="E66" s="14">
        <v>2080</v>
      </c>
      <c r="F66" s="11" t="s">
        <v>8218</v>
      </c>
      <c r="G66" s="11" t="s">
        <v>8223</v>
      </c>
      <c r="H66" s="11" t="s">
        <v>8245</v>
      </c>
      <c r="I66" s="11">
        <v>1373243181</v>
      </c>
      <c r="J66" s="11">
        <v>1370651181</v>
      </c>
      <c r="K66" s="11" t="b">
        <v>0</v>
      </c>
      <c r="L66" s="11">
        <v>24</v>
      </c>
      <c r="M66" s="11" t="b">
        <v>1</v>
      </c>
      <c r="N66" s="11" t="s">
        <v>8266</v>
      </c>
      <c r="O66" s="11" t="s">
        <v>8268</v>
      </c>
      <c r="P66" s="11">
        <f t="shared" ref="P66:P129" si="4">ROUND(E66/D66*100,0)</f>
        <v>173</v>
      </c>
      <c r="Q66" s="11">
        <f t="shared" ref="Q66:Q129" si="5">IFERROR(ROUND(E66/L66,2),0)</f>
        <v>86.67</v>
      </c>
      <c r="R66" s="16">
        <f t="shared" si="2"/>
        <v>41433.01829861111</v>
      </c>
      <c r="S66" s="16">
        <f t="shared" si="3"/>
        <v>41463.01829861111</v>
      </c>
    </row>
    <row r="67" spans="1:19" ht="44.25" x14ac:dyDescent="0.75">
      <c r="A67" s="11">
        <v>65</v>
      </c>
      <c r="B67" s="12" t="s">
        <v>67</v>
      </c>
      <c r="C67" s="12" t="s">
        <v>4176</v>
      </c>
      <c r="D67" s="13">
        <v>7000</v>
      </c>
      <c r="E67" s="14">
        <v>7527</v>
      </c>
      <c r="F67" s="11" t="s">
        <v>8218</v>
      </c>
      <c r="G67" s="11" t="s">
        <v>8228</v>
      </c>
      <c r="H67" s="11" t="s">
        <v>8250</v>
      </c>
      <c r="I67" s="11">
        <v>1407736740</v>
      </c>
      <c r="J67" s="11">
        <v>1405453354</v>
      </c>
      <c r="K67" s="11" t="b">
        <v>0</v>
      </c>
      <c r="L67" s="11">
        <v>57</v>
      </c>
      <c r="M67" s="11" t="b">
        <v>1</v>
      </c>
      <c r="N67" s="11" t="s">
        <v>8266</v>
      </c>
      <c r="O67" s="11" t="s">
        <v>8268</v>
      </c>
      <c r="P67" s="11">
        <f t="shared" si="4"/>
        <v>108</v>
      </c>
      <c r="Q67" s="11">
        <f t="shared" si="5"/>
        <v>132.05000000000001</v>
      </c>
      <c r="R67" s="16">
        <f t="shared" ref="R67:R130" si="6">(((J67/60)/60)/24)+DATE(1970,1,1)</f>
        <v>41835.821226851855</v>
      </c>
      <c r="S67" s="16">
        <f t="shared" ref="S67:S130" si="7">(((I67/60)/60)/24)+DATE(1970,1,1)</f>
        <v>41862.249305555553</v>
      </c>
    </row>
    <row r="68" spans="1:19" ht="29.5" x14ac:dyDescent="0.75">
      <c r="A68" s="11">
        <v>66</v>
      </c>
      <c r="B68" s="12" t="s">
        <v>68</v>
      </c>
      <c r="C68" s="12" t="s">
        <v>4177</v>
      </c>
      <c r="D68" s="13">
        <v>2000</v>
      </c>
      <c r="E68" s="14">
        <v>2372</v>
      </c>
      <c r="F68" s="11" t="s">
        <v>8218</v>
      </c>
      <c r="G68" s="11" t="s">
        <v>8223</v>
      </c>
      <c r="H68" s="11" t="s">
        <v>8245</v>
      </c>
      <c r="I68" s="11">
        <v>1468873420</v>
      </c>
      <c r="J68" s="11">
        <v>1466281420</v>
      </c>
      <c r="K68" s="11" t="b">
        <v>0</v>
      </c>
      <c r="L68" s="11">
        <v>26</v>
      </c>
      <c r="M68" s="11" t="b">
        <v>1</v>
      </c>
      <c r="N68" s="11" t="s">
        <v>8266</v>
      </c>
      <c r="O68" s="11" t="s">
        <v>8268</v>
      </c>
      <c r="P68" s="11">
        <f t="shared" si="4"/>
        <v>119</v>
      </c>
      <c r="Q68" s="11">
        <f t="shared" si="5"/>
        <v>91.23</v>
      </c>
      <c r="R68" s="16">
        <f t="shared" si="6"/>
        <v>42539.849768518514</v>
      </c>
      <c r="S68" s="16">
        <f t="shared" si="7"/>
        <v>42569.849768518514</v>
      </c>
    </row>
    <row r="69" spans="1:19" ht="44.25" x14ac:dyDescent="0.75">
      <c r="A69" s="11">
        <v>67</v>
      </c>
      <c r="B69" s="12" t="s">
        <v>69</v>
      </c>
      <c r="C69" s="12" t="s">
        <v>4178</v>
      </c>
      <c r="D69" s="13">
        <v>2000</v>
      </c>
      <c r="E69" s="14">
        <v>2325</v>
      </c>
      <c r="F69" s="11" t="s">
        <v>8218</v>
      </c>
      <c r="G69" s="11" t="s">
        <v>8223</v>
      </c>
      <c r="H69" s="11" t="s">
        <v>8245</v>
      </c>
      <c r="I69" s="11">
        <v>1342360804</v>
      </c>
      <c r="J69" s="11">
        <v>1339768804</v>
      </c>
      <c r="K69" s="11" t="b">
        <v>0</v>
      </c>
      <c r="L69" s="11">
        <v>20</v>
      </c>
      <c r="M69" s="11" t="b">
        <v>1</v>
      </c>
      <c r="N69" s="11" t="s">
        <v>8266</v>
      </c>
      <c r="O69" s="11" t="s">
        <v>8268</v>
      </c>
      <c r="P69" s="11">
        <f t="shared" si="4"/>
        <v>116</v>
      </c>
      <c r="Q69" s="11">
        <f t="shared" si="5"/>
        <v>116.25</v>
      </c>
      <c r="R69" s="16">
        <f t="shared" si="6"/>
        <v>41075.583379629628</v>
      </c>
      <c r="S69" s="16">
        <f t="shared" si="7"/>
        <v>41105.583379629628</v>
      </c>
    </row>
    <row r="70" spans="1:19" ht="59" x14ac:dyDescent="0.75">
      <c r="A70" s="11">
        <v>68</v>
      </c>
      <c r="B70" s="12" t="s">
        <v>70</v>
      </c>
      <c r="C70" s="12" t="s">
        <v>4179</v>
      </c>
      <c r="D70" s="13">
        <v>600</v>
      </c>
      <c r="E70" s="14">
        <v>763</v>
      </c>
      <c r="F70" s="11" t="s">
        <v>8218</v>
      </c>
      <c r="G70" s="11" t="s">
        <v>8224</v>
      </c>
      <c r="H70" s="11" t="s">
        <v>8246</v>
      </c>
      <c r="I70" s="11">
        <v>1393162791</v>
      </c>
      <c r="J70" s="11">
        <v>1390570791</v>
      </c>
      <c r="K70" s="11" t="b">
        <v>0</v>
      </c>
      <c r="L70" s="11">
        <v>36</v>
      </c>
      <c r="M70" s="11" t="b">
        <v>1</v>
      </c>
      <c r="N70" s="11" t="s">
        <v>8266</v>
      </c>
      <c r="O70" s="11" t="s">
        <v>8268</v>
      </c>
      <c r="P70" s="11">
        <f t="shared" si="4"/>
        <v>127</v>
      </c>
      <c r="Q70" s="11">
        <f t="shared" si="5"/>
        <v>21.19</v>
      </c>
      <c r="R70" s="16">
        <f t="shared" si="6"/>
        <v>41663.569340277776</v>
      </c>
      <c r="S70" s="16">
        <f t="shared" si="7"/>
        <v>41693.569340277776</v>
      </c>
    </row>
    <row r="71" spans="1:19" ht="44.25" x14ac:dyDescent="0.75">
      <c r="A71" s="11">
        <v>69</v>
      </c>
      <c r="B71" s="12" t="s">
        <v>71</v>
      </c>
      <c r="C71" s="12" t="s">
        <v>4180</v>
      </c>
      <c r="D71" s="13">
        <v>10000</v>
      </c>
      <c r="E71" s="14">
        <v>11094.23</v>
      </c>
      <c r="F71" s="11" t="s">
        <v>8218</v>
      </c>
      <c r="G71" s="11" t="s">
        <v>8223</v>
      </c>
      <c r="H71" s="11" t="s">
        <v>8245</v>
      </c>
      <c r="I71" s="11">
        <v>1317538740</v>
      </c>
      <c r="J71" s="11">
        <v>1314765025</v>
      </c>
      <c r="K71" s="11" t="b">
        <v>0</v>
      </c>
      <c r="L71" s="11">
        <v>178</v>
      </c>
      <c r="M71" s="11" t="b">
        <v>1</v>
      </c>
      <c r="N71" s="11" t="s">
        <v>8266</v>
      </c>
      <c r="O71" s="11" t="s">
        <v>8268</v>
      </c>
      <c r="P71" s="11">
        <f t="shared" si="4"/>
        <v>111</v>
      </c>
      <c r="Q71" s="11">
        <f t="shared" si="5"/>
        <v>62.33</v>
      </c>
      <c r="R71" s="16">
        <f t="shared" si="6"/>
        <v>40786.187789351854</v>
      </c>
      <c r="S71" s="16">
        <f t="shared" si="7"/>
        <v>40818.290972222225</v>
      </c>
    </row>
    <row r="72" spans="1:19" ht="44.25" x14ac:dyDescent="0.75">
      <c r="A72" s="11">
        <v>70</v>
      </c>
      <c r="B72" s="12" t="s">
        <v>72</v>
      </c>
      <c r="C72" s="12" t="s">
        <v>4181</v>
      </c>
      <c r="D72" s="13">
        <v>500</v>
      </c>
      <c r="E72" s="14">
        <v>636</v>
      </c>
      <c r="F72" s="11" t="s">
        <v>8218</v>
      </c>
      <c r="G72" s="11" t="s">
        <v>8223</v>
      </c>
      <c r="H72" s="11" t="s">
        <v>8245</v>
      </c>
      <c r="I72" s="11">
        <v>1315171845</v>
      </c>
      <c r="J72" s="11">
        <v>1309987845</v>
      </c>
      <c r="K72" s="11" t="b">
        <v>0</v>
      </c>
      <c r="L72" s="11">
        <v>17</v>
      </c>
      <c r="M72" s="11" t="b">
        <v>1</v>
      </c>
      <c r="N72" s="11" t="s">
        <v>8266</v>
      </c>
      <c r="O72" s="11" t="s">
        <v>8268</v>
      </c>
      <c r="P72" s="11">
        <f t="shared" si="4"/>
        <v>127</v>
      </c>
      <c r="Q72" s="11">
        <f t="shared" si="5"/>
        <v>37.409999999999997</v>
      </c>
      <c r="R72" s="16">
        <f t="shared" si="6"/>
        <v>40730.896354166667</v>
      </c>
      <c r="S72" s="16">
        <f t="shared" si="7"/>
        <v>40790.896354166667</v>
      </c>
    </row>
    <row r="73" spans="1:19" ht="44.25" x14ac:dyDescent="0.75">
      <c r="A73" s="11">
        <v>71</v>
      </c>
      <c r="B73" s="12" t="s">
        <v>73</v>
      </c>
      <c r="C73" s="12" t="s">
        <v>4182</v>
      </c>
      <c r="D73" s="13">
        <v>1800</v>
      </c>
      <c r="E73" s="14">
        <v>2231</v>
      </c>
      <c r="F73" s="11" t="s">
        <v>8218</v>
      </c>
      <c r="G73" s="11" t="s">
        <v>8223</v>
      </c>
      <c r="H73" s="11" t="s">
        <v>8245</v>
      </c>
      <c r="I73" s="11">
        <v>1338186657</v>
      </c>
      <c r="J73" s="11">
        <v>1333002657</v>
      </c>
      <c r="K73" s="11" t="b">
        <v>0</v>
      </c>
      <c r="L73" s="11">
        <v>32</v>
      </c>
      <c r="M73" s="11" t="b">
        <v>1</v>
      </c>
      <c r="N73" s="11" t="s">
        <v>8266</v>
      </c>
      <c r="O73" s="11" t="s">
        <v>8268</v>
      </c>
      <c r="P73" s="11">
        <f t="shared" si="4"/>
        <v>124</v>
      </c>
      <c r="Q73" s="11">
        <f t="shared" si="5"/>
        <v>69.72</v>
      </c>
      <c r="R73" s="16">
        <f t="shared" si="6"/>
        <v>40997.271493055552</v>
      </c>
      <c r="S73" s="16">
        <f t="shared" si="7"/>
        <v>41057.271493055552</v>
      </c>
    </row>
    <row r="74" spans="1:19" ht="44.25" x14ac:dyDescent="0.75">
      <c r="A74" s="11">
        <v>72</v>
      </c>
      <c r="B74" s="12" t="s">
        <v>74</v>
      </c>
      <c r="C74" s="12" t="s">
        <v>4183</v>
      </c>
      <c r="D74" s="13">
        <v>2200</v>
      </c>
      <c r="E74" s="14">
        <v>2385</v>
      </c>
      <c r="F74" s="11" t="s">
        <v>8218</v>
      </c>
      <c r="G74" s="11" t="s">
        <v>8223</v>
      </c>
      <c r="H74" s="11" t="s">
        <v>8245</v>
      </c>
      <c r="I74" s="11">
        <v>1352937600</v>
      </c>
      <c r="J74" s="11">
        <v>1351210481</v>
      </c>
      <c r="K74" s="11" t="b">
        <v>0</v>
      </c>
      <c r="L74" s="11">
        <v>41</v>
      </c>
      <c r="M74" s="11" t="b">
        <v>1</v>
      </c>
      <c r="N74" s="11" t="s">
        <v>8266</v>
      </c>
      <c r="O74" s="11" t="s">
        <v>8268</v>
      </c>
      <c r="P74" s="11">
        <f t="shared" si="4"/>
        <v>108</v>
      </c>
      <c r="Q74" s="11">
        <f t="shared" si="5"/>
        <v>58.17</v>
      </c>
      <c r="R74" s="16">
        <f t="shared" si="6"/>
        <v>41208.010196759256</v>
      </c>
      <c r="S74" s="16">
        <f t="shared" si="7"/>
        <v>41228</v>
      </c>
    </row>
    <row r="75" spans="1:19" ht="44.25" x14ac:dyDescent="0.75">
      <c r="A75" s="11">
        <v>73</v>
      </c>
      <c r="B75" s="12" t="s">
        <v>75</v>
      </c>
      <c r="C75" s="12" t="s">
        <v>4184</v>
      </c>
      <c r="D75" s="13">
        <v>900</v>
      </c>
      <c r="E75" s="14">
        <v>900</v>
      </c>
      <c r="F75" s="11" t="s">
        <v>8218</v>
      </c>
      <c r="G75" s="11" t="s">
        <v>8223</v>
      </c>
      <c r="H75" s="11" t="s">
        <v>8245</v>
      </c>
      <c r="I75" s="11">
        <v>1304395140</v>
      </c>
      <c r="J75" s="11">
        <v>1297620584</v>
      </c>
      <c r="K75" s="11" t="b">
        <v>0</v>
      </c>
      <c r="L75" s="11">
        <v>18</v>
      </c>
      <c r="M75" s="11" t="b">
        <v>1</v>
      </c>
      <c r="N75" s="11" t="s">
        <v>8266</v>
      </c>
      <c r="O75" s="11" t="s">
        <v>8268</v>
      </c>
      <c r="P75" s="11">
        <f t="shared" si="4"/>
        <v>100</v>
      </c>
      <c r="Q75" s="11">
        <f t="shared" si="5"/>
        <v>50</v>
      </c>
      <c r="R75" s="16">
        <f t="shared" si="6"/>
        <v>40587.75675925926</v>
      </c>
      <c r="S75" s="16">
        <f t="shared" si="7"/>
        <v>40666.165972222225</v>
      </c>
    </row>
    <row r="76" spans="1:19" ht="44.25" x14ac:dyDescent="0.75">
      <c r="A76" s="11">
        <v>74</v>
      </c>
      <c r="B76" s="12" t="s">
        <v>76</v>
      </c>
      <c r="C76" s="12" t="s">
        <v>4185</v>
      </c>
      <c r="D76" s="13">
        <v>500</v>
      </c>
      <c r="E76" s="14">
        <v>564.66</v>
      </c>
      <c r="F76" s="11" t="s">
        <v>8218</v>
      </c>
      <c r="G76" s="11" t="s">
        <v>8229</v>
      </c>
      <c r="H76" s="11" t="s">
        <v>8248</v>
      </c>
      <c r="I76" s="11">
        <v>1453376495</v>
      </c>
      <c r="J76" s="11">
        <v>1450784495</v>
      </c>
      <c r="K76" s="11" t="b">
        <v>0</v>
      </c>
      <c r="L76" s="11">
        <v>29</v>
      </c>
      <c r="M76" s="11" t="b">
        <v>1</v>
      </c>
      <c r="N76" s="11" t="s">
        <v>8266</v>
      </c>
      <c r="O76" s="11" t="s">
        <v>8268</v>
      </c>
      <c r="P76" s="11">
        <f t="shared" si="4"/>
        <v>113</v>
      </c>
      <c r="Q76" s="11">
        <f t="shared" si="5"/>
        <v>19.47</v>
      </c>
      <c r="R76" s="16">
        <f t="shared" si="6"/>
        <v>42360.487210648149</v>
      </c>
      <c r="S76" s="16">
        <f t="shared" si="7"/>
        <v>42390.487210648149</v>
      </c>
    </row>
    <row r="77" spans="1:19" ht="44.25" x14ac:dyDescent="0.75">
      <c r="A77" s="11">
        <v>75</v>
      </c>
      <c r="B77" s="12" t="s">
        <v>77</v>
      </c>
      <c r="C77" s="12" t="s">
        <v>4186</v>
      </c>
      <c r="D77" s="13">
        <v>3500</v>
      </c>
      <c r="E77" s="14">
        <v>4040</v>
      </c>
      <c r="F77" s="11" t="s">
        <v>8218</v>
      </c>
      <c r="G77" s="11" t="s">
        <v>8223</v>
      </c>
      <c r="H77" s="11" t="s">
        <v>8245</v>
      </c>
      <c r="I77" s="11">
        <v>1366693272</v>
      </c>
      <c r="J77" s="11">
        <v>1364101272</v>
      </c>
      <c r="K77" s="11" t="b">
        <v>0</v>
      </c>
      <c r="L77" s="11">
        <v>47</v>
      </c>
      <c r="M77" s="11" t="b">
        <v>1</v>
      </c>
      <c r="N77" s="11" t="s">
        <v>8266</v>
      </c>
      <c r="O77" s="11" t="s">
        <v>8268</v>
      </c>
      <c r="P77" s="11">
        <f t="shared" si="4"/>
        <v>115</v>
      </c>
      <c r="Q77" s="11">
        <f t="shared" si="5"/>
        <v>85.96</v>
      </c>
      <c r="R77" s="16">
        <f t="shared" si="6"/>
        <v>41357.209166666667</v>
      </c>
      <c r="S77" s="16">
        <f t="shared" si="7"/>
        <v>41387.209166666667</v>
      </c>
    </row>
    <row r="78" spans="1:19" ht="44.25" x14ac:dyDescent="0.75">
      <c r="A78" s="11">
        <v>76</v>
      </c>
      <c r="B78" s="12" t="s">
        <v>78</v>
      </c>
      <c r="C78" s="12" t="s">
        <v>4187</v>
      </c>
      <c r="D78" s="13">
        <v>300</v>
      </c>
      <c r="E78" s="14">
        <v>460</v>
      </c>
      <c r="F78" s="11" t="s">
        <v>8218</v>
      </c>
      <c r="G78" s="11" t="s">
        <v>8223</v>
      </c>
      <c r="H78" s="11" t="s">
        <v>8245</v>
      </c>
      <c r="I78" s="11">
        <v>1325007358</v>
      </c>
      <c r="J78" s="11">
        <v>1319819758</v>
      </c>
      <c r="K78" s="11" t="b">
        <v>0</v>
      </c>
      <c r="L78" s="11">
        <v>15</v>
      </c>
      <c r="M78" s="11" t="b">
        <v>1</v>
      </c>
      <c r="N78" s="11" t="s">
        <v>8266</v>
      </c>
      <c r="O78" s="11" t="s">
        <v>8268</v>
      </c>
      <c r="P78" s="11">
        <f t="shared" si="4"/>
        <v>153</v>
      </c>
      <c r="Q78" s="11">
        <f t="shared" si="5"/>
        <v>30.67</v>
      </c>
      <c r="R78" s="16">
        <f t="shared" si="6"/>
        <v>40844.691643518519</v>
      </c>
      <c r="S78" s="16">
        <f t="shared" si="7"/>
        <v>40904.733310185184</v>
      </c>
    </row>
    <row r="79" spans="1:19" ht="44.25" x14ac:dyDescent="0.75">
      <c r="A79" s="11">
        <v>77</v>
      </c>
      <c r="B79" s="12" t="s">
        <v>79</v>
      </c>
      <c r="C79" s="12" t="s">
        <v>4188</v>
      </c>
      <c r="D79" s="13">
        <v>400</v>
      </c>
      <c r="E79" s="14">
        <v>1570</v>
      </c>
      <c r="F79" s="11" t="s">
        <v>8218</v>
      </c>
      <c r="G79" s="11" t="s">
        <v>8223</v>
      </c>
      <c r="H79" s="11" t="s">
        <v>8245</v>
      </c>
      <c r="I79" s="11">
        <v>1337569140</v>
      </c>
      <c r="J79" s="11">
        <v>1332991717</v>
      </c>
      <c r="K79" s="11" t="b">
        <v>0</v>
      </c>
      <c r="L79" s="11">
        <v>26</v>
      </c>
      <c r="M79" s="11" t="b">
        <v>1</v>
      </c>
      <c r="N79" s="11" t="s">
        <v>8266</v>
      </c>
      <c r="O79" s="11" t="s">
        <v>8268</v>
      </c>
      <c r="P79" s="11">
        <f t="shared" si="4"/>
        <v>393</v>
      </c>
      <c r="Q79" s="11">
        <f t="shared" si="5"/>
        <v>60.38</v>
      </c>
      <c r="R79" s="16">
        <f t="shared" si="6"/>
        <v>40997.144872685189</v>
      </c>
      <c r="S79" s="16">
        <f t="shared" si="7"/>
        <v>41050.124305555553</v>
      </c>
    </row>
    <row r="80" spans="1:19" ht="88.5" x14ac:dyDescent="0.75">
      <c r="A80" s="11">
        <v>78</v>
      </c>
      <c r="B80" s="12" t="s">
        <v>80</v>
      </c>
      <c r="C80" s="12" t="s">
        <v>4189</v>
      </c>
      <c r="D80" s="13">
        <v>50</v>
      </c>
      <c r="E80" s="14">
        <v>1351</v>
      </c>
      <c r="F80" s="11" t="s">
        <v>8218</v>
      </c>
      <c r="G80" s="11" t="s">
        <v>8229</v>
      </c>
      <c r="H80" s="11" t="s">
        <v>8248</v>
      </c>
      <c r="I80" s="11">
        <v>1472751121</v>
      </c>
      <c r="J80" s="11">
        <v>1471887121</v>
      </c>
      <c r="K80" s="11" t="b">
        <v>0</v>
      </c>
      <c r="L80" s="11">
        <v>35</v>
      </c>
      <c r="M80" s="11" t="b">
        <v>1</v>
      </c>
      <c r="N80" s="11" t="s">
        <v>8266</v>
      </c>
      <c r="O80" s="11" t="s">
        <v>8268</v>
      </c>
      <c r="P80" s="11">
        <f t="shared" si="4"/>
        <v>2702</v>
      </c>
      <c r="Q80" s="11">
        <f t="shared" si="5"/>
        <v>38.6</v>
      </c>
      <c r="R80" s="16">
        <f t="shared" si="6"/>
        <v>42604.730567129634</v>
      </c>
      <c r="S80" s="16">
        <f t="shared" si="7"/>
        <v>42614.730567129634</v>
      </c>
    </row>
    <row r="81" spans="1:19" ht="44.25" x14ac:dyDescent="0.75">
      <c r="A81" s="11">
        <v>79</v>
      </c>
      <c r="B81" s="12" t="s">
        <v>81</v>
      </c>
      <c r="C81" s="12" t="s">
        <v>4190</v>
      </c>
      <c r="D81" s="13">
        <v>1300</v>
      </c>
      <c r="E81" s="14">
        <v>1651</v>
      </c>
      <c r="F81" s="11" t="s">
        <v>8218</v>
      </c>
      <c r="G81" s="11" t="s">
        <v>8224</v>
      </c>
      <c r="H81" s="11" t="s">
        <v>8246</v>
      </c>
      <c r="I81" s="11">
        <v>1398451093</v>
      </c>
      <c r="J81" s="11">
        <v>1395859093</v>
      </c>
      <c r="K81" s="11" t="b">
        <v>0</v>
      </c>
      <c r="L81" s="11">
        <v>41</v>
      </c>
      <c r="M81" s="11" t="b">
        <v>1</v>
      </c>
      <c r="N81" s="11" t="s">
        <v>8266</v>
      </c>
      <c r="O81" s="11" t="s">
        <v>8268</v>
      </c>
      <c r="P81" s="11">
        <f t="shared" si="4"/>
        <v>127</v>
      </c>
      <c r="Q81" s="11">
        <f t="shared" si="5"/>
        <v>40.270000000000003</v>
      </c>
      <c r="R81" s="16">
        <f t="shared" si="6"/>
        <v>41724.776539351849</v>
      </c>
      <c r="S81" s="16">
        <f t="shared" si="7"/>
        <v>41754.776539351849</v>
      </c>
    </row>
    <row r="82" spans="1:19" ht="44.25" x14ac:dyDescent="0.75">
      <c r="A82" s="11">
        <v>80</v>
      </c>
      <c r="B82" s="12" t="s">
        <v>82</v>
      </c>
      <c r="C82" s="12" t="s">
        <v>4191</v>
      </c>
      <c r="D82" s="13">
        <v>12000</v>
      </c>
      <c r="E82" s="14">
        <v>12870</v>
      </c>
      <c r="F82" s="11" t="s">
        <v>8218</v>
      </c>
      <c r="G82" s="11" t="s">
        <v>8223</v>
      </c>
      <c r="H82" s="11" t="s">
        <v>8245</v>
      </c>
      <c r="I82" s="11">
        <v>1386640856</v>
      </c>
      <c r="J82" s="11">
        <v>1383616856</v>
      </c>
      <c r="K82" s="11" t="b">
        <v>0</v>
      </c>
      <c r="L82" s="11">
        <v>47</v>
      </c>
      <c r="M82" s="11" t="b">
        <v>1</v>
      </c>
      <c r="N82" s="11" t="s">
        <v>8266</v>
      </c>
      <c r="O82" s="11" t="s">
        <v>8268</v>
      </c>
      <c r="P82" s="11">
        <f t="shared" si="4"/>
        <v>107</v>
      </c>
      <c r="Q82" s="11">
        <f t="shared" si="5"/>
        <v>273.83</v>
      </c>
      <c r="R82" s="16">
        <f t="shared" si="6"/>
        <v>41583.083981481483</v>
      </c>
      <c r="S82" s="16">
        <f t="shared" si="7"/>
        <v>41618.083981481483</v>
      </c>
    </row>
    <row r="83" spans="1:19" ht="44.25" x14ac:dyDescent="0.75">
      <c r="A83" s="11">
        <v>81</v>
      </c>
      <c r="B83" s="12" t="s">
        <v>83</v>
      </c>
      <c r="C83" s="12" t="s">
        <v>4192</v>
      </c>
      <c r="D83" s="13">
        <v>750</v>
      </c>
      <c r="E83" s="14">
        <v>1485</v>
      </c>
      <c r="F83" s="11" t="s">
        <v>8218</v>
      </c>
      <c r="G83" s="11" t="s">
        <v>8223</v>
      </c>
      <c r="H83" s="11" t="s">
        <v>8245</v>
      </c>
      <c r="I83" s="11">
        <v>1342234920</v>
      </c>
      <c r="J83" s="11">
        <v>1341892127</v>
      </c>
      <c r="K83" s="11" t="b">
        <v>0</v>
      </c>
      <c r="L83" s="11">
        <v>28</v>
      </c>
      <c r="M83" s="11" t="b">
        <v>1</v>
      </c>
      <c r="N83" s="11" t="s">
        <v>8266</v>
      </c>
      <c r="O83" s="11" t="s">
        <v>8268</v>
      </c>
      <c r="P83" s="11">
        <f t="shared" si="4"/>
        <v>198</v>
      </c>
      <c r="Q83" s="11">
        <f t="shared" si="5"/>
        <v>53.04</v>
      </c>
      <c r="R83" s="16">
        <f t="shared" si="6"/>
        <v>41100.158877314818</v>
      </c>
      <c r="S83" s="16">
        <f t="shared" si="7"/>
        <v>41104.126388888886</v>
      </c>
    </row>
    <row r="84" spans="1:19" ht="44.25" x14ac:dyDescent="0.75">
      <c r="A84" s="11">
        <v>82</v>
      </c>
      <c r="B84" s="12" t="s">
        <v>84</v>
      </c>
      <c r="C84" s="12" t="s">
        <v>4193</v>
      </c>
      <c r="D84" s="13">
        <v>4000</v>
      </c>
      <c r="E84" s="14">
        <v>4000.5</v>
      </c>
      <c r="F84" s="11" t="s">
        <v>8218</v>
      </c>
      <c r="G84" s="11" t="s">
        <v>8223</v>
      </c>
      <c r="H84" s="11" t="s">
        <v>8245</v>
      </c>
      <c r="I84" s="11">
        <v>1318189261</v>
      </c>
      <c r="J84" s="11">
        <v>1315597261</v>
      </c>
      <c r="K84" s="11" t="b">
        <v>0</v>
      </c>
      <c r="L84" s="11">
        <v>100</v>
      </c>
      <c r="M84" s="11" t="b">
        <v>1</v>
      </c>
      <c r="N84" s="11" t="s">
        <v>8266</v>
      </c>
      <c r="O84" s="11" t="s">
        <v>8268</v>
      </c>
      <c r="P84" s="11">
        <f t="shared" si="4"/>
        <v>100</v>
      </c>
      <c r="Q84" s="11">
        <f t="shared" si="5"/>
        <v>40.01</v>
      </c>
      <c r="R84" s="16">
        <f t="shared" si="6"/>
        <v>40795.820150462961</v>
      </c>
      <c r="S84" s="16">
        <f t="shared" si="7"/>
        <v>40825.820150462961</v>
      </c>
    </row>
    <row r="85" spans="1:19" ht="44.25" x14ac:dyDescent="0.75">
      <c r="A85" s="11">
        <v>83</v>
      </c>
      <c r="B85" s="12" t="s">
        <v>85</v>
      </c>
      <c r="C85" s="12" t="s">
        <v>4194</v>
      </c>
      <c r="D85" s="13">
        <v>200</v>
      </c>
      <c r="E85" s="14">
        <v>205</v>
      </c>
      <c r="F85" s="11" t="s">
        <v>8218</v>
      </c>
      <c r="G85" s="11" t="s">
        <v>8224</v>
      </c>
      <c r="H85" s="11" t="s">
        <v>8246</v>
      </c>
      <c r="I85" s="11">
        <v>1424604600</v>
      </c>
      <c r="J85" s="11">
        <v>1423320389</v>
      </c>
      <c r="K85" s="11" t="b">
        <v>0</v>
      </c>
      <c r="L85" s="11">
        <v>13</v>
      </c>
      <c r="M85" s="11" t="b">
        <v>1</v>
      </c>
      <c r="N85" s="11" t="s">
        <v>8266</v>
      </c>
      <c r="O85" s="11" t="s">
        <v>8268</v>
      </c>
      <c r="P85" s="11">
        <f t="shared" si="4"/>
        <v>103</v>
      </c>
      <c r="Q85" s="11">
        <f t="shared" si="5"/>
        <v>15.77</v>
      </c>
      <c r="R85" s="16">
        <f t="shared" si="6"/>
        <v>42042.615613425922</v>
      </c>
      <c r="S85" s="16">
        <f t="shared" si="7"/>
        <v>42057.479166666672</v>
      </c>
    </row>
    <row r="86" spans="1:19" ht="44.25" x14ac:dyDescent="0.75">
      <c r="A86" s="11">
        <v>84</v>
      </c>
      <c r="B86" s="12" t="s">
        <v>86</v>
      </c>
      <c r="C86" s="12" t="s">
        <v>4195</v>
      </c>
      <c r="D86" s="13">
        <v>500</v>
      </c>
      <c r="E86" s="14">
        <v>500</v>
      </c>
      <c r="F86" s="11" t="s">
        <v>8218</v>
      </c>
      <c r="G86" s="11" t="s">
        <v>8223</v>
      </c>
      <c r="H86" s="11" t="s">
        <v>8245</v>
      </c>
      <c r="I86" s="11">
        <v>1305483086</v>
      </c>
      <c r="J86" s="11">
        <v>1302891086</v>
      </c>
      <c r="K86" s="11" t="b">
        <v>0</v>
      </c>
      <c r="L86" s="11">
        <v>7</v>
      </c>
      <c r="M86" s="11" t="b">
        <v>1</v>
      </c>
      <c r="N86" s="11" t="s">
        <v>8266</v>
      </c>
      <c r="O86" s="11" t="s">
        <v>8268</v>
      </c>
      <c r="P86" s="11">
        <f t="shared" si="4"/>
        <v>100</v>
      </c>
      <c r="Q86" s="11">
        <f t="shared" si="5"/>
        <v>71.430000000000007</v>
      </c>
      <c r="R86" s="16">
        <f t="shared" si="6"/>
        <v>40648.757939814815</v>
      </c>
      <c r="S86" s="16">
        <f t="shared" si="7"/>
        <v>40678.757939814815</v>
      </c>
    </row>
    <row r="87" spans="1:19" ht="44.25" x14ac:dyDescent="0.75">
      <c r="A87" s="11">
        <v>85</v>
      </c>
      <c r="B87" s="12" t="s">
        <v>87</v>
      </c>
      <c r="C87" s="12" t="s">
        <v>4196</v>
      </c>
      <c r="D87" s="13">
        <v>1200</v>
      </c>
      <c r="E87" s="14">
        <v>1506</v>
      </c>
      <c r="F87" s="11" t="s">
        <v>8218</v>
      </c>
      <c r="G87" s="11" t="s">
        <v>8223</v>
      </c>
      <c r="H87" s="11" t="s">
        <v>8245</v>
      </c>
      <c r="I87" s="11">
        <v>1316746837</v>
      </c>
      <c r="J87" s="11">
        <v>1314154837</v>
      </c>
      <c r="K87" s="11" t="b">
        <v>0</v>
      </c>
      <c r="L87" s="11">
        <v>21</v>
      </c>
      <c r="M87" s="11" t="b">
        <v>1</v>
      </c>
      <c r="N87" s="11" t="s">
        <v>8266</v>
      </c>
      <c r="O87" s="11" t="s">
        <v>8268</v>
      </c>
      <c r="P87" s="11">
        <f t="shared" si="4"/>
        <v>126</v>
      </c>
      <c r="Q87" s="11">
        <f t="shared" si="5"/>
        <v>71.709999999999994</v>
      </c>
      <c r="R87" s="16">
        <f t="shared" si="6"/>
        <v>40779.125428240739</v>
      </c>
      <c r="S87" s="16">
        <f t="shared" si="7"/>
        <v>40809.125428240739</v>
      </c>
    </row>
    <row r="88" spans="1:19" ht="59" x14ac:dyDescent="0.75">
      <c r="A88" s="11">
        <v>86</v>
      </c>
      <c r="B88" s="12" t="s">
        <v>88</v>
      </c>
      <c r="C88" s="12" t="s">
        <v>4197</v>
      </c>
      <c r="D88" s="13">
        <v>6000</v>
      </c>
      <c r="E88" s="14">
        <v>6388</v>
      </c>
      <c r="F88" s="11" t="s">
        <v>8218</v>
      </c>
      <c r="G88" s="11" t="s">
        <v>8229</v>
      </c>
      <c r="H88" s="11" t="s">
        <v>8248</v>
      </c>
      <c r="I88" s="11">
        <v>1451226045</v>
      </c>
      <c r="J88" s="11">
        <v>1444828845</v>
      </c>
      <c r="K88" s="11" t="b">
        <v>0</v>
      </c>
      <c r="L88" s="11">
        <v>17</v>
      </c>
      <c r="M88" s="11" t="b">
        <v>1</v>
      </c>
      <c r="N88" s="11" t="s">
        <v>8266</v>
      </c>
      <c r="O88" s="11" t="s">
        <v>8268</v>
      </c>
      <c r="P88" s="11">
        <f t="shared" si="4"/>
        <v>106</v>
      </c>
      <c r="Q88" s="11">
        <f t="shared" si="5"/>
        <v>375.76</v>
      </c>
      <c r="R88" s="16">
        <f t="shared" si="6"/>
        <v>42291.556076388893</v>
      </c>
      <c r="S88" s="16">
        <f t="shared" si="7"/>
        <v>42365.59774305555</v>
      </c>
    </row>
    <row r="89" spans="1:19" ht="44.25" x14ac:dyDescent="0.75">
      <c r="A89" s="11">
        <v>87</v>
      </c>
      <c r="B89" s="12" t="s">
        <v>89</v>
      </c>
      <c r="C89" s="12" t="s">
        <v>4198</v>
      </c>
      <c r="D89" s="13">
        <v>2500</v>
      </c>
      <c r="E89" s="14">
        <v>2615</v>
      </c>
      <c r="F89" s="11" t="s">
        <v>8218</v>
      </c>
      <c r="G89" s="11" t="s">
        <v>8223</v>
      </c>
      <c r="H89" s="11" t="s">
        <v>8245</v>
      </c>
      <c r="I89" s="11">
        <v>1275529260</v>
      </c>
      <c r="J89" s="11">
        <v>1274705803</v>
      </c>
      <c r="K89" s="11" t="b">
        <v>0</v>
      </c>
      <c r="L89" s="11">
        <v>25</v>
      </c>
      <c r="M89" s="11" t="b">
        <v>1</v>
      </c>
      <c r="N89" s="11" t="s">
        <v>8266</v>
      </c>
      <c r="O89" s="11" t="s">
        <v>8268</v>
      </c>
      <c r="P89" s="11">
        <f t="shared" si="4"/>
        <v>105</v>
      </c>
      <c r="Q89" s="11">
        <f t="shared" si="5"/>
        <v>104.6</v>
      </c>
      <c r="R89" s="16">
        <f t="shared" si="6"/>
        <v>40322.53938657407</v>
      </c>
      <c r="S89" s="16">
        <f t="shared" si="7"/>
        <v>40332.070138888892</v>
      </c>
    </row>
    <row r="90" spans="1:19" ht="44.25" x14ac:dyDescent="0.75">
      <c r="A90" s="11">
        <v>88</v>
      </c>
      <c r="B90" s="12" t="s">
        <v>90</v>
      </c>
      <c r="C90" s="12" t="s">
        <v>4199</v>
      </c>
      <c r="D90" s="13">
        <v>3500</v>
      </c>
      <c r="E90" s="14">
        <v>3600</v>
      </c>
      <c r="F90" s="11" t="s">
        <v>8218</v>
      </c>
      <c r="G90" s="11" t="s">
        <v>8223</v>
      </c>
      <c r="H90" s="11" t="s">
        <v>8245</v>
      </c>
      <c r="I90" s="11">
        <v>1403452131</v>
      </c>
      <c r="J90" s="11">
        <v>1401205731</v>
      </c>
      <c r="K90" s="11" t="b">
        <v>0</v>
      </c>
      <c r="L90" s="11">
        <v>60</v>
      </c>
      <c r="M90" s="11" t="b">
        <v>1</v>
      </c>
      <c r="N90" s="11" t="s">
        <v>8266</v>
      </c>
      <c r="O90" s="11" t="s">
        <v>8268</v>
      </c>
      <c r="P90" s="11">
        <f t="shared" si="4"/>
        <v>103</v>
      </c>
      <c r="Q90" s="11">
        <f t="shared" si="5"/>
        <v>60</v>
      </c>
      <c r="R90" s="16">
        <f t="shared" si="6"/>
        <v>41786.65892361111</v>
      </c>
      <c r="S90" s="16">
        <f t="shared" si="7"/>
        <v>41812.65892361111</v>
      </c>
    </row>
    <row r="91" spans="1:19" ht="44.25" x14ac:dyDescent="0.75">
      <c r="A91" s="11">
        <v>89</v>
      </c>
      <c r="B91" s="12" t="s">
        <v>91</v>
      </c>
      <c r="C91" s="12" t="s">
        <v>4200</v>
      </c>
      <c r="D91" s="13">
        <v>6000</v>
      </c>
      <c r="E91" s="14">
        <v>6904</v>
      </c>
      <c r="F91" s="11" t="s">
        <v>8218</v>
      </c>
      <c r="G91" s="11" t="s">
        <v>8223</v>
      </c>
      <c r="H91" s="11" t="s">
        <v>8245</v>
      </c>
      <c r="I91" s="11">
        <v>1370196192</v>
      </c>
      <c r="J91" s="11">
        <v>1368036192</v>
      </c>
      <c r="K91" s="11" t="b">
        <v>0</v>
      </c>
      <c r="L91" s="11">
        <v>56</v>
      </c>
      <c r="M91" s="11" t="b">
        <v>1</v>
      </c>
      <c r="N91" s="11" t="s">
        <v>8266</v>
      </c>
      <c r="O91" s="11" t="s">
        <v>8268</v>
      </c>
      <c r="P91" s="11">
        <f t="shared" si="4"/>
        <v>115</v>
      </c>
      <c r="Q91" s="11">
        <f t="shared" si="5"/>
        <v>123.29</v>
      </c>
      <c r="R91" s="16">
        <f t="shared" si="6"/>
        <v>41402.752222222225</v>
      </c>
      <c r="S91" s="16">
        <f t="shared" si="7"/>
        <v>41427.752222222225</v>
      </c>
    </row>
    <row r="92" spans="1:19" ht="29.5" x14ac:dyDescent="0.75">
      <c r="A92" s="11">
        <v>90</v>
      </c>
      <c r="B92" s="12" t="s">
        <v>92</v>
      </c>
      <c r="C92" s="12" t="s">
        <v>4201</v>
      </c>
      <c r="D92" s="13">
        <v>500</v>
      </c>
      <c r="E92" s="14">
        <v>502</v>
      </c>
      <c r="F92" s="11" t="s">
        <v>8218</v>
      </c>
      <c r="G92" s="11" t="s">
        <v>8223</v>
      </c>
      <c r="H92" s="11" t="s">
        <v>8245</v>
      </c>
      <c r="I92" s="11">
        <v>1310454499</v>
      </c>
      <c r="J92" s="11">
        <v>1307862499</v>
      </c>
      <c r="K92" s="11" t="b">
        <v>0</v>
      </c>
      <c r="L92" s="11">
        <v>16</v>
      </c>
      <c r="M92" s="11" t="b">
        <v>1</v>
      </c>
      <c r="N92" s="11" t="s">
        <v>8266</v>
      </c>
      <c r="O92" s="11" t="s">
        <v>8268</v>
      </c>
      <c r="P92" s="11">
        <f t="shared" si="4"/>
        <v>100</v>
      </c>
      <c r="Q92" s="11">
        <f t="shared" si="5"/>
        <v>31.38</v>
      </c>
      <c r="R92" s="16">
        <f t="shared" si="6"/>
        <v>40706.297442129631</v>
      </c>
      <c r="S92" s="16">
        <f t="shared" si="7"/>
        <v>40736.297442129631</v>
      </c>
    </row>
    <row r="93" spans="1:19" ht="44.25" x14ac:dyDescent="0.75">
      <c r="A93" s="11">
        <v>91</v>
      </c>
      <c r="B93" s="12" t="s">
        <v>93</v>
      </c>
      <c r="C93" s="12" t="s">
        <v>4202</v>
      </c>
      <c r="D93" s="13">
        <v>3000</v>
      </c>
      <c r="E93" s="14">
        <v>3600</v>
      </c>
      <c r="F93" s="11" t="s">
        <v>8218</v>
      </c>
      <c r="G93" s="11" t="s">
        <v>8223</v>
      </c>
      <c r="H93" s="11" t="s">
        <v>8245</v>
      </c>
      <c r="I93" s="11">
        <v>1305625164</v>
      </c>
      <c r="J93" s="11">
        <v>1300354764</v>
      </c>
      <c r="K93" s="11" t="b">
        <v>0</v>
      </c>
      <c r="L93" s="11">
        <v>46</v>
      </c>
      <c r="M93" s="11" t="b">
        <v>1</v>
      </c>
      <c r="N93" s="11" t="s">
        <v>8266</v>
      </c>
      <c r="O93" s="11" t="s">
        <v>8268</v>
      </c>
      <c r="P93" s="11">
        <f t="shared" si="4"/>
        <v>120</v>
      </c>
      <c r="Q93" s="11">
        <f t="shared" si="5"/>
        <v>78.260000000000005</v>
      </c>
      <c r="R93" s="16">
        <f t="shared" si="6"/>
        <v>40619.402361111112</v>
      </c>
      <c r="S93" s="16">
        <f t="shared" si="7"/>
        <v>40680.402361111112</v>
      </c>
    </row>
    <row r="94" spans="1:19" ht="44.25" x14ac:dyDescent="0.75">
      <c r="A94" s="11">
        <v>92</v>
      </c>
      <c r="B94" s="12" t="s">
        <v>94</v>
      </c>
      <c r="C94" s="12" t="s">
        <v>4203</v>
      </c>
      <c r="D94" s="13">
        <v>5000</v>
      </c>
      <c r="E94" s="14">
        <v>5260</v>
      </c>
      <c r="F94" s="11" t="s">
        <v>8218</v>
      </c>
      <c r="G94" s="11" t="s">
        <v>8228</v>
      </c>
      <c r="H94" s="11" t="s">
        <v>8250</v>
      </c>
      <c r="I94" s="11">
        <v>1485936000</v>
      </c>
      <c r="J94" s="11">
        <v>1481949983</v>
      </c>
      <c r="K94" s="11" t="b">
        <v>0</v>
      </c>
      <c r="L94" s="11">
        <v>43</v>
      </c>
      <c r="M94" s="11" t="b">
        <v>1</v>
      </c>
      <c r="N94" s="11" t="s">
        <v>8266</v>
      </c>
      <c r="O94" s="11" t="s">
        <v>8268</v>
      </c>
      <c r="P94" s="11">
        <f t="shared" si="4"/>
        <v>105</v>
      </c>
      <c r="Q94" s="11">
        <f t="shared" si="5"/>
        <v>122.33</v>
      </c>
      <c r="R94" s="16">
        <f t="shared" si="6"/>
        <v>42721.198877314819</v>
      </c>
      <c r="S94" s="16">
        <f t="shared" si="7"/>
        <v>42767.333333333328</v>
      </c>
    </row>
    <row r="95" spans="1:19" ht="59" x14ac:dyDescent="0.75">
      <c r="A95" s="11">
        <v>93</v>
      </c>
      <c r="B95" s="12" t="s">
        <v>95</v>
      </c>
      <c r="C95" s="12" t="s">
        <v>4204</v>
      </c>
      <c r="D95" s="13">
        <v>1000</v>
      </c>
      <c r="E95" s="14">
        <v>1106</v>
      </c>
      <c r="F95" s="11" t="s">
        <v>8218</v>
      </c>
      <c r="G95" s="11" t="s">
        <v>8223</v>
      </c>
      <c r="H95" s="11" t="s">
        <v>8245</v>
      </c>
      <c r="I95" s="11">
        <v>1341349200</v>
      </c>
      <c r="J95" s="11">
        <v>1338928537</v>
      </c>
      <c r="K95" s="11" t="b">
        <v>0</v>
      </c>
      <c r="L95" s="11">
        <v>15</v>
      </c>
      <c r="M95" s="11" t="b">
        <v>1</v>
      </c>
      <c r="N95" s="11" t="s">
        <v>8266</v>
      </c>
      <c r="O95" s="11" t="s">
        <v>8268</v>
      </c>
      <c r="P95" s="11">
        <f t="shared" si="4"/>
        <v>111</v>
      </c>
      <c r="Q95" s="11">
        <f t="shared" si="5"/>
        <v>73.73</v>
      </c>
      <c r="R95" s="16">
        <f t="shared" si="6"/>
        <v>41065.858067129629</v>
      </c>
      <c r="S95" s="16">
        <f t="shared" si="7"/>
        <v>41093.875</v>
      </c>
    </row>
    <row r="96" spans="1:19" ht="44.25" x14ac:dyDescent="0.75">
      <c r="A96" s="11">
        <v>94</v>
      </c>
      <c r="B96" s="12" t="s">
        <v>96</v>
      </c>
      <c r="C96" s="12" t="s">
        <v>4205</v>
      </c>
      <c r="D96" s="13">
        <v>250</v>
      </c>
      <c r="E96" s="14">
        <v>260</v>
      </c>
      <c r="F96" s="11" t="s">
        <v>8218</v>
      </c>
      <c r="G96" s="11" t="s">
        <v>8224</v>
      </c>
      <c r="H96" s="11" t="s">
        <v>8246</v>
      </c>
      <c r="I96" s="11">
        <v>1396890822</v>
      </c>
      <c r="J96" s="11">
        <v>1395162822</v>
      </c>
      <c r="K96" s="11" t="b">
        <v>0</v>
      </c>
      <c r="L96" s="11">
        <v>12</v>
      </c>
      <c r="M96" s="11" t="b">
        <v>1</v>
      </c>
      <c r="N96" s="11" t="s">
        <v>8266</v>
      </c>
      <c r="O96" s="11" t="s">
        <v>8268</v>
      </c>
      <c r="P96" s="11">
        <f t="shared" si="4"/>
        <v>104</v>
      </c>
      <c r="Q96" s="11">
        <f t="shared" si="5"/>
        <v>21.67</v>
      </c>
      <c r="R96" s="16">
        <f t="shared" si="6"/>
        <v>41716.717847222222</v>
      </c>
      <c r="S96" s="16">
        <f t="shared" si="7"/>
        <v>41736.717847222222</v>
      </c>
    </row>
    <row r="97" spans="1:19" ht="44.25" x14ac:dyDescent="0.75">
      <c r="A97" s="11">
        <v>95</v>
      </c>
      <c r="B97" s="12" t="s">
        <v>97</v>
      </c>
      <c r="C97" s="12" t="s">
        <v>4206</v>
      </c>
      <c r="D97" s="13">
        <v>350</v>
      </c>
      <c r="E97" s="14">
        <v>460</v>
      </c>
      <c r="F97" s="11" t="s">
        <v>8218</v>
      </c>
      <c r="G97" s="11" t="s">
        <v>8223</v>
      </c>
      <c r="H97" s="11" t="s">
        <v>8245</v>
      </c>
      <c r="I97" s="11">
        <v>1330214841</v>
      </c>
      <c r="J97" s="11">
        <v>1327622841</v>
      </c>
      <c r="K97" s="11" t="b">
        <v>0</v>
      </c>
      <c r="L97" s="11">
        <v>21</v>
      </c>
      <c r="M97" s="11" t="b">
        <v>1</v>
      </c>
      <c r="N97" s="11" t="s">
        <v>8266</v>
      </c>
      <c r="O97" s="11" t="s">
        <v>8268</v>
      </c>
      <c r="P97" s="11">
        <f t="shared" si="4"/>
        <v>131</v>
      </c>
      <c r="Q97" s="11">
        <f t="shared" si="5"/>
        <v>21.9</v>
      </c>
      <c r="R97" s="16">
        <f t="shared" si="6"/>
        <v>40935.005104166667</v>
      </c>
      <c r="S97" s="16">
        <f t="shared" si="7"/>
        <v>40965.005104166667</v>
      </c>
    </row>
    <row r="98" spans="1:19" ht="59" x14ac:dyDescent="0.75">
      <c r="A98" s="11">
        <v>96</v>
      </c>
      <c r="B98" s="12" t="s">
        <v>98</v>
      </c>
      <c r="C98" s="12" t="s">
        <v>4207</v>
      </c>
      <c r="D98" s="13">
        <v>1500</v>
      </c>
      <c r="E98" s="14">
        <v>1720</v>
      </c>
      <c r="F98" s="11" t="s">
        <v>8218</v>
      </c>
      <c r="G98" s="11" t="s">
        <v>8223</v>
      </c>
      <c r="H98" s="11" t="s">
        <v>8245</v>
      </c>
      <c r="I98" s="11">
        <v>1280631600</v>
      </c>
      <c r="J98" s="11">
        <v>1274889241</v>
      </c>
      <c r="K98" s="11" t="b">
        <v>0</v>
      </c>
      <c r="L98" s="11">
        <v>34</v>
      </c>
      <c r="M98" s="11" t="b">
        <v>1</v>
      </c>
      <c r="N98" s="11" t="s">
        <v>8266</v>
      </c>
      <c r="O98" s="11" t="s">
        <v>8268</v>
      </c>
      <c r="P98" s="11">
        <f t="shared" si="4"/>
        <v>115</v>
      </c>
      <c r="Q98" s="11">
        <f t="shared" si="5"/>
        <v>50.59</v>
      </c>
      <c r="R98" s="16">
        <f t="shared" si="6"/>
        <v>40324.662511574075</v>
      </c>
      <c r="S98" s="16">
        <f t="shared" si="7"/>
        <v>40391.125</v>
      </c>
    </row>
    <row r="99" spans="1:19" ht="44.25" x14ac:dyDescent="0.75">
      <c r="A99" s="11">
        <v>97</v>
      </c>
      <c r="B99" s="12" t="s">
        <v>99</v>
      </c>
      <c r="C99" s="12" t="s">
        <v>4208</v>
      </c>
      <c r="D99" s="13">
        <v>400</v>
      </c>
      <c r="E99" s="14">
        <v>425</v>
      </c>
      <c r="F99" s="11" t="s">
        <v>8218</v>
      </c>
      <c r="G99" s="11" t="s">
        <v>8223</v>
      </c>
      <c r="H99" s="11" t="s">
        <v>8245</v>
      </c>
      <c r="I99" s="11">
        <v>1310440482</v>
      </c>
      <c r="J99" s="11">
        <v>1307848482</v>
      </c>
      <c r="K99" s="11" t="b">
        <v>0</v>
      </c>
      <c r="L99" s="11">
        <v>8</v>
      </c>
      <c r="M99" s="11" t="b">
        <v>1</v>
      </c>
      <c r="N99" s="11" t="s">
        <v>8266</v>
      </c>
      <c r="O99" s="11" t="s">
        <v>8268</v>
      </c>
      <c r="P99" s="11">
        <f t="shared" si="4"/>
        <v>106</v>
      </c>
      <c r="Q99" s="11">
        <f t="shared" si="5"/>
        <v>53.13</v>
      </c>
      <c r="R99" s="16">
        <f t="shared" si="6"/>
        <v>40706.135208333333</v>
      </c>
      <c r="S99" s="16">
        <f t="shared" si="7"/>
        <v>40736.135208333333</v>
      </c>
    </row>
    <row r="100" spans="1:19" ht="44.25" x14ac:dyDescent="0.75">
      <c r="A100" s="11">
        <v>98</v>
      </c>
      <c r="B100" s="12" t="s">
        <v>100</v>
      </c>
      <c r="C100" s="12" t="s">
        <v>4209</v>
      </c>
      <c r="D100" s="13">
        <v>3200</v>
      </c>
      <c r="E100" s="14">
        <v>3400</v>
      </c>
      <c r="F100" s="11" t="s">
        <v>8218</v>
      </c>
      <c r="G100" s="11" t="s">
        <v>8223</v>
      </c>
      <c r="H100" s="11" t="s">
        <v>8245</v>
      </c>
      <c r="I100" s="11">
        <v>1354923000</v>
      </c>
      <c r="J100" s="11">
        <v>1351796674</v>
      </c>
      <c r="K100" s="11" t="b">
        <v>0</v>
      </c>
      <c r="L100" s="11">
        <v>60</v>
      </c>
      <c r="M100" s="11" t="b">
        <v>1</v>
      </c>
      <c r="N100" s="11" t="s">
        <v>8266</v>
      </c>
      <c r="O100" s="11" t="s">
        <v>8268</v>
      </c>
      <c r="P100" s="11">
        <f t="shared" si="4"/>
        <v>106</v>
      </c>
      <c r="Q100" s="11">
        <f t="shared" si="5"/>
        <v>56.67</v>
      </c>
      <c r="R100" s="16">
        <f t="shared" si="6"/>
        <v>41214.79483796296</v>
      </c>
      <c r="S100" s="16">
        <f t="shared" si="7"/>
        <v>41250.979166666664</v>
      </c>
    </row>
    <row r="101" spans="1:19" ht="29.5" x14ac:dyDescent="0.75">
      <c r="A101" s="11">
        <v>99</v>
      </c>
      <c r="B101" s="12" t="s">
        <v>101</v>
      </c>
      <c r="C101" s="12" t="s">
        <v>4210</v>
      </c>
      <c r="D101" s="13">
        <v>1500</v>
      </c>
      <c r="E101" s="14">
        <v>1590.29</v>
      </c>
      <c r="F101" s="11" t="s">
        <v>8218</v>
      </c>
      <c r="G101" s="11" t="s">
        <v>8223</v>
      </c>
      <c r="H101" s="11" t="s">
        <v>8245</v>
      </c>
      <c r="I101" s="11">
        <v>1390426799</v>
      </c>
      <c r="J101" s="11">
        <v>1387834799</v>
      </c>
      <c r="K101" s="11" t="b">
        <v>0</v>
      </c>
      <c r="L101" s="11">
        <v>39</v>
      </c>
      <c r="M101" s="11" t="b">
        <v>1</v>
      </c>
      <c r="N101" s="11" t="s">
        <v>8266</v>
      </c>
      <c r="O101" s="11" t="s">
        <v>8268</v>
      </c>
      <c r="P101" s="11">
        <f t="shared" si="4"/>
        <v>106</v>
      </c>
      <c r="Q101" s="11">
        <f t="shared" si="5"/>
        <v>40.78</v>
      </c>
      <c r="R101" s="16">
        <f t="shared" si="6"/>
        <v>41631.902766203704</v>
      </c>
      <c r="S101" s="16">
        <f t="shared" si="7"/>
        <v>41661.902766203704</v>
      </c>
    </row>
    <row r="102" spans="1:19" ht="44.25" x14ac:dyDescent="0.75">
      <c r="A102" s="11">
        <v>100</v>
      </c>
      <c r="B102" s="12" t="s">
        <v>102</v>
      </c>
      <c r="C102" s="12" t="s">
        <v>4211</v>
      </c>
      <c r="D102" s="13">
        <v>5000</v>
      </c>
      <c r="E102" s="14">
        <v>5000</v>
      </c>
      <c r="F102" s="11" t="s">
        <v>8218</v>
      </c>
      <c r="G102" s="11" t="s">
        <v>8223</v>
      </c>
      <c r="H102" s="11" t="s">
        <v>8245</v>
      </c>
      <c r="I102" s="11">
        <v>1352055886</v>
      </c>
      <c r="J102" s="11">
        <v>1350324286</v>
      </c>
      <c r="K102" s="11" t="b">
        <v>0</v>
      </c>
      <c r="L102" s="11">
        <v>26</v>
      </c>
      <c r="M102" s="11" t="b">
        <v>1</v>
      </c>
      <c r="N102" s="11" t="s">
        <v>8266</v>
      </c>
      <c r="O102" s="11" t="s">
        <v>8268</v>
      </c>
      <c r="P102" s="11">
        <f t="shared" si="4"/>
        <v>100</v>
      </c>
      <c r="Q102" s="11">
        <f t="shared" si="5"/>
        <v>192.31</v>
      </c>
      <c r="R102" s="16">
        <f t="shared" si="6"/>
        <v>41197.753310185188</v>
      </c>
      <c r="S102" s="16">
        <f t="shared" si="7"/>
        <v>41217.794976851852</v>
      </c>
    </row>
    <row r="103" spans="1:19" ht="44.25" x14ac:dyDescent="0.75">
      <c r="A103" s="11">
        <v>101</v>
      </c>
      <c r="B103" s="12" t="s">
        <v>103</v>
      </c>
      <c r="C103" s="12" t="s">
        <v>4212</v>
      </c>
      <c r="D103" s="13">
        <v>3500</v>
      </c>
      <c r="E103" s="14">
        <v>3500</v>
      </c>
      <c r="F103" s="11" t="s">
        <v>8218</v>
      </c>
      <c r="G103" s="11" t="s">
        <v>8223</v>
      </c>
      <c r="H103" s="11" t="s">
        <v>8245</v>
      </c>
      <c r="I103" s="11">
        <v>1359052710</v>
      </c>
      <c r="J103" s="11">
        <v>1356979110</v>
      </c>
      <c r="K103" s="11" t="b">
        <v>0</v>
      </c>
      <c r="L103" s="11">
        <v>35</v>
      </c>
      <c r="M103" s="11" t="b">
        <v>1</v>
      </c>
      <c r="N103" s="11" t="s">
        <v>8266</v>
      </c>
      <c r="O103" s="11" t="s">
        <v>8268</v>
      </c>
      <c r="P103" s="11">
        <f t="shared" si="4"/>
        <v>100</v>
      </c>
      <c r="Q103" s="11">
        <f t="shared" si="5"/>
        <v>100</v>
      </c>
      <c r="R103" s="16">
        <f t="shared" si="6"/>
        <v>41274.776736111111</v>
      </c>
      <c r="S103" s="16">
        <f t="shared" si="7"/>
        <v>41298.776736111111</v>
      </c>
    </row>
    <row r="104" spans="1:19" ht="44.25" x14ac:dyDescent="0.75">
      <c r="A104" s="11">
        <v>102</v>
      </c>
      <c r="B104" s="12" t="s">
        <v>104</v>
      </c>
      <c r="C104" s="12" t="s">
        <v>4213</v>
      </c>
      <c r="D104" s="13">
        <v>6000</v>
      </c>
      <c r="E104" s="14">
        <v>7665</v>
      </c>
      <c r="F104" s="11" t="s">
        <v>8218</v>
      </c>
      <c r="G104" s="11" t="s">
        <v>8223</v>
      </c>
      <c r="H104" s="11" t="s">
        <v>8245</v>
      </c>
      <c r="I104" s="11">
        <v>1293073733</v>
      </c>
      <c r="J104" s="11">
        <v>1290481733</v>
      </c>
      <c r="K104" s="11" t="b">
        <v>0</v>
      </c>
      <c r="L104" s="11">
        <v>65</v>
      </c>
      <c r="M104" s="11" t="b">
        <v>1</v>
      </c>
      <c r="N104" s="11" t="s">
        <v>8266</v>
      </c>
      <c r="O104" s="11" t="s">
        <v>8268</v>
      </c>
      <c r="P104" s="11">
        <f t="shared" si="4"/>
        <v>128</v>
      </c>
      <c r="Q104" s="11">
        <f t="shared" si="5"/>
        <v>117.92</v>
      </c>
      <c r="R104" s="16">
        <f t="shared" si="6"/>
        <v>40505.131168981483</v>
      </c>
      <c r="S104" s="16">
        <f t="shared" si="7"/>
        <v>40535.131168981483</v>
      </c>
    </row>
    <row r="105" spans="1:19" ht="44.25" x14ac:dyDescent="0.75">
      <c r="A105" s="11">
        <v>103</v>
      </c>
      <c r="B105" s="12" t="s">
        <v>105</v>
      </c>
      <c r="C105" s="12" t="s">
        <v>4214</v>
      </c>
      <c r="D105" s="13">
        <v>1300</v>
      </c>
      <c r="E105" s="14">
        <v>1367</v>
      </c>
      <c r="F105" s="11" t="s">
        <v>8218</v>
      </c>
      <c r="G105" s="11" t="s">
        <v>8224</v>
      </c>
      <c r="H105" s="11" t="s">
        <v>8246</v>
      </c>
      <c r="I105" s="11">
        <v>1394220030</v>
      </c>
      <c r="J105" s="11">
        <v>1392232830</v>
      </c>
      <c r="K105" s="11" t="b">
        <v>0</v>
      </c>
      <c r="L105" s="11">
        <v>49</v>
      </c>
      <c r="M105" s="11" t="b">
        <v>1</v>
      </c>
      <c r="N105" s="11" t="s">
        <v>8266</v>
      </c>
      <c r="O105" s="11" t="s">
        <v>8268</v>
      </c>
      <c r="P105" s="11">
        <f t="shared" si="4"/>
        <v>105</v>
      </c>
      <c r="Q105" s="11">
        <f t="shared" si="5"/>
        <v>27.9</v>
      </c>
      <c r="R105" s="16">
        <f t="shared" si="6"/>
        <v>41682.805902777778</v>
      </c>
      <c r="S105" s="16">
        <f t="shared" si="7"/>
        <v>41705.805902777778</v>
      </c>
    </row>
    <row r="106" spans="1:19" ht="29.5" x14ac:dyDescent="0.75">
      <c r="A106" s="11">
        <v>104</v>
      </c>
      <c r="B106" s="12" t="s">
        <v>106</v>
      </c>
      <c r="C106" s="12" t="s">
        <v>4215</v>
      </c>
      <c r="D106" s="13">
        <v>500</v>
      </c>
      <c r="E106" s="14">
        <v>600</v>
      </c>
      <c r="F106" s="11" t="s">
        <v>8218</v>
      </c>
      <c r="G106" s="11" t="s">
        <v>8223</v>
      </c>
      <c r="H106" s="11" t="s">
        <v>8245</v>
      </c>
      <c r="I106" s="11">
        <v>1301792400</v>
      </c>
      <c r="J106" s="11">
        <v>1299775266</v>
      </c>
      <c r="K106" s="11" t="b">
        <v>0</v>
      </c>
      <c r="L106" s="11">
        <v>10</v>
      </c>
      <c r="M106" s="11" t="b">
        <v>1</v>
      </c>
      <c r="N106" s="11" t="s">
        <v>8266</v>
      </c>
      <c r="O106" s="11" t="s">
        <v>8268</v>
      </c>
      <c r="P106" s="11">
        <f t="shared" si="4"/>
        <v>120</v>
      </c>
      <c r="Q106" s="11">
        <f t="shared" si="5"/>
        <v>60</v>
      </c>
      <c r="R106" s="16">
        <f t="shared" si="6"/>
        <v>40612.695208333331</v>
      </c>
      <c r="S106" s="16">
        <f t="shared" si="7"/>
        <v>40636.041666666664</v>
      </c>
    </row>
    <row r="107" spans="1:19" ht="44.25" x14ac:dyDescent="0.75">
      <c r="A107" s="11">
        <v>105</v>
      </c>
      <c r="B107" s="12" t="s">
        <v>107</v>
      </c>
      <c r="C107" s="12" t="s">
        <v>4216</v>
      </c>
      <c r="D107" s="13">
        <v>2200</v>
      </c>
      <c r="E107" s="14">
        <v>2363</v>
      </c>
      <c r="F107" s="11" t="s">
        <v>8218</v>
      </c>
      <c r="G107" s="11" t="s">
        <v>8223</v>
      </c>
      <c r="H107" s="11" t="s">
        <v>8245</v>
      </c>
      <c r="I107" s="11">
        <v>1463184000</v>
      </c>
      <c r="J107" s="11">
        <v>1461605020</v>
      </c>
      <c r="K107" s="11" t="b">
        <v>0</v>
      </c>
      <c r="L107" s="11">
        <v>60</v>
      </c>
      <c r="M107" s="11" t="b">
        <v>1</v>
      </c>
      <c r="N107" s="11" t="s">
        <v>8266</v>
      </c>
      <c r="O107" s="11" t="s">
        <v>8268</v>
      </c>
      <c r="P107" s="11">
        <f t="shared" si="4"/>
        <v>107</v>
      </c>
      <c r="Q107" s="11">
        <f t="shared" si="5"/>
        <v>39.380000000000003</v>
      </c>
      <c r="R107" s="16">
        <f t="shared" si="6"/>
        <v>42485.724768518514</v>
      </c>
      <c r="S107" s="16">
        <f t="shared" si="7"/>
        <v>42504</v>
      </c>
    </row>
    <row r="108" spans="1:19" x14ac:dyDescent="0.75">
      <c r="A108" s="11">
        <v>106</v>
      </c>
      <c r="B108" s="12" t="s">
        <v>108</v>
      </c>
      <c r="C108" s="12" t="s">
        <v>4217</v>
      </c>
      <c r="D108" s="13">
        <v>5000</v>
      </c>
      <c r="E108" s="14">
        <v>5025</v>
      </c>
      <c r="F108" s="11" t="s">
        <v>8218</v>
      </c>
      <c r="G108" s="11" t="s">
        <v>8223</v>
      </c>
      <c r="H108" s="11" t="s">
        <v>8245</v>
      </c>
      <c r="I108" s="11">
        <v>1333391901</v>
      </c>
      <c r="J108" s="11">
        <v>1332182301</v>
      </c>
      <c r="K108" s="11" t="b">
        <v>0</v>
      </c>
      <c r="L108" s="11">
        <v>27</v>
      </c>
      <c r="M108" s="11" t="b">
        <v>1</v>
      </c>
      <c r="N108" s="11" t="s">
        <v>8266</v>
      </c>
      <c r="O108" s="11" t="s">
        <v>8268</v>
      </c>
      <c r="P108" s="11">
        <f t="shared" si="4"/>
        <v>101</v>
      </c>
      <c r="Q108" s="11">
        <f t="shared" si="5"/>
        <v>186.11</v>
      </c>
      <c r="R108" s="16">
        <f t="shared" si="6"/>
        <v>40987.776631944449</v>
      </c>
      <c r="S108" s="16">
        <f t="shared" si="7"/>
        <v>41001.776631944449</v>
      </c>
    </row>
    <row r="109" spans="1:19" ht="44.25" x14ac:dyDescent="0.75">
      <c r="A109" s="11">
        <v>107</v>
      </c>
      <c r="B109" s="12" t="s">
        <v>109</v>
      </c>
      <c r="C109" s="12" t="s">
        <v>4218</v>
      </c>
      <c r="D109" s="13">
        <v>7500</v>
      </c>
      <c r="E109" s="14">
        <v>7685</v>
      </c>
      <c r="F109" s="11" t="s">
        <v>8218</v>
      </c>
      <c r="G109" s="11" t="s">
        <v>8223</v>
      </c>
      <c r="H109" s="11" t="s">
        <v>8245</v>
      </c>
      <c r="I109" s="11">
        <v>1303688087</v>
      </c>
      <c r="J109" s="11">
        <v>1301787287</v>
      </c>
      <c r="K109" s="11" t="b">
        <v>0</v>
      </c>
      <c r="L109" s="11">
        <v>69</v>
      </c>
      <c r="M109" s="11" t="b">
        <v>1</v>
      </c>
      <c r="N109" s="11" t="s">
        <v>8266</v>
      </c>
      <c r="O109" s="11" t="s">
        <v>8268</v>
      </c>
      <c r="P109" s="11">
        <f t="shared" si="4"/>
        <v>102</v>
      </c>
      <c r="Q109" s="11">
        <f t="shared" si="5"/>
        <v>111.38</v>
      </c>
      <c r="R109" s="16">
        <f t="shared" si="6"/>
        <v>40635.982488425929</v>
      </c>
      <c r="S109" s="16">
        <f t="shared" si="7"/>
        <v>40657.982488425929</v>
      </c>
    </row>
    <row r="110" spans="1:19" ht="44.25" x14ac:dyDescent="0.75">
      <c r="A110" s="11">
        <v>108</v>
      </c>
      <c r="B110" s="12" t="s">
        <v>110</v>
      </c>
      <c r="C110" s="12" t="s">
        <v>4219</v>
      </c>
      <c r="D110" s="13">
        <v>1500</v>
      </c>
      <c r="E110" s="14">
        <v>3700</v>
      </c>
      <c r="F110" s="11" t="s">
        <v>8218</v>
      </c>
      <c r="G110" s="11" t="s">
        <v>8223</v>
      </c>
      <c r="H110" s="11" t="s">
        <v>8245</v>
      </c>
      <c r="I110" s="11">
        <v>1370011370</v>
      </c>
      <c r="J110" s="11">
        <v>1364827370</v>
      </c>
      <c r="K110" s="11" t="b">
        <v>0</v>
      </c>
      <c r="L110" s="11">
        <v>47</v>
      </c>
      <c r="M110" s="11" t="b">
        <v>1</v>
      </c>
      <c r="N110" s="11" t="s">
        <v>8266</v>
      </c>
      <c r="O110" s="11" t="s">
        <v>8268</v>
      </c>
      <c r="P110" s="11">
        <f t="shared" si="4"/>
        <v>247</v>
      </c>
      <c r="Q110" s="11">
        <f t="shared" si="5"/>
        <v>78.72</v>
      </c>
      <c r="R110" s="16">
        <f t="shared" si="6"/>
        <v>41365.613078703704</v>
      </c>
      <c r="S110" s="16">
        <f t="shared" si="7"/>
        <v>41425.613078703704</v>
      </c>
    </row>
    <row r="111" spans="1:19" ht="44.25" x14ac:dyDescent="0.75">
      <c r="A111" s="11">
        <v>109</v>
      </c>
      <c r="B111" s="12" t="s">
        <v>111</v>
      </c>
      <c r="C111" s="12" t="s">
        <v>4220</v>
      </c>
      <c r="D111" s="13">
        <v>1000</v>
      </c>
      <c r="E111" s="14">
        <v>2195</v>
      </c>
      <c r="F111" s="11" t="s">
        <v>8218</v>
      </c>
      <c r="G111" s="11" t="s">
        <v>8223</v>
      </c>
      <c r="H111" s="11" t="s">
        <v>8245</v>
      </c>
      <c r="I111" s="11">
        <v>1298680630</v>
      </c>
      <c r="J111" s="11">
        <v>1296088630</v>
      </c>
      <c r="K111" s="11" t="b">
        <v>0</v>
      </c>
      <c r="L111" s="11">
        <v>47</v>
      </c>
      <c r="M111" s="11" t="b">
        <v>1</v>
      </c>
      <c r="N111" s="11" t="s">
        <v>8266</v>
      </c>
      <c r="O111" s="11" t="s">
        <v>8268</v>
      </c>
      <c r="P111" s="11">
        <f t="shared" si="4"/>
        <v>220</v>
      </c>
      <c r="Q111" s="11">
        <f t="shared" si="5"/>
        <v>46.7</v>
      </c>
      <c r="R111" s="16">
        <f t="shared" si="6"/>
        <v>40570.025810185187</v>
      </c>
      <c r="S111" s="16">
        <f t="shared" si="7"/>
        <v>40600.025810185187</v>
      </c>
    </row>
    <row r="112" spans="1:19" ht="44.25" x14ac:dyDescent="0.75">
      <c r="A112" s="11">
        <v>110</v>
      </c>
      <c r="B112" s="12" t="s">
        <v>112</v>
      </c>
      <c r="C112" s="12" t="s">
        <v>4221</v>
      </c>
      <c r="D112" s="13">
        <v>1300</v>
      </c>
      <c r="E112" s="14">
        <v>1700</v>
      </c>
      <c r="F112" s="11" t="s">
        <v>8218</v>
      </c>
      <c r="G112" s="11" t="s">
        <v>8223</v>
      </c>
      <c r="H112" s="11" t="s">
        <v>8245</v>
      </c>
      <c r="I112" s="11">
        <v>1384408740</v>
      </c>
      <c r="J112" s="11">
        <v>1381445253</v>
      </c>
      <c r="K112" s="11" t="b">
        <v>0</v>
      </c>
      <c r="L112" s="11">
        <v>26</v>
      </c>
      <c r="M112" s="11" t="b">
        <v>1</v>
      </c>
      <c r="N112" s="11" t="s">
        <v>8266</v>
      </c>
      <c r="O112" s="11" t="s">
        <v>8268</v>
      </c>
      <c r="P112" s="11">
        <f t="shared" si="4"/>
        <v>131</v>
      </c>
      <c r="Q112" s="11">
        <f t="shared" si="5"/>
        <v>65.38</v>
      </c>
      <c r="R112" s="16">
        <f t="shared" si="6"/>
        <v>41557.949687500004</v>
      </c>
      <c r="S112" s="16">
        <f t="shared" si="7"/>
        <v>41592.249305555553</v>
      </c>
    </row>
    <row r="113" spans="1:19" ht="44.25" x14ac:dyDescent="0.75">
      <c r="A113" s="11">
        <v>111</v>
      </c>
      <c r="B113" s="12" t="s">
        <v>113</v>
      </c>
      <c r="C113" s="12" t="s">
        <v>4222</v>
      </c>
      <c r="D113" s="13">
        <v>3500</v>
      </c>
      <c r="E113" s="14">
        <v>5410</v>
      </c>
      <c r="F113" s="11" t="s">
        <v>8218</v>
      </c>
      <c r="G113" s="11" t="s">
        <v>8225</v>
      </c>
      <c r="H113" s="11" t="s">
        <v>8247</v>
      </c>
      <c r="I113" s="11">
        <v>1433059187</v>
      </c>
      <c r="J113" s="11">
        <v>1430467187</v>
      </c>
      <c r="K113" s="11" t="b">
        <v>0</v>
      </c>
      <c r="L113" s="11">
        <v>53</v>
      </c>
      <c r="M113" s="11" t="b">
        <v>1</v>
      </c>
      <c r="N113" s="11" t="s">
        <v>8266</v>
      </c>
      <c r="O113" s="11" t="s">
        <v>8268</v>
      </c>
      <c r="P113" s="11">
        <f t="shared" si="4"/>
        <v>155</v>
      </c>
      <c r="Q113" s="11">
        <f t="shared" si="5"/>
        <v>102.08</v>
      </c>
      <c r="R113" s="16">
        <f t="shared" si="6"/>
        <v>42125.333182870367</v>
      </c>
      <c r="S113" s="16">
        <f t="shared" si="7"/>
        <v>42155.333182870367</v>
      </c>
    </row>
    <row r="114" spans="1:19" ht="44.25" x14ac:dyDescent="0.75">
      <c r="A114" s="11">
        <v>112</v>
      </c>
      <c r="B114" s="12" t="s">
        <v>114</v>
      </c>
      <c r="C114" s="12" t="s">
        <v>4223</v>
      </c>
      <c r="D114" s="13">
        <v>5000</v>
      </c>
      <c r="E114" s="14">
        <v>5200</v>
      </c>
      <c r="F114" s="11" t="s">
        <v>8218</v>
      </c>
      <c r="G114" s="11" t="s">
        <v>8223</v>
      </c>
      <c r="H114" s="11" t="s">
        <v>8245</v>
      </c>
      <c r="I114" s="11">
        <v>1397354400</v>
      </c>
      <c r="J114" s="11">
        <v>1395277318</v>
      </c>
      <c r="K114" s="11" t="b">
        <v>0</v>
      </c>
      <c r="L114" s="11">
        <v>81</v>
      </c>
      <c r="M114" s="11" t="b">
        <v>1</v>
      </c>
      <c r="N114" s="11" t="s">
        <v>8266</v>
      </c>
      <c r="O114" s="11" t="s">
        <v>8268</v>
      </c>
      <c r="P114" s="11">
        <f t="shared" si="4"/>
        <v>104</v>
      </c>
      <c r="Q114" s="11">
        <f t="shared" si="5"/>
        <v>64.2</v>
      </c>
      <c r="R114" s="16">
        <f t="shared" si="6"/>
        <v>41718.043032407404</v>
      </c>
      <c r="S114" s="16">
        <f t="shared" si="7"/>
        <v>41742.083333333336</v>
      </c>
    </row>
    <row r="115" spans="1:19" ht="29.5" x14ac:dyDescent="0.75">
      <c r="A115" s="11">
        <v>113</v>
      </c>
      <c r="B115" s="12" t="s">
        <v>115</v>
      </c>
      <c r="C115" s="12" t="s">
        <v>4224</v>
      </c>
      <c r="D115" s="13">
        <v>5000</v>
      </c>
      <c r="E115" s="14">
        <v>7050</v>
      </c>
      <c r="F115" s="11" t="s">
        <v>8218</v>
      </c>
      <c r="G115" s="11" t="s">
        <v>8223</v>
      </c>
      <c r="H115" s="11" t="s">
        <v>8245</v>
      </c>
      <c r="I115" s="11">
        <v>1312642800</v>
      </c>
      <c r="J115" s="11">
        <v>1311963128</v>
      </c>
      <c r="K115" s="11" t="b">
        <v>0</v>
      </c>
      <c r="L115" s="11">
        <v>78</v>
      </c>
      <c r="M115" s="11" t="b">
        <v>1</v>
      </c>
      <c r="N115" s="11" t="s">
        <v>8266</v>
      </c>
      <c r="O115" s="11" t="s">
        <v>8268</v>
      </c>
      <c r="P115" s="11">
        <f t="shared" si="4"/>
        <v>141</v>
      </c>
      <c r="Q115" s="11">
        <f t="shared" si="5"/>
        <v>90.38</v>
      </c>
      <c r="R115" s="16">
        <f t="shared" si="6"/>
        <v>40753.758425925924</v>
      </c>
      <c r="S115" s="16">
        <f t="shared" si="7"/>
        <v>40761.625</v>
      </c>
    </row>
    <row r="116" spans="1:19" ht="44.25" x14ac:dyDescent="0.75">
      <c r="A116" s="11">
        <v>114</v>
      </c>
      <c r="B116" s="12" t="s">
        <v>116</v>
      </c>
      <c r="C116" s="12" t="s">
        <v>4225</v>
      </c>
      <c r="D116" s="13">
        <v>3000</v>
      </c>
      <c r="E116" s="14">
        <v>3100</v>
      </c>
      <c r="F116" s="11" t="s">
        <v>8218</v>
      </c>
      <c r="G116" s="11" t="s">
        <v>8223</v>
      </c>
      <c r="H116" s="11" t="s">
        <v>8245</v>
      </c>
      <c r="I116" s="11">
        <v>1326436488</v>
      </c>
      <c r="J116" s="11">
        <v>1321252488</v>
      </c>
      <c r="K116" s="11" t="b">
        <v>0</v>
      </c>
      <c r="L116" s="11">
        <v>35</v>
      </c>
      <c r="M116" s="11" t="b">
        <v>1</v>
      </c>
      <c r="N116" s="11" t="s">
        <v>8266</v>
      </c>
      <c r="O116" s="11" t="s">
        <v>8268</v>
      </c>
      <c r="P116" s="11">
        <f t="shared" si="4"/>
        <v>103</v>
      </c>
      <c r="Q116" s="11">
        <f t="shared" si="5"/>
        <v>88.57</v>
      </c>
      <c r="R116" s="16">
        <f t="shared" si="6"/>
        <v>40861.27416666667</v>
      </c>
      <c r="S116" s="16">
        <f t="shared" si="7"/>
        <v>40921.27416666667</v>
      </c>
    </row>
    <row r="117" spans="1:19" x14ac:dyDescent="0.75">
      <c r="A117" s="11">
        <v>115</v>
      </c>
      <c r="B117" s="12" t="s">
        <v>117</v>
      </c>
      <c r="C117" s="12" t="s">
        <v>4226</v>
      </c>
      <c r="D117" s="13">
        <v>450</v>
      </c>
      <c r="E117" s="14">
        <v>632</v>
      </c>
      <c r="F117" s="11" t="s">
        <v>8218</v>
      </c>
      <c r="G117" s="11" t="s">
        <v>8223</v>
      </c>
      <c r="H117" s="11" t="s">
        <v>8245</v>
      </c>
      <c r="I117" s="11">
        <v>1328377444</v>
      </c>
      <c r="J117" s="11">
        <v>1326217444</v>
      </c>
      <c r="K117" s="11" t="b">
        <v>0</v>
      </c>
      <c r="L117" s="11">
        <v>22</v>
      </c>
      <c r="M117" s="11" t="b">
        <v>1</v>
      </c>
      <c r="N117" s="11" t="s">
        <v>8266</v>
      </c>
      <c r="O117" s="11" t="s">
        <v>8268</v>
      </c>
      <c r="P117" s="11">
        <f t="shared" si="4"/>
        <v>140</v>
      </c>
      <c r="Q117" s="11">
        <f t="shared" si="5"/>
        <v>28.73</v>
      </c>
      <c r="R117" s="16">
        <f t="shared" si="6"/>
        <v>40918.738935185182</v>
      </c>
      <c r="S117" s="16">
        <f t="shared" si="7"/>
        <v>40943.738935185182</v>
      </c>
    </row>
    <row r="118" spans="1:19" ht="44.25" x14ac:dyDescent="0.75">
      <c r="A118" s="11">
        <v>116</v>
      </c>
      <c r="B118" s="12" t="s">
        <v>118</v>
      </c>
      <c r="C118" s="12" t="s">
        <v>4227</v>
      </c>
      <c r="D118" s="13">
        <v>3500</v>
      </c>
      <c r="E118" s="14">
        <v>3978</v>
      </c>
      <c r="F118" s="11" t="s">
        <v>8218</v>
      </c>
      <c r="G118" s="11" t="s">
        <v>8223</v>
      </c>
      <c r="H118" s="11" t="s">
        <v>8245</v>
      </c>
      <c r="I118" s="11">
        <v>1302260155</v>
      </c>
      <c r="J118" s="11">
        <v>1298289355</v>
      </c>
      <c r="K118" s="11" t="b">
        <v>0</v>
      </c>
      <c r="L118" s="11">
        <v>57</v>
      </c>
      <c r="M118" s="11" t="b">
        <v>1</v>
      </c>
      <c r="N118" s="11" t="s">
        <v>8266</v>
      </c>
      <c r="O118" s="11" t="s">
        <v>8268</v>
      </c>
      <c r="P118" s="11">
        <f t="shared" si="4"/>
        <v>114</v>
      </c>
      <c r="Q118" s="11">
        <f t="shared" si="5"/>
        <v>69.790000000000006</v>
      </c>
      <c r="R118" s="16">
        <f t="shared" si="6"/>
        <v>40595.497164351851</v>
      </c>
      <c r="S118" s="16">
        <f t="shared" si="7"/>
        <v>40641.455497685187</v>
      </c>
    </row>
    <row r="119" spans="1:19" ht="59" x14ac:dyDescent="0.75">
      <c r="A119" s="11">
        <v>117</v>
      </c>
      <c r="B119" s="12" t="s">
        <v>119</v>
      </c>
      <c r="C119" s="12" t="s">
        <v>4228</v>
      </c>
      <c r="D119" s="13">
        <v>4500</v>
      </c>
      <c r="E119" s="14">
        <v>4522.22</v>
      </c>
      <c r="F119" s="11" t="s">
        <v>8218</v>
      </c>
      <c r="G119" s="11" t="s">
        <v>8223</v>
      </c>
      <c r="H119" s="11" t="s">
        <v>8245</v>
      </c>
      <c r="I119" s="11">
        <v>1276110000</v>
      </c>
      <c r="J119" s="11">
        <v>1268337744</v>
      </c>
      <c r="K119" s="11" t="b">
        <v>0</v>
      </c>
      <c r="L119" s="11">
        <v>27</v>
      </c>
      <c r="M119" s="11" t="b">
        <v>1</v>
      </c>
      <c r="N119" s="11" t="s">
        <v>8266</v>
      </c>
      <c r="O119" s="11" t="s">
        <v>8268</v>
      </c>
      <c r="P119" s="11">
        <f t="shared" si="4"/>
        <v>100</v>
      </c>
      <c r="Q119" s="11">
        <f t="shared" si="5"/>
        <v>167.49</v>
      </c>
      <c r="R119" s="16">
        <f t="shared" si="6"/>
        <v>40248.834999999999</v>
      </c>
      <c r="S119" s="16">
        <f t="shared" si="7"/>
        <v>40338.791666666664</v>
      </c>
    </row>
    <row r="120" spans="1:19" ht="29.5" x14ac:dyDescent="0.75">
      <c r="A120" s="11">
        <v>118</v>
      </c>
      <c r="B120" s="12" t="s">
        <v>120</v>
      </c>
      <c r="C120" s="12" t="s">
        <v>4229</v>
      </c>
      <c r="D120" s="13">
        <v>5000</v>
      </c>
      <c r="E120" s="14">
        <v>5651.58</v>
      </c>
      <c r="F120" s="11" t="s">
        <v>8218</v>
      </c>
      <c r="G120" s="11" t="s">
        <v>8223</v>
      </c>
      <c r="H120" s="11" t="s">
        <v>8245</v>
      </c>
      <c r="I120" s="11">
        <v>1311902236</v>
      </c>
      <c r="J120" s="11">
        <v>1309310236</v>
      </c>
      <c r="K120" s="11" t="b">
        <v>0</v>
      </c>
      <c r="L120" s="11">
        <v>39</v>
      </c>
      <c r="M120" s="11" t="b">
        <v>1</v>
      </c>
      <c r="N120" s="11" t="s">
        <v>8266</v>
      </c>
      <c r="O120" s="11" t="s">
        <v>8268</v>
      </c>
      <c r="P120" s="11">
        <f t="shared" si="4"/>
        <v>113</v>
      </c>
      <c r="Q120" s="11">
        <f t="shared" si="5"/>
        <v>144.91</v>
      </c>
      <c r="R120" s="16">
        <f t="shared" si="6"/>
        <v>40723.053657407407</v>
      </c>
      <c r="S120" s="16">
        <f t="shared" si="7"/>
        <v>40753.053657407407</v>
      </c>
    </row>
    <row r="121" spans="1:19" ht="44.25" x14ac:dyDescent="0.75">
      <c r="A121" s="11">
        <v>119</v>
      </c>
      <c r="B121" s="12" t="s">
        <v>121</v>
      </c>
      <c r="C121" s="12" t="s">
        <v>4230</v>
      </c>
      <c r="D121" s="13">
        <v>3250</v>
      </c>
      <c r="E121" s="14">
        <v>3398.1</v>
      </c>
      <c r="F121" s="11" t="s">
        <v>8218</v>
      </c>
      <c r="G121" s="11" t="s">
        <v>8223</v>
      </c>
      <c r="H121" s="11" t="s">
        <v>8245</v>
      </c>
      <c r="I121" s="11">
        <v>1313276400</v>
      </c>
      <c r="J121" s="11">
        <v>1310693986</v>
      </c>
      <c r="K121" s="11" t="b">
        <v>0</v>
      </c>
      <c r="L121" s="11">
        <v>37</v>
      </c>
      <c r="M121" s="11" t="b">
        <v>1</v>
      </c>
      <c r="N121" s="11" t="s">
        <v>8266</v>
      </c>
      <c r="O121" s="11" t="s">
        <v>8268</v>
      </c>
      <c r="P121" s="11">
        <f t="shared" si="4"/>
        <v>105</v>
      </c>
      <c r="Q121" s="11">
        <f t="shared" si="5"/>
        <v>91.84</v>
      </c>
      <c r="R121" s="16">
        <f t="shared" si="6"/>
        <v>40739.069282407407</v>
      </c>
      <c r="S121" s="16">
        <f t="shared" si="7"/>
        <v>40768.958333333336</v>
      </c>
    </row>
    <row r="122" spans="1:19" ht="59" x14ac:dyDescent="0.75">
      <c r="A122" s="11">
        <v>120</v>
      </c>
      <c r="B122" s="12" t="s">
        <v>122</v>
      </c>
      <c r="C122" s="12" t="s">
        <v>4231</v>
      </c>
      <c r="D122" s="13">
        <v>70000</v>
      </c>
      <c r="E122" s="14">
        <v>10</v>
      </c>
      <c r="F122" s="11" t="s">
        <v>8219</v>
      </c>
      <c r="G122" s="11" t="s">
        <v>8230</v>
      </c>
      <c r="H122" s="11" t="s">
        <v>8251</v>
      </c>
      <c r="I122" s="11">
        <v>1475457107</v>
      </c>
      <c r="J122" s="11">
        <v>1472865107</v>
      </c>
      <c r="K122" s="11" t="b">
        <v>0</v>
      </c>
      <c r="L122" s="11">
        <v>1</v>
      </c>
      <c r="M122" s="11" t="b">
        <v>0</v>
      </c>
      <c r="N122" s="11" t="s">
        <v>8266</v>
      </c>
      <c r="O122" s="11" t="s">
        <v>8269</v>
      </c>
      <c r="P122" s="11">
        <f t="shared" si="4"/>
        <v>0</v>
      </c>
      <c r="Q122" s="11">
        <f t="shared" si="5"/>
        <v>10</v>
      </c>
      <c r="R122" s="16">
        <f t="shared" si="6"/>
        <v>42616.049849537041</v>
      </c>
      <c r="S122" s="16">
        <f t="shared" si="7"/>
        <v>42646.049849537041</v>
      </c>
    </row>
    <row r="123" spans="1:19" ht="59" x14ac:dyDescent="0.75">
      <c r="A123" s="11">
        <v>121</v>
      </c>
      <c r="B123" s="12" t="s">
        <v>123</v>
      </c>
      <c r="C123" s="12" t="s">
        <v>4232</v>
      </c>
      <c r="D123" s="13">
        <v>3000</v>
      </c>
      <c r="E123" s="14">
        <v>1</v>
      </c>
      <c r="F123" s="11" t="s">
        <v>8219</v>
      </c>
      <c r="G123" s="11" t="s">
        <v>8223</v>
      </c>
      <c r="H123" s="11" t="s">
        <v>8245</v>
      </c>
      <c r="I123" s="11">
        <v>1429352160</v>
      </c>
      <c r="J123" s="11">
        <v>1427993710</v>
      </c>
      <c r="K123" s="11" t="b">
        <v>0</v>
      </c>
      <c r="L123" s="11">
        <v>1</v>
      </c>
      <c r="M123" s="11" t="b">
        <v>0</v>
      </c>
      <c r="N123" s="11" t="s">
        <v>8266</v>
      </c>
      <c r="O123" s="11" t="s">
        <v>8269</v>
      </c>
      <c r="P123" s="11">
        <f t="shared" si="4"/>
        <v>0</v>
      </c>
      <c r="Q123" s="11">
        <f t="shared" si="5"/>
        <v>1</v>
      </c>
      <c r="R123" s="16">
        <f t="shared" si="6"/>
        <v>42096.704976851848</v>
      </c>
      <c r="S123" s="16">
        <f t="shared" si="7"/>
        <v>42112.427777777775</v>
      </c>
    </row>
    <row r="124" spans="1:19" ht="29.5" x14ac:dyDescent="0.75">
      <c r="A124" s="11">
        <v>122</v>
      </c>
      <c r="B124" s="12" t="s">
        <v>124</v>
      </c>
      <c r="C124" s="12" t="s">
        <v>4233</v>
      </c>
      <c r="D124" s="13">
        <v>100000000</v>
      </c>
      <c r="E124" s="14">
        <v>0</v>
      </c>
      <c r="F124" s="11" t="s">
        <v>8219</v>
      </c>
      <c r="G124" s="11" t="s">
        <v>8223</v>
      </c>
      <c r="H124" s="11" t="s">
        <v>8245</v>
      </c>
      <c r="I124" s="11">
        <v>1476094907</v>
      </c>
      <c r="J124" s="11">
        <v>1470910907</v>
      </c>
      <c r="K124" s="11" t="b">
        <v>0</v>
      </c>
      <c r="L124" s="11">
        <v>0</v>
      </c>
      <c r="M124" s="11" t="b">
        <v>0</v>
      </c>
      <c r="N124" s="11" t="s">
        <v>8266</v>
      </c>
      <c r="O124" s="11" t="s">
        <v>8269</v>
      </c>
      <c r="P124" s="11">
        <f t="shared" si="4"/>
        <v>0</v>
      </c>
      <c r="Q124" s="11">
        <f t="shared" si="5"/>
        <v>0</v>
      </c>
      <c r="R124" s="16">
        <f t="shared" si="6"/>
        <v>42593.431793981479</v>
      </c>
      <c r="S124" s="16">
        <f t="shared" si="7"/>
        <v>42653.431793981479</v>
      </c>
    </row>
    <row r="125" spans="1:19" ht="59" x14ac:dyDescent="0.75">
      <c r="A125" s="11">
        <v>123</v>
      </c>
      <c r="B125" s="12" t="s">
        <v>125</v>
      </c>
      <c r="C125" s="12" t="s">
        <v>4234</v>
      </c>
      <c r="D125" s="13">
        <v>55000</v>
      </c>
      <c r="E125" s="14">
        <v>151</v>
      </c>
      <c r="F125" s="11" t="s">
        <v>8219</v>
      </c>
      <c r="G125" s="11" t="s">
        <v>8223</v>
      </c>
      <c r="H125" s="11" t="s">
        <v>8245</v>
      </c>
      <c r="I125" s="11">
        <v>1414533600</v>
      </c>
      <c r="J125" s="11">
        <v>1411411564</v>
      </c>
      <c r="K125" s="11" t="b">
        <v>0</v>
      </c>
      <c r="L125" s="11">
        <v>6</v>
      </c>
      <c r="M125" s="11" t="b">
        <v>0</v>
      </c>
      <c r="N125" s="11" t="s">
        <v>8266</v>
      </c>
      <c r="O125" s="11" t="s">
        <v>8269</v>
      </c>
      <c r="P125" s="11">
        <f t="shared" si="4"/>
        <v>0</v>
      </c>
      <c r="Q125" s="11">
        <f t="shared" si="5"/>
        <v>25.17</v>
      </c>
      <c r="R125" s="16">
        <f t="shared" si="6"/>
        <v>41904.781990740739</v>
      </c>
      <c r="S125" s="16">
        <f t="shared" si="7"/>
        <v>41940.916666666664</v>
      </c>
    </row>
    <row r="126" spans="1:19" ht="44.25" x14ac:dyDescent="0.75">
      <c r="A126" s="11">
        <v>124</v>
      </c>
      <c r="B126" s="12" t="s">
        <v>126</v>
      </c>
      <c r="C126" s="12" t="s">
        <v>4235</v>
      </c>
      <c r="D126" s="13">
        <v>4000</v>
      </c>
      <c r="E126" s="14">
        <v>0</v>
      </c>
      <c r="F126" s="11" t="s">
        <v>8219</v>
      </c>
      <c r="G126" s="11" t="s">
        <v>8223</v>
      </c>
      <c r="H126" s="11" t="s">
        <v>8245</v>
      </c>
      <c r="I126" s="11">
        <v>1431728242</v>
      </c>
      <c r="J126" s="11">
        <v>1429568242</v>
      </c>
      <c r="K126" s="11" t="b">
        <v>0</v>
      </c>
      <c r="L126" s="11">
        <v>0</v>
      </c>
      <c r="M126" s="11" t="b">
        <v>0</v>
      </c>
      <c r="N126" s="11" t="s">
        <v>8266</v>
      </c>
      <c r="O126" s="11" t="s">
        <v>8269</v>
      </c>
      <c r="P126" s="11">
        <f t="shared" si="4"/>
        <v>0</v>
      </c>
      <c r="Q126" s="11">
        <f t="shared" si="5"/>
        <v>0</v>
      </c>
      <c r="R126" s="16">
        <f t="shared" si="6"/>
        <v>42114.928726851853</v>
      </c>
      <c r="S126" s="16">
        <f t="shared" si="7"/>
        <v>42139.928726851853</v>
      </c>
    </row>
    <row r="127" spans="1:19" ht="44.25" x14ac:dyDescent="0.75">
      <c r="A127" s="11">
        <v>125</v>
      </c>
      <c r="B127" s="12" t="s">
        <v>127</v>
      </c>
      <c r="C127" s="12" t="s">
        <v>4236</v>
      </c>
      <c r="D127" s="13">
        <v>500</v>
      </c>
      <c r="E127" s="14">
        <v>70</v>
      </c>
      <c r="F127" s="11" t="s">
        <v>8219</v>
      </c>
      <c r="G127" s="11" t="s">
        <v>8228</v>
      </c>
      <c r="H127" s="11" t="s">
        <v>8250</v>
      </c>
      <c r="I127" s="11">
        <v>1486165880</v>
      </c>
      <c r="J127" s="11">
        <v>1480981880</v>
      </c>
      <c r="K127" s="11" t="b">
        <v>0</v>
      </c>
      <c r="L127" s="11">
        <v>6</v>
      </c>
      <c r="M127" s="11" t="b">
        <v>0</v>
      </c>
      <c r="N127" s="11" t="s">
        <v>8266</v>
      </c>
      <c r="O127" s="11" t="s">
        <v>8269</v>
      </c>
      <c r="P127" s="11">
        <f t="shared" si="4"/>
        <v>14</v>
      </c>
      <c r="Q127" s="11">
        <f t="shared" si="5"/>
        <v>11.67</v>
      </c>
      <c r="R127" s="16">
        <f t="shared" si="6"/>
        <v>42709.993981481486</v>
      </c>
      <c r="S127" s="16">
        <f t="shared" si="7"/>
        <v>42769.993981481486</v>
      </c>
    </row>
    <row r="128" spans="1:19" ht="44.25" x14ac:dyDescent="0.75">
      <c r="A128" s="11">
        <v>126</v>
      </c>
      <c r="B128" s="12" t="s">
        <v>128</v>
      </c>
      <c r="C128" s="12" t="s">
        <v>4237</v>
      </c>
      <c r="D128" s="13">
        <v>25000</v>
      </c>
      <c r="E128" s="14">
        <v>1387</v>
      </c>
      <c r="F128" s="11" t="s">
        <v>8219</v>
      </c>
      <c r="G128" s="11" t="s">
        <v>8223</v>
      </c>
      <c r="H128" s="11" t="s">
        <v>8245</v>
      </c>
      <c r="I128" s="11">
        <v>1433988000</v>
      </c>
      <c r="J128" s="11">
        <v>1431353337</v>
      </c>
      <c r="K128" s="11" t="b">
        <v>0</v>
      </c>
      <c r="L128" s="11">
        <v>13</v>
      </c>
      <c r="M128" s="11" t="b">
        <v>0</v>
      </c>
      <c r="N128" s="11" t="s">
        <v>8266</v>
      </c>
      <c r="O128" s="11" t="s">
        <v>8269</v>
      </c>
      <c r="P128" s="11">
        <f t="shared" si="4"/>
        <v>6</v>
      </c>
      <c r="Q128" s="11">
        <f t="shared" si="5"/>
        <v>106.69</v>
      </c>
      <c r="R128" s="16">
        <f t="shared" si="6"/>
        <v>42135.589548611111</v>
      </c>
      <c r="S128" s="16">
        <f t="shared" si="7"/>
        <v>42166.083333333328</v>
      </c>
    </row>
    <row r="129" spans="1:19" ht="44.25" x14ac:dyDescent="0.75">
      <c r="A129" s="11">
        <v>127</v>
      </c>
      <c r="B129" s="12" t="s">
        <v>129</v>
      </c>
      <c r="C129" s="12" t="s">
        <v>4238</v>
      </c>
      <c r="D129" s="13">
        <v>8000</v>
      </c>
      <c r="E129" s="14">
        <v>190</v>
      </c>
      <c r="F129" s="11" t="s">
        <v>8219</v>
      </c>
      <c r="G129" s="11" t="s">
        <v>8223</v>
      </c>
      <c r="H129" s="11" t="s">
        <v>8245</v>
      </c>
      <c r="I129" s="11">
        <v>1428069541</v>
      </c>
      <c r="J129" s="11">
        <v>1425481141</v>
      </c>
      <c r="K129" s="11" t="b">
        <v>0</v>
      </c>
      <c r="L129" s="11">
        <v>4</v>
      </c>
      <c r="M129" s="11" t="b">
        <v>0</v>
      </c>
      <c r="N129" s="11" t="s">
        <v>8266</v>
      </c>
      <c r="O129" s="11" t="s">
        <v>8269</v>
      </c>
      <c r="P129" s="11">
        <f t="shared" si="4"/>
        <v>2</v>
      </c>
      <c r="Q129" s="11">
        <f t="shared" si="5"/>
        <v>47.5</v>
      </c>
      <c r="R129" s="16">
        <f t="shared" si="6"/>
        <v>42067.62431712963</v>
      </c>
      <c r="S129" s="16">
        <f t="shared" si="7"/>
        <v>42097.582650462966</v>
      </c>
    </row>
    <row r="130" spans="1:19" ht="29.5" x14ac:dyDescent="0.75">
      <c r="A130" s="11">
        <v>128</v>
      </c>
      <c r="B130" s="12" t="s">
        <v>130</v>
      </c>
      <c r="C130" s="12" t="s">
        <v>4239</v>
      </c>
      <c r="D130" s="13">
        <v>100000</v>
      </c>
      <c r="E130" s="14">
        <v>1867</v>
      </c>
      <c r="F130" s="11" t="s">
        <v>8219</v>
      </c>
      <c r="G130" s="11" t="s">
        <v>8223</v>
      </c>
      <c r="H130" s="11" t="s">
        <v>8245</v>
      </c>
      <c r="I130" s="11">
        <v>1476941293</v>
      </c>
      <c r="J130" s="11">
        <v>1473917293</v>
      </c>
      <c r="K130" s="11" t="b">
        <v>0</v>
      </c>
      <c r="L130" s="11">
        <v>6</v>
      </c>
      <c r="M130" s="11" t="b">
        <v>0</v>
      </c>
      <c r="N130" s="11" t="s">
        <v>8266</v>
      </c>
      <c r="O130" s="11" t="s">
        <v>8269</v>
      </c>
      <c r="P130" s="11">
        <f t="shared" ref="P130:P193" si="8">ROUND(E130/D130*100,0)</f>
        <v>2</v>
      </c>
      <c r="Q130" s="11">
        <f t="shared" ref="Q130:Q193" si="9">IFERROR(ROUND(E130/L130,2),0)</f>
        <v>311.17</v>
      </c>
      <c r="R130" s="16">
        <f t="shared" si="6"/>
        <v>42628.22792824074</v>
      </c>
      <c r="S130" s="16">
        <f t="shared" si="7"/>
        <v>42663.22792824074</v>
      </c>
    </row>
    <row r="131" spans="1:19" ht="59" x14ac:dyDescent="0.75">
      <c r="A131" s="11">
        <v>129</v>
      </c>
      <c r="B131" s="12" t="s">
        <v>131</v>
      </c>
      <c r="C131" s="12" t="s">
        <v>4240</v>
      </c>
      <c r="D131" s="13">
        <v>20000</v>
      </c>
      <c r="E131" s="14">
        <v>0</v>
      </c>
      <c r="F131" s="11" t="s">
        <v>8219</v>
      </c>
      <c r="G131" s="11" t="s">
        <v>8223</v>
      </c>
      <c r="H131" s="11" t="s">
        <v>8245</v>
      </c>
      <c r="I131" s="11">
        <v>1414708183</v>
      </c>
      <c r="J131" s="11">
        <v>1409524183</v>
      </c>
      <c r="K131" s="11" t="b">
        <v>0</v>
      </c>
      <c r="L131" s="11">
        <v>0</v>
      </c>
      <c r="M131" s="11" t="b">
        <v>0</v>
      </c>
      <c r="N131" s="11" t="s">
        <v>8266</v>
      </c>
      <c r="O131" s="11" t="s">
        <v>8269</v>
      </c>
      <c r="P131" s="11">
        <f t="shared" si="8"/>
        <v>0</v>
      </c>
      <c r="Q131" s="11">
        <f t="shared" si="9"/>
        <v>0</v>
      </c>
      <c r="R131" s="16">
        <f t="shared" ref="R131:R194" si="10">(((J131/60)/60)/24)+DATE(1970,1,1)</f>
        <v>41882.937303240738</v>
      </c>
      <c r="S131" s="16">
        <f t="shared" ref="S131:S194" si="11">(((I131/60)/60)/24)+DATE(1970,1,1)</f>
        <v>41942.937303240738</v>
      </c>
    </row>
    <row r="132" spans="1:19" ht="44.25" x14ac:dyDescent="0.75">
      <c r="A132" s="11">
        <v>130</v>
      </c>
      <c r="B132" s="12" t="s">
        <v>132</v>
      </c>
      <c r="C132" s="12" t="s">
        <v>4241</v>
      </c>
      <c r="D132" s="13">
        <v>600</v>
      </c>
      <c r="E132" s="14">
        <v>0</v>
      </c>
      <c r="F132" s="11" t="s">
        <v>8219</v>
      </c>
      <c r="G132" s="11" t="s">
        <v>8224</v>
      </c>
      <c r="H132" s="11" t="s">
        <v>8246</v>
      </c>
      <c r="I132" s="11">
        <v>1402949760</v>
      </c>
      <c r="J132" s="11">
        <v>1400536692</v>
      </c>
      <c r="K132" s="11" t="b">
        <v>0</v>
      </c>
      <c r="L132" s="11">
        <v>0</v>
      </c>
      <c r="M132" s="11" t="b">
        <v>0</v>
      </c>
      <c r="N132" s="11" t="s">
        <v>8266</v>
      </c>
      <c r="O132" s="11" t="s">
        <v>8269</v>
      </c>
      <c r="P132" s="11">
        <f t="shared" si="8"/>
        <v>0</v>
      </c>
      <c r="Q132" s="11">
        <f t="shared" si="9"/>
        <v>0</v>
      </c>
      <c r="R132" s="16">
        <f t="shared" si="10"/>
        <v>41778.915416666663</v>
      </c>
      <c r="S132" s="16">
        <f t="shared" si="11"/>
        <v>41806.844444444447</v>
      </c>
    </row>
    <row r="133" spans="1:19" x14ac:dyDescent="0.75">
      <c r="A133" s="11">
        <v>131</v>
      </c>
      <c r="B133" s="12" t="s">
        <v>133</v>
      </c>
      <c r="C133" s="12" t="s">
        <v>4242</v>
      </c>
      <c r="D133" s="13">
        <v>1200</v>
      </c>
      <c r="E133" s="14">
        <v>0</v>
      </c>
      <c r="F133" s="11" t="s">
        <v>8219</v>
      </c>
      <c r="G133" s="11" t="s">
        <v>8223</v>
      </c>
      <c r="H133" s="11" t="s">
        <v>8245</v>
      </c>
      <c r="I133" s="11">
        <v>1467763200</v>
      </c>
      <c r="J133" s="11">
        <v>1466453161</v>
      </c>
      <c r="K133" s="11" t="b">
        <v>0</v>
      </c>
      <c r="L133" s="11">
        <v>0</v>
      </c>
      <c r="M133" s="11" t="b">
        <v>0</v>
      </c>
      <c r="N133" s="11" t="s">
        <v>8266</v>
      </c>
      <c r="O133" s="11" t="s">
        <v>8269</v>
      </c>
      <c r="P133" s="11">
        <f t="shared" si="8"/>
        <v>0</v>
      </c>
      <c r="Q133" s="11">
        <f t="shared" si="9"/>
        <v>0</v>
      </c>
      <c r="R133" s="16">
        <f t="shared" si="10"/>
        <v>42541.837511574078</v>
      </c>
      <c r="S133" s="16">
        <f t="shared" si="11"/>
        <v>42557</v>
      </c>
    </row>
    <row r="134" spans="1:19" ht="59" x14ac:dyDescent="0.75">
      <c r="A134" s="11">
        <v>132</v>
      </c>
      <c r="B134" s="12" t="s">
        <v>134</v>
      </c>
      <c r="C134" s="12" t="s">
        <v>4243</v>
      </c>
      <c r="D134" s="13">
        <v>80000</v>
      </c>
      <c r="E134" s="14">
        <v>7655</v>
      </c>
      <c r="F134" s="11" t="s">
        <v>8219</v>
      </c>
      <c r="G134" s="11" t="s">
        <v>8223</v>
      </c>
      <c r="H134" s="11" t="s">
        <v>8245</v>
      </c>
      <c r="I134" s="11">
        <v>1415392207</v>
      </c>
      <c r="J134" s="11">
        <v>1411500607</v>
      </c>
      <c r="K134" s="11" t="b">
        <v>0</v>
      </c>
      <c r="L134" s="11">
        <v>81</v>
      </c>
      <c r="M134" s="11" t="b">
        <v>0</v>
      </c>
      <c r="N134" s="11" t="s">
        <v>8266</v>
      </c>
      <c r="O134" s="11" t="s">
        <v>8269</v>
      </c>
      <c r="P134" s="11">
        <f t="shared" si="8"/>
        <v>10</v>
      </c>
      <c r="Q134" s="11">
        <f t="shared" si="9"/>
        <v>94.51</v>
      </c>
      <c r="R134" s="16">
        <f t="shared" si="10"/>
        <v>41905.812581018516</v>
      </c>
      <c r="S134" s="16">
        <f t="shared" si="11"/>
        <v>41950.854247685187</v>
      </c>
    </row>
    <row r="135" spans="1:19" ht="29.5" x14ac:dyDescent="0.75">
      <c r="A135" s="11">
        <v>133</v>
      </c>
      <c r="B135" s="12" t="s">
        <v>135</v>
      </c>
      <c r="C135" s="12" t="s">
        <v>4244</v>
      </c>
      <c r="D135" s="13">
        <v>71764</v>
      </c>
      <c r="E135" s="14">
        <v>0</v>
      </c>
      <c r="F135" s="11" t="s">
        <v>8219</v>
      </c>
      <c r="G135" s="11" t="s">
        <v>8223</v>
      </c>
      <c r="H135" s="11" t="s">
        <v>8245</v>
      </c>
      <c r="I135" s="11">
        <v>1464715860</v>
      </c>
      <c r="J135" s="11">
        <v>1462130584</v>
      </c>
      <c r="K135" s="11" t="b">
        <v>0</v>
      </c>
      <c r="L135" s="11">
        <v>0</v>
      </c>
      <c r="M135" s="11" t="b">
        <v>0</v>
      </c>
      <c r="N135" s="11" t="s">
        <v>8266</v>
      </c>
      <c r="O135" s="11" t="s">
        <v>8269</v>
      </c>
      <c r="P135" s="11">
        <f t="shared" si="8"/>
        <v>0</v>
      </c>
      <c r="Q135" s="11">
        <f t="shared" si="9"/>
        <v>0</v>
      </c>
      <c r="R135" s="16">
        <f t="shared" si="10"/>
        <v>42491.80768518518</v>
      </c>
      <c r="S135" s="16">
        <f t="shared" si="11"/>
        <v>42521.729861111111</v>
      </c>
    </row>
    <row r="136" spans="1:19" ht="29.5" x14ac:dyDescent="0.75">
      <c r="A136" s="11">
        <v>134</v>
      </c>
      <c r="B136" s="12" t="s">
        <v>136</v>
      </c>
      <c r="C136" s="12" t="s">
        <v>4245</v>
      </c>
      <c r="D136" s="13">
        <v>5000</v>
      </c>
      <c r="E136" s="14">
        <v>0</v>
      </c>
      <c r="F136" s="11" t="s">
        <v>8219</v>
      </c>
      <c r="G136" s="11" t="s">
        <v>8223</v>
      </c>
      <c r="H136" s="11" t="s">
        <v>8245</v>
      </c>
      <c r="I136" s="11">
        <v>1441386000</v>
      </c>
      <c r="J136" s="11">
        <v>1438811418</v>
      </c>
      <c r="K136" s="11" t="b">
        <v>0</v>
      </c>
      <c r="L136" s="11">
        <v>0</v>
      </c>
      <c r="M136" s="11" t="b">
        <v>0</v>
      </c>
      <c r="N136" s="11" t="s">
        <v>8266</v>
      </c>
      <c r="O136" s="11" t="s">
        <v>8269</v>
      </c>
      <c r="P136" s="11">
        <f t="shared" si="8"/>
        <v>0</v>
      </c>
      <c r="Q136" s="11">
        <f t="shared" si="9"/>
        <v>0</v>
      </c>
      <c r="R136" s="16">
        <f t="shared" si="10"/>
        <v>42221.909930555557</v>
      </c>
      <c r="S136" s="16">
        <f t="shared" si="11"/>
        <v>42251.708333333328</v>
      </c>
    </row>
    <row r="137" spans="1:19" ht="44.25" x14ac:dyDescent="0.75">
      <c r="A137" s="11">
        <v>135</v>
      </c>
      <c r="B137" s="12" t="s">
        <v>137</v>
      </c>
      <c r="C137" s="12" t="s">
        <v>4246</v>
      </c>
      <c r="D137" s="13">
        <v>3000</v>
      </c>
      <c r="E137" s="14">
        <v>403</v>
      </c>
      <c r="F137" s="11" t="s">
        <v>8219</v>
      </c>
      <c r="G137" s="11" t="s">
        <v>8223</v>
      </c>
      <c r="H137" s="11" t="s">
        <v>8245</v>
      </c>
      <c r="I137" s="11">
        <v>1404241200</v>
      </c>
      <c r="J137" s="11">
        <v>1401354597</v>
      </c>
      <c r="K137" s="11" t="b">
        <v>0</v>
      </c>
      <c r="L137" s="11">
        <v>5</v>
      </c>
      <c r="M137" s="11" t="b">
        <v>0</v>
      </c>
      <c r="N137" s="11" t="s">
        <v>8266</v>
      </c>
      <c r="O137" s="11" t="s">
        <v>8269</v>
      </c>
      <c r="P137" s="11">
        <f t="shared" si="8"/>
        <v>13</v>
      </c>
      <c r="Q137" s="11">
        <f t="shared" si="9"/>
        <v>80.599999999999994</v>
      </c>
      <c r="R137" s="16">
        <f t="shared" si="10"/>
        <v>41788.381909722222</v>
      </c>
      <c r="S137" s="16">
        <f t="shared" si="11"/>
        <v>41821.791666666664</v>
      </c>
    </row>
    <row r="138" spans="1:19" ht="59" x14ac:dyDescent="0.75">
      <c r="A138" s="11">
        <v>136</v>
      </c>
      <c r="B138" s="12" t="s">
        <v>138</v>
      </c>
      <c r="C138" s="12" t="s">
        <v>4232</v>
      </c>
      <c r="D138" s="13">
        <v>3000</v>
      </c>
      <c r="E138" s="14">
        <v>0</v>
      </c>
      <c r="F138" s="11" t="s">
        <v>8219</v>
      </c>
      <c r="G138" s="11" t="s">
        <v>8223</v>
      </c>
      <c r="H138" s="11" t="s">
        <v>8245</v>
      </c>
      <c r="I138" s="11">
        <v>1431771360</v>
      </c>
      <c r="J138" s="11">
        <v>1427968234</v>
      </c>
      <c r="K138" s="11" t="b">
        <v>0</v>
      </c>
      <c r="L138" s="11">
        <v>0</v>
      </c>
      <c r="M138" s="11" t="b">
        <v>0</v>
      </c>
      <c r="N138" s="11" t="s">
        <v>8266</v>
      </c>
      <c r="O138" s="11" t="s">
        <v>8269</v>
      </c>
      <c r="P138" s="11">
        <f t="shared" si="8"/>
        <v>0</v>
      </c>
      <c r="Q138" s="11">
        <f t="shared" si="9"/>
        <v>0</v>
      </c>
      <c r="R138" s="16">
        <f t="shared" si="10"/>
        <v>42096.410115740742</v>
      </c>
      <c r="S138" s="16">
        <f t="shared" si="11"/>
        <v>42140.427777777775</v>
      </c>
    </row>
    <row r="139" spans="1:19" ht="44.25" x14ac:dyDescent="0.75">
      <c r="A139" s="11">
        <v>137</v>
      </c>
      <c r="B139" s="12" t="s">
        <v>139</v>
      </c>
      <c r="C139" s="12" t="s">
        <v>4247</v>
      </c>
      <c r="D139" s="13">
        <v>55000</v>
      </c>
      <c r="E139" s="14">
        <v>0</v>
      </c>
      <c r="F139" s="11" t="s">
        <v>8219</v>
      </c>
      <c r="G139" s="11" t="s">
        <v>8231</v>
      </c>
      <c r="H139" s="11" t="s">
        <v>8252</v>
      </c>
      <c r="I139" s="11">
        <v>1444657593</v>
      </c>
      <c r="J139" s="11">
        <v>1440337593</v>
      </c>
      <c r="K139" s="11" t="b">
        <v>0</v>
      </c>
      <c r="L139" s="11">
        <v>0</v>
      </c>
      <c r="M139" s="11" t="b">
        <v>0</v>
      </c>
      <c r="N139" s="11" t="s">
        <v>8266</v>
      </c>
      <c r="O139" s="11" t="s">
        <v>8269</v>
      </c>
      <c r="P139" s="11">
        <f t="shared" si="8"/>
        <v>0</v>
      </c>
      <c r="Q139" s="11">
        <f t="shared" si="9"/>
        <v>0</v>
      </c>
      <c r="R139" s="16">
        <f t="shared" si="10"/>
        <v>42239.573993055557</v>
      </c>
      <c r="S139" s="16">
        <f t="shared" si="11"/>
        <v>42289.573993055557</v>
      </c>
    </row>
    <row r="140" spans="1:19" ht="44.25" x14ac:dyDescent="0.75">
      <c r="A140" s="11">
        <v>138</v>
      </c>
      <c r="B140" s="12" t="s">
        <v>140</v>
      </c>
      <c r="C140" s="12" t="s">
        <v>4248</v>
      </c>
      <c r="D140" s="13">
        <v>150000</v>
      </c>
      <c r="E140" s="14">
        <v>4712</v>
      </c>
      <c r="F140" s="11" t="s">
        <v>8219</v>
      </c>
      <c r="G140" s="11" t="s">
        <v>8223</v>
      </c>
      <c r="H140" s="11" t="s">
        <v>8245</v>
      </c>
      <c r="I140" s="11">
        <v>1438405140</v>
      </c>
      <c r="J140" s="11">
        <v>1435731041</v>
      </c>
      <c r="K140" s="11" t="b">
        <v>0</v>
      </c>
      <c r="L140" s="11">
        <v>58</v>
      </c>
      <c r="M140" s="11" t="b">
        <v>0</v>
      </c>
      <c r="N140" s="11" t="s">
        <v>8266</v>
      </c>
      <c r="O140" s="11" t="s">
        <v>8269</v>
      </c>
      <c r="P140" s="11">
        <f t="shared" si="8"/>
        <v>3</v>
      </c>
      <c r="Q140" s="11">
        <f t="shared" si="9"/>
        <v>81.239999999999995</v>
      </c>
      <c r="R140" s="16">
        <f t="shared" si="10"/>
        <v>42186.257418981477</v>
      </c>
      <c r="S140" s="16">
        <f t="shared" si="11"/>
        <v>42217.207638888889</v>
      </c>
    </row>
    <row r="141" spans="1:19" ht="44.25" x14ac:dyDescent="0.75">
      <c r="A141" s="11">
        <v>139</v>
      </c>
      <c r="B141" s="12" t="s">
        <v>141</v>
      </c>
      <c r="C141" s="12" t="s">
        <v>4249</v>
      </c>
      <c r="D141" s="13">
        <v>500</v>
      </c>
      <c r="E141" s="14">
        <v>500</v>
      </c>
      <c r="F141" s="11" t="s">
        <v>8219</v>
      </c>
      <c r="G141" s="11" t="s">
        <v>8223</v>
      </c>
      <c r="H141" s="11" t="s">
        <v>8245</v>
      </c>
      <c r="I141" s="11">
        <v>1436738772</v>
      </c>
      <c r="J141" s="11">
        <v>1435874772</v>
      </c>
      <c r="K141" s="11" t="b">
        <v>0</v>
      </c>
      <c r="L141" s="11">
        <v>1</v>
      </c>
      <c r="M141" s="11" t="b">
        <v>0</v>
      </c>
      <c r="N141" s="11" t="s">
        <v>8266</v>
      </c>
      <c r="O141" s="11" t="s">
        <v>8269</v>
      </c>
      <c r="P141" s="11">
        <f t="shared" si="8"/>
        <v>100</v>
      </c>
      <c r="Q141" s="11">
        <f t="shared" si="9"/>
        <v>500</v>
      </c>
      <c r="R141" s="16">
        <f t="shared" si="10"/>
        <v>42187.920972222222</v>
      </c>
      <c r="S141" s="16">
        <f t="shared" si="11"/>
        <v>42197.920972222222</v>
      </c>
    </row>
    <row r="142" spans="1:19" ht="44.25" x14ac:dyDescent="0.75">
      <c r="A142" s="11">
        <v>140</v>
      </c>
      <c r="B142" s="12" t="s">
        <v>142</v>
      </c>
      <c r="C142" s="12" t="s">
        <v>4250</v>
      </c>
      <c r="D142" s="13">
        <v>200000</v>
      </c>
      <c r="E142" s="14">
        <v>0</v>
      </c>
      <c r="F142" s="11" t="s">
        <v>8219</v>
      </c>
      <c r="G142" s="11" t="s">
        <v>8223</v>
      </c>
      <c r="H142" s="11" t="s">
        <v>8245</v>
      </c>
      <c r="I142" s="11">
        <v>1426823132</v>
      </c>
      <c r="J142" s="11">
        <v>1424234732</v>
      </c>
      <c r="K142" s="11" t="b">
        <v>0</v>
      </c>
      <c r="L142" s="11">
        <v>0</v>
      </c>
      <c r="M142" s="11" t="b">
        <v>0</v>
      </c>
      <c r="N142" s="11" t="s">
        <v>8266</v>
      </c>
      <c r="O142" s="11" t="s">
        <v>8269</v>
      </c>
      <c r="P142" s="11">
        <f t="shared" si="8"/>
        <v>0</v>
      </c>
      <c r="Q142" s="11">
        <f t="shared" si="9"/>
        <v>0</v>
      </c>
      <c r="R142" s="16">
        <f t="shared" si="10"/>
        <v>42053.198287037041</v>
      </c>
      <c r="S142" s="16">
        <f t="shared" si="11"/>
        <v>42083.15662037037</v>
      </c>
    </row>
    <row r="143" spans="1:19" ht="44.25" x14ac:dyDescent="0.75">
      <c r="A143" s="11">
        <v>141</v>
      </c>
      <c r="B143" s="12" t="s">
        <v>143</v>
      </c>
      <c r="C143" s="12" t="s">
        <v>4251</v>
      </c>
      <c r="D143" s="13">
        <v>12000</v>
      </c>
      <c r="E143" s="14">
        <v>1293</v>
      </c>
      <c r="F143" s="11" t="s">
        <v>8219</v>
      </c>
      <c r="G143" s="11" t="s">
        <v>8223</v>
      </c>
      <c r="H143" s="11" t="s">
        <v>8245</v>
      </c>
      <c r="I143" s="11">
        <v>1433043623</v>
      </c>
      <c r="J143" s="11">
        <v>1429155623</v>
      </c>
      <c r="K143" s="11" t="b">
        <v>0</v>
      </c>
      <c r="L143" s="11">
        <v>28</v>
      </c>
      <c r="M143" s="11" t="b">
        <v>0</v>
      </c>
      <c r="N143" s="11" t="s">
        <v>8266</v>
      </c>
      <c r="O143" s="11" t="s">
        <v>8269</v>
      </c>
      <c r="P143" s="11">
        <f t="shared" si="8"/>
        <v>11</v>
      </c>
      <c r="Q143" s="11">
        <f t="shared" si="9"/>
        <v>46.18</v>
      </c>
      <c r="R143" s="16">
        <f t="shared" si="10"/>
        <v>42110.153043981481</v>
      </c>
      <c r="S143" s="16">
        <f t="shared" si="11"/>
        <v>42155.153043981481</v>
      </c>
    </row>
    <row r="144" spans="1:19" ht="44.25" x14ac:dyDescent="0.75">
      <c r="A144" s="11">
        <v>142</v>
      </c>
      <c r="B144" s="12" t="s">
        <v>144</v>
      </c>
      <c r="C144" s="12" t="s">
        <v>4252</v>
      </c>
      <c r="D144" s="13">
        <v>3000</v>
      </c>
      <c r="E144" s="14">
        <v>10</v>
      </c>
      <c r="F144" s="11" t="s">
        <v>8219</v>
      </c>
      <c r="G144" s="11" t="s">
        <v>8223</v>
      </c>
      <c r="H144" s="11" t="s">
        <v>8245</v>
      </c>
      <c r="I144" s="11">
        <v>1416176778</v>
      </c>
      <c r="J144" s="11">
        <v>1414358778</v>
      </c>
      <c r="K144" s="11" t="b">
        <v>0</v>
      </c>
      <c r="L144" s="11">
        <v>1</v>
      </c>
      <c r="M144" s="11" t="b">
        <v>0</v>
      </c>
      <c r="N144" s="11" t="s">
        <v>8266</v>
      </c>
      <c r="O144" s="11" t="s">
        <v>8269</v>
      </c>
      <c r="P144" s="11">
        <f t="shared" si="8"/>
        <v>0</v>
      </c>
      <c r="Q144" s="11">
        <f t="shared" si="9"/>
        <v>10</v>
      </c>
      <c r="R144" s="16">
        <f t="shared" si="10"/>
        <v>41938.893263888887</v>
      </c>
      <c r="S144" s="16">
        <f t="shared" si="11"/>
        <v>41959.934930555552</v>
      </c>
    </row>
    <row r="145" spans="1:19" ht="44.25" x14ac:dyDescent="0.75">
      <c r="A145" s="11">
        <v>143</v>
      </c>
      <c r="B145" s="12" t="s">
        <v>145</v>
      </c>
      <c r="C145" s="12" t="s">
        <v>4253</v>
      </c>
      <c r="D145" s="13">
        <v>5500</v>
      </c>
      <c r="E145" s="14">
        <v>0</v>
      </c>
      <c r="F145" s="11" t="s">
        <v>8219</v>
      </c>
      <c r="G145" s="11" t="s">
        <v>8225</v>
      </c>
      <c r="H145" s="11" t="s">
        <v>8247</v>
      </c>
      <c r="I145" s="11">
        <v>1472882100</v>
      </c>
      <c r="J145" s="11">
        <v>1467941542</v>
      </c>
      <c r="K145" s="11" t="b">
        <v>0</v>
      </c>
      <c r="L145" s="11">
        <v>0</v>
      </c>
      <c r="M145" s="11" t="b">
        <v>0</v>
      </c>
      <c r="N145" s="11" t="s">
        <v>8266</v>
      </c>
      <c r="O145" s="11" t="s">
        <v>8269</v>
      </c>
      <c r="P145" s="11">
        <f t="shared" si="8"/>
        <v>0</v>
      </c>
      <c r="Q145" s="11">
        <f t="shared" si="9"/>
        <v>0</v>
      </c>
      <c r="R145" s="16">
        <f t="shared" si="10"/>
        <v>42559.064143518524</v>
      </c>
      <c r="S145" s="16">
        <f t="shared" si="11"/>
        <v>42616.246527777781</v>
      </c>
    </row>
    <row r="146" spans="1:19" ht="44.25" x14ac:dyDescent="0.75">
      <c r="A146" s="11">
        <v>144</v>
      </c>
      <c r="B146" s="12" t="s">
        <v>146</v>
      </c>
      <c r="C146" s="12" t="s">
        <v>4254</v>
      </c>
      <c r="D146" s="13">
        <v>7500</v>
      </c>
      <c r="E146" s="14">
        <v>2070</v>
      </c>
      <c r="F146" s="11" t="s">
        <v>8219</v>
      </c>
      <c r="G146" s="11" t="s">
        <v>8228</v>
      </c>
      <c r="H146" s="11" t="s">
        <v>8250</v>
      </c>
      <c r="I146" s="11">
        <v>1428945472</v>
      </c>
      <c r="J146" s="11">
        <v>1423765072</v>
      </c>
      <c r="K146" s="11" t="b">
        <v>0</v>
      </c>
      <c r="L146" s="11">
        <v>37</v>
      </c>
      <c r="M146" s="11" t="b">
        <v>0</v>
      </c>
      <c r="N146" s="11" t="s">
        <v>8266</v>
      </c>
      <c r="O146" s="11" t="s">
        <v>8269</v>
      </c>
      <c r="P146" s="11">
        <f t="shared" si="8"/>
        <v>28</v>
      </c>
      <c r="Q146" s="11">
        <f t="shared" si="9"/>
        <v>55.95</v>
      </c>
      <c r="R146" s="16">
        <f t="shared" si="10"/>
        <v>42047.762407407412</v>
      </c>
      <c r="S146" s="16">
        <f t="shared" si="11"/>
        <v>42107.72074074074</v>
      </c>
    </row>
    <row r="147" spans="1:19" ht="44.25" x14ac:dyDescent="0.75">
      <c r="A147" s="11">
        <v>145</v>
      </c>
      <c r="B147" s="12" t="s">
        <v>147</v>
      </c>
      <c r="C147" s="12" t="s">
        <v>4255</v>
      </c>
      <c r="D147" s="13">
        <v>4500</v>
      </c>
      <c r="E147" s="14">
        <v>338</v>
      </c>
      <c r="F147" s="11" t="s">
        <v>8219</v>
      </c>
      <c r="G147" s="11" t="s">
        <v>8223</v>
      </c>
      <c r="H147" s="11" t="s">
        <v>8245</v>
      </c>
      <c r="I147" s="11">
        <v>1439298052</v>
      </c>
      <c r="J147" s="11">
        <v>1436965252</v>
      </c>
      <c r="K147" s="11" t="b">
        <v>0</v>
      </c>
      <c r="L147" s="11">
        <v>9</v>
      </c>
      <c r="M147" s="11" t="b">
        <v>0</v>
      </c>
      <c r="N147" s="11" t="s">
        <v>8266</v>
      </c>
      <c r="O147" s="11" t="s">
        <v>8269</v>
      </c>
      <c r="P147" s="11">
        <f t="shared" si="8"/>
        <v>8</v>
      </c>
      <c r="Q147" s="11">
        <f t="shared" si="9"/>
        <v>37.56</v>
      </c>
      <c r="R147" s="16">
        <f t="shared" si="10"/>
        <v>42200.542268518519</v>
      </c>
      <c r="S147" s="16">
        <f t="shared" si="11"/>
        <v>42227.542268518519</v>
      </c>
    </row>
    <row r="148" spans="1:19" ht="44.25" x14ac:dyDescent="0.75">
      <c r="A148" s="11">
        <v>146</v>
      </c>
      <c r="B148" s="12" t="s">
        <v>148</v>
      </c>
      <c r="C148" s="12" t="s">
        <v>4256</v>
      </c>
      <c r="D148" s="13">
        <v>20000</v>
      </c>
      <c r="E148" s="14">
        <v>115</v>
      </c>
      <c r="F148" s="11" t="s">
        <v>8219</v>
      </c>
      <c r="G148" s="11" t="s">
        <v>8223</v>
      </c>
      <c r="H148" s="11" t="s">
        <v>8245</v>
      </c>
      <c r="I148" s="11">
        <v>1484698998</v>
      </c>
      <c r="J148" s="11">
        <v>1479514998</v>
      </c>
      <c r="K148" s="11" t="b">
        <v>0</v>
      </c>
      <c r="L148" s="11">
        <v>3</v>
      </c>
      <c r="M148" s="11" t="b">
        <v>0</v>
      </c>
      <c r="N148" s="11" t="s">
        <v>8266</v>
      </c>
      <c r="O148" s="11" t="s">
        <v>8269</v>
      </c>
      <c r="P148" s="11">
        <f t="shared" si="8"/>
        <v>1</v>
      </c>
      <c r="Q148" s="11">
        <f t="shared" si="9"/>
        <v>38.33</v>
      </c>
      <c r="R148" s="16">
        <f t="shared" si="10"/>
        <v>42693.016180555554</v>
      </c>
      <c r="S148" s="16">
        <f t="shared" si="11"/>
        <v>42753.016180555554</v>
      </c>
    </row>
    <row r="149" spans="1:19" ht="29.5" x14ac:dyDescent="0.75">
      <c r="A149" s="11">
        <v>147</v>
      </c>
      <c r="B149" s="12" t="s">
        <v>149</v>
      </c>
      <c r="C149" s="12" t="s">
        <v>4257</v>
      </c>
      <c r="D149" s="13">
        <v>7000</v>
      </c>
      <c r="E149" s="14">
        <v>0</v>
      </c>
      <c r="F149" s="11" t="s">
        <v>8219</v>
      </c>
      <c r="G149" s="11" t="s">
        <v>8224</v>
      </c>
      <c r="H149" s="11" t="s">
        <v>8246</v>
      </c>
      <c r="I149" s="11">
        <v>1420741080</v>
      </c>
      <c r="J149" s="11">
        <v>1417026340</v>
      </c>
      <c r="K149" s="11" t="b">
        <v>0</v>
      </c>
      <c r="L149" s="11">
        <v>0</v>
      </c>
      <c r="M149" s="11" t="b">
        <v>0</v>
      </c>
      <c r="N149" s="11" t="s">
        <v>8266</v>
      </c>
      <c r="O149" s="11" t="s">
        <v>8269</v>
      </c>
      <c r="P149" s="11">
        <f t="shared" si="8"/>
        <v>0</v>
      </c>
      <c r="Q149" s="11">
        <f t="shared" si="9"/>
        <v>0</v>
      </c>
      <c r="R149" s="16">
        <f t="shared" si="10"/>
        <v>41969.767824074079</v>
      </c>
      <c r="S149" s="16">
        <f t="shared" si="11"/>
        <v>42012.762499999997</v>
      </c>
    </row>
    <row r="150" spans="1:19" ht="44.25" x14ac:dyDescent="0.75">
      <c r="A150" s="11">
        <v>148</v>
      </c>
      <c r="B150" s="12" t="s">
        <v>150</v>
      </c>
      <c r="C150" s="12" t="s">
        <v>4258</v>
      </c>
      <c r="D150" s="13">
        <v>50000</v>
      </c>
      <c r="E150" s="14">
        <v>40</v>
      </c>
      <c r="F150" s="11" t="s">
        <v>8219</v>
      </c>
      <c r="G150" s="11" t="s">
        <v>8223</v>
      </c>
      <c r="H150" s="11" t="s">
        <v>8245</v>
      </c>
      <c r="I150" s="11">
        <v>1456555536</v>
      </c>
      <c r="J150" s="11">
        <v>1453963536</v>
      </c>
      <c r="K150" s="11" t="b">
        <v>0</v>
      </c>
      <c r="L150" s="11">
        <v>2</v>
      </c>
      <c r="M150" s="11" t="b">
        <v>0</v>
      </c>
      <c r="N150" s="11" t="s">
        <v>8266</v>
      </c>
      <c r="O150" s="11" t="s">
        <v>8269</v>
      </c>
      <c r="P150" s="11">
        <f t="shared" si="8"/>
        <v>0</v>
      </c>
      <c r="Q150" s="11">
        <f t="shared" si="9"/>
        <v>20</v>
      </c>
      <c r="R150" s="16">
        <f t="shared" si="10"/>
        <v>42397.281666666662</v>
      </c>
      <c r="S150" s="16">
        <f t="shared" si="11"/>
        <v>42427.281666666662</v>
      </c>
    </row>
    <row r="151" spans="1:19" ht="44.25" x14ac:dyDescent="0.75">
      <c r="A151" s="11">
        <v>149</v>
      </c>
      <c r="B151" s="12" t="s">
        <v>151</v>
      </c>
      <c r="C151" s="12" t="s">
        <v>4259</v>
      </c>
      <c r="D151" s="13">
        <v>10000</v>
      </c>
      <c r="E151" s="14">
        <v>92</v>
      </c>
      <c r="F151" s="11" t="s">
        <v>8219</v>
      </c>
      <c r="G151" s="11" t="s">
        <v>8223</v>
      </c>
      <c r="H151" s="11" t="s">
        <v>8245</v>
      </c>
      <c r="I151" s="11">
        <v>1419494400</v>
      </c>
      <c r="J151" s="11">
        <v>1416888470</v>
      </c>
      <c r="K151" s="11" t="b">
        <v>0</v>
      </c>
      <c r="L151" s="11">
        <v>6</v>
      </c>
      <c r="M151" s="11" t="b">
        <v>0</v>
      </c>
      <c r="N151" s="11" t="s">
        <v>8266</v>
      </c>
      <c r="O151" s="11" t="s">
        <v>8269</v>
      </c>
      <c r="P151" s="11">
        <f t="shared" si="8"/>
        <v>1</v>
      </c>
      <c r="Q151" s="11">
        <f t="shared" si="9"/>
        <v>15.33</v>
      </c>
      <c r="R151" s="16">
        <f t="shared" si="10"/>
        <v>41968.172106481477</v>
      </c>
      <c r="S151" s="16">
        <f t="shared" si="11"/>
        <v>41998.333333333328</v>
      </c>
    </row>
    <row r="152" spans="1:19" ht="44.25" x14ac:dyDescent="0.75">
      <c r="A152" s="11">
        <v>150</v>
      </c>
      <c r="B152" s="12" t="s">
        <v>152</v>
      </c>
      <c r="C152" s="12" t="s">
        <v>4260</v>
      </c>
      <c r="D152" s="13">
        <v>130000</v>
      </c>
      <c r="E152" s="14">
        <v>30112</v>
      </c>
      <c r="F152" s="11" t="s">
        <v>8219</v>
      </c>
      <c r="G152" s="11" t="s">
        <v>8223</v>
      </c>
      <c r="H152" s="11" t="s">
        <v>8245</v>
      </c>
      <c r="I152" s="11">
        <v>1432612382</v>
      </c>
      <c r="J152" s="11">
        <v>1427428382</v>
      </c>
      <c r="K152" s="11" t="b">
        <v>0</v>
      </c>
      <c r="L152" s="11">
        <v>67</v>
      </c>
      <c r="M152" s="11" t="b">
        <v>0</v>
      </c>
      <c r="N152" s="11" t="s">
        <v>8266</v>
      </c>
      <c r="O152" s="11" t="s">
        <v>8269</v>
      </c>
      <c r="P152" s="11">
        <f t="shared" si="8"/>
        <v>23</v>
      </c>
      <c r="Q152" s="11">
        <f t="shared" si="9"/>
        <v>449.43</v>
      </c>
      <c r="R152" s="16">
        <f t="shared" si="10"/>
        <v>42090.161828703705</v>
      </c>
      <c r="S152" s="16">
        <f t="shared" si="11"/>
        <v>42150.161828703705</v>
      </c>
    </row>
    <row r="153" spans="1:19" ht="44.25" x14ac:dyDescent="0.75">
      <c r="A153" s="11">
        <v>151</v>
      </c>
      <c r="B153" s="12" t="s">
        <v>153</v>
      </c>
      <c r="C153" s="12" t="s">
        <v>4261</v>
      </c>
      <c r="D153" s="13">
        <v>250000</v>
      </c>
      <c r="E153" s="14">
        <v>140</v>
      </c>
      <c r="F153" s="11" t="s">
        <v>8219</v>
      </c>
      <c r="G153" s="11" t="s">
        <v>8225</v>
      </c>
      <c r="H153" s="11" t="s">
        <v>8247</v>
      </c>
      <c r="I153" s="11">
        <v>1434633191</v>
      </c>
      <c r="J153" s="11">
        <v>1429449191</v>
      </c>
      <c r="K153" s="11" t="b">
        <v>0</v>
      </c>
      <c r="L153" s="11">
        <v>5</v>
      </c>
      <c r="M153" s="11" t="b">
        <v>0</v>
      </c>
      <c r="N153" s="11" t="s">
        <v>8266</v>
      </c>
      <c r="O153" s="11" t="s">
        <v>8269</v>
      </c>
      <c r="P153" s="11">
        <f t="shared" si="8"/>
        <v>0</v>
      </c>
      <c r="Q153" s="11">
        <f t="shared" si="9"/>
        <v>28</v>
      </c>
      <c r="R153" s="16">
        <f t="shared" si="10"/>
        <v>42113.550821759258</v>
      </c>
      <c r="S153" s="16">
        <f t="shared" si="11"/>
        <v>42173.550821759258</v>
      </c>
    </row>
    <row r="154" spans="1:19" ht="29.5" x14ac:dyDescent="0.75">
      <c r="A154" s="11">
        <v>152</v>
      </c>
      <c r="B154" s="12" t="s">
        <v>154</v>
      </c>
      <c r="C154" s="12" t="s">
        <v>4262</v>
      </c>
      <c r="D154" s="13">
        <v>380000</v>
      </c>
      <c r="E154" s="14">
        <v>30</v>
      </c>
      <c r="F154" s="11" t="s">
        <v>8219</v>
      </c>
      <c r="G154" s="11" t="s">
        <v>8223</v>
      </c>
      <c r="H154" s="11" t="s">
        <v>8245</v>
      </c>
      <c r="I154" s="11">
        <v>1411437100</v>
      </c>
      <c r="J154" s="11">
        <v>1408845100</v>
      </c>
      <c r="K154" s="11" t="b">
        <v>0</v>
      </c>
      <c r="L154" s="11">
        <v>2</v>
      </c>
      <c r="M154" s="11" t="b">
        <v>0</v>
      </c>
      <c r="N154" s="11" t="s">
        <v>8266</v>
      </c>
      <c r="O154" s="11" t="s">
        <v>8269</v>
      </c>
      <c r="P154" s="11">
        <f t="shared" si="8"/>
        <v>0</v>
      </c>
      <c r="Q154" s="11">
        <f t="shared" si="9"/>
        <v>15</v>
      </c>
      <c r="R154" s="16">
        <f t="shared" si="10"/>
        <v>41875.077546296299</v>
      </c>
      <c r="S154" s="16">
        <f t="shared" si="11"/>
        <v>41905.077546296299</v>
      </c>
    </row>
    <row r="155" spans="1:19" ht="44.25" x14ac:dyDescent="0.75">
      <c r="A155" s="11">
        <v>153</v>
      </c>
      <c r="B155" s="12" t="s">
        <v>155</v>
      </c>
      <c r="C155" s="12" t="s">
        <v>4263</v>
      </c>
      <c r="D155" s="13">
        <v>50000</v>
      </c>
      <c r="E155" s="14">
        <v>359</v>
      </c>
      <c r="F155" s="11" t="s">
        <v>8219</v>
      </c>
      <c r="G155" s="11" t="s">
        <v>8223</v>
      </c>
      <c r="H155" s="11" t="s">
        <v>8245</v>
      </c>
      <c r="I155" s="11">
        <v>1417532644</v>
      </c>
      <c r="J155" s="11">
        <v>1413900244</v>
      </c>
      <c r="K155" s="11" t="b">
        <v>0</v>
      </c>
      <c r="L155" s="11">
        <v>10</v>
      </c>
      <c r="M155" s="11" t="b">
        <v>0</v>
      </c>
      <c r="N155" s="11" t="s">
        <v>8266</v>
      </c>
      <c r="O155" s="11" t="s">
        <v>8269</v>
      </c>
      <c r="P155" s="11">
        <f t="shared" si="8"/>
        <v>1</v>
      </c>
      <c r="Q155" s="11">
        <f t="shared" si="9"/>
        <v>35.9</v>
      </c>
      <c r="R155" s="16">
        <f t="shared" si="10"/>
        <v>41933.586157407408</v>
      </c>
      <c r="S155" s="16">
        <f t="shared" si="11"/>
        <v>41975.627824074079</v>
      </c>
    </row>
    <row r="156" spans="1:19" ht="44.25" x14ac:dyDescent="0.75">
      <c r="A156" s="11">
        <v>154</v>
      </c>
      <c r="B156" s="12" t="s">
        <v>156</v>
      </c>
      <c r="C156" s="12" t="s">
        <v>4264</v>
      </c>
      <c r="D156" s="13">
        <v>1500</v>
      </c>
      <c r="E156" s="14">
        <v>40</v>
      </c>
      <c r="F156" s="11" t="s">
        <v>8219</v>
      </c>
      <c r="G156" s="11" t="s">
        <v>8223</v>
      </c>
      <c r="H156" s="11" t="s">
        <v>8245</v>
      </c>
      <c r="I156" s="11">
        <v>1433336895</v>
      </c>
      <c r="J156" s="11">
        <v>1429621695</v>
      </c>
      <c r="K156" s="11" t="b">
        <v>0</v>
      </c>
      <c r="L156" s="11">
        <v>3</v>
      </c>
      <c r="M156" s="11" t="b">
        <v>0</v>
      </c>
      <c r="N156" s="11" t="s">
        <v>8266</v>
      </c>
      <c r="O156" s="11" t="s">
        <v>8269</v>
      </c>
      <c r="P156" s="11">
        <f t="shared" si="8"/>
        <v>3</v>
      </c>
      <c r="Q156" s="11">
        <f t="shared" si="9"/>
        <v>13.33</v>
      </c>
      <c r="R156" s="16">
        <f t="shared" si="10"/>
        <v>42115.547395833331</v>
      </c>
      <c r="S156" s="16">
        <f t="shared" si="11"/>
        <v>42158.547395833331</v>
      </c>
    </row>
    <row r="157" spans="1:19" ht="59" x14ac:dyDescent="0.75">
      <c r="A157" s="11">
        <v>155</v>
      </c>
      <c r="B157" s="12" t="s">
        <v>157</v>
      </c>
      <c r="C157" s="12" t="s">
        <v>4265</v>
      </c>
      <c r="D157" s="13">
        <v>1350000</v>
      </c>
      <c r="E157" s="14">
        <v>81</v>
      </c>
      <c r="F157" s="11" t="s">
        <v>8219</v>
      </c>
      <c r="G157" s="11" t="s">
        <v>8223</v>
      </c>
      <c r="H157" s="11" t="s">
        <v>8245</v>
      </c>
      <c r="I157" s="11">
        <v>1437657935</v>
      </c>
      <c r="J157" s="11">
        <v>1434201935</v>
      </c>
      <c r="K157" s="11" t="b">
        <v>0</v>
      </c>
      <c r="L157" s="11">
        <v>4</v>
      </c>
      <c r="M157" s="11" t="b">
        <v>0</v>
      </c>
      <c r="N157" s="11" t="s">
        <v>8266</v>
      </c>
      <c r="O157" s="11" t="s">
        <v>8269</v>
      </c>
      <c r="P157" s="11">
        <f t="shared" si="8"/>
        <v>0</v>
      </c>
      <c r="Q157" s="11">
        <f t="shared" si="9"/>
        <v>20.25</v>
      </c>
      <c r="R157" s="16">
        <f t="shared" si="10"/>
        <v>42168.559432870374</v>
      </c>
      <c r="S157" s="16">
        <f t="shared" si="11"/>
        <v>42208.559432870374</v>
      </c>
    </row>
    <row r="158" spans="1:19" ht="59" x14ac:dyDescent="0.75">
      <c r="A158" s="11">
        <v>156</v>
      </c>
      <c r="B158" s="12" t="s">
        <v>158</v>
      </c>
      <c r="C158" s="12" t="s">
        <v>4266</v>
      </c>
      <c r="D158" s="13">
        <v>35000</v>
      </c>
      <c r="E158" s="14">
        <v>1785</v>
      </c>
      <c r="F158" s="11" t="s">
        <v>8219</v>
      </c>
      <c r="G158" s="11" t="s">
        <v>8228</v>
      </c>
      <c r="H158" s="11" t="s">
        <v>8250</v>
      </c>
      <c r="I158" s="11">
        <v>1407034796</v>
      </c>
      <c r="J158" s="11">
        <v>1401850796</v>
      </c>
      <c r="K158" s="11" t="b">
        <v>0</v>
      </c>
      <c r="L158" s="11">
        <v>15</v>
      </c>
      <c r="M158" s="11" t="b">
        <v>0</v>
      </c>
      <c r="N158" s="11" t="s">
        <v>8266</v>
      </c>
      <c r="O158" s="11" t="s">
        <v>8269</v>
      </c>
      <c r="P158" s="11">
        <f t="shared" si="8"/>
        <v>5</v>
      </c>
      <c r="Q158" s="11">
        <f t="shared" si="9"/>
        <v>119</v>
      </c>
      <c r="R158" s="16">
        <f t="shared" si="10"/>
        <v>41794.124953703707</v>
      </c>
      <c r="S158" s="16">
        <f t="shared" si="11"/>
        <v>41854.124953703707</v>
      </c>
    </row>
    <row r="159" spans="1:19" ht="44.25" x14ac:dyDescent="0.75">
      <c r="A159" s="11">
        <v>157</v>
      </c>
      <c r="B159" s="12" t="s">
        <v>159</v>
      </c>
      <c r="C159" s="12" t="s">
        <v>4267</v>
      </c>
      <c r="D159" s="13">
        <v>2995</v>
      </c>
      <c r="E159" s="14">
        <v>8</v>
      </c>
      <c r="F159" s="11" t="s">
        <v>8219</v>
      </c>
      <c r="G159" s="11" t="s">
        <v>8223</v>
      </c>
      <c r="H159" s="11" t="s">
        <v>8245</v>
      </c>
      <c r="I159" s="11">
        <v>1456523572</v>
      </c>
      <c r="J159" s="11">
        <v>1453931572</v>
      </c>
      <c r="K159" s="11" t="b">
        <v>0</v>
      </c>
      <c r="L159" s="11">
        <v>2</v>
      </c>
      <c r="M159" s="11" t="b">
        <v>0</v>
      </c>
      <c r="N159" s="11" t="s">
        <v>8266</v>
      </c>
      <c r="O159" s="11" t="s">
        <v>8269</v>
      </c>
      <c r="P159" s="11">
        <f t="shared" si="8"/>
        <v>0</v>
      </c>
      <c r="Q159" s="11">
        <f t="shared" si="9"/>
        <v>4</v>
      </c>
      <c r="R159" s="16">
        <f t="shared" si="10"/>
        <v>42396.911712962959</v>
      </c>
      <c r="S159" s="16">
        <f t="shared" si="11"/>
        <v>42426.911712962959</v>
      </c>
    </row>
    <row r="160" spans="1:19" ht="44.25" x14ac:dyDescent="0.75">
      <c r="A160" s="11">
        <v>158</v>
      </c>
      <c r="B160" s="12" t="s">
        <v>160</v>
      </c>
      <c r="C160" s="12" t="s">
        <v>4268</v>
      </c>
      <c r="D160" s="13">
        <v>5000</v>
      </c>
      <c r="E160" s="14">
        <v>0</v>
      </c>
      <c r="F160" s="11" t="s">
        <v>8219</v>
      </c>
      <c r="G160" s="11" t="s">
        <v>8223</v>
      </c>
      <c r="H160" s="11" t="s">
        <v>8245</v>
      </c>
      <c r="I160" s="11">
        <v>1413942628</v>
      </c>
      <c r="J160" s="11">
        <v>1411350628</v>
      </c>
      <c r="K160" s="11" t="b">
        <v>0</v>
      </c>
      <c r="L160" s="11">
        <v>0</v>
      </c>
      <c r="M160" s="11" t="b">
        <v>0</v>
      </c>
      <c r="N160" s="11" t="s">
        <v>8266</v>
      </c>
      <c r="O160" s="11" t="s">
        <v>8269</v>
      </c>
      <c r="P160" s="11">
        <f t="shared" si="8"/>
        <v>0</v>
      </c>
      <c r="Q160" s="11">
        <f t="shared" si="9"/>
        <v>0</v>
      </c>
      <c r="R160" s="16">
        <f t="shared" si="10"/>
        <v>41904.07671296296</v>
      </c>
      <c r="S160" s="16">
        <f t="shared" si="11"/>
        <v>41934.07671296296</v>
      </c>
    </row>
    <row r="161" spans="1:19" ht="44.25" x14ac:dyDescent="0.75">
      <c r="A161" s="11">
        <v>159</v>
      </c>
      <c r="B161" s="12" t="s">
        <v>161</v>
      </c>
      <c r="C161" s="12" t="s">
        <v>4269</v>
      </c>
      <c r="D161" s="13">
        <v>500000</v>
      </c>
      <c r="E161" s="14">
        <v>10</v>
      </c>
      <c r="F161" s="11" t="s">
        <v>8219</v>
      </c>
      <c r="G161" s="11" t="s">
        <v>8223</v>
      </c>
      <c r="H161" s="11" t="s">
        <v>8245</v>
      </c>
      <c r="I161" s="11">
        <v>1467541545</v>
      </c>
      <c r="J161" s="11">
        <v>1464085545</v>
      </c>
      <c r="K161" s="11" t="b">
        <v>0</v>
      </c>
      <c r="L161" s="11">
        <v>1</v>
      </c>
      <c r="M161" s="11" t="b">
        <v>0</v>
      </c>
      <c r="N161" s="11" t="s">
        <v>8266</v>
      </c>
      <c r="O161" s="11" t="s">
        <v>8269</v>
      </c>
      <c r="P161" s="11">
        <f t="shared" si="8"/>
        <v>0</v>
      </c>
      <c r="Q161" s="11">
        <f t="shared" si="9"/>
        <v>10</v>
      </c>
      <c r="R161" s="16">
        <f t="shared" si="10"/>
        <v>42514.434548611112</v>
      </c>
      <c r="S161" s="16">
        <f t="shared" si="11"/>
        <v>42554.434548611112</v>
      </c>
    </row>
    <row r="162" spans="1:19" ht="44.25" x14ac:dyDescent="0.75">
      <c r="A162" s="11">
        <v>160</v>
      </c>
      <c r="B162" s="12" t="s">
        <v>162</v>
      </c>
      <c r="C162" s="12" t="s">
        <v>4270</v>
      </c>
      <c r="D162" s="13">
        <v>5000</v>
      </c>
      <c r="E162" s="14">
        <v>0</v>
      </c>
      <c r="F162" s="11" t="s">
        <v>8220</v>
      </c>
      <c r="G162" s="11" t="s">
        <v>8223</v>
      </c>
      <c r="H162" s="11" t="s">
        <v>8245</v>
      </c>
      <c r="I162" s="11">
        <v>1439675691</v>
      </c>
      <c r="J162" s="11">
        <v>1434491691</v>
      </c>
      <c r="K162" s="11" t="b">
        <v>0</v>
      </c>
      <c r="L162" s="11">
        <v>0</v>
      </c>
      <c r="M162" s="11" t="b">
        <v>0</v>
      </c>
      <c r="N162" s="11" t="s">
        <v>8266</v>
      </c>
      <c r="O162" s="11" t="s">
        <v>8270</v>
      </c>
      <c r="P162" s="11">
        <f t="shared" si="8"/>
        <v>0</v>
      </c>
      <c r="Q162" s="11">
        <f t="shared" si="9"/>
        <v>0</v>
      </c>
      <c r="R162" s="16">
        <f t="shared" si="10"/>
        <v>42171.913090277783</v>
      </c>
      <c r="S162" s="16">
        <f t="shared" si="11"/>
        <v>42231.913090277783</v>
      </c>
    </row>
    <row r="163" spans="1:19" ht="44.25" x14ac:dyDescent="0.75">
      <c r="A163" s="11">
        <v>161</v>
      </c>
      <c r="B163" s="12" t="s">
        <v>163</v>
      </c>
      <c r="C163" s="12" t="s">
        <v>4271</v>
      </c>
      <c r="D163" s="13">
        <v>50000</v>
      </c>
      <c r="E163" s="14">
        <v>5</v>
      </c>
      <c r="F163" s="11" t="s">
        <v>8220</v>
      </c>
      <c r="G163" s="11" t="s">
        <v>8223</v>
      </c>
      <c r="H163" s="11" t="s">
        <v>8245</v>
      </c>
      <c r="I163" s="11">
        <v>1404318595</v>
      </c>
      <c r="J163" s="11">
        <v>1401726595</v>
      </c>
      <c r="K163" s="11" t="b">
        <v>0</v>
      </c>
      <c r="L163" s="11">
        <v>1</v>
      </c>
      <c r="M163" s="11" t="b">
        <v>0</v>
      </c>
      <c r="N163" s="11" t="s">
        <v>8266</v>
      </c>
      <c r="O163" s="11" t="s">
        <v>8270</v>
      </c>
      <c r="P163" s="11">
        <f t="shared" si="8"/>
        <v>0</v>
      </c>
      <c r="Q163" s="11">
        <f t="shared" si="9"/>
        <v>5</v>
      </c>
      <c r="R163" s="16">
        <f t="shared" si="10"/>
        <v>41792.687442129631</v>
      </c>
      <c r="S163" s="16">
        <f t="shared" si="11"/>
        <v>41822.687442129631</v>
      </c>
    </row>
    <row r="164" spans="1:19" ht="44.25" x14ac:dyDescent="0.75">
      <c r="A164" s="11">
        <v>162</v>
      </c>
      <c r="B164" s="12" t="s">
        <v>164</v>
      </c>
      <c r="C164" s="12" t="s">
        <v>4272</v>
      </c>
      <c r="D164" s="13">
        <v>2800</v>
      </c>
      <c r="E164" s="14">
        <v>435</v>
      </c>
      <c r="F164" s="11" t="s">
        <v>8220</v>
      </c>
      <c r="G164" s="11" t="s">
        <v>8223</v>
      </c>
      <c r="H164" s="11" t="s">
        <v>8245</v>
      </c>
      <c r="I164" s="11">
        <v>1408232520</v>
      </c>
      <c r="J164" s="11">
        <v>1405393356</v>
      </c>
      <c r="K164" s="11" t="b">
        <v>0</v>
      </c>
      <c r="L164" s="11">
        <v>10</v>
      </c>
      <c r="M164" s="11" t="b">
        <v>0</v>
      </c>
      <c r="N164" s="11" t="s">
        <v>8266</v>
      </c>
      <c r="O164" s="11" t="s">
        <v>8270</v>
      </c>
      <c r="P164" s="11">
        <f t="shared" si="8"/>
        <v>16</v>
      </c>
      <c r="Q164" s="11">
        <f t="shared" si="9"/>
        <v>43.5</v>
      </c>
      <c r="R164" s="16">
        <f t="shared" si="10"/>
        <v>41835.126805555556</v>
      </c>
      <c r="S164" s="16">
        <f t="shared" si="11"/>
        <v>41867.987500000003</v>
      </c>
    </row>
    <row r="165" spans="1:19" ht="59" x14ac:dyDescent="0.75">
      <c r="A165" s="11">
        <v>163</v>
      </c>
      <c r="B165" s="12" t="s">
        <v>165</v>
      </c>
      <c r="C165" s="12" t="s">
        <v>4273</v>
      </c>
      <c r="D165" s="13">
        <v>2000000</v>
      </c>
      <c r="E165" s="14">
        <v>0</v>
      </c>
      <c r="F165" s="11" t="s">
        <v>8220</v>
      </c>
      <c r="G165" s="11" t="s">
        <v>8223</v>
      </c>
      <c r="H165" s="11" t="s">
        <v>8245</v>
      </c>
      <c r="I165" s="11">
        <v>1443657600</v>
      </c>
      <c r="J165" s="11">
        <v>1440716654</v>
      </c>
      <c r="K165" s="11" t="b">
        <v>0</v>
      </c>
      <c r="L165" s="11">
        <v>0</v>
      </c>
      <c r="M165" s="11" t="b">
        <v>0</v>
      </c>
      <c r="N165" s="11" t="s">
        <v>8266</v>
      </c>
      <c r="O165" s="11" t="s">
        <v>8270</v>
      </c>
      <c r="P165" s="11">
        <f t="shared" si="8"/>
        <v>0</v>
      </c>
      <c r="Q165" s="11">
        <f t="shared" si="9"/>
        <v>0</v>
      </c>
      <c r="R165" s="16">
        <f t="shared" si="10"/>
        <v>42243.961273148147</v>
      </c>
      <c r="S165" s="16">
        <f t="shared" si="11"/>
        <v>42278</v>
      </c>
    </row>
    <row r="166" spans="1:19" ht="44.25" x14ac:dyDescent="0.75">
      <c r="A166" s="11">
        <v>164</v>
      </c>
      <c r="B166" s="12" t="s">
        <v>166</v>
      </c>
      <c r="C166" s="12" t="s">
        <v>4274</v>
      </c>
      <c r="D166" s="13">
        <v>120000</v>
      </c>
      <c r="E166" s="14">
        <v>640</v>
      </c>
      <c r="F166" s="11" t="s">
        <v>8220</v>
      </c>
      <c r="G166" s="11" t="s">
        <v>8223</v>
      </c>
      <c r="H166" s="11" t="s">
        <v>8245</v>
      </c>
      <c r="I166" s="11">
        <v>1411150701</v>
      </c>
      <c r="J166" s="11">
        <v>1405966701</v>
      </c>
      <c r="K166" s="11" t="b">
        <v>0</v>
      </c>
      <c r="L166" s="11">
        <v>7</v>
      </c>
      <c r="M166" s="11" t="b">
        <v>0</v>
      </c>
      <c r="N166" s="11" t="s">
        <v>8266</v>
      </c>
      <c r="O166" s="11" t="s">
        <v>8270</v>
      </c>
      <c r="P166" s="11">
        <f t="shared" si="8"/>
        <v>1</v>
      </c>
      <c r="Q166" s="11">
        <f t="shared" si="9"/>
        <v>91.43</v>
      </c>
      <c r="R166" s="16">
        <f t="shared" si="10"/>
        <v>41841.762743055559</v>
      </c>
      <c r="S166" s="16">
        <f t="shared" si="11"/>
        <v>41901.762743055559</v>
      </c>
    </row>
    <row r="167" spans="1:19" ht="29.5" x14ac:dyDescent="0.75">
      <c r="A167" s="11">
        <v>165</v>
      </c>
      <c r="B167" s="12" t="s">
        <v>167</v>
      </c>
      <c r="C167" s="12" t="s">
        <v>4275</v>
      </c>
      <c r="D167" s="13">
        <v>17000</v>
      </c>
      <c r="E167" s="14">
        <v>0</v>
      </c>
      <c r="F167" s="11" t="s">
        <v>8220</v>
      </c>
      <c r="G167" s="11" t="s">
        <v>8224</v>
      </c>
      <c r="H167" s="11" t="s">
        <v>8246</v>
      </c>
      <c r="I167" s="11">
        <v>1452613724</v>
      </c>
      <c r="J167" s="11">
        <v>1450021724</v>
      </c>
      <c r="K167" s="11" t="b">
        <v>0</v>
      </c>
      <c r="L167" s="11">
        <v>0</v>
      </c>
      <c r="M167" s="11" t="b">
        <v>0</v>
      </c>
      <c r="N167" s="11" t="s">
        <v>8266</v>
      </c>
      <c r="O167" s="11" t="s">
        <v>8270</v>
      </c>
      <c r="P167" s="11">
        <f t="shared" si="8"/>
        <v>0</v>
      </c>
      <c r="Q167" s="11">
        <f t="shared" si="9"/>
        <v>0</v>
      </c>
      <c r="R167" s="16">
        <f t="shared" si="10"/>
        <v>42351.658842592587</v>
      </c>
      <c r="S167" s="16">
        <f t="shared" si="11"/>
        <v>42381.658842592587</v>
      </c>
    </row>
    <row r="168" spans="1:19" ht="44.25" x14ac:dyDescent="0.75">
      <c r="A168" s="11">
        <v>166</v>
      </c>
      <c r="B168" s="12" t="s">
        <v>168</v>
      </c>
      <c r="C168" s="12" t="s">
        <v>4276</v>
      </c>
      <c r="D168" s="13">
        <v>5000</v>
      </c>
      <c r="E168" s="14">
        <v>3000</v>
      </c>
      <c r="F168" s="11" t="s">
        <v>8220</v>
      </c>
      <c r="G168" s="11" t="s">
        <v>8223</v>
      </c>
      <c r="H168" s="11" t="s">
        <v>8245</v>
      </c>
      <c r="I168" s="11">
        <v>1484531362</v>
      </c>
      <c r="J168" s="11">
        <v>1481939362</v>
      </c>
      <c r="K168" s="11" t="b">
        <v>0</v>
      </c>
      <c r="L168" s="11">
        <v>1</v>
      </c>
      <c r="M168" s="11" t="b">
        <v>0</v>
      </c>
      <c r="N168" s="11" t="s">
        <v>8266</v>
      </c>
      <c r="O168" s="11" t="s">
        <v>8270</v>
      </c>
      <c r="P168" s="11">
        <f t="shared" si="8"/>
        <v>60</v>
      </c>
      <c r="Q168" s="11">
        <f t="shared" si="9"/>
        <v>3000</v>
      </c>
      <c r="R168" s="16">
        <f t="shared" si="10"/>
        <v>42721.075949074075</v>
      </c>
      <c r="S168" s="16">
        <f t="shared" si="11"/>
        <v>42751.075949074075</v>
      </c>
    </row>
    <row r="169" spans="1:19" ht="44.25" x14ac:dyDescent="0.75">
      <c r="A169" s="11">
        <v>167</v>
      </c>
      <c r="B169" s="12" t="s">
        <v>169</v>
      </c>
      <c r="C169" s="12" t="s">
        <v>4277</v>
      </c>
      <c r="D169" s="13">
        <v>110000</v>
      </c>
      <c r="E169" s="14">
        <v>11</v>
      </c>
      <c r="F169" s="11" t="s">
        <v>8220</v>
      </c>
      <c r="G169" s="11" t="s">
        <v>8223</v>
      </c>
      <c r="H169" s="11" t="s">
        <v>8245</v>
      </c>
      <c r="I169" s="11">
        <v>1438726535</v>
      </c>
      <c r="J169" s="11">
        <v>1433542535</v>
      </c>
      <c r="K169" s="11" t="b">
        <v>0</v>
      </c>
      <c r="L169" s="11">
        <v>2</v>
      </c>
      <c r="M169" s="11" t="b">
        <v>0</v>
      </c>
      <c r="N169" s="11" t="s">
        <v>8266</v>
      </c>
      <c r="O169" s="11" t="s">
        <v>8270</v>
      </c>
      <c r="P169" s="11">
        <f t="shared" si="8"/>
        <v>0</v>
      </c>
      <c r="Q169" s="11">
        <f t="shared" si="9"/>
        <v>5.5</v>
      </c>
      <c r="R169" s="16">
        <f t="shared" si="10"/>
        <v>42160.927488425921</v>
      </c>
      <c r="S169" s="16">
        <f t="shared" si="11"/>
        <v>42220.927488425921</v>
      </c>
    </row>
    <row r="170" spans="1:19" ht="44.25" x14ac:dyDescent="0.75">
      <c r="A170" s="11">
        <v>168</v>
      </c>
      <c r="B170" s="12" t="s">
        <v>170</v>
      </c>
      <c r="C170" s="12" t="s">
        <v>4278</v>
      </c>
      <c r="D170" s="13">
        <v>8000</v>
      </c>
      <c r="E170" s="14">
        <v>325</v>
      </c>
      <c r="F170" s="11" t="s">
        <v>8220</v>
      </c>
      <c r="G170" s="11" t="s">
        <v>8223</v>
      </c>
      <c r="H170" s="11" t="s">
        <v>8245</v>
      </c>
      <c r="I170" s="11">
        <v>1426791770</v>
      </c>
      <c r="J170" s="11">
        <v>1424203370</v>
      </c>
      <c r="K170" s="11" t="b">
        <v>0</v>
      </c>
      <c r="L170" s="11">
        <v>3</v>
      </c>
      <c r="M170" s="11" t="b">
        <v>0</v>
      </c>
      <c r="N170" s="11" t="s">
        <v>8266</v>
      </c>
      <c r="O170" s="11" t="s">
        <v>8270</v>
      </c>
      <c r="P170" s="11">
        <f t="shared" si="8"/>
        <v>4</v>
      </c>
      <c r="Q170" s="11">
        <f t="shared" si="9"/>
        <v>108.33</v>
      </c>
      <c r="R170" s="16">
        <f t="shared" si="10"/>
        <v>42052.83530092593</v>
      </c>
      <c r="S170" s="16">
        <f t="shared" si="11"/>
        <v>42082.793634259258</v>
      </c>
    </row>
    <row r="171" spans="1:19" ht="44.25" x14ac:dyDescent="0.75">
      <c r="A171" s="11">
        <v>169</v>
      </c>
      <c r="B171" s="12" t="s">
        <v>171</v>
      </c>
      <c r="C171" s="12" t="s">
        <v>4279</v>
      </c>
      <c r="D171" s="13">
        <v>2500</v>
      </c>
      <c r="E171" s="14">
        <v>560</v>
      </c>
      <c r="F171" s="11" t="s">
        <v>8220</v>
      </c>
      <c r="G171" s="11" t="s">
        <v>8224</v>
      </c>
      <c r="H171" s="11" t="s">
        <v>8246</v>
      </c>
      <c r="I171" s="11">
        <v>1413634059</v>
      </c>
      <c r="J171" s="11">
        <v>1411042059</v>
      </c>
      <c r="K171" s="11" t="b">
        <v>0</v>
      </c>
      <c r="L171" s="11">
        <v>10</v>
      </c>
      <c r="M171" s="11" t="b">
        <v>0</v>
      </c>
      <c r="N171" s="11" t="s">
        <v>8266</v>
      </c>
      <c r="O171" s="11" t="s">
        <v>8270</v>
      </c>
      <c r="P171" s="11">
        <f t="shared" si="8"/>
        <v>22</v>
      </c>
      <c r="Q171" s="11">
        <f t="shared" si="9"/>
        <v>56</v>
      </c>
      <c r="R171" s="16">
        <f t="shared" si="10"/>
        <v>41900.505312499998</v>
      </c>
      <c r="S171" s="16">
        <f t="shared" si="11"/>
        <v>41930.505312499998</v>
      </c>
    </row>
    <row r="172" spans="1:19" ht="59" x14ac:dyDescent="0.75">
      <c r="A172" s="11">
        <v>170</v>
      </c>
      <c r="B172" s="12" t="s">
        <v>172</v>
      </c>
      <c r="C172" s="12" t="s">
        <v>4280</v>
      </c>
      <c r="D172" s="13">
        <v>10000</v>
      </c>
      <c r="E172" s="14">
        <v>325</v>
      </c>
      <c r="F172" s="11" t="s">
        <v>8220</v>
      </c>
      <c r="G172" s="11" t="s">
        <v>8223</v>
      </c>
      <c r="H172" s="11" t="s">
        <v>8245</v>
      </c>
      <c r="I172" s="11">
        <v>1440912480</v>
      </c>
      <c r="J172" s="11">
        <v>1438385283</v>
      </c>
      <c r="K172" s="11" t="b">
        <v>0</v>
      </c>
      <c r="L172" s="11">
        <v>10</v>
      </c>
      <c r="M172" s="11" t="b">
        <v>0</v>
      </c>
      <c r="N172" s="11" t="s">
        <v>8266</v>
      </c>
      <c r="O172" s="11" t="s">
        <v>8270</v>
      </c>
      <c r="P172" s="11">
        <f t="shared" si="8"/>
        <v>3</v>
      </c>
      <c r="Q172" s="11">
        <f t="shared" si="9"/>
        <v>32.5</v>
      </c>
      <c r="R172" s="16">
        <f t="shared" si="10"/>
        <v>42216.977812500001</v>
      </c>
      <c r="S172" s="16">
        <f t="shared" si="11"/>
        <v>42246.227777777778</v>
      </c>
    </row>
    <row r="173" spans="1:19" ht="44.25" x14ac:dyDescent="0.75">
      <c r="A173" s="11">
        <v>171</v>
      </c>
      <c r="B173" s="12" t="s">
        <v>173</v>
      </c>
      <c r="C173" s="12" t="s">
        <v>4281</v>
      </c>
      <c r="D173" s="13">
        <v>50000</v>
      </c>
      <c r="E173" s="14">
        <v>1</v>
      </c>
      <c r="F173" s="11" t="s">
        <v>8220</v>
      </c>
      <c r="G173" s="11" t="s">
        <v>8223</v>
      </c>
      <c r="H173" s="11" t="s">
        <v>8245</v>
      </c>
      <c r="I173" s="11">
        <v>1470975614</v>
      </c>
      <c r="J173" s="11">
        <v>1465791614</v>
      </c>
      <c r="K173" s="11" t="b">
        <v>0</v>
      </c>
      <c r="L173" s="11">
        <v>1</v>
      </c>
      <c r="M173" s="11" t="b">
        <v>0</v>
      </c>
      <c r="N173" s="11" t="s">
        <v>8266</v>
      </c>
      <c r="O173" s="11" t="s">
        <v>8270</v>
      </c>
      <c r="P173" s="11">
        <f t="shared" si="8"/>
        <v>0</v>
      </c>
      <c r="Q173" s="11">
        <f t="shared" si="9"/>
        <v>1</v>
      </c>
      <c r="R173" s="16">
        <f t="shared" si="10"/>
        <v>42534.180717592593</v>
      </c>
      <c r="S173" s="16">
        <f t="shared" si="11"/>
        <v>42594.180717592593</v>
      </c>
    </row>
    <row r="174" spans="1:19" ht="44.25" x14ac:dyDescent="0.75">
      <c r="A174" s="11">
        <v>172</v>
      </c>
      <c r="B174" s="12" t="s">
        <v>174</v>
      </c>
      <c r="C174" s="12" t="s">
        <v>4282</v>
      </c>
      <c r="D174" s="13">
        <v>95000</v>
      </c>
      <c r="E174" s="14">
        <v>0</v>
      </c>
      <c r="F174" s="11" t="s">
        <v>8220</v>
      </c>
      <c r="G174" s="11" t="s">
        <v>8223</v>
      </c>
      <c r="H174" s="11" t="s">
        <v>8245</v>
      </c>
      <c r="I174" s="11">
        <v>1426753723</v>
      </c>
      <c r="J174" s="11">
        <v>1423733323</v>
      </c>
      <c r="K174" s="11" t="b">
        <v>0</v>
      </c>
      <c r="L174" s="11">
        <v>0</v>
      </c>
      <c r="M174" s="11" t="b">
        <v>0</v>
      </c>
      <c r="N174" s="11" t="s">
        <v>8266</v>
      </c>
      <c r="O174" s="11" t="s">
        <v>8270</v>
      </c>
      <c r="P174" s="11">
        <f t="shared" si="8"/>
        <v>0</v>
      </c>
      <c r="Q174" s="11">
        <f t="shared" si="9"/>
        <v>0</v>
      </c>
      <c r="R174" s="16">
        <f t="shared" si="10"/>
        <v>42047.394942129627</v>
      </c>
      <c r="S174" s="16">
        <f t="shared" si="11"/>
        <v>42082.353275462956</v>
      </c>
    </row>
    <row r="175" spans="1:19" ht="44.25" x14ac:dyDescent="0.75">
      <c r="A175" s="11">
        <v>173</v>
      </c>
      <c r="B175" s="12" t="s">
        <v>175</v>
      </c>
      <c r="C175" s="12" t="s">
        <v>4283</v>
      </c>
      <c r="D175" s="13">
        <v>1110</v>
      </c>
      <c r="E175" s="14">
        <v>0</v>
      </c>
      <c r="F175" s="11" t="s">
        <v>8220</v>
      </c>
      <c r="G175" s="11" t="s">
        <v>8224</v>
      </c>
      <c r="H175" s="11" t="s">
        <v>8246</v>
      </c>
      <c r="I175" s="11">
        <v>1425131108</v>
      </c>
      <c r="J175" s="11">
        <v>1422539108</v>
      </c>
      <c r="K175" s="11" t="b">
        <v>0</v>
      </c>
      <c r="L175" s="11">
        <v>0</v>
      </c>
      <c r="M175" s="11" t="b">
        <v>0</v>
      </c>
      <c r="N175" s="11" t="s">
        <v>8266</v>
      </c>
      <c r="O175" s="11" t="s">
        <v>8270</v>
      </c>
      <c r="P175" s="11">
        <f t="shared" si="8"/>
        <v>0</v>
      </c>
      <c r="Q175" s="11">
        <f t="shared" si="9"/>
        <v>0</v>
      </c>
      <c r="R175" s="16">
        <f t="shared" si="10"/>
        <v>42033.573009259257</v>
      </c>
      <c r="S175" s="16">
        <f t="shared" si="11"/>
        <v>42063.573009259257</v>
      </c>
    </row>
    <row r="176" spans="1:19" ht="44.25" x14ac:dyDescent="0.75">
      <c r="A176" s="11">
        <v>174</v>
      </c>
      <c r="B176" s="12" t="s">
        <v>176</v>
      </c>
      <c r="C176" s="12" t="s">
        <v>4284</v>
      </c>
      <c r="D176" s="13">
        <v>6000</v>
      </c>
      <c r="E176" s="14">
        <v>0</v>
      </c>
      <c r="F176" s="11" t="s">
        <v>8220</v>
      </c>
      <c r="G176" s="11" t="s">
        <v>8232</v>
      </c>
      <c r="H176" s="11" t="s">
        <v>8248</v>
      </c>
      <c r="I176" s="11">
        <v>1431108776</v>
      </c>
      <c r="J176" s="11">
        <v>1425924776</v>
      </c>
      <c r="K176" s="11" t="b">
        <v>0</v>
      </c>
      <c r="L176" s="11">
        <v>0</v>
      </c>
      <c r="M176" s="11" t="b">
        <v>0</v>
      </c>
      <c r="N176" s="11" t="s">
        <v>8266</v>
      </c>
      <c r="O176" s="11" t="s">
        <v>8270</v>
      </c>
      <c r="P176" s="11">
        <f t="shared" si="8"/>
        <v>0</v>
      </c>
      <c r="Q176" s="11">
        <f t="shared" si="9"/>
        <v>0</v>
      </c>
      <c r="R176" s="16">
        <f t="shared" si="10"/>
        <v>42072.758981481486</v>
      </c>
      <c r="S176" s="16">
        <f t="shared" si="11"/>
        <v>42132.758981481486</v>
      </c>
    </row>
    <row r="177" spans="1:19" ht="44.25" x14ac:dyDescent="0.75">
      <c r="A177" s="11">
        <v>175</v>
      </c>
      <c r="B177" s="12" t="s">
        <v>177</v>
      </c>
      <c r="C177" s="12" t="s">
        <v>4285</v>
      </c>
      <c r="D177" s="13">
        <v>20000</v>
      </c>
      <c r="E177" s="14">
        <v>1297</v>
      </c>
      <c r="F177" s="11" t="s">
        <v>8220</v>
      </c>
      <c r="G177" s="11" t="s">
        <v>8224</v>
      </c>
      <c r="H177" s="11" t="s">
        <v>8246</v>
      </c>
      <c r="I177" s="11">
        <v>1409337611</v>
      </c>
      <c r="J177" s="11">
        <v>1407177611</v>
      </c>
      <c r="K177" s="11" t="b">
        <v>0</v>
      </c>
      <c r="L177" s="11">
        <v>26</v>
      </c>
      <c r="M177" s="11" t="b">
        <v>0</v>
      </c>
      <c r="N177" s="11" t="s">
        <v>8266</v>
      </c>
      <c r="O177" s="11" t="s">
        <v>8270</v>
      </c>
      <c r="P177" s="11">
        <f t="shared" si="8"/>
        <v>6</v>
      </c>
      <c r="Q177" s="11">
        <f t="shared" si="9"/>
        <v>49.88</v>
      </c>
      <c r="R177" s="16">
        <f t="shared" si="10"/>
        <v>41855.777905092589</v>
      </c>
      <c r="S177" s="16">
        <f t="shared" si="11"/>
        <v>41880.777905092589</v>
      </c>
    </row>
    <row r="178" spans="1:19" ht="44.25" x14ac:dyDescent="0.75">
      <c r="A178" s="11">
        <v>176</v>
      </c>
      <c r="B178" s="12" t="s">
        <v>178</v>
      </c>
      <c r="C178" s="12" t="s">
        <v>4286</v>
      </c>
      <c r="D178" s="13">
        <v>1500</v>
      </c>
      <c r="E178" s="14">
        <v>0</v>
      </c>
      <c r="F178" s="11" t="s">
        <v>8220</v>
      </c>
      <c r="G178" s="11" t="s">
        <v>8223</v>
      </c>
      <c r="H178" s="11" t="s">
        <v>8245</v>
      </c>
      <c r="I178" s="11">
        <v>1438803999</v>
      </c>
      <c r="J178" s="11">
        <v>1436211999</v>
      </c>
      <c r="K178" s="11" t="b">
        <v>0</v>
      </c>
      <c r="L178" s="11">
        <v>0</v>
      </c>
      <c r="M178" s="11" t="b">
        <v>0</v>
      </c>
      <c r="N178" s="11" t="s">
        <v>8266</v>
      </c>
      <c r="O178" s="11" t="s">
        <v>8270</v>
      </c>
      <c r="P178" s="11">
        <f t="shared" si="8"/>
        <v>0</v>
      </c>
      <c r="Q178" s="11">
        <f t="shared" si="9"/>
        <v>0</v>
      </c>
      <c r="R178" s="16">
        <f t="shared" si="10"/>
        <v>42191.824062500003</v>
      </c>
      <c r="S178" s="16">
        <f t="shared" si="11"/>
        <v>42221.824062500003</v>
      </c>
    </row>
    <row r="179" spans="1:19" ht="29.5" x14ac:dyDescent="0.75">
      <c r="A179" s="11">
        <v>177</v>
      </c>
      <c r="B179" s="12" t="s">
        <v>179</v>
      </c>
      <c r="C179" s="12" t="s">
        <v>4287</v>
      </c>
      <c r="D179" s="13">
        <v>450</v>
      </c>
      <c r="E179" s="14">
        <v>180</v>
      </c>
      <c r="F179" s="11" t="s">
        <v>8220</v>
      </c>
      <c r="G179" s="11" t="s">
        <v>8223</v>
      </c>
      <c r="H179" s="11" t="s">
        <v>8245</v>
      </c>
      <c r="I179" s="11">
        <v>1427155726</v>
      </c>
      <c r="J179" s="11">
        <v>1425690526</v>
      </c>
      <c r="K179" s="11" t="b">
        <v>0</v>
      </c>
      <c r="L179" s="11">
        <v>7</v>
      </c>
      <c r="M179" s="11" t="b">
        <v>0</v>
      </c>
      <c r="N179" s="11" t="s">
        <v>8266</v>
      </c>
      <c r="O179" s="11" t="s">
        <v>8270</v>
      </c>
      <c r="P179" s="11">
        <f t="shared" si="8"/>
        <v>40</v>
      </c>
      <c r="Q179" s="11">
        <f t="shared" si="9"/>
        <v>25.71</v>
      </c>
      <c r="R179" s="16">
        <f t="shared" si="10"/>
        <v>42070.047754629632</v>
      </c>
      <c r="S179" s="16">
        <f t="shared" si="11"/>
        <v>42087.00608796296</v>
      </c>
    </row>
    <row r="180" spans="1:19" ht="29.5" x14ac:dyDescent="0.75">
      <c r="A180" s="11">
        <v>178</v>
      </c>
      <c r="B180" s="12" t="s">
        <v>180</v>
      </c>
      <c r="C180" s="12" t="s">
        <v>4288</v>
      </c>
      <c r="D180" s="13">
        <v>500000</v>
      </c>
      <c r="E180" s="14">
        <v>0</v>
      </c>
      <c r="F180" s="11" t="s">
        <v>8220</v>
      </c>
      <c r="G180" s="11" t="s">
        <v>8226</v>
      </c>
      <c r="H180" s="11" t="s">
        <v>8248</v>
      </c>
      <c r="I180" s="11">
        <v>1448582145</v>
      </c>
      <c r="J180" s="11">
        <v>1445986545</v>
      </c>
      <c r="K180" s="11" t="b">
        <v>0</v>
      </c>
      <c r="L180" s="11">
        <v>0</v>
      </c>
      <c r="M180" s="11" t="b">
        <v>0</v>
      </c>
      <c r="N180" s="11" t="s">
        <v>8266</v>
      </c>
      <c r="O180" s="11" t="s">
        <v>8270</v>
      </c>
      <c r="P180" s="11">
        <f t="shared" si="8"/>
        <v>0</v>
      </c>
      <c r="Q180" s="11">
        <f t="shared" si="9"/>
        <v>0</v>
      </c>
      <c r="R180" s="16">
        <f t="shared" si="10"/>
        <v>42304.955381944441</v>
      </c>
      <c r="S180" s="16">
        <f t="shared" si="11"/>
        <v>42334.997048611112</v>
      </c>
    </row>
    <row r="181" spans="1:19" ht="29.5" x14ac:dyDescent="0.75">
      <c r="A181" s="11">
        <v>179</v>
      </c>
      <c r="B181" s="12" t="s">
        <v>181</v>
      </c>
      <c r="C181" s="12" t="s">
        <v>4289</v>
      </c>
      <c r="D181" s="13">
        <v>1000</v>
      </c>
      <c r="E181" s="14">
        <v>200</v>
      </c>
      <c r="F181" s="11" t="s">
        <v>8220</v>
      </c>
      <c r="G181" s="11" t="s">
        <v>8223</v>
      </c>
      <c r="H181" s="11" t="s">
        <v>8245</v>
      </c>
      <c r="I181" s="11">
        <v>1457056555</v>
      </c>
      <c r="J181" s="11">
        <v>1454464555</v>
      </c>
      <c r="K181" s="11" t="b">
        <v>0</v>
      </c>
      <c r="L181" s="11">
        <v>2</v>
      </c>
      <c r="M181" s="11" t="b">
        <v>0</v>
      </c>
      <c r="N181" s="11" t="s">
        <v>8266</v>
      </c>
      <c r="O181" s="11" t="s">
        <v>8270</v>
      </c>
      <c r="P181" s="11">
        <f t="shared" si="8"/>
        <v>20</v>
      </c>
      <c r="Q181" s="11">
        <f t="shared" si="9"/>
        <v>100</v>
      </c>
      <c r="R181" s="16">
        <f t="shared" si="10"/>
        <v>42403.080497685187</v>
      </c>
      <c r="S181" s="16">
        <f t="shared" si="11"/>
        <v>42433.080497685187</v>
      </c>
    </row>
    <row r="182" spans="1:19" ht="44.25" x14ac:dyDescent="0.75">
      <c r="A182" s="11">
        <v>180</v>
      </c>
      <c r="B182" s="12" t="s">
        <v>182</v>
      </c>
      <c r="C182" s="12" t="s">
        <v>4290</v>
      </c>
      <c r="D182" s="13">
        <v>1200</v>
      </c>
      <c r="E182" s="14">
        <v>401</v>
      </c>
      <c r="F182" s="11" t="s">
        <v>8220</v>
      </c>
      <c r="G182" s="11" t="s">
        <v>8224</v>
      </c>
      <c r="H182" s="11" t="s">
        <v>8246</v>
      </c>
      <c r="I182" s="11">
        <v>1428951600</v>
      </c>
      <c r="J182" s="11">
        <v>1425512843</v>
      </c>
      <c r="K182" s="11" t="b">
        <v>0</v>
      </c>
      <c r="L182" s="11">
        <v>13</v>
      </c>
      <c r="M182" s="11" t="b">
        <v>0</v>
      </c>
      <c r="N182" s="11" t="s">
        <v>8266</v>
      </c>
      <c r="O182" s="11" t="s">
        <v>8270</v>
      </c>
      <c r="P182" s="11">
        <f t="shared" si="8"/>
        <v>33</v>
      </c>
      <c r="Q182" s="11">
        <f t="shared" si="9"/>
        <v>30.85</v>
      </c>
      <c r="R182" s="16">
        <f t="shared" si="10"/>
        <v>42067.991238425922</v>
      </c>
      <c r="S182" s="16">
        <f t="shared" si="11"/>
        <v>42107.791666666672</v>
      </c>
    </row>
    <row r="183" spans="1:19" ht="44.25" x14ac:dyDescent="0.75">
      <c r="A183" s="11">
        <v>181</v>
      </c>
      <c r="B183" s="12" t="s">
        <v>183</v>
      </c>
      <c r="C183" s="12" t="s">
        <v>4291</v>
      </c>
      <c r="D183" s="13">
        <v>3423</v>
      </c>
      <c r="E183" s="14">
        <v>722</v>
      </c>
      <c r="F183" s="11" t="s">
        <v>8220</v>
      </c>
      <c r="G183" s="11" t="s">
        <v>8224</v>
      </c>
      <c r="H183" s="11" t="s">
        <v>8246</v>
      </c>
      <c r="I183" s="11">
        <v>1434995295</v>
      </c>
      <c r="J183" s="11">
        <v>1432403295</v>
      </c>
      <c r="K183" s="11" t="b">
        <v>0</v>
      </c>
      <c r="L183" s="11">
        <v>4</v>
      </c>
      <c r="M183" s="11" t="b">
        <v>0</v>
      </c>
      <c r="N183" s="11" t="s">
        <v>8266</v>
      </c>
      <c r="O183" s="11" t="s">
        <v>8270</v>
      </c>
      <c r="P183" s="11">
        <f t="shared" si="8"/>
        <v>21</v>
      </c>
      <c r="Q183" s="11">
        <f t="shared" si="9"/>
        <v>180.5</v>
      </c>
      <c r="R183" s="16">
        <f t="shared" si="10"/>
        <v>42147.741840277777</v>
      </c>
      <c r="S183" s="16">
        <f t="shared" si="11"/>
        <v>42177.741840277777</v>
      </c>
    </row>
    <row r="184" spans="1:19" ht="44.25" x14ac:dyDescent="0.75">
      <c r="A184" s="11">
        <v>182</v>
      </c>
      <c r="B184" s="12" t="s">
        <v>184</v>
      </c>
      <c r="C184" s="12" t="s">
        <v>4292</v>
      </c>
      <c r="D184" s="13">
        <v>1000</v>
      </c>
      <c r="E184" s="14">
        <v>0</v>
      </c>
      <c r="F184" s="11" t="s">
        <v>8220</v>
      </c>
      <c r="G184" s="11" t="s">
        <v>8223</v>
      </c>
      <c r="H184" s="11" t="s">
        <v>8245</v>
      </c>
      <c r="I184" s="11">
        <v>1483748232</v>
      </c>
      <c r="J184" s="11">
        <v>1481156232</v>
      </c>
      <c r="K184" s="11" t="b">
        <v>0</v>
      </c>
      <c r="L184" s="11">
        <v>0</v>
      </c>
      <c r="M184" s="11" t="b">
        <v>0</v>
      </c>
      <c r="N184" s="11" t="s">
        <v>8266</v>
      </c>
      <c r="O184" s="11" t="s">
        <v>8270</v>
      </c>
      <c r="P184" s="11">
        <f t="shared" si="8"/>
        <v>0</v>
      </c>
      <c r="Q184" s="11">
        <f t="shared" si="9"/>
        <v>0</v>
      </c>
      <c r="R184" s="16">
        <f t="shared" si="10"/>
        <v>42712.011944444443</v>
      </c>
      <c r="S184" s="16">
        <f t="shared" si="11"/>
        <v>42742.011944444443</v>
      </c>
    </row>
    <row r="185" spans="1:19" x14ac:dyDescent="0.75">
      <c r="A185" s="11">
        <v>183</v>
      </c>
      <c r="B185" s="12" t="s">
        <v>185</v>
      </c>
      <c r="C185" s="12" t="s">
        <v>4293</v>
      </c>
      <c r="D185" s="13">
        <v>12500</v>
      </c>
      <c r="E185" s="14">
        <v>4482</v>
      </c>
      <c r="F185" s="11" t="s">
        <v>8220</v>
      </c>
      <c r="G185" s="11" t="s">
        <v>8224</v>
      </c>
      <c r="H185" s="11" t="s">
        <v>8246</v>
      </c>
      <c r="I185" s="11">
        <v>1417033610</v>
      </c>
      <c r="J185" s="11">
        <v>1414438010</v>
      </c>
      <c r="K185" s="11" t="b">
        <v>0</v>
      </c>
      <c r="L185" s="11">
        <v>12</v>
      </c>
      <c r="M185" s="11" t="b">
        <v>0</v>
      </c>
      <c r="N185" s="11" t="s">
        <v>8266</v>
      </c>
      <c r="O185" s="11" t="s">
        <v>8270</v>
      </c>
      <c r="P185" s="11">
        <f t="shared" si="8"/>
        <v>36</v>
      </c>
      <c r="Q185" s="11">
        <f t="shared" si="9"/>
        <v>373.5</v>
      </c>
      <c r="R185" s="16">
        <f t="shared" si="10"/>
        <v>41939.810300925928</v>
      </c>
      <c r="S185" s="16">
        <f t="shared" si="11"/>
        <v>41969.851967592593</v>
      </c>
    </row>
    <row r="186" spans="1:19" ht="44.25" x14ac:dyDescent="0.75">
      <c r="A186" s="11">
        <v>184</v>
      </c>
      <c r="B186" s="12" t="s">
        <v>186</v>
      </c>
      <c r="C186" s="12" t="s">
        <v>4294</v>
      </c>
      <c r="D186" s="13">
        <v>1500</v>
      </c>
      <c r="E186" s="14">
        <v>51</v>
      </c>
      <c r="F186" s="11" t="s">
        <v>8220</v>
      </c>
      <c r="G186" s="11" t="s">
        <v>8228</v>
      </c>
      <c r="H186" s="11" t="s">
        <v>8250</v>
      </c>
      <c r="I186" s="11">
        <v>1409543940</v>
      </c>
      <c r="J186" s="11">
        <v>1404586762</v>
      </c>
      <c r="K186" s="11" t="b">
        <v>0</v>
      </c>
      <c r="L186" s="11">
        <v>2</v>
      </c>
      <c r="M186" s="11" t="b">
        <v>0</v>
      </c>
      <c r="N186" s="11" t="s">
        <v>8266</v>
      </c>
      <c r="O186" s="11" t="s">
        <v>8270</v>
      </c>
      <c r="P186" s="11">
        <f t="shared" si="8"/>
        <v>3</v>
      </c>
      <c r="Q186" s="11">
        <f t="shared" si="9"/>
        <v>25.5</v>
      </c>
      <c r="R186" s="16">
        <f t="shared" si="10"/>
        <v>41825.791226851856</v>
      </c>
      <c r="S186" s="16">
        <f t="shared" si="11"/>
        <v>41883.165972222225</v>
      </c>
    </row>
    <row r="187" spans="1:19" x14ac:dyDescent="0.75">
      <c r="A187" s="11">
        <v>185</v>
      </c>
      <c r="B187" s="12" t="s">
        <v>187</v>
      </c>
      <c r="C187" s="12" t="s">
        <v>4295</v>
      </c>
      <c r="D187" s="13">
        <v>40000</v>
      </c>
      <c r="E187" s="14">
        <v>2200</v>
      </c>
      <c r="F187" s="11" t="s">
        <v>8220</v>
      </c>
      <c r="G187" s="11" t="s">
        <v>8233</v>
      </c>
      <c r="H187" s="11" t="s">
        <v>8253</v>
      </c>
      <c r="I187" s="11">
        <v>1471557139</v>
      </c>
      <c r="J187" s="11">
        <v>1468965139</v>
      </c>
      <c r="K187" s="11" t="b">
        <v>0</v>
      </c>
      <c r="L187" s="11">
        <v>10</v>
      </c>
      <c r="M187" s="11" t="b">
        <v>0</v>
      </c>
      <c r="N187" s="11" t="s">
        <v>8266</v>
      </c>
      <c r="O187" s="11" t="s">
        <v>8270</v>
      </c>
      <c r="P187" s="11">
        <f t="shared" si="8"/>
        <v>6</v>
      </c>
      <c r="Q187" s="11">
        <f t="shared" si="9"/>
        <v>220</v>
      </c>
      <c r="R187" s="16">
        <f t="shared" si="10"/>
        <v>42570.91133101852</v>
      </c>
      <c r="S187" s="16">
        <f t="shared" si="11"/>
        <v>42600.91133101852</v>
      </c>
    </row>
    <row r="188" spans="1:19" ht="44.25" x14ac:dyDescent="0.75">
      <c r="A188" s="11">
        <v>186</v>
      </c>
      <c r="B188" s="12" t="s">
        <v>188</v>
      </c>
      <c r="C188" s="12" t="s">
        <v>4296</v>
      </c>
      <c r="D188" s="13">
        <v>5000</v>
      </c>
      <c r="E188" s="14">
        <v>0</v>
      </c>
      <c r="F188" s="11" t="s">
        <v>8220</v>
      </c>
      <c r="G188" s="11" t="s">
        <v>8223</v>
      </c>
      <c r="H188" s="11" t="s">
        <v>8245</v>
      </c>
      <c r="I188" s="11">
        <v>1488571200</v>
      </c>
      <c r="J188" s="11">
        <v>1485977434</v>
      </c>
      <c r="K188" s="11" t="b">
        <v>0</v>
      </c>
      <c r="L188" s="11">
        <v>0</v>
      </c>
      <c r="M188" s="11" t="b">
        <v>0</v>
      </c>
      <c r="N188" s="11" t="s">
        <v>8266</v>
      </c>
      <c r="O188" s="11" t="s">
        <v>8270</v>
      </c>
      <c r="P188" s="11">
        <f t="shared" si="8"/>
        <v>0</v>
      </c>
      <c r="Q188" s="11">
        <f t="shared" si="9"/>
        <v>0</v>
      </c>
      <c r="R188" s="16">
        <f t="shared" si="10"/>
        <v>42767.812893518523</v>
      </c>
      <c r="S188" s="16">
        <f t="shared" si="11"/>
        <v>42797.833333333328</v>
      </c>
    </row>
    <row r="189" spans="1:19" ht="44.25" x14ac:dyDescent="0.75">
      <c r="A189" s="11">
        <v>187</v>
      </c>
      <c r="B189" s="12" t="s">
        <v>189</v>
      </c>
      <c r="C189" s="12" t="s">
        <v>4297</v>
      </c>
      <c r="D189" s="13">
        <v>5000</v>
      </c>
      <c r="E189" s="14">
        <v>800</v>
      </c>
      <c r="F189" s="11" t="s">
        <v>8220</v>
      </c>
      <c r="G189" s="11" t="s">
        <v>8223</v>
      </c>
      <c r="H189" s="11" t="s">
        <v>8245</v>
      </c>
      <c r="I189" s="11">
        <v>1437461940</v>
      </c>
      <c r="J189" s="11">
        <v>1435383457</v>
      </c>
      <c r="K189" s="11" t="b">
        <v>0</v>
      </c>
      <c r="L189" s="11">
        <v>5</v>
      </c>
      <c r="M189" s="11" t="b">
        <v>0</v>
      </c>
      <c r="N189" s="11" t="s">
        <v>8266</v>
      </c>
      <c r="O189" s="11" t="s">
        <v>8270</v>
      </c>
      <c r="P189" s="11">
        <f t="shared" si="8"/>
        <v>16</v>
      </c>
      <c r="Q189" s="11">
        <f t="shared" si="9"/>
        <v>160</v>
      </c>
      <c r="R189" s="16">
        <f t="shared" si="10"/>
        <v>42182.234456018516</v>
      </c>
      <c r="S189" s="16">
        <f t="shared" si="11"/>
        <v>42206.290972222225</v>
      </c>
    </row>
    <row r="190" spans="1:19" ht="59" x14ac:dyDescent="0.75">
      <c r="A190" s="11">
        <v>188</v>
      </c>
      <c r="B190" s="12" t="s">
        <v>190</v>
      </c>
      <c r="C190" s="12" t="s">
        <v>4298</v>
      </c>
      <c r="D190" s="13">
        <v>1500</v>
      </c>
      <c r="E190" s="14">
        <v>0</v>
      </c>
      <c r="F190" s="11" t="s">
        <v>8220</v>
      </c>
      <c r="G190" s="11" t="s">
        <v>8223</v>
      </c>
      <c r="H190" s="11" t="s">
        <v>8245</v>
      </c>
      <c r="I190" s="11">
        <v>1409891015</v>
      </c>
      <c r="J190" s="11">
        <v>1407299015</v>
      </c>
      <c r="K190" s="11" t="b">
        <v>0</v>
      </c>
      <c r="L190" s="11">
        <v>0</v>
      </c>
      <c r="M190" s="11" t="b">
        <v>0</v>
      </c>
      <c r="N190" s="11" t="s">
        <v>8266</v>
      </c>
      <c r="O190" s="11" t="s">
        <v>8270</v>
      </c>
      <c r="P190" s="11">
        <f t="shared" si="8"/>
        <v>0</v>
      </c>
      <c r="Q190" s="11">
        <f t="shared" si="9"/>
        <v>0</v>
      </c>
      <c r="R190" s="16">
        <f t="shared" si="10"/>
        <v>41857.18304398148</v>
      </c>
      <c r="S190" s="16">
        <f t="shared" si="11"/>
        <v>41887.18304398148</v>
      </c>
    </row>
    <row r="191" spans="1:19" ht="44.25" x14ac:dyDescent="0.75">
      <c r="A191" s="11">
        <v>189</v>
      </c>
      <c r="B191" s="12" t="s">
        <v>191</v>
      </c>
      <c r="C191" s="12" t="s">
        <v>4299</v>
      </c>
      <c r="D191" s="13">
        <v>500000</v>
      </c>
      <c r="E191" s="14">
        <v>345</v>
      </c>
      <c r="F191" s="11" t="s">
        <v>8220</v>
      </c>
      <c r="G191" s="11" t="s">
        <v>8223</v>
      </c>
      <c r="H191" s="11" t="s">
        <v>8245</v>
      </c>
      <c r="I191" s="11">
        <v>1472920477</v>
      </c>
      <c r="J191" s="11">
        <v>1467736477</v>
      </c>
      <c r="K191" s="11" t="b">
        <v>0</v>
      </c>
      <c r="L191" s="11">
        <v>5</v>
      </c>
      <c r="M191" s="11" t="b">
        <v>0</v>
      </c>
      <c r="N191" s="11" t="s">
        <v>8266</v>
      </c>
      <c r="O191" s="11" t="s">
        <v>8270</v>
      </c>
      <c r="P191" s="11">
        <f t="shared" si="8"/>
        <v>0</v>
      </c>
      <c r="Q191" s="11">
        <f t="shared" si="9"/>
        <v>69</v>
      </c>
      <c r="R191" s="16">
        <f t="shared" si="10"/>
        <v>42556.690706018519</v>
      </c>
      <c r="S191" s="16">
        <f t="shared" si="11"/>
        <v>42616.690706018519</v>
      </c>
    </row>
    <row r="192" spans="1:19" x14ac:dyDescent="0.75">
      <c r="A192" s="11">
        <v>190</v>
      </c>
      <c r="B192" s="12" t="s">
        <v>192</v>
      </c>
      <c r="C192" s="12" t="s">
        <v>4300</v>
      </c>
      <c r="D192" s="13">
        <v>12000</v>
      </c>
      <c r="E192" s="14">
        <v>50</v>
      </c>
      <c r="F192" s="11" t="s">
        <v>8220</v>
      </c>
      <c r="G192" s="11" t="s">
        <v>8223</v>
      </c>
      <c r="H192" s="11" t="s">
        <v>8245</v>
      </c>
      <c r="I192" s="11">
        <v>1466091446</v>
      </c>
      <c r="J192" s="11">
        <v>1465227446</v>
      </c>
      <c r="K192" s="11" t="b">
        <v>0</v>
      </c>
      <c r="L192" s="11">
        <v>1</v>
      </c>
      <c r="M192" s="11" t="b">
        <v>0</v>
      </c>
      <c r="N192" s="11" t="s">
        <v>8266</v>
      </c>
      <c r="O192" s="11" t="s">
        <v>8270</v>
      </c>
      <c r="P192" s="11">
        <f t="shared" si="8"/>
        <v>0</v>
      </c>
      <c r="Q192" s="11">
        <f t="shared" si="9"/>
        <v>50</v>
      </c>
      <c r="R192" s="16">
        <f t="shared" si="10"/>
        <v>42527.650995370372</v>
      </c>
      <c r="S192" s="16">
        <f t="shared" si="11"/>
        <v>42537.650995370372</v>
      </c>
    </row>
    <row r="193" spans="1:19" ht="44.25" x14ac:dyDescent="0.75">
      <c r="A193" s="11">
        <v>191</v>
      </c>
      <c r="B193" s="12" t="s">
        <v>193</v>
      </c>
      <c r="C193" s="12" t="s">
        <v>4301</v>
      </c>
      <c r="D193" s="13">
        <v>5000</v>
      </c>
      <c r="E193" s="14">
        <v>250</v>
      </c>
      <c r="F193" s="11" t="s">
        <v>8220</v>
      </c>
      <c r="G193" s="11" t="s">
        <v>8225</v>
      </c>
      <c r="H193" s="11" t="s">
        <v>8247</v>
      </c>
      <c r="I193" s="11">
        <v>1443782138</v>
      </c>
      <c r="J193" s="11">
        <v>1440326138</v>
      </c>
      <c r="K193" s="11" t="b">
        <v>0</v>
      </c>
      <c r="L193" s="11">
        <v>3</v>
      </c>
      <c r="M193" s="11" t="b">
        <v>0</v>
      </c>
      <c r="N193" s="11" t="s">
        <v>8266</v>
      </c>
      <c r="O193" s="11" t="s">
        <v>8270</v>
      </c>
      <c r="P193" s="11">
        <f t="shared" si="8"/>
        <v>5</v>
      </c>
      <c r="Q193" s="11">
        <f t="shared" si="9"/>
        <v>83.33</v>
      </c>
      <c r="R193" s="16">
        <f t="shared" si="10"/>
        <v>42239.441412037035</v>
      </c>
      <c r="S193" s="16">
        <f t="shared" si="11"/>
        <v>42279.441412037035</v>
      </c>
    </row>
    <row r="194" spans="1:19" ht="59" x14ac:dyDescent="0.75">
      <c r="A194" s="11">
        <v>192</v>
      </c>
      <c r="B194" s="12" t="s">
        <v>194</v>
      </c>
      <c r="C194" s="12" t="s">
        <v>4302</v>
      </c>
      <c r="D194" s="13">
        <v>1000000</v>
      </c>
      <c r="E194" s="14">
        <v>17</v>
      </c>
      <c r="F194" s="11" t="s">
        <v>8220</v>
      </c>
      <c r="G194" s="11" t="s">
        <v>8223</v>
      </c>
      <c r="H194" s="11" t="s">
        <v>8245</v>
      </c>
      <c r="I194" s="11">
        <v>1413572432</v>
      </c>
      <c r="J194" s="11">
        <v>1410980432</v>
      </c>
      <c r="K194" s="11" t="b">
        <v>0</v>
      </c>
      <c r="L194" s="11">
        <v>3</v>
      </c>
      <c r="M194" s="11" t="b">
        <v>0</v>
      </c>
      <c r="N194" s="11" t="s">
        <v>8266</v>
      </c>
      <c r="O194" s="11" t="s">
        <v>8270</v>
      </c>
      <c r="P194" s="11">
        <f t="shared" ref="P194:P257" si="12">ROUND(E194/D194*100,0)</f>
        <v>0</v>
      </c>
      <c r="Q194" s="11">
        <f t="shared" ref="Q194:Q257" si="13">IFERROR(ROUND(E194/L194,2),0)</f>
        <v>5.67</v>
      </c>
      <c r="R194" s="16">
        <f t="shared" si="10"/>
        <v>41899.792037037041</v>
      </c>
      <c r="S194" s="16">
        <f t="shared" si="11"/>
        <v>41929.792037037041</v>
      </c>
    </row>
    <row r="195" spans="1:19" ht="59" x14ac:dyDescent="0.75">
      <c r="A195" s="11">
        <v>193</v>
      </c>
      <c r="B195" s="12" t="s">
        <v>195</v>
      </c>
      <c r="C195" s="12" t="s">
        <v>4303</v>
      </c>
      <c r="D195" s="13">
        <v>1000</v>
      </c>
      <c r="E195" s="14">
        <v>0</v>
      </c>
      <c r="F195" s="11" t="s">
        <v>8220</v>
      </c>
      <c r="G195" s="11" t="s">
        <v>8224</v>
      </c>
      <c r="H195" s="11" t="s">
        <v>8246</v>
      </c>
      <c r="I195" s="11">
        <v>1417217166</v>
      </c>
      <c r="J195" s="11">
        <v>1412029566</v>
      </c>
      <c r="K195" s="11" t="b">
        <v>0</v>
      </c>
      <c r="L195" s="11">
        <v>0</v>
      </c>
      <c r="M195" s="11" t="b">
        <v>0</v>
      </c>
      <c r="N195" s="11" t="s">
        <v>8266</v>
      </c>
      <c r="O195" s="11" t="s">
        <v>8270</v>
      </c>
      <c r="P195" s="11">
        <f t="shared" si="12"/>
        <v>0</v>
      </c>
      <c r="Q195" s="11">
        <f t="shared" si="13"/>
        <v>0</v>
      </c>
      <c r="R195" s="16">
        <f t="shared" ref="R195:R258" si="14">(((J195/60)/60)/24)+DATE(1970,1,1)</f>
        <v>41911.934791666667</v>
      </c>
      <c r="S195" s="16">
        <f t="shared" ref="S195:S258" si="15">(((I195/60)/60)/24)+DATE(1970,1,1)</f>
        <v>41971.976458333331</v>
      </c>
    </row>
    <row r="196" spans="1:19" ht="44.25" x14ac:dyDescent="0.75">
      <c r="A196" s="11">
        <v>194</v>
      </c>
      <c r="B196" s="12" t="s">
        <v>196</v>
      </c>
      <c r="C196" s="12" t="s">
        <v>4304</v>
      </c>
      <c r="D196" s="13">
        <v>2500</v>
      </c>
      <c r="E196" s="14">
        <v>3</v>
      </c>
      <c r="F196" s="11" t="s">
        <v>8220</v>
      </c>
      <c r="G196" s="11" t="s">
        <v>8224</v>
      </c>
      <c r="H196" s="11" t="s">
        <v>8246</v>
      </c>
      <c r="I196" s="11">
        <v>1457308531</v>
      </c>
      <c r="J196" s="11">
        <v>1452124531</v>
      </c>
      <c r="K196" s="11" t="b">
        <v>0</v>
      </c>
      <c r="L196" s="11">
        <v>3</v>
      </c>
      <c r="M196" s="11" t="b">
        <v>0</v>
      </c>
      <c r="N196" s="11" t="s">
        <v>8266</v>
      </c>
      <c r="O196" s="11" t="s">
        <v>8270</v>
      </c>
      <c r="P196" s="11">
        <f t="shared" si="12"/>
        <v>0</v>
      </c>
      <c r="Q196" s="11">
        <f t="shared" si="13"/>
        <v>1</v>
      </c>
      <c r="R196" s="16">
        <f t="shared" si="14"/>
        <v>42375.996886574074</v>
      </c>
      <c r="S196" s="16">
        <f t="shared" si="15"/>
        <v>42435.996886574074</v>
      </c>
    </row>
    <row r="197" spans="1:19" ht="44.25" x14ac:dyDescent="0.75">
      <c r="A197" s="11">
        <v>195</v>
      </c>
      <c r="B197" s="12" t="s">
        <v>197</v>
      </c>
      <c r="C197" s="12" t="s">
        <v>4305</v>
      </c>
      <c r="D197" s="13">
        <v>2000000</v>
      </c>
      <c r="E197" s="14">
        <v>0</v>
      </c>
      <c r="F197" s="11" t="s">
        <v>8220</v>
      </c>
      <c r="G197" s="11" t="s">
        <v>8223</v>
      </c>
      <c r="H197" s="11" t="s">
        <v>8245</v>
      </c>
      <c r="I197" s="11">
        <v>1436544332</v>
      </c>
      <c r="J197" s="11">
        <v>1431360332</v>
      </c>
      <c r="K197" s="11" t="b">
        <v>0</v>
      </c>
      <c r="L197" s="11">
        <v>0</v>
      </c>
      <c r="M197" s="11" t="b">
        <v>0</v>
      </c>
      <c r="N197" s="11" t="s">
        <v>8266</v>
      </c>
      <c r="O197" s="11" t="s">
        <v>8270</v>
      </c>
      <c r="P197" s="11">
        <f t="shared" si="12"/>
        <v>0</v>
      </c>
      <c r="Q197" s="11">
        <f t="shared" si="13"/>
        <v>0</v>
      </c>
      <c r="R197" s="16">
        <f t="shared" si="14"/>
        <v>42135.67050925926</v>
      </c>
      <c r="S197" s="16">
        <f t="shared" si="15"/>
        <v>42195.67050925926</v>
      </c>
    </row>
    <row r="198" spans="1:19" ht="44.25" x14ac:dyDescent="0.75">
      <c r="A198" s="11">
        <v>196</v>
      </c>
      <c r="B198" s="12" t="s">
        <v>198</v>
      </c>
      <c r="C198" s="12" t="s">
        <v>4306</v>
      </c>
      <c r="D198" s="13">
        <v>3500</v>
      </c>
      <c r="E198" s="14">
        <v>1465</v>
      </c>
      <c r="F198" s="11" t="s">
        <v>8220</v>
      </c>
      <c r="G198" s="11" t="s">
        <v>8224</v>
      </c>
      <c r="H198" s="11" t="s">
        <v>8246</v>
      </c>
      <c r="I198" s="11">
        <v>1444510800</v>
      </c>
      <c r="J198" s="11">
        <v>1442062898</v>
      </c>
      <c r="K198" s="11" t="b">
        <v>0</v>
      </c>
      <c r="L198" s="11">
        <v>19</v>
      </c>
      <c r="M198" s="11" t="b">
        <v>0</v>
      </c>
      <c r="N198" s="11" t="s">
        <v>8266</v>
      </c>
      <c r="O198" s="11" t="s">
        <v>8270</v>
      </c>
      <c r="P198" s="11">
        <f t="shared" si="12"/>
        <v>42</v>
      </c>
      <c r="Q198" s="11">
        <f t="shared" si="13"/>
        <v>77.11</v>
      </c>
      <c r="R198" s="16">
        <f t="shared" si="14"/>
        <v>42259.542800925927</v>
      </c>
      <c r="S198" s="16">
        <f t="shared" si="15"/>
        <v>42287.875</v>
      </c>
    </row>
    <row r="199" spans="1:19" ht="44.25" x14ac:dyDescent="0.75">
      <c r="A199" s="11">
        <v>197</v>
      </c>
      <c r="B199" s="12" t="s">
        <v>199</v>
      </c>
      <c r="C199" s="12" t="s">
        <v>4307</v>
      </c>
      <c r="D199" s="13">
        <v>2500</v>
      </c>
      <c r="E199" s="14">
        <v>262</v>
      </c>
      <c r="F199" s="11" t="s">
        <v>8220</v>
      </c>
      <c r="G199" s="11" t="s">
        <v>8224</v>
      </c>
      <c r="H199" s="11" t="s">
        <v>8246</v>
      </c>
      <c r="I199" s="11">
        <v>1487365200</v>
      </c>
      <c r="J199" s="11">
        <v>1483734100</v>
      </c>
      <c r="K199" s="11" t="b">
        <v>0</v>
      </c>
      <c r="L199" s="11">
        <v>8</v>
      </c>
      <c r="M199" s="11" t="b">
        <v>0</v>
      </c>
      <c r="N199" s="11" t="s">
        <v>8266</v>
      </c>
      <c r="O199" s="11" t="s">
        <v>8270</v>
      </c>
      <c r="P199" s="11">
        <f t="shared" si="12"/>
        <v>10</v>
      </c>
      <c r="Q199" s="11">
        <f t="shared" si="13"/>
        <v>32.75</v>
      </c>
      <c r="R199" s="16">
        <f t="shared" si="14"/>
        <v>42741.848379629635</v>
      </c>
      <c r="S199" s="16">
        <f t="shared" si="15"/>
        <v>42783.875</v>
      </c>
    </row>
    <row r="200" spans="1:19" ht="44.25" x14ac:dyDescent="0.75">
      <c r="A200" s="11">
        <v>198</v>
      </c>
      <c r="B200" s="12" t="s">
        <v>200</v>
      </c>
      <c r="C200" s="12" t="s">
        <v>4308</v>
      </c>
      <c r="D200" s="13">
        <v>25000</v>
      </c>
      <c r="E200" s="14">
        <v>279</v>
      </c>
      <c r="F200" s="11" t="s">
        <v>8220</v>
      </c>
      <c r="G200" s="11" t="s">
        <v>8223</v>
      </c>
      <c r="H200" s="11" t="s">
        <v>8245</v>
      </c>
      <c r="I200" s="11">
        <v>1412500322</v>
      </c>
      <c r="J200" s="11">
        <v>1409908322</v>
      </c>
      <c r="K200" s="11" t="b">
        <v>0</v>
      </c>
      <c r="L200" s="11">
        <v>6</v>
      </c>
      <c r="M200" s="11" t="b">
        <v>0</v>
      </c>
      <c r="N200" s="11" t="s">
        <v>8266</v>
      </c>
      <c r="O200" s="11" t="s">
        <v>8270</v>
      </c>
      <c r="P200" s="11">
        <f t="shared" si="12"/>
        <v>1</v>
      </c>
      <c r="Q200" s="11">
        <f t="shared" si="13"/>
        <v>46.5</v>
      </c>
      <c r="R200" s="16">
        <f t="shared" si="14"/>
        <v>41887.383356481485</v>
      </c>
      <c r="S200" s="16">
        <f t="shared" si="15"/>
        <v>41917.383356481485</v>
      </c>
    </row>
    <row r="201" spans="1:19" ht="44.25" x14ac:dyDescent="0.75">
      <c r="A201" s="11">
        <v>199</v>
      </c>
      <c r="B201" s="12" t="s">
        <v>201</v>
      </c>
      <c r="C201" s="12" t="s">
        <v>4309</v>
      </c>
      <c r="D201" s="13">
        <v>10000</v>
      </c>
      <c r="E201" s="14">
        <v>0</v>
      </c>
      <c r="F201" s="11" t="s">
        <v>8220</v>
      </c>
      <c r="G201" s="11" t="s">
        <v>8223</v>
      </c>
      <c r="H201" s="11" t="s">
        <v>8245</v>
      </c>
      <c r="I201" s="11">
        <v>1472698702</v>
      </c>
      <c r="J201" s="11">
        <v>1470106702</v>
      </c>
      <c r="K201" s="11" t="b">
        <v>0</v>
      </c>
      <c r="L201" s="11">
        <v>0</v>
      </c>
      <c r="M201" s="11" t="b">
        <v>0</v>
      </c>
      <c r="N201" s="11" t="s">
        <v>8266</v>
      </c>
      <c r="O201" s="11" t="s">
        <v>8270</v>
      </c>
      <c r="P201" s="11">
        <f t="shared" si="12"/>
        <v>0</v>
      </c>
      <c r="Q201" s="11">
        <f t="shared" si="13"/>
        <v>0</v>
      </c>
      <c r="R201" s="16">
        <f t="shared" si="14"/>
        <v>42584.123865740738</v>
      </c>
      <c r="S201" s="16">
        <f t="shared" si="15"/>
        <v>42614.123865740738</v>
      </c>
    </row>
    <row r="202" spans="1:19" ht="29.5" x14ac:dyDescent="0.75">
      <c r="A202" s="11">
        <v>200</v>
      </c>
      <c r="B202" s="12" t="s">
        <v>202</v>
      </c>
      <c r="C202" s="12" t="s">
        <v>4310</v>
      </c>
      <c r="D202" s="13">
        <v>6000</v>
      </c>
      <c r="E202" s="14">
        <v>1571.55</v>
      </c>
      <c r="F202" s="11" t="s">
        <v>8220</v>
      </c>
      <c r="G202" s="11" t="s">
        <v>8223</v>
      </c>
      <c r="H202" s="11" t="s">
        <v>8245</v>
      </c>
      <c r="I202" s="11">
        <v>1410746403</v>
      </c>
      <c r="J202" s="11">
        <v>1408154403</v>
      </c>
      <c r="K202" s="11" t="b">
        <v>0</v>
      </c>
      <c r="L202" s="11">
        <v>18</v>
      </c>
      <c r="M202" s="11" t="b">
        <v>0</v>
      </c>
      <c r="N202" s="11" t="s">
        <v>8266</v>
      </c>
      <c r="O202" s="11" t="s">
        <v>8270</v>
      </c>
      <c r="P202" s="11">
        <f t="shared" si="12"/>
        <v>26</v>
      </c>
      <c r="Q202" s="11">
        <f t="shared" si="13"/>
        <v>87.31</v>
      </c>
      <c r="R202" s="16">
        <f t="shared" si="14"/>
        <v>41867.083368055559</v>
      </c>
      <c r="S202" s="16">
        <f t="shared" si="15"/>
        <v>41897.083368055559</v>
      </c>
    </row>
    <row r="203" spans="1:19" ht="44.25" x14ac:dyDescent="0.75">
      <c r="A203" s="11">
        <v>201</v>
      </c>
      <c r="B203" s="12" t="s">
        <v>203</v>
      </c>
      <c r="C203" s="12" t="s">
        <v>4311</v>
      </c>
      <c r="D203" s="13">
        <v>650</v>
      </c>
      <c r="E203" s="14">
        <v>380</v>
      </c>
      <c r="F203" s="11" t="s">
        <v>8220</v>
      </c>
      <c r="G203" s="11" t="s">
        <v>8223</v>
      </c>
      <c r="H203" s="11" t="s">
        <v>8245</v>
      </c>
      <c r="I203" s="11">
        <v>1423424329</v>
      </c>
      <c r="J203" s="11">
        <v>1421696329</v>
      </c>
      <c r="K203" s="11" t="b">
        <v>0</v>
      </c>
      <c r="L203" s="11">
        <v>7</v>
      </c>
      <c r="M203" s="11" t="b">
        <v>0</v>
      </c>
      <c r="N203" s="11" t="s">
        <v>8266</v>
      </c>
      <c r="O203" s="11" t="s">
        <v>8270</v>
      </c>
      <c r="P203" s="11">
        <f t="shared" si="12"/>
        <v>58</v>
      </c>
      <c r="Q203" s="11">
        <f t="shared" si="13"/>
        <v>54.29</v>
      </c>
      <c r="R203" s="16">
        <f t="shared" si="14"/>
        <v>42023.818622685183</v>
      </c>
      <c r="S203" s="16">
        <f t="shared" si="15"/>
        <v>42043.818622685183</v>
      </c>
    </row>
    <row r="204" spans="1:19" x14ac:dyDescent="0.75">
      <c r="A204" s="11">
        <v>202</v>
      </c>
      <c r="B204" s="12" t="s">
        <v>204</v>
      </c>
      <c r="C204" s="12" t="s">
        <v>4312</v>
      </c>
      <c r="D204" s="13">
        <v>6000</v>
      </c>
      <c r="E204" s="14">
        <v>0</v>
      </c>
      <c r="F204" s="11" t="s">
        <v>8220</v>
      </c>
      <c r="G204" s="11" t="s">
        <v>8223</v>
      </c>
      <c r="H204" s="11" t="s">
        <v>8245</v>
      </c>
      <c r="I204" s="11">
        <v>1444337940</v>
      </c>
      <c r="J204" s="11">
        <v>1441750564</v>
      </c>
      <c r="K204" s="11" t="b">
        <v>0</v>
      </c>
      <c r="L204" s="11">
        <v>0</v>
      </c>
      <c r="M204" s="11" t="b">
        <v>0</v>
      </c>
      <c r="N204" s="11" t="s">
        <v>8266</v>
      </c>
      <c r="O204" s="11" t="s">
        <v>8270</v>
      </c>
      <c r="P204" s="11">
        <f t="shared" si="12"/>
        <v>0</v>
      </c>
      <c r="Q204" s="11">
        <f t="shared" si="13"/>
        <v>0</v>
      </c>
      <c r="R204" s="16">
        <f t="shared" si="14"/>
        <v>42255.927824074075</v>
      </c>
      <c r="S204" s="16">
        <f t="shared" si="15"/>
        <v>42285.874305555553</v>
      </c>
    </row>
    <row r="205" spans="1:19" ht="44.25" x14ac:dyDescent="0.75">
      <c r="A205" s="11">
        <v>203</v>
      </c>
      <c r="B205" s="12" t="s">
        <v>205</v>
      </c>
      <c r="C205" s="12" t="s">
        <v>4313</v>
      </c>
      <c r="D205" s="13">
        <v>2500</v>
      </c>
      <c r="E205" s="14">
        <v>746</v>
      </c>
      <c r="F205" s="11" t="s">
        <v>8220</v>
      </c>
      <c r="G205" s="11" t="s">
        <v>8224</v>
      </c>
      <c r="H205" s="11" t="s">
        <v>8246</v>
      </c>
      <c r="I205" s="11">
        <v>1422562864</v>
      </c>
      <c r="J205" s="11">
        <v>1417378864</v>
      </c>
      <c r="K205" s="11" t="b">
        <v>0</v>
      </c>
      <c r="L205" s="11">
        <v>8</v>
      </c>
      <c r="M205" s="11" t="b">
        <v>0</v>
      </c>
      <c r="N205" s="11" t="s">
        <v>8266</v>
      </c>
      <c r="O205" s="11" t="s">
        <v>8270</v>
      </c>
      <c r="P205" s="11">
        <f t="shared" si="12"/>
        <v>30</v>
      </c>
      <c r="Q205" s="11">
        <f t="shared" si="13"/>
        <v>93.25</v>
      </c>
      <c r="R205" s="16">
        <f t="shared" si="14"/>
        <v>41973.847962962958</v>
      </c>
      <c r="S205" s="16">
        <f t="shared" si="15"/>
        <v>42033.847962962958</v>
      </c>
    </row>
    <row r="206" spans="1:19" ht="44.25" x14ac:dyDescent="0.75">
      <c r="A206" s="11">
        <v>204</v>
      </c>
      <c r="B206" s="12" t="s">
        <v>206</v>
      </c>
      <c r="C206" s="12" t="s">
        <v>4314</v>
      </c>
      <c r="D206" s="13">
        <v>300000</v>
      </c>
      <c r="E206" s="14">
        <v>152165</v>
      </c>
      <c r="F206" s="11" t="s">
        <v>8220</v>
      </c>
      <c r="G206" s="11" t="s">
        <v>8225</v>
      </c>
      <c r="H206" s="11" t="s">
        <v>8247</v>
      </c>
      <c r="I206" s="11">
        <v>1470319203</v>
      </c>
      <c r="J206" s="11">
        <v>1467727203</v>
      </c>
      <c r="K206" s="11" t="b">
        <v>0</v>
      </c>
      <c r="L206" s="11">
        <v>1293</v>
      </c>
      <c r="M206" s="11" t="b">
        <v>0</v>
      </c>
      <c r="N206" s="11" t="s">
        <v>8266</v>
      </c>
      <c r="O206" s="11" t="s">
        <v>8270</v>
      </c>
      <c r="P206" s="11">
        <f t="shared" si="12"/>
        <v>51</v>
      </c>
      <c r="Q206" s="11">
        <f t="shared" si="13"/>
        <v>117.68</v>
      </c>
      <c r="R206" s="16">
        <f t="shared" si="14"/>
        <v>42556.583368055552</v>
      </c>
      <c r="S206" s="16">
        <f t="shared" si="15"/>
        <v>42586.583368055552</v>
      </c>
    </row>
    <row r="207" spans="1:19" ht="44.25" x14ac:dyDescent="0.75">
      <c r="A207" s="11">
        <v>205</v>
      </c>
      <c r="B207" s="12" t="s">
        <v>207</v>
      </c>
      <c r="C207" s="12" t="s">
        <v>4315</v>
      </c>
      <c r="D207" s="13">
        <v>8000</v>
      </c>
      <c r="E207" s="14">
        <v>1300</v>
      </c>
      <c r="F207" s="11" t="s">
        <v>8220</v>
      </c>
      <c r="G207" s="11" t="s">
        <v>8223</v>
      </c>
      <c r="H207" s="11" t="s">
        <v>8245</v>
      </c>
      <c r="I207" s="11">
        <v>1444144222</v>
      </c>
      <c r="J207" s="11">
        <v>1441120222</v>
      </c>
      <c r="K207" s="11" t="b">
        <v>0</v>
      </c>
      <c r="L207" s="11">
        <v>17</v>
      </c>
      <c r="M207" s="11" t="b">
        <v>0</v>
      </c>
      <c r="N207" s="11" t="s">
        <v>8266</v>
      </c>
      <c r="O207" s="11" t="s">
        <v>8270</v>
      </c>
      <c r="P207" s="11">
        <f t="shared" si="12"/>
        <v>16</v>
      </c>
      <c r="Q207" s="11">
        <f t="shared" si="13"/>
        <v>76.47</v>
      </c>
      <c r="R207" s="16">
        <f t="shared" si="14"/>
        <v>42248.632199074069</v>
      </c>
      <c r="S207" s="16">
        <f t="shared" si="15"/>
        <v>42283.632199074069</v>
      </c>
    </row>
    <row r="208" spans="1:19" ht="44.25" x14ac:dyDescent="0.75">
      <c r="A208" s="11">
        <v>206</v>
      </c>
      <c r="B208" s="12" t="s">
        <v>208</v>
      </c>
      <c r="C208" s="12" t="s">
        <v>4316</v>
      </c>
      <c r="D208" s="13">
        <v>12700</v>
      </c>
      <c r="E208" s="14">
        <v>0</v>
      </c>
      <c r="F208" s="11" t="s">
        <v>8220</v>
      </c>
      <c r="G208" s="11" t="s">
        <v>8223</v>
      </c>
      <c r="H208" s="11" t="s">
        <v>8245</v>
      </c>
      <c r="I208" s="11">
        <v>1470441983</v>
      </c>
      <c r="J208" s="11">
        <v>1468627583</v>
      </c>
      <c r="K208" s="11" t="b">
        <v>0</v>
      </c>
      <c r="L208" s="11">
        <v>0</v>
      </c>
      <c r="M208" s="11" t="b">
        <v>0</v>
      </c>
      <c r="N208" s="11" t="s">
        <v>8266</v>
      </c>
      <c r="O208" s="11" t="s">
        <v>8270</v>
      </c>
      <c r="P208" s="11">
        <f t="shared" si="12"/>
        <v>0</v>
      </c>
      <c r="Q208" s="11">
        <f t="shared" si="13"/>
        <v>0</v>
      </c>
      <c r="R208" s="16">
        <f t="shared" si="14"/>
        <v>42567.004432870366</v>
      </c>
      <c r="S208" s="16">
        <f t="shared" si="15"/>
        <v>42588.004432870366</v>
      </c>
    </row>
    <row r="209" spans="1:19" ht="44.25" x14ac:dyDescent="0.75">
      <c r="A209" s="11">
        <v>207</v>
      </c>
      <c r="B209" s="12" t="s">
        <v>209</v>
      </c>
      <c r="C209" s="12" t="s">
        <v>4317</v>
      </c>
      <c r="D209" s="13">
        <v>14000</v>
      </c>
      <c r="E209" s="14">
        <v>2130</v>
      </c>
      <c r="F209" s="11" t="s">
        <v>8220</v>
      </c>
      <c r="G209" s="11" t="s">
        <v>8228</v>
      </c>
      <c r="H209" s="11" t="s">
        <v>8250</v>
      </c>
      <c r="I209" s="11">
        <v>1420346638</v>
      </c>
      <c r="J209" s="11">
        <v>1417754638</v>
      </c>
      <c r="K209" s="11" t="b">
        <v>0</v>
      </c>
      <c r="L209" s="11">
        <v>13</v>
      </c>
      <c r="M209" s="11" t="b">
        <v>0</v>
      </c>
      <c r="N209" s="11" t="s">
        <v>8266</v>
      </c>
      <c r="O209" s="11" t="s">
        <v>8270</v>
      </c>
      <c r="P209" s="11">
        <f t="shared" si="12"/>
        <v>15</v>
      </c>
      <c r="Q209" s="11">
        <f t="shared" si="13"/>
        <v>163.85</v>
      </c>
      <c r="R209" s="16">
        <f t="shared" si="14"/>
        <v>41978.197199074071</v>
      </c>
      <c r="S209" s="16">
        <f t="shared" si="15"/>
        <v>42008.197199074071</v>
      </c>
    </row>
    <row r="210" spans="1:19" ht="59" x14ac:dyDescent="0.75">
      <c r="A210" s="11">
        <v>208</v>
      </c>
      <c r="B210" s="12" t="s">
        <v>210</v>
      </c>
      <c r="C210" s="12" t="s">
        <v>4318</v>
      </c>
      <c r="D210" s="13">
        <v>50000</v>
      </c>
      <c r="E210" s="14">
        <v>0</v>
      </c>
      <c r="F210" s="11" t="s">
        <v>8220</v>
      </c>
      <c r="G210" s="11" t="s">
        <v>8225</v>
      </c>
      <c r="H210" s="11" t="s">
        <v>8247</v>
      </c>
      <c r="I210" s="11">
        <v>1418719967</v>
      </c>
      <c r="J210" s="11">
        <v>1416127967</v>
      </c>
      <c r="K210" s="11" t="b">
        <v>0</v>
      </c>
      <c r="L210" s="11">
        <v>0</v>
      </c>
      <c r="M210" s="11" t="b">
        <v>0</v>
      </c>
      <c r="N210" s="11" t="s">
        <v>8266</v>
      </c>
      <c r="O210" s="11" t="s">
        <v>8270</v>
      </c>
      <c r="P210" s="11">
        <f t="shared" si="12"/>
        <v>0</v>
      </c>
      <c r="Q210" s="11">
        <f t="shared" si="13"/>
        <v>0</v>
      </c>
      <c r="R210" s="16">
        <f t="shared" si="14"/>
        <v>41959.369988425926</v>
      </c>
      <c r="S210" s="16">
        <f t="shared" si="15"/>
        <v>41989.369988425926</v>
      </c>
    </row>
    <row r="211" spans="1:19" ht="44.25" x14ac:dyDescent="0.75">
      <c r="A211" s="11">
        <v>209</v>
      </c>
      <c r="B211" s="12" t="s">
        <v>211</v>
      </c>
      <c r="C211" s="12" t="s">
        <v>4319</v>
      </c>
      <c r="D211" s="13">
        <v>25000</v>
      </c>
      <c r="E211" s="14">
        <v>0</v>
      </c>
      <c r="F211" s="11" t="s">
        <v>8220</v>
      </c>
      <c r="G211" s="11" t="s">
        <v>8223</v>
      </c>
      <c r="H211" s="11" t="s">
        <v>8245</v>
      </c>
      <c r="I211" s="11">
        <v>1436566135</v>
      </c>
      <c r="J211" s="11">
        <v>1433974135</v>
      </c>
      <c r="K211" s="11" t="b">
        <v>0</v>
      </c>
      <c r="L211" s="11">
        <v>0</v>
      </c>
      <c r="M211" s="11" t="b">
        <v>0</v>
      </c>
      <c r="N211" s="11" t="s">
        <v>8266</v>
      </c>
      <c r="O211" s="11" t="s">
        <v>8270</v>
      </c>
      <c r="P211" s="11">
        <f t="shared" si="12"/>
        <v>0</v>
      </c>
      <c r="Q211" s="11">
        <f t="shared" si="13"/>
        <v>0</v>
      </c>
      <c r="R211" s="16">
        <f t="shared" si="14"/>
        <v>42165.922858796301</v>
      </c>
      <c r="S211" s="16">
        <f t="shared" si="15"/>
        <v>42195.922858796301</v>
      </c>
    </row>
    <row r="212" spans="1:19" ht="44.25" x14ac:dyDescent="0.75">
      <c r="A212" s="11">
        <v>210</v>
      </c>
      <c r="B212" s="12" t="s">
        <v>212</v>
      </c>
      <c r="C212" s="12" t="s">
        <v>4320</v>
      </c>
      <c r="D212" s="13">
        <v>12000</v>
      </c>
      <c r="E212" s="14">
        <v>3030</v>
      </c>
      <c r="F212" s="11" t="s">
        <v>8220</v>
      </c>
      <c r="G212" s="11" t="s">
        <v>8223</v>
      </c>
      <c r="H212" s="11" t="s">
        <v>8245</v>
      </c>
      <c r="I212" s="11">
        <v>1443675600</v>
      </c>
      <c r="J212" s="11">
        <v>1441157592</v>
      </c>
      <c r="K212" s="11" t="b">
        <v>0</v>
      </c>
      <c r="L212" s="11">
        <v>33</v>
      </c>
      <c r="M212" s="11" t="b">
        <v>0</v>
      </c>
      <c r="N212" s="11" t="s">
        <v>8266</v>
      </c>
      <c r="O212" s="11" t="s">
        <v>8270</v>
      </c>
      <c r="P212" s="11">
        <f t="shared" si="12"/>
        <v>25</v>
      </c>
      <c r="Q212" s="11">
        <f t="shared" si="13"/>
        <v>91.82</v>
      </c>
      <c r="R212" s="16">
        <f t="shared" si="14"/>
        <v>42249.064722222218</v>
      </c>
      <c r="S212" s="16">
        <f t="shared" si="15"/>
        <v>42278.208333333328</v>
      </c>
    </row>
    <row r="213" spans="1:19" ht="44.25" x14ac:dyDescent="0.75">
      <c r="A213" s="11">
        <v>211</v>
      </c>
      <c r="B213" s="12" t="s">
        <v>213</v>
      </c>
      <c r="C213" s="12" t="s">
        <v>4321</v>
      </c>
      <c r="D213" s="13">
        <v>5000</v>
      </c>
      <c r="E213" s="14">
        <v>2230</v>
      </c>
      <c r="F213" s="11" t="s">
        <v>8220</v>
      </c>
      <c r="G213" s="11" t="s">
        <v>8223</v>
      </c>
      <c r="H213" s="11" t="s">
        <v>8245</v>
      </c>
      <c r="I213" s="11">
        <v>1442634617</v>
      </c>
      <c r="J213" s="11">
        <v>1440042617</v>
      </c>
      <c r="K213" s="11" t="b">
        <v>0</v>
      </c>
      <c r="L213" s="11">
        <v>12</v>
      </c>
      <c r="M213" s="11" t="b">
        <v>0</v>
      </c>
      <c r="N213" s="11" t="s">
        <v>8266</v>
      </c>
      <c r="O213" s="11" t="s">
        <v>8270</v>
      </c>
      <c r="P213" s="11">
        <f t="shared" si="12"/>
        <v>45</v>
      </c>
      <c r="Q213" s="11">
        <f t="shared" si="13"/>
        <v>185.83</v>
      </c>
      <c r="R213" s="16">
        <f t="shared" si="14"/>
        <v>42236.159918981488</v>
      </c>
      <c r="S213" s="16">
        <f t="shared" si="15"/>
        <v>42266.159918981488</v>
      </c>
    </row>
    <row r="214" spans="1:19" ht="29.5" x14ac:dyDescent="0.75">
      <c r="A214" s="11">
        <v>212</v>
      </c>
      <c r="B214" s="12" t="s">
        <v>214</v>
      </c>
      <c r="C214" s="12" t="s">
        <v>4322</v>
      </c>
      <c r="D214" s="13">
        <v>6300</v>
      </c>
      <c r="E214" s="14">
        <v>1</v>
      </c>
      <c r="F214" s="11" t="s">
        <v>8220</v>
      </c>
      <c r="G214" s="11" t="s">
        <v>8223</v>
      </c>
      <c r="H214" s="11" t="s">
        <v>8245</v>
      </c>
      <c r="I214" s="11">
        <v>1460837320</v>
      </c>
      <c r="J214" s="11">
        <v>1455656920</v>
      </c>
      <c r="K214" s="11" t="b">
        <v>0</v>
      </c>
      <c r="L214" s="11">
        <v>1</v>
      </c>
      <c r="M214" s="11" t="b">
        <v>0</v>
      </c>
      <c r="N214" s="11" t="s">
        <v>8266</v>
      </c>
      <c r="O214" s="11" t="s">
        <v>8270</v>
      </c>
      <c r="P214" s="11">
        <f t="shared" si="12"/>
        <v>0</v>
      </c>
      <c r="Q214" s="11">
        <f t="shared" si="13"/>
        <v>1</v>
      </c>
      <c r="R214" s="16">
        <f t="shared" si="14"/>
        <v>42416.881018518514</v>
      </c>
      <c r="S214" s="16">
        <f t="shared" si="15"/>
        <v>42476.839351851857</v>
      </c>
    </row>
    <row r="215" spans="1:19" ht="44.25" x14ac:dyDescent="0.75">
      <c r="A215" s="11">
        <v>213</v>
      </c>
      <c r="B215" s="12" t="s">
        <v>215</v>
      </c>
      <c r="C215" s="12" t="s">
        <v>4323</v>
      </c>
      <c r="D215" s="13">
        <v>50000</v>
      </c>
      <c r="E215" s="14">
        <v>20</v>
      </c>
      <c r="F215" s="11" t="s">
        <v>8220</v>
      </c>
      <c r="G215" s="11" t="s">
        <v>8223</v>
      </c>
      <c r="H215" s="11" t="s">
        <v>8245</v>
      </c>
      <c r="I215" s="11">
        <v>1439734001</v>
      </c>
      <c r="J215" s="11">
        <v>1437142547</v>
      </c>
      <c r="K215" s="11" t="b">
        <v>0</v>
      </c>
      <c r="L215" s="11">
        <v>1</v>
      </c>
      <c r="M215" s="11" t="b">
        <v>0</v>
      </c>
      <c r="N215" s="11" t="s">
        <v>8266</v>
      </c>
      <c r="O215" s="11" t="s">
        <v>8270</v>
      </c>
      <c r="P215" s="11">
        <f t="shared" si="12"/>
        <v>0</v>
      </c>
      <c r="Q215" s="11">
        <f t="shared" si="13"/>
        <v>20</v>
      </c>
      <c r="R215" s="16">
        <f t="shared" si="14"/>
        <v>42202.594293981485</v>
      </c>
      <c r="S215" s="16">
        <f t="shared" si="15"/>
        <v>42232.587974537033</v>
      </c>
    </row>
    <row r="216" spans="1:19" ht="59" x14ac:dyDescent="0.75">
      <c r="A216" s="11">
        <v>214</v>
      </c>
      <c r="B216" s="12" t="s">
        <v>216</v>
      </c>
      <c r="C216" s="12" t="s">
        <v>4324</v>
      </c>
      <c r="D216" s="13">
        <v>12500</v>
      </c>
      <c r="E216" s="14">
        <v>1</v>
      </c>
      <c r="F216" s="11" t="s">
        <v>8220</v>
      </c>
      <c r="G216" s="11" t="s">
        <v>8223</v>
      </c>
      <c r="H216" s="11" t="s">
        <v>8245</v>
      </c>
      <c r="I216" s="11">
        <v>1425655349</v>
      </c>
      <c r="J216" s="11">
        <v>1420471349</v>
      </c>
      <c r="K216" s="11" t="b">
        <v>0</v>
      </c>
      <c r="L216" s="11">
        <v>1</v>
      </c>
      <c r="M216" s="11" t="b">
        <v>0</v>
      </c>
      <c r="N216" s="11" t="s">
        <v>8266</v>
      </c>
      <c r="O216" s="11" t="s">
        <v>8270</v>
      </c>
      <c r="P216" s="11">
        <f t="shared" si="12"/>
        <v>0</v>
      </c>
      <c r="Q216" s="11">
        <f t="shared" si="13"/>
        <v>1</v>
      </c>
      <c r="R216" s="16">
        <f t="shared" si="14"/>
        <v>42009.64061342593</v>
      </c>
      <c r="S216" s="16">
        <f t="shared" si="15"/>
        <v>42069.64061342593</v>
      </c>
    </row>
    <row r="217" spans="1:19" ht="44.25" x14ac:dyDescent="0.75">
      <c r="A217" s="11">
        <v>215</v>
      </c>
      <c r="B217" s="12" t="s">
        <v>217</v>
      </c>
      <c r="C217" s="12" t="s">
        <v>4325</v>
      </c>
      <c r="D217" s="13">
        <v>4400</v>
      </c>
      <c r="E217" s="14">
        <v>10</v>
      </c>
      <c r="F217" s="11" t="s">
        <v>8220</v>
      </c>
      <c r="G217" s="11" t="s">
        <v>8224</v>
      </c>
      <c r="H217" s="11" t="s">
        <v>8246</v>
      </c>
      <c r="I217" s="11">
        <v>1455753540</v>
      </c>
      <c r="J217" s="11">
        <v>1452058282</v>
      </c>
      <c r="K217" s="11" t="b">
        <v>0</v>
      </c>
      <c r="L217" s="11">
        <v>1</v>
      </c>
      <c r="M217" s="11" t="b">
        <v>0</v>
      </c>
      <c r="N217" s="11" t="s">
        <v>8266</v>
      </c>
      <c r="O217" s="11" t="s">
        <v>8270</v>
      </c>
      <c r="P217" s="11">
        <f t="shared" si="12"/>
        <v>0</v>
      </c>
      <c r="Q217" s="11">
        <f t="shared" si="13"/>
        <v>10</v>
      </c>
      <c r="R217" s="16">
        <f t="shared" si="14"/>
        <v>42375.230115740742</v>
      </c>
      <c r="S217" s="16">
        <f t="shared" si="15"/>
        <v>42417.999305555553</v>
      </c>
    </row>
    <row r="218" spans="1:19" ht="44.25" x14ac:dyDescent="0.75">
      <c r="A218" s="11">
        <v>216</v>
      </c>
      <c r="B218" s="12" t="s">
        <v>218</v>
      </c>
      <c r="C218" s="12" t="s">
        <v>4326</v>
      </c>
      <c r="D218" s="13">
        <v>50000</v>
      </c>
      <c r="E218" s="14">
        <v>27849.22</v>
      </c>
      <c r="F218" s="11" t="s">
        <v>8220</v>
      </c>
      <c r="G218" s="11" t="s">
        <v>8223</v>
      </c>
      <c r="H218" s="11" t="s">
        <v>8245</v>
      </c>
      <c r="I218" s="11">
        <v>1429740037</v>
      </c>
      <c r="J218" s="11">
        <v>1425423637</v>
      </c>
      <c r="K218" s="11" t="b">
        <v>0</v>
      </c>
      <c r="L218" s="11">
        <v>84</v>
      </c>
      <c r="M218" s="11" t="b">
        <v>0</v>
      </c>
      <c r="N218" s="11" t="s">
        <v>8266</v>
      </c>
      <c r="O218" s="11" t="s">
        <v>8270</v>
      </c>
      <c r="P218" s="11">
        <f t="shared" si="12"/>
        <v>56</v>
      </c>
      <c r="Q218" s="11">
        <f t="shared" si="13"/>
        <v>331.54</v>
      </c>
      <c r="R218" s="16">
        <f t="shared" si="14"/>
        <v>42066.958761574075</v>
      </c>
      <c r="S218" s="16">
        <f t="shared" si="15"/>
        <v>42116.917094907403</v>
      </c>
    </row>
    <row r="219" spans="1:19" x14ac:dyDescent="0.75">
      <c r="A219" s="11">
        <v>217</v>
      </c>
      <c r="B219" s="12" t="s">
        <v>219</v>
      </c>
      <c r="C219" s="12" t="s">
        <v>4327</v>
      </c>
      <c r="D219" s="13">
        <v>100000</v>
      </c>
      <c r="E219" s="14">
        <v>11943</v>
      </c>
      <c r="F219" s="11" t="s">
        <v>8220</v>
      </c>
      <c r="G219" s="11" t="s">
        <v>8234</v>
      </c>
      <c r="H219" s="11" t="s">
        <v>8254</v>
      </c>
      <c r="I219" s="11">
        <v>1419780149</v>
      </c>
      <c r="J219" s="11">
        <v>1417101749</v>
      </c>
      <c r="K219" s="11" t="b">
        <v>0</v>
      </c>
      <c r="L219" s="11">
        <v>38</v>
      </c>
      <c r="M219" s="11" t="b">
        <v>0</v>
      </c>
      <c r="N219" s="11" t="s">
        <v>8266</v>
      </c>
      <c r="O219" s="11" t="s">
        <v>8270</v>
      </c>
      <c r="P219" s="11">
        <f t="shared" si="12"/>
        <v>12</v>
      </c>
      <c r="Q219" s="11">
        <f t="shared" si="13"/>
        <v>314.29000000000002</v>
      </c>
      <c r="R219" s="16">
        <f t="shared" si="14"/>
        <v>41970.64061342593</v>
      </c>
      <c r="S219" s="16">
        <f t="shared" si="15"/>
        <v>42001.64061342593</v>
      </c>
    </row>
    <row r="220" spans="1:19" ht="44.25" x14ac:dyDescent="0.75">
      <c r="A220" s="11">
        <v>218</v>
      </c>
      <c r="B220" s="12" t="s">
        <v>220</v>
      </c>
      <c r="C220" s="12" t="s">
        <v>4328</v>
      </c>
      <c r="D220" s="13">
        <v>5000</v>
      </c>
      <c r="E220" s="14">
        <v>100</v>
      </c>
      <c r="F220" s="11" t="s">
        <v>8220</v>
      </c>
      <c r="G220" s="11" t="s">
        <v>8223</v>
      </c>
      <c r="H220" s="11" t="s">
        <v>8245</v>
      </c>
      <c r="I220" s="11">
        <v>1431702289</v>
      </c>
      <c r="J220" s="11">
        <v>1426518289</v>
      </c>
      <c r="K220" s="11" t="b">
        <v>0</v>
      </c>
      <c r="L220" s="11">
        <v>1</v>
      </c>
      <c r="M220" s="11" t="b">
        <v>0</v>
      </c>
      <c r="N220" s="11" t="s">
        <v>8266</v>
      </c>
      <c r="O220" s="11" t="s">
        <v>8270</v>
      </c>
      <c r="P220" s="11">
        <f t="shared" si="12"/>
        <v>2</v>
      </c>
      <c r="Q220" s="11">
        <f t="shared" si="13"/>
        <v>100</v>
      </c>
      <c r="R220" s="16">
        <f t="shared" si="14"/>
        <v>42079.628344907411</v>
      </c>
      <c r="S220" s="16">
        <f t="shared" si="15"/>
        <v>42139.628344907411</v>
      </c>
    </row>
    <row r="221" spans="1:19" ht="29.5" x14ac:dyDescent="0.75">
      <c r="A221" s="11">
        <v>219</v>
      </c>
      <c r="B221" s="12" t="s">
        <v>221</v>
      </c>
      <c r="C221" s="12" t="s">
        <v>4329</v>
      </c>
      <c r="D221" s="13">
        <v>50000</v>
      </c>
      <c r="E221" s="14">
        <v>8815</v>
      </c>
      <c r="F221" s="11" t="s">
        <v>8220</v>
      </c>
      <c r="G221" s="11" t="s">
        <v>8223</v>
      </c>
      <c r="H221" s="11" t="s">
        <v>8245</v>
      </c>
      <c r="I221" s="11">
        <v>1459493940</v>
      </c>
      <c r="J221" s="11">
        <v>1456732225</v>
      </c>
      <c r="K221" s="11" t="b">
        <v>0</v>
      </c>
      <c r="L221" s="11">
        <v>76</v>
      </c>
      <c r="M221" s="11" t="b">
        <v>0</v>
      </c>
      <c r="N221" s="11" t="s">
        <v>8266</v>
      </c>
      <c r="O221" s="11" t="s">
        <v>8270</v>
      </c>
      <c r="P221" s="11">
        <f t="shared" si="12"/>
        <v>18</v>
      </c>
      <c r="Q221" s="11">
        <f t="shared" si="13"/>
        <v>115.99</v>
      </c>
      <c r="R221" s="16">
        <f t="shared" si="14"/>
        <v>42429.326678240745</v>
      </c>
      <c r="S221" s="16">
        <f t="shared" si="15"/>
        <v>42461.290972222225</v>
      </c>
    </row>
    <row r="222" spans="1:19" ht="44.25" x14ac:dyDescent="0.75">
      <c r="A222" s="11">
        <v>220</v>
      </c>
      <c r="B222" s="12" t="s">
        <v>222</v>
      </c>
      <c r="C222" s="12" t="s">
        <v>4330</v>
      </c>
      <c r="D222" s="13">
        <v>50000</v>
      </c>
      <c r="E222" s="14">
        <v>360</v>
      </c>
      <c r="F222" s="11" t="s">
        <v>8220</v>
      </c>
      <c r="G222" s="11" t="s">
        <v>8223</v>
      </c>
      <c r="H222" s="11" t="s">
        <v>8245</v>
      </c>
      <c r="I222" s="11">
        <v>1440101160</v>
      </c>
      <c r="J222" s="11">
        <v>1436542030</v>
      </c>
      <c r="K222" s="11" t="b">
        <v>0</v>
      </c>
      <c r="L222" s="11">
        <v>3</v>
      </c>
      <c r="M222" s="11" t="b">
        <v>0</v>
      </c>
      <c r="N222" s="11" t="s">
        <v>8266</v>
      </c>
      <c r="O222" s="11" t="s">
        <v>8270</v>
      </c>
      <c r="P222" s="11">
        <f t="shared" si="12"/>
        <v>1</v>
      </c>
      <c r="Q222" s="11">
        <f t="shared" si="13"/>
        <v>120</v>
      </c>
      <c r="R222" s="16">
        <f t="shared" si="14"/>
        <v>42195.643865740742</v>
      </c>
      <c r="S222" s="16">
        <f t="shared" si="15"/>
        <v>42236.837499999994</v>
      </c>
    </row>
    <row r="223" spans="1:19" x14ac:dyDescent="0.75">
      <c r="A223" s="11">
        <v>221</v>
      </c>
      <c r="B223" s="12" t="s">
        <v>223</v>
      </c>
      <c r="C223" s="12" t="s">
        <v>4331</v>
      </c>
      <c r="D223" s="13">
        <v>50000</v>
      </c>
      <c r="E223" s="14">
        <v>0</v>
      </c>
      <c r="F223" s="11" t="s">
        <v>8220</v>
      </c>
      <c r="G223" s="11" t="s">
        <v>8223</v>
      </c>
      <c r="H223" s="11" t="s">
        <v>8245</v>
      </c>
      <c r="I223" s="11">
        <v>1427569564</v>
      </c>
      <c r="J223" s="11">
        <v>1422389164</v>
      </c>
      <c r="K223" s="11" t="b">
        <v>0</v>
      </c>
      <c r="L223" s="11">
        <v>0</v>
      </c>
      <c r="M223" s="11" t="b">
        <v>0</v>
      </c>
      <c r="N223" s="11" t="s">
        <v>8266</v>
      </c>
      <c r="O223" s="11" t="s">
        <v>8270</v>
      </c>
      <c r="P223" s="11">
        <f t="shared" si="12"/>
        <v>0</v>
      </c>
      <c r="Q223" s="11">
        <f t="shared" si="13"/>
        <v>0</v>
      </c>
      <c r="R223" s="16">
        <f t="shared" si="14"/>
        <v>42031.837546296301</v>
      </c>
      <c r="S223" s="16">
        <f t="shared" si="15"/>
        <v>42091.79587962963</v>
      </c>
    </row>
    <row r="224" spans="1:19" ht="44.25" x14ac:dyDescent="0.75">
      <c r="A224" s="11">
        <v>222</v>
      </c>
      <c r="B224" s="12" t="s">
        <v>224</v>
      </c>
      <c r="C224" s="12" t="s">
        <v>4332</v>
      </c>
      <c r="D224" s="13">
        <v>1000</v>
      </c>
      <c r="E224" s="14">
        <v>130</v>
      </c>
      <c r="F224" s="11" t="s">
        <v>8220</v>
      </c>
      <c r="G224" s="11" t="s">
        <v>8223</v>
      </c>
      <c r="H224" s="11" t="s">
        <v>8245</v>
      </c>
      <c r="I224" s="11">
        <v>1427423940</v>
      </c>
      <c r="J224" s="11">
        <v>1422383318</v>
      </c>
      <c r="K224" s="11" t="b">
        <v>0</v>
      </c>
      <c r="L224" s="11">
        <v>2</v>
      </c>
      <c r="M224" s="11" t="b">
        <v>0</v>
      </c>
      <c r="N224" s="11" t="s">
        <v>8266</v>
      </c>
      <c r="O224" s="11" t="s">
        <v>8270</v>
      </c>
      <c r="P224" s="11">
        <f t="shared" si="12"/>
        <v>13</v>
      </c>
      <c r="Q224" s="11">
        <f t="shared" si="13"/>
        <v>65</v>
      </c>
      <c r="R224" s="16">
        <f t="shared" si="14"/>
        <v>42031.769884259258</v>
      </c>
      <c r="S224" s="16">
        <f t="shared" si="15"/>
        <v>42090.110416666663</v>
      </c>
    </row>
    <row r="225" spans="1:19" ht="59" x14ac:dyDescent="0.75">
      <c r="A225" s="11">
        <v>223</v>
      </c>
      <c r="B225" s="12" t="s">
        <v>225</v>
      </c>
      <c r="C225" s="12" t="s">
        <v>4333</v>
      </c>
      <c r="D225" s="13">
        <v>1500000</v>
      </c>
      <c r="E225" s="14">
        <v>0</v>
      </c>
      <c r="F225" s="11" t="s">
        <v>8220</v>
      </c>
      <c r="G225" s="11" t="s">
        <v>8223</v>
      </c>
      <c r="H225" s="11" t="s">
        <v>8245</v>
      </c>
      <c r="I225" s="11">
        <v>1463879100</v>
      </c>
      <c r="J225" s="11">
        <v>1461287350</v>
      </c>
      <c r="K225" s="11" t="b">
        <v>0</v>
      </c>
      <c r="L225" s="11">
        <v>0</v>
      </c>
      <c r="M225" s="11" t="b">
        <v>0</v>
      </c>
      <c r="N225" s="11" t="s">
        <v>8266</v>
      </c>
      <c r="O225" s="11" t="s">
        <v>8270</v>
      </c>
      <c r="P225" s="11">
        <f t="shared" si="12"/>
        <v>0</v>
      </c>
      <c r="Q225" s="11">
        <f t="shared" si="13"/>
        <v>0</v>
      </c>
      <c r="R225" s="16">
        <f t="shared" si="14"/>
        <v>42482.048032407409</v>
      </c>
      <c r="S225" s="16">
        <f t="shared" si="15"/>
        <v>42512.045138888891</v>
      </c>
    </row>
    <row r="226" spans="1:19" ht="59" x14ac:dyDescent="0.75">
      <c r="A226" s="11">
        <v>224</v>
      </c>
      <c r="B226" s="12" t="s">
        <v>226</v>
      </c>
      <c r="C226" s="12" t="s">
        <v>4334</v>
      </c>
      <c r="D226" s="13">
        <v>6000000</v>
      </c>
      <c r="E226" s="14">
        <v>0</v>
      </c>
      <c r="F226" s="11" t="s">
        <v>8220</v>
      </c>
      <c r="G226" s="11" t="s">
        <v>8225</v>
      </c>
      <c r="H226" s="11" t="s">
        <v>8247</v>
      </c>
      <c r="I226" s="11">
        <v>1436506726</v>
      </c>
      <c r="J226" s="11">
        <v>1431322726</v>
      </c>
      <c r="K226" s="11" t="b">
        <v>0</v>
      </c>
      <c r="L226" s="11">
        <v>0</v>
      </c>
      <c r="M226" s="11" t="b">
        <v>0</v>
      </c>
      <c r="N226" s="11" t="s">
        <v>8266</v>
      </c>
      <c r="O226" s="11" t="s">
        <v>8270</v>
      </c>
      <c r="P226" s="11">
        <f t="shared" si="12"/>
        <v>0</v>
      </c>
      <c r="Q226" s="11">
        <f t="shared" si="13"/>
        <v>0</v>
      </c>
      <c r="R226" s="16">
        <f t="shared" si="14"/>
        <v>42135.235254629632</v>
      </c>
      <c r="S226" s="16">
        <f t="shared" si="15"/>
        <v>42195.235254629632</v>
      </c>
    </row>
    <row r="227" spans="1:19" ht="44.25" x14ac:dyDescent="0.75">
      <c r="A227" s="11">
        <v>225</v>
      </c>
      <c r="B227" s="12" t="s">
        <v>227</v>
      </c>
      <c r="C227" s="12" t="s">
        <v>4335</v>
      </c>
      <c r="D227" s="13">
        <v>200</v>
      </c>
      <c r="E227" s="14">
        <v>0</v>
      </c>
      <c r="F227" s="11" t="s">
        <v>8220</v>
      </c>
      <c r="G227" s="11" t="s">
        <v>8223</v>
      </c>
      <c r="H227" s="11" t="s">
        <v>8245</v>
      </c>
      <c r="I227" s="11">
        <v>1460153054</v>
      </c>
      <c r="J227" s="11">
        <v>1457564654</v>
      </c>
      <c r="K227" s="11" t="b">
        <v>0</v>
      </c>
      <c r="L227" s="11">
        <v>0</v>
      </c>
      <c r="M227" s="11" t="b">
        <v>0</v>
      </c>
      <c r="N227" s="11" t="s">
        <v>8266</v>
      </c>
      <c r="O227" s="11" t="s">
        <v>8270</v>
      </c>
      <c r="P227" s="11">
        <f t="shared" si="12"/>
        <v>0</v>
      </c>
      <c r="Q227" s="11">
        <f t="shared" si="13"/>
        <v>0</v>
      </c>
      <c r="R227" s="16">
        <f t="shared" si="14"/>
        <v>42438.961273148147</v>
      </c>
      <c r="S227" s="16">
        <f t="shared" si="15"/>
        <v>42468.919606481482</v>
      </c>
    </row>
    <row r="228" spans="1:19" ht="44.25" x14ac:dyDescent="0.75">
      <c r="A228" s="11">
        <v>226</v>
      </c>
      <c r="B228" s="12" t="s">
        <v>228</v>
      </c>
      <c r="C228" s="12" t="s">
        <v>4336</v>
      </c>
      <c r="D228" s="13">
        <v>29000</v>
      </c>
      <c r="E228" s="14">
        <v>250</v>
      </c>
      <c r="F228" s="11" t="s">
        <v>8220</v>
      </c>
      <c r="G228" s="11" t="s">
        <v>8224</v>
      </c>
      <c r="H228" s="11" t="s">
        <v>8246</v>
      </c>
      <c r="I228" s="11">
        <v>1433064540</v>
      </c>
      <c r="J228" s="11">
        <v>1428854344</v>
      </c>
      <c r="K228" s="11" t="b">
        <v>0</v>
      </c>
      <c r="L228" s="11">
        <v>2</v>
      </c>
      <c r="M228" s="11" t="b">
        <v>0</v>
      </c>
      <c r="N228" s="11" t="s">
        <v>8266</v>
      </c>
      <c r="O228" s="11" t="s">
        <v>8270</v>
      </c>
      <c r="P228" s="11">
        <f t="shared" si="12"/>
        <v>1</v>
      </c>
      <c r="Q228" s="11">
        <f t="shared" si="13"/>
        <v>125</v>
      </c>
      <c r="R228" s="16">
        <f t="shared" si="14"/>
        <v>42106.666018518517</v>
      </c>
      <c r="S228" s="16">
        <f t="shared" si="15"/>
        <v>42155.395138888889</v>
      </c>
    </row>
    <row r="229" spans="1:19" ht="44.25" x14ac:dyDescent="0.75">
      <c r="A229" s="11">
        <v>227</v>
      </c>
      <c r="B229" s="12" t="s">
        <v>229</v>
      </c>
      <c r="C229" s="12" t="s">
        <v>4337</v>
      </c>
      <c r="D229" s="13">
        <v>28000</v>
      </c>
      <c r="E229" s="14">
        <v>0</v>
      </c>
      <c r="F229" s="11" t="s">
        <v>8220</v>
      </c>
      <c r="G229" s="11" t="s">
        <v>8223</v>
      </c>
      <c r="H229" s="11" t="s">
        <v>8245</v>
      </c>
      <c r="I229" s="11">
        <v>1436477241</v>
      </c>
      <c r="J229" s="11">
        <v>1433885241</v>
      </c>
      <c r="K229" s="11" t="b">
        <v>0</v>
      </c>
      <c r="L229" s="11">
        <v>0</v>
      </c>
      <c r="M229" s="11" t="b">
        <v>0</v>
      </c>
      <c r="N229" s="11" t="s">
        <v>8266</v>
      </c>
      <c r="O229" s="11" t="s">
        <v>8270</v>
      </c>
      <c r="P229" s="11">
        <f t="shared" si="12"/>
        <v>0</v>
      </c>
      <c r="Q229" s="11">
        <f t="shared" si="13"/>
        <v>0</v>
      </c>
      <c r="R229" s="16">
        <f t="shared" si="14"/>
        <v>42164.893993055557</v>
      </c>
      <c r="S229" s="16">
        <f t="shared" si="15"/>
        <v>42194.893993055557</v>
      </c>
    </row>
    <row r="230" spans="1:19" ht="29.5" x14ac:dyDescent="0.75">
      <c r="A230" s="11">
        <v>228</v>
      </c>
      <c r="B230" s="12" t="s">
        <v>230</v>
      </c>
      <c r="C230" s="12" t="s">
        <v>4338</v>
      </c>
      <c r="D230" s="13">
        <v>8000</v>
      </c>
      <c r="E230" s="14">
        <v>0</v>
      </c>
      <c r="F230" s="11" t="s">
        <v>8220</v>
      </c>
      <c r="G230" s="11" t="s">
        <v>8224</v>
      </c>
      <c r="H230" s="11" t="s">
        <v>8246</v>
      </c>
      <c r="I230" s="11">
        <v>1433176105</v>
      </c>
      <c r="J230" s="11">
        <v>1427992105</v>
      </c>
      <c r="K230" s="11" t="b">
        <v>0</v>
      </c>
      <c r="L230" s="11">
        <v>0</v>
      </c>
      <c r="M230" s="11" t="b">
        <v>0</v>
      </c>
      <c r="N230" s="11" t="s">
        <v>8266</v>
      </c>
      <c r="O230" s="11" t="s">
        <v>8270</v>
      </c>
      <c r="P230" s="11">
        <f t="shared" si="12"/>
        <v>0</v>
      </c>
      <c r="Q230" s="11">
        <f t="shared" si="13"/>
        <v>0</v>
      </c>
      <c r="R230" s="16">
        <f t="shared" si="14"/>
        <v>42096.686400462961</v>
      </c>
      <c r="S230" s="16">
        <f t="shared" si="15"/>
        <v>42156.686400462961</v>
      </c>
    </row>
    <row r="231" spans="1:19" ht="44.25" x14ac:dyDescent="0.75">
      <c r="A231" s="11">
        <v>229</v>
      </c>
      <c r="B231" s="12" t="s">
        <v>231</v>
      </c>
      <c r="C231" s="12" t="s">
        <v>4339</v>
      </c>
      <c r="D231" s="13">
        <v>3000</v>
      </c>
      <c r="E231" s="14">
        <v>0</v>
      </c>
      <c r="F231" s="11" t="s">
        <v>8220</v>
      </c>
      <c r="G231" s="11" t="s">
        <v>8235</v>
      </c>
      <c r="H231" s="11" t="s">
        <v>8248</v>
      </c>
      <c r="I231" s="11">
        <v>1455402297</v>
      </c>
      <c r="J231" s="11">
        <v>1452810297</v>
      </c>
      <c r="K231" s="11" t="b">
        <v>0</v>
      </c>
      <c r="L231" s="11">
        <v>0</v>
      </c>
      <c r="M231" s="11" t="b">
        <v>0</v>
      </c>
      <c r="N231" s="11" t="s">
        <v>8266</v>
      </c>
      <c r="O231" s="11" t="s">
        <v>8270</v>
      </c>
      <c r="P231" s="11">
        <f t="shared" si="12"/>
        <v>0</v>
      </c>
      <c r="Q231" s="11">
        <f t="shared" si="13"/>
        <v>0</v>
      </c>
      <c r="R231" s="16">
        <f t="shared" si="14"/>
        <v>42383.933993055558</v>
      </c>
      <c r="S231" s="16">
        <f t="shared" si="15"/>
        <v>42413.933993055558</v>
      </c>
    </row>
    <row r="232" spans="1:19" ht="44.25" x14ac:dyDescent="0.75">
      <c r="A232" s="11">
        <v>230</v>
      </c>
      <c r="B232" s="12" t="s">
        <v>232</v>
      </c>
      <c r="C232" s="12" t="s">
        <v>4340</v>
      </c>
      <c r="D232" s="13">
        <v>15000</v>
      </c>
      <c r="E232" s="14">
        <v>60</v>
      </c>
      <c r="F232" s="11" t="s">
        <v>8220</v>
      </c>
      <c r="G232" s="11" t="s">
        <v>8223</v>
      </c>
      <c r="H232" s="11" t="s">
        <v>8245</v>
      </c>
      <c r="I232" s="11">
        <v>1433443151</v>
      </c>
      <c r="J232" s="11">
        <v>1430851151</v>
      </c>
      <c r="K232" s="11" t="b">
        <v>0</v>
      </c>
      <c r="L232" s="11">
        <v>2</v>
      </c>
      <c r="M232" s="11" t="b">
        <v>0</v>
      </c>
      <c r="N232" s="11" t="s">
        <v>8266</v>
      </c>
      <c r="O232" s="11" t="s">
        <v>8270</v>
      </c>
      <c r="P232" s="11">
        <f t="shared" si="12"/>
        <v>0</v>
      </c>
      <c r="Q232" s="11">
        <f t="shared" si="13"/>
        <v>30</v>
      </c>
      <c r="R232" s="16">
        <f t="shared" si="14"/>
        <v>42129.777210648142</v>
      </c>
      <c r="S232" s="16">
        <f t="shared" si="15"/>
        <v>42159.777210648142</v>
      </c>
    </row>
    <row r="233" spans="1:19" ht="44.25" x14ac:dyDescent="0.75">
      <c r="A233" s="11">
        <v>231</v>
      </c>
      <c r="B233" s="12" t="s">
        <v>233</v>
      </c>
      <c r="C233" s="12" t="s">
        <v>4341</v>
      </c>
      <c r="D233" s="13">
        <v>1500000</v>
      </c>
      <c r="E233" s="14">
        <v>0</v>
      </c>
      <c r="F233" s="11" t="s">
        <v>8220</v>
      </c>
      <c r="G233" s="11" t="s">
        <v>8223</v>
      </c>
      <c r="H233" s="11" t="s">
        <v>8245</v>
      </c>
      <c r="I233" s="11">
        <v>1451775651</v>
      </c>
      <c r="J233" s="11">
        <v>1449183651</v>
      </c>
      <c r="K233" s="11" t="b">
        <v>0</v>
      </c>
      <c r="L233" s="11">
        <v>0</v>
      </c>
      <c r="M233" s="11" t="b">
        <v>0</v>
      </c>
      <c r="N233" s="11" t="s">
        <v>8266</v>
      </c>
      <c r="O233" s="11" t="s">
        <v>8270</v>
      </c>
      <c r="P233" s="11">
        <f t="shared" si="12"/>
        <v>0</v>
      </c>
      <c r="Q233" s="11">
        <f t="shared" si="13"/>
        <v>0</v>
      </c>
      <c r="R233" s="16">
        <f t="shared" si="14"/>
        <v>42341.958923611113</v>
      </c>
      <c r="S233" s="16">
        <f t="shared" si="15"/>
        <v>42371.958923611113</v>
      </c>
    </row>
    <row r="234" spans="1:19" ht="44.25" x14ac:dyDescent="0.75">
      <c r="A234" s="11">
        <v>232</v>
      </c>
      <c r="B234" s="12" t="s">
        <v>234</v>
      </c>
      <c r="C234" s="12" t="s">
        <v>4342</v>
      </c>
      <c r="D234" s="13">
        <v>4000</v>
      </c>
      <c r="E234" s="14">
        <v>110</v>
      </c>
      <c r="F234" s="11" t="s">
        <v>8220</v>
      </c>
      <c r="G234" s="11" t="s">
        <v>8224</v>
      </c>
      <c r="H234" s="11" t="s">
        <v>8246</v>
      </c>
      <c r="I234" s="11">
        <v>1425066546</v>
      </c>
      <c r="J234" s="11">
        <v>1422474546</v>
      </c>
      <c r="K234" s="11" t="b">
        <v>0</v>
      </c>
      <c r="L234" s="11">
        <v>7</v>
      </c>
      <c r="M234" s="11" t="b">
        <v>0</v>
      </c>
      <c r="N234" s="11" t="s">
        <v>8266</v>
      </c>
      <c r="O234" s="11" t="s">
        <v>8270</v>
      </c>
      <c r="P234" s="11">
        <f t="shared" si="12"/>
        <v>3</v>
      </c>
      <c r="Q234" s="11">
        <f t="shared" si="13"/>
        <v>15.71</v>
      </c>
      <c r="R234" s="16">
        <f t="shared" si="14"/>
        <v>42032.82576388889</v>
      </c>
      <c r="S234" s="16">
        <f t="shared" si="15"/>
        <v>42062.82576388889</v>
      </c>
    </row>
    <row r="235" spans="1:19" ht="44.25" x14ac:dyDescent="0.75">
      <c r="A235" s="11">
        <v>233</v>
      </c>
      <c r="B235" s="12" t="s">
        <v>235</v>
      </c>
      <c r="C235" s="12" t="s">
        <v>4343</v>
      </c>
      <c r="D235" s="13">
        <v>350000</v>
      </c>
      <c r="E235" s="14">
        <v>0</v>
      </c>
      <c r="F235" s="11" t="s">
        <v>8220</v>
      </c>
      <c r="G235" s="11" t="s">
        <v>8223</v>
      </c>
      <c r="H235" s="11" t="s">
        <v>8245</v>
      </c>
      <c r="I235" s="11">
        <v>1475185972</v>
      </c>
      <c r="J235" s="11">
        <v>1472593972</v>
      </c>
      <c r="K235" s="11" t="b">
        <v>0</v>
      </c>
      <c r="L235" s="11">
        <v>0</v>
      </c>
      <c r="M235" s="11" t="b">
        <v>0</v>
      </c>
      <c r="N235" s="11" t="s">
        <v>8266</v>
      </c>
      <c r="O235" s="11" t="s">
        <v>8270</v>
      </c>
      <c r="P235" s="11">
        <f t="shared" si="12"/>
        <v>0</v>
      </c>
      <c r="Q235" s="11">
        <f t="shared" si="13"/>
        <v>0</v>
      </c>
      <c r="R235" s="16">
        <f t="shared" si="14"/>
        <v>42612.911712962959</v>
      </c>
      <c r="S235" s="16">
        <f t="shared" si="15"/>
        <v>42642.911712962959</v>
      </c>
    </row>
    <row r="236" spans="1:19" ht="44.25" x14ac:dyDescent="0.75">
      <c r="A236" s="11">
        <v>234</v>
      </c>
      <c r="B236" s="12" t="s">
        <v>236</v>
      </c>
      <c r="C236" s="12" t="s">
        <v>4344</v>
      </c>
      <c r="D236" s="13">
        <v>1000</v>
      </c>
      <c r="E236" s="14">
        <v>401</v>
      </c>
      <c r="F236" s="11" t="s">
        <v>8220</v>
      </c>
      <c r="G236" s="11" t="s">
        <v>8223</v>
      </c>
      <c r="H236" s="11" t="s">
        <v>8245</v>
      </c>
      <c r="I236" s="11">
        <v>1434847859</v>
      </c>
      <c r="J236" s="11">
        <v>1431391859</v>
      </c>
      <c r="K236" s="11" t="b">
        <v>0</v>
      </c>
      <c r="L236" s="11">
        <v>5</v>
      </c>
      <c r="M236" s="11" t="b">
        <v>0</v>
      </c>
      <c r="N236" s="11" t="s">
        <v>8266</v>
      </c>
      <c r="O236" s="11" t="s">
        <v>8270</v>
      </c>
      <c r="P236" s="11">
        <f t="shared" si="12"/>
        <v>40</v>
      </c>
      <c r="Q236" s="11">
        <f t="shared" si="13"/>
        <v>80.2</v>
      </c>
      <c r="R236" s="16">
        <f t="shared" si="14"/>
        <v>42136.035405092596</v>
      </c>
      <c r="S236" s="16">
        <f t="shared" si="15"/>
        <v>42176.035405092596</v>
      </c>
    </row>
    <row r="237" spans="1:19" ht="44.25" x14ac:dyDescent="0.75">
      <c r="A237" s="11">
        <v>235</v>
      </c>
      <c r="B237" s="12" t="s">
        <v>237</v>
      </c>
      <c r="C237" s="12" t="s">
        <v>4345</v>
      </c>
      <c r="D237" s="13">
        <v>10000</v>
      </c>
      <c r="E237" s="14">
        <v>0</v>
      </c>
      <c r="F237" s="11" t="s">
        <v>8220</v>
      </c>
      <c r="G237" s="11" t="s">
        <v>8223</v>
      </c>
      <c r="H237" s="11" t="s">
        <v>8245</v>
      </c>
      <c r="I237" s="11">
        <v>1436478497</v>
      </c>
      <c r="J237" s="11">
        <v>1433886497</v>
      </c>
      <c r="K237" s="11" t="b">
        <v>0</v>
      </c>
      <c r="L237" s="11">
        <v>0</v>
      </c>
      <c r="M237" s="11" t="b">
        <v>0</v>
      </c>
      <c r="N237" s="11" t="s">
        <v>8266</v>
      </c>
      <c r="O237" s="11" t="s">
        <v>8270</v>
      </c>
      <c r="P237" s="11">
        <f t="shared" si="12"/>
        <v>0</v>
      </c>
      <c r="Q237" s="11">
        <f t="shared" si="13"/>
        <v>0</v>
      </c>
      <c r="R237" s="16">
        <f t="shared" si="14"/>
        <v>42164.908530092594</v>
      </c>
      <c r="S237" s="16">
        <f t="shared" si="15"/>
        <v>42194.908530092594</v>
      </c>
    </row>
    <row r="238" spans="1:19" ht="44.25" x14ac:dyDescent="0.75">
      <c r="A238" s="11">
        <v>236</v>
      </c>
      <c r="B238" s="12" t="s">
        <v>238</v>
      </c>
      <c r="C238" s="12" t="s">
        <v>4346</v>
      </c>
      <c r="D238" s="13">
        <v>150000</v>
      </c>
      <c r="E238" s="14">
        <v>0</v>
      </c>
      <c r="F238" s="11" t="s">
        <v>8220</v>
      </c>
      <c r="G238" s="11" t="s">
        <v>8223</v>
      </c>
      <c r="H238" s="11" t="s">
        <v>8245</v>
      </c>
      <c r="I238" s="11">
        <v>1451952000</v>
      </c>
      <c r="J238" s="11">
        <v>1447380099</v>
      </c>
      <c r="K238" s="11" t="b">
        <v>0</v>
      </c>
      <c r="L238" s="11">
        <v>0</v>
      </c>
      <c r="M238" s="11" t="b">
        <v>0</v>
      </c>
      <c r="N238" s="11" t="s">
        <v>8266</v>
      </c>
      <c r="O238" s="11" t="s">
        <v>8270</v>
      </c>
      <c r="P238" s="11">
        <f t="shared" si="12"/>
        <v>0</v>
      </c>
      <c r="Q238" s="11">
        <f t="shared" si="13"/>
        <v>0</v>
      </c>
      <c r="R238" s="16">
        <f t="shared" si="14"/>
        <v>42321.08447916666</v>
      </c>
      <c r="S238" s="16">
        <f t="shared" si="15"/>
        <v>42374</v>
      </c>
    </row>
    <row r="239" spans="1:19" ht="29.5" x14ac:dyDescent="0.75">
      <c r="A239" s="11">
        <v>237</v>
      </c>
      <c r="B239" s="12" t="s">
        <v>239</v>
      </c>
      <c r="C239" s="12" t="s">
        <v>4347</v>
      </c>
      <c r="D239" s="13">
        <v>15000</v>
      </c>
      <c r="E239" s="14">
        <v>50</v>
      </c>
      <c r="F239" s="11" t="s">
        <v>8220</v>
      </c>
      <c r="G239" s="11" t="s">
        <v>8223</v>
      </c>
      <c r="H239" s="11" t="s">
        <v>8245</v>
      </c>
      <c r="I239" s="11">
        <v>1457445069</v>
      </c>
      <c r="J239" s="11">
        <v>1452261069</v>
      </c>
      <c r="K239" s="11" t="b">
        <v>0</v>
      </c>
      <c r="L239" s="11">
        <v>1</v>
      </c>
      <c r="M239" s="11" t="b">
        <v>0</v>
      </c>
      <c r="N239" s="11" t="s">
        <v>8266</v>
      </c>
      <c r="O239" s="11" t="s">
        <v>8270</v>
      </c>
      <c r="P239" s="11">
        <f t="shared" si="12"/>
        <v>0</v>
      </c>
      <c r="Q239" s="11">
        <f t="shared" si="13"/>
        <v>50</v>
      </c>
      <c r="R239" s="16">
        <f t="shared" si="14"/>
        <v>42377.577187499999</v>
      </c>
      <c r="S239" s="16">
        <f t="shared" si="15"/>
        <v>42437.577187499999</v>
      </c>
    </row>
    <row r="240" spans="1:19" ht="44.25" x14ac:dyDescent="0.75">
      <c r="A240" s="11">
        <v>238</v>
      </c>
      <c r="B240" s="12" t="s">
        <v>240</v>
      </c>
      <c r="C240" s="12" t="s">
        <v>4348</v>
      </c>
      <c r="D240" s="13">
        <v>26000</v>
      </c>
      <c r="E240" s="14">
        <v>0</v>
      </c>
      <c r="F240" s="11" t="s">
        <v>8220</v>
      </c>
      <c r="G240" s="11" t="s">
        <v>8223</v>
      </c>
      <c r="H240" s="11" t="s">
        <v>8245</v>
      </c>
      <c r="I240" s="11">
        <v>1483088400</v>
      </c>
      <c r="J240" s="11">
        <v>1481324760</v>
      </c>
      <c r="K240" s="11" t="b">
        <v>0</v>
      </c>
      <c r="L240" s="11">
        <v>0</v>
      </c>
      <c r="M240" s="11" t="b">
        <v>0</v>
      </c>
      <c r="N240" s="11" t="s">
        <v>8266</v>
      </c>
      <c r="O240" s="11" t="s">
        <v>8270</v>
      </c>
      <c r="P240" s="11">
        <f t="shared" si="12"/>
        <v>0</v>
      </c>
      <c r="Q240" s="11">
        <f t="shared" si="13"/>
        <v>0</v>
      </c>
      <c r="R240" s="16">
        <f t="shared" si="14"/>
        <v>42713.962499999994</v>
      </c>
      <c r="S240" s="16">
        <f t="shared" si="15"/>
        <v>42734.375</v>
      </c>
    </row>
    <row r="241" spans="1:19" ht="44.25" x14ac:dyDescent="0.75">
      <c r="A241" s="11">
        <v>239</v>
      </c>
      <c r="B241" s="12" t="s">
        <v>241</v>
      </c>
      <c r="C241" s="12" t="s">
        <v>4349</v>
      </c>
      <c r="D241" s="13">
        <v>1000</v>
      </c>
      <c r="E241" s="14">
        <v>250</v>
      </c>
      <c r="F241" s="11" t="s">
        <v>8220</v>
      </c>
      <c r="G241" s="11" t="s">
        <v>8225</v>
      </c>
      <c r="H241" s="11" t="s">
        <v>8247</v>
      </c>
      <c r="I241" s="11">
        <v>1446984000</v>
      </c>
      <c r="J241" s="11">
        <v>1445308730</v>
      </c>
      <c r="K241" s="11" t="b">
        <v>0</v>
      </c>
      <c r="L241" s="11">
        <v>5</v>
      </c>
      <c r="M241" s="11" t="b">
        <v>0</v>
      </c>
      <c r="N241" s="11" t="s">
        <v>8266</v>
      </c>
      <c r="O241" s="11" t="s">
        <v>8270</v>
      </c>
      <c r="P241" s="11">
        <f t="shared" si="12"/>
        <v>25</v>
      </c>
      <c r="Q241" s="11">
        <f t="shared" si="13"/>
        <v>50</v>
      </c>
      <c r="R241" s="16">
        <f t="shared" si="14"/>
        <v>42297.110300925924</v>
      </c>
      <c r="S241" s="16">
        <f t="shared" si="15"/>
        <v>42316.5</v>
      </c>
    </row>
    <row r="242" spans="1:19" ht="59" x14ac:dyDescent="0.75">
      <c r="A242" s="11">
        <v>240</v>
      </c>
      <c r="B242" s="12" t="s">
        <v>242</v>
      </c>
      <c r="C242" s="12" t="s">
        <v>4350</v>
      </c>
      <c r="D242" s="13">
        <v>15000</v>
      </c>
      <c r="E242" s="14">
        <v>16145.12</v>
      </c>
      <c r="F242" s="11" t="s">
        <v>8218</v>
      </c>
      <c r="G242" s="11" t="s">
        <v>8223</v>
      </c>
      <c r="H242" s="11" t="s">
        <v>8245</v>
      </c>
      <c r="I242" s="11">
        <v>1367773211</v>
      </c>
      <c r="J242" s="11">
        <v>1363885211</v>
      </c>
      <c r="K242" s="11" t="b">
        <v>1</v>
      </c>
      <c r="L242" s="11">
        <v>137</v>
      </c>
      <c r="M242" s="11" t="b">
        <v>1</v>
      </c>
      <c r="N242" s="11" t="s">
        <v>8266</v>
      </c>
      <c r="O242" s="11" t="s">
        <v>8271</v>
      </c>
      <c r="P242" s="11">
        <f t="shared" si="12"/>
        <v>108</v>
      </c>
      <c r="Q242" s="11">
        <f t="shared" si="13"/>
        <v>117.85</v>
      </c>
      <c r="R242" s="16">
        <f t="shared" si="14"/>
        <v>41354.708460648151</v>
      </c>
      <c r="S242" s="16">
        <f t="shared" si="15"/>
        <v>41399.708460648151</v>
      </c>
    </row>
    <row r="243" spans="1:19" ht="44.25" x14ac:dyDescent="0.75">
      <c r="A243" s="11">
        <v>241</v>
      </c>
      <c r="B243" s="12" t="s">
        <v>243</v>
      </c>
      <c r="C243" s="12" t="s">
        <v>4351</v>
      </c>
      <c r="D243" s="13">
        <v>36400</v>
      </c>
      <c r="E243" s="14">
        <v>41000</v>
      </c>
      <c r="F243" s="11" t="s">
        <v>8218</v>
      </c>
      <c r="G243" s="11" t="s">
        <v>8223</v>
      </c>
      <c r="H243" s="11" t="s">
        <v>8245</v>
      </c>
      <c r="I243" s="11">
        <v>1419180304</v>
      </c>
      <c r="J243" s="11">
        <v>1415292304</v>
      </c>
      <c r="K243" s="11" t="b">
        <v>1</v>
      </c>
      <c r="L243" s="11">
        <v>376</v>
      </c>
      <c r="M243" s="11" t="b">
        <v>1</v>
      </c>
      <c r="N243" s="11" t="s">
        <v>8266</v>
      </c>
      <c r="O243" s="11" t="s">
        <v>8271</v>
      </c>
      <c r="P243" s="11">
        <f t="shared" si="12"/>
        <v>113</v>
      </c>
      <c r="Q243" s="11">
        <f t="shared" si="13"/>
        <v>109.04</v>
      </c>
      <c r="R243" s="16">
        <f t="shared" si="14"/>
        <v>41949.697962962964</v>
      </c>
      <c r="S243" s="16">
        <f t="shared" si="15"/>
        <v>41994.697962962964</v>
      </c>
    </row>
    <row r="244" spans="1:19" ht="44.25" x14ac:dyDescent="0.75">
      <c r="A244" s="11">
        <v>242</v>
      </c>
      <c r="B244" s="12" t="s">
        <v>244</v>
      </c>
      <c r="C244" s="12" t="s">
        <v>4352</v>
      </c>
      <c r="D244" s="13">
        <v>13000</v>
      </c>
      <c r="E244" s="14">
        <v>14750</v>
      </c>
      <c r="F244" s="11" t="s">
        <v>8218</v>
      </c>
      <c r="G244" s="11" t="s">
        <v>8223</v>
      </c>
      <c r="H244" s="11" t="s">
        <v>8245</v>
      </c>
      <c r="I244" s="11">
        <v>1324381790</v>
      </c>
      <c r="J244" s="11">
        <v>1321357790</v>
      </c>
      <c r="K244" s="11" t="b">
        <v>1</v>
      </c>
      <c r="L244" s="11">
        <v>202</v>
      </c>
      <c r="M244" s="11" t="b">
        <v>1</v>
      </c>
      <c r="N244" s="11" t="s">
        <v>8266</v>
      </c>
      <c r="O244" s="11" t="s">
        <v>8271</v>
      </c>
      <c r="P244" s="11">
        <f t="shared" si="12"/>
        <v>113</v>
      </c>
      <c r="Q244" s="11">
        <f t="shared" si="13"/>
        <v>73.02</v>
      </c>
      <c r="R244" s="16">
        <f t="shared" si="14"/>
        <v>40862.492939814816</v>
      </c>
      <c r="S244" s="16">
        <f t="shared" si="15"/>
        <v>40897.492939814816</v>
      </c>
    </row>
    <row r="245" spans="1:19" ht="44.25" x14ac:dyDescent="0.75">
      <c r="A245" s="11">
        <v>243</v>
      </c>
      <c r="B245" s="12" t="s">
        <v>245</v>
      </c>
      <c r="C245" s="12" t="s">
        <v>4353</v>
      </c>
      <c r="D245" s="13">
        <v>25000</v>
      </c>
      <c r="E245" s="14">
        <v>25648</v>
      </c>
      <c r="F245" s="11" t="s">
        <v>8218</v>
      </c>
      <c r="G245" s="11" t="s">
        <v>8223</v>
      </c>
      <c r="H245" s="11" t="s">
        <v>8245</v>
      </c>
      <c r="I245" s="11">
        <v>1393031304</v>
      </c>
      <c r="J245" s="11">
        <v>1390439304</v>
      </c>
      <c r="K245" s="11" t="b">
        <v>1</v>
      </c>
      <c r="L245" s="11">
        <v>328</v>
      </c>
      <c r="M245" s="11" t="b">
        <v>1</v>
      </c>
      <c r="N245" s="11" t="s">
        <v>8266</v>
      </c>
      <c r="O245" s="11" t="s">
        <v>8271</v>
      </c>
      <c r="P245" s="11">
        <f t="shared" si="12"/>
        <v>103</v>
      </c>
      <c r="Q245" s="11">
        <f t="shared" si="13"/>
        <v>78.2</v>
      </c>
      <c r="R245" s="16">
        <f t="shared" si="14"/>
        <v>41662.047500000001</v>
      </c>
      <c r="S245" s="16">
        <f t="shared" si="15"/>
        <v>41692.047500000001</v>
      </c>
    </row>
    <row r="246" spans="1:19" ht="59" x14ac:dyDescent="0.75">
      <c r="A246" s="11">
        <v>244</v>
      </c>
      <c r="B246" s="15">
        <v>39756</v>
      </c>
      <c r="C246" s="12" t="s">
        <v>4354</v>
      </c>
      <c r="D246" s="13">
        <v>3500</v>
      </c>
      <c r="E246" s="14">
        <v>3981.5</v>
      </c>
      <c r="F246" s="11" t="s">
        <v>8218</v>
      </c>
      <c r="G246" s="11" t="s">
        <v>8223</v>
      </c>
      <c r="H246" s="11" t="s">
        <v>8245</v>
      </c>
      <c r="I246" s="11">
        <v>1268723160</v>
      </c>
      <c r="J246" s="11">
        <v>1265269559</v>
      </c>
      <c r="K246" s="11" t="b">
        <v>1</v>
      </c>
      <c r="L246" s="11">
        <v>84</v>
      </c>
      <c r="M246" s="11" t="b">
        <v>1</v>
      </c>
      <c r="N246" s="11" t="s">
        <v>8266</v>
      </c>
      <c r="O246" s="11" t="s">
        <v>8271</v>
      </c>
      <c r="P246" s="11">
        <f t="shared" si="12"/>
        <v>114</v>
      </c>
      <c r="Q246" s="11">
        <f t="shared" si="13"/>
        <v>47.4</v>
      </c>
      <c r="R246" s="16">
        <f t="shared" si="14"/>
        <v>40213.323599537034</v>
      </c>
      <c r="S246" s="16">
        <f t="shared" si="15"/>
        <v>40253.29583333333</v>
      </c>
    </row>
    <row r="247" spans="1:19" ht="44.25" x14ac:dyDescent="0.75">
      <c r="A247" s="11">
        <v>245</v>
      </c>
      <c r="B247" s="12" t="s">
        <v>246</v>
      </c>
      <c r="C247" s="12" t="s">
        <v>4355</v>
      </c>
      <c r="D247" s="13">
        <v>5000</v>
      </c>
      <c r="E247" s="14">
        <v>5186</v>
      </c>
      <c r="F247" s="11" t="s">
        <v>8218</v>
      </c>
      <c r="G247" s="11" t="s">
        <v>8223</v>
      </c>
      <c r="H247" s="11" t="s">
        <v>8245</v>
      </c>
      <c r="I247" s="11">
        <v>1345079785</v>
      </c>
      <c r="J247" s="11">
        <v>1342487785</v>
      </c>
      <c r="K247" s="11" t="b">
        <v>1</v>
      </c>
      <c r="L247" s="11">
        <v>96</v>
      </c>
      <c r="M247" s="11" t="b">
        <v>1</v>
      </c>
      <c r="N247" s="11" t="s">
        <v>8266</v>
      </c>
      <c r="O247" s="11" t="s">
        <v>8271</v>
      </c>
      <c r="P247" s="11">
        <f t="shared" si="12"/>
        <v>104</v>
      </c>
      <c r="Q247" s="11">
        <f t="shared" si="13"/>
        <v>54.02</v>
      </c>
      <c r="R247" s="16">
        <f t="shared" si="14"/>
        <v>41107.053067129629</v>
      </c>
      <c r="S247" s="16">
        <f t="shared" si="15"/>
        <v>41137.053067129629</v>
      </c>
    </row>
    <row r="248" spans="1:19" ht="44.25" x14ac:dyDescent="0.75">
      <c r="A248" s="11">
        <v>246</v>
      </c>
      <c r="B248" s="12" t="s">
        <v>247</v>
      </c>
      <c r="C248" s="12" t="s">
        <v>4356</v>
      </c>
      <c r="D248" s="13">
        <v>5000</v>
      </c>
      <c r="E248" s="14">
        <v>15273</v>
      </c>
      <c r="F248" s="11" t="s">
        <v>8218</v>
      </c>
      <c r="G248" s="11" t="s">
        <v>8223</v>
      </c>
      <c r="H248" s="11" t="s">
        <v>8245</v>
      </c>
      <c r="I248" s="11">
        <v>1292665405</v>
      </c>
      <c r="J248" s="11">
        <v>1288341805</v>
      </c>
      <c r="K248" s="11" t="b">
        <v>1</v>
      </c>
      <c r="L248" s="11">
        <v>223</v>
      </c>
      <c r="M248" s="11" t="b">
        <v>1</v>
      </c>
      <c r="N248" s="11" t="s">
        <v>8266</v>
      </c>
      <c r="O248" s="11" t="s">
        <v>8271</v>
      </c>
      <c r="P248" s="11">
        <f t="shared" si="12"/>
        <v>305</v>
      </c>
      <c r="Q248" s="11">
        <f t="shared" si="13"/>
        <v>68.489999999999995</v>
      </c>
      <c r="R248" s="16">
        <f t="shared" si="14"/>
        <v>40480.363483796296</v>
      </c>
      <c r="S248" s="16">
        <f t="shared" si="15"/>
        <v>40530.405150462961</v>
      </c>
    </row>
    <row r="249" spans="1:19" ht="59" x14ac:dyDescent="0.75">
      <c r="A249" s="11">
        <v>247</v>
      </c>
      <c r="B249" s="12" t="s">
        <v>248</v>
      </c>
      <c r="C249" s="12" t="s">
        <v>4357</v>
      </c>
      <c r="D249" s="13">
        <v>5000</v>
      </c>
      <c r="E249" s="14">
        <v>6705</v>
      </c>
      <c r="F249" s="11" t="s">
        <v>8218</v>
      </c>
      <c r="G249" s="11" t="s">
        <v>8223</v>
      </c>
      <c r="H249" s="11" t="s">
        <v>8245</v>
      </c>
      <c r="I249" s="11">
        <v>1287200340</v>
      </c>
      <c r="J249" s="11">
        <v>1284042614</v>
      </c>
      <c r="K249" s="11" t="b">
        <v>1</v>
      </c>
      <c r="L249" s="11">
        <v>62</v>
      </c>
      <c r="M249" s="11" t="b">
        <v>1</v>
      </c>
      <c r="N249" s="11" t="s">
        <v>8266</v>
      </c>
      <c r="O249" s="11" t="s">
        <v>8271</v>
      </c>
      <c r="P249" s="11">
        <f t="shared" si="12"/>
        <v>134</v>
      </c>
      <c r="Q249" s="11">
        <f t="shared" si="13"/>
        <v>108.15</v>
      </c>
      <c r="R249" s="16">
        <f t="shared" si="14"/>
        <v>40430.604328703703</v>
      </c>
      <c r="S249" s="16">
        <f t="shared" si="15"/>
        <v>40467.152083333334</v>
      </c>
    </row>
    <row r="250" spans="1:19" ht="44.25" x14ac:dyDescent="0.75">
      <c r="A250" s="11">
        <v>248</v>
      </c>
      <c r="B250" s="12" t="s">
        <v>249</v>
      </c>
      <c r="C250" s="12" t="s">
        <v>4358</v>
      </c>
      <c r="D250" s="13">
        <v>85000</v>
      </c>
      <c r="E250" s="14">
        <v>86133</v>
      </c>
      <c r="F250" s="11" t="s">
        <v>8218</v>
      </c>
      <c r="G250" s="11" t="s">
        <v>8223</v>
      </c>
      <c r="H250" s="11" t="s">
        <v>8245</v>
      </c>
      <c r="I250" s="11">
        <v>1325961309</v>
      </c>
      <c r="J250" s="11">
        <v>1322073309</v>
      </c>
      <c r="K250" s="11" t="b">
        <v>1</v>
      </c>
      <c r="L250" s="11">
        <v>146</v>
      </c>
      <c r="M250" s="11" t="b">
        <v>1</v>
      </c>
      <c r="N250" s="11" t="s">
        <v>8266</v>
      </c>
      <c r="O250" s="11" t="s">
        <v>8271</v>
      </c>
      <c r="P250" s="11">
        <f t="shared" si="12"/>
        <v>101</v>
      </c>
      <c r="Q250" s="11">
        <f t="shared" si="13"/>
        <v>589.95000000000005</v>
      </c>
      <c r="R250" s="16">
        <f t="shared" si="14"/>
        <v>40870.774409722224</v>
      </c>
      <c r="S250" s="16">
        <f t="shared" si="15"/>
        <v>40915.774409722224</v>
      </c>
    </row>
    <row r="251" spans="1:19" ht="59" x14ac:dyDescent="0.75">
      <c r="A251" s="11">
        <v>249</v>
      </c>
      <c r="B251" s="12" t="s">
        <v>250</v>
      </c>
      <c r="C251" s="12" t="s">
        <v>4359</v>
      </c>
      <c r="D251" s="13">
        <v>10000</v>
      </c>
      <c r="E251" s="14">
        <v>11292</v>
      </c>
      <c r="F251" s="11" t="s">
        <v>8218</v>
      </c>
      <c r="G251" s="11" t="s">
        <v>8223</v>
      </c>
      <c r="H251" s="11" t="s">
        <v>8245</v>
      </c>
      <c r="I251" s="11">
        <v>1282498800</v>
      </c>
      <c r="J251" s="11">
        <v>1275603020</v>
      </c>
      <c r="K251" s="11" t="b">
        <v>1</v>
      </c>
      <c r="L251" s="11">
        <v>235</v>
      </c>
      <c r="M251" s="11" t="b">
        <v>1</v>
      </c>
      <c r="N251" s="11" t="s">
        <v>8266</v>
      </c>
      <c r="O251" s="11" t="s">
        <v>8271</v>
      </c>
      <c r="P251" s="11">
        <f t="shared" si="12"/>
        <v>113</v>
      </c>
      <c r="Q251" s="11">
        <f t="shared" si="13"/>
        <v>48.05</v>
      </c>
      <c r="R251" s="16">
        <f t="shared" si="14"/>
        <v>40332.923842592594</v>
      </c>
      <c r="S251" s="16">
        <f t="shared" si="15"/>
        <v>40412.736111111109</v>
      </c>
    </row>
    <row r="252" spans="1:19" ht="44.25" x14ac:dyDescent="0.75">
      <c r="A252" s="11">
        <v>250</v>
      </c>
      <c r="B252" s="12" t="s">
        <v>251</v>
      </c>
      <c r="C252" s="12" t="s">
        <v>4360</v>
      </c>
      <c r="D252" s="13">
        <v>30000</v>
      </c>
      <c r="E252" s="14">
        <v>31675</v>
      </c>
      <c r="F252" s="11" t="s">
        <v>8218</v>
      </c>
      <c r="G252" s="11" t="s">
        <v>8223</v>
      </c>
      <c r="H252" s="11" t="s">
        <v>8245</v>
      </c>
      <c r="I252" s="11">
        <v>1370525691</v>
      </c>
      <c r="J252" s="11">
        <v>1367933691</v>
      </c>
      <c r="K252" s="11" t="b">
        <v>1</v>
      </c>
      <c r="L252" s="11">
        <v>437</v>
      </c>
      <c r="M252" s="11" t="b">
        <v>1</v>
      </c>
      <c r="N252" s="11" t="s">
        <v>8266</v>
      </c>
      <c r="O252" s="11" t="s">
        <v>8271</v>
      </c>
      <c r="P252" s="11">
        <f t="shared" si="12"/>
        <v>106</v>
      </c>
      <c r="Q252" s="11">
        <f t="shared" si="13"/>
        <v>72.48</v>
      </c>
      <c r="R252" s="16">
        <f t="shared" si="14"/>
        <v>41401.565868055557</v>
      </c>
      <c r="S252" s="16">
        <f t="shared" si="15"/>
        <v>41431.565868055557</v>
      </c>
    </row>
    <row r="253" spans="1:19" ht="44.25" x14ac:dyDescent="0.75">
      <c r="A253" s="11">
        <v>251</v>
      </c>
      <c r="B253" s="12" t="s">
        <v>252</v>
      </c>
      <c r="C253" s="12" t="s">
        <v>4361</v>
      </c>
      <c r="D253" s="13">
        <v>3500</v>
      </c>
      <c r="E253" s="14">
        <v>4395</v>
      </c>
      <c r="F253" s="11" t="s">
        <v>8218</v>
      </c>
      <c r="G253" s="11" t="s">
        <v>8223</v>
      </c>
      <c r="H253" s="11" t="s">
        <v>8245</v>
      </c>
      <c r="I253" s="11">
        <v>1337194800</v>
      </c>
      <c r="J253" s="11">
        <v>1334429646</v>
      </c>
      <c r="K253" s="11" t="b">
        <v>1</v>
      </c>
      <c r="L253" s="11">
        <v>77</v>
      </c>
      <c r="M253" s="11" t="b">
        <v>1</v>
      </c>
      <c r="N253" s="11" t="s">
        <v>8266</v>
      </c>
      <c r="O253" s="11" t="s">
        <v>8271</v>
      </c>
      <c r="P253" s="11">
        <f t="shared" si="12"/>
        <v>126</v>
      </c>
      <c r="Q253" s="11">
        <f t="shared" si="13"/>
        <v>57.08</v>
      </c>
      <c r="R253" s="16">
        <f t="shared" si="14"/>
        <v>41013.787569444445</v>
      </c>
      <c r="S253" s="16">
        <f t="shared" si="15"/>
        <v>41045.791666666664</v>
      </c>
    </row>
    <row r="254" spans="1:19" ht="44.25" x14ac:dyDescent="0.75">
      <c r="A254" s="11">
        <v>252</v>
      </c>
      <c r="B254" s="12" t="s">
        <v>253</v>
      </c>
      <c r="C254" s="12" t="s">
        <v>4362</v>
      </c>
      <c r="D254" s="13">
        <v>5000</v>
      </c>
      <c r="E254" s="14">
        <v>9228</v>
      </c>
      <c r="F254" s="11" t="s">
        <v>8218</v>
      </c>
      <c r="G254" s="11" t="s">
        <v>8223</v>
      </c>
      <c r="H254" s="11" t="s">
        <v>8245</v>
      </c>
      <c r="I254" s="11">
        <v>1275364740</v>
      </c>
      <c r="J254" s="11">
        <v>1269878058</v>
      </c>
      <c r="K254" s="11" t="b">
        <v>1</v>
      </c>
      <c r="L254" s="11">
        <v>108</v>
      </c>
      <c r="M254" s="11" t="b">
        <v>1</v>
      </c>
      <c r="N254" s="11" t="s">
        <v>8266</v>
      </c>
      <c r="O254" s="11" t="s">
        <v>8271</v>
      </c>
      <c r="P254" s="11">
        <f t="shared" si="12"/>
        <v>185</v>
      </c>
      <c r="Q254" s="11">
        <f t="shared" si="13"/>
        <v>85.44</v>
      </c>
      <c r="R254" s="16">
        <f t="shared" si="14"/>
        <v>40266.662708333337</v>
      </c>
      <c r="S254" s="16">
        <f t="shared" si="15"/>
        <v>40330.165972222225</v>
      </c>
    </row>
    <row r="255" spans="1:19" ht="59" x14ac:dyDescent="0.75">
      <c r="A255" s="11">
        <v>253</v>
      </c>
      <c r="B255" s="12" t="s">
        <v>254</v>
      </c>
      <c r="C255" s="12" t="s">
        <v>4363</v>
      </c>
      <c r="D255" s="13">
        <v>1500</v>
      </c>
      <c r="E255" s="14">
        <v>1511</v>
      </c>
      <c r="F255" s="11" t="s">
        <v>8218</v>
      </c>
      <c r="G255" s="11" t="s">
        <v>8223</v>
      </c>
      <c r="H255" s="11" t="s">
        <v>8245</v>
      </c>
      <c r="I255" s="11">
        <v>1329320235</v>
      </c>
      <c r="J255" s="11">
        <v>1326728235</v>
      </c>
      <c r="K255" s="11" t="b">
        <v>1</v>
      </c>
      <c r="L255" s="11">
        <v>7</v>
      </c>
      <c r="M255" s="11" t="b">
        <v>1</v>
      </c>
      <c r="N255" s="11" t="s">
        <v>8266</v>
      </c>
      <c r="O255" s="11" t="s">
        <v>8271</v>
      </c>
      <c r="P255" s="11">
        <f t="shared" si="12"/>
        <v>101</v>
      </c>
      <c r="Q255" s="11">
        <f t="shared" si="13"/>
        <v>215.86</v>
      </c>
      <c r="R255" s="16">
        <f t="shared" si="14"/>
        <v>40924.650868055556</v>
      </c>
      <c r="S255" s="16">
        <f t="shared" si="15"/>
        <v>40954.650868055556</v>
      </c>
    </row>
    <row r="256" spans="1:19" ht="44.25" x14ac:dyDescent="0.75">
      <c r="A256" s="11">
        <v>254</v>
      </c>
      <c r="B256" s="12" t="s">
        <v>255</v>
      </c>
      <c r="C256" s="12" t="s">
        <v>4364</v>
      </c>
      <c r="D256" s="13">
        <v>24000</v>
      </c>
      <c r="E256" s="14">
        <v>28067.34</v>
      </c>
      <c r="F256" s="11" t="s">
        <v>8218</v>
      </c>
      <c r="G256" s="11" t="s">
        <v>8223</v>
      </c>
      <c r="H256" s="11" t="s">
        <v>8245</v>
      </c>
      <c r="I256" s="11">
        <v>1445047200</v>
      </c>
      <c r="J256" s="11">
        <v>1442443910</v>
      </c>
      <c r="K256" s="11" t="b">
        <v>1</v>
      </c>
      <c r="L256" s="11">
        <v>314</v>
      </c>
      <c r="M256" s="11" t="b">
        <v>1</v>
      </c>
      <c r="N256" s="11" t="s">
        <v>8266</v>
      </c>
      <c r="O256" s="11" t="s">
        <v>8271</v>
      </c>
      <c r="P256" s="11">
        <f t="shared" si="12"/>
        <v>117</v>
      </c>
      <c r="Q256" s="11">
        <f t="shared" si="13"/>
        <v>89.39</v>
      </c>
      <c r="R256" s="16">
        <f t="shared" si="14"/>
        <v>42263.952662037031</v>
      </c>
      <c r="S256" s="16">
        <f t="shared" si="15"/>
        <v>42294.083333333328</v>
      </c>
    </row>
    <row r="257" spans="1:19" ht="29.5" x14ac:dyDescent="0.75">
      <c r="A257" s="11">
        <v>255</v>
      </c>
      <c r="B257" s="12" t="s">
        <v>256</v>
      </c>
      <c r="C257" s="12" t="s">
        <v>4365</v>
      </c>
      <c r="D257" s="13">
        <v>8000</v>
      </c>
      <c r="E257" s="14">
        <v>8538.66</v>
      </c>
      <c r="F257" s="11" t="s">
        <v>8218</v>
      </c>
      <c r="G257" s="11" t="s">
        <v>8223</v>
      </c>
      <c r="H257" s="11" t="s">
        <v>8245</v>
      </c>
      <c r="I257" s="11">
        <v>1300275482</v>
      </c>
      <c r="J257" s="11">
        <v>1297687082</v>
      </c>
      <c r="K257" s="11" t="b">
        <v>1</v>
      </c>
      <c r="L257" s="11">
        <v>188</v>
      </c>
      <c r="M257" s="11" t="b">
        <v>1</v>
      </c>
      <c r="N257" s="11" t="s">
        <v>8266</v>
      </c>
      <c r="O257" s="11" t="s">
        <v>8271</v>
      </c>
      <c r="P257" s="11">
        <f t="shared" si="12"/>
        <v>107</v>
      </c>
      <c r="Q257" s="11">
        <f t="shared" si="13"/>
        <v>45.42</v>
      </c>
      <c r="R257" s="16">
        <f t="shared" si="14"/>
        <v>40588.526412037041</v>
      </c>
      <c r="S257" s="16">
        <f t="shared" si="15"/>
        <v>40618.48474537037</v>
      </c>
    </row>
    <row r="258" spans="1:19" ht="59" x14ac:dyDescent="0.75">
      <c r="A258" s="11">
        <v>256</v>
      </c>
      <c r="B258" s="12" t="s">
        <v>257</v>
      </c>
      <c r="C258" s="12" t="s">
        <v>4366</v>
      </c>
      <c r="D258" s="13">
        <v>13000</v>
      </c>
      <c r="E258" s="14">
        <v>18083</v>
      </c>
      <c r="F258" s="11" t="s">
        <v>8218</v>
      </c>
      <c r="G258" s="11" t="s">
        <v>8223</v>
      </c>
      <c r="H258" s="11" t="s">
        <v>8245</v>
      </c>
      <c r="I258" s="11">
        <v>1363458467</v>
      </c>
      <c r="J258" s="11">
        <v>1360866467</v>
      </c>
      <c r="K258" s="11" t="b">
        <v>1</v>
      </c>
      <c r="L258" s="11">
        <v>275</v>
      </c>
      <c r="M258" s="11" t="b">
        <v>1</v>
      </c>
      <c r="N258" s="11" t="s">
        <v>8266</v>
      </c>
      <c r="O258" s="11" t="s">
        <v>8271</v>
      </c>
      <c r="P258" s="11">
        <f t="shared" ref="P258:P321" si="16">ROUND(E258/D258*100,0)</f>
        <v>139</v>
      </c>
      <c r="Q258" s="11">
        <f t="shared" ref="Q258:Q321" si="17">IFERROR(ROUND(E258/L258,2),0)</f>
        <v>65.760000000000005</v>
      </c>
      <c r="R258" s="16">
        <f t="shared" si="14"/>
        <v>41319.769293981481</v>
      </c>
      <c r="S258" s="16">
        <f t="shared" si="15"/>
        <v>41349.769293981481</v>
      </c>
    </row>
    <row r="259" spans="1:19" ht="44.25" x14ac:dyDescent="0.75">
      <c r="A259" s="11">
        <v>257</v>
      </c>
      <c r="B259" s="12" t="s">
        <v>258</v>
      </c>
      <c r="C259" s="12" t="s">
        <v>4367</v>
      </c>
      <c r="D259" s="13">
        <v>35000</v>
      </c>
      <c r="E259" s="14">
        <v>37354.269999999997</v>
      </c>
      <c r="F259" s="11" t="s">
        <v>8218</v>
      </c>
      <c r="G259" s="11" t="s">
        <v>8223</v>
      </c>
      <c r="H259" s="11" t="s">
        <v>8245</v>
      </c>
      <c r="I259" s="11">
        <v>1463670162</v>
      </c>
      <c r="J259" s="11">
        <v>1461078162</v>
      </c>
      <c r="K259" s="11" t="b">
        <v>1</v>
      </c>
      <c r="L259" s="11">
        <v>560</v>
      </c>
      <c r="M259" s="11" t="b">
        <v>1</v>
      </c>
      <c r="N259" s="11" t="s">
        <v>8266</v>
      </c>
      <c r="O259" s="11" t="s">
        <v>8271</v>
      </c>
      <c r="P259" s="11">
        <f t="shared" si="16"/>
        <v>107</v>
      </c>
      <c r="Q259" s="11">
        <f t="shared" si="17"/>
        <v>66.7</v>
      </c>
      <c r="R259" s="16">
        <f t="shared" ref="R259:R322" si="18">(((J259/60)/60)/24)+DATE(1970,1,1)</f>
        <v>42479.626875000002</v>
      </c>
      <c r="S259" s="16">
        <f t="shared" ref="S259:S322" si="19">(((I259/60)/60)/24)+DATE(1970,1,1)</f>
        <v>42509.626875000002</v>
      </c>
    </row>
    <row r="260" spans="1:19" ht="59" x14ac:dyDescent="0.75">
      <c r="A260" s="11">
        <v>258</v>
      </c>
      <c r="B260" s="12" t="s">
        <v>259</v>
      </c>
      <c r="C260" s="12" t="s">
        <v>4368</v>
      </c>
      <c r="D260" s="13">
        <v>30000</v>
      </c>
      <c r="E260" s="14">
        <v>57342</v>
      </c>
      <c r="F260" s="11" t="s">
        <v>8218</v>
      </c>
      <c r="G260" s="11" t="s">
        <v>8223</v>
      </c>
      <c r="H260" s="11" t="s">
        <v>8245</v>
      </c>
      <c r="I260" s="11">
        <v>1308359666</v>
      </c>
      <c r="J260" s="11">
        <v>1305767666</v>
      </c>
      <c r="K260" s="11" t="b">
        <v>1</v>
      </c>
      <c r="L260" s="11">
        <v>688</v>
      </c>
      <c r="M260" s="11" t="b">
        <v>1</v>
      </c>
      <c r="N260" s="11" t="s">
        <v>8266</v>
      </c>
      <c r="O260" s="11" t="s">
        <v>8271</v>
      </c>
      <c r="P260" s="11">
        <f t="shared" si="16"/>
        <v>191</v>
      </c>
      <c r="Q260" s="11">
        <f t="shared" si="17"/>
        <v>83.35</v>
      </c>
      <c r="R260" s="16">
        <f t="shared" si="18"/>
        <v>40682.051689814813</v>
      </c>
      <c r="S260" s="16">
        <f t="shared" si="19"/>
        <v>40712.051689814813</v>
      </c>
    </row>
    <row r="261" spans="1:19" ht="59" x14ac:dyDescent="0.75">
      <c r="A261" s="11">
        <v>259</v>
      </c>
      <c r="B261" s="12" t="s">
        <v>260</v>
      </c>
      <c r="C261" s="12" t="s">
        <v>4369</v>
      </c>
      <c r="D261" s="13">
        <v>75000</v>
      </c>
      <c r="E261" s="14">
        <v>98953.42</v>
      </c>
      <c r="F261" s="11" t="s">
        <v>8218</v>
      </c>
      <c r="G261" s="11" t="s">
        <v>8223</v>
      </c>
      <c r="H261" s="11" t="s">
        <v>8245</v>
      </c>
      <c r="I261" s="11">
        <v>1428514969</v>
      </c>
      <c r="J261" s="11">
        <v>1425922969</v>
      </c>
      <c r="K261" s="11" t="b">
        <v>1</v>
      </c>
      <c r="L261" s="11">
        <v>942</v>
      </c>
      <c r="M261" s="11" t="b">
        <v>1</v>
      </c>
      <c r="N261" s="11" t="s">
        <v>8266</v>
      </c>
      <c r="O261" s="11" t="s">
        <v>8271</v>
      </c>
      <c r="P261" s="11">
        <f t="shared" si="16"/>
        <v>132</v>
      </c>
      <c r="Q261" s="11">
        <f t="shared" si="17"/>
        <v>105.05</v>
      </c>
      <c r="R261" s="16">
        <f t="shared" si="18"/>
        <v>42072.738067129627</v>
      </c>
      <c r="S261" s="16">
        <f t="shared" si="19"/>
        <v>42102.738067129627</v>
      </c>
    </row>
    <row r="262" spans="1:19" ht="44.25" x14ac:dyDescent="0.75">
      <c r="A262" s="11">
        <v>260</v>
      </c>
      <c r="B262" s="12" t="s">
        <v>261</v>
      </c>
      <c r="C262" s="12" t="s">
        <v>4370</v>
      </c>
      <c r="D262" s="13">
        <v>10000</v>
      </c>
      <c r="E262" s="14">
        <v>10640</v>
      </c>
      <c r="F262" s="11" t="s">
        <v>8218</v>
      </c>
      <c r="G262" s="11" t="s">
        <v>8223</v>
      </c>
      <c r="H262" s="11" t="s">
        <v>8245</v>
      </c>
      <c r="I262" s="11">
        <v>1279360740</v>
      </c>
      <c r="J262" s="11">
        <v>1275415679</v>
      </c>
      <c r="K262" s="11" t="b">
        <v>1</v>
      </c>
      <c r="L262" s="11">
        <v>88</v>
      </c>
      <c r="M262" s="11" t="b">
        <v>1</v>
      </c>
      <c r="N262" s="11" t="s">
        <v>8266</v>
      </c>
      <c r="O262" s="11" t="s">
        <v>8271</v>
      </c>
      <c r="P262" s="11">
        <f t="shared" si="16"/>
        <v>106</v>
      </c>
      <c r="Q262" s="11">
        <f t="shared" si="17"/>
        <v>120.91</v>
      </c>
      <c r="R262" s="16">
        <f t="shared" si="18"/>
        <v>40330.755543981482</v>
      </c>
      <c r="S262" s="16">
        <f t="shared" si="19"/>
        <v>40376.415972222225</v>
      </c>
    </row>
    <row r="263" spans="1:19" ht="29.5" x14ac:dyDescent="0.75">
      <c r="A263" s="11">
        <v>261</v>
      </c>
      <c r="B263" s="12" t="s">
        <v>262</v>
      </c>
      <c r="C263" s="12" t="s">
        <v>4371</v>
      </c>
      <c r="D263" s="13">
        <v>20000</v>
      </c>
      <c r="E263" s="14">
        <v>21480</v>
      </c>
      <c r="F263" s="11" t="s">
        <v>8218</v>
      </c>
      <c r="G263" s="11" t="s">
        <v>8223</v>
      </c>
      <c r="H263" s="11" t="s">
        <v>8245</v>
      </c>
      <c r="I263" s="11">
        <v>1339080900</v>
      </c>
      <c r="J263" s="11">
        <v>1334783704</v>
      </c>
      <c r="K263" s="11" t="b">
        <v>1</v>
      </c>
      <c r="L263" s="11">
        <v>220</v>
      </c>
      <c r="M263" s="11" t="b">
        <v>1</v>
      </c>
      <c r="N263" s="11" t="s">
        <v>8266</v>
      </c>
      <c r="O263" s="11" t="s">
        <v>8271</v>
      </c>
      <c r="P263" s="11">
        <f t="shared" si="16"/>
        <v>107</v>
      </c>
      <c r="Q263" s="11">
        <f t="shared" si="17"/>
        <v>97.64</v>
      </c>
      <c r="R263" s="16">
        <f t="shared" si="18"/>
        <v>41017.885462962964</v>
      </c>
      <c r="S263" s="16">
        <f t="shared" si="19"/>
        <v>41067.621527777781</v>
      </c>
    </row>
    <row r="264" spans="1:19" ht="29.5" x14ac:dyDescent="0.75">
      <c r="A264" s="11">
        <v>262</v>
      </c>
      <c r="B264" s="12" t="s">
        <v>263</v>
      </c>
      <c r="C264" s="12" t="s">
        <v>4372</v>
      </c>
      <c r="D264" s="13">
        <v>2500</v>
      </c>
      <c r="E264" s="14">
        <v>6000</v>
      </c>
      <c r="F264" s="11" t="s">
        <v>8218</v>
      </c>
      <c r="G264" s="11" t="s">
        <v>8223</v>
      </c>
      <c r="H264" s="11" t="s">
        <v>8245</v>
      </c>
      <c r="I264" s="11">
        <v>1298699828</v>
      </c>
      <c r="J264" s="11">
        <v>1294811828</v>
      </c>
      <c r="K264" s="11" t="b">
        <v>1</v>
      </c>
      <c r="L264" s="11">
        <v>145</v>
      </c>
      <c r="M264" s="11" t="b">
        <v>1</v>
      </c>
      <c r="N264" s="11" t="s">
        <v>8266</v>
      </c>
      <c r="O264" s="11" t="s">
        <v>8271</v>
      </c>
      <c r="P264" s="11">
        <f t="shared" si="16"/>
        <v>240</v>
      </c>
      <c r="Q264" s="11">
        <f t="shared" si="17"/>
        <v>41.38</v>
      </c>
      <c r="R264" s="16">
        <f t="shared" si="18"/>
        <v>40555.24800925926</v>
      </c>
      <c r="S264" s="16">
        <f t="shared" si="19"/>
        <v>40600.24800925926</v>
      </c>
    </row>
    <row r="265" spans="1:19" ht="59" x14ac:dyDescent="0.75">
      <c r="A265" s="11">
        <v>263</v>
      </c>
      <c r="B265" s="12" t="s">
        <v>264</v>
      </c>
      <c r="C265" s="12" t="s">
        <v>4373</v>
      </c>
      <c r="D265" s="13">
        <v>25000</v>
      </c>
      <c r="E265" s="14">
        <v>29520.27</v>
      </c>
      <c r="F265" s="11" t="s">
        <v>8218</v>
      </c>
      <c r="G265" s="11" t="s">
        <v>8223</v>
      </c>
      <c r="H265" s="11" t="s">
        <v>8245</v>
      </c>
      <c r="I265" s="11">
        <v>1348786494</v>
      </c>
      <c r="J265" s="11">
        <v>1346194494</v>
      </c>
      <c r="K265" s="11" t="b">
        <v>1</v>
      </c>
      <c r="L265" s="11">
        <v>963</v>
      </c>
      <c r="M265" s="11" t="b">
        <v>1</v>
      </c>
      <c r="N265" s="11" t="s">
        <v>8266</v>
      </c>
      <c r="O265" s="11" t="s">
        <v>8271</v>
      </c>
      <c r="P265" s="11">
        <f t="shared" si="16"/>
        <v>118</v>
      </c>
      <c r="Q265" s="11">
        <f t="shared" si="17"/>
        <v>30.65</v>
      </c>
      <c r="R265" s="16">
        <f t="shared" si="18"/>
        <v>41149.954791666663</v>
      </c>
      <c r="S265" s="16">
        <f t="shared" si="19"/>
        <v>41179.954791666663</v>
      </c>
    </row>
    <row r="266" spans="1:19" ht="59" x14ac:dyDescent="0.75">
      <c r="A266" s="11">
        <v>264</v>
      </c>
      <c r="B266" s="12" t="s">
        <v>265</v>
      </c>
      <c r="C266" s="12" t="s">
        <v>4374</v>
      </c>
      <c r="D266" s="13">
        <v>5000</v>
      </c>
      <c r="E266" s="14">
        <v>5910</v>
      </c>
      <c r="F266" s="11" t="s">
        <v>8218</v>
      </c>
      <c r="G266" s="11" t="s">
        <v>8223</v>
      </c>
      <c r="H266" s="11" t="s">
        <v>8245</v>
      </c>
      <c r="I266" s="11">
        <v>1336747995</v>
      </c>
      <c r="J266" s="11">
        <v>1334155995</v>
      </c>
      <c r="K266" s="11" t="b">
        <v>1</v>
      </c>
      <c r="L266" s="11">
        <v>91</v>
      </c>
      <c r="M266" s="11" t="b">
        <v>1</v>
      </c>
      <c r="N266" s="11" t="s">
        <v>8266</v>
      </c>
      <c r="O266" s="11" t="s">
        <v>8271</v>
      </c>
      <c r="P266" s="11">
        <f t="shared" si="16"/>
        <v>118</v>
      </c>
      <c r="Q266" s="11">
        <f t="shared" si="17"/>
        <v>64.95</v>
      </c>
      <c r="R266" s="16">
        <f t="shared" si="18"/>
        <v>41010.620312500003</v>
      </c>
      <c r="S266" s="16">
        <f t="shared" si="19"/>
        <v>41040.620312500003</v>
      </c>
    </row>
    <row r="267" spans="1:19" ht="59" x14ac:dyDescent="0.75">
      <c r="A267" s="11">
        <v>265</v>
      </c>
      <c r="B267" s="12" t="s">
        <v>266</v>
      </c>
      <c r="C267" s="12" t="s">
        <v>4375</v>
      </c>
      <c r="D267" s="13">
        <v>5000</v>
      </c>
      <c r="E267" s="14">
        <v>5555</v>
      </c>
      <c r="F267" s="11" t="s">
        <v>8218</v>
      </c>
      <c r="G267" s="11" t="s">
        <v>8223</v>
      </c>
      <c r="H267" s="11" t="s">
        <v>8245</v>
      </c>
      <c r="I267" s="11">
        <v>1273522560</v>
      </c>
      <c r="J267" s="11">
        <v>1269928430</v>
      </c>
      <c r="K267" s="11" t="b">
        <v>1</v>
      </c>
      <c r="L267" s="11">
        <v>58</v>
      </c>
      <c r="M267" s="11" t="b">
        <v>1</v>
      </c>
      <c r="N267" s="11" t="s">
        <v>8266</v>
      </c>
      <c r="O267" s="11" t="s">
        <v>8271</v>
      </c>
      <c r="P267" s="11">
        <f t="shared" si="16"/>
        <v>111</v>
      </c>
      <c r="Q267" s="11">
        <f t="shared" si="17"/>
        <v>95.78</v>
      </c>
      <c r="R267" s="16">
        <f t="shared" si="18"/>
        <v>40267.245717592588</v>
      </c>
      <c r="S267" s="16">
        <f t="shared" si="19"/>
        <v>40308.844444444447</v>
      </c>
    </row>
    <row r="268" spans="1:19" ht="59" x14ac:dyDescent="0.75">
      <c r="A268" s="11">
        <v>266</v>
      </c>
      <c r="B268" s="12" t="s">
        <v>267</v>
      </c>
      <c r="C268" s="12" t="s">
        <v>4376</v>
      </c>
      <c r="D268" s="13">
        <v>1000</v>
      </c>
      <c r="E268" s="14">
        <v>1455</v>
      </c>
      <c r="F268" s="11" t="s">
        <v>8218</v>
      </c>
      <c r="G268" s="11" t="s">
        <v>8223</v>
      </c>
      <c r="H268" s="11" t="s">
        <v>8245</v>
      </c>
      <c r="I268" s="11">
        <v>1271994660</v>
      </c>
      <c r="J268" s="11">
        <v>1264565507</v>
      </c>
      <c r="K268" s="11" t="b">
        <v>1</v>
      </c>
      <c r="L268" s="11">
        <v>36</v>
      </c>
      <c r="M268" s="11" t="b">
        <v>1</v>
      </c>
      <c r="N268" s="11" t="s">
        <v>8266</v>
      </c>
      <c r="O268" s="11" t="s">
        <v>8271</v>
      </c>
      <c r="P268" s="11">
        <f t="shared" si="16"/>
        <v>146</v>
      </c>
      <c r="Q268" s="11">
        <f t="shared" si="17"/>
        <v>40.42</v>
      </c>
      <c r="R268" s="16">
        <f t="shared" si="18"/>
        <v>40205.174849537041</v>
      </c>
      <c r="S268" s="16">
        <f t="shared" si="19"/>
        <v>40291.160416666666</v>
      </c>
    </row>
    <row r="269" spans="1:19" ht="44.25" x14ac:dyDescent="0.75">
      <c r="A269" s="11">
        <v>267</v>
      </c>
      <c r="B269" s="12" t="s">
        <v>268</v>
      </c>
      <c r="C269" s="12" t="s">
        <v>4377</v>
      </c>
      <c r="D269" s="13">
        <v>9850</v>
      </c>
      <c r="E269" s="14">
        <v>12965.44</v>
      </c>
      <c r="F269" s="11" t="s">
        <v>8218</v>
      </c>
      <c r="G269" s="11" t="s">
        <v>8224</v>
      </c>
      <c r="H269" s="11" t="s">
        <v>8246</v>
      </c>
      <c r="I269" s="11">
        <v>1403693499</v>
      </c>
      <c r="J269" s="11">
        <v>1401101499</v>
      </c>
      <c r="K269" s="11" t="b">
        <v>1</v>
      </c>
      <c r="L269" s="11">
        <v>165</v>
      </c>
      <c r="M269" s="11" t="b">
        <v>1</v>
      </c>
      <c r="N269" s="11" t="s">
        <v>8266</v>
      </c>
      <c r="O269" s="11" t="s">
        <v>8271</v>
      </c>
      <c r="P269" s="11">
        <f t="shared" si="16"/>
        <v>132</v>
      </c>
      <c r="Q269" s="11">
        <f t="shared" si="17"/>
        <v>78.58</v>
      </c>
      <c r="R269" s="16">
        <f t="shared" si="18"/>
        <v>41785.452534722222</v>
      </c>
      <c r="S269" s="16">
        <f t="shared" si="19"/>
        <v>41815.452534722222</v>
      </c>
    </row>
    <row r="270" spans="1:19" ht="44.25" x14ac:dyDescent="0.75">
      <c r="A270" s="11">
        <v>268</v>
      </c>
      <c r="B270" s="12" t="s">
        <v>269</v>
      </c>
      <c r="C270" s="12" t="s">
        <v>4378</v>
      </c>
      <c r="D270" s="13">
        <v>5000</v>
      </c>
      <c r="E270" s="14">
        <v>5570</v>
      </c>
      <c r="F270" s="11" t="s">
        <v>8218</v>
      </c>
      <c r="G270" s="11" t="s">
        <v>8223</v>
      </c>
      <c r="H270" s="11" t="s">
        <v>8245</v>
      </c>
      <c r="I270" s="11">
        <v>1320640778</v>
      </c>
      <c r="J270" s="11">
        <v>1316749178</v>
      </c>
      <c r="K270" s="11" t="b">
        <v>1</v>
      </c>
      <c r="L270" s="11">
        <v>111</v>
      </c>
      <c r="M270" s="11" t="b">
        <v>1</v>
      </c>
      <c r="N270" s="11" t="s">
        <v>8266</v>
      </c>
      <c r="O270" s="11" t="s">
        <v>8271</v>
      </c>
      <c r="P270" s="11">
        <f t="shared" si="16"/>
        <v>111</v>
      </c>
      <c r="Q270" s="11">
        <f t="shared" si="17"/>
        <v>50.18</v>
      </c>
      <c r="R270" s="16">
        <f t="shared" si="18"/>
        <v>40809.15252314815</v>
      </c>
      <c r="S270" s="16">
        <f t="shared" si="19"/>
        <v>40854.194189814814</v>
      </c>
    </row>
    <row r="271" spans="1:19" ht="44.25" x14ac:dyDescent="0.75">
      <c r="A271" s="11">
        <v>269</v>
      </c>
      <c r="B271" s="12" t="s">
        <v>270</v>
      </c>
      <c r="C271" s="12" t="s">
        <v>4379</v>
      </c>
      <c r="D271" s="13">
        <v>100000</v>
      </c>
      <c r="E271" s="14">
        <v>147233.76999999999</v>
      </c>
      <c r="F271" s="11" t="s">
        <v>8218</v>
      </c>
      <c r="G271" s="11" t="s">
        <v>8225</v>
      </c>
      <c r="H271" s="11" t="s">
        <v>8247</v>
      </c>
      <c r="I271" s="11">
        <v>1487738622</v>
      </c>
      <c r="J271" s="11">
        <v>1485146622</v>
      </c>
      <c r="K271" s="11" t="b">
        <v>1</v>
      </c>
      <c r="L271" s="11">
        <v>1596</v>
      </c>
      <c r="M271" s="11" t="b">
        <v>1</v>
      </c>
      <c r="N271" s="11" t="s">
        <v>8266</v>
      </c>
      <c r="O271" s="11" t="s">
        <v>8271</v>
      </c>
      <c r="P271" s="11">
        <f t="shared" si="16"/>
        <v>147</v>
      </c>
      <c r="Q271" s="11">
        <f t="shared" si="17"/>
        <v>92.25</v>
      </c>
      <c r="R271" s="16">
        <f t="shared" si="18"/>
        <v>42758.197013888886</v>
      </c>
      <c r="S271" s="16">
        <f t="shared" si="19"/>
        <v>42788.197013888886</v>
      </c>
    </row>
    <row r="272" spans="1:19" ht="44.25" x14ac:dyDescent="0.75">
      <c r="A272" s="11">
        <v>270</v>
      </c>
      <c r="B272" s="12" t="s">
        <v>271</v>
      </c>
      <c r="C272" s="12" t="s">
        <v>4380</v>
      </c>
      <c r="D272" s="13">
        <v>2300</v>
      </c>
      <c r="E272" s="14">
        <v>3510</v>
      </c>
      <c r="F272" s="11" t="s">
        <v>8218</v>
      </c>
      <c r="G272" s="11" t="s">
        <v>8223</v>
      </c>
      <c r="H272" s="11" t="s">
        <v>8245</v>
      </c>
      <c r="I272" s="11">
        <v>1306296000</v>
      </c>
      <c r="J272" s="11">
        <v>1301950070</v>
      </c>
      <c r="K272" s="11" t="b">
        <v>1</v>
      </c>
      <c r="L272" s="11">
        <v>61</v>
      </c>
      <c r="M272" s="11" t="b">
        <v>1</v>
      </c>
      <c r="N272" s="11" t="s">
        <v>8266</v>
      </c>
      <c r="O272" s="11" t="s">
        <v>8271</v>
      </c>
      <c r="P272" s="11">
        <f t="shared" si="16"/>
        <v>153</v>
      </c>
      <c r="Q272" s="11">
        <f t="shared" si="17"/>
        <v>57.54</v>
      </c>
      <c r="R272" s="16">
        <f t="shared" si="18"/>
        <v>40637.866550925923</v>
      </c>
      <c r="S272" s="16">
        <f t="shared" si="19"/>
        <v>40688.166666666664</v>
      </c>
    </row>
    <row r="273" spans="1:19" ht="44.25" x14ac:dyDescent="0.75">
      <c r="A273" s="11">
        <v>271</v>
      </c>
      <c r="B273" s="12" t="s">
        <v>272</v>
      </c>
      <c r="C273" s="12" t="s">
        <v>4381</v>
      </c>
      <c r="D273" s="13">
        <v>30000</v>
      </c>
      <c r="E273" s="14">
        <v>31404</v>
      </c>
      <c r="F273" s="11" t="s">
        <v>8218</v>
      </c>
      <c r="G273" s="11" t="s">
        <v>8223</v>
      </c>
      <c r="H273" s="11" t="s">
        <v>8245</v>
      </c>
      <c r="I273" s="11">
        <v>1388649600</v>
      </c>
      <c r="J273" s="11">
        <v>1386123861</v>
      </c>
      <c r="K273" s="11" t="b">
        <v>1</v>
      </c>
      <c r="L273" s="11">
        <v>287</v>
      </c>
      <c r="M273" s="11" t="b">
        <v>1</v>
      </c>
      <c r="N273" s="11" t="s">
        <v>8266</v>
      </c>
      <c r="O273" s="11" t="s">
        <v>8271</v>
      </c>
      <c r="P273" s="11">
        <f t="shared" si="16"/>
        <v>105</v>
      </c>
      <c r="Q273" s="11">
        <f t="shared" si="17"/>
        <v>109.42</v>
      </c>
      <c r="R273" s="16">
        <f t="shared" si="18"/>
        <v>41612.10024305556</v>
      </c>
      <c r="S273" s="16">
        <f t="shared" si="19"/>
        <v>41641.333333333336</v>
      </c>
    </row>
    <row r="274" spans="1:19" ht="44.25" x14ac:dyDescent="0.75">
      <c r="A274" s="11">
        <v>272</v>
      </c>
      <c r="B274" s="12" t="s">
        <v>273</v>
      </c>
      <c r="C274" s="12" t="s">
        <v>4382</v>
      </c>
      <c r="D274" s="13">
        <v>3000</v>
      </c>
      <c r="E274" s="14">
        <v>5323.01</v>
      </c>
      <c r="F274" s="11" t="s">
        <v>8218</v>
      </c>
      <c r="G274" s="11" t="s">
        <v>8223</v>
      </c>
      <c r="H274" s="11" t="s">
        <v>8245</v>
      </c>
      <c r="I274" s="11">
        <v>1272480540</v>
      </c>
      <c r="J274" s="11">
        <v>1267220191</v>
      </c>
      <c r="K274" s="11" t="b">
        <v>1</v>
      </c>
      <c r="L274" s="11">
        <v>65</v>
      </c>
      <c r="M274" s="11" t="b">
        <v>1</v>
      </c>
      <c r="N274" s="11" t="s">
        <v>8266</v>
      </c>
      <c r="O274" s="11" t="s">
        <v>8271</v>
      </c>
      <c r="P274" s="11">
        <f t="shared" si="16"/>
        <v>177</v>
      </c>
      <c r="Q274" s="11">
        <f t="shared" si="17"/>
        <v>81.89</v>
      </c>
      <c r="R274" s="16">
        <f t="shared" si="18"/>
        <v>40235.900358796294</v>
      </c>
      <c r="S274" s="16">
        <f t="shared" si="19"/>
        <v>40296.78402777778</v>
      </c>
    </row>
    <row r="275" spans="1:19" ht="59" x14ac:dyDescent="0.75">
      <c r="A275" s="11">
        <v>273</v>
      </c>
      <c r="B275" s="12" t="s">
        <v>274</v>
      </c>
      <c r="C275" s="12" t="s">
        <v>4383</v>
      </c>
      <c r="D275" s="13">
        <v>5000</v>
      </c>
      <c r="E275" s="14">
        <v>5388.79</v>
      </c>
      <c r="F275" s="11" t="s">
        <v>8218</v>
      </c>
      <c r="G275" s="11" t="s">
        <v>8223</v>
      </c>
      <c r="H275" s="11" t="s">
        <v>8245</v>
      </c>
      <c r="I275" s="11">
        <v>1309694266</v>
      </c>
      <c r="J275" s="11">
        <v>1307102266</v>
      </c>
      <c r="K275" s="11" t="b">
        <v>1</v>
      </c>
      <c r="L275" s="11">
        <v>118</v>
      </c>
      <c r="M275" s="11" t="b">
        <v>1</v>
      </c>
      <c r="N275" s="11" t="s">
        <v>8266</v>
      </c>
      <c r="O275" s="11" t="s">
        <v>8271</v>
      </c>
      <c r="P275" s="11">
        <f t="shared" si="16"/>
        <v>108</v>
      </c>
      <c r="Q275" s="11">
        <f t="shared" si="17"/>
        <v>45.67</v>
      </c>
      <c r="R275" s="16">
        <f t="shared" si="18"/>
        <v>40697.498449074075</v>
      </c>
      <c r="S275" s="16">
        <f t="shared" si="19"/>
        <v>40727.498449074075</v>
      </c>
    </row>
    <row r="276" spans="1:19" ht="44.25" x14ac:dyDescent="0.75">
      <c r="A276" s="11">
        <v>274</v>
      </c>
      <c r="B276" s="12" t="s">
        <v>275</v>
      </c>
      <c r="C276" s="12" t="s">
        <v>4384</v>
      </c>
      <c r="D276" s="13">
        <v>4000</v>
      </c>
      <c r="E276" s="14">
        <v>6240</v>
      </c>
      <c r="F276" s="11" t="s">
        <v>8218</v>
      </c>
      <c r="G276" s="11" t="s">
        <v>8223</v>
      </c>
      <c r="H276" s="11" t="s">
        <v>8245</v>
      </c>
      <c r="I276" s="11">
        <v>1333609140</v>
      </c>
      <c r="J276" s="11">
        <v>1330638829</v>
      </c>
      <c r="K276" s="11" t="b">
        <v>1</v>
      </c>
      <c r="L276" s="11">
        <v>113</v>
      </c>
      <c r="M276" s="11" t="b">
        <v>1</v>
      </c>
      <c r="N276" s="11" t="s">
        <v>8266</v>
      </c>
      <c r="O276" s="11" t="s">
        <v>8271</v>
      </c>
      <c r="P276" s="11">
        <f t="shared" si="16"/>
        <v>156</v>
      </c>
      <c r="Q276" s="11">
        <f t="shared" si="17"/>
        <v>55.22</v>
      </c>
      <c r="R276" s="16">
        <f t="shared" si="18"/>
        <v>40969.912372685183</v>
      </c>
      <c r="S276" s="16">
        <f t="shared" si="19"/>
        <v>41004.290972222225</v>
      </c>
    </row>
    <row r="277" spans="1:19" ht="44.25" x14ac:dyDescent="0.75">
      <c r="A277" s="11">
        <v>275</v>
      </c>
      <c r="B277" s="12" t="s">
        <v>276</v>
      </c>
      <c r="C277" s="12" t="s">
        <v>4385</v>
      </c>
      <c r="D277" s="13">
        <v>20000</v>
      </c>
      <c r="E277" s="14">
        <v>21679</v>
      </c>
      <c r="F277" s="11" t="s">
        <v>8218</v>
      </c>
      <c r="G277" s="11" t="s">
        <v>8223</v>
      </c>
      <c r="H277" s="11" t="s">
        <v>8245</v>
      </c>
      <c r="I277" s="11">
        <v>1352511966</v>
      </c>
      <c r="J277" s="11">
        <v>1349916366</v>
      </c>
      <c r="K277" s="11" t="b">
        <v>1</v>
      </c>
      <c r="L277" s="11">
        <v>332</v>
      </c>
      <c r="M277" s="11" t="b">
        <v>1</v>
      </c>
      <c r="N277" s="11" t="s">
        <v>8266</v>
      </c>
      <c r="O277" s="11" t="s">
        <v>8271</v>
      </c>
      <c r="P277" s="11">
        <f t="shared" si="16"/>
        <v>108</v>
      </c>
      <c r="Q277" s="11">
        <f t="shared" si="17"/>
        <v>65.3</v>
      </c>
      <c r="R277" s="16">
        <f t="shared" si="18"/>
        <v>41193.032013888893</v>
      </c>
      <c r="S277" s="16">
        <f t="shared" si="19"/>
        <v>41223.073680555557</v>
      </c>
    </row>
    <row r="278" spans="1:19" ht="44.25" x14ac:dyDescent="0.75">
      <c r="A278" s="11">
        <v>276</v>
      </c>
      <c r="B278" s="12" t="s">
        <v>277</v>
      </c>
      <c r="C278" s="12" t="s">
        <v>4386</v>
      </c>
      <c r="D278" s="13">
        <v>4000</v>
      </c>
      <c r="E278" s="14">
        <v>5904</v>
      </c>
      <c r="F278" s="11" t="s">
        <v>8218</v>
      </c>
      <c r="G278" s="11" t="s">
        <v>8223</v>
      </c>
      <c r="H278" s="11" t="s">
        <v>8245</v>
      </c>
      <c r="I278" s="11">
        <v>1335574674</v>
      </c>
      <c r="J278" s="11">
        <v>1330394274</v>
      </c>
      <c r="K278" s="11" t="b">
        <v>1</v>
      </c>
      <c r="L278" s="11">
        <v>62</v>
      </c>
      <c r="M278" s="11" t="b">
        <v>1</v>
      </c>
      <c r="N278" s="11" t="s">
        <v>8266</v>
      </c>
      <c r="O278" s="11" t="s">
        <v>8271</v>
      </c>
      <c r="P278" s="11">
        <f t="shared" si="16"/>
        <v>148</v>
      </c>
      <c r="Q278" s="11">
        <f t="shared" si="17"/>
        <v>95.23</v>
      </c>
      <c r="R278" s="16">
        <f t="shared" si="18"/>
        <v>40967.081874999996</v>
      </c>
      <c r="S278" s="16">
        <f t="shared" si="19"/>
        <v>41027.040208333332</v>
      </c>
    </row>
    <row r="279" spans="1:19" ht="59" x14ac:dyDescent="0.75">
      <c r="A279" s="11">
        <v>277</v>
      </c>
      <c r="B279" s="12" t="s">
        <v>278</v>
      </c>
      <c r="C279" s="12" t="s">
        <v>4387</v>
      </c>
      <c r="D279" s="13">
        <v>65000</v>
      </c>
      <c r="E279" s="14">
        <v>71748</v>
      </c>
      <c r="F279" s="11" t="s">
        <v>8218</v>
      </c>
      <c r="G279" s="11" t="s">
        <v>8223</v>
      </c>
      <c r="H279" s="11" t="s">
        <v>8245</v>
      </c>
      <c r="I279" s="11">
        <v>1432416219</v>
      </c>
      <c r="J279" s="11">
        <v>1429824219</v>
      </c>
      <c r="K279" s="11" t="b">
        <v>1</v>
      </c>
      <c r="L279" s="11">
        <v>951</v>
      </c>
      <c r="M279" s="11" t="b">
        <v>1</v>
      </c>
      <c r="N279" s="11" t="s">
        <v>8266</v>
      </c>
      <c r="O279" s="11" t="s">
        <v>8271</v>
      </c>
      <c r="P279" s="11">
        <f t="shared" si="16"/>
        <v>110</v>
      </c>
      <c r="Q279" s="11">
        <f t="shared" si="17"/>
        <v>75.44</v>
      </c>
      <c r="R279" s="16">
        <f t="shared" si="18"/>
        <v>42117.891423611116</v>
      </c>
      <c r="S279" s="16">
        <f t="shared" si="19"/>
        <v>42147.891423611116</v>
      </c>
    </row>
    <row r="280" spans="1:19" ht="29.5" x14ac:dyDescent="0.75">
      <c r="A280" s="11">
        <v>278</v>
      </c>
      <c r="B280" s="12" t="s">
        <v>279</v>
      </c>
      <c r="C280" s="12" t="s">
        <v>4388</v>
      </c>
      <c r="D280" s="13">
        <v>27000</v>
      </c>
      <c r="E280" s="14">
        <v>40594</v>
      </c>
      <c r="F280" s="11" t="s">
        <v>8218</v>
      </c>
      <c r="G280" s="11" t="s">
        <v>8223</v>
      </c>
      <c r="H280" s="11" t="s">
        <v>8245</v>
      </c>
      <c r="I280" s="11">
        <v>1350003539</v>
      </c>
      <c r="J280" s="11">
        <v>1347411539</v>
      </c>
      <c r="K280" s="11" t="b">
        <v>1</v>
      </c>
      <c r="L280" s="11">
        <v>415</v>
      </c>
      <c r="M280" s="11" t="b">
        <v>1</v>
      </c>
      <c r="N280" s="11" t="s">
        <v>8266</v>
      </c>
      <c r="O280" s="11" t="s">
        <v>8271</v>
      </c>
      <c r="P280" s="11">
        <f t="shared" si="16"/>
        <v>150</v>
      </c>
      <c r="Q280" s="11">
        <f t="shared" si="17"/>
        <v>97.82</v>
      </c>
      <c r="R280" s="16">
        <f t="shared" si="18"/>
        <v>41164.040960648148</v>
      </c>
      <c r="S280" s="16">
        <f t="shared" si="19"/>
        <v>41194.040960648148</v>
      </c>
    </row>
    <row r="281" spans="1:19" ht="44.25" x14ac:dyDescent="0.75">
      <c r="A281" s="11">
        <v>279</v>
      </c>
      <c r="B281" s="12" t="s">
        <v>280</v>
      </c>
      <c r="C281" s="12" t="s">
        <v>4389</v>
      </c>
      <c r="D281" s="13">
        <v>17000</v>
      </c>
      <c r="E281" s="14">
        <v>26744.11</v>
      </c>
      <c r="F281" s="11" t="s">
        <v>8218</v>
      </c>
      <c r="G281" s="11" t="s">
        <v>8223</v>
      </c>
      <c r="H281" s="11" t="s">
        <v>8245</v>
      </c>
      <c r="I281" s="11">
        <v>1488160860</v>
      </c>
      <c r="J281" s="11">
        <v>1485237096</v>
      </c>
      <c r="K281" s="11" t="b">
        <v>1</v>
      </c>
      <c r="L281" s="11">
        <v>305</v>
      </c>
      <c r="M281" s="11" t="b">
        <v>1</v>
      </c>
      <c r="N281" s="11" t="s">
        <v>8266</v>
      </c>
      <c r="O281" s="11" t="s">
        <v>8271</v>
      </c>
      <c r="P281" s="11">
        <f t="shared" si="16"/>
        <v>157</v>
      </c>
      <c r="Q281" s="11">
        <f t="shared" si="17"/>
        <v>87.69</v>
      </c>
      <c r="R281" s="16">
        <f t="shared" si="18"/>
        <v>42759.244166666671</v>
      </c>
      <c r="S281" s="16">
        <f t="shared" si="19"/>
        <v>42793.084027777775</v>
      </c>
    </row>
    <row r="282" spans="1:19" ht="44.25" x14ac:dyDescent="0.75">
      <c r="A282" s="11">
        <v>280</v>
      </c>
      <c r="B282" s="12" t="s">
        <v>281</v>
      </c>
      <c r="C282" s="12" t="s">
        <v>4390</v>
      </c>
      <c r="D282" s="13">
        <v>75000</v>
      </c>
      <c r="E282" s="14">
        <v>117108</v>
      </c>
      <c r="F282" s="11" t="s">
        <v>8218</v>
      </c>
      <c r="G282" s="11" t="s">
        <v>8223</v>
      </c>
      <c r="H282" s="11" t="s">
        <v>8245</v>
      </c>
      <c r="I282" s="11">
        <v>1401459035</v>
      </c>
      <c r="J282" s="11">
        <v>1397571035</v>
      </c>
      <c r="K282" s="11" t="b">
        <v>1</v>
      </c>
      <c r="L282" s="11">
        <v>2139</v>
      </c>
      <c r="M282" s="11" t="b">
        <v>1</v>
      </c>
      <c r="N282" s="11" t="s">
        <v>8266</v>
      </c>
      <c r="O282" s="11" t="s">
        <v>8271</v>
      </c>
      <c r="P282" s="11">
        <f t="shared" si="16"/>
        <v>156</v>
      </c>
      <c r="Q282" s="11">
        <f t="shared" si="17"/>
        <v>54.75</v>
      </c>
      <c r="R282" s="16">
        <f t="shared" si="18"/>
        <v>41744.590682870366</v>
      </c>
      <c r="S282" s="16">
        <f t="shared" si="19"/>
        <v>41789.590682870366</v>
      </c>
    </row>
    <row r="283" spans="1:19" ht="44.25" x14ac:dyDescent="0.75">
      <c r="A283" s="11">
        <v>281</v>
      </c>
      <c r="B283" s="12" t="s">
        <v>282</v>
      </c>
      <c r="C283" s="12" t="s">
        <v>4391</v>
      </c>
      <c r="D283" s="13">
        <v>5500</v>
      </c>
      <c r="E283" s="14">
        <v>6632.32</v>
      </c>
      <c r="F283" s="11" t="s">
        <v>8218</v>
      </c>
      <c r="G283" s="11" t="s">
        <v>8223</v>
      </c>
      <c r="H283" s="11" t="s">
        <v>8245</v>
      </c>
      <c r="I283" s="11">
        <v>1249932360</v>
      </c>
      <c r="J283" s="11">
        <v>1242532513</v>
      </c>
      <c r="K283" s="11" t="b">
        <v>1</v>
      </c>
      <c r="L283" s="11">
        <v>79</v>
      </c>
      <c r="M283" s="11" t="b">
        <v>1</v>
      </c>
      <c r="N283" s="11" t="s">
        <v>8266</v>
      </c>
      <c r="O283" s="11" t="s">
        <v>8271</v>
      </c>
      <c r="P283" s="11">
        <f t="shared" si="16"/>
        <v>121</v>
      </c>
      <c r="Q283" s="11">
        <f t="shared" si="17"/>
        <v>83.95</v>
      </c>
      <c r="R283" s="16">
        <f t="shared" si="18"/>
        <v>39950.163344907407</v>
      </c>
      <c r="S283" s="16">
        <f t="shared" si="19"/>
        <v>40035.80972222222</v>
      </c>
    </row>
    <row r="284" spans="1:19" ht="44.25" x14ac:dyDescent="0.75">
      <c r="A284" s="11">
        <v>282</v>
      </c>
      <c r="B284" s="12" t="s">
        <v>283</v>
      </c>
      <c r="C284" s="12" t="s">
        <v>4392</v>
      </c>
      <c r="D284" s="13">
        <v>45000</v>
      </c>
      <c r="E284" s="14">
        <v>45535</v>
      </c>
      <c r="F284" s="11" t="s">
        <v>8218</v>
      </c>
      <c r="G284" s="11" t="s">
        <v>8223</v>
      </c>
      <c r="H284" s="11" t="s">
        <v>8245</v>
      </c>
      <c r="I284" s="11">
        <v>1266876000</v>
      </c>
      <c r="J284" s="11">
        <v>1263679492</v>
      </c>
      <c r="K284" s="11" t="b">
        <v>1</v>
      </c>
      <c r="L284" s="11">
        <v>179</v>
      </c>
      <c r="M284" s="11" t="b">
        <v>1</v>
      </c>
      <c r="N284" s="11" t="s">
        <v>8266</v>
      </c>
      <c r="O284" s="11" t="s">
        <v>8271</v>
      </c>
      <c r="P284" s="11">
        <f t="shared" si="16"/>
        <v>101</v>
      </c>
      <c r="Q284" s="11">
        <f t="shared" si="17"/>
        <v>254.39</v>
      </c>
      <c r="R284" s="16">
        <f t="shared" si="18"/>
        <v>40194.920046296298</v>
      </c>
      <c r="S284" s="16">
        <f t="shared" si="19"/>
        <v>40231.916666666664</v>
      </c>
    </row>
    <row r="285" spans="1:19" ht="29.5" x14ac:dyDescent="0.75">
      <c r="A285" s="11">
        <v>283</v>
      </c>
      <c r="B285" s="12" t="s">
        <v>284</v>
      </c>
      <c r="C285" s="12" t="s">
        <v>4393</v>
      </c>
      <c r="D285" s="13">
        <v>18000</v>
      </c>
      <c r="E285" s="14">
        <v>20569.05</v>
      </c>
      <c r="F285" s="11" t="s">
        <v>8218</v>
      </c>
      <c r="G285" s="11" t="s">
        <v>8223</v>
      </c>
      <c r="H285" s="11" t="s">
        <v>8245</v>
      </c>
      <c r="I285" s="11">
        <v>1306904340</v>
      </c>
      <c r="J285" s="11">
        <v>1305219744</v>
      </c>
      <c r="K285" s="11" t="b">
        <v>1</v>
      </c>
      <c r="L285" s="11">
        <v>202</v>
      </c>
      <c r="M285" s="11" t="b">
        <v>1</v>
      </c>
      <c r="N285" s="11" t="s">
        <v>8266</v>
      </c>
      <c r="O285" s="11" t="s">
        <v>8271</v>
      </c>
      <c r="P285" s="11">
        <f t="shared" si="16"/>
        <v>114</v>
      </c>
      <c r="Q285" s="11">
        <f t="shared" si="17"/>
        <v>101.83</v>
      </c>
      <c r="R285" s="16">
        <f t="shared" si="18"/>
        <v>40675.71</v>
      </c>
      <c r="S285" s="16">
        <f t="shared" si="19"/>
        <v>40695.207638888889</v>
      </c>
    </row>
    <row r="286" spans="1:19" ht="44.25" x14ac:dyDescent="0.75">
      <c r="A286" s="11">
        <v>284</v>
      </c>
      <c r="B286" s="12" t="s">
        <v>285</v>
      </c>
      <c r="C286" s="12" t="s">
        <v>4394</v>
      </c>
      <c r="D286" s="13">
        <v>40000</v>
      </c>
      <c r="E286" s="14">
        <v>41850.46</v>
      </c>
      <c r="F286" s="11" t="s">
        <v>8218</v>
      </c>
      <c r="G286" s="11" t="s">
        <v>8223</v>
      </c>
      <c r="H286" s="11" t="s">
        <v>8245</v>
      </c>
      <c r="I286" s="11">
        <v>1327167780</v>
      </c>
      <c r="J286" s="11">
        <v>1325007780</v>
      </c>
      <c r="K286" s="11" t="b">
        <v>1</v>
      </c>
      <c r="L286" s="11">
        <v>760</v>
      </c>
      <c r="M286" s="11" t="b">
        <v>1</v>
      </c>
      <c r="N286" s="11" t="s">
        <v>8266</v>
      </c>
      <c r="O286" s="11" t="s">
        <v>8271</v>
      </c>
      <c r="P286" s="11">
        <f t="shared" si="16"/>
        <v>105</v>
      </c>
      <c r="Q286" s="11">
        <f t="shared" si="17"/>
        <v>55.07</v>
      </c>
      <c r="R286" s="16">
        <f t="shared" si="18"/>
        <v>40904.738194444442</v>
      </c>
      <c r="S286" s="16">
        <f t="shared" si="19"/>
        <v>40929.738194444442</v>
      </c>
    </row>
    <row r="287" spans="1:19" ht="44.25" x14ac:dyDescent="0.75">
      <c r="A287" s="11">
        <v>285</v>
      </c>
      <c r="B287" s="12" t="s">
        <v>286</v>
      </c>
      <c r="C287" s="12" t="s">
        <v>4395</v>
      </c>
      <c r="D287" s="13">
        <v>14000</v>
      </c>
      <c r="E287" s="14">
        <v>32035.51</v>
      </c>
      <c r="F287" s="11" t="s">
        <v>8218</v>
      </c>
      <c r="G287" s="11" t="s">
        <v>8223</v>
      </c>
      <c r="H287" s="11" t="s">
        <v>8245</v>
      </c>
      <c r="I287" s="11">
        <v>1379614128</v>
      </c>
      <c r="J287" s="11">
        <v>1377022128</v>
      </c>
      <c r="K287" s="11" t="b">
        <v>1</v>
      </c>
      <c r="L287" s="11">
        <v>563</v>
      </c>
      <c r="M287" s="11" t="b">
        <v>1</v>
      </c>
      <c r="N287" s="11" t="s">
        <v>8266</v>
      </c>
      <c r="O287" s="11" t="s">
        <v>8271</v>
      </c>
      <c r="P287" s="11">
        <f t="shared" si="16"/>
        <v>229</v>
      </c>
      <c r="Q287" s="11">
        <f t="shared" si="17"/>
        <v>56.9</v>
      </c>
      <c r="R287" s="16">
        <f t="shared" si="18"/>
        <v>41506.756111111114</v>
      </c>
      <c r="S287" s="16">
        <f t="shared" si="19"/>
        <v>41536.756111111114</v>
      </c>
    </row>
    <row r="288" spans="1:19" ht="44.25" x14ac:dyDescent="0.75">
      <c r="A288" s="11">
        <v>286</v>
      </c>
      <c r="B288" s="12" t="s">
        <v>287</v>
      </c>
      <c r="C288" s="12" t="s">
        <v>4396</v>
      </c>
      <c r="D288" s="13">
        <v>15000</v>
      </c>
      <c r="E288" s="14">
        <v>16373</v>
      </c>
      <c r="F288" s="11" t="s">
        <v>8218</v>
      </c>
      <c r="G288" s="11" t="s">
        <v>8223</v>
      </c>
      <c r="H288" s="11" t="s">
        <v>8245</v>
      </c>
      <c r="I288" s="11">
        <v>1364236524</v>
      </c>
      <c r="J288" s="11">
        <v>1360352124</v>
      </c>
      <c r="K288" s="11" t="b">
        <v>1</v>
      </c>
      <c r="L288" s="11">
        <v>135</v>
      </c>
      <c r="M288" s="11" t="b">
        <v>1</v>
      </c>
      <c r="N288" s="11" t="s">
        <v>8266</v>
      </c>
      <c r="O288" s="11" t="s">
        <v>8271</v>
      </c>
      <c r="P288" s="11">
        <f t="shared" si="16"/>
        <v>109</v>
      </c>
      <c r="Q288" s="11">
        <f t="shared" si="17"/>
        <v>121.28</v>
      </c>
      <c r="R288" s="16">
        <f t="shared" si="18"/>
        <v>41313.816249999996</v>
      </c>
      <c r="S288" s="16">
        <f t="shared" si="19"/>
        <v>41358.774583333332</v>
      </c>
    </row>
    <row r="289" spans="1:19" ht="29.5" x14ac:dyDescent="0.75">
      <c r="A289" s="11">
        <v>287</v>
      </c>
      <c r="B289" s="12" t="s">
        <v>288</v>
      </c>
      <c r="C289" s="12" t="s">
        <v>4397</v>
      </c>
      <c r="D289" s="13">
        <v>15000</v>
      </c>
      <c r="E289" s="14">
        <v>26445</v>
      </c>
      <c r="F289" s="11" t="s">
        <v>8218</v>
      </c>
      <c r="G289" s="11" t="s">
        <v>8223</v>
      </c>
      <c r="H289" s="11" t="s">
        <v>8245</v>
      </c>
      <c r="I289" s="11">
        <v>1351828800</v>
      </c>
      <c r="J289" s="11">
        <v>1349160018</v>
      </c>
      <c r="K289" s="11" t="b">
        <v>1</v>
      </c>
      <c r="L289" s="11">
        <v>290</v>
      </c>
      <c r="M289" s="11" t="b">
        <v>1</v>
      </c>
      <c r="N289" s="11" t="s">
        <v>8266</v>
      </c>
      <c r="O289" s="11" t="s">
        <v>8271</v>
      </c>
      <c r="P289" s="11">
        <f t="shared" si="16"/>
        <v>176</v>
      </c>
      <c r="Q289" s="11">
        <f t="shared" si="17"/>
        <v>91.19</v>
      </c>
      <c r="R289" s="16">
        <f t="shared" si="18"/>
        <v>41184.277986111112</v>
      </c>
      <c r="S289" s="16">
        <f t="shared" si="19"/>
        <v>41215.166666666664</v>
      </c>
    </row>
    <row r="290" spans="1:19" ht="59" x14ac:dyDescent="0.75">
      <c r="A290" s="11">
        <v>288</v>
      </c>
      <c r="B290" s="12" t="s">
        <v>289</v>
      </c>
      <c r="C290" s="12" t="s">
        <v>4398</v>
      </c>
      <c r="D290" s="13">
        <v>50000</v>
      </c>
      <c r="E290" s="14">
        <v>51605.31</v>
      </c>
      <c r="F290" s="11" t="s">
        <v>8218</v>
      </c>
      <c r="G290" s="11" t="s">
        <v>8223</v>
      </c>
      <c r="H290" s="11" t="s">
        <v>8245</v>
      </c>
      <c r="I290" s="11">
        <v>1340683393</v>
      </c>
      <c r="J290" s="11">
        <v>1337659393</v>
      </c>
      <c r="K290" s="11" t="b">
        <v>1</v>
      </c>
      <c r="L290" s="11">
        <v>447</v>
      </c>
      <c r="M290" s="11" t="b">
        <v>1</v>
      </c>
      <c r="N290" s="11" t="s">
        <v>8266</v>
      </c>
      <c r="O290" s="11" t="s">
        <v>8271</v>
      </c>
      <c r="P290" s="11">
        <f t="shared" si="16"/>
        <v>103</v>
      </c>
      <c r="Q290" s="11">
        <f t="shared" si="17"/>
        <v>115.45</v>
      </c>
      <c r="R290" s="16">
        <f t="shared" si="18"/>
        <v>41051.168900462959</v>
      </c>
      <c r="S290" s="16">
        <f t="shared" si="19"/>
        <v>41086.168900462959</v>
      </c>
    </row>
    <row r="291" spans="1:19" ht="44.25" x14ac:dyDescent="0.75">
      <c r="A291" s="11">
        <v>289</v>
      </c>
      <c r="B291" s="12" t="s">
        <v>290</v>
      </c>
      <c r="C291" s="12" t="s">
        <v>4399</v>
      </c>
      <c r="D291" s="13">
        <v>15000</v>
      </c>
      <c r="E291" s="14">
        <v>15723</v>
      </c>
      <c r="F291" s="11" t="s">
        <v>8218</v>
      </c>
      <c r="G291" s="11" t="s">
        <v>8224</v>
      </c>
      <c r="H291" s="11" t="s">
        <v>8246</v>
      </c>
      <c r="I291" s="11">
        <v>1383389834</v>
      </c>
      <c r="J291" s="11">
        <v>1380797834</v>
      </c>
      <c r="K291" s="11" t="b">
        <v>1</v>
      </c>
      <c r="L291" s="11">
        <v>232</v>
      </c>
      <c r="M291" s="11" t="b">
        <v>1</v>
      </c>
      <c r="N291" s="11" t="s">
        <v>8266</v>
      </c>
      <c r="O291" s="11" t="s">
        <v>8271</v>
      </c>
      <c r="P291" s="11">
        <f t="shared" si="16"/>
        <v>105</v>
      </c>
      <c r="Q291" s="11">
        <f t="shared" si="17"/>
        <v>67.77</v>
      </c>
      <c r="R291" s="16">
        <f t="shared" si="18"/>
        <v>41550.456412037034</v>
      </c>
      <c r="S291" s="16">
        <f t="shared" si="19"/>
        <v>41580.456412037034</v>
      </c>
    </row>
    <row r="292" spans="1:19" ht="29.5" x14ac:dyDescent="0.75">
      <c r="A292" s="11">
        <v>290</v>
      </c>
      <c r="B292" s="12" t="s">
        <v>291</v>
      </c>
      <c r="C292" s="12" t="s">
        <v>4400</v>
      </c>
      <c r="D292" s="13">
        <v>4500</v>
      </c>
      <c r="E292" s="14">
        <v>4800.8</v>
      </c>
      <c r="F292" s="11" t="s">
        <v>8218</v>
      </c>
      <c r="G292" s="11" t="s">
        <v>8223</v>
      </c>
      <c r="H292" s="11" t="s">
        <v>8245</v>
      </c>
      <c r="I292" s="11">
        <v>1296633540</v>
      </c>
      <c r="J292" s="11">
        <v>1292316697</v>
      </c>
      <c r="K292" s="11" t="b">
        <v>1</v>
      </c>
      <c r="L292" s="11">
        <v>168</v>
      </c>
      <c r="M292" s="11" t="b">
        <v>1</v>
      </c>
      <c r="N292" s="11" t="s">
        <v>8266</v>
      </c>
      <c r="O292" s="11" t="s">
        <v>8271</v>
      </c>
      <c r="P292" s="11">
        <f t="shared" si="16"/>
        <v>107</v>
      </c>
      <c r="Q292" s="11">
        <f t="shared" si="17"/>
        <v>28.58</v>
      </c>
      <c r="R292" s="16">
        <f t="shared" si="18"/>
        <v>40526.36917824074</v>
      </c>
      <c r="S292" s="16">
        <f t="shared" si="19"/>
        <v>40576.332638888889</v>
      </c>
    </row>
    <row r="293" spans="1:19" ht="44.25" x14ac:dyDescent="0.75">
      <c r="A293" s="11">
        <v>291</v>
      </c>
      <c r="B293" s="12" t="s">
        <v>292</v>
      </c>
      <c r="C293" s="12" t="s">
        <v>4401</v>
      </c>
      <c r="D293" s="13">
        <v>5000</v>
      </c>
      <c r="E293" s="14">
        <v>6001</v>
      </c>
      <c r="F293" s="11" t="s">
        <v>8218</v>
      </c>
      <c r="G293" s="11" t="s">
        <v>8223</v>
      </c>
      <c r="H293" s="11" t="s">
        <v>8245</v>
      </c>
      <c r="I293" s="11">
        <v>1367366460</v>
      </c>
      <c r="J293" s="11">
        <v>1365791246</v>
      </c>
      <c r="K293" s="11" t="b">
        <v>1</v>
      </c>
      <c r="L293" s="11">
        <v>128</v>
      </c>
      <c r="M293" s="11" t="b">
        <v>1</v>
      </c>
      <c r="N293" s="11" t="s">
        <v>8266</v>
      </c>
      <c r="O293" s="11" t="s">
        <v>8271</v>
      </c>
      <c r="P293" s="11">
        <f t="shared" si="16"/>
        <v>120</v>
      </c>
      <c r="Q293" s="11">
        <f t="shared" si="17"/>
        <v>46.88</v>
      </c>
      <c r="R293" s="16">
        <f t="shared" si="18"/>
        <v>41376.769050925926</v>
      </c>
      <c r="S293" s="16">
        <f t="shared" si="19"/>
        <v>41395.000694444447</v>
      </c>
    </row>
    <row r="294" spans="1:19" ht="59" x14ac:dyDescent="0.75">
      <c r="A294" s="11">
        <v>292</v>
      </c>
      <c r="B294" s="12" t="s">
        <v>293</v>
      </c>
      <c r="C294" s="12" t="s">
        <v>4402</v>
      </c>
      <c r="D294" s="13">
        <v>75000</v>
      </c>
      <c r="E294" s="14">
        <v>76130.2</v>
      </c>
      <c r="F294" s="11" t="s">
        <v>8218</v>
      </c>
      <c r="G294" s="11" t="s">
        <v>8223</v>
      </c>
      <c r="H294" s="11" t="s">
        <v>8245</v>
      </c>
      <c r="I294" s="11">
        <v>1319860740</v>
      </c>
      <c r="J294" s="11">
        <v>1317064599</v>
      </c>
      <c r="K294" s="11" t="b">
        <v>1</v>
      </c>
      <c r="L294" s="11">
        <v>493</v>
      </c>
      <c r="M294" s="11" t="b">
        <v>1</v>
      </c>
      <c r="N294" s="11" t="s">
        <v>8266</v>
      </c>
      <c r="O294" s="11" t="s">
        <v>8271</v>
      </c>
      <c r="P294" s="11">
        <f t="shared" si="16"/>
        <v>102</v>
      </c>
      <c r="Q294" s="11">
        <f t="shared" si="17"/>
        <v>154.41999999999999</v>
      </c>
      <c r="R294" s="16">
        <f t="shared" si="18"/>
        <v>40812.803229166668</v>
      </c>
      <c r="S294" s="16">
        <f t="shared" si="19"/>
        <v>40845.165972222225</v>
      </c>
    </row>
    <row r="295" spans="1:19" ht="44.25" x14ac:dyDescent="0.75">
      <c r="A295" s="11">
        <v>293</v>
      </c>
      <c r="B295" s="12" t="s">
        <v>294</v>
      </c>
      <c r="C295" s="12" t="s">
        <v>4403</v>
      </c>
      <c r="D295" s="13">
        <v>26000</v>
      </c>
      <c r="E295" s="14">
        <v>26360</v>
      </c>
      <c r="F295" s="11" t="s">
        <v>8218</v>
      </c>
      <c r="G295" s="11" t="s">
        <v>8223</v>
      </c>
      <c r="H295" s="11" t="s">
        <v>8245</v>
      </c>
      <c r="I295" s="11">
        <v>1398009714</v>
      </c>
      <c r="J295" s="11">
        <v>1395417714</v>
      </c>
      <c r="K295" s="11" t="b">
        <v>1</v>
      </c>
      <c r="L295" s="11">
        <v>131</v>
      </c>
      <c r="M295" s="11" t="b">
        <v>1</v>
      </c>
      <c r="N295" s="11" t="s">
        <v>8266</v>
      </c>
      <c r="O295" s="11" t="s">
        <v>8271</v>
      </c>
      <c r="P295" s="11">
        <f t="shared" si="16"/>
        <v>101</v>
      </c>
      <c r="Q295" s="11">
        <f t="shared" si="17"/>
        <v>201.22</v>
      </c>
      <c r="R295" s="16">
        <f t="shared" si="18"/>
        <v>41719.667986111112</v>
      </c>
      <c r="S295" s="16">
        <f t="shared" si="19"/>
        <v>41749.667986111112</v>
      </c>
    </row>
    <row r="296" spans="1:19" ht="73.75" x14ac:dyDescent="0.75">
      <c r="A296" s="11">
        <v>294</v>
      </c>
      <c r="B296" s="12" t="s">
        <v>295</v>
      </c>
      <c r="C296" s="12" t="s">
        <v>4404</v>
      </c>
      <c r="D296" s="13">
        <v>5000</v>
      </c>
      <c r="E296" s="14">
        <v>5000</v>
      </c>
      <c r="F296" s="11" t="s">
        <v>8218</v>
      </c>
      <c r="G296" s="11" t="s">
        <v>8223</v>
      </c>
      <c r="H296" s="11" t="s">
        <v>8245</v>
      </c>
      <c r="I296" s="11">
        <v>1279555200</v>
      </c>
      <c r="J296" s="11">
        <v>1276480894</v>
      </c>
      <c r="K296" s="11" t="b">
        <v>1</v>
      </c>
      <c r="L296" s="11">
        <v>50</v>
      </c>
      <c r="M296" s="11" t="b">
        <v>1</v>
      </c>
      <c r="N296" s="11" t="s">
        <v>8266</v>
      </c>
      <c r="O296" s="11" t="s">
        <v>8271</v>
      </c>
      <c r="P296" s="11">
        <f t="shared" si="16"/>
        <v>100</v>
      </c>
      <c r="Q296" s="11">
        <f t="shared" si="17"/>
        <v>100</v>
      </c>
      <c r="R296" s="16">
        <f t="shared" si="18"/>
        <v>40343.084421296298</v>
      </c>
      <c r="S296" s="16">
        <f t="shared" si="19"/>
        <v>40378.666666666664</v>
      </c>
    </row>
    <row r="297" spans="1:19" ht="44.25" x14ac:dyDescent="0.75">
      <c r="A297" s="11">
        <v>295</v>
      </c>
      <c r="B297" s="12" t="s">
        <v>296</v>
      </c>
      <c r="C297" s="12" t="s">
        <v>4405</v>
      </c>
      <c r="D297" s="13">
        <v>50000</v>
      </c>
      <c r="E297" s="14">
        <v>66554.559999999998</v>
      </c>
      <c r="F297" s="11" t="s">
        <v>8218</v>
      </c>
      <c r="G297" s="11" t="s">
        <v>8223</v>
      </c>
      <c r="H297" s="11" t="s">
        <v>8245</v>
      </c>
      <c r="I297" s="11">
        <v>1383264000</v>
      </c>
      <c r="J297" s="11">
        <v>1378080409</v>
      </c>
      <c r="K297" s="11" t="b">
        <v>1</v>
      </c>
      <c r="L297" s="11">
        <v>665</v>
      </c>
      <c r="M297" s="11" t="b">
        <v>1</v>
      </c>
      <c r="N297" s="11" t="s">
        <v>8266</v>
      </c>
      <c r="O297" s="11" t="s">
        <v>8271</v>
      </c>
      <c r="P297" s="11">
        <f t="shared" si="16"/>
        <v>133</v>
      </c>
      <c r="Q297" s="11">
        <f t="shared" si="17"/>
        <v>100.08</v>
      </c>
      <c r="R297" s="16">
        <f t="shared" si="18"/>
        <v>41519.004733796297</v>
      </c>
      <c r="S297" s="16">
        <f t="shared" si="19"/>
        <v>41579</v>
      </c>
    </row>
    <row r="298" spans="1:19" ht="44.25" x14ac:dyDescent="0.75">
      <c r="A298" s="11">
        <v>296</v>
      </c>
      <c r="B298" s="12" t="s">
        <v>297</v>
      </c>
      <c r="C298" s="12" t="s">
        <v>4406</v>
      </c>
      <c r="D298" s="13">
        <v>25000</v>
      </c>
      <c r="E298" s="14">
        <v>29681.55</v>
      </c>
      <c r="F298" s="11" t="s">
        <v>8218</v>
      </c>
      <c r="G298" s="11" t="s">
        <v>8223</v>
      </c>
      <c r="H298" s="11" t="s">
        <v>8245</v>
      </c>
      <c r="I298" s="11">
        <v>1347017083</v>
      </c>
      <c r="J298" s="11">
        <v>1344857083</v>
      </c>
      <c r="K298" s="11" t="b">
        <v>1</v>
      </c>
      <c r="L298" s="11">
        <v>129</v>
      </c>
      <c r="M298" s="11" t="b">
        <v>1</v>
      </c>
      <c r="N298" s="11" t="s">
        <v>8266</v>
      </c>
      <c r="O298" s="11" t="s">
        <v>8271</v>
      </c>
      <c r="P298" s="11">
        <f t="shared" si="16"/>
        <v>119</v>
      </c>
      <c r="Q298" s="11">
        <f t="shared" si="17"/>
        <v>230.09</v>
      </c>
      <c r="R298" s="16">
        <f t="shared" si="18"/>
        <v>41134.475497685184</v>
      </c>
      <c r="S298" s="16">
        <f t="shared" si="19"/>
        <v>41159.475497685184</v>
      </c>
    </row>
    <row r="299" spans="1:19" ht="44.25" x14ac:dyDescent="0.75">
      <c r="A299" s="11">
        <v>297</v>
      </c>
      <c r="B299" s="12" t="s">
        <v>298</v>
      </c>
      <c r="C299" s="12" t="s">
        <v>4407</v>
      </c>
      <c r="D299" s="13">
        <v>20000</v>
      </c>
      <c r="E299" s="14">
        <v>20128</v>
      </c>
      <c r="F299" s="11" t="s">
        <v>8218</v>
      </c>
      <c r="G299" s="11" t="s">
        <v>8223</v>
      </c>
      <c r="H299" s="11" t="s">
        <v>8245</v>
      </c>
      <c r="I299" s="11">
        <v>1430452740</v>
      </c>
      <c r="J299" s="11">
        <v>1427390901</v>
      </c>
      <c r="K299" s="11" t="b">
        <v>1</v>
      </c>
      <c r="L299" s="11">
        <v>142</v>
      </c>
      <c r="M299" s="11" t="b">
        <v>1</v>
      </c>
      <c r="N299" s="11" t="s">
        <v>8266</v>
      </c>
      <c r="O299" s="11" t="s">
        <v>8271</v>
      </c>
      <c r="P299" s="11">
        <f t="shared" si="16"/>
        <v>101</v>
      </c>
      <c r="Q299" s="11">
        <f t="shared" si="17"/>
        <v>141.75</v>
      </c>
      <c r="R299" s="16">
        <f t="shared" si="18"/>
        <v>42089.72802083334</v>
      </c>
      <c r="S299" s="16">
        <f t="shared" si="19"/>
        <v>42125.165972222225</v>
      </c>
    </row>
    <row r="300" spans="1:19" ht="29.5" x14ac:dyDescent="0.75">
      <c r="A300" s="11">
        <v>298</v>
      </c>
      <c r="B300" s="12" t="s">
        <v>299</v>
      </c>
      <c r="C300" s="12" t="s">
        <v>4408</v>
      </c>
      <c r="D300" s="13">
        <v>126000</v>
      </c>
      <c r="E300" s="14">
        <v>137254.84</v>
      </c>
      <c r="F300" s="11" t="s">
        <v>8218</v>
      </c>
      <c r="G300" s="11" t="s">
        <v>8223</v>
      </c>
      <c r="H300" s="11" t="s">
        <v>8245</v>
      </c>
      <c r="I300" s="11">
        <v>1399669200</v>
      </c>
      <c r="J300" s="11">
        <v>1394536048</v>
      </c>
      <c r="K300" s="11" t="b">
        <v>1</v>
      </c>
      <c r="L300" s="11">
        <v>2436</v>
      </c>
      <c r="M300" s="11" t="b">
        <v>1</v>
      </c>
      <c r="N300" s="11" t="s">
        <v>8266</v>
      </c>
      <c r="O300" s="11" t="s">
        <v>8271</v>
      </c>
      <c r="P300" s="11">
        <f t="shared" si="16"/>
        <v>109</v>
      </c>
      <c r="Q300" s="11">
        <f t="shared" si="17"/>
        <v>56.34</v>
      </c>
      <c r="R300" s="16">
        <f t="shared" si="18"/>
        <v>41709.463518518518</v>
      </c>
      <c r="S300" s="16">
        <f t="shared" si="19"/>
        <v>41768.875</v>
      </c>
    </row>
    <row r="301" spans="1:19" ht="59" x14ac:dyDescent="0.75">
      <c r="A301" s="11">
        <v>299</v>
      </c>
      <c r="B301" s="12" t="s">
        <v>300</v>
      </c>
      <c r="C301" s="12" t="s">
        <v>4409</v>
      </c>
      <c r="D301" s="13">
        <v>10000</v>
      </c>
      <c r="E301" s="14">
        <v>17895.25</v>
      </c>
      <c r="F301" s="11" t="s">
        <v>8218</v>
      </c>
      <c r="G301" s="11" t="s">
        <v>8223</v>
      </c>
      <c r="H301" s="11" t="s">
        <v>8245</v>
      </c>
      <c r="I301" s="11">
        <v>1289975060</v>
      </c>
      <c r="J301" s="11">
        <v>1287379460</v>
      </c>
      <c r="K301" s="11" t="b">
        <v>1</v>
      </c>
      <c r="L301" s="11">
        <v>244</v>
      </c>
      <c r="M301" s="11" t="b">
        <v>1</v>
      </c>
      <c r="N301" s="11" t="s">
        <v>8266</v>
      </c>
      <c r="O301" s="11" t="s">
        <v>8271</v>
      </c>
      <c r="P301" s="11">
        <f t="shared" si="16"/>
        <v>179</v>
      </c>
      <c r="Q301" s="11">
        <f t="shared" si="17"/>
        <v>73.34</v>
      </c>
      <c r="R301" s="16">
        <f t="shared" si="18"/>
        <v>40469.225231481483</v>
      </c>
      <c r="S301" s="16">
        <f t="shared" si="19"/>
        <v>40499.266898148147</v>
      </c>
    </row>
    <row r="302" spans="1:19" ht="44.25" x14ac:dyDescent="0.75">
      <c r="A302" s="11">
        <v>300</v>
      </c>
      <c r="B302" s="12" t="s">
        <v>301</v>
      </c>
      <c r="C302" s="12" t="s">
        <v>4410</v>
      </c>
      <c r="D302" s="13">
        <v>25000</v>
      </c>
      <c r="E302" s="14">
        <v>25430.66</v>
      </c>
      <c r="F302" s="11" t="s">
        <v>8218</v>
      </c>
      <c r="G302" s="11" t="s">
        <v>8223</v>
      </c>
      <c r="H302" s="11" t="s">
        <v>8245</v>
      </c>
      <c r="I302" s="11">
        <v>1303686138</v>
      </c>
      <c r="J302" s="11">
        <v>1301007738</v>
      </c>
      <c r="K302" s="11" t="b">
        <v>1</v>
      </c>
      <c r="L302" s="11">
        <v>298</v>
      </c>
      <c r="M302" s="11" t="b">
        <v>1</v>
      </c>
      <c r="N302" s="11" t="s">
        <v>8266</v>
      </c>
      <c r="O302" s="11" t="s">
        <v>8271</v>
      </c>
      <c r="P302" s="11">
        <f t="shared" si="16"/>
        <v>102</v>
      </c>
      <c r="Q302" s="11">
        <f t="shared" si="17"/>
        <v>85.34</v>
      </c>
      <c r="R302" s="16">
        <f t="shared" si="18"/>
        <v>40626.959930555553</v>
      </c>
      <c r="S302" s="16">
        <f t="shared" si="19"/>
        <v>40657.959930555553</v>
      </c>
    </row>
    <row r="303" spans="1:19" ht="44.25" x14ac:dyDescent="0.75">
      <c r="A303" s="11">
        <v>301</v>
      </c>
      <c r="B303" s="12" t="s">
        <v>302</v>
      </c>
      <c r="C303" s="12" t="s">
        <v>4411</v>
      </c>
      <c r="D303" s="13">
        <v>13000</v>
      </c>
      <c r="E303" s="14">
        <v>15435.55</v>
      </c>
      <c r="F303" s="11" t="s">
        <v>8218</v>
      </c>
      <c r="G303" s="11" t="s">
        <v>8223</v>
      </c>
      <c r="H303" s="11" t="s">
        <v>8245</v>
      </c>
      <c r="I303" s="11">
        <v>1363711335</v>
      </c>
      <c r="J303" s="11">
        <v>1360258935</v>
      </c>
      <c r="K303" s="11" t="b">
        <v>1</v>
      </c>
      <c r="L303" s="11">
        <v>251</v>
      </c>
      <c r="M303" s="11" t="b">
        <v>1</v>
      </c>
      <c r="N303" s="11" t="s">
        <v>8266</v>
      </c>
      <c r="O303" s="11" t="s">
        <v>8271</v>
      </c>
      <c r="P303" s="11">
        <f t="shared" si="16"/>
        <v>119</v>
      </c>
      <c r="Q303" s="11">
        <f t="shared" si="17"/>
        <v>61.5</v>
      </c>
      <c r="R303" s="16">
        <f t="shared" si="18"/>
        <v>41312.737673611111</v>
      </c>
      <c r="S303" s="16">
        <f t="shared" si="19"/>
        <v>41352.696006944447</v>
      </c>
    </row>
    <row r="304" spans="1:19" ht="59" x14ac:dyDescent="0.75">
      <c r="A304" s="11">
        <v>302</v>
      </c>
      <c r="B304" s="12" t="s">
        <v>303</v>
      </c>
      <c r="C304" s="12" t="s">
        <v>4412</v>
      </c>
      <c r="D304" s="13">
        <v>10000</v>
      </c>
      <c r="E304" s="14">
        <v>10046</v>
      </c>
      <c r="F304" s="11" t="s">
        <v>8218</v>
      </c>
      <c r="G304" s="11" t="s">
        <v>8223</v>
      </c>
      <c r="H304" s="11" t="s">
        <v>8245</v>
      </c>
      <c r="I304" s="11">
        <v>1330115638</v>
      </c>
      <c r="J304" s="11">
        <v>1327523638</v>
      </c>
      <c r="K304" s="11" t="b">
        <v>1</v>
      </c>
      <c r="L304" s="11">
        <v>108</v>
      </c>
      <c r="M304" s="11" t="b">
        <v>1</v>
      </c>
      <c r="N304" s="11" t="s">
        <v>8266</v>
      </c>
      <c r="O304" s="11" t="s">
        <v>8271</v>
      </c>
      <c r="P304" s="11">
        <f t="shared" si="16"/>
        <v>100</v>
      </c>
      <c r="Q304" s="11">
        <f t="shared" si="17"/>
        <v>93.02</v>
      </c>
      <c r="R304" s="16">
        <f t="shared" si="18"/>
        <v>40933.856921296298</v>
      </c>
      <c r="S304" s="16">
        <f t="shared" si="19"/>
        <v>40963.856921296298</v>
      </c>
    </row>
    <row r="305" spans="1:19" ht="44.25" x14ac:dyDescent="0.75">
      <c r="A305" s="11">
        <v>303</v>
      </c>
      <c r="B305" s="12" t="s">
        <v>304</v>
      </c>
      <c r="C305" s="12" t="s">
        <v>4413</v>
      </c>
      <c r="D305" s="13">
        <v>3000</v>
      </c>
      <c r="E305" s="14">
        <v>4124</v>
      </c>
      <c r="F305" s="11" t="s">
        <v>8218</v>
      </c>
      <c r="G305" s="11" t="s">
        <v>8223</v>
      </c>
      <c r="H305" s="11" t="s">
        <v>8245</v>
      </c>
      <c r="I305" s="11">
        <v>1338601346</v>
      </c>
      <c r="J305" s="11">
        <v>1336009346</v>
      </c>
      <c r="K305" s="11" t="b">
        <v>1</v>
      </c>
      <c r="L305" s="11">
        <v>82</v>
      </c>
      <c r="M305" s="11" t="b">
        <v>1</v>
      </c>
      <c r="N305" s="11" t="s">
        <v>8266</v>
      </c>
      <c r="O305" s="11" t="s">
        <v>8271</v>
      </c>
      <c r="P305" s="11">
        <f t="shared" si="16"/>
        <v>137</v>
      </c>
      <c r="Q305" s="11">
        <f t="shared" si="17"/>
        <v>50.29</v>
      </c>
      <c r="R305" s="16">
        <f t="shared" si="18"/>
        <v>41032.071134259262</v>
      </c>
      <c r="S305" s="16">
        <f t="shared" si="19"/>
        <v>41062.071134259262</v>
      </c>
    </row>
    <row r="306" spans="1:19" ht="29.5" x14ac:dyDescent="0.75">
      <c r="A306" s="11">
        <v>304</v>
      </c>
      <c r="B306" s="12" t="s">
        <v>305</v>
      </c>
      <c r="C306" s="12" t="s">
        <v>4414</v>
      </c>
      <c r="D306" s="13">
        <v>3400</v>
      </c>
      <c r="E306" s="14">
        <v>7876</v>
      </c>
      <c r="F306" s="11" t="s">
        <v>8218</v>
      </c>
      <c r="G306" s="11" t="s">
        <v>8223</v>
      </c>
      <c r="H306" s="11" t="s">
        <v>8245</v>
      </c>
      <c r="I306" s="11">
        <v>1346464800</v>
      </c>
      <c r="J306" s="11">
        <v>1343096197</v>
      </c>
      <c r="K306" s="11" t="b">
        <v>1</v>
      </c>
      <c r="L306" s="11">
        <v>74</v>
      </c>
      <c r="M306" s="11" t="b">
        <v>1</v>
      </c>
      <c r="N306" s="11" t="s">
        <v>8266</v>
      </c>
      <c r="O306" s="11" t="s">
        <v>8271</v>
      </c>
      <c r="P306" s="11">
        <f t="shared" si="16"/>
        <v>232</v>
      </c>
      <c r="Q306" s="11">
        <f t="shared" si="17"/>
        <v>106.43</v>
      </c>
      <c r="R306" s="16">
        <f t="shared" si="18"/>
        <v>41114.094872685186</v>
      </c>
      <c r="S306" s="16">
        <f t="shared" si="19"/>
        <v>41153.083333333336</v>
      </c>
    </row>
    <row r="307" spans="1:19" ht="44.25" x14ac:dyDescent="0.75">
      <c r="A307" s="11">
        <v>305</v>
      </c>
      <c r="B307" s="12" t="s">
        <v>306</v>
      </c>
      <c r="C307" s="12" t="s">
        <v>4415</v>
      </c>
      <c r="D307" s="13">
        <v>7500</v>
      </c>
      <c r="E307" s="14">
        <v>9775</v>
      </c>
      <c r="F307" s="11" t="s">
        <v>8218</v>
      </c>
      <c r="G307" s="11" t="s">
        <v>8223</v>
      </c>
      <c r="H307" s="11" t="s">
        <v>8245</v>
      </c>
      <c r="I307" s="11">
        <v>1331392049</v>
      </c>
      <c r="J307" s="11">
        <v>1328800049</v>
      </c>
      <c r="K307" s="11" t="b">
        <v>1</v>
      </c>
      <c r="L307" s="11">
        <v>189</v>
      </c>
      <c r="M307" s="11" t="b">
        <v>1</v>
      </c>
      <c r="N307" s="11" t="s">
        <v>8266</v>
      </c>
      <c r="O307" s="11" t="s">
        <v>8271</v>
      </c>
      <c r="P307" s="11">
        <f t="shared" si="16"/>
        <v>130</v>
      </c>
      <c r="Q307" s="11">
        <f t="shared" si="17"/>
        <v>51.72</v>
      </c>
      <c r="R307" s="16">
        <f t="shared" si="18"/>
        <v>40948.630196759259</v>
      </c>
      <c r="S307" s="16">
        <f t="shared" si="19"/>
        <v>40978.630196759259</v>
      </c>
    </row>
    <row r="308" spans="1:19" ht="29.5" x14ac:dyDescent="0.75">
      <c r="A308" s="11">
        <v>306</v>
      </c>
      <c r="B308" s="12" t="s">
        <v>307</v>
      </c>
      <c r="C308" s="12" t="s">
        <v>4416</v>
      </c>
      <c r="D308" s="13">
        <v>1000</v>
      </c>
      <c r="E308" s="14">
        <v>2929</v>
      </c>
      <c r="F308" s="11" t="s">
        <v>8218</v>
      </c>
      <c r="G308" s="11" t="s">
        <v>8223</v>
      </c>
      <c r="H308" s="11" t="s">
        <v>8245</v>
      </c>
      <c r="I308" s="11">
        <v>1363806333</v>
      </c>
      <c r="J308" s="11">
        <v>1362081933</v>
      </c>
      <c r="K308" s="11" t="b">
        <v>1</v>
      </c>
      <c r="L308" s="11">
        <v>80</v>
      </c>
      <c r="M308" s="11" t="b">
        <v>1</v>
      </c>
      <c r="N308" s="11" t="s">
        <v>8266</v>
      </c>
      <c r="O308" s="11" t="s">
        <v>8271</v>
      </c>
      <c r="P308" s="11">
        <f t="shared" si="16"/>
        <v>293</v>
      </c>
      <c r="Q308" s="11">
        <f t="shared" si="17"/>
        <v>36.61</v>
      </c>
      <c r="R308" s="16">
        <f t="shared" si="18"/>
        <v>41333.837187500001</v>
      </c>
      <c r="S308" s="16">
        <f t="shared" si="19"/>
        <v>41353.795520833337</v>
      </c>
    </row>
    <row r="309" spans="1:19" x14ac:dyDescent="0.75">
      <c r="A309" s="11">
        <v>307</v>
      </c>
      <c r="B309" s="12" t="s">
        <v>308</v>
      </c>
      <c r="C309" s="12" t="s">
        <v>4417</v>
      </c>
      <c r="D309" s="13">
        <v>22000</v>
      </c>
      <c r="E309" s="14">
        <v>24490</v>
      </c>
      <c r="F309" s="11" t="s">
        <v>8218</v>
      </c>
      <c r="G309" s="11" t="s">
        <v>8223</v>
      </c>
      <c r="H309" s="11" t="s">
        <v>8245</v>
      </c>
      <c r="I309" s="11">
        <v>1360276801</v>
      </c>
      <c r="J309" s="11">
        <v>1357684801</v>
      </c>
      <c r="K309" s="11" t="b">
        <v>1</v>
      </c>
      <c r="L309" s="11">
        <v>576</v>
      </c>
      <c r="M309" s="11" t="b">
        <v>1</v>
      </c>
      <c r="N309" s="11" t="s">
        <v>8266</v>
      </c>
      <c r="O309" s="11" t="s">
        <v>8271</v>
      </c>
      <c r="P309" s="11">
        <f t="shared" si="16"/>
        <v>111</v>
      </c>
      <c r="Q309" s="11">
        <f t="shared" si="17"/>
        <v>42.52</v>
      </c>
      <c r="R309" s="16">
        <f t="shared" si="18"/>
        <v>41282.944456018515</v>
      </c>
      <c r="S309" s="16">
        <f t="shared" si="19"/>
        <v>41312.944456018515</v>
      </c>
    </row>
    <row r="310" spans="1:19" ht="44.25" x14ac:dyDescent="0.75">
      <c r="A310" s="11">
        <v>308</v>
      </c>
      <c r="B310" s="12" t="s">
        <v>309</v>
      </c>
      <c r="C310" s="12" t="s">
        <v>4418</v>
      </c>
      <c r="D310" s="13">
        <v>12000</v>
      </c>
      <c r="E310" s="14">
        <v>12668</v>
      </c>
      <c r="F310" s="11" t="s">
        <v>8218</v>
      </c>
      <c r="G310" s="11" t="s">
        <v>8223</v>
      </c>
      <c r="H310" s="11" t="s">
        <v>8245</v>
      </c>
      <c r="I310" s="11">
        <v>1299775210</v>
      </c>
      <c r="J310" s="11">
        <v>1295887210</v>
      </c>
      <c r="K310" s="11" t="b">
        <v>1</v>
      </c>
      <c r="L310" s="11">
        <v>202</v>
      </c>
      <c r="M310" s="11" t="b">
        <v>1</v>
      </c>
      <c r="N310" s="11" t="s">
        <v>8266</v>
      </c>
      <c r="O310" s="11" t="s">
        <v>8271</v>
      </c>
      <c r="P310" s="11">
        <f t="shared" si="16"/>
        <v>106</v>
      </c>
      <c r="Q310" s="11">
        <f t="shared" si="17"/>
        <v>62.71</v>
      </c>
      <c r="R310" s="16">
        <f t="shared" si="18"/>
        <v>40567.694560185184</v>
      </c>
      <c r="S310" s="16">
        <f t="shared" si="19"/>
        <v>40612.694560185184</v>
      </c>
    </row>
    <row r="311" spans="1:19" ht="44.25" x14ac:dyDescent="0.75">
      <c r="A311" s="11">
        <v>309</v>
      </c>
      <c r="B311" s="12" t="s">
        <v>310</v>
      </c>
      <c r="C311" s="12" t="s">
        <v>4419</v>
      </c>
      <c r="D311" s="13">
        <v>18000</v>
      </c>
      <c r="E311" s="14">
        <v>21410</v>
      </c>
      <c r="F311" s="11" t="s">
        <v>8218</v>
      </c>
      <c r="G311" s="11" t="s">
        <v>8223</v>
      </c>
      <c r="H311" s="11" t="s">
        <v>8245</v>
      </c>
      <c r="I311" s="11">
        <v>1346695334</v>
      </c>
      <c r="J311" s="11">
        <v>1344880934</v>
      </c>
      <c r="K311" s="11" t="b">
        <v>1</v>
      </c>
      <c r="L311" s="11">
        <v>238</v>
      </c>
      <c r="M311" s="11" t="b">
        <v>1</v>
      </c>
      <c r="N311" s="11" t="s">
        <v>8266</v>
      </c>
      <c r="O311" s="11" t="s">
        <v>8271</v>
      </c>
      <c r="P311" s="11">
        <f t="shared" si="16"/>
        <v>119</v>
      </c>
      <c r="Q311" s="11">
        <f t="shared" si="17"/>
        <v>89.96</v>
      </c>
      <c r="R311" s="16">
        <f t="shared" si="18"/>
        <v>41134.751550925925</v>
      </c>
      <c r="S311" s="16">
        <f t="shared" si="19"/>
        <v>41155.751550925925</v>
      </c>
    </row>
    <row r="312" spans="1:19" ht="44.25" x14ac:dyDescent="0.75">
      <c r="A312" s="11">
        <v>310</v>
      </c>
      <c r="B312" s="12" t="s">
        <v>311</v>
      </c>
      <c r="C312" s="12" t="s">
        <v>4420</v>
      </c>
      <c r="D312" s="13">
        <v>1000</v>
      </c>
      <c r="E312" s="14">
        <v>1041.29</v>
      </c>
      <c r="F312" s="11" t="s">
        <v>8218</v>
      </c>
      <c r="G312" s="11" t="s">
        <v>8223</v>
      </c>
      <c r="H312" s="11" t="s">
        <v>8245</v>
      </c>
      <c r="I312" s="11">
        <v>1319076000</v>
      </c>
      <c r="J312" s="11">
        <v>1317788623</v>
      </c>
      <c r="K312" s="11" t="b">
        <v>1</v>
      </c>
      <c r="L312" s="11">
        <v>36</v>
      </c>
      <c r="M312" s="11" t="b">
        <v>1</v>
      </c>
      <c r="N312" s="11" t="s">
        <v>8266</v>
      </c>
      <c r="O312" s="11" t="s">
        <v>8271</v>
      </c>
      <c r="P312" s="11">
        <f t="shared" si="16"/>
        <v>104</v>
      </c>
      <c r="Q312" s="11">
        <f t="shared" si="17"/>
        <v>28.92</v>
      </c>
      <c r="R312" s="16">
        <f t="shared" si="18"/>
        <v>40821.183136574073</v>
      </c>
      <c r="S312" s="16">
        <f t="shared" si="19"/>
        <v>40836.083333333336</v>
      </c>
    </row>
    <row r="313" spans="1:19" ht="44.25" x14ac:dyDescent="0.75">
      <c r="A313" s="11">
        <v>311</v>
      </c>
      <c r="B313" s="12" t="s">
        <v>312</v>
      </c>
      <c r="C313" s="12" t="s">
        <v>4421</v>
      </c>
      <c r="D313" s="13">
        <v>20000</v>
      </c>
      <c r="E313" s="14">
        <v>20820.330000000002</v>
      </c>
      <c r="F313" s="11" t="s">
        <v>8218</v>
      </c>
      <c r="G313" s="11" t="s">
        <v>8223</v>
      </c>
      <c r="H313" s="11" t="s">
        <v>8245</v>
      </c>
      <c r="I313" s="11">
        <v>1325404740</v>
      </c>
      <c r="J313" s="11">
        <v>1321852592</v>
      </c>
      <c r="K313" s="11" t="b">
        <v>1</v>
      </c>
      <c r="L313" s="11">
        <v>150</v>
      </c>
      <c r="M313" s="11" t="b">
        <v>1</v>
      </c>
      <c r="N313" s="11" t="s">
        <v>8266</v>
      </c>
      <c r="O313" s="11" t="s">
        <v>8271</v>
      </c>
      <c r="P313" s="11">
        <f t="shared" si="16"/>
        <v>104</v>
      </c>
      <c r="Q313" s="11">
        <f t="shared" si="17"/>
        <v>138.80000000000001</v>
      </c>
      <c r="R313" s="16">
        <f t="shared" si="18"/>
        <v>40868.219814814816</v>
      </c>
      <c r="S313" s="16">
        <f t="shared" si="19"/>
        <v>40909.332638888889</v>
      </c>
    </row>
    <row r="314" spans="1:19" ht="59" x14ac:dyDescent="0.75">
      <c r="A314" s="11">
        <v>312</v>
      </c>
      <c r="B314" s="12" t="s">
        <v>313</v>
      </c>
      <c r="C314" s="12" t="s">
        <v>4422</v>
      </c>
      <c r="D314" s="13">
        <v>8000</v>
      </c>
      <c r="E314" s="14">
        <v>8950</v>
      </c>
      <c r="F314" s="11" t="s">
        <v>8218</v>
      </c>
      <c r="G314" s="11" t="s">
        <v>8223</v>
      </c>
      <c r="H314" s="11" t="s">
        <v>8245</v>
      </c>
      <c r="I314" s="11">
        <v>1365973432</v>
      </c>
      <c r="J314" s="11">
        <v>1363381432</v>
      </c>
      <c r="K314" s="11" t="b">
        <v>1</v>
      </c>
      <c r="L314" s="11">
        <v>146</v>
      </c>
      <c r="M314" s="11" t="b">
        <v>1</v>
      </c>
      <c r="N314" s="11" t="s">
        <v>8266</v>
      </c>
      <c r="O314" s="11" t="s">
        <v>8271</v>
      </c>
      <c r="P314" s="11">
        <f t="shared" si="16"/>
        <v>112</v>
      </c>
      <c r="Q314" s="11">
        <f t="shared" si="17"/>
        <v>61.3</v>
      </c>
      <c r="R314" s="16">
        <f t="shared" si="18"/>
        <v>41348.877685185187</v>
      </c>
      <c r="S314" s="16">
        <f t="shared" si="19"/>
        <v>41378.877685185187</v>
      </c>
    </row>
    <row r="315" spans="1:19" ht="59" x14ac:dyDescent="0.75">
      <c r="A315" s="11">
        <v>313</v>
      </c>
      <c r="B315" s="12" t="s">
        <v>314</v>
      </c>
      <c r="C315" s="12" t="s">
        <v>4423</v>
      </c>
      <c r="D315" s="13">
        <v>17000</v>
      </c>
      <c r="E315" s="14">
        <v>17805</v>
      </c>
      <c r="F315" s="11" t="s">
        <v>8218</v>
      </c>
      <c r="G315" s="11" t="s">
        <v>8223</v>
      </c>
      <c r="H315" s="11" t="s">
        <v>8245</v>
      </c>
      <c r="I315" s="11">
        <v>1281542340</v>
      </c>
      <c r="J315" s="11">
        <v>1277702894</v>
      </c>
      <c r="K315" s="11" t="b">
        <v>1</v>
      </c>
      <c r="L315" s="11">
        <v>222</v>
      </c>
      <c r="M315" s="11" t="b">
        <v>1</v>
      </c>
      <c r="N315" s="11" t="s">
        <v>8266</v>
      </c>
      <c r="O315" s="11" t="s">
        <v>8271</v>
      </c>
      <c r="P315" s="11">
        <f t="shared" si="16"/>
        <v>105</v>
      </c>
      <c r="Q315" s="11">
        <f t="shared" si="17"/>
        <v>80.2</v>
      </c>
      <c r="R315" s="16">
        <f t="shared" si="18"/>
        <v>40357.227939814817</v>
      </c>
      <c r="S315" s="16">
        <f t="shared" si="19"/>
        <v>40401.665972222225</v>
      </c>
    </row>
    <row r="316" spans="1:19" ht="44.25" x14ac:dyDescent="0.75">
      <c r="A316" s="11">
        <v>314</v>
      </c>
      <c r="B316" s="12" t="s">
        <v>315</v>
      </c>
      <c r="C316" s="12" t="s">
        <v>4424</v>
      </c>
      <c r="D316" s="13">
        <v>1000</v>
      </c>
      <c r="E316" s="14">
        <v>3851.5</v>
      </c>
      <c r="F316" s="11" t="s">
        <v>8218</v>
      </c>
      <c r="G316" s="11" t="s">
        <v>8223</v>
      </c>
      <c r="H316" s="11" t="s">
        <v>8245</v>
      </c>
      <c r="I316" s="11">
        <v>1362167988</v>
      </c>
      <c r="J316" s="11">
        <v>1359575988</v>
      </c>
      <c r="K316" s="11" t="b">
        <v>1</v>
      </c>
      <c r="L316" s="11">
        <v>120</v>
      </c>
      <c r="M316" s="11" t="b">
        <v>1</v>
      </c>
      <c r="N316" s="11" t="s">
        <v>8266</v>
      </c>
      <c r="O316" s="11" t="s">
        <v>8271</v>
      </c>
      <c r="P316" s="11">
        <f t="shared" si="16"/>
        <v>385</v>
      </c>
      <c r="Q316" s="11">
        <f t="shared" si="17"/>
        <v>32.1</v>
      </c>
      <c r="R316" s="16">
        <f t="shared" si="18"/>
        <v>41304.833194444444</v>
      </c>
      <c r="S316" s="16">
        <f t="shared" si="19"/>
        <v>41334.833194444444</v>
      </c>
    </row>
    <row r="317" spans="1:19" ht="44.25" x14ac:dyDescent="0.75">
      <c r="A317" s="11">
        <v>315</v>
      </c>
      <c r="B317" s="12" t="s">
        <v>316</v>
      </c>
      <c r="C317" s="12" t="s">
        <v>4425</v>
      </c>
      <c r="D317" s="13">
        <v>25000</v>
      </c>
      <c r="E317" s="14">
        <v>25312</v>
      </c>
      <c r="F317" s="11" t="s">
        <v>8218</v>
      </c>
      <c r="G317" s="11" t="s">
        <v>8223</v>
      </c>
      <c r="H317" s="11" t="s">
        <v>8245</v>
      </c>
      <c r="I317" s="11">
        <v>1345660334</v>
      </c>
      <c r="J317" s="11">
        <v>1343068334</v>
      </c>
      <c r="K317" s="11" t="b">
        <v>1</v>
      </c>
      <c r="L317" s="11">
        <v>126</v>
      </c>
      <c r="M317" s="11" t="b">
        <v>1</v>
      </c>
      <c r="N317" s="11" t="s">
        <v>8266</v>
      </c>
      <c r="O317" s="11" t="s">
        <v>8271</v>
      </c>
      <c r="P317" s="11">
        <f t="shared" si="16"/>
        <v>101</v>
      </c>
      <c r="Q317" s="11">
        <f t="shared" si="17"/>
        <v>200.89</v>
      </c>
      <c r="R317" s="16">
        <f t="shared" si="18"/>
        <v>41113.77238425926</v>
      </c>
      <c r="S317" s="16">
        <f t="shared" si="19"/>
        <v>41143.77238425926</v>
      </c>
    </row>
    <row r="318" spans="1:19" ht="29.5" x14ac:dyDescent="0.75">
      <c r="A318" s="11">
        <v>316</v>
      </c>
      <c r="B318" s="12" t="s">
        <v>317</v>
      </c>
      <c r="C318" s="12" t="s">
        <v>4426</v>
      </c>
      <c r="D318" s="13">
        <v>15000</v>
      </c>
      <c r="E318" s="14">
        <v>17066</v>
      </c>
      <c r="F318" s="11" t="s">
        <v>8218</v>
      </c>
      <c r="G318" s="11" t="s">
        <v>8228</v>
      </c>
      <c r="H318" s="11" t="s">
        <v>8250</v>
      </c>
      <c r="I318" s="11">
        <v>1418273940</v>
      </c>
      <c r="J318" s="11">
        <v>1415398197</v>
      </c>
      <c r="K318" s="11" t="b">
        <v>1</v>
      </c>
      <c r="L318" s="11">
        <v>158</v>
      </c>
      <c r="M318" s="11" t="b">
        <v>1</v>
      </c>
      <c r="N318" s="11" t="s">
        <v>8266</v>
      </c>
      <c r="O318" s="11" t="s">
        <v>8271</v>
      </c>
      <c r="P318" s="11">
        <f t="shared" si="16"/>
        <v>114</v>
      </c>
      <c r="Q318" s="11">
        <f t="shared" si="17"/>
        <v>108.01</v>
      </c>
      <c r="R318" s="16">
        <f t="shared" si="18"/>
        <v>41950.923576388886</v>
      </c>
      <c r="S318" s="16">
        <f t="shared" si="19"/>
        <v>41984.207638888889</v>
      </c>
    </row>
    <row r="319" spans="1:19" ht="44.25" x14ac:dyDescent="0.75">
      <c r="A319" s="11">
        <v>317</v>
      </c>
      <c r="B319" s="12" t="s">
        <v>318</v>
      </c>
      <c r="C319" s="12" t="s">
        <v>4427</v>
      </c>
      <c r="D319" s="13">
        <v>30000</v>
      </c>
      <c r="E319" s="14">
        <v>30241</v>
      </c>
      <c r="F319" s="11" t="s">
        <v>8218</v>
      </c>
      <c r="G319" s="11" t="s">
        <v>8223</v>
      </c>
      <c r="H319" s="11" t="s">
        <v>8245</v>
      </c>
      <c r="I319" s="11">
        <v>1386778483</v>
      </c>
      <c r="J319" s="11">
        <v>1384186483</v>
      </c>
      <c r="K319" s="11" t="b">
        <v>1</v>
      </c>
      <c r="L319" s="11">
        <v>316</v>
      </c>
      <c r="M319" s="11" t="b">
        <v>1</v>
      </c>
      <c r="N319" s="11" t="s">
        <v>8266</v>
      </c>
      <c r="O319" s="11" t="s">
        <v>8271</v>
      </c>
      <c r="P319" s="11">
        <f t="shared" si="16"/>
        <v>101</v>
      </c>
      <c r="Q319" s="11">
        <f t="shared" si="17"/>
        <v>95.7</v>
      </c>
      <c r="R319" s="16">
        <f t="shared" si="18"/>
        <v>41589.676886574074</v>
      </c>
      <c r="S319" s="16">
        <f t="shared" si="19"/>
        <v>41619.676886574074</v>
      </c>
    </row>
    <row r="320" spans="1:19" ht="44.25" x14ac:dyDescent="0.75">
      <c r="A320" s="11">
        <v>318</v>
      </c>
      <c r="B320" s="12" t="s">
        <v>319</v>
      </c>
      <c r="C320" s="12" t="s">
        <v>4428</v>
      </c>
      <c r="D320" s="13">
        <v>5000</v>
      </c>
      <c r="E320" s="14">
        <v>14166</v>
      </c>
      <c r="F320" s="11" t="s">
        <v>8218</v>
      </c>
      <c r="G320" s="11" t="s">
        <v>8223</v>
      </c>
      <c r="H320" s="11" t="s">
        <v>8245</v>
      </c>
      <c r="I320" s="11">
        <v>1364342151</v>
      </c>
      <c r="J320" s="11">
        <v>1361753751</v>
      </c>
      <c r="K320" s="11" t="b">
        <v>1</v>
      </c>
      <c r="L320" s="11">
        <v>284</v>
      </c>
      <c r="M320" s="11" t="b">
        <v>1</v>
      </c>
      <c r="N320" s="11" t="s">
        <v>8266</v>
      </c>
      <c r="O320" s="11" t="s">
        <v>8271</v>
      </c>
      <c r="P320" s="11">
        <f t="shared" si="16"/>
        <v>283</v>
      </c>
      <c r="Q320" s="11">
        <f t="shared" si="17"/>
        <v>49.88</v>
      </c>
      <c r="R320" s="16">
        <f t="shared" si="18"/>
        <v>41330.038784722223</v>
      </c>
      <c r="S320" s="16">
        <f t="shared" si="19"/>
        <v>41359.997118055559</v>
      </c>
    </row>
    <row r="321" spans="1:19" ht="59" x14ac:dyDescent="0.75">
      <c r="A321" s="11">
        <v>319</v>
      </c>
      <c r="B321" s="12" t="s">
        <v>320</v>
      </c>
      <c r="C321" s="12" t="s">
        <v>4429</v>
      </c>
      <c r="D321" s="13">
        <v>5000</v>
      </c>
      <c r="E321" s="14">
        <v>5634</v>
      </c>
      <c r="F321" s="11" t="s">
        <v>8218</v>
      </c>
      <c r="G321" s="11" t="s">
        <v>8223</v>
      </c>
      <c r="H321" s="11" t="s">
        <v>8245</v>
      </c>
      <c r="I321" s="11">
        <v>1265097540</v>
      </c>
      <c r="J321" s="11">
        <v>1257538029</v>
      </c>
      <c r="K321" s="11" t="b">
        <v>1</v>
      </c>
      <c r="L321" s="11">
        <v>51</v>
      </c>
      <c r="M321" s="11" t="b">
        <v>1</v>
      </c>
      <c r="N321" s="11" t="s">
        <v>8266</v>
      </c>
      <c r="O321" s="11" t="s">
        <v>8271</v>
      </c>
      <c r="P321" s="11">
        <f t="shared" si="16"/>
        <v>113</v>
      </c>
      <c r="Q321" s="11">
        <f t="shared" si="17"/>
        <v>110.47</v>
      </c>
      <c r="R321" s="16">
        <f t="shared" si="18"/>
        <v>40123.83829861111</v>
      </c>
      <c r="S321" s="16">
        <f t="shared" si="19"/>
        <v>40211.332638888889</v>
      </c>
    </row>
    <row r="322" spans="1:19" ht="44.25" x14ac:dyDescent="0.75">
      <c r="A322" s="11">
        <v>320</v>
      </c>
      <c r="B322" s="12" t="s">
        <v>321</v>
      </c>
      <c r="C322" s="12" t="s">
        <v>4430</v>
      </c>
      <c r="D322" s="13">
        <v>20000</v>
      </c>
      <c r="E322" s="14">
        <v>21316</v>
      </c>
      <c r="F322" s="11" t="s">
        <v>8218</v>
      </c>
      <c r="G322" s="11" t="s">
        <v>8224</v>
      </c>
      <c r="H322" s="11" t="s">
        <v>8246</v>
      </c>
      <c r="I322" s="11">
        <v>1450825200</v>
      </c>
      <c r="J322" s="11">
        <v>1448284433</v>
      </c>
      <c r="K322" s="11" t="b">
        <v>1</v>
      </c>
      <c r="L322" s="11">
        <v>158</v>
      </c>
      <c r="M322" s="11" t="b">
        <v>1</v>
      </c>
      <c r="N322" s="11" t="s">
        <v>8266</v>
      </c>
      <c r="O322" s="11" t="s">
        <v>8271</v>
      </c>
      <c r="P322" s="11">
        <f t="shared" ref="P322:P385" si="20">ROUND(E322/D322*100,0)</f>
        <v>107</v>
      </c>
      <c r="Q322" s="11">
        <f t="shared" ref="Q322:Q385" si="21">IFERROR(ROUND(E322/L322,2),0)</f>
        <v>134.91</v>
      </c>
      <c r="R322" s="16">
        <f t="shared" si="18"/>
        <v>42331.551307870366</v>
      </c>
      <c r="S322" s="16">
        <f t="shared" si="19"/>
        <v>42360.958333333328</v>
      </c>
    </row>
    <row r="323" spans="1:19" ht="44.25" x14ac:dyDescent="0.75">
      <c r="A323" s="11">
        <v>321</v>
      </c>
      <c r="B323" s="12" t="s">
        <v>322</v>
      </c>
      <c r="C323" s="12" t="s">
        <v>4431</v>
      </c>
      <c r="D323" s="13">
        <v>35000</v>
      </c>
      <c r="E323" s="14">
        <v>35932</v>
      </c>
      <c r="F323" s="11" t="s">
        <v>8218</v>
      </c>
      <c r="G323" s="11" t="s">
        <v>8235</v>
      </c>
      <c r="H323" s="11" t="s">
        <v>8248</v>
      </c>
      <c r="I323" s="11">
        <v>1478605386</v>
      </c>
      <c r="J323" s="11">
        <v>1475577786</v>
      </c>
      <c r="K323" s="11" t="b">
        <v>1</v>
      </c>
      <c r="L323" s="11">
        <v>337</v>
      </c>
      <c r="M323" s="11" t="b">
        <v>1</v>
      </c>
      <c r="N323" s="11" t="s">
        <v>8266</v>
      </c>
      <c r="O323" s="11" t="s">
        <v>8271</v>
      </c>
      <c r="P323" s="11">
        <f t="shared" si="20"/>
        <v>103</v>
      </c>
      <c r="Q323" s="11">
        <f t="shared" si="21"/>
        <v>106.62</v>
      </c>
      <c r="R323" s="16">
        <f t="shared" ref="R323:R386" si="22">(((J323/60)/60)/24)+DATE(1970,1,1)</f>
        <v>42647.446597222224</v>
      </c>
      <c r="S323" s="16">
        <f t="shared" ref="S323:S386" si="23">(((I323/60)/60)/24)+DATE(1970,1,1)</f>
        <v>42682.488263888896</v>
      </c>
    </row>
    <row r="324" spans="1:19" ht="44.25" x14ac:dyDescent="0.75">
      <c r="A324" s="11">
        <v>322</v>
      </c>
      <c r="B324" s="12" t="s">
        <v>323</v>
      </c>
      <c r="C324" s="12" t="s">
        <v>4432</v>
      </c>
      <c r="D324" s="13">
        <v>25000</v>
      </c>
      <c r="E324" s="14">
        <v>26978</v>
      </c>
      <c r="F324" s="11" t="s">
        <v>8218</v>
      </c>
      <c r="G324" s="11" t="s">
        <v>8223</v>
      </c>
      <c r="H324" s="11" t="s">
        <v>8245</v>
      </c>
      <c r="I324" s="11">
        <v>1463146848</v>
      </c>
      <c r="J324" s="11">
        <v>1460554848</v>
      </c>
      <c r="K324" s="11" t="b">
        <v>1</v>
      </c>
      <c r="L324" s="11">
        <v>186</v>
      </c>
      <c r="M324" s="11" t="b">
        <v>1</v>
      </c>
      <c r="N324" s="11" t="s">
        <v>8266</v>
      </c>
      <c r="O324" s="11" t="s">
        <v>8271</v>
      </c>
      <c r="P324" s="11">
        <f t="shared" si="20"/>
        <v>108</v>
      </c>
      <c r="Q324" s="11">
        <f t="shared" si="21"/>
        <v>145.04</v>
      </c>
      <c r="R324" s="16">
        <f t="shared" si="22"/>
        <v>42473.57</v>
      </c>
      <c r="S324" s="16">
        <f t="shared" si="23"/>
        <v>42503.57</v>
      </c>
    </row>
    <row r="325" spans="1:19" ht="44.25" x14ac:dyDescent="0.75">
      <c r="A325" s="11">
        <v>323</v>
      </c>
      <c r="B325" s="12" t="s">
        <v>324</v>
      </c>
      <c r="C325" s="12" t="s">
        <v>4433</v>
      </c>
      <c r="D325" s="13">
        <v>5400</v>
      </c>
      <c r="E325" s="14">
        <v>6646</v>
      </c>
      <c r="F325" s="11" t="s">
        <v>8218</v>
      </c>
      <c r="G325" s="11" t="s">
        <v>8223</v>
      </c>
      <c r="H325" s="11" t="s">
        <v>8245</v>
      </c>
      <c r="I325" s="11">
        <v>1482307140</v>
      </c>
      <c r="J325" s="11">
        <v>1479886966</v>
      </c>
      <c r="K325" s="11" t="b">
        <v>1</v>
      </c>
      <c r="L325" s="11">
        <v>58</v>
      </c>
      <c r="M325" s="11" t="b">
        <v>1</v>
      </c>
      <c r="N325" s="11" t="s">
        <v>8266</v>
      </c>
      <c r="O325" s="11" t="s">
        <v>8271</v>
      </c>
      <c r="P325" s="11">
        <f t="shared" si="20"/>
        <v>123</v>
      </c>
      <c r="Q325" s="11">
        <f t="shared" si="21"/>
        <v>114.59</v>
      </c>
      <c r="R325" s="16">
        <f t="shared" si="22"/>
        <v>42697.32136574074</v>
      </c>
      <c r="S325" s="16">
        <f t="shared" si="23"/>
        <v>42725.332638888889</v>
      </c>
    </row>
    <row r="326" spans="1:19" ht="44.25" x14ac:dyDescent="0.75">
      <c r="A326" s="11">
        <v>324</v>
      </c>
      <c r="B326" s="12" t="s">
        <v>325</v>
      </c>
      <c r="C326" s="12" t="s">
        <v>4434</v>
      </c>
      <c r="D326" s="13">
        <v>8500</v>
      </c>
      <c r="E326" s="14">
        <v>8636</v>
      </c>
      <c r="F326" s="11" t="s">
        <v>8218</v>
      </c>
      <c r="G326" s="11" t="s">
        <v>8223</v>
      </c>
      <c r="H326" s="11" t="s">
        <v>8245</v>
      </c>
      <c r="I326" s="11">
        <v>1438441308</v>
      </c>
      <c r="J326" s="11">
        <v>1435590108</v>
      </c>
      <c r="K326" s="11" t="b">
        <v>1</v>
      </c>
      <c r="L326" s="11">
        <v>82</v>
      </c>
      <c r="M326" s="11" t="b">
        <v>1</v>
      </c>
      <c r="N326" s="11" t="s">
        <v>8266</v>
      </c>
      <c r="O326" s="11" t="s">
        <v>8271</v>
      </c>
      <c r="P326" s="11">
        <f t="shared" si="20"/>
        <v>102</v>
      </c>
      <c r="Q326" s="11">
        <f t="shared" si="21"/>
        <v>105.32</v>
      </c>
      <c r="R326" s="16">
        <f t="shared" si="22"/>
        <v>42184.626250000001</v>
      </c>
      <c r="S326" s="16">
        <f t="shared" si="23"/>
        <v>42217.626250000001</v>
      </c>
    </row>
    <row r="327" spans="1:19" ht="44.25" x14ac:dyDescent="0.75">
      <c r="A327" s="11">
        <v>325</v>
      </c>
      <c r="B327" s="12" t="s">
        <v>326</v>
      </c>
      <c r="C327" s="12" t="s">
        <v>4435</v>
      </c>
      <c r="D327" s="13">
        <v>50000</v>
      </c>
      <c r="E327" s="14">
        <v>52198</v>
      </c>
      <c r="F327" s="11" t="s">
        <v>8218</v>
      </c>
      <c r="G327" s="11" t="s">
        <v>8223</v>
      </c>
      <c r="H327" s="11" t="s">
        <v>8245</v>
      </c>
      <c r="I327" s="11">
        <v>1482208233</v>
      </c>
      <c r="J327" s="11">
        <v>1479184233</v>
      </c>
      <c r="K327" s="11" t="b">
        <v>1</v>
      </c>
      <c r="L327" s="11">
        <v>736</v>
      </c>
      <c r="M327" s="11" t="b">
        <v>1</v>
      </c>
      <c r="N327" s="11" t="s">
        <v>8266</v>
      </c>
      <c r="O327" s="11" t="s">
        <v>8271</v>
      </c>
      <c r="P327" s="11">
        <f t="shared" si="20"/>
        <v>104</v>
      </c>
      <c r="Q327" s="11">
        <f t="shared" si="21"/>
        <v>70.92</v>
      </c>
      <c r="R327" s="16">
        <f t="shared" si="22"/>
        <v>42689.187881944439</v>
      </c>
      <c r="S327" s="16">
        <f t="shared" si="23"/>
        <v>42724.187881944439</v>
      </c>
    </row>
    <row r="328" spans="1:19" ht="44.25" x14ac:dyDescent="0.75">
      <c r="A328" s="11">
        <v>326</v>
      </c>
      <c r="B328" s="12" t="s">
        <v>327</v>
      </c>
      <c r="C328" s="12" t="s">
        <v>4436</v>
      </c>
      <c r="D328" s="13">
        <v>150000</v>
      </c>
      <c r="E328" s="14">
        <v>169394.6</v>
      </c>
      <c r="F328" s="11" t="s">
        <v>8218</v>
      </c>
      <c r="G328" s="11" t="s">
        <v>8223</v>
      </c>
      <c r="H328" s="11" t="s">
        <v>8245</v>
      </c>
      <c r="I328" s="11">
        <v>1489532220</v>
      </c>
      <c r="J328" s="11">
        <v>1486625606</v>
      </c>
      <c r="K328" s="11" t="b">
        <v>1</v>
      </c>
      <c r="L328" s="11">
        <v>1151</v>
      </c>
      <c r="M328" s="11" t="b">
        <v>1</v>
      </c>
      <c r="N328" s="11" t="s">
        <v>8266</v>
      </c>
      <c r="O328" s="11" t="s">
        <v>8271</v>
      </c>
      <c r="P328" s="11">
        <f t="shared" si="20"/>
        <v>113</v>
      </c>
      <c r="Q328" s="11">
        <f t="shared" si="21"/>
        <v>147.16999999999999</v>
      </c>
      <c r="R328" s="16">
        <f t="shared" si="22"/>
        <v>42775.314884259264</v>
      </c>
      <c r="S328" s="16">
        <f t="shared" si="23"/>
        <v>42808.956250000003</v>
      </c>
    </row>
    <row r="329" spans="1:19" ht="44.25" x14ac:dyDescent="0.75">
      <c r="A329" s="11">
        <v>327</v>
      </c>
      <c r="B329" s="12" t="s">
        <v>328</v>
      </c>
      <c r="C329" s="12" t="s">
        <v>4437</v>
      </c>
      <c r="D329" s="13">
        <v>4000</v>
      </c>
      <c r="E329" s="14">
        <v>5456</v>
      </c>
      <c r="F329" s="11" t="s">
        <v>8218</v>
      </c>
      <c r="G329" s="11" t="s">
        <v>8223</v>
      </c>
      <c r="H329" s="11" t="s">
        <v>8245</v>
      </c>
      <c r="I329" s="11">
        <v>1427011200</v>
      </c>
      <c r="J329" s="11">
        <v>1424669929</v>
      </c>
      <c r="K329" s="11" t="b">
        <v>1</v>
      </c>
      <c r="L329" s="11">
        <v>34</v>
      </c>
      <c r="M329" s="11" t="b">
        <v>1</v>
      </c>
      <c r="N329" s="11" t="s">
        <v>8266</v>
      </c>
      <c r="O329" s="11" t="s">
        <v>8271</v>
      </c>
      <c r="P329" s="11">
        <f t="shared" si="20"/>
        <v>136</v>
      </c>
      <c r="Q329" s="11">
        <f t="shared" si="21"/>
        <v>160.47</v>
      </c>
      <c r="R329" s="16">
        <f t="shared" si="22"/>
        <v>42058.235289351855</v>
      </c>
      <c r="S329" s="16">
        <f t="shared" si="23"/>
        <v>42085.333333333328</v>
      </c>
    </row>
    <row r="330" spans="1:19" ht="44.25" x14ac:dyDescent="0.75">
      <c r="A330" s="11">
        <v>328</v>
      </c>
      <c r="B330" s="12" t="s">
        <v>329</v>
      </c>
      <c r="C330" s="12" t="s">
        <v>4438</v>
      </c>
      <c r="D330" s="13">
        <v>75000</v>
      </c>
      <c r="E330" s="14">
        <v>77710.8</v>
      </c>
      <c r="F330" s="11" t="s">
        <v>8218</v>
      </c>
      <c r="G330" s="11" t="s">
        <v>8223</v>
      </c>
      <c r="H330" s="11" t="s">
        <v>8245</v>
      </c>
      <c r="I330" s="11">
        <v>1446350400</v>
      </c>
      <c r="J330" s="11">
        <v>1443739388</v>
      </c>
      <c r="K330" s="11" t="b">
        <v>1</v>
      </c>
      <c r="L330" s="11">
        <v>498</v>
      </c>
      <c r="M330" s="11" t="b">
        <v>1</v>
      </c>
      <c r="N330" s="11" t="s">
        <v>8266</v>
      </c>
      <c r="O330" s="11" t="s">
        <v>8271</v>
      </c>
      <c r="P330" s="11">
        <f t="shared" si="20"/>
        <v>104</v>
      </c>
      <c r="Q330" s="11">
        <f t="shared" si="21"/>
        <v>156.05000000000001</v>
      </c>
      <c r="R330" s="16">
        <f t="shared" si="22"/>
        <v>42278.946620370371</v>
      </c>
      <c r="S330" s="16">
        <f t="shared" si="23"/>
        <v>42309.166666666672</v>
      </c>
    </row>
    <row r="331" spans="1:19" ht="44.25" x14ac:dyDescent="0.75">
      <c r="A331" s="11">
        <v>329</v>
      </c>
      <c r="B331" s="12" t="s">
        <v>330</v>
      </c>
      <c r="C331" s="12" t="s">
        <v>4439</v>
      </c>
      <c r="D331" s="13">
        <v>10000</v>
      </c>
      <c r="E331" s="14">
        <v>10550</v>
      </c>
      <c r="F331" s="11" t="s">
        <v>8218</v>
      </c>
      <c r="G331" s="11" t="s">
        <v>8223</v>
      </c>
      <c r="H331" s="11" t="s">
        <v>8245</v>
      </c>
      <c r="I331" s="11">
        <v>1446868800</v>
      </c>
      <c r="J331" s="11">
        <v>1444821127</v>
      </c>
      <c r="K331" s="11" t="b">
        <v>1</v>
      </c>
      <c r="L331" s="11">
        <v>167</v>
      </c>
      <c r="M331" s="11" t="b">
        <v>1</v>
      </c>
      <c r="N331" s="11" t="s">
        <v>8266</v>
      </c>
      <c r="O331" s="11" t="s">
        <v>8271</v>
      </c>
      <c r="P331" s="11">
        <f t="shared" si="20"/>
        <v>106</v>
      </c>
      <c r="Q331" s="11">
        <f t="shared" si="21"/>
        <v>63.17</v>
      </c>
      <c r="R331" s="16">
        <f t="shared" si="22"/>
        <v>42291.46674768519</v>
      </c>
      <c r="S331" s="16">
        <f t="shared" si="23"/>
        <v>42315.166666666672</v>
      </c>
    </row>
    <row r="332" spans="1:19" ht="44.25" x14ac:dyDescent="0.75">
      <c r="A332" s="11">
        <v>330</v>
      </c>
      <c r="B332" s="12" t="s">
        <v>331</v>
      </c>
      <c r="C332" s="12" t="s">
        <v>4440</v>
      </c>
      <c r="D332" s="13">
        <v>35000</v>
      </c>
      <c r="E332" s="14">
        <v>35640</v>
      </c>
      <c r="F332" s="11" t="s">
        <v>8218</v>
      </c>
      <c r="G332" s="11" t="s">
        <v>8223</v>
      </c>
      <c r="H332" s="11" t="s">
        <v>8245</v>
      </c>
      <c r="I332" s="11">
        <v>1368763140</v>
      </c>
      <c r="J332" s="11">
        <v>1366028563</v>
      </c>
      <c r="K332" s="11" t="b">
        <v>1</v>
      </c>
      <c r="L332" s="11">
        <v>340</v>
      </c>
      <c r="M332" s="11" t="b">
        <v>1</v>
      </c>
      <c r="N332" s="11" t="s">
        <v>8266</v>
      </c>
      <c r="O332" s="11" t="s">
        <v>8271</v>
      </c>
      <c r="P332" s="11">
        <f t="shared" si="20"/>
        <v>102</v>
      </c>
      <c r="Q332" s="11">
        <f t="shared" si="21"/>
        <v>104.82</v>
      </c>
      <c r="R332" s="16">
        <f t="shared" si="22"/>
        <v>41379.515775462962</v>
      </c>
      <c r="S332" s="16">
        <f t="shared" si="23"/>
        <v>41411.165972222225</v>
      </c>
    </row>
    <row r="333" spans="1:19" ht="44.25" x14ac:dyDescent="0.75">
      <c r="A333" s="11">
        <v>331</v>
      </c>
      <c r="B333" s="12" t="s">
        <v>332</v>
      </c>
      <c r="C333" s="12" t="s">
        <v>4441</v>
      </c>
      <c r="D333" s="13">
        <v>40000</v>
      </c>
      <c r="E333" s="14">
        <v>42642</v>
      </c>
      <c r="F333" s="11" t="s">
        <v>8218</v>
      </c>
      <c r="G333" s="11" t="s">
        <v>8223</v>
      </c>
      <c r="H333" s="11" t="s">
        <v>8245</v>
      </c>
      <c r="I333" s="11">
        <v>1466171834</v>
      </c>
      <c r="J333" s="11">
        <v>1463493434</v>
      </c>
      <c r="K333" s="11" t="b">
        <v>1</v>
      </c>
      <c r="L333" s="11">
        <v>438</v>
      </c>
      <c r="M333" s="11" t="b">
        <v>1</v>
      </c>
      <c r="N333" s="11" t="s">
        <v>8266</v>
      </c>
      <c r="O333" s="11" t="s">
        <v>8271</v>
      </c>
      <c r="P333" s="11">
        <f t="shared" si="20"/>
        <v>107</v>
      </c>
      <c r="Q333" s="11">
        <f t="shared" si="21"/>
        <v>97.36</v>
      </c>
      <c r="R333" s="16">
        <f t="shared" si="22"/>
        <v>42507.581412037034</v>
      </c>
      <c r="S333" s="16">
        <f t="shared" si="23"/>
        <v>42538.581412037034</v>
      </c>
    </row>
    <row r="334" spans="1:19" ht="44.25" x14ac:dyDescent="0.75">
      <c r="A334" s="11">
        <v>332</v>
      </c>
      <c r="B334" s="12" t="s">
        <v>333</v>
      </c>
      <c r="C334" s="12" t="s">
        <v>4442</v>
      </c>
      <c r="D334" s="13">
        <v>100000</v>
      </c>
      <c r="E334" s="14">
        <v>113015</v>
      </c>
      <c r="F334" s="11" t="s">
        <v>8218</v>
      </c>
      <c r="G334" s="11" t="s">
        <v>8223</v>
      </c>
      <c r="H334" s="11" t="s">
        <v>8245</v>
      </c>
      <c r="I334" s="11">
        <v>1446019200</v>
      </c>
      <c r="J334" s="11">
        <v>1442420377</v>
      </c>
      <c r="K334" s="11" t="b">
        <v>1</v>
      </c>
      <c r="L334" s="11">
        <v>555</v>
      </c>
      <c r="M334" s="11" t="b">
        <v>1</v>
      </c>
      <c r="N334" s="11" t="s">
        <v>8266</v>
      </c>
      <c r="O334" s="11" t="s">
        <v>8271</v>
      </c>
      <c r="P334" s="11">
        <f t="shared" si="20"/>
        <v>113</v>
      </c>
      <c r="Q334" s="11">
        <f t="shared" si="21"/>
        <v>203.63</v>
      </c>
      <c r="R334" s="16">
        <f t="shared" si="22"/>
        <v>42263.680289351847</v>
      </c>
      <c r="S334" s="16">
        <f t="shared" si="23"/>
        <v>42305.333333333328</v>
      </c>
    </row>
    <row r="335" spans="1:19" ht="44.25" x14ac:dyDescent="0.75">
      <c r="A335" s="11">
        <v>333</v>
      </c>
      <c r="B335" s="12" t="s">
        <v>334</v>
      </c>
      <c r="C335" s="12" t="s">
        <v>4443</v>
      </c>
      <c r="D335" s="13">
        <v>40000</v>
      </c>
      <c r="E335" s="14">
        <v>50091</v>
      </c>
      <c r="F335" s="11" t="s">
        <v>8218</v>
      </c>
      <c r="G335" s="11" t="s">
        <v>8223</v>
      </c>
      <c r="H335" s="11" t="s">
        <v>8245</v>
      </c>
      <c r="I335" s="11">
        <v>1460038591</v>
      </c>
      <c r="J335" s="11">
        <v>1457450191</v>
      </c>
      <c r="K335" s="11" t="b">
        <v>1</v>
      </c>
      <c r="L335" s="11">
        <v>266</v>
      </c>
      <c r="M335" s="11" t="b">
        <v>1</v>
      </c>
      <c r="N335" s="11" t="s">
        <v>8266</v>
      </c>
      <c r="O335" s="11" t="s">
        <v>8271</v>
      </c>
      <c r="P335" s="11">
        <f t="shared" si="20"/>
        <v>125</v>
      </c>
      <c r="Q335" s="11">
        <f t="shared" si="21"/>
        <v>188.31</v>
      </c>
      <c r="R335" s="16">
        <f t="shared" si="22"/>
        <v>42437.636469907404</v>
      </c>
      <c r="S335" s="16">
        <f t="shared" si="23"/>
        <v>42467.59480324074</v>
      </c>
    </row>
    <row r="336" spans="1:19" ht="59" x14ac:dyDescent="0.75">
      <c r="A336" s="11">
        <v>334</v>
      </c>
      <c r="B336" s="12" t="s">
        <v>335</v>
      </c>
      <c r="C336" s="12" t="s">
        <v>4444</v>
      </c>
      <c r="D336" s="13">
        <v>10000</v>
      </c>
      <c r="E336" s="14">
        <v>10119</v>
      </c>
      <c r="F336" s="11" t="s">
        <v>8218</v>
      </c>
      <c r="G336" s="11" t="s">
        <v>8223</v>
      </c>
      <c r="H336" s="11" t="s">
        <v>8245</v>
      </c>
      <c r="I336" s="11">
        <v>1431716400</v>
      </c>
      <c r="J336" s="11">
        <v>1428423757</v>
      </c>
      <c r="K336" s="11" t="b">
        <v>1</v>
      </c>
      <c r="L336" s="11">
        <v>69</v>
      </c>
      <c r="M336" s="11" t="b">
        <v>1</v>
      </c>
      <c r="N336" s="11" t="s">
        <v>8266</v>
      </c>
      <c r="O336" s="11" t="s">
        <v>8271</v>
      </c>
      <c r="P336" s="11">
        <f t="shared" si="20"/>
        <v>101</v>
      </c>
      <c r="Q336" s="11">
        <f t="shared" si="21"/>
        <v>146.65</v>
      </c>
      <c r="R336" s="16">
        <f t="shared" si="22"/>
        <v>42101.682372685187</v>
      </c>
      <c r="S336" s="16">
        <f t="shared" si="23"/>
        <v>42139.791666666672</v>
      </c>
    </row>
    <row r="337" spans="1:19" ht="44.25" x14ac:dyDescent="0.75">
      <c r="A337" s="11">
        <v>335</v>
      </c>
      <c r="B337" s="12" t="s">
        <v>336</v>
      </c>
      <c r="C337" s="12" t="s">
        <v>4445</v>
      </c>
      <c r="D337" s="13">
        <v>8500</v>
      </c>
      <c r="E337" s="14">
        <v>8735</v>
      </c>
      <c r="F337" s="11" t="s">
        <v>8218</v>
      </c>
      <c r="G337" s="11" t="s">
        <v>8223</v>
      </c>
      <c r="H337" s="11" t="s">
        <v>8245</v>
      </c>
      <c r="I337" s="11">
        <v>1431122400</v>
      </c>
      <c r="J337" s="11">
        <v>1428428515</v>
      </c>
      <c r="K337" s="11" t="b">
        <v>1</v>
      </c>
      <c r="L337" s="11">
        <v>80</v>
      </c>
      <c r="M337" s="11" t="b">
        <v>1</v>
      </c>
      <c r="N337" s="11" t="s">
        <v>8266</v>
      </c>
      <c r="O337" s="11" t="s">
        <v>8271</v>
      </c>
      <c r="P337" s="11">
        <f t="shared" si="20"/>
        <v>103</v>
      </c>
      <c r="Q337" s="11">
        <f t="shared" si="21"/>
        <v>109.19</v>
      </c>
      <c r="R337" s="16">
        <f t="shared" si="22"/>
        <v>42101.737442129626</v>
      </c>
      <c r="S337" s="16">
        <f t="shared" si="23"/>
        <v>42132.916666666672</v>
      </c>
    </row>
    <row r="338" spans="1:19" ht="44.25" x14ac:dyDescent="0.75">
      <c r="A338" s="11">
        <v>336</v>
      </c>
      <c r="B338" s="12" t="s">
        <v>337</v>
      </c>
      <c r="C338" s="12" t="s">
        <v>4446</v>
      </c>
      <c r="D338" s="13">
        <v>25000</v>
      </c>
      <c r="E338" s="14">
        <v>29209.78</v>
      </c>
      <c r="F338" s="11" t="s">
        <v>8218</v>
      </c>
      <c r="G338" s="11" t="s">
        <v>8223</v>
      </c>
      <c r="H338" s="11" t="s">
        <v>8245</v>
      </c>
      <c r="I338" s="11">
        <v>1447427918</v>
      </c>
      <c r="J338" s="11">
        <v>1444832318</v>
      </c>
      <c r="K338" s="11" t="b">
        <v>1</v>
      </c>
      <c r="L338" s="11">
        <v>493</v>
      </c>
      <c r="M338" s="11" t="b">
        <v>1</v>
      </c>
      <c r="N338" s="11" t="s">
        <v>8266</v>
      </c>
      <c r="O338" s="11" t="s">
        <v>8271</v>
      </c>
      <c r="P338" s="11">
        <f t="shared" si="20"/>
        <v>117</v>
      </c>
      <c r="Q338" s="11">
        <f t="shared" si="21"/>
        <v>59.25</v>
      </c>
      <c r="R338" s="16">
        <f t="shared" si="22"/>
        <v>42291.596273148149</v>
      </c>
      <c r="S338" s="16">
        <f t="shared" si="23"/>
        <v>42321.637939814813</v>
      </c>
    </row>
    <row r="339" spans="1:19" ht="44.25" x14ac:dyDescent="0.75">
      <c r="A339" s="11">
        <v>337</v>
      </c>
      <c r="B339" s="12" t="s">
        <v>338</v>
      </c>
      <c r="C339" s="12" t="s">
        <v>4447</v>
      </c>
      <c r="D339" s="13">
        <v>3000</v>
      </c>
      <c r="E339" s="14">
        <v>3035.05</v>
      </c>
      <c r="F339" s="11" t="s">
        <v>8218</v>
      </c>
      <c r="G339" s="11" t="s">
        <v>8223</v>
      </c>
      <c r="H339" s="11" t="s">
        <v>8245</v>
      </c>
      <c r="I339" s="11">
        <v>1426298708</v>
      </c>
      <c r="J339" s="11">
        <v>1423710308</v>
      </c>
      <c r="K339" s="11" t="b">
        <v>1</v>
      </c>
      <c r="L339" s="11">
        <v>31</v>
      </c>
      <c r="M339" s="11" t="b">
        <v>1</v>
      </c>
      <c r="N339" s="11" t="s">
        <v>8266</v>
      </c>
      <c r="O339" s="11" t="s">
        <v>8271</v>
      </c>
      <c r="P339" s="11">
        <f t="shared" si="20"/>
        <v>101</v>
      </c>
      <c r="Q339" s="11">
        <f t="shared" si="21"/>
        <v>97.9</v>
      </c>
      <c r="R339" s="16">
        <f t="shared" si="22"/>
        <v>42047.128564814819</v>
      </c>
      <c r="S339" s="16">
        <f t="shared" si="23"/>
        <v>42077.086898148147</v>
      </c>
    </row>
    <row r="340" spans="1:19" ht="44.25" x14ac:dyDescent="0.75">
      <c r="A340" s="11">
        <v>338</v>
      </c>
      <c r="B340" s="12" t="s">
        <v>339</v>
      </c>
      <c r="C340" s="12" t="s">
        <v>4448</v>
      </c>
      <c r="D340" s="13">
        <v>15000</v>
      </c>
      <c r="E340" s="14">
        <v>16520.04</v>
      </c>
      <c r="F340" s="11" t="s">
        <v>8218</v>
      </c>
      <c r="G340" s="11" t="s">
        <v>8223</v>
      </c>
      <c r="H340" s="11" t="s">
        <v>8245</v>
      </c>
      <c r="I340" s="11">
        <v>1472864400</v>
      </c>
      <c r="J340" s="11">
        <v>1468001290</v>
      </c>
      <c r="K340" s="11" t="b">
        <v>1</v>
      </c>
      <c r="L340" s="11">
        <v>236</v>
      </c>
      <c r="M340" s="11" t="b">
        <v>1</v>
      </c>
      <c r="N340" s="11" t="s">
        <v>8266</v>
      </c>
      <c r="O340" s="11" t="s">
        <v>8271</v>
      </c>
      <c r="P340" s="11">
        <f t="shared" si="20"/>
        <v>110</v>
      </c>
      <c r="Q340" s="11">
        <f t="shared" si="21"/>
        <v>70</v>
      </c>
      <c r="R340" s="16">
        <f t="shared" si="22"/>
        <v>42559.755671296298</v>
      </c>
      <c r="S340" s="16">
        <f t="shared" si="23"/>
        <v>42616.041666666672</v>
      </c>
    </row>
    <row r="341" spans="1:19" ht="44.25" x14ac:dyDescent="0.75">
      <c r="A341" s="11">
        <v>339</v>
      </c>
      <c r="B341" s="12" t="s">
        <v>340</v>
      </c>
      <c r="C341" s="12" t="s">
        <v>4449</v>
      </c>
      <c r="D341" s="13">
        <v>6000</v>
      </c>
      <c r="E341" s="14">
        <v>6485</v>
      </c>
      <c r="F341" s="11" t="s">
        <v>8218</v>
      </c>
      <c r="G341" s="11" t="s">
        <v>8223</v>
      </c>
      <c r="H341" s="11" t="s">
        <v>8245</v>
      </c>
      <c r="I341" s="11">
        <v>1430331268</v>
      </c>
      <c r="J341" s="11">
        <v>1427739268</v>
      </c>
      <c r="K341" s="11" t="b">
        <v>1</v>
      </c>
      <c r="L341" s="11">
        <v>89</v>
      </c>
      <c r="M341" s="11" t="b">
        <v>1</v>
      </c>
      <c r="N341" s="11" t="s">
        <v>8266</v>
      </c>
      <c r="O341" s="11" t="s">
        <v>8271</v>
      </c>
      <c r="P341" s="11">
        <f t="shared" si="20"/>
        <v>108</v>
      </c>
      <c r="Q341" s="11">
        <f t="shared" si="21"/>
        <v>72.87</v>
      </c>
      <c r="R341" s="16">
        <f t="shared" si="22"/>
        <v>42093.760046296295</v>
      </c>
      <c r="S341" s="16">
        <f t="shared" si="23"/>
        <v>42123.760046296295</v>
      </c>
    </row>
    <row r="342" spans="1:19" ht="44.25" x14ac:dyDescent="0.75">
      <c r="A342" s="11">
        <v>340</v>
      </c>
      <c r="B342" s="12" t="s">
        <v>341</v>
      </c>
      <c r="C342" s="12" t="s">
        <v>4450</v>
      </c>
      <c r="D342" s="13">
        <v>35000</v>
      </c>
      <c r="E342" s="14">
        <v>43758</v>
      </c>
      <c r="F342" s="11" t="s">
        <v>8218</v>
      </c>
      <c r="G342" s="11" t="s">
        <v>8223</v>
      </c>
      <c r="H342" s="11" t="s">
        <v>8245</v>
      </c>
      <c r="I342" s="11">
        <v>1489006800</v>
      </c>
      <c r="J342" s="11">
        <v>1486397007</v>
      </c>
      <c r="K342" s="11" t="b">
        <v>1</v>
      </c>
      <c r="L342" s="11">
        <v>299</v>
      </c>
      <c r="M342" s="11" t="b">
        <v>1</v>
      </c>
      <c r="N342" s="11" t="s">
        <v>8266</v>
      </c>
      <c r="O342" s="11" t="s">
        <v>8271</v>
      </c>
      <c r="P342" s="11">
        <f t="shared" si="20"/>
        <v>125</v>
      </c>
      <c r="Q342" s="11">
        <f t="shared" si="21"/>
        <v>146.35</v>
      </c>
      <c r="R342" s="16">
        <f t="shared" si="22"/>
        <v>42772.669062500005</v>
      </c>
      <c r="S342" s="16">
        <f t="shared" si="23"/>
        <v>42802.875</v>
      </c>
    </row>
    <row r="343" spans="1:19" ht="44.25" x14ac:dyDescent="0.75">
      <c r="A343" s="11">
        <v>341</v>
      </c>
      <c r="B343" s="12" t="s">
        <v>342</v>
      </c>
      <c r="C343" s="12" t="s">
        <v>4451</v>
      </c>
      <c r="D343" s="13">
        <v>3500</v>
      </c>
      <c r="E343" s="14">
        <v>3735</v>
      </c>
      <c r="F343" s="11" t="s">
        <v>8218</v>
      </c>
      <c r="G343" s="11" t="s">
        <v>8223</v>
      </c>
      <c r="H343" s="11" t="s">
        <v>8245</v>
      </c>
      <c r="I343" s="11">
        <v>1412135940</v>
      </c>
      <c r="J343" s="11">
        <v>1410555998</v>
      </c>
      <c r="K343" s="11" t="b">
        <v>1</v>
      </c>
      <c r="L343" s="11">
        <v>55</v>
      </c>
      <c r="M343" s="11" t="b">
        <v>1</v>
      </c>
      <c r="N343" s="11" t="s">
        <v>8266</v>
      </c>
      <c r="O343" s="11" t="s">
        <v>8271</v>
      </c>
      <c r="P343" s="11">
        <f t="shared" si="20"/>
        <v>107</v>
      </c>
      <c r="Q343" s="11">
        <f t="shared" si="21"/>
        <v>67.91</v>
      </c>
      <c r="R343" s="16">
        <f t="shared" si="22"/>
        <v>41894.879606481481</v>
      </c>
      <c r="S343" s="16">
        <f t="shared" si="23"/>
        <v>41913.165972222225</v>
      </c>
    </row>
    <row r="344" spans="1:19" ht="29.5" x14ac:dyDescent="0.75">
      <c r="A344" s="11">
        <v>342</v>
      </c>
      <c r="B344" s="12" t="s">
        <v>343</v>
      </c>
      <c r="C344" s="12" t="s">
        <v>4452</v>
      </c>
      <c r="D344" s="13">
        <v>55000</v>
      </c>
      <c r="E344" s="14">
        <v>55201.52</v>
      </c>
      <c r="F344" s="11" t="s">
        <v>8218</v>
      </c>
      <c r="G344" s="11" t="s">
        <v>8223</v>
      </c>
      <c r="H344" s="11" t="s">
        <v>8245</v>
      </c>
      <c r="I344" s="11">
        <v>1461955465</v>
      </c>
      <c r="J344" s="11">
        <v>1459363465</v>
      </c>
      <c r="K344" s="11" t="b">
        <v>1</v>
      </c>
      <c r="L344" s="11">
        <v>325</v>
      </c>
      <c r="M344" s="11" t="b">
        <v>1</v>
      </c>
      <c r="N344" s="11" t="s">
        <v>8266</v>
      </c>
      <c r="O344" s="11" t="s">
        <v>8271</v>
      </c>
      <c r="P344" s="11">
        <f t="shared" si="20"/>
        <v>100</v>
      </c>
      <c r="Q344" s="11">
        <f t="shared" si="21"/>
        <v>169.85</v>
      </c>
      <c r="R344" s="16">
        <f t="shared" si="22"/>
        <v>42459.780844907407</v>
      </c>
      <c r="S344" s="16">
        <f t="shared" si="23"/>
        <v>42489.780844907407</v>
      </c>
    </row>
    <row r="345" spans="1:19" ht="44.25" x14ac:dyDescent="0.75">
      <c r="A345" s="11">
        <v>343</v>
      </c>
      <c r="B345" s="12" t="s">
        <v>344</v>
      </c>
      <c r="C345" s="12" t="s">
        <v>4453</v>
      </c>
      <c r="D345" s="13">
        <v>30000</v>
      </c>
      <c r="E345" s="14">
        <v>30608.59</v>
      </c>
      <c r="F345" s="11" t="s">
        <v>8218</v>
      </c>
      <c r="G345" s="11" t="s">
        <v>8223</v>
      </c>
      <c r="H345" s="11" t="s">
        <v>8245</v>
      </c>
      <c r="I345" s="11">
        <v>1415934000</v>
      </c>
      <c r="J345" s="11">
        <v>1413308545</v>
      </c>
      <c r="K345" s="11" t="b">
        <v>1</v>
      </c>
      <c r="L345" s="11">
        <v>524</v>
      </c>
      <c r="M345" s="11" t="b">
        <v>1</v>
      </c>
      <c r="N345" s="11" t="s">
        <v>8266</v>
      </c>
      <c r="O345" s="11" t="s">
        <v>8271</v>
      </c>
      <c r="P345" s="11">
        <f t="shared" si="20"/>
        <v>102</v>
      </c>
      <c r="Q345" s="11">
        <f t="shared" si="21"/>
        <v>58.41</v>
      </c>
      <c r="R345" s="16">
        <f t="shared" si="22"/>
        <v>41926.73778935185</v>
      </c>
      <c r="S345" s="16">
        <f t="shared" si="23"/>
        <v>41957.125</v>
      </c>
    </row>
    <row r="346" spans="1:19" ht="44.25" x14ac:dyDescent="0.75">
      <c r="A346" s="11">
        <v>344</v>
      </c>
      <c r="B346" s="12" t="s">
        <v>345</v>
      </c>
      <c r="C346" s="12" t="s">
        <v>4454</v>
      </c>
      <c r="D346" s="13">
        <v>33500</v>
      </c>
      <c r="E346" s="14">
        <v>34198</v>
      </c>
      <c r="F346" s="11" t="s">
        <v>8218</v>
      </c>
      <c r="G346" s="11" t="s">
        <v>8223</v>
      </c>
      <c r="H346" s="11" t="s">
        <v>8245</v>
      </c>
      <c r="I346" s="11">
        <v>1433125200</v>
      </c>
      <c r="J346" s="11">
        <v>1429312694</v>
      </c>
      <c r="K346" s="11" t="b">
        <v>1</v>
      </c>
      <c r="L346" s="11">
        <v>285</v>
      </c>
      <c r="M346" s="11" t="b">
        <v>1</v>
      </c>
      <c r="N346" s="11" t="s">
        <v>8266</v>
      </c>
      <c r="O346" s="11" t="s">
        <v>8271</v>
      </c>
      <c r="P346" s="11">
        <f t="shared" si="20"/>
        <v>102</v>
      </c>
      <c r="Q346" s="11">
        <f t="shared" si="21"/>
        <v>119.99</v>
      </c>
      <c r="R346" s="16">
        <f t="shared" si="22"/>
        <v>42111.970995370371</v>
      </c>
      <c r="S346" s="16">
        <f t="shared" si="23"/>
        <v>42156.097222222219</v>
      </c>
    </row>
    <row r="347" spans="1:19" ht="44.25" x14ac:dyDescent="0.75">
      <c r="A347" s="11">
        <v>345</v>
      </c>
      <c r="B347" s="12" t="s">
        <v>346</v>
      </c>
      <c r="C347" s="12" t="s">
        <v>4455</v>
      </c>
      <c r="D347" s="13">
        <v>14500</v>
      </c>
      <c r="E347" s="14">
        <v>17875</v>
      </c>
      <c r="F347" s="11" t="s">
        <v>8218</v>
      </c>
      <c r="G347" s="11" t="s">
        <v>8223</v>
      </c>
      <c r="H347" s="11" t="s">
        <v>8245</v>
      </c>
      <c r="I347" s="11">
        <v>1432161590</v>
      </c>
      <c r="J347" s="11">
        <v>1429569590</v>
      </c>
      <c r="K347" s="11" t="b">
        <v>1</v>
      </c>
      <c r="L347" s="11">
        <v>179</v>
      </c>
      <c r="M347" s="11" t="b">
        <v>1</v>
      </c>
      <c r="N347" s="11" t="s">
        <v>8266</v>
      </c>
      <c r="O347" s="11" t="s">
        <v>8271</v>
      </c>
      <c r="P347" s="11">
        <f t="shared" si="20"/>
        <v>123</v>
      </c>
      <c r="Q347" s="11">
        <f t="shared" si="21"/>
        <v>99.86</v>
      </c>
      <c r="R347" s="16">
        <f t="shared" si="22"/>
        <v>42114.944328703699</v>
      </c>
      <c r="S347" s="16">
        <f t="shared" si="23"/>
        <v>42144.944328703699</v>
      </c>
    </row>
    <row r="348" spans="1:19" ht="44.25" x14ac:dyDescent="0.75">
      <c r="A348" s="11">
        <v>346</v>
      </c>
      <c r="B348" s="12" t="s">
        <v>347</v>
      </c>
      <c r="C348" s="12" t="s">
        <v>4456</v>
      </c>
      <c r="D348" s="13">
        <v>10000</v>
      </c>
      <c r="E348" s="14">
        <v>17028.88</v>
      </c>
      <c r="F348" s="11" t="s">
        <v>8218</v>
      </c>
      <c r="G348" s="11" t="s">
        <v>8223</v>
      </c>
      <c r="H348" s="11" t="s">
        <v>8245</v>
      </c>
      <c r="I348" s="11">
        <v>1444824021</v>
      </c>
      <c r="J348" s="11">
        <v>1442232021</v>
      </c>
      <c r="K348" s="11" t="b">
        <v>1</v>
      </c>
      <c r="L348" s="11">
        <v>188</v>
      </c>
      <c r="M348" s="11" t="b">
        <v>1</v>
      </c>
      <c r="N348" s="11" t="s">
        <v>8266</v>
      </c>
      <c r="O348" s="11" t="s">
        <v>8271</v>
      </c>
      <c r="P348" s="11">
        <f t="shared" si="20"/>
        <v>170</v>
      </c>
      <c r="Q348" s="11">
        <f t="shared" si="21"/>
        <v>90.58</v>
      </c>
      <c r="R348" s="16">
        <f t="shared" si="22"/>
        <v>42261.500243055561</v>
      </c>
      <c r="S348" s="16">
        <f t="shared" si="23"/>
        <v>42291.500243055561</v>
      </c>
    </row>
    <row r="349" spans="1:19" ht="44.25" x14ac:dyDescent="0.75">
      <c r="A349" s="11">
        <v>347</v>
      </c>
      <c r="B349" s="12" t="s">
        <v>348</v>
      </c>
      <c r="C349" s="12" t="s">
        <v>4457</v>
      </c>
      <c r="D349" s="13">
        <v>40000</v>
      </c>
      <c r="E349" s="14">
        <v>44636.2</v>
      </c>
      <c r="F349" s="11" t="s">
        <v>8218</v>
      </c>
      <c r="G349" s="11" t="s">
        <v>8223</v>
      </c>
      <c r="H349" s="11" t="s">
        <v>8245</v>
      </c>
      <c r="I349" s="11">
        <v>1447505609</v>
      </c>
      <c r="J349" s="11">
        <v>1444910009</v>
      </c>
      <c r="K349" s="11" t="b">
        <v>1</v>
      </c>
      <c r="L349" s="11">
        <v>379</v>
      </c>
      <c r="M349" s="11" t="b">
        <v>1</v>
      </c>
      <c r="N349" s="11" t="s">
        <v>8266</v>
      </c>
      <c r="O349" s="11" t="s">
        <v>8271</v>
      </c>
      <c r="P349" s="11">
        <f t="shared" si="20"/>
        <v>112</v>
      </c>
      <c r="Q349" s="11">
        <f t="shared" si="21"/>
        <v>117.77</v>
      </c>
      <c r="R349" s="16">
        <f t="shared" si="22"/>
        <v>42292.495474537034</v>
      </c>
      <c r="S349" s="16">
        <f t="shared" si="23"/>
        <v>42322.537141203706</v>
      </c>
    </row>
    <row r="350" spans="1:19" ht="44.25" x14ac:dyDescent="0.75">
      <c r="A350" s="11">
        <v>348</v>
      </c>
      <c r="B350" s="12" t="s">
        <v>349</v>
      </c>
      <c r="C350" s="12" t="s">
        <v>4458</v>
      </c>
      <c r="D350" s="13">
        <v>10000</v>
      </c>
      <c r="E350" s="14">
        <v>10300</v>
      </c>
      <c r="F350" s="11" t="s">
        <v>8218</v>
      </c>
      <c r="G350" s="11" t="s">
        <v>8223</v>
      </c>
      <c r="H350" s="11" t="s">
        <v>8245</v>
      </c>
      <c r="I350" s="11">
        <v>1440165916</v>
      </c>
      <c r="J350" s="11">
        <v>1437573916</v>
      </c>
      <c r="K350" s="11" t="b">
        <v>1</v>
      </c>
      <c r="L350" s="11">
        <v>119</v>
      </c>
      <c r="M350" s="11" t="b">
        <v>1</v>
      </c>
      <c r="N350" s="11" t="s">
        <v>8266</v>
      </c>
      <c r="O350" s="11" t="s">
        <v>8271</v>
      </c>
      <c r="P350" s="11">
        <f t="shared" si="20"/>
        <v>103</v>
      </c>
      <c r="Q350" s="11">
        <f t="shared" si="21"/>
        <v>86.55</v>
      </c>
      <c r="R350" s="16">
        <f t="shared" si="22"/>
        <v>42207.58699074074</v>
      </c>
      <c r="S350" s="16">
        <f t="shared" si="23"/>
        <v>42237.58699074074</v>
      </c>
    </row>
    <row r="351" spans="1:19" ht="44.25" x14ac:dyDescent="0.75">
      <c r="A351" s="11">
        <v>349</v>
      </c>
      <c r="B351" s="12" t="s">
        <v>350</v>
      </c>
      <c r="C351" s="12" t="s">
        <v>4459</v>
      </c>
      <c r="D351" s="13">
        <v>11260</v>
      </c>
      <c r="E351" s="14">
        <v>12007.18</v>
      </c>
      <c r="F351" s="11" t="s">
        <v>8218</v>
      </c>
      <c r="G351" s="11" t="s">
        <v>8223</v>
      </c>
      <c r="H351" s="11" t="s">
        <v>8245</v>
      </c>
      <c r="I351" s="11">
        <v>1487937508</v>
      </c>
      <c r="J351" s="11">
        <v>1485345508</v>
      </c>
      <c r="K351" s="11" t="b">
        <v>1</v>
      </c>
      <c r="L351" s="11">
        <v>167</v>
      </c>
      <c r="M351" s="11" t="b">
        <v>1</v>
      </c>
      <c r="N351" s="11" t="s">
        <v>8266</v>
      </c>
      <c r="O351" s="11" t="s">
        <v>8271</v>
      </c>
      <c r="P351" s="11">
        <f t="shared" si="20"/>
        <v>107</v>
      </c>
      <c r="Q351" s="11">
        <f t="shared" si="21"/>
        <v>71.900000000000006</v>
      </c>
      <c r="R351" s="16">
        <f t="shared" si="22"/>
        <v>42760.498935185184</v>
      </c>
      <c r="S351" s="16">
        <f t="shared" si="23"/>
        <v>42790.498935185184</v>
      </c>
    </row>
    <row r="352" spans="1:19" ht="44.25" x14ac:dyDescent="0.75">
      <c r="A352" s="11">
        <v>350</v>
      </c>
      <c r="B352" s="12" t="s">
        <v>351</v>
      </c>
      <c r="C352" s="12" t="s">
        <v>4460</v>
      </c>
      <c r="D352" s="13">
        <v>25000</v>
      </c>
      <c r="E352" s="14">
        <v>28690</v>
      </c>
      <c r="F352" s="11" t="s">
        <v>8218</v>
      </c>
      <c r="G352" s="11" t="s">
        <v>8223</v>
      </c>
      <c r="H352" s="11" t="s">
        <v>8245</v>
      </c>
      <c r="I352" s="11">
        <v>1473566340</v>
      </c>
      <c r="J352" s="11">
        <v>1470274509</v>
      </c>
      <c r="K352" s="11" t="b">
        <v>1</v>
      </c>
      <c r="L352" s="11">
        <v>221</v>
      </c>
      <c r="M352" s="11" t="b">
        <v>1</v>
      </c>
      <c r="N352" s="11" t="s">
        <v>8266</v>
      </c>
      <c r="O352" s="11" t="s">
        <v>8271</v>
      </c>
      <c r="P352" s="11">
        <f t="shared" si="20"/>
        <v>115</v>
      </c>
      <c r="Q352" s="11">
        <f t="shared" si="21"/>
        <v>129.82</v>
      </c>
      <c r="R352" s="16">
        <f t="shared" si="22"/>
        <v>42586.066076388888</v>
      </c>
      <c r="S352" s="16">
        <f t="shared" si="23"/>
        <v>42624.165972222225</v>
      </c>
    </row>
    <row r="353" spans="1:19" ht="44.25" x14ac:dyDescent="0.75">
      <c r="A353" s="11">
        <v>351</v>
      </c>
      <c r="B353" s="12" t="s">
        <v>352</v>
      </c>
      <c r="C353" s="12" t="s">
        <v>4461</v>
      </c>
      <c r="D353" s="13">
        <v>34000</v>
      </c>
      <c r="E353" s="14">
        <v>43296</v>
      </c>
      <c r="F353" s="11" t="s">
        <v>8218</v>
      </c>
      <c r="G353" s="11" t="s">
        <v>8226</v>
      </c>
      <c r="H353" s="11" t="s">
        <v>8248</v>
      </c>
      <c r="I353" s="11">
        <v>1460066954</v>
      </c>
      <c r="J353" s="11">
        <v>1456614554</v>
      </c>
      <c r="K353" s="11" t="b">
        <v>1</v>
      </c>
      <c r="L353" s="11">
        <v>964</v>
      </c>
      <c r="M353" s="11" t="b">
        <v>1</v>
      </c>
      <c r="N353" s="11" t="s">
        <v>8266</v>
      </c>
      <c r="O353" s="11" t="s">
        <v>8271</v>
      </c>
      <c r="P353" s="11">
        <f t="shared" si="20"/>
        <v>127</v>
      </c>
      <c r="Q353" s="11">
        <f t="shared" si="21"/>
        <v>44.91</v>
      </c>
      <c r="R353" s="16">
        <f t="shared" si="22"/>
        <v>42427.964745370366</v>
      </c>
      <c r="S353" s="16">
        <f t="shared" si="23"/>
        <v>42467.923078703709</v>
      </c>
    </row>
    <row r="354" spans="1:19" ht="44.25" x14ac:dyDescent="0.75">
      <c r="A354" s="11">
        <v>352</v>
      </c>
      <c r="B354" s="12" t="s">
        <v>353</v>
      </c>
      <c r="C354" s="12" t="s">
        <v>4462</v>
      </c>
      <c r="D354" s="13">
        <v>10000</v>
      </c>
      <c r="E354" s="14">
        <v>11656</v>
      </c>
      <c r="F354" s="11" t="s">
        <v>8218</v>
      </c>
      <c r="G354" s="11" t="s">
        <v>8223</v>
      </c>
      <c r="H354" s="11" t="s">
        <v>8245</v>
      </c>
      <c r="I354" s="11">
        <v>1412740868</v>
      </c>
      <c r="J354" s="11">
        <v>1410148868</v>
      </c>
      <c r="K354" s="11" t="b">
        <v>1</v>
      </c>
      <c r="L354" s="11">
        <v>286</v>
      </c>
      <c r="M354" s="11" t="b">
        <v>1</v>
      </c>
      <c r="N354" s="11" t="s">
        <v>8266</v>
      </c>
      <c r="O354" s="11" t="s">
        <v>8271</v>
      </c>
      <c r="P354" s="11">
        <f t="shared" si="20"/>
        <v>117</v>
      </c>
      <c r="Q354" s="11">
        <f t="shared" si="21"/>
        <v>40.76</v>
      </c>
      <c r="R354" s="16">
        <f t="shared" si="22"/>
        <v>41890.167453703703</v>
      </c>
      <c r="S354" s="16">
        <f t="shared" si="23"/>
        <v>41920.167453703703</v>
      </c>
    </row>
    <row r="355" spans="1:19" ht="59" x14ac:dyDescent="0.75">
      <c r="A355" s="11">
        <v>353</v>
      </c>
      <c r="B355" s="12" t="s">
        <v>354</v>
      </c>
      <c r="C355" s="12" t="s">
        <v>4463</v>
      </c>
      <c r="D355" s="13">
        <v>58425</v>
      </c>
      <c r="E355" s="14">
        <v>63460.18</v>
      </c>
      <c r="F355" s="11" t="s">
        <v>8218</v>
      </c>
      <c r="G355" s="11" t="s">
        <v>8223</v>
      </c>
      <c r="H355" s="11" t="s">
        <v>8245</v>
      </c>
      <c r="I355" s="11">
        <v>1447963219</v>
      </c>
      <c r="J355" s="11">
        <v>1445367619</v>
      </c>
      <c r="K355" s="11" t="b">
        <v>1</v>
      </c>
      <c r="L355" s="11">
        <v>613</v>
      </c>
      <c r="M355" s="11" t="b">
        <v>1</v>
      </c>
      <c r="N355" s="11" t="s">
        <v>8266</v>
      </c>
      <c r="O355" s="11" t="s">
        <v>8271</v>
      </c>
      <c r="P355" s="11">
        <f t="shared" si="20"/>
        <v>109</v>
      </c>
      <c r="Q355" s="11">
        <f t="shared" si="21"/>
        <v>103.52</v>
      </c>
      <c r="R355" s="16">
        <f t="shared" si="22"/>
        <v>42297.791886574079</v>
      </c>
      <c r="S355" s="16">
        <f t="shared" si="23"/>
        <v>42327.833553240736</v>
      </c>
    </row>
    <row r="356" spans="1:19" ht="44.25" x14ac:dyDescent="0.75">
      <c r="A356" s="11">
        <v>354</v>
      </c>
      <c r="B356" s="12" t="s">
        <v>355</v>
      </c>
      <c r="C356" s="12" t="s">
        <v>4464</v>
      </c>
      <c r="D356" s="13">
        <v>3500</v>
      </c>
      <c r="E356" s="14">
        <v>3638</v>
      </c>
      <c r="F356" s="11" t="s">
        <v>8218</v>
      </c>
      <c r="G356" s="11" t="s">
        <v>8223</v>
      </c>
      <c r="H356" s="11" t="s">
        <v>8245</v>
      </c>
      <c r="I356" s="11">
        <v>1460141521</v>
      </c>
      <c r="J356" s="11">
        <v>1457553121</v>
      </c>
      <c r="K356" s="11" t="b">
        <v>1</v>
      </c>
      <c r="L356" s="11">
        <v>29</v>
      </c>
      <c r="M356" s="11" t="b">
        <v>1</v>
      </c>
      <c r="N356" s="11" t="s">
        <v>8266</v>
      </c>
      <c r="O356" s="11" t="s">
        <v>8271</v>
      </c>
      <c r="P356" s="11">
        <f t="shared" si="20"/>
        <v>104</v>
      </c>
      <c r="Q356" s="11">
        <f t="shared" si="21"/>
        <v>125.45</v>
      </c>
      <c r="R356" s="16">
        <f t="shared" si="22"/>
        <v>42438.827789351853</v>
      </c>
      <c r="S356" s="16">
        <f t="shared" si="23"/>
        <v>42468.786122685182</v>
      </c>
    </row>
    <row r="357" spans="1:19" ht="44.25" x14ac:dyDescent="0.75">
      <c r="A357" s="11">
        <v>355</v>
      </c>
      <c r="B357" s="12" t="s">
        <v>356</v>
      </c>
      <c r="C357" s="12" t="s">
        <v>4465</v>
      </c>
      <c r="D357" s="13">
        <v>35000</v>
      </c>
      <c r="E357" s="14">
        <v>40690</v>
      </c>
      <c r="F357" s="11" t="s">
        <v>8218</v>
      </c>
      <c r="G357" s="11" t="s">
        <v>8223</v>
      </c>
      <c r="H357" s="11" t="s">
        <v>8245</v>
      </c>
      <c r="I357" s="11">
        <v>1417420994</v>
      </c>
      <c r="J357" s="11">
        <v>1414738994</v>
      </c>
      <c r="K357" s="11" t="b">
        <v>1</v>
      </c>
      <c r="L357" s="11">
        <v>165</v>
      </c>
      <c r="M357" s="11" t="b">
        <v>1</v>
      </c>
      <c r="N357" s="11" t="s">
        <v>8266</v>
      </c>
      <c r="O357" s="11" t="s">
        <v>8271</v>
      </c>
      <c r="P357" s="11">
        <f t="shared" si="20"/>
        <v>116</v>
      </c>
      <c r="Q357" s="11">
        <f t="shared" si="21"/>
        <v>246.61</v>
      </c>
      <c r="R357" s="16">
        <f t="shared" si="22"/>
        <v>41943.293912037036</v>
      </c>
      <c r="S357" s="16">
        <f t="shared" si="23"/>
        <v>41974.3355787037</v>
      </c>
    </row>
    <row r="358" spans="1:19" ht="44.25" x14ac:dyDescent="0.75">
      <c r="A358" s="11">
        <v>356</v>
      </c>
      <c r="B358" s="12" t="s">
        <v>357</v>
      </c>
      <c r="C358" s="12" t="s">
        <v>4466</v>
      </c>
      <c r="D358" s="13">
        <v>7500</v>
      </c>
      <c r="E358" s="14">
        <v>7701.93</v>
      </c>
      <c r="F358" s="11" t="s">
        <v>8218</v>
      </c>
      <c r="G358" s="11" t="s">
        <v>8223</v>
      </c>
      <c r="H358" s="11" t="s">
        <v>8245</v>
      </c>
      <c r="I358" s="11">
        <v>1458152193</v>
      </c>
      <c r="J358" s="11">
        <v>1455563793</v>
      </c>
      <c r="K358" s="11" t="b">
        <v>1</v>
      </c>
      <c r="L358" s="11">
        <v>97</v>
      </c>
      <c r="M358" s="11" t="b">
        <v>1</v>
      </c>
      <c r="N358" s="11" t="s">
        <v>8266</v>
      </c>
      <c r="O358" s="11" t="s">
        <v>8271</v>
      </c>
      <c r="P358" s="11">
        <f t="shared" si="20"/>
        <v>103</v>
      </c>
      <c r="Q358" s="11">
        <f t="shared" si="21"/>
        <v>79.400000000000006</v>
      </c>
      <c r="R358" s="16">
        <f t="shared" si="22"/>
        <v>42415.803159722222</v>
      </c>
      <c r="S358" s="16">
        <f t="shared" si="23"/>
        <v>42445.761493055557</v>
      </c>
    </row>
    <row r="359" spans="1:19" ht="59" x14ac:dyDescent="0.75">
      <c r="A359" s="11">
        <v>357</v>
      </c>
      <c r="B359" s="12" t="s">
        <v>358</v>
      </c>
      <c r="C359" s="12" t="s">
        <v>4467</v>
      </c>
      <c r="D359" s="13">
        <v>15000</v>
      </c>
      <c r="E359" s="14">
        <v>26100</v>
      </c>
      <c r="F359" s="11" t="s">
        <v>8218</v>
      </c>
      <c r="G359" s="11" t="s">
        <v>8223</v>
      </c>
      <c r="H359" s="11" t="s">
        <v>8245</v>
      </c>
      <c r="I359" s="11">
        <v>1429852797</v>
      </c>
      <c r="J359" s="11">
        <v>1426396797</v>
      </c>
      <c r="K359" s="11" t="b">
        <v>1</v>
      </c>
      <c r="L359" s="11">
        <v>303</v>
      </c>
      <c r="M359" s="11" t="b">
        <v>1</v>
      </c>
      <c r="N359" s="11" t="s">
        <v>8266</v>
      </c>
      <c r="O359" s="11" t="s">
        <v>8271</v>
      </c>
      <c r="P359" s="11">
        <f t="shared" si="20"/>
        <v>174</v>
      </c>
      <c r="Q359" s="11">
        <f t="shared" si="21"/>
        <v>86.14</v>
      </c>
      <c r="R359" s="16">
        <f t="shared" si="22"/>
        <v>42078.222187499996</v>
      </c>
      <c r="S359" s="16">
        <f t="shared" si="23"/>
        <v>42118.222187499996</v>
      </c>
    </row>
    <row r="360" spans="1:19" ht="44.25" x14ac:dyDescent="0.75">
      <c r="A360" s="11">
        <v>358</v>
      </c>
      <c r="B360" s="12" t="s">
        <v>359</v>
      </c>
      <c r="C360" s="12" t="s">
        <v>4468</v>
      </c>
      <c r="D360" s="13">
        <v>50000</v>
      </c>
      <c r="E360" s="14">
        <v>51544</v>
      </c>
      <c r="F360" s="11" t="s">
        <v>8218</v>
      </c>
      <c r="G360" s="11" t="s">
        <v>8223</v>
      </c>
      <c r="H360" s="11" t="s">
        <v>8245</v>
      </c>
      <c r="I360" s="11">
        <v>1466002800</v>
      </c>
      <c r="J360" s="11">
        <v>1463517521</v>
      </c>
      <c r="K360" s="11" t="b">
        <v>1</v>
      </c>
      <c r="L360" s="11">
        <v>267</v>
      </c>
      <c r="M360" s="11" t="b">
        <v>1</v>
      </c>
      <c r="N360" s="11" t="s">
        <v>8266</v>
      </c>
      <c r="O360" s="11" t="s">
        <v>8271</v>
      </c>
      <c r="P360" s="11">
        <f t="shared" si="20"/>
        <v>103</v>
      </c>
      <c r="Q360" s="11">
        <f t="shared" si="21"/>
        <v>193.05</v>
      </c>
      <c r="R360" s="16">
        <f t="shared" si="22"/>
        <v>42507.860196759255</v>
      </c>
      <c r="S360" s="16">
        <f t="shared" si="23"/>
        <v>42536.625</v>
      </c>
    </row>
    <row r="361" spans="1:19" ht="44.25" x14ac:dyDescent="0.75">
      <c r="A361" s="11">
        <v>359</v>
      </c>
      <c r="B361" s="12" t="s">
        <v>360</v>
      </c>
      <c r="C361" s="12" t="s">
        <v>4469</v>
      </c>
      <c r="D361" s="13">
        <v>24200</v>
      </c>
      <c r="E361" s="14">
        <v>25375</v>
      </c>
      <c r="F361" s="11" t="s">
        <v>8218</v>
      </c>
      <c r="G361" s="11" t="s">
        <v>8223</v>
      </c>
      <c r="H361" s="11" t="s">
        <v>8245</v>
      </c>
      <c r="I361" s="11">
        <v>1415941920</v>
      </c>
      <c r="J361" s="11">
        <v>1414028490</v>
      </c>
      <c r="K361" s="11" t="b">
        <v>1</v>
      </c>
      <c r="L361" s="11">
        <v>302</v>
      </c>
      <c r="M361" s="11" t="b">
        <v>1</v>
      </c>
      <c r="N361" s="11" t="s">
        <v>8266</v>
      </c>
      <c r="O361" s="11" t="s">
        <v>8271</v>
      </c>
      <c r="P361" s="11">
        <f t="shared" si="20"/>
        <v>105</v>
      </c>
      <c r="Q361" s="11">
        <f t="shared" si="21"/>
        <v>84.02</v>
      </c>
      <c r="R361" s="16">
        <f t="shared" si="22"/>
        <v>41935.070486111108</v>
      </c>
      <c r="S361" s="16">
        <f t="shared" si="23"/>
        <v>41957.216666666667</v>
      </c>
    </row>
    <row r="362" spans="1:19" ht="44.25" x14ac:dyDescent="0.75">
      <c r="A362" s="11">
        <v>360</v>
      </c>
      <c r="B362" s="12" t="s">
        <v>361</v>
      </c>
      <c r="C362" s="12" t="s">
        <v>4470</v>
      </c>
      <c r="D362" s="13">
        <v>12000</v>
      </c>
      <c r="E362" s="14">
        <v>12165</v>
      </c>
      <c r="F362" s="11" t="s">
        <v>8218</v>
      </c>
      <c r="G362" s="11" t="s">
        <v>8223</v>
      </c>
      <c r="H362" s="11" t="s">
        <v>8245</v>
      </c>
      <c r="I362" s="11">
        <v>1437621060</v>
      </c>
      <c r="J362" s="11">
        <v>1433799180</v>
      </c>
      <c r="K362" s="11" t="b">
        <v>0</v>
      </c>
      <c r="L362" s="11">
        <v>87</v>
      </c>
      <c r="M362" s="11" t="b">
        <v>1</v>
      </c>
      <c r="N362" s="11" t="s">
        <v>8266</v>
      </c>
      <c r="O362" s="11" t="s">
        <v>8271</v>
      </c>
      <c r="P362" s="11">
        <f t="shared" si="20"/>
        <v>101</v>
      </c>
      <c r="Q362" s="11">
        <f t="shared" si="21"/>
        <v>139.83000000000001</v>
      </c>
      <c r="R362" s="16">
        <f t="shared" si="22"/>
        <v>42163.897916666669</v>
      </c>
      <c r="S362" s="16">
        <f t="shared" si="23"/>
        <v>42208.132638888885</v>
      </c>
    </row>
    <row r="363" spans="1:19" ht="44.25" x14ac:dyDescent="0.75">
      <c r="A363" s="11">
        <v>361</v>
      </c>
      <c r="B363" s="12" t="s">
        <v>362</v>
      </c>
      <c r="C363" s="12" t="s">
        <v>4471</v>
      </c>
      <c r="D363" s="13">
        <v>35000</v>
      </c>
      <c r="E363" s="14">
        <v>38876.949999999997</v>
      </c>
      <c r="F363" s="11" t="s">
        <v>8218</v>
      </c>
      <c r="G363" s="11" t="s">
        <v>8223</v>
      </c>
      <c r="H363" s="11" t="s">
        <v>8245</v>
      </c>
      <c r="I363" s="11">
        <v>1416704506</v>
      </c>
      <c r="J363" s="11">
        <v>1414108906</v>
      </c>
      <c r="K363" s="11" t="b">
        <v>0</v>
      </c>
      <c r="L363" s="11">
        <v>354</v>
      </c>
      <c r="M363" s="11" t="b">
        <v>1</v>
      </c>
      <c r="N363" s="11" t="s">
        <v>8266</v>
      </c>
      <c r="O363" s="11" t="s">
        <v>8271</v>
      </c>
      <c r="P363" s="11">
        <f t="shared" si="20"/>
        <v>111</v>
      </c>
      <c r="Q363" s="11">
        <f t="shared" si="21"/>
        <v>109.82</v>
      </c>
      <c r="R363" s="16">
        <f t="shared" si="22"/>
        <v>41936.001226851848</v>
      </c>
      <c r="S363" s="16">
        <f t="shared" si="23"/>
        <v>41966.042893518519</v>
      </c>
    </row>
    <row r="364" spans="1:19" ht="59" x14ac:dyDescent="0.75">
      <c r="A364" s="11">
        <v>362</v>
      </c>
      <c r="B364" s="12" t="s">
        <v>363</v>
      </c>
      <c r="C364" s="12" t="s">
        <v>4472</v>
      </c>
      <c r="D364" s="13">
        <v>9665</v>
      </c>
      <c r="E364" s="14">
        <v>12000</v>
      </c>
      <c r="F364" s="11" t="s">
        <v>8218</v>
      </c>
      <c r="G364" s="11" t="s">
        <v>8223</v>
      </c>
      <c r="H364" s="11" t="s">
        <v>8245</v>
      </c>
      <c r="I364" s="11">
        <v>1407456000</v>
      </c>
      <c r="J364" s="11">
        <v>1405573391</v>
      </c>
      <c r="K364" s="11" t="b">
        <v>0</v>
      </c>
      <c r="L364" s="11">
        <v>86</v>
      </c>
      <c r="M364" s="11" t="b">
        <v>1</v>
      </c>
      <c r="N364" s="11" t="s">
        <v>8266</v>
      </c>
      <c r="O364" s="11" t="s">
        <v>8271</v>
      </c>
      <c r="P364" s="11">
        <f t="shared" si="20"/>
        <v>124</v>
      </c>
      <c r="Q364" s="11">
        <f t="shared" si="21"/>
        <v>139.53</v>
      </c>
      <c r="R364" s="16">
        <f t="shared" si="22"/>
        <v>41837.210543981484</v>
      </c>
      <c r="S364" s="16">
        <f t="shared" si="23"/>
        <v>41859</v>
      </c>
    </row>
    <row r="365" spans="1:19" ht="59" x14ac:dyDescent="0.75">
      <c r="A365" s="11">
        <v>363</v>
      </c>
      <c r="B365" s="12" t="s">
        <v>364</v>
      </c>
      <c r="C365" s="12" t="s">
        <v>4473</v>
      </c>
      <c r="D365" s="13">
        <v>8925</v>
      </c>
      <c r="E365" s="14">
        <v>9044</v>
      </c>
      <c r="F365" s="11" t="s">
        <v>8218</v>
      </c>
      <c r="G365" s="11" t="s">
        <v>8223</v>
      </c>
      <c r="H365" s="11" t="s">
        <v>8245</v>
      </c>
      <c r="I365" s="11">
        <v>1272828120</v>
      </c>
      <c r="J365" s="11">
        <v>1268934736</v>
      </c>
      <c r="K365" s="11" t="b">
        <v>0</v>
      </c>
      <c r="L365" s="11">
        <v>26</v>
      </c>
      <c r="M365" s="11" t="b">
        <v>1</v>
      </c>
      <c r="N365" s="11" t="s">
        <v>8266</v>
      </c>
      <c r="O365" s="11" t="s">
        <v>8271</v>
      </c>
      <c r="P365" s="11">
        <f t="shared" si="20"/>
        <v>101</v>
      </c>
      <c r="Q365" s="11">
        <f t="shared" si="21"/>
        <v>347.85</v>
      </c>
      <c r="R365" s="16">
        <f t="shared" si="22"/>
        <v>40255.744629629626</v>
      </c>
      <c r="S365" s="16">
        <f t="shared" si="23"/>
        <v>40300.806944444441</v>
      </c>
    </row>
    <row r="366" spans="1:19" ht="44.25" x14ac:dyDescent="0.75">
      <c r="A366" s="11">
        <v>364</v>
      </c>
      <c r="B366" s="12" t="s">
        <v>365</v>
      </c>
      <c r="C366" s="12" t="s">
        <v>4474</v>
      </c>
      <c r="D366" s="13">
        <v>7000</v>
      </c>
      <c r="E366" s="14">
        <v>7711.3</v>
      </c>
      <c r="F366" s="11" t="s">
        <v>8218</v>
      </c>
      <c r="G366" s="11" t="s">
        <v>8223</v>
      </c>
      <c r="H366" s="11" t="s">
        <v>8245</v>
      </c>
      <c r="I366" s="11">
        <v>1403323140</v>
      </c>
      <c r="J366" s="11">
        <v>1400704672</v>
      </c>
      <c r="K366" s="11" t="b">
        <v>0</v>
      </c>
      <c r="L366" s="11">
        <v>113</v>
      </c>
      <c r="M366" s="11" t="b">
        <v>1</v>
      </c>
      <c r="N366" s="11" t="s">
        <v>8266</v>
      </c>
      <c r="O366" s="11" t="s">
        <v>8271</v>
      </c>
      <c r="P366" s="11">
        <f t="shared" si="20"/>
        <v>110</v>
      </c>
      <c r="Q366" s="11">
        <f t="shared" si="21"/>
        <v>68.239999999999995</v>
      </c>
      <c r="R366" s="16">
        <f t="shared" si="22"/>
        <v>41780.859629629631</v>
      </c>
      <c r="S366" s="16">
        <f t="shared" si="23"/>
        <v>41811.165972222225</v>
      </c>
    </row>
    <row r="367" spans="1:19" ht="44.25" x14ac:dyDescent="0.75">
      <c r="A367" s="11">
        <v>365</v>
      </c>
      <c r="B367" s="12" t="s">
        <v>366</v>
      </c>
      <c r="C367" s="12" t="s">
        <v>4475</v>
      </c>
      <c r="D367" s="13">
        <v>15000</v>
      </c>
      <c r="E367" s="14">
        <v>15596</v>
      </c>
      <c r="F367" s="11" t="s">
        <v>8218</v>
      </c>
      <c r="G367" s="11" t="s">
        <v>8224</v>
      </c>
      <c r="H367" s="11" t="s">
        <v>8246</v>
      </c>
      <c r="I367" s="11">
        <v>1393597999</v>
      </c>
      <c r="J367" s="11">
        <v>1391005999</v>
      </c>
      <c r="K367" s="11" t="b">
        <v>0</v>
      </c>
      <c r="L367" s="11">
        <v>65</v>
      </c>
      <c r="M367" s="11" t="b">
        <v>1</v>
      </c>
      <c r="N367" s="11" t="s">
        <v>8266</v>
      </c>
      <c r="O367" s="11" t="s">
        <v>8271</v>
      </c>
      <c r="P367" s="11">
        <f t="shared" si="20"/>
        <v>104</v>
      </c>
      <c r="Q367" s="11">
        <f t="shared" si="21"/>
        <v>239.94</v>
      </c>
      <c r="R367" s="16">
        <f t="shared" si="22"/>
        <v>41668.606469907405</v>
      </c>
      <c r="S367" s="16">
        <f t="shared" si="23"/>
        <v>41698.606469907405</v>
      </c>
    </row>
    <row r="368" spans="1:19" ht="44.25" x14ac:dyDescent="0.75">
      <c r="A368" s="11">
        <v>366</v>
      </c>
      <c r="B368" s="12" t="s">
        <v>367</v>
      </c>
      <c r="C368" s="12" t="s">
        <v>4476</v>
      </c>
      <c r="D368" s="13">
        <v>38000</v>
      </c>
      <c r="E368" s="14">
        <v>38500</v>
      </c>
      <c r="F368" s="11" t="s">
        <v>8218</v>
      </c>
      <c r="G368" s="11" t="s">
        <v>8223</v>
      </c>
      <c r="H368" s="11" t="s">
        <v>8245</v>
      </c>
      <c r="I368" s="11">
        <v>1337540518</v>
      </c>
      <c r="J368" s="11">
        <v>1334948518</v>
      </c>
      <c r="K368" s="11" t="b">
        <v>0</v>
      </c>
      <c r="L368" s="11">
        <v>134</v>
      </c>
      <c r="M368" s="11" t="b">
        <v>1</v>
      </c>
      <c r="N368" s="11" t="s">
        <v>8266</v>
      </c>
      <c r="O368" s="11" t="s">
        <v>8271</v>
      </c>
      <c r="P368" s="11">
        <f t="shared" si="20"/>
        <v>101</v>
      </c>
      <c r="Q368" s="11">
        <f t="shared" si="21"/>
        <v>287.31</v>
      </c>
      <c r="R368" s="16">
        <f t="shared" si="22"/>
        <v>41019.793032407404</v>
      </c>
      <c r="S368" s="16">
        <f t="shared" si="23"/>
        <v>41049.793032407404</v>
      </c>
    </row>
    <row r="369" spans="1:19" ht="44.25" x14ac:dyDescent="0.75">
      <c r="A369" s="11">
        <v>367</v>
      </c>
      <c r="B369" s="12" t="s">
        <v>368</v>
      </c>
      <c r="C369" s="12" t="s">
        <v>4477</v>
      </c>
      <c r="D369" s="13">
        <v>10000</v>
      </c>
      <c r="E369" s="14">
        <v>10335.01</v>
      </c>
      <c r="F369" s="11" t="s">
        <v>8218</v>
      </c>
      <c r="G369" s="11" t="s">
        <v>8223</v>
      </c>
      <c r="H369" s="11" t="s">
        <v>8245</v>
      </c>
      <c r="I369" s="11">
        <v>1367384340</v>
      </c>
      <c r="J369" s="11">
        <v>1363960278</v>
      </c>
      <c r="K369" s="11" t="b">
        <v>0</v>
      </c>
      <c r="L369" s="11">
        <v>119</v>
      </c>
      <c r="M369" s="11" t="b">
        <v>1</v>
      </c>
      <c r="N369" s="11" t="s">
        <v>8266</v>
      </c>
      <c r="O369" s="11" t="s">
        <v>8271</v>
      </c>
      <c r="P369" s="11">
        <f t="shared" si="20"/>
        <v>103</v>
      </c>
      <c r="Q369" s="11">
        <f t="shared" si="21"/>
        <v>86.85</v>
      </c>
      <c r="R369" s="16">
        <f t="shared" si="22"/>
        <v>41355.577291666668</v>
      </c>
      <c r="S369" s="16">
        <f t="shared" si="23"/>
        <v>41395.207638888889</v>
      </c>
    </row>
    <row r="370" spans="1:19" ht="44.25" x14ac:dyDescent="0.75">
      <c r="A370" s="11">
        <v>368</v>
      </c>
      <c r="B370" s="12" t="s">
        <v>369</v>
      </c>
      <c r="C370" s="12" t="s">
        <v>4478</v>
      </c>
      <c r="D370" s="13">
        <v>12500</v>
      </c>
      <c r="E370" s="14">
        <v>13014</v>
      </c>
      <c r="F370" s="11" t="s">
        <v>8218</v>
      </c>
      <c r="G370" s="11" t="s">
        <v>8223</v>
      </c>
      <c r="H370" s="11" t="s">
        <v>8245</v>
      </c>
      <c r="I370" s="11">
        <v>1426426322</v>
      </c>
      <c r="J370" s="11">
        <v>1423405922</v>
      </c>
      <c r="K370" s="11" t="b">
        <v>0</v>
      </c>
      <c r="L370" s="11">
        <v>159</v>
      </c>
      <c r="M370" s="11" t="b">
        <v>1</v>
      </c>
      <c r="N370" s="11" t="s">
        <v>8266</v>
      </c>
      <c r="O370" s="11" t="s">
        <v>8271</v>
      </c>
      <c r="P370" s="11">
        <f t="shared" si="20"/>
        <v>104</v>
      </c>
      <c r="Q370" s="11">
        <f t="shared" si="21"/>
        <v>81.849999999999994</v>
      </c>
      <c r="R370" s="16">
        <f t="shared" si="22"/>
        <v>42043.605578703704</v>
      </c>
      <c r="S370" s="16">
        <f t="shared" si="23"/>
        <v>42078.563912037032</v>
      </c>
    </row>
    <row r="371" spans="1:19" ht="44.25" x14ac:dyDescent="0.75">
      <c r="A371" s="11">
        <v>369</v>
      </c>
      <c r="B371" s="12" t="s">
        <v>370</v>
      </c>
      <c r="C371" s="12" t="s">
        <v>4479</v>
      </c>
      <c r="D371" s="13">
        <v>6500</v>
      </c>
      <c r="E371" s="14">
        <v>7160.12</v>
      </c>
      <c r="F371" s="11" t="s">
        <v>8218</v>
      </c>
      <c r="G371" s="11" t="s">
        <v>8223</v>
      </c>
      <c r="H371" s="11" t="s">
        <v>8245</v>
      </c>
      <c r="I371" s="11">
        <v>1326633269</v>
      </c>
      <c r="J371" s="11">
        <v>1324041269</v>
      </c>
      <c r="K371" s="11" t="b">
        <v>0</v>
      </c>
      <c r="L371" s="11">
        <v>167</v>
      </c>
      <c r="M371" s="11" t="b">
        <v>1</v>
      </c>
      <c r="N371" s="11" t="s">
        <v>8266</v>
      </c>
      <c r="O371" s="11" t="s">
        <v>8271</v>
      </c>
      <c r="P371" s="11">
        <f t="shared" si="20"/>
        <v>110</v>
      </c>
      <c r="Q371" s="11">
        <f t="shared" si="21"/>
        <v>42.87</v>
      </c>
      <c r="R371" s="16">
        <f t="shared" si="22"/>
        <v>40893.551724537036</v>
      </c>
      <c r="S371" s="16">
        <f t="shared" si="23"/>
        <v>40923.551724537036</v>
      </c>
    </row>
    <row r="372" spans="1:19" ht="44.25" x14ac:dyDescent="0.75">
      <c r="A372" s="11">
        <v>370</v>
      </c>
      <c r="B372" s="12" t="s">
        <v>371</v>
      </c>
      <c r="C372" s="12" t="s">
        <v>4480</v>
      </c>
      <c r="D372" s="13">
        <v>25000</v>
      </c>
      <c r="E372" s="14">
        <v>30505</v>
      </c>
      <c r="F372" s="11" t="s">
        <v>8218</v>
      </c>
      <c r="G372" s="11" t="s">
        <v>8223</v>
      </c>
      <c r="H372" s="11" t="s">
        <v>8245</v>
      </c>
      <c r="I372" s="11">
        <v>1483729500</v>
      </c>
      <c r="J372" s="11">
        <v>1481137500</v>
      </c>
      <c r="K372" s="11" t="b">
        <v>0</v>
      </c>
      <c r="L372" s="11">
        <v>43</v>
      </c>
      <c r="M372" s="11" t="b">
        <v>1</v>
      </c>
      <c r="N372" s="11" t="s">
        <v>8266</v>
      </c>
      <c r="O372" s="11" t="s">
        <v>8271</v>
      </c>
      <c r="P372" s="11">
        <f t="shared" si="20"/>
        <v>122</v>
      </c>
      <c r="Q372" s="11">
        <f t="shared" si="21"/>
        <v>709.42</v>
      </c>
      <c r="R372" s="16">
        <f t="shared" si="22"/>
        <v>42711.795138888891</v>
      </c>
      <c r="S372" s="16">
        <f t="shared" si="23"/>
        <v>42741.795138888891</v>
      </c>
    </row>
    <row r="373" spans="1:19" ht="44.25" x14ac:dyDescent="0.75">
      <c r="A373" s="11">
        <v>371</v>
      </c>
      <c r="B373" s="12" t="s">
        <v>372</v>
      </c>
      <c r="C373" s="12" t="s">
        <v>4481</v>
      </c>
      <c r="D373" s="13">
        <v>150000</v>
      </c>
      <c r="E373" s="14">
        <v>171253</v>
      </c>
      <c r="F373" s="11" t="s">
        <v>8218</v>
      </c>
      <c r="G373" s="11" t="s">
        <v>8223</v>
      </c>
      <c r="H373" s="11" t="s">
        <v>8245</v>
      </c>
      <c r="I373" s="11">
        <v>1359743139</v>
      </c>
      <c r="J373" s="11">
        <v>1355855139</v>
      </c>
      <c r="K373" s="11" t="b">
        <v>0</v>
      </c>
      <c r="L373" s="11">
        <v>1062</v>
      </c>
      <c r="M373" s="11" t="b">
        <v>1</v>
      </c>
      <c r="N373" s="11" t="s">
        <v>8266</v>
      </c>
      <c r="O373" s="11" t="s">
        <v>8271</v>
      </c>
      <c r="P373" s="11">
        <f t="shared" si="20"/>
        <v>114</v>
      </c>
      <c r="Q373" s="11">
        <f t="shared" si="21"/>
        <v>161.26</v>
      </c>
      <c r="R373" s="16">
        <f t="shared" si="22"/>
        <v>41261.767812500002</v>
      </c>
      <c r="S373" s="16">
        <f t="shared" si="23"/>
        <v>41306.767812500002</v>
      </c>
    </row>
    <row r="374" spans="1:19" ht="29.5" x14ac:dyDescent="0.75">
      <c r="A374" s="11">
        <v>372</v>
      </c>
      <c r="B374" s="12" t="s">
        <v>373</v>
      </c>
      <c r="C374" s="12" t="s">
        <v>4482</v>
      </c>
      <c r="D374" s="13">
        <v>300</v>
      </c>
      <c r="E374" s="14">
        <v>376</v>
      </c>
      <c r="F374" s="11" t="s">
        <v>8218</v>
      </c>
      <c r="G374" s="11" t="s">
        <v>8224</v>
      </c>
      <c r="H374" s="11" t="s">
        <v>8246</v>
      </c>
      <c r="I374" s="11">
        <v>1459872000</v>
      </c>
      <c r="J374" s="11">
        <v>1456408244</v>
      </c>
      <c r="K374" s="11" t="b">
        <v>0</v>
      </c>
      <c r="L374" s="11">
        <v>9</v>
      </c>
      <c r="M374" s="11" t="b">
        <v>1</v>
      </c>
      <c r="N374" s="11" t="s">
        <v>8266</v>
      </c>
      <c r="O374" s="11" t="s">
        <v>8271</v>
      </c>
      <c r="P374" s="11">
        <f t="shared" si="20"/>
        <v>125</v>
      </c>
      <c r="Q374" s="11">
        <f t="shared" si="21"/>
        <v>41.78</v>
      </c>
      <c r="R374" s="16">
        <f t="shared" si="22"/>
        <v>42425.576898148152</v>
      </c>
      <c r="S374" s="16">
        <f t="shared" si="23"/>
        <v>42465.666666666672</v>
      </c>
    </row>
    <row r="375" spans="1:19" ht="44.25" x14ac:dyDescent="0.75">
      <c r="A375" s="11">
        <v>373</v>
      </c>
      <c r="B375" s="12" t="s">
        <v>374</v>
      </c>
      <c r="C375" s="12" t="s">
        <v>4483</v>
      </c>
      <c r="D375" s="13">
        <v>7500</v>
      </c>
      <c r="E375" s="14">
        <v>8000</v>
      </c>
      <c r="F375" s="11" t="s">
        <v>8218</v>
      </c>
      <c r="G375" s="11" t="s">
        <v>8223</v>
      </c>
      <c r="H375" s="11" t="s">
        <v>8245</v>
      </c>
      <c r="I375" s="11">
        <v>1342648398</v>
      </c>
      <c r="J375" s="11">
        <v>1340056398</v>
      </c>
      <c r="K375" s="11" t="b">
        <v>0</v>
      </c>
      <c r="L375" s="11">
        <v>89</v>
      </c>
      <c r="M375" s="11" t="b">
        <v>1</v>
      </c>
      <c r="N375" s="11" t="s">
        <v>8266</v>
      </c>
      <c r="O375" s="11" t="s">
        <v>8271</v>
      </c>
      <c r="P375" s="11">
        <f t="shared" si="20"/>
        <v>107</v>
      </c>
      <c r="Q375" s="11">
        <f t="shared" si="21"/>
        <v>89.89</v>
      </c>
      <c r="R375" s="16">
        <f t="shared" si="22"/>
        <v>41078.91201388889</v>
      </c>
      <c r="S375" s="16">
        <f t="shared" si="23"/>
        <v>41108.91201388889</v>
      </c>
    </row>
    <row r="376" spans="1:19" ht="44.25" x14ac:dyDescent="0.75">
      <c r="A376" s="11">
        <v>374</v>
      </c>
      <c r="B376" s="12" t="s">
        <v>375</v>
      </c>
      <c r="C376" s="12" t="s">
        <v>4484</v>
      </c>
      <c r="D376" s="13">
        <v>6000</v>
      </c>
      <c r="E376" s="14">
        <v>7839</v>
      </c>
      <c r="F376" s="11" t="s">
        <v>8218</v>
      </c>
      <c r="G376" s="11" t="s">
        <v>8223</v>
      </c>
      <c r="H376" s="11" t="s">
        <v>8245</v>
      </c>
      <c r="I376" s="11">
        <v>1316208031</v>
      </c>
      <c r="J376" s="11">
        <v>1312320031</v>
      </c>
      <c r="K376" s="11" t="b">
        <v>0</v>
      </c>
      <c r="L376" s="11">
        <v>174</v>
      </c>
      <c r="M376" s="11" t="b">
        <v>1</v>
      </c>
      <c r="N376" s="11" t="s">
        <v>8266</v>
      </c>
      <c r="O376" s="11" t="s">
        <v>8271</v>
      </c>
      <c r="P376" s="11">
        <f t="shared" si="20"/>
        <v>131</v>
      </c>
      <c r="Q376" s="11">
        <f t="shared" si="21"/>
        <v>45.05</v>
      </c>
      <c r="R376" s="16">
        <f t="shared" si="22"/>
        <v>40757.889247685183</v>
      </c>
      <c r="S376" s="16">
        <f t="shared" si="23"/>
        <v>40802.889247685183</v>
      </c>
    </row>
    <row r="377" spans="1:19" ht="44.25" x14ac:dyDescent="0.75">
      <c r="A377" s="11">
        <v>375</v>
      </c>
      <c r="B377" s="12" t="s">
        <v>376</v>
      </c>
      <c r="C377" s="12" t="s">
        <v>4485</v>
      </c>
      <c r="D377" s="13">
        <v>500</v>
      </c>
      <c r="E377" s="14">
        <v>600</v>
      </c>
      <c r="F377" s="11" t="s">
        <v>8218</v>
      </c>
      <c r="G377" s="11" t="s">
        <v>8223</v>
      </c>
      <c r="H377" s="11" t="s">
        <v>8245</v>
      </c>
      <c r="I377" s="11">
        <v>1393694280</v>
      </c>
      <c r="J377" s="11">
        <v>1390088311</v>
      </c>
      <c r="K377" s="11" t="b">
        <v>0</v>
      </c>
      <c r="L377" s="11">
        <v>14</v>
      </c>
      <c r="M377" s="11" t="b">
        <v>1</v>
      </c>
      <c r="N377" s="11" t="s">
        <v>8266</v>
      </c>
      <c r="O377" s="11" t="s">
        <v>8271</v>
      </c>
      <c r="P377" s="11">
        <f t="shared" si="20"/>
        <v>120</v>
      </c>
      <c r="Q377" s="11">
        <f t="shared" si="21"/>
        <v>42.86</v>
      </c>
      <c r="R377" s="16">
        <f t="shared" si="22"/>
        <v>41657.985081018516</v>
      </c>
      <c r="S377" s="16">
        <f t="shared" si="23"/>
        <v>41699.720833333333</v>
      </c>
    </row>
    <row r="378" spans="1:19" ht="44.25" x14ac:dyDescent="0.75">
      <c r="A378" s="11">
        <v>376</v>
      </c>
      <c r="B378" s="12" t="s">
        <v>377</v>
      </c>
      <c r="C378" s="12" t="s">
        <v>4486</v>
      </c>
      <c r="D378" s="13">
        <v>2450</v>
      </c>
      <c r="E378" s="14">
        <v>2596</v>
      </c>
      <c r="F378" s="11" t="s">
        <v>8218</v>
      </c>
      <c r="G378" s="11" t="s">
        <v>8224</v>
      </c>
      <c r="H378" s="11" t="s">
        <v>8246</v>
      </c>
      <c r="I378" s="11">
        <v>1472122316</v>
      </c>
      <c r="J378" s="11">
        <v>1469443916</v>
      </c>
      <c r="K378" s="11" t="b">
        <v>0</v>
      </c>
      <c r="L378" s="11">
        <v>48</v>
      </c>
      <c r="M378" s="11" t="b">
        <v>1</v>
      </c>
      <c r="N378" s="11" t="s">
        <v>8266</v>
      </c>
      <c r="O378" s="11" t="s">
        <v>8271</v>
      </c>
      <c r="P378" s="11">
        <f t="shared" si="20"/>
        <v>106</v>
      </c>
      <c r="Q378" s="11">
        <f t="shared" si="21"/>
        <v>54.08</v>
      </c>
      <c r="R378" s="16">
        <f t="shared" si="22"/>
        <v>42576.452731481477</v>
      </c>
      <c r="S378" s="16">
        <f t="shared" si="23"/>
        <v>42607.452731481477</v>
      </c>
    </row>
    <row r="379" spans="1:19" ht="44.25" x14ac:dyDescent="0.75">
      <c r="A379" s="11">
        <v>377</v>
      </c>
      <c r="B379" s="12" t="s">
        <v>378</v>
      </c>
      <c r="C379" s="12" t="s">
        <v>4487</v>
      </c>
      <c r="D379" s="13">
        <v>12000</v>
      </c>
      <c r="E379" s="14">
        <v>13728</v>
      </c>
      <c r="F379" s="11" t="s">
        <v>8218</v>
      </c>
      <c r="G379" s="11" t="s">
        <v>8223</v>
      </c>
      <c r="H379" s="11" t="s">
        <v>8245</v>
      </c>
      <c r="I379" s="11">
        <v>1447484460</v>
      </c>
      <c r="J379" s="11">
        <v>1444888868</v>
      </c>
      <c r="K379" s="11" t="b">
        <v>0</v>
      </c>
      <c r="L379" s="11">
        <v>133</v>
      </c>
      <c r="M379" s="11" t="b">
        <v>1</v>
      </c>
      <c r="N379" s="11" t="s">
        <v>8266</v>
      </c>
      <c r="O379" s="11" t="s">
        <v>8271</v>
      </c>
      <c r="P379" s="11">
        <f t="shared" si="20"/>
        <v>114</v>
      </c>
      <c r="Q379" s="11">
        <f t="shared" si="21"/>
        <v>103.22</v>
      </c>
      <c r="R379" s="16">
        <f t="shared" si="22"/>
        <v>42292.250787037032</v>
      </c>
      <c r="S379" s="16">
        <f t="shared" si="23"/>
        <v>42322.292361111111</v>
      </c>
    </row>
    <row r="380" spans="1:19" ht="59" x14ac:dyDescent="0.75">
      <c r="A380" s="11">
        <v>378</v>
      </c>
      <c r="B380" s="12" t="s">
        <v>379</v>
      </c>
      <c r="C380" s="12" t="s">
        <v>4488</v>
      </c>
      <c r="D380" s="13">
        <v>3000</v>
      </c>
      <c r="E380" s="14">
        <v>3353</v>
      </c>
      <c r="F380" s="11" t="s">
        <v>8218</v>
      </c>
      <c r="G380" s="11" t="s">
        <v>8228</v>
      </c>
      <c r="H380" s="11" t="s">
        <v>8250</v>
      </c>
      <c r="I380" s="11">
        <v>1453765920</v>
      </c>
      <c r="J380" s="11">
        <v>1451655808</v>
      </c>
      <c r="K380" s="11" t="b">
        <v>0</v>
      </c>
      <c r="L380" s="11">
        <v>83</v>
      </c>
      <c r="M380" s="11" t="b">
        <v>1</v>
      </c>
      <c r="N380" s="11" t="s">
        <v>8266</v>
      </c>
      <c r="O380" s="11" t="s">
        <v>8271</v>
      </c>
      <c r="P380" s="11">
        <f t="shared" si="20"/>
        <v>112</v>
      </c>
      <c r="Q380" s="11">
        <f t="shared" si="21"/>
        <v>40.4</v>
      </c>
      <c r="R380" s="16">
        <f t="shared" si="22"/>
        <v>42370.571851851855</v>
      </c>
      <c r="S380" s="16">
        <f t="shared" si="23"/>
        <v>42394.994444444441</v>
      </c>
    </row>
    <row r="381" spans="1:19" ht="44.25" x14ac:dyDescent="0.75">
      <c r="A381" s="11">
        <v>379</v>
      </c>
      <c r="B381" s="12" t="s">
        <v>380</v>
      </c>
      <c r="C381" s="12" t="s">
        <v>4489</v>
      </c>
      <c r="D381" s="13">
        <v>15000</v>
      </c>
      <c r="E381" s="14">
        <v>17412</v>
      </c>
      <c r="F381" s="11" t="s">
        <v>8218</v>
      </c>
      <c r="G381" s="11" t="s">
        <v>8223</v>
      </c>
      <c r="H381" s="11" t="s">
        <v>8245</v>
      </c>
      <c r="I381" s="11">
        <v>1336062672</v>
      </c>
      <c r="J381" s="11">
        <v>1332174672</v>
      </c>
      <c r="K381" s="11" t="b">
        <v>0</v>
      </c>
      <c r="L381" s="11">
        <v>149</v>
      </c>
      <c r="M381" s="11" t="b">
        <v>1</v>
      </c>
      <c r="N381" s="11" t="s">
        <v>8266</v>
      </c>
      <c r="O381" s="11" t="s">
        <v>8271</v>
      </c>
      <c r="P381" s="11">
        <f t="shared" si="20"/>
        <v>116</v>
      </c>
      <c r="Q381" s="11">
        <f t="shared" si="21"/>
        <v>116.86</v>
      </c>
      <c r="R381" s="16">
        <f t="shared" si="22"/>
        <v>40987.688333333332</v>
      </c>
      <c r="S381" s="16">
        <f t="shared" si="23"/>
        <v>41032.688333333332</v>
      </c>
    </row>
    <row r="382" spans="1:19" ht="59" x14ac:dyDescent="0.75">
      <c r="A382" s="11">
        <v>380</v>
      </c>
      <c r="B382" s="12" t="s">
        <v>381</v>
      </c>
      <c r="C382" s="12" t="s">
        <v>4490</v>
      </c>
      <c r="D382" s="13">
        <v>4000</v>
      </c>
      <c r="E382" s="14">
        <v>5660</v>
      </c>
      <c r="F382" s="11" t="s">
        <v>8218</v>
      </c>
      <c r="G382" s="11" t="s">
        <v>8223</v>
      </c>
      <c r="H382" s="11" t="s">
        <v>8245</v>
      </c>
      <c r="I382" s="11">
        <v>1453569392</v>
      </c>
      <c r="J382" s="11">
        <v>1451409392</v>
      </c>
      <c r="K382" s="11" t="b">
        <v>0</v>
      </c>
      <c r="L382" s="11">
        <v>49</v>
      </c>
      <c r="M382" s="11" t="b">
        <v>1</v>
      </c>
      <c r="N382" s="11" t="s">
        <v>8266</v>
      </c>
      <c r="O382" s="11" t="s">
        <v>8271</v>
      </c>
      <c r="P382" s="11">
        <f t="shared" si="20"/>
        <v>142</v>
      </c>
      <c r="Q382" s="11">
        <f t="shared" si="21"/>
        <v>115.51</v>
      </c>
      <c r="R382" s="16">
        <f t="shared" si="22"/>
        <v>42367.719814814816</v>
      </c>
      <c r="S382" s="16">
        <f t="shared" si="23"/>
        <v>42392.719814814816</v>
      </c>
    </row>
    <row r="383" spans="1:19" ht="44.25" x14ac:dyDescent="0.75">
      <c r="A383" s="11">
        <v>381</v>
      </c>
      <c r="B383" s="12" t="s">
        <v>382</v>
      </c>
      <c r="C383" s="12" t="s">
        <v>4491</v>
      </c>
      <c r="D383" s="13">
        <v>25000</v>
      </c>
      <c r="E383" s="14">
        <v>26182.5</v>
      </c>
      <c r="F383" s="11" t="s">
        <v>8218</v>
      </c>
      <c r="G383" s="11" t="s">
        <v>8223</v>
      </c>
      <c r="H383" s="11" t="s">
        <v>8245</v>
      </c>
      <c r="I383" s="11">
        <v>1343624400</v>
      </c>
      <c r="J383" s="11">
        <v>1340642717</v>
      </c>
      <c r="K383" s="11" t="b">
        <v>0</v>
      </c>
      <c r="L383" s="11">
        <v>251</v>
      </c>
      <c r="M383" s="11" t="b">
        <v>1</v>
      </c>
      <c r="N383" s="11" t="s">
        <v>8266</v>
      </c>
      <c r="O383" s="11" t="s">
        <v>8271</v>
      </c>
      <c r="P383" s="11">
        <f t="shared" si="20"/>
        <v>105</v>
      </c>
      <c r="Q383" s="11">
        <f t="shared" si="21"/>
        <v>104.31</v>
      </c>
      <c r="R383" s="16">
        <f t="shared" si="22"/>
        <v>41085.698113425926</v>
      </c>
      <c r="S383" s="16">
        <f t="shared" si="23"/>
        <v>41120.208333333336</v>
      </c>
    </row>
    <row r="384" spans="1:19" ht="59" x14ac:dyDescent="0.75">
      <c r="A384" s="11">
        <v>382</v>
      </c>
      <c r="B384" s="12" t="s">
        <v>383</v>
      </c>
      <c r="C384" s="12" t="s">
        <v>4492</v>
      </c>
      <c r="D384" s="13">
        <v>600</v>
      </c>
      <c r="E384" s="14">
        <v>1535</v>
      </c>
      <c r="F384" s="11" t="s">
        <v>8218</v>
      </c>
      <c r="G384" s="11" t="s">
        <v>8223</v>
      </c>
      <c r="H384" s="11" t="s">
        <v>8245</v>
      </c>
      <c r="I384" s="11">
        <v>1346950900</v>
      </c>
      <c r="J384" s="11">
        <v>1345741300</v>
      </c>
      <c r="K384" s="11" t="b">
        <v>0</v>
      </c>
      <c r="L384" s="11">
        <v>22</v>
      </c>
      <c r="M384" s="11" t="b">
        <v>1</v>
      </c>
      <c r="N384" s="11" t="s">
        <v>8266</v>
      </c>
      <c r="O384" s="11" t="s">
        <v>8271</v>
      </c>
      <c r="P384" s="11">
        <f t="shared" si="20"/>
        <v>256</v>
      </c>
      <c r="Q384" s="11">
        <f t="shared" si="21"/>
        <v>69.77</v>
      </c>
      <c r="R384" s="16">
        <f t="shared" si="22"/>
        <v>41144.709490740745</v>
      </c>
      <c r="S384" s="16">
        <f t="shared" si="23"/>
        <v>41158.709490740745</v>
      </c>
    </row>
    <row r="385" spans="1:19" ht="44.25" x14ac:dyDescent="0.75">
      <c r="A385" s="11">
        <v>383</v>
      </c>
      <c r="B385" s="12" t="s">
        <v>384</v>
      </c>
      <c r="C385" s="12" t="s">
        <v>4493</v>
      </c>
      <c r="D385" s="13">
        <v>999</v>
      </c>
      <c r="E385" s="14">
        <v>2065</v>
      </c>
      <c r="F385" s="11" t="s">
        <v>8218</v>
      </c>
      <c r="G385" s="11" t="s">
        <v>8223</v>
      </c>
      <c r="H385" s="11" t="s">
        <v>8245</v>
      </c>
      <c r="I385" s="11">
        <v>1400467759</v>
      </c>
      <c r="J385" s="11">
        <v>1398480559</v>
      </c>
      <c r="K385" s="11" t="b">
        <v>0</v>
      </c>
      <c r="L385" s="11">
        <v>48</v>
      </c>
      <c r="M385" s="11" t="b">
        <v>1</v>
      </c>
      <c r="N385" s="11" t="s">
        <v>8266</v>
      </c>
      <c r="O385" s="11" t="s">
        <v>8271</v>
      </c>
      <c r="P385" s="11">
        <f t="shared" si="20"/>
        <v>207</v>
      </c>
      <c r="Q385" s="11">
        <f t="shared" si="21"/>
        <v>43.02</v>
      </c>
      <c r="R385" s="16">
        <f t="shared" si="22"/>
        <v>41755.117581018516</v>
      </c>
      <c r="S385" s="16">
        <f t="shared" si="23"/>
        <v>41778.117581018516</v>
      </c>
    </row>
    <row r="386" spans="1:19" ht="44.25" x14ac:dyDescent="0.75">
      <c r="A386" s="11">
        <v>384</v>
      </c>
      <c r="B386" s="12" t="s">
        <v>385</v>
      </c>
      <c r="C386" s="12" t="s">
        <v>4494</v>
      </c>
      <c r="D386" s="13">
        <v>20000</v>
      </c>
      <c r="E386" s="14">
        <v>22421</v>
      </c>
      <c r="F386" s="11" t="s">
        <v>8218</v>
      </c>
      <c r="G386" s="11" t="s">
        <v>8223</v>
      </c>
      <c r="H386" s="11" t="s">
        <v>8245</v>
      </c>
      <c r="I386" s="11">
        <v>1420569947</v>
      </c>
      <c r="J386" s="11">
        <v>1417977947</v>
      </c>
      <c r="K386" s="11" t="b">
        <v>0</v>
      </c>
      <c r="L386" s="11">
        <v>383</v>
      </c>
      <c r="M386" s="11" t="b">
        <v>1</v>
      </c>
      <c r="N386" s="11" t="s">
        <v>8266</v>
      </c>
      <c r="O386" s="11" t="s">
        <v>8271</v>
      </c>
      <c r="P386" s="11">
        <f t="shared" ref="P386:P449" si="24">ROUND(E386/D386*100,0)</f>
        <v>112</v>
      </c>
      <c r="Q386" s="11">
        <f t="shared" ref="Q386:Q449" si="25">IFERROR(ROUND(E386/L386,2),0)</f>
        <v>58.54</v>
      </c>
      <c r="R386" s="16">
        <f t="shared" si="22"/>
        <v>41980.781793981485</v>
      </c>
      <c r="S386" s="16">
        <f t="shared" si="23"/>
        <v>42010.781793981485</v>
      </c>
    </row>
    <row r="387" spans="1:19" ht="44.25" x14ac:dyDescent="0.75">
      <c r="A387" s="11">
        <v>385</v>
      </c>
      <c r="B387" s="12" t="s">
        <v>386</v>
      </c>
      <c r="C387" s="12" t="s">
        <v>4495</v>
      </c>
      <c r="D387" s="13">
        <v>25000</v>
      </c>
      <c r="E387" s="14">
        <v>26495.5</v>
      </c>
      <c r="F387" s="11" t="s">
        <v>8218</v>
      </c>
      <c r="G387" s="11" t="s">
        <v>8223</v>
      </c>
      <c r="H387" s="11" t="s">
        <v>8245</v>
      </c>
      <c r="I387" s="11">
        <v>1416582101</v>
      </c>
      <c r="J387" s="11">
        <v>1413986501</v>
      </c>
      <c r="K387" s="11" t="b">
        <v>0</v>
      </c>
      <c r="L387" s="11">
        <v>237</v>
      </c>
      <c r="M387" s="11" t="b">
        <v>1</v>
      </c>
      <c r="N387" s="11" t="s">
        <v>8266</v>
      </c>
      <c r="O387" s="11" t="s">
        <v>8271</v>
      </c>
      <c r="P387" s="11">
        <f t="shared" si="24"/>
        <v>106</v>
      </c>
      <c r="Q387" s="11">
        <f t="shared" si="25"/>
        <v>111.8</v>
      </c>
      <c r="R387" s="16">
        <f t="shared" ref="R387:R450" si="26">(((J387/60)/60)/24)+DATE(1970,1,1)</f>
        <v>41934.584502314814</v>
      </c>
      <c r="S387" s="16">
        <f t="shared" ref="S387:S450" si="27">(((I387/60)/60)/24)+DATE(1970,1,1)</f>
        <v>41964.626168981486</v>
      </c>
    </row>
    <row r="388" spans="1:19" ht="44.25" x14ac:dyDescent="0.75">
      <c r="A388" s="11">
        <v>386</v>
      </c>
      <c r="B388" s="12" t="s">
        <v>387</v>
      </c>
      <c r="C388" s="12" t="s">
        <v>4496</v>
      </c>
      <c r="D388" s="13">
        <v>600</v>
      </c>
      <c r="E388" s="14">
        <v>601</v>
      </c>
      <c r="F388" s="11" t="s">
        <v>8218</v>
      </c>
      <c r="G388" s="11" t="s">
        <v>8223</v>
      </c>
      <c r="H388" s="11" t="s">
        <v>8245</v>
      </c>
      <c r="I388" s="11">
        <v>1439246991</v>
      </c>
      <c r="J388" s="11">
        <v>1437950991</v>
      </c>
      <c r="K388" s="11" t="b">
        <v>0</v>
      </c>
      <c r="L388" s="11">
        <v>13</v>
      </c>
      <c r="M388" s="11" t="b">
        <v>1</v>
      </c>
      <c r="N388" s="11" t="s">
        <v>8266</v>
      </c>
      <c r="O388" s="11" t="s">
        <v>8271</v>
      </c>
      <c r="P388" s="11">
        <f t="shared" si="24"/>
        <v>100</v>
      </c>
      <c r="Q388" s="11">
        <f t="shared" si="25"/>
        <v>46.23</v>
      </c>
      <c r="R388" s="16">
        <f t="shared" si="26"/>
        <v>42211.951284722221</v>
      </c>
      <c r="S388" s="16">
        <f t="shared" si="27"/>
        <v>42226.951284722221</v>
      </c>
    </row>
    <row r="389" spans="1:19" ht="59" x14ac:dyDescent="0.75">
      <c r="A389" s="11">
        <v>387</v>
      </c>
      <c r="B389" s="12" t="s">
        <v>388</v>
      </c>
      <c r="C389" s="12" t="s">
        <v>4497</v>
      </c>
      <c r="D389" s="13">
        <v>38000</v>
      </c>
      <c r="E389" s="14">
        <v>81316</v>
      </c>
      <c r="F389" s="11" t="s">
        <v>8218</v>
      </c>
      <c r="G389" s="11" t="s">
        <v>8223</v>
      </c>
      <c r="H389" s="11" t="s">
        <v>8245</v>
      </c>
      <c r="I389" s="11">
        <v>1439618400</v>
      </c>
      <c r="J389" s="11">
        <v>1436976858</v>
      </c>
      <c r="K389" s="11" t="b">
        <v>0</v>
      </c>
      <c r="L389" s="11">
        <v>562</v>
      </c>
      <c r="M389" s="11" t="b">
        <v>1</v>
      </c>
      <c r="N389" s="11" t="s">
        <v>8266</v>
      </c>
      <c r="O389" s="11" t="s">
        <v>8271</v>
      </c>
      <c r="P389" s="11">
        <f t="shared" si="24"/>
        <v>214</v>
      </c>
      <c r="Q389" s="11">
        <f t="shared" si="25"/>
        <v>144.69</v>
      </c>
      <c r="R389" s="16">
        <f t="shared" si="26"/>
        <v>42200.67659722222</v>
      </c>
      <c r="S389" s="16">
        <f t="shared" si="27"/>
        <v>42231.25</v>
      </c>
    </row>
    <row r="390" spans="1:19" ht="44.25" x14ac:dyDescent="0.75">
      <c r="A390" s="11">
        <v>388</v>
      </c>
      <c r="B390" s="12" t="s">
        <v>389</v>
      </c>
      <c r="C390" s="12" t="s">
        <v>4498</v>
      </c>
      <c r="D390" s="13">
        <v>5000</v>
      </c>
      <c r="E390" s="14">
        <v>6308</v>
      </c>
      <c r="F390" s="11" t="s">
        <v>8218</v>
      </c>
      <c r="G390" s="11" t="s">
        <v>8223</v>
      </c>
      <c r="H390" s="11" t="s">
        <v>8245</v>
      </c>
      <c r="I390" s="11">
        <v>1469670580</v>
      </c>
      <c r="J390" s="11">
        <v>1467078580</v>
      </c>
      <c r="K390" s="11" t="b">
        <v>0</v>
      </c>
      <c r="L390" s="11">
        <v>71</v>
      </c>
      <c r="M390" s="11" t="b">
        <v>1</v>
      </c>
      <c r="N390" s="11" t="s">
        <v>8266</v>
      </c>
      <c r="O390" s="11" t="s">
        <v>8271</v>
      </c>
      <c r="P390" s="11">
        <f t="shared" si="24"/>
        <v>126</v>
      </c>
      <c r="Q390" s="11">
        <f t="shared" si="25"/>
        <v>88.85</v>
      </c>
      <c r="R390" s="16">
        <f t="shared" si="26"/>
        <v>42549.076157407413</v>
      </c>
      <c r="S390" s="16">
        <f t="shared" si="27"/>
        <v>42579.076157407413</v>
      </c>
    </row>
    <row r="391" spans="1:19" ht="59" x14ac:dyDescent="0.75">
      <c r="A391" s="11">
        <v>389</v>
      </c>
      <c r="B391" s="12" t="s">
        <v>390</v>
      </c>
      <c r="C391" s="12" t="s">
        <v>4499</v>
      </c>
      <c r="D391" s="13">
        <v>68000</v>
      </c>
      <c r="E391" s="14">
        <v>123444.12</v>
      </c>
      <c r="F391" s="11" t="s">
        <v>8218</v>
      </c>
      <c r="G391" s="11" t="s">
        <v>8223</v>
      </c>
      <c r="H391" s="11" t="s">
        <v>8245</v>
      </c>
      <c r="I391" s="11">
        <v>1394233140</v>
      </c>
      <c r="J391" s="11">
        <v>1391477450</v>
      </c>
      <c r="K391" s="11" t="b">
        <v>0</v>
      </c>
      <c r="L391" s="11">
        <v>1510</v>
      </c>
      <c r="M391" s="11" t="b">
        <v>1</v>
      </c>
      <c r="N391" s="11" t="s">
        <v>8266</v>
      </c>
      <c r="O391" s="11" t="s">
        <v>8271</v>
      </c>
      <c r="P391" s="11">
        <f t="shared" si="24"/>
        <v>182</v>
      </c>
      <c r="Q391" s="11">
        <f t="shared" si="25"/>
        <v>81.75</v>
      </c>
      <c r="R391" s="16">
        <f t="shared" si="26"/>
        <v>41674.063078703701</v>
      </c>
      <c r="S391" s="16">
        <f t="shared" si="27"/>
        <v>41705.957638888889</v>
      </c>
    </row>
    <row r="392" spans="1:19" ht="44.25" x14ac:dyDescent="0.75">
      <c r="A392" s="11">
        <v>390</v>
      </c>
      <c r="B392" s="12" t="s">
        <v>391</v>
      </c>
      <c r="C392" s="12" t="s">
        <v>4500</v>
      </c>
      <c r="D392" s="13">
        <v>1000</v>
      </c>
      <c r="E392" s="14">
        <v>1000</v>
      </c>
      <c r="F392" s="11" t="s">
        <v>8218</v>
      </c>
      <c r="G392" s="11" t="s">
        <v>8223</v>
      </c>
      <c r="H392" s="11" t="s">
        <v>8245</v>
      </c>
      <c r="I392" s="11">
        <v>1431046372</v>
      </c>
      <c r="J392" s="11">
        <v>1429318372</v>
      </c>
      <c r="K392" s="11" t="b">
        <v>0</v>
      </c>
      <c r="L392" s="11">
        <v>14</v>
      </c>
      <c r="M392" s="11" t="b">
        <v>1</v>
      </c>
      <c r="N392" s="11" t="s">
        <v>8266</v>
      </c>
      <c r="O392" s="11" t="s">
        <v>8271</v>
      </c>
      <c r="P392" s="11">
        <f t="shared" si="24"/>
        <v>100</v>
      </c>
      <c r="Q392" s="11">
        <f t="shared" si="25"/>
        <v>71.430000000000007</v>
      </c>
      <c r="R392" s="16">
        <f t="shared" si="26"/>
        <v>42112.036712962959</v>
      </c>
      <c r="S392" s="16">
        <f t="shared" si="27"/>
        <v>42132.036712962959</v>
      </c>
    </row>
    <row r="393" spans="1:19" ht="44.25" x14ac:dyDescent="0.75">
      <c r="A393" s="11">
        <v>391</v>
      </c>
      <c r="B393" s="12" t="s">
        <v>392</v>
      </c>
      <c r="C393" s="12" t="s">
        <v>4501</v>
      </c>
      <c r="D393" s="13">
        <v>20000</v>
      </c>
      <c r="E393" s="14">
        <v>20122</v>
      </c>
      <c r="F393" s="11" t="s">
        <v>8218</v>
      </c>
      <c r="G393" s="11" t="s">
        <v>8223</v>
      </c>
      <c r="H393" s="11" t="s">
        <v>8245</v>
      </c>
      <c r="I393" s="11">
        <v>1324169940</v>
      </c>
      <c r="J393" s="11">
        <v>1321578051</v>
      </c>
      <c r="K393" s="11" t="b">
        <v>0</v>
      </c>
      <c r="L393" s="11">
        <v>193</v>
      </c>
      <c r="M393" s="11" t="b">
        <v>1</v>
      </c>
      <c r="N393" s="11" t="s">
        <v>8266</v>
      </c>
      <c r="O393" s="11" t="s">
        <v>8271</v>
      </c>
      <c r="P393" s="11">
        <f t="shared" si="24"/>
        <v>101</v>
      </c>
      <c r="Q393" s="11">
        <f t="shared" si="25"/>
        <v>104.26</v>
      </c>
      <c r="R393" s="16">
        <f t="shared" si="26"/>
        <v>40865.042256944449</v>
      </c>
      <c r="S393" s="16">
        <f t="shared" si="27"/>
        <v>40895.040972222225</v>
      </c>
    </row>
    <row r="394" spans="1:19" ht="44.25" x14ac:dyDescent="0.75">
      <c r="A394" s="11">
        <v>392</v>
      </c>
      <c r="B394" s="12" t="s">
        <v>393</v>
      </c>
      <c r="C394" s="12" t="s">
        <v>4502</v>
      </c>
      <c r="D394" s="13">
        <v>18500</v>
      </c>
      <c r="E394" s="14">
        <v>18667</v>
      </c>
      <c r="F394" s="11" t="s">
        <v>8218</v>
      </c>
      <c r="G394" s="11" t="s">
        <v>8223</v>
      </c>
      <c r="H394" s="11" t="s">
        <v>8245</v>
      </c>
      <c r="I394" s="11">
        <v>1315450800</v>
      </c>
      <c r="J394" s="11">
        <v>1312823571</v>
      </c>
      <c r="K394" s="11" t="b">
        <v>0</v>
      </c>
      <c r="L394" s="11">
        <v>206</v>
      </c>
      <c r="M394" s="11" t="b">
        <v>1</v>
      </c>
      <c r="N394" s="11" t="s">
        <v>8266</v>
      </c>
      <c r="O394" s="11" t="s">
        <v>8271</v>
      </c>
      <c r="P394" s="11">
        <f t="shared" si="24"/>
        <v>101</v>
      </c>
      <c r="Q394" s="11">
        <f t="shared" si="25"/>
        <v>90.62</v>
      </c>
      <c r="R394" s="16">
        <f t="shared" si="26"/>
        <v>40763.717256944445</v>
      </c>
      <c r="S394" s="16">
        <f t="shared" si="27"/>
        <v>40794.125</v>
      </c>
    </row>
    <row r="395" spans="1:19" ht="44.25" x14ac:dyDescent="0.75">
      <c r="A395" s="11">
        <v>393</v>
      </c>
      <c r="B395" s="12" t="s">
        <v>394</v>
      </c>
      <c r="C395" s="12" t="s">
        <v>4503</v>
      </c>
      <c r="D395" s="13">
        <v>50000</v>
      </c>
      <c r="E395" s="14">
        <v>55223</v>
      </c>
      <c r="F395" s="11" t="s">
        <v>8218</v>
      </c>
      <c r="G395" s="11" t="s">
        <v>8223</v>
      </c>
      <c r="H395" s="11" t="s">
        <v>8245</v>
      </c>
      <c r="I395" s="11">
        <v>1381424452</v>
      </c>
      <c r="J395" s="11">
        <v>1378746052</v>
      </c>
      <c r="K395" s="11" t="b">
        <v>0</v>
      </c>
      <c r="L395" s="11">
        <v>351</v>
      </c>
      <c r="M395" s="11" t="b">
        <v>1</v>
      </c>
      <c r="N395" s="11" t="s">
        <v>8266</v>
      </c>
      <c r="O395" s="11" t="s">
        <v>8271</v>
      </c>
      <c r="P395" s="11">
        <f t="shared" si="24"/>
        <v>110</v>
      </c>
      <c r="Q395" s="11">
        <f t="shared" si="25"/>
        <v>157.33000000000001</v>
      </c>
      <c r="R395" s="16">
        <f t="shared" si="26"/>
        <v>41526.708935185183</v>
      </c>
      <c r="S395" s="16">
        <f t="shared" si="27"/>
        <v>41557.708935185183</v>
      </c>
    </row>
    <row r="396" spans="1:19" ht="44.25" x14ac:dyDescent="0.75">
      <c r="A396" s="11">
        <v>394</v>
      </c>
      <c r="B396" s="12" t="s">
        <v>395</v>
      </c>
      <c r="C396" s="12" t="s">
        <v>4504</v>
      </c>
      <c r="D396" s="13">
        <v>4700</v>
      </c>
      <c r="E396" s="14">
        <v>5259</v>
      </c>
      <c r="F396" s="11" t="s">
        <v>8218</v>
      </c>
      <c r="G396" s="11" t="s">
        <v>8226</v>
      </c>
      <c r="H396" s="11" t="s">
        <v>8248</v>
      </c>
      <c r="I396" s="11">
        <v>1460918282</v>
      </c>
      <c r="J396" s="11">
        <v>1455737882</v>
      </c>
      <c r="K396" s="11" t="b">
        <v>0</v>
      </c>
      <c r="L396" s="11">
        <v>50</v>
      </c>
      <c r="M396" s="11" t="b">
        <v>1</v>
      </c>
      <c r="N396" s="11" t="s">
        <v>8266</v>
      </c>
      <c r="O396" s="11" t="s">
        <v>8271</v>
      </c>
      <c r="P396" s="11">
        <f t="shared" si="24"/>
        <v>112</v>
      </c>
      <c r="Q396" s="11">
        <f t="shared" si="25"/>
        <v>105.18</v>
      </c>
      <c r="R396" s="16">
        <f t="shared" si="26"/>
        <v>42417.818078703705</v>
      </c>
      <c r="S396" s="16">
        <f t="shared" si="27"/>
        <v>42477.776412037041</v>
      </c>
    </row>
    <row r="397" spans="1:19" ht="44.25" x14ac:dyDescent="0.75">
      <c r="A397" s="11">
        <v>395</v>
      </c>
      <c r="B397" s="12" t="s">
        <v>396</v>
      </c>
      <c r="C397" s="12" t="s">
        <v>4505</v>
      </c>
      <c r="D397" s="13">
        <v>10000</v>
      </c>
      <c r="E397" s="14">
        <v>10804.45</v>
      </c>
      <c r="F397" s="11" t="s">
        <v>8218</v>
      </c>
      <c r="G397" s="11" t="s">
        <v>8223</v>
      </c>
      <c r="H397" s="11" t="s">
        <v>8245</v>
      </c>
      <c r="I397" s="11">
        <v>1335562320</v>
      </c>
      <c r="J397" s="11">
        <v>1332452960</v>
      </c>
      <c r="K397" s="11" t="b">
        <v>0</v>
      </c>
      <c r="L397" s="11">
        <v>184</v>
      </c>
      <c r="M397" s="11" t="b">
        <v>1</v>
      </c>
      <c r="N397" s="11" t="s">
        <v>8266</v>
      </c>
      <c r="O397" s="11" t="s">
        <v>8271</v>
      </c>
      <c r="P397" s="11">
        <f t="shared" si="24"/>
        <v>108</v>
      </c>
      <c r="Q397" s="11">
        <f t="shared" si="25"/>
        <v>58.72</v>
      </c>
      <c r="R397" s="16">
        <f t="shared" si="26"/>
        <v>40990.909259259257</v>
      </c>
      <c r="S397" s="16">
        <f t="shared" si="27"/>
        <v>41026.897222222222</v>
      </c>
    </row>
    <row r="398" spans="1:19" ht="44.25" x14ac:dyDescent="0.75">
      <c r="A398" s="11">
        <v>396</v>
      </c>
      <c r="B398" s="12" t="s">
        <v>397</v>
      </c>
      <c r="C398" s="12" t="s">
        <v>4506</v>
      </c>
      <c r="D398" s="13">
        <v>15000</v>
      </c>
      <c r="E398" s="14">
        <v>16000</v>
      </c>
      <c r="F398" s="11" t="s">
        <v>8218</v>
      </c>
      <c r="G398" s="11" t="s">
        <v>8223</v>
      </c>
      <c r="H398" s="11" t="s">
        <v>8245</v>
      </c>
      <c r="I398" s="11">
        <v>1341668006</v>
      </c>
      <c r="J398" s="11">
        <v>1340372006</v>
      </c>
      <c r="K398" s="11" t="b">
        <v>0</v>
      </c>
      <c r="L398" s="11">
        <v>196</v>
      </c>
      <c r="M398" s="11" t="b">
        <v>1</v>
      </c>
      <c r="N398" s="11" t="s">
        <v>8266</v>
      </c>
      <c r="O398" s="11" t="s">
        <v>8271</v>
      </c>
      <c r="P398" s="11">
        <f t="shared" si="24"/>
        <v>107</v>
      </c>
      <c r="Q398" s="11">
        <f t="shared" si="25"/>
        <v>81.63</v>
      </c>
      <c r="R398" s="16">
        <f t="shared" si="26"/>
        <v>41082.564884259256</v>
      </c>
      <c r="S398" s="16">
        <f t="shared" si="27"/>
        <v>41097.564884259256</v>
      </c>
    </row>
    <row r="399" spans="1:19" ht="59" x14ac:dyDescent="0.75">
      <c r="A399" s="11">
        <v>397</v>
      </c>
      <c r="B399" s="12" t="s">
        <v>398</v>
      </c>
      <c r="C399" s="12" t="s">
        <v>4507</v>
      </c>
      <c r="D399" s="13">
        <v>12444</v>
      </c>
      <c r="E399" s="14">
        <v>12929.35</v>
      </c>
      <c r="F399" s="11" t="s">
        <v>8218</v>
      </c>
      <c r="G399" s="11" t="s">
        <v>8223</v>
      </c>
      <c r="H399" s="11" t="s">
        <v>8245</v>
      </c>
      <c r="I399" s="11">
        <v>1283312640</v>
      </c>
      <c r="J399" s="11">
        <v>1279651084</v>
      </c>
      <c r="K399" s="11" t="b">
        <v>0</v>
      </c>
      <c r="L399" s="11">
        <v>229</v>
      </c>
      <c r="M399" s="11" t="b">
        <v>1</v>
      </c>
      <c r="N399" s="11" t="s">
        <v>8266</v>
      </c>
      <c r="O399" s="11" t="s">
        <v>8271</v>
      </c>
      <c r="P399" s="11">
        <f t="shared" si="24"/>
        <v>104</v>
      </c>
      <c r="Q399" s="11">
        <f t="shared" si="25"/>
        <v>56.46</v>
      </c>
      <c r="R399" s="16">
        <f t="shared" si="26"/>
        <v>40379.776435185187</v>
      </c>
      <c r="S399" s="16">
        <f t="shared" si="27"/>
        <v>40422.155555555553</v>
      </c>
    </row>
    <row r="400" spans="1:19" ht="44.25" x14ac:dyDescent="0.75">
      <c r="A400" s="11">
        <v>398</v>
      </c>
      <c r="B400" s="12" t="s">
        <v>399</v>
      </c>
      <c r="C400" s="12" t="s">
        <v>4508</v>
      </c>
      <c r="D400" s="13">
        <v>7500</v>
      </c>
      <c r="E400" s="14">
        <v>9387</v>
      </c>
      <c r="F400" s="11" t="s">
        <v>8218</v>
      </c>
      <c r="G400" s="11" t="s">
        <v>8223</v>
      </c>
      <c r="H400" s="11" t="s">
        <v>8245</v>
      </c>
      <c r="I400" s="11">
        <v>1430334126</v>
      </c>
      <c r="J400" s="11">
        <v>1426446126</v>
      </c>
      <c r="K400" s="11" t="b">
        <v>0</v>
      </c>
      <c r="L400" s="11">
        <v>67</v>
      </c>
      <c r="M400" s="11" t="b">
        <v>1</v>
      </c>
      <c r="N400" s="11" t="s">
        <v>8266</v>
      </c>
      <c r="O400" s="11" t="s">
        <v>8271</v>
      </c>
      <c r="P400" s="11">
        <f t="shared" si="24"/>
        <v>125</v>
      </c>
      <c r="Q400" s="11">
        <f t="shared" si="25"/>
        <v>140.1</v>
      </c>
      <c r="R400" s="16">
        <f t="shared" si="26"/>
        <v>42078.793124999997</v>
      </c>
      <c r="S400" s="16">
        <f t="shared" si="27"/>
        <v>42123.793124999997</v>
      </c>
    </row>
    <row r="401" spans="1:19" ht="44.25" x14ac:dyDescent="0.75">
      <c r="A401" s="11">
        <v>399</v>
      </c>
      <c r="B401" s="12" t="s">
        <v>400</v>
      </c>
      <c r="C401" s="12" t="s">
        <v>4509</v>
      </c>
      <c r="D401" s="13">
        <v>20000</v>
      </c>
      <c r="E401" s="14">
        <v>21361</v>
      </c>
      <c r="F401" s="11" t="s">
        <v>8218</v>
      </c>
      <c r="G401" s="11" t="s">
        <v>8224</v>
      </c>
      <c r="H401" s="11" t="s">
        <v>8246</v>
      </c>
      <c r="I401" s="11">
        <v>1481716800</v>
      </c>
      <c r="J401" s="11">
        <v>1479070867</v>
      </c>
      <c r="K401" s="11" t="b">
        <v>0</v>
      </c>
      <c r="L401" s="11">
        <v>95</v>
      </c>
      <c r="M401" s="11" t="b">
        <v>1</v>
      </c>
      <c r="N401" s="11" t="s">
        <v>8266</v>
      </c>
      <c r="O401" s="11" t="s">
        <v>8271</v>
      </c>
      <c r="P401" s="11">
        <f t="shared" si="24"/>
        <v>107</v>
      </c>
      <c r="Q401" s="11">
        <f t="shared" si="25"/>
        <v>224.85</v>
      </c>
      <c r="R401" s="16">
        <f t="shared" si="26"/>
        <v>42687.875775462962</v>
      </c>
      <c r="S401" s="16">
        <f t="shared" si="27"/>
        <v>42718.5</v>
      </c>
    </row>
    <row r="402" spans="1:19" ht="44.25" x14ac:dyDescent="0.75">
      <c r="A402" s="11">
        <v>400</v>
      </c>
      <c r="B402" s="12" t="s">
        <v>401</v>
      </c>
      <c r="C402" s="12" t="s">
        <v>4510</v>
      </c>
      <c r="D402" s="13">
        <v>10000</v>
      </c>
      <c r="E402" s="14">
        <v>11230.25</v>
      </c>
      <c r="F402" s="11" t="s">
        <v>8218</v>
      </c>
      <c r="G402" s="11" t="s">
        <v>8223</v>
      </c>
      <c r="H402" s="11" t="s">
        <v>8245</v>
      </c>
      <c r="I402" s="11">
        <v>1400297400</v>
      </c>
      <c r="J402" s="11">
        <v>1397661347</v>
      </c>
      <c r="K402" s="11" t="b">
        <v>0</v>
      </c>
      <c r="L402" s="11">
        <v>62</v>
      </c>
      <c r="M402" s="11" t="b">
        <v>1</v>
      </c>
      <c r="N402" s="11" t="s">
        <v>8266</v>
      </c>
      <c r="O402" s="11" t="s">
        <v>8271</v>
      </c>
      <c r="P402" s="11">
        <f t="shared" si="24"/>
        <v>112</v>
      </c>
      <c r="Q402" s="11">
        <f t="shared" si="25"/>
        <v>181.13</v>
      </c>
      <c r="R402" s="16">
        <f t="shared" si="26"/>
        <v>41745.635960648149</v>
      </c>
      <c r="S402" s="16">
        <f t="shared" si="27"/>
        <v>41776.145833333336</v>
      </c>
    </row>
    <row r="403" spans="1:19" ht="44.25" x14ac:dyDescent="0.75">
      <c r="A403" s="11">
        <v>401</v>
      </c>
      <c r="B403" s="12" t="s">
        <v>402</v>
      </c>
      <c r="C403" s="12" t="s">
        <v>4511</v>
      </c>
      <c r="D403" s="13">
        <v>50000</v>
      </c>
      <c r="E403" s="14">
        <v>51906</v>
      </c>
      <c r="F403" s="11" t="s">
        <v>8218</v>
      </c>
      <c r="G403" s="11" t="s">
        <v>8223</v>
      </c>
      <c r="H403" s="11" t="s">
        <v>8245</v>
      </c>
      <c r="I403" s="11">
        <v>1312747970</v>
      </c>
      <c r="J403" s="11">
        <v>1310155970</v>
      </c>
      <c r="K403" s="11" t="b">
        <v>0</v>
      </c>
      <c r="L403" s="11">
        <v>73</v>
      </c>
      <c r="M403" s="11" t="b">
        <v>1</v>
      </c>
      <c r="N403" s="11" t="s">
        <v>8266</v>
      </c>
      <c r="O403" s="11" t="s">
        <v>8271</v>
      </c>
      <c r="P403" s="11">
        <f t="shared" si="24"/>
        <v>104</v>
      </c>
      <c r="Q403" s="11">
        <f t="shared" si="25"/>
        <v>711.04</v>
      </c>
      <c r="R403" s="16">
        <f t="shared" si="26"/>
        <v>40732.842245370368</v>
      </c>
      <c r="S403" s="16">
        <f t="shared" si="27"/>
        <v>40762.842245370368</v>
      </c>
    </row>
    <row r="404" spans="1:19" ht="44.25" x14ac:dyDescent="0.75">
      <c r="A404" s="11">
        <v>402</v>
      </c>
      <c r="B404" s="12" t="s">
        <v>403</v>
      </c>
      <c r="C404" s="12" t="s">
        <v>4512</v>
      </c>
      <c r="D404" s="13">
        <v>2000</v>
      </c>
      <c r="E404" s="14">
        <v>2833</v>
      </c>
      <c r="F404" s="11" t="s">
        <v>8218</v>
      </c>
      <c r="G404" s="11" t="s">
        <v>8223</v>
      </c>
      <c r="H404" s="11" t="s">
        <v>8245</v>
      </c>
      <c r="I404" s="11">
        <v>1446731817</v>
      </c>
      <c r="J404" s="11">
        <v>1444913817</v>
      </c>
      <c r="K404" s="11" t="b">
        <v>0</v>
      </c>
      <c r="L404" s="11">
        <v>43</v>
      </c>
      <c r="M404" s="11" t="b">
        <v>1</v>
      </c>
      <c r="N404" s="11" t="s">
        <v>8266</v>
      </c>
      <c r="O404" s="11" t="s">
        <v>8271</v>
      </c>
      <c r="P404" s="11">
        <f t="shared" si="24"/>
        <v>142</v>
      </c>
      <c r="Q404" s="11">
        <f t="shared" si="25"/>
        <v>65.88</v>
      </c>
      <c r="R404" s="16">
        <f t="shared" si="26"/>
        <v>42292.539548611108</v>
      </c>
      <c r="S404" s="16">
        <f t="shared" si="27"/>
        <v>42313.58121527778</v>
      </c>
    </row>
    <row r="405" spans="1:19" ht="44.25" x14ac:dyDescent="0.75">
      <c r="A405" s="11">
        <v>403</v>
      </c>
      <c r="B405" s="12" t="s">
        <v>404</v>
      </c>
      <c r="C405" s="12" t="s">
        <v>4513</v>
      </c>
      <c r="D405" s="13">
        <v>5000</v>
      </c>
      <c r="E405" s="14">
        <v>5263</v>
      </c>
      <c r="F405" s="11" t="s">
        <v>8218</v>
      </c>
      <c r="G405" s="11" t="s">
        <v>8223</v>
      </c>
      <c r="H405" s="11" t="s">
        <v>8245</v>
      </c>
      <c r="I405" s="11">
        <v>1312960080</v>
      </c>
      <c r="J405" s="11">
        <v>1308900441</v>
      </c>
      <c r="K405" s="11" t="b">
        <v>0</v>
      </c>
      <c r="L405" s="11">
        <v>70</v>
      </c>
      <c r="M405" s="11" t="b">
        <v>1</v>
      </c>
      <c r="N405" s="11" t="s">
        <v>8266</v>
      </c>
      <c r="O405" s="11" t="s">
        <v>8271</v>
      </c>
      <c r="P405" s="11">
        <f t="shared" si="24"/>
        <v>105</v>
      </c>
      <c r="Q405" s="11">
        <f t="shared" si="25"/>
        <v>75.19</v>
      </c>
      <c r="R405" s="16">
        <f t="shared" si="26"/>
        <v>40718.310659722221</v>
      </c>
      <c r="S405" s="16">
        <f t="shared" si="27"/>
        <v>40765.297222222223</v>
      </c>
    </row>
    <row r="406" spans="1:19" ht="44.25" x14ac:dyDescent="0.75">
      <c r="A406" s="11">
        <v>404</v>
      </c>
      <c r="B406" s="12" t="s">
        <v>405</v>
      </c>
      <c r="C406" s="12" t="s">
        <v>4514</v>
      </c>
      <c r="D406" s="13">
        <v>35000</v>
      </c>
      <c r="E406" s="14">
        <v>36082</v>
      </c>
      <c r="F406" s="11" t="s">
        <v>8218</v>
      </c>
      <c r="G406" s="11" t="s">
        <v>8223</v>
      </c>
      <c r="H406" s="11" t="s">
        <v>8245</v>
      </c>
      <c r="I406" s="11">
        <v>1391641440</v>
      </c>
      <c r="J406" s="11">
        <v>1389107062</v>
      </c>
      <c r="K406" s="11" t="b">
        <v>0</v>
      </c>
      <c r="L406" s="11">
        <v>271</v>
      </c>
      <c r="M406" s="11" t="b">
        <v>1</v>
      </c>
      <c r="N406" s="11" t="s">
        <v>8266</v>
      </c>
      <c r="O406" s="11" t="s">
        <v>8271</v>
      </c>
      <c r="P406" s="11">
        <f t="shared" si="24"/>
        <v>103</v>
      </c>
      <c r="Q406" s="11">
        <f t="shared" si="25"/>
        <v>133.13999999999999</v>
      </c>
      <c r="R406" s="16">
        <f t="shared" si="26"/>
        <v>41646.628032407411</v>
      </c>
      <c r="S406" s="16">
        <f t="shared" si="27"/>
        <v>41675.961111111108</v>
      </c>
    </row>
    <row r="407" spans="1:19" ht="29.5" x14ac:dyDescent="0.75">
      <c r="A407" s="11">
        <v>405</v>
      </c>
      <c r="B407" s="12" t="s">
        <v>406</v>
      </c>
      <c r="C407" s="12" t="s">
        <v>4515</v>
      </c>
      <c r="D407" s="13">
        <v>2820</v>
      </c>
      <c r="E407" s="14">
        <v>3036</v>
      </c>
      <c r="F407" s="11" t="s">
        <v>8218</v>
      </c>
      <c r="G407" s="11" t="s">
        <v>8223</v>
      </c>
      <c r="H407" s="11" t="s">
        <v>8245</v>
      </c>
      <c r="I407" s="11">
        <v>1394071339</v>
      </c>
      <c r="J407" s="11">
        <v>1391479339</v>
      </c>
      <c r="K407" s="11" t="b">
        <v>0</v>
      </c>
      <c r="L407" s="11">
        <v>55</v>
      </c>
      <c r="M407" s="11" t="b">
        <v>1</v>
      </c>
      <c r="N407" s="11" t="s">
        <v>8266</v>
      </c>
      <c r="O407" s="11" t="s">
        <v>8271</v>
      </c>
      <c r="P407" s="11">
        <f t="shared" si="24"/>
        <v>108</v>
      </c>
      <c r="Q407" s="11">
        <f t="shared" si="25"/>
        <v>55.2</v>
      </c>
      <c r="R407" s="16">
        <f t="shared" si="26"/>
        <v>41674.08494212963</v>
      </c>
      <c r="S407" s="16">
        <f t="shared" si="27"/>
        <v>41704.08494212963</v>
      </c>
    </row>
    <row r="408" spans="1:19" ht="44.25" x14ac:dyDescent="0.75">
      <c r="A408" s="11">
        <v>406</v>
      </c>
      <c r="B408" s="12" t="s">
        <v>407</v>
      </c>
      <c r="C408" s="12" t="s">
        <v>4516</v>
      </c>
      <c r="D408" s="13">
        <v>2800</v>
      </c>
      <c r="E408" s="14">
        <v>3015.73</v>
      </c>
      <c r="F408" s="11" t="s">
        <v>8218</v>
      </c>
      <c r="G408" s="11" t="s">
        <v>8223</v>
      </c>
      <c r="H408" s="11" t="s">
        <v>8245</v>
      </c>
      <c r="I408" s="11">
        <v>1304920740</v>
      </c>
      <c r="J408" s="11">
        <v>1301975637</v>
      </c>
      <c r="K408" s="11" t="b">
        <v>0</v>
      </c>
      <c r="L408" s="11">
        <v>35</v>
      </c>
      <c r="M408" s="11" t="b">
        <v>1</v>
      </c>
      <c r="N408" s="11" t="s">
        <v>8266</v>
      </c>
      <c r="O408" s="11" t="s">
        <v>8271</v>
      </c>
      <c r="P408" s="11">
        <f t="shared" si="24"/>
        <v>108</v>
      </c>
      <c r="Q408" s="11">
        <f t="shared" si="25"/>
        <v>86.16</v>
      </c>
      <c r="R408" s="16">
        <f t="shared" si="26"/>
        <v>40638.162465277775</v>
      </c>
      <c r="S408" s="16">
        <f t="shared" si="27"/>
        <v>40672.249305555553</v>
      </c>
    </row>
    <row r="409" spans="1:19" ht="44.25" x14ac:dyDescent="0.75">
      <c r="A409" s="11">
        <v>407</v>
      </c>
      <c r="B409" s="12" t="s">
        <v>408</v>
      </c>
      <c r="C409" s="12" t="s">
        <v>4517</v>
      </c>
      <c r="D409" s="13">
        <v>2000</v>
      </c>
      <c r="E409" s="14">
        <v>2031</v>
      </c>
      <c r="F409" s="11" t="s">
        <v>8218</v>
      </c>
      <c r="G409" s="11" t="s">
        <v>8223</v>
      </c>
      <c r="H409" s="11" t="s">
        <v>8245</v>
      </c>
      <c r="I409" s="11">
        <v>1321739650</v>
      </c>
      <c r="J409" s="11">
        <v>1316552050</v>
      </c>
      <c r="K409" s="11" t="b">
        <v>0</v>
      </c>
      <c r="L409" s="11">
        <v>22</v>
      </c>
      <c r="M409" s="11" t="b">
        <v>1</v>
      </c>
      <c r="N409" s="11" t="s">
        <v>8266</v>
      </c>
      <c r="O409" s="11" t="s">
        <v>8271</v>
      </c>
      <c r="P409" s="11">
        <f t="shared" si="24"/>
        <v>102</v>
      </c>
      <c r="Q409" s="11">
        <f t="shared" si="25"/>
        <v>92.32</v>
      </c>
      <c r="R409" s="16">
        <f t="shared" si="26"/>
        <v>40806.870949074073</v>
      </c>
      <c r="S409" s="16">
        <f t="shared" si="27"/>
        <v>40866.912615740745</v>
      </c>
    </row>
    <row r="410" spans="1:19" ht="44.25" x14ac:dyDescent="0.75">
      <c r="A410" s="11">
        <v>408</v>
      </c>
      <c r="B410" s="12" t="s">
        <v>409</v>
      </c>
      <c r="C410" s="12" t="s">
        <v>4518</v>
      </c>
      <c r="D410" s="13">
        <v>6000</v>
      </c>
      <c r="E410" s="14">
        <v>6086.26</v>
      </c>
      <c r="F410" s="11" t="s">
        <v>8218</v>
      </c>
      <c r="G410" s="11" t="s">
        <v>8223</v>
      </c>
      <c r="H410" s="11" t="s">
        <v>8245</v>
      </c>
      <c r="I410" s="11">
        <v>1383676790</v>
      </c>
      <c r="J410" s="11">
        <v>1380217190</v>
      </c>
      <c r="K410" s="11" t="b">
        <v>0</v>
      </c>
      <c r="L410" s="11">
        <v>38</v>
      </c>
      <c r="M410" s="11" t="b">
        <v>1</v>
      </c>
      <c r="N410" s="11" t="s">
        <v>8266</v>
      </c>
      <c r="O410" s="11" t="s">
        <v>8271</v>
      </c>
      <c r="P410" s="11">
        <f t="shared" si="24"/>
        <v>101</v>
      </c>
      <c r="Q410" s="11">
        <f t="shared" si="25"/>
        <v>160.16</v>
      </c>
      <c r="R410" s="16">
        <f t="shared" si="26"/>
        <v>41543.735995370371</v>
      </c>
      <c r="S410" s="16">
        <f t="shared" si="27"/>
        <v>41583.777662037035</v>
      </c>
    </row>
    <row r="411" spans="1:19" ht="44.25" x14ac:dyDescent="0.75">
      <c r="A411" s="11">
        <v>409</v>
      </c>
      <c r="B411" s="12" t="s">
        <v>410</v>
      </c>
      <c r="C411" s="12" t="s">
        <v>4519</v>
      </c>
      <c r="D411" s="13">
        <v>500</v>
      </c>
      <c r="E411" s="14">
        <v>684</v>
      </c>
      <c r="F411" s="11" t="s">
        <v>8218</v>
      </c>
      <c r="G411" s="11" t="s">
        <v>8224</v>
      </c>
      <c r="H411" s="11" t="s">
        <v>8246</v>
      </c>
      <c r="I411" s="11">
        <v>1469220144</v>
      </c>
      <c r="J411" s="11">
        <v>1466628144</v>
      </c>
      <c r="K411" s="11" t="b">
        <v>0</v>
      </c>
      <c r="L411" s="11">
        <v>15</v>
      </c>
      <c r="M411" s="11" t="b">
        <v>1</v>
      </c>
      <c r="N411" s="11" t="s">
        <v>8266</v>
      </c>
      <c r="O411" s="11" t="s">
        <v>8271</v>
      </c>
      <c r="P411" s="11">
        <f t="shared" si="24"/>
        <v>137</v>
      </c>
      <c r="Q411" s="11">
        <f t="shared" si="25"/>
        <v>45.6</v>
      </c>
      <c r="R411" s="16">
        <f t="shared" si="26"/>
        <v>42543.862777777773</v>
      </c>
      <c r="S411" s="16">
        <f t="shared" si="27"/>
        <v>42573.862777777773</v>
      </c>
    </row>
    <row r="412" spans="1:19" ht="44.25" x14ac:dyDescent="0.75">
      <c r="A412" s="11">
        <v>410</v>
      </c>
      <c r="B412" s="12" t="s">
        <v>411</v>
      </c>
      <c r="C412" s="12" t="s">
        <v>4520</v>
      </c>
      <c r="D412" s="13">
        <v>1000</v>
      </c>
      <c r="E412" s="14">
        <v>1283</v>
      </c>
      <c r="F412" s="11" t="s">
        <v>8218</v>
      </c>
      <c r="G412" s="11" t="s">
        <v>8228</v>
      </c>
      <c r="H412" s="11" t="s">
        <v>8250</v>
      </c>
      <c r="I412" s="11">
        <v>1434670397</v>
      </c>
      <c r="J412" s="11">
        <v>1429486397</v>
      </c>
      <c r="K412" s="11" t="b">
        <v>0</v>
      </c>
      <c r="L412" s="11">
        <v>7</v>
      </c>
      <c r="M412" s="11" t="b">
        <v>1</v>
      </c>
      <c r="N412" s="11" t="s">
        <v>8266</v>
      </c>
      <c r="O412" s="11" t="s">
        <v>8271</v>
      </c>
      <c r="P412" s="11">
        <f t="shared" si="24"/>
        <v>128</v>
      </c>
      <c r="Q412" s="11">
        <f t="shared" si="25"/>
        <v>183.29</v>
      </c>
      <c r="R412" s="16">
        <f t="shared" si="26"/>
        <v>42113.981446759266</v>
      </c>
      <c r="S412" s="16">
        <f t="shared" si="27"/>
        <v>42173.981446759266</v>
      </c>
    </row>
    <row r="413" spans="1:19" ht="44.25" x14ac:dyDescent="0.75">
      <c r="A413" s="11">
        <v>411</v>
      </c>
      <c r="B413" s="12" t="s">
        <v>412</v>
      </c>
      <c r="C413" s="12" t="s">
        <v>4521</v>
      </c>
      <c r="D413" s="13">
        <v>30000</v>
      </c>
      <c r="E413" s="14">
        <v>30315</v>
      </c>
      <c r="F413" s="11" t="s">
        <v>8218</v>
      </c>
      <c r="G413" s="11" t="s">
        <v>8223</v>
      </c>
      <c r="H413" s="11" t="s">
        <v>8245</v>
      </c>
      <c r="I413" s="11">
        <v>1387688400</v>
      </c>
      <c r="J413" s="11">
        <v>1384920804</v>
      </c>
      <c r="K413" s="11" t="b">
        <v>0</v>
      </c>
      <c r="L413" s="11">
        <v>241</v>
      </c>
      <c r="M413" s="11" t="b">
        <v>1</v>
      </c>
      <c r="N413" s="11" t="s">
        <v>8266</v>
      </c>
      <c r="O413" s="11" t="s">
        <v>8271</v>
      </c>
      <c r="P413" s="11">
        <f t="shared" si="24"/>
        <v>101</v>
      </c>
      <c r="Q413" s="11">
        <f t="shared" si="25"/>
        <v>125.79</v>
      </c>
      <c r="R413" s="16">
        <f t="shared" si="26"/>
        <v>41598.17597222222</v>
      </c>
      <c r="S413" s="16">
        <f t="shared" si="27"/>
        <v>41630.208333333336</v>
      </c>
    </row>
    <row r="414" spans="1:19" ht="44.25" x14ac:dyDescent="0.75">
      <c r="A414" s="11">
        <v>412</v>
      </c>
      <c r="B414" s="12" t="s">
        <v>413</v>
      </c>
      <c r="C414" s="12" t="s">
        <v>4522</v>
      </c>
      <c r="D414" s="13">
        <v>2500</v>
      </c>
      <c r="E414" s="14">
        <v>3171</v>
      </c>
      <c r="F414" s="11" t="s">
        <v>8218</v>
      </c>
      <c r="G414" s="11" t="s">
        <v>8223</v>
      </c>
      <c r="H414" s="11" t="s">
        <v>8245</v>
      </c>
      <c r="I414" s="11">
        <v>1343238578</v>
      </c>
      <c r="J414" s="11">
        <v>1341856178</v>
      </c>
      <c r="K414" s="11" t="b">
        <v>0</v>
      </c>
      <c r="L414" s="11">
        <v>55</v>
      </c>
      <c r="M414" s="11" t="b">
        <v>1</v>
      </c>
      <c r="N414" s="11" t="s">
        <v>8266</v>
      </c>
      <c r="O414" s="11" t="s">
        <v>8271</v>
      </c>
      <c r="P414" s="11">
        <f t="shared" si="24"/>
        <v>127</v>
      </c>
      <c r="Q414" s="11">
        <f t="shared" si="25"/>
        <v>57.65</v>
      </c>
      <c r="R414" s="16">
        <f t="shared" si="26"/>
        <v>41099.742800925924</v>
      </c>
      <c r="S414" s="16">
        <f t="shared" si="27"/>
        <v>41115.742800925924</v>
      </c>
    </row>
    <row r="415" spans="1:19" ht="44.25" x14ac:dyDescent="0.75">
      <c r="A415" s="11">
        <v>413</v>
      </c>
      <c r="B415" s="12" t="s">
        <v>414</v>
      </c>
      <c r="C415" s="12" t="s">
        <v>4523</v>
      </c>
      <c r="D415" s="13">
        <v>12800</v>
      </c>
      <c r="E415" s="14">
        <v>13451</v>
      </c>
      <c r="F415" s="11" t="s">
        <v>8218</v>
      </c>
      <c r="G415" s="11" t="s">
        <v>8223</v>
      </c>
      <c r="H415" s="11" t="s">
        <v>8245</v>
      </c>
      <c r="I415" s="11">
        <v>1342731811</v>
      </c>
      <c r="J415" s="11">
        <v>1340139811</v>
      </c>
      <c r="K415" s="11" t="b">
        <v>0</v>
      </c>
      <c r="L415" s="11">
        <v>171</v>
      </c>
      <c r="M415" s="11" t="b">
        <v>1</v>
      </c>
      <c r="N415" s="11" t="s">
        <v>8266</v>
      </c>
      <c r="O415" s="11" t="s">
        <v>8271</v>
      </c>
      <c r="P415" s="11">
        <f t="shared" si="24"/>
        <v>105</v>
      </c>
      <c r="Q415" s="11">
        <f t="shared" si="25"/>
        <v>78.66</v>
      </c>
      <c r="R415" s="16">
        <f t="shared" si="26"/>
        <v>41079.877442129626</v>
      </c>
      <c r="S415" s="16">
        <f t="shared" si="27"/>
        <v>41109.877442129626</v>
      </c>
    </row>
    <row r="416" spans="1:19" ht="44.25" x14ac:dyDescent="0.75">
      <c r="A416" s="11">
        <v>414</v>
      </c>
      <c r="B416" s="12" t="s">
        <v>415</v>
      </c>
      <c r="C416" s="12" t="s">
        <v>4524</v>
      </c>
      <c r="D416" s="13">
        <v>18500</v>
      </c>
      <c r="E416" s="14">
        <v>19028</v>
      </c>
      <c r="F416" s="11" t="s">
        <v>8218</v>
      </c>
      <c r="G416" s="11" t="s">
        <v>8223</v>
      </c>
      <c r="H416" s="11" t="s">
        <v>8245</v>
      </c>
      <c r="I416" s="11">
        <v>1381541465</v>
      </c>
      <c r="J416" s="11">
        <v>1378949465</v>
      </c>
      <c r="K416" s="11" t="b">
        <v>0</v>
      </c>
      <c r="L416" s="11">
        <v>208</v>
      </c>
      <c r="M416" s="11" t="b">
        <v>1</v>
      </c>
      <c r="N416" s="11" t="s">
        <v>8266</v>
      </c>
      <c r="O416" s="11" t="s">
        <v>8271</v>
      </c>
      <c r="P416" s="11">
        <f t="shared" si="24"/>
        <v>103</v>
      </c>
      <c r="Q416" s="11">
        <f t="shared" si="25"/>
        <v>91.48</v>
      </c>
      <c r="R416" s="16">
        <f t="shared" si="26"/>
        <v>41529.063252314816</v>
      </c>
      <c r="S416" s="16">
        <f t="shared" si="27"/>
        <v>41559.063252314816</v>
      </c>
    </row>
    <row r="417" spans="1:19" ht="59" x14ac:dyDescent="0.75">
      <c r="A417" s="11">
        <v>415</v>
      </c>
      <c r="B417" s="12" t="s">
        <v>416</v>
      </c>
      <c r="C417" s="12" t="s">
        <v>4525</v>
      </c>
      <c r="D417" s="13">
        <v>1400</v>
      </c>
      <c r="E417" s="14">
        <v>1430.06</v>
      </c>
      <c r="F417" s="11" t="s">
        <v>8218</v>
      </c>
      <c r="G417" s="11" t="s">
        <v>8228</v>
      </c>
      <c r="H417" s="11" t="s">
        <v>8250</v>
      </c>
      <c r="I417" s="11">
        <v>1413547200</v>
      </c>
      <c r="J417" s="11">
        <v>1411417602</v>
      </c>
      <c r="K417" s="11" t="b">
        <v>0</v>
      </c>
      <c r="L417" s="11">
        <v>21</v>
      </c>
      <c r="M417" s="11" t="b">
        <v>1</v>
      </c>
      <c r="N417" s="11" t="s">
        <v>8266</v>
      </c>
      <c r="O417" s="11" t="s">
        <v>8271</v>
      </c>
      <c r="P417" s="11">
        <f t="shared" si="24"/>
        <v>102</v>
      </c>
      <c r="Q417" s="11">
        <f t="shared" si="25"/>
        <v>68.099999999999994</v>
      </c>
      <c r="R417" s="16">
        <f t="shared" si="26"/>
        <v>41904.851875</v>
      </c>
      <c r="S417" s="16">
        <f t="shared" si="27"/>
        <v>41929.5</v>
      </c>
    </row>
    <row r="418" spans="1:19" ht="44.25" x14ac:dyDescent="0.75">
      <c r="A418" s="11">
        <v>416</v>
      </c>
      <c r="B418" s="12" t="s">
        <v>417</v>
      </c>
      <c r="C418" s="12" t="s">
        <v>4526</v>
      </c>
      <c r="D418" s="13">
        <v>1000</v>
      </c>
      <c r="E418" s="14">
        <v>1202.17</v>
      </c>
      <c r="F418" s="11" t="s">
        <v>8218</v>
      </c>
      <c r="G418" s="11" t="s">
        <v>8223</v>
      </c>
      <c r="H418" s="11" t="s">
        <v>8245</v>
      </c>
      <c r="I418" s="11">
        <v>1391851831</v>
      </c>
      <c r="J418" s="11">
        <v>1389259831</v>
      </c>
      <c r="K418" s="11" t="b">
        <v>0</v>
      </c>
      <c r="L418" s="11">
        <v>25</v>
      </c>
      <c r="M418" s="11" t="b">
        <v>1</v>
      </c>
      <c r="N418" s="11" t="s">
        <v>8266</v>
      </c>
      <c r="O418" s="11" t="s">
        <v>8271</v>
      </c>
      <c r="P418" s="11">
        <f t="shared" si="24"/>
        <v>120</v>
      </c>
      <c r="Q418" s="11">
        <f t="shared" si="25"/>
        <v>48.09</v>
      </c>
      <c r="R418" s="16">
        <f t="shared" si="26"/>
        <v>41648.396192129629</v>
      </c>
      <c r="S418" s="16">
        <f t="shared" si="27"/>
        <v>41678.396192129629</v>
      </c>
    </row>
    <row r="419" spans="1:19" ht="44.25" x14ac:dyDescent="0.75">
      <c r="A419" s="11">
        <v>417</v>
      </c>
      <c r="B419" s="12" t="s">
        <v>418</v>
      </c>
      <c r="C419" s="12" t="s">
        <v>4527</v>
      </c>
      <c r="D419" s="13">
        <v>10500</v>
      </c>
      <c r="E419" s="14">
        <v>10526</v>
      </c>
      <c r="F419" s="11" t="s">
        <v>8218</v>
      </c>
      <c r="G419" s="11" t="s">
        <v>8223</v>
      </c>
      <c r="H419" s="11" t="s">
        <v>8245</v>
      </c>
      <c r="I419" s="11">
        <v>1365395580</v>
      </c>
      <c r="J419" s="11">
        <v>1364426260</v>
      </c>
      <c r="K419" s="11" t="b">
        <v>0</v>
      </c>
      <c r="L419" s="11">
        <v>52</v>
      </c>
      <c r="M419" s="11" t="b">
        <v>1</v>
      </c>
      <c r="N419" s="11" t="s">
        <v>8266</v>
      </c>
      <c r="O419" s="11" t="s">
        <v>8271</v>
      </c>
      <c r="P419" s="11">
        <f t="shared" si="24"/>
        <v>100</v>
      </c>
      <c r="Q419" s="11">
        <f t="shared" si="25"/>
        <v>202.42</v>
      </c>
      <c r="R419" s="16">
        <f t="shared" si="26"/>
        <v>41360.970601851855</v>
      </c>
      <c r="S419" s="16">
        <f t="shared" si="27"/>
        <v>41372.189583333333</v>
      </c>
    </row>
    <row r="420" spans="1:19" ht="44.25" x14ac:dyDescent="0.75">
      <c r="A420" s="11">
        <v>418</v>
      </c>
      <c r="B420" s="12" t="s">
        <v>419</v>
      </c>
      <c r="C420" s="12" t="s">
        <v>4528</v>
      </c>
      <c r="D420" s="13">
        <v>22400</v>
      </c>
      <c r="E420" s="14">
        <v>22542</v>
      </c>
      <c r="F420" s="11" t="s">
        <v>8218</v>
      </c>
      <c r="G420" s="11" t="s">
        <v>8223</v>
      </c>
      <c r="H420" s="11" t="s">
        <v>8245</v>
      </c>
      <c r="I420" s="11">
        <v>1437633997</v>
      </c>
      <c r="J420" s="11">
        <v>1435041997</v>
      </c>
      <c r="K420" s="11" t="b">
        <v>0</v>
      </c>
      <c r="L420" s="11">
        <v>104</v>
      </c>
      <c r="M420" s="11" t="b">
        <v>1</v>
      </c>
      <c r="N420" s="11" t="s">
        <v>8266</v>
      </c>
      <c r="O420" s="11" t="s">
        <v>8271</v>
      </c>
      <c r="P420" s="11">
        <f t="shared" si="24"/>
        <v>101</v>
      </c>
      <c r="Q420" s="11">
        <f t="shared" si="25"/>
        <v>216.75</v>
      </c>
      <c r="R420" s="16">
        <f t="shared" si="26"/>
        <v>42178.282372685186</v>
      </c>
      <c r="S420" s="16">
        <f t="shared" si="27"/>
        <v>42208.282372685186</v>
      </c>
    </row>
    <row r="421" spans="1:19" ht="44.25" x14ac:dyDescent="0.75">
      <c r="A421" s="11">
        <v>419</v>
      </c>
      <c r="B421" s="12" t="s">
        <v>420</v>
      </c>
      <c r="C421" s="12" t="s">
        <v>4529</v>
      </c>
      <c r="D421" s="13">
        <v>8000</v>
      </c>
      <c r="E421" s="14">
        <v>8035</v>
      </c>
      <c r="F421" s="11" t="s">
        <v>8218</v>
      </c>
      <c r="G421" s="11" t="s">
        <v>8223</v>
      </c>
      <c r="H421" s="11" t="s">
        <v>8245</v>
      </c>
      <c r="I421" s="11">
        <v>1372536787</v>
      </c>
      <c r="J421" s="11">
        <v>1367352787</v>
      </c>
      <c r="K421" s="11" t="b">
        <v>0</v>
      </c>
      <c r="L421" s="11">
        <v>73</v>
      </c>
      <c r="M421" s="11" t="b">
        <v>1</v>
      </c>
      <c r="N421" s="11" t="s">
        <v>8266</v>
      </c>
      <c r="O421" s="11" t="s">
        <v>8271</v>
      </c>
      <c r="P421" s="11">
        <f t="shared" si="24"/>
        <v>100</v>
      </c>
      <c r="Q421" s="11">
        <f t="shared" si="25"/>
        <v>110.07</v>
      </c>
      <c r="R421" s="16">
        <f t="shared" si="26"/>
        <v>41394.842442129629</v>
      </c>
      <c r="S421" s="16">
        <f t="shared" si="27"/>
        <v>41454.842442129629</v>
      </c>
    </row>
    <row r="422" spans="1:19" ht="44.25" x14ac:dyDescent="0.75">
      <c r="A422" s="11">
        <v>420</v>
      </c>
      <c r="B422" s="12" t="s">
        <v>421</v>
      </c>
      <c r="C422" s="12" t="s">
        <v>4530</v>
      </c>
      <c r="D422" s="13">
        <v>3300</v>
      </c>
      <c r="E422" s="14">
        <v>14.5</v>
      </c>
      <c r="F422" s="11" t="s">
        <v>8220</v>
      </c>
      <c r="G422" s="11" t="s">
        <v>8223</v>
      </c>
      <c r="H422" s="11" t="s">
        <v>8245</v>
      </c>
      <c r="I422" s="11">
        <v>1394772031</v>
      </c>
      <c r="J422" s="11">
        <v>1392183631</v>
      </c>
      <c r="K422" s="11" t="b">
        <v>0</v>
      </c>
      <c r="L422" s="11">
        <v>3</v>
      </c>
      <c r="M422" s="11" t="b">
        <v>0</v>
      </c>
      <c r="N422" s="11" t="s">
        <v>8266</v>
      </c>
      <c r="O422" s="11" t="s">
        <v>8272</v>
      </c>
      <c r="P422" s="11">
        <f t="shared" si="24"/>
        <v>0</v>
      </c>
      <c r="Q422" s="11">
        <f t="shared" si="25"/>
        <v>4.83</v>
      </c>
      <c r="R422" s="16">
        <f t="shared" si="26"/>
        <v>41682.23646990741</v>
      </c>
      <c r="S422" s="16">
        <f t="shared" si="27"/>
        <v>41712.194803240738</v>
      </c>
    </row>
    <row r="423" spans="1:19" ht="59" x14ac:dyDescent="0.75">
      <c r="A423" s="11">
        <v>421</v>
      </c>
      <c r="B423" s="12" t="s">
        <v>422</v>
      </c>
      <c r="C423" s="12" t="s">
        <v>4531</v>
      </c>
      <c r="D423" s="13">
        <v>15000</v>
      </c>
      <c r="E423" s="14">
        <v>301</v>
      </c>
      <c r="F423" s="11" t="s">
        <v>8220</v>
      </c>
      <c r="G423" s="11" t="s">
        <v>8223</v>
      </c>
      <c r="H423" s="11" t="s">
        <v>8245</v>
      </c>
      <c r="I423" s="11">
        <v>1440157656</v>
      </c>
      <c r="J423" s="11">
        <v>1434973656</v>
      </c>
      <c r="K423" s="11" t="b">
        <v>0</v>
      </c>
      <c r="L423" s="11">
        <v>6</v>
      </c>
      <c r="M423" s="11" t="b">
        <v>0</v>
      </c>
      <c r="N423" s="11" t="s">
        <v>8266</v>
      </c>
      <c r="O423" s="11" t="s">
        <v>8272</v>
      </c>
      <c r="P423" s="11">
        <f t="shared" si="24"/>
        <v>2</v>
      </c>
      <c r="Q423" s="11">
        <f t="shared" si="25"/>
        <v>50.17</v>
      </c>
      <c r="R423" s="16">
        <f t="shared" si="26"/>
        <v>42177.491388888884</v>
      </c>
      <c r="S423" s="16">
        <f t="shared" si="27"/>
        <v>42237.491388888884</v>
      </c>
    </row>
    <row r="424" spans="1:19" ht="44.25" x14ac:dyDescent="0.75">
      <c r="A424" s="11">
        <v>422</v>
      </c>
      <c r="B424" s="12" t="s">
        <v>423</v>
      </c>
      <c r="C424" s="12" t="s">
        <v>4532</v>
      </c>
      <c r="D424" s="13">
        <v>40000</v>
      </c>
      <c r="E424" s="14">
        <v>430</v>
      </c>
      <c r="F424" s="11" t="s">
        <v>8220</v>
      </c>
      <c r="G424" s="11" t="s">
        <v>8223</v>
      </c>
      <c r="H424" s="11" t="s">
        <v>8245</v>
      </c>
      <c r="I424" s="11">
        <v>1410416097</v>
      </c>
      <c r="J424" s="11">
        <v>1407824097</v>
      </c>
      <c r="K424" s="11" t="b">
        <v>0</v>
      </c>
      <c r="L424" s="11">
        <v>12</v>
      </c>
      <c r="M424" s="11" t="b">
        <v>0</v>
      </c>
      <c r="N424" s="11" t="s">
        <v>8266</v>
      </c>
      <c r="O424" s="11" t="s">
        <v>8272</v>
      </c>
      <c r="P424" s="11">
        <f t="shared" si="24"/>
        <v>1</v>
      </c>
      <c r="Q424" s="11">
        <f t="shared" si="25"/>
        <v>35.83</v>
      </c>
      <c r="R424" s="16">
        <f t="shared" si="26"/>
        <v>41863.260381944441</v>
      </c>
      <c r="S424" s="16">
        <f t="shared" si="27"/>
        <v>41893.260381944441</v>
      </c>
    </row>
    <row r="425" spans="1:19" ht="44.25" x14ac:dyDescent="0.75">
      <c r="A425" s="11">
        <v>423</v>
      </c>
      <c r="B425" s="12" t="s">
        <v>424</v>
      </c>
      <c r="C425" s="12" t="s">
        <v>4533</v>
      </c>
      <c r="D425" s="13">
        <v>20000</v>
      </c>
      <c r="E425" s="14">
        <v>153</v>
      </c>
      <c r="F425" s="11" t="s">
        <v>8220</v>
      </c>
      <c r="G425" s="11" t="s">
        <v>8223</v>
      </c>
      <c r="H425" s="11" t="s">
        <v>8245</v>
      </c>
      <c r="I425" s="11">
        <v>1370470430</v>
      </c>
      <c r="J425" s="11">
        <v>1367878430</v>
      </c>
      <c r="K425" s="11" t="b">
        <v>0</v>
      </c>
      <c r="L425" s="11">
        <v>13</v>
      </c>
      <c r="M425" s="11" t="b">
        <v>0</v>
      </c>
      <c r="N425" s="11" t="s">
        <v>8266</v>
      </c>
      <c r="O425" s="11" t="s">
        <v>8272</v>
      </c>
      <c r="P425" s="11">
        <f t="shared" si="24"/>
        <v>1</v>
      </c>
      <c r="Q425" s="11">
        <f t="shared" si="25"/>
        <v>11.77</v>
      </c>
      <c r="R425" s="16">
        <f t="shared" si="26"/>
        <v>41400.92627314815</v>
      </c>
      <c r="S425" s="16">
        <f t="shared" si="27"/>
        <v>41430.92627314815</v>
      </c>
    </row>
    <row r="426" spans="1:19" ht="44.25" x14ac:dyDescent="0.75">
      <c r="A426" s="11">
        <v>424</v>
      </c>
      <c r="B426" s="12" t="s">
        <v>425</v>
      </c>
      <c r="C426" s="12" t="s">
        <v>4534</v>
      </c>
      <c r="D426" s="13">
        <v>3000</v>
      </c>
      <c r="E426" s="14">
        <v>203.9</v>
      </c>
      <c r="F426" s="11" t="s">
        <v>8220</v>
      </c>
      <c r="G426" s="11" t="s">
        <v>8223</v>
      </c>
      <c r="H426" s="11" t="s">
        <v>8245</v>
      </c>
      <c r="I426" s="11">
        <v>1332748899</v>
      </c>
      <c r="J426" s="11">
        <v>1327568499</v>
      </c>
      <c r="K426" s="11" t="b">
        <v>0</v>
      </c>
      <c r="L426" s="11">
        <v>5</v>
      </c>
      <c r="M426" s="11" t="b">
        <v>0</v>
      </c>
      <c r="N426" s="11" t="s">
        <v>8266</v>
      </c>
      <c r="O426" s="11" t="s">
        <v>8272</v>
      </c>
      <c r="P426" s="11">
        <f t="shared" si="24"/>
        <v>7</v>
      </c>
      <c r="Q426" s="11">
        <f t="shared" si="25"/>
        <v>40.78</v>
      </c>
      <c r="R426" s="16">
        <f t="shared" si="26"/>
        <v>40934.376145833332</v>
      </c>
      <c r="S426" s="16">
        <f t="shared" si="27"/>
        <v>40994.334479166668</v>
      </c>
    </row>
    <row r="427" spans="1:19" ht="44.25" x14ac:dyDescent="0.75">
      <c r="A427" s="11">
        <v>425</v>
      </c>
      <c r="B427" s="12" t="s">
        <v>426</v>
      </c>
      <c r="C427" s="12" t="s">
        <v>4535</v>
      </c>
      <c r="D427" s="13">
        <v>50000</v>
      </c>
      <c r="E427" s="14">
        <v>6</v>
      </c>
      <c r="F427" s="11" t="s">
        <v>8220</v>
      </c>
      <c r="G427" s="11" t="s">
        <v>8223</v>
      </c>
      <c r="H427" s="11" t="s">
        <v>8245</v>
      </c>
      <c r="I427" s="11">
        <v>1448660404</v>
      </c>
      <c r="J427" s="11">
        <v>1443472804</v>
      </c>
      <c r="K427" s="11" t="b">
        <v>0</v>
      </c>
      <c r="L427" s="11">
        <v>2</v>
      </c>
      <c r="M427" s="11" t="b">
        <v>0</v>
      </c>
      <c r="N427" s="11" t="s">
        <v>8266</v>
      </c>
      <c r="O427" s="11" t="s">
        <v>8272</v>
      </c>
      <c r="P427" s="11">
        <f t="shared" si="24"/>
        <v>0</v>
      </c>
      <c r="Q427" s="11">
        <f t="shared" si="25"/>
        <v>3</v>
      </c>
      <c r="R427" s="16">
        <f t="shared" si="26"/>
        <v>42275.861157407402</v>
      </c>
      <c r="S427" s="16">
        <f t="shared" si="27"/>
        <v>42335.902824074074</v>
      </c>
    </row>
    <row r="428" spans="1:19" ht="44.25" x14ac:dyDescent="0.75">
      <c r="A428" s="11">
        <v>426</v>
      </c>
      <c r="B428" s="12" t="s">
        <v>427</v>
      </c>
      <c r="C428" s="12" t="s">
        <v>4536</v>
      </c>
      <c r="D428" s="13">
        <v>10000</v>
      </c>
      <c r="E428" s="14">
        <v>133</v>
      </c>
      <c r="F428" s="11" t="s">
        <v>8220</v>
      </c>
      <c r="G428" s="11" t="s">
        <v>8223</v>
      </c>
      <c r="H428" s="11" t="s">
        <v>8245</v>
      </c>
      <c r="I428" s="11">
        <v>1456851914</v>
      </c>
      <c r="J428" s="11">
        <v>1454259914</v>
      </c>
      <c r="K428" s="11" t="b">
        <v>0</v>
      </c>
      <c r="L428" s="11">
        <v>8</v>
      </c>
      <c r="M428" s="11" t="b">
        <v>0</v>
      </c>
      <c r="N428" s="11" t="s">
        <v>8266</v>
      </c>
      <c r="O428" s="11" t="s">
        <v>8272</v>
      </c>
      <c r="P428" s="11">
        <f t="shared" si="24"/>
        <v>1</v>
      </c>
      <c r="Q428" s="11">
        <f t="shared" si="25"/>
        <v>16.63</v>
      </c>
      <c r="R428" s="16">
        <f t="shared" si="26"/>
        <v>42400.711967592593</v>
      </c>
      <c r="S428" s="16">
        <f t="shared" si="27"/>
        <v>42430.711967592593</v>
      </c>
    </row>
    <row r="429" spans="1:19" ht="59" x14ac:dyDescent="0.75">
      <c r="A429" s="11">
        <v>427</v>
      </c>
      <c r="B429" s="12" t="s">
        <v>428</v>
      </c>
      <c r="C429" s="12" t="s">
        <v>4537</v>
      </c>
      <c r="D429" s="13">
        <v>6500</v>
      </c>
      <c r="E429" s="14">
        <v>0</v>
      </c>
      <c r="F429" s="11" t="s">
        <v>8220</v>
      </c>
      <c r="G429" s="11" t="s">
        <v>8223</v>
      </c>
      <c r="H429" s="11" t="s">
        <v>8245</v>
      </c>
      <c r="I429" s="11">
        <v>1445540340</v>
      </c>
      <c r="J429" s="11">
        <v>1444340940</v>
      </c>
      <c r="K429" s="11" t="b">
        <v>0</v>
      </c>
      <c r="L429" s="11">
        <v>0</v>
      </c>
      <c r="M429" s="11" t="b">
        <v>0</v>
      </c>
      <c r="N429" s="11" t="s">
        <v>8266</v>
      </c>
      <c r="O429" s="11" t="s">
        <v>8272</v>
      </c>
      <c r="P429" s="11">
        <f t="shared" si="24"/>
        <v>0</v>
      </c>
      <c r="Q429" s="11">
        <f t="shared" si="25"/>
        <v>0</v>
      </c>
      <c r="R429" s="16">
        <f t="shared" si="26"/>
        <v>42285.909027777772</v>
      </c>
      <c r="S429" s="16">
        <f t="shared" si="27"/>
        <v>42299.790972222225</v>
      </c>
    </row>
    <row r="430" spans="1:19" ht="29.5" x14ac:dyDescent="0.75">
      <c r="A430" s="11">
        <v>428</v>
      </c>
      <c r="B430" s="12" t="s">
        <v>429</v>
      </c>
      <c r="C430" s="12" t="s">
        <v>4538</v>
      </c>
      <c r="D430" s="13">
        <v>12000</v>
      </c>
      <c r="E430" s="14">
        <v>676</v>
      </c>
      <c r="F430" s="11" t="s">
        <v>8220</v>
      </c>
      <c r="G430" s="11" t="s">
        <v>8223</v>
      </c>
      <c r="H430" s="11" t="s">
        <v>8245</v>
      </c>
      <c r="I430" s="11">
        <v>1402956000</v>
      </c>
      <c r="J430" s="11">
        <v>1400523845</v>
      </c>
      <c r="K430" s="11" t="b">
        <v>0</v>
      </c>
      <c r="L430" s="11">
        <v>13</v>
      </c>
      <c r="M430" s="11" t="b">
        <v>0</v>
      </c>
      <c r="N430" s="11" t="s">
        <v>8266</v>
      </c>
      <c r="O430" s="11" t="s">
        <v>8272</v>
      </c>
      <c r="P430" s="11">
        <f t="shared" si="24"/>
        <v>6</v>
      </c>
      <c r="Q430" s="11">
        <f t="shared" si="25"/>
        <v>52</v>
      </c>
      <c r="R430" s="16">
        <f t="shared" si="26"/>
        <v>41778.766724537039</v>
      </c>
      <c r="S430" s="16">
        <f t="shared" si="27"/>
        <v>41806.916666666664</v>
      </c>
    </row>
    <row r="431" spans="1:19" ht="59" x14ac:dyDescent="0.75">
      <c r="A431" s="11">
        <v>429</v>
      </c>
      <c r="B431" s="12" t="s">
        <v>430</v>
      </c>
      <c r="C431" s="12" t="s">
        <v>4539</v>
      </c>
      <c r="D431" s="13">
        <v>5000</v>
      </c>
      <c r="E431" s="14">
        <v>0</v>
      </c>
      <c r="F431" s="11" t="s">
        <v>8220</v>
      </c>
      <c r="G431" s="11" t="s">
        <v>8223</v>
      </c>
      <c r="H431" s="11" t="s">
        <v>8245</v>
      </c>
      <c r="I431" s="11">
        <v>1259297940</v>
      </c>
      <c r="J431" s="11">
        <v>1252964282</v>
      </c>
      <c r="K431" s="11" t="b">
        <v>0</v>
      </c>
      <c r="L431" s="11">
        <v>0</v>
      </c>
      <c r="M431" s="11" t="b">
        <v>0</v>
      </c>
      <c r="N431" s="11" t="s">
        <v>8266</v>
      </c>
      <c r="O431" s="11" t="s">
        <v>8272</v>
      </c>
      <c r="P431" s="11">
        <f t="shared" si="24"/>
        <v>0</v>
      </c>
      <c r="Q431" s="11">
        <f t="shared" si="25"/>
        <v>0</v>
      </c>
      <c r="R431" s="16">
        <f t="shared" si="26"/>
        <v>40070.901412037041</v>
      </c>
      <c r="S431" s="16">
        <f t="shared" si="27"/>
        <v>40144.207638888889</v>
      </c>
    </row>
    <row r="432" spans="1:19" ht="44.25" x14ac:dyDescent="0.75">
      <c r="A432" s="11">
        <v>430</v>
      </c>
      <c r="B432" s="12" t="s">
        <v>431</v>
      </c>
      <c r="C432" s="12" t="s">
        <v>4540</v>
      </c>
      <c r="D432" s="13">
        <v>1000</v>
      </c>
      <c r="E432" s="14">
        <v>24</v>
      </c>
      <c r="F432" s="11" t="s">
        <v>8220</v>
      </c>
      <c r="G432" s="11" t="s">
        <v>8223</v>
      </c>
      <c r="H432" s="11" t="s">
        <v>8245</v>
      </c>
      <c r="I432" s="11">
        <v>1378866867</v>
      </c>
      <c r="J432" s="11">
        <v>1377570867</v>
      </c>
      <c r="K432" s="11" t="b">
        <v>0</v>
      </c>
      <c r="L432" s="11">
        <v>5</v>
      </c>
      <c r="M432" s="11" t="b">
        <v>0</v>
      </c>
      <c r="N432" s="11" t="s">
        <v>8266</v>
      </c>
      <c r="O432" s="11" t="s">
        <v>8272</v>
      </c>
      <c r="P432" s="11">
        <f t="shared" si="24"/>
        <v>2</v>
      </c>
      <c r="Q432" s="11">
        <f t="shared" si="25"/>
        <v>4.8</v>
      </c>
      <c r="R432" s="16">
        <f t="shared" si="26"/>
        <v>41513.107256944444</v>
      </c>
      <c r="S432" s="16">
        <f t="shared" si="27"/>
        <v>41528.107256944444</v>
      </c>
    </row>
    <row r="433" spans="1:19" ht="44.25" x14ac:dyDescent="0.75">
      <c r="A433" s="11">
        <v>431</v>
      </c>
      <c r="B433" s="12" t="s">
        <v>432</v>
      </c>
      <c r="C433" s="12" t="s">
        <v>4541</v>
      </c>
      <c r="D433" s="13">
        <v>3000</v>
      </c>
      <c r="E433" s="14">
        <v>415</v>
      </c>
      <c r="F433" s="11" t="s">
        <v>8220</v>
      </c>
      <c r="G433" s="11" t="s">
        <v>8224</v>
      </c>
      <c r="H433" s="11" t="s">
        <v>8246</v>
      </c>
      <c r="I433" s="11">
        <v>1467752083</v>
      </c>
      <c r="J433" s="11">
        <v>1465160083</v>
      </c>
      <c r="K433" s="11" t="b">
        <v>0</v>
      </c>
      <c r="L433" s="11">
        <v>8</v>
      </c>
      <c r="M433" s="11" t="b">
        <v>0</v>
      </c>
      <c r="N433" s="11" t="s">
        <v>8266</v>
      </c>
      <c r="O433" s="11" t="s">
        <v>8272</v>
      </c>
      <c r="P433" s="11">
        <f t="shared" si="24"/>
        <v>14</v>
      </c>
      <c r="Q433" s="11">
        <f t="shared" si="25"/>
        <v>51.88</v>
      </c>
      <c r="R433" s="16">
        <f t="shared" si="26"/>
        <v>42526.871331018512</v>
      </c>
      <c r="S433" s="16">
        <f t="shared" si="27"/>
        <v>42556.871331018512</v>
      </c>
    </row>
    <row r="434" spans="1:19" ht="59" x14ac:dyDescent="0.75">
      <c r="A434" s="11">
        <v>432</v>
      </c>
      <c r="B434" s="12" t="s">
        <v>433</v>
      </c>
      <c r="C434" s="12" t="s">
        <v>4542</v>
      </c>
      <c r="D434" s="13">
        <v>6000</v>
      </c>
      <c r="E434" s="14">
        <v>570</v>
      </c>
      <c r="F434" s="11" t="s">
        <v>8220</v>
      </c>
      <c r="G434" s="11" t="s">
        <v>8223</v>
      </c>
      <c r="H434" s="11" t="s">
        <v>8245</v>
      </c>
      <c r="I434" s="11">
        <v>1445448381</v>
      </c>
      <c r="J434" s="11">
        <v>1440264381</v>
      </c>
      <c r="K434" s="11" t="b">
        <v>0</v>
      </c>
      <c r="L434" s="11">
        <v>8</v>
      </c>
      <c r="M434" s="11" t="b">
        <v>0</v>
      </c>
      <c r="N434" s="11" t="s">
        <v>8266</v>
      </c>
      <c r="O434" s="11" t="s">
        <v>8272</v>
      </c>
      <c r="P434" s="11">
        <f t="shared" si="24"/>
        <v>10</v>
      </c>
      <c r="Q434" s="11">
        <f t="shared" si="25"/>
        <v>71.25</v>
      </c>
      <c r="R434" s="16">
        <f t="shared" si="26"/>
        <v>42238.726631944446</v>
      </c>
      <c r="S434" s="16">
        <f t="shared" si="27"/>
        <v>42298.726631944446</v>
      </c>
    </row>
    <row r="435" spans="1:19" ht="59" x14ac:dyDescent="0.75">
      <c r="A435" s="11">
        <v>433</v>
      </c>
      <c r="B435" s="12" t="s">
        <v>434</v>
      </c>
      <c r="C435" s="12" t="s">
        <v>4543</v>
      </c>
      <c r="D435" s="13">
        <v>3000</v>
      </c>
      <c r="E435" s="14">
        <v>0</v>
      </c>
      <c r="F435" s="11" t="s">
        <v>8220</v>
      </c>
      <c r="G435" s="11" t="s">
        <v>8223</v>
      </c>
      <c r="H435" s="11" t="s">
        <v>8245</v>
      </c>
      <c r="I435" s="11">
        <v>1444576022</v>
      </c>
      <c r="J435" s="11">
        <v>1439392022</v>
      </c>
      <c r="K435" s="11" t="b">
        <v>0</v>
      </c>
      <c r="L435" s="11">
        <v>0</v>
      </c>
      <c r="M435" s="11" t="b">
        <v>0</v>
      </c>
      <c r="N435" s="11" t="s">
        <v>8266</v>
      </c>
      <c r="O435" s="11" t="s">
        <v>8272</v>
      </c>
      <c r="P435" s="11">
        <f t="shared" si="24"/>
        <v>0</v>
      </c>
      <c r="Q435" s="11">
        <f t="shared" si="25"/>
        <v>0</v>
      </c>
      <c r="R435" s="16">
        <f t="shared" si="26"/>
        <v>42228.629884259266</v>
      </c>
      <c r="S435" s="16">
        <f t="shared" si="27"/>
        <v>42288.629884259266</v>
      </c>
    </row>
    <row r="436" spans="1:19" ht="59" x14ac:dyDescent="0.75">
      <c r="A436" s="11">
        <v>434</v>
      </c>
      <c r="B436" s="12" t="s">
        <v>435</v>
      </c>
      <c r="C436" s="12" t="s">
        <v>4544</v>
      </c>
      <c r="D436" s="13">
        <v>2500</v>
      </c>
      <c r="E436" s="14">
        <v>125</v>
      </c>
      <c r="F436" s="11" t="s">
        <v>8220</v>
      </c>
      <c r="G436" s="11" t="s">
        <v>8223</v>
      </c>
      <c r="H436" s="11" t="s">
        <v>8245</v>
      </c>
      <c r="I436" s="11">
        <v>1385931702</v>
      </c>
      <c r="J436" s="11">
        <v>1383076902</v>
      </c>
      <c r="K436" s="11" t="b">
        <v>0</v>
      </c>
      <c r="L436" s="11">
        <v>2</v>
      </c>
      <c r="M436" s="11" t="b">
        <v>0</v>
      </c>
      <c r="N436" s="11" t="s">
        <v>8266</v>
      </c>
      <c r="O436" s="11" t="s">
        <v>8272</v>
      </c>
      <c r="P436" s="11">
        <f t="shared" si="24"/>
        <v>5</v>
      </c>
      <c r="Q436" s="11">
        <f t="shared" si="25"/>
        <v>62.5</v>
      </c>
      <c r="R436" s="16">
        <f t="shared" si="26"/>
        <v>41576.834513888891</v>
      </c>
      <c r="S436" s="16">
        <f t="shared" si="27"/>
        <v>41609.876180555555</v>
      </c>
    </row>
    <row r="437" spans="1:19" ht="59" x14ac:dyDescent="0.75">
      <c r="A437" s="11">
        <v>435</v>
      </c>
      <c r="B437" s="12" t="s">
        <v>436</v>
      </c>
      <c r="C437" s="12" t="s">
        <v>4545</v>
      </c>
      <c r="D437" s="13">
        <v>110000</v>
      </c>
      <c r="E437" s="14">
        <v>3</v>
      </c>
      <c r="F437" s="11" t="s">
        <v>8220</v>
      </c>
      <c r="G437" s="11" t="s">
        <v>8223</v>
      </c>
      <c r="H437" s="11" t="s">
        <v>8245</v>
      </c>
      <c r="I437" s="11">
        <v>1379094980</v>
      </c>
      <c r="J437" s="11">
        <v>1376502980</v>
      </c>
      <c r="K437" s="11" t="b">
        <v>0</v>
      </c>
      <c r="L437" s="11">
        <v>3</v>
      </c>
      <c r="M437" s="11" t="b">
        <v>0</v>
      </c>
      <c r="N437" s="11" t="s">
        <v>8266</v>
      </c>
      <c r="O437" s="11" t="s">
        <v>8272</v>
      </c>
      <c r="P437" s="11">
        <f t="shared" si="24"/>
        <v>0</v>
      </c>
      <c r="Q437" s="11">
        <f t="shared" si="25"/>
        <v>1</v>
      </c>
      <c r="R437" s="16">
        <f t="shared" si="26"/>
        <v>41500.747453703705</v>
      </c>
      <c r="S437" s="16">
        <f t="shared" si="27"/>
        <v>41530.747453703705</v>
      </c>
    </row>
    <row r="438" spans="1:19" ht="44.25" x14ac:dyDescent="0.75">
      <c r="A438" s="11">
        <v>436</v>
      </c>
      <c r="B438" s="12" t="s">
        <v>437</v>
      </c>
      <c r="C438" s="12" t="s">
        <v>4546</v>
      </c>
      <c r="D438" s="13">
        <v>1000</v>
      </c>
      <c r="E438" s="14">
        <v>0</v>
      </c>
      <c r="F438" s="11" t="s">
        <v>8220</v>
      </c>
      <c r="G438" s="11" t="s">
        <v>8223</v>
      </c>
      <c r="H438" s="11" t="s">
        <v>8245</v>
      </c>
      <c r="I438" s="11">
        <v>1375260113</v>
      </c>
      <c r="J438" s="11">
        <v>1372668113</v>
      </c>
      <c r="K438" s="11" t="b">
        <v>0</v>
      </c>
      <c r="L438" s="11">
        <v>0</v>
      </c>
      <c r="M438" s="11" t="b">
        <v>0</v>
      </c>
      <c r="N438" s="11" t="s">
        <v>8266</v>
      </c>
      <c r="O438" s="11" t="s">
        <v>8272</v>
      </c>
      <c r="P438" s="11">
        <f t="shared" si="24"/>
        <v>0</v>
      </c>
      <c r="Q438" s="11">
        <f t="shared" si="25"/>
        <v>0</v>
      </c>
      <c r="R438" s="16">
        <f t="shared" si="26"/>
        <v>41456.36241898148</v>
      </c>
      <c r="S438" s="16">
        <f t="shared" si="27"/>
        <v>41486.36241898148</v>
      </c>
    </row>
    <row r="439" spans="1:19" ht="44.25" x14ac:dyDescent="0.75">
      <c r="A439" s="11">
        <v>437</v>
      </c>
      <c r="B439" s="12" t="s">
        <v>438</v>
      </c>
      <c r="C439" s="12" t="s">
        <v>4547</v>
      </c>
      <c r="D439" s="13">
        <v>7000</v>
      </c>
      <c r="E439" s="14">
        <v>0</v>
      </c>
      <c r="F439" s="11" t="s">
        <v>8220</v>
      </c>
      <c r="G439" s="11" t="s">
        <v>8228</v>
      </c>
      <c r="H439" s="11" t="s">
        <v>8250</v>
      </c>
      <c r="I439" s="11">
        <v>1475912326</v>
      </c>
      <c r="J439" s="11">
        <v>1470728326</v>
      </c>
      <c r="K439" s="11" t="b">
        <v>0</v>
      </c>
      <c r="L439" s="11">
        <v>0</v>
      </c>
      <c r="M439" s="11" t="b">
        <v>0</v>
      </c>
      <c r="N439" s="11" t="s">
        <v>8266</v>
      </c>
      <c r="O439" s="11" t="s">
        <v>8272</v>
      </c>
      <c r="P439" s="11">
        <f t="shared" si="24"/>
        <v>0</v>
      </c>
      <c r="Q439" s="11">
        <f t="shared" si="25"/>
        <v>0</v>
      </c>
      <c r="R439" s="16">
        <f t="shared" si="26"/>
        <v>42591.31858796296</v>
      </c>
      <c r="S439" s="16">
        <f t="shared" si="27"/>
        <v>42651.31858796296</v>
      </c>
    </row>
    <row r="440" spans="1:19" ht="44.25" x14ac:dyDescent="0.75">
      <c r="A440" s="11">
        <v>438</v>
      </c>
      <c r="B440" s="12" t="s">
        <v>439</v>
      </c>
      <c r="C440" s="12" t="s">
        <v>4548</v>
      </c>
      <c r="D440" s="13">
        <v>20000</v>
      </c>
      <c r="E440" s="14">
        <v>1876</v>
      </c>
      <c r="F440" s="11" t="s">
        <v>8220</v>
      </c>
      <c r="G440" s="11" t="s">
        <v>8223</v>
      </c>
      <c r="H440" s="11" t="s">
        <v>8245</v>
      </c>
      <c r="I440" s="11">
        <v>1447830958</v>
      </c>
      <c r="J440" s="11">
        <v>1445235358</v>
      </c>
      <c r="K440" s="11" t="b">
        <v>0</v>
      </c>
      <c r="L440" s="11">
        <v>11</v>
      </c>
      <c r="M440" s="11" t="b">
        <v>0</v>
      </c>
      <c r="N440" s="11" t="s">
        <v>8266</v>
      </c>
      <c r="O440" s="11" t="s">
        <v>8272</v>
      </c>
      <c r="P440" s="11">
        <f t="shared" si="24"/>
        <v>9</v>
      </c>
      <c r="Q440" s="11">
        <f t="shared" si="25"/>
        <v>170.55</v>
      </c>
      <c r="R440" s="16">
        <f t="shared" si="26"/>
        <v>42296.261087962965</v>
      </c>
      <c r="S440" s="16">
        <f t="shared" si="27"/>
        <v>42326.302754629629</v>
      </c>
    </row>
    <row r="441" spans="1:19" ht="44.25" x14ac:dyDescent="0.75">
      <c r="A441" s="11">
        <v>439</v>
      </c>
      <c r="B441" s="12" t="s">
        <v>440</v>
      </c>
      <c r="C441" s="12" t="s">
        <v>4549</v>
      </c>
      <c r="D441" s="13">
        <v>450</v>
      </c>
      <c r="E441" s="14">
        <v>0</v>
      </c>
      <c r="F441" s="11" t="s">
        <v>8220</v>
      </c>
      <c r="G441" s="11" t="s">
        <v>8223</v>
      </c>
      <c r="H441" s="11" t="s">
        <v>8245</v>
      </c>
      <c r="I441" s="11">
        <v>1413569818</v>
      </c>
      <c r="J441" s="11">
        <v>1412705818</v>
      </c>
      <c r="K441" s="11" t="b">
        <v>0</v>
      </c>
      <c r="L441" s="11">
        <v>0</v>
      </c>
      <c r="M441" s="11" t="b">
        <v>0</v>
      </c>
      <c r="N441" s="11" t="s">
        <v>8266</v>
      </c>
      <c r="O441" s="11" t="s">
        <v>8272</v>
      </c>
      <c r="P441" s="11">
        <f t="shared" si="24"/>
        <v>0</v>
      </c>
      <c r="Q441" s="11">
        <f t="shared" si="25"/>
        <v>0</v>
      </c>
      <c r="R441" s="16">
        <f t="shared" si="26"/>
        <v>41919.761782407404</v>
      </c>
      <c r="S441" s="16">
        <f t="shared" si="27"/>
        <v>41929.761782407404</v>
      </c>
    </row>
    <row r="442" spans="1:19" ht="44.25" x14ac:dyDescent="0.75">
      <c r="A442" s="11">
        <v>440</v>
      </c>
      <c r="B442" s="12" t="s">
        <v>441</v>
      </c>
      <c r="C442" s="12" t="s">
        <v>4550</v>
      </c>
      <c r="D442" s="13">
        <v>5000</v>
      </c>
      <c r="E442" s="14">
        <v>5</v>
      </c>
      <c r="F442" s="11" t="s">
        <v>8220</v>
      </c>
      <c r="G442" s="11" t="s">
        <v>8223</v>
      </c>
      <c r="H442" s="11" t="s">
        <v>8245</v>
      </c>
      <c r="I442" s="11">
        <v>1458859153</v>
      </c>
      <c r="J442" s="11">
        <v>1456270753</v>
      </c>
      <c r="K442" s="11" t="b">
        <v>0</v>
      </c>
      <c r="L442" s="11">
        <v>1</v>
      </c>
      <c r="M442" s="11" t="b">
        <v>0</v>
      </c>
      <c r="N442" s="11" t="s">
        <v>8266</v>
      </c>
      <c r="O442" s="11" t="s">
        <v>8272</v>
      </c>
      <c r="P442" s="11">
        <f t="shared" si="24"/>
        <v>0</v>
      </c>
      <c r="Q442" s="11">
        <f t="shared" si="25"/>
        <v>5</v>
      </c>
      <c r="R442" s="16">
        <f t="shared" si="26"/>
        <v>42423.985567129625</v>
      </c>
      <c r="S442" s="16">
        <f t="shared" si="27"/>
        <v>42453.943900462968</v>
      </c>
    </row>
    <row r="443" spans="1:19" ht="44.25" x14ac:dyDescent="0.75">
      <c r="A443" s="11">
        <v>441</v>
      </c>
      <c r="B443" s="12" t="s">
        <v>442</v>
      </c>
      <c r="C443" s="12" t="s">
        <v>4551</v>
      </c>
      <c r="D443" s="13">
        <v>400</v>
      </c>
      <c r="E443" s="14">
        <v>0</v>
      </c>
      <c r="F443" s="11" t="s">
        <v>8220</v>
      </c>
      <c r="G443" s="11" t="s">
        <v>8224</v>
      </c>
      <c r="H443" s="11" t="s">
        <v>8246</v>
      </c>
      <c r="I443" s="11">
        <v>1383418996</v>
      </c>
      <c r="J443" s="11">
        <v>1380826996</v>
      </c>
      <c r="K443" s="11" t="b">
        <v>0</v>
      </c>
      <c r="L443" s="11">
        <v>0</v>
      </c>
      <c r="M443" s="11" t="b">
        <v>0</v>
      </c>
      <c r="N443" s="11" t="s">
        <v>8266</v>
      </c>
      <c r="O443" s="11" t="s">
        <v>8272</v>
      </c>
      <c r="P443" s="11">
        <f t="shared" si="24"/>
        <v>0</v>
      </c>
      <c r="Q443" s="11">
        <f t="shared" si="25"/>
        <v>0</v>
      </c>
      <c r="R443" s="16">
        <f t="shared" si="26"/>
        <v>41550.793935185182</v>
      </c>
      <c r="S443" s="16">
        <f t="shared" si="27"/>
        <v>41580.793935185182</v>
      </c>
    </row>
    <row r="444" spans="1:19" x14ac:dyDescent="0.75">
      <c r="A444" s="11">
        <v>442</v>
      </c>
      <c r="B444" s="12" t="s">
        <v>443</v>
      </c>
      <c r="C444" s="12" t="s">
        <v>4552</v>
      </c>
      <c r="D444" s="13">
        <v>17000</v>
      </c>
      <c r="E444" s="14">
        <v>6691</v>
      </c>
      <c r="F444" s="11" t="s">
        <v>8220</v>
      </c>
      <c r="G444" s="11" t="s">
        <v>8223</v>
      </c>
      <c r="H444" s="11" t="s">
        <v>8245</v>
      </c>
      <c r="I444" s="11">
        <v>1424380783</v>
      </c>
      <c r="J444" s="11">
        <v>1421788783</v>
      </c>
      <c r="K444" s="11" t="b">
        <v>0</v>
      </c>
      <c r="L444" s="11">
        <v>17</v>
      </c>
      <c r="M444" s="11" t="b">
        <v>0</v>
      </c>
      <c r="N444" s="11" t="s">
        <v>8266</v>
      </c>
      <c r="O444" s="11" t="s">
        <v>8272</v>
      </c>
      <c r="P444" s="11">
        <f t="shared" si="24"/>
        <v>39</v>
      </c>
      <c r="Q444" s="11">
        <f t="shared" si="25"/>
        <v>393.59</v>
      </c>
      <c r="R444" s="16">
        <f t="shared" si="26"/>
        <v>42024.888692129629</v>
      </c>
      <c r="S444" s="16">
        <f t="shared" si="27"/>
        <v>42054.888692129629</v>
      </c>
    </row>
    <row r="445" spans="1:19" ht="44.25" x14ac:dyDescent="0.75">
      <c r="A445" s="11">
        <v>443</v>
      </c>
      <c r="B445" s="12" t="s">
        <v>444</v>
      </c>
      <c r="C445" s="12" t="s">
        <v>4553</v>
      </c>
      <c r="D445" s="13">
        <v>10000</v>
      </c>
      <c r="E445" s="14">
        <v>10</v>
      </c>
      <c r="F445" s="11" t="s">
        <v>8220</v>
      </c>
      <c r="G445" s="11" t="s">
        <v>8228</v>
      </c>
      <c r="H445" s="11" t="s">
        <v>8250</v>
      </c>
      <c r="I445" s="11">
        <v>1391991701</v>
      </c>
      <c r="J445" s="11">
        <v>1389399701</v>
      </c>
      <c r="K445" s="11" t="b">
        <v>0</v>
      </c>
      <c r="L445" s="11">
        <v>2</v>
      </c>
      <c r="M445" s="11" t="b">
        <v>0</v>
      </c>
      <c r="N445" s="11" t="s">
        <v>8266</v>
      </c>
      <c r="O445" s="11" t="s">
        <v>8272</v>
      </c>
      <c r="P445" s="11">
        <f t="shared" si="24"/>
        <v>0</v>
      </c>
      <c r="Q445" s="11">
        <f t="shared" si="25"/>
        <v>5</v>
      </c>
      <c r="R445" s="16">
        <f t="shared" si="26"/>
        <v>41650.015057870369</v>
      </c>
      <c r="S445" s="16">
        <f t="shared" si="27"/>
        <v>41680.015057870369</v>
      </c>
    </row>
    <row r="446" spans="1:19" ht="44.25" x14ac:dyDescent="0.75">
      <c r="A446" s="11">
        <v>444</v>
      </c>
      <c r="B446" s="12" t="s">
        <v>445</v>
      </c>
      <c r="C446" s="12" t="s">
        <v>4554</v>
      </c>
      <c r="D446" s="13">
        <v>1000</v>
      </c>
      <c r="E446" s="14">
        <v>50</v>
      </c>
      <c r="F446" s="11" t="s">
        <v>8220</v>
      </c>
      <c r="G446" s="11" t="s">
        <v>8223</v>
      </c>
      <c r="H446" s="11" t="s">
        <v>8245</v>
      </c>
      <c r="I446" s="11">
        <v>1329342361</v>
      </c>
      <c r="J446" s="11">
        <v>1324158361</v>
      </c>
      <c r="K446" s="11" t="b">
        <v>0</v>
      </c>
      <c r="L446" s="11">
        <v>1</v>
      </c>
      <c r="M446" s="11" t="b">
        <v>0</v>
      </c>
      <c r="N446" s="11" t="s">
        <v>8266</v>
      </c>
      <c r="O446" s="11" t="s">
        <v>8272</v>
      </c>
      <c r="P446" s="11">
        <f t="shared" si="24"/>
        <v>5</v>
      </c>
      <c r="Q446" s="11">
        <f t="shared" si="25"/>
        <v>50</v>
      </c>
      <c r="R446" s="16">
        <f t="shared" si="26"/>
        <v>40894.906956018516</v>
      </c>
      <c r="S446" s="16">
        <f t="shared" si="27"/>
        <v>40954.906956018516</v>
      </c>
    </row>
    <row r="447" spans="1:19" ht="44.25" x14ac:dyDescent="0.75">
      <c r="A447" s="11">
        <v>445</v>
      </c>
      <c r="B447" s="12" t="s">
        <v>446</v>
      </c>
      <c r="C447" s="12" t="s">
        <v>4555</v>
      </c>
      <c r="D447" s="13">
        <v>60000</v>
      </c>
      <c r="E447" s="14">
        <v>2</v>
      </c>
      <c r="F447" s="11" t="s">
        <v>8220</v>
      </c>
      <c r="G447" s="11" t="s">
        <v>8223</v>
      </c>
      <c r="H447" s="11" t="s">
        <v>8245</v>
      </c>
      <c r="I447" s="11">
        <v>1432195375</v>
      </c>
      <c r="J447" s="11">
        <v>1430899375</v>
      </c>
      <c r="K447" s="11" t="b">
        <v>0</v>
      </c>
      <c r="L447" s="11">
        <v>2</v>
      </c>
      <c r="M447" s="11" t="b">
        <v>0</v>
      </c>
      <c r="N447" s="11" t="s">
        <v>8266</v>
      </c>
      <c r="O447" s="11" t="s">
        <v>8272</v>
      </c>
      <c r="P447" s="11">
        <f t="shared" si="24"/>
        <v>0</v>
      </c>
      <c r="Q447" s="11">
        <f t="shared" si="25"/>
        <v>1</v>
      </c>
      <c r="R447" s="16">
        <f t="shared" si="26"/>
        <v>42130.335358796292</v>
      </c>
      <c r="S447" s="16">
        <f t="shared" si="27"/>
        <v>42145.335358796292</v>
      </c>
    </row>
    <row r="448" spans="1:19" ht="44.25" x14ac:dyDescent="0.75">
      <c r="A448" s="11">
        <v>446</v>
      </c>
      <c r="B448" s="12" t="s">
        <v>447</v>
      </c>
      <c r="C448" s="12" t="s">
        <v>4556</v>
      </c>
      <c r="D448" s="13">
        <v>10500</v>
      </c>
      <c r="E448" s="14">
        <v>766</v>
      </c>
      <c r="F448" s="11" t="s">
        <v>8220</v>
      </c>
      <c r="G448" s="11" t="s">
        <v>8223</v>
      </c>
      <c r="H448" s="11" t="s">
        <v>8245</v>
      </c>
      <c r="I448" s="11">
        <v>1425434420</v>
      </c>
      <c r="J448" s="11">
        <v>1422842420</v>
      </c>
      <c r="K448" s="11" t="b">
        <v>0</v>
      </c>
      <c r="L448" s="11">
        <v>16</v>
      </c>
      <c r="M448" s="11" t="b">
        <v>0</v>
      </c>
      <c r="N448" s="11" t="s">
        <v>8266</v>
      </c>
      <c r="O448" s="11" t="s">
        <v>8272</v>
      </c>
      <c r="P448" s="11">
        <f t="shared" si="24"/>
        <v>7</v>
      </c>
      <c r="Q448" s="11">
        <f t="shared" si="25"/>
        <v>47.88</v>
      </c>
      <c r="R448" s="16">
        <f t="shared" si="26"/>
        <v>42037.083564814813</v>
      </c>
      <c r="S448" s="16">
        <f t="shared" si="27"/>
        <v>42067.083564814813</v>
      </c>
    </row>
    <row r="449" spans="1:19" ht="44.25" x14ac:dyDescent="0.75">
      <c r="A449" s="11">
        <v>447</v>
      </c>
      <c r="B449" s="12" t="s">
        <v>448</v>
      </c>
      <c r="C449" s="12" t="s">
        <v>4557</v>
      </c>
      <c r="D449" s="13">
        <v>30000</v>
      </c>
      <c r="E449" s="14">
        <v>5</v>
      </c>
      <c r="F449" s="11" t="s">
        <v>8220</v>
      </c>
      <c r="G449" s="11" t="s">
        <v>8224</v>
      </c>
      <c r="H449" s="11" t="s">
        <v>8246</v>
      </c>
      <c r="I449" s="11">
        <v>1364041163</v>
      </c>
      <c r="J449" s="11">
        <v>1361884763</v>
      </c>
      <c r="K449" s="11" t="b">
        <v>0</v>
      </c>
      <c r="L449" s="11">
        <v>1</v>
      </c>
      <c r="M449" s="11" t="b">
        <v>0</v>
      </c>
      <c r="N449" s="11" t="s">
        <v>8266</v>
      </c>
      <c r="O449" s="11" t="s">
        <v>8272</v>
      </c>
      <c r="P449" s="11">
        <f t="shared" si="24"/>
        <v>0</v>
      </c>
      <c r="Q449" s="11">
        <f t="shared" si="25"/>
        <v>5</v>
      </c>
      <c r="R449" s="16">
        <f t="shared" si="26"/>
        <v>41331.555127314816</v>
      </c>
      <c r="S449" s="16">
        <f t="shared" si="27"/>
        <v>41356.513460648144</v>
      </c>
    </row>
    <row r="450" spans="1:19" ht="44.25" x14ac:dyDescent="0.75">
      <c r="A450" s="11">
        <v>448</v>
      </c>
      <c r="B450" s="12" t="s">
        <v>449</v>
      </c>
      <c r="C450" s="12" t="s">
        <v>4558</v>
      </c>
      <c r="D450" s="13">
        <v>2500</v>
      </c>
      <c r="E450" s="14">
        <v>82.01</v>
      </c>
      <c r="F450" s="11" t="s">
        <v>8220</v>
      </c>
      <c r="G450" s="11" t="s">
        <v>8223</v>
      </c>
      <c r="H450" s="11" t="s">
        <v>8245</v>
      </c>
      <c r="I450" s="11">
        <v>1400091095</v>
      </c>
      <c r="J450" s="11">
        <v>1398363095</v>
      </c>
      <c r="K450" s="11" t="b">
        <v>0</v>
      </c>
      <c r="L450" s="11">
        <v>4</v>
      </c>
      <c r="M450" s="11" t="b">
        <v>0</v>
      </c>
      <c r="N450" s="11" t="s">
        <v>8266</v>
      </c>
      <c r="O450" s="11" t="s">
        <v>8272</v>
      </c>
      <c r="P450" s="11">
        <f t="shared" ref="P450:P513" si="28">ROUND(E450/D450*100,0)</f>
        <v>3</v>
      </c>
      <c r="Q450" s="11">
        <f t="shared" ref="Q450:Q513" si="29">IFERROR(ROUND(E450/L450,2),0)</f>
        <v>20.5</v>
      </c>
      <c r="R450" s="16">
        <f t="shared" si="26"/>
        <v>41753.758043981477</v>
      </c>
      <c r="S450" s="16">
        <f t="shared" si="27"/>
        <v>41773.758043981477</v>
      </c>
    </row>
    <row r="451" spans="1:19" ht="44.25" x14ac:dyDescent="0.75">
      <c r="A451" s="11">
        <v>449</v>
      </c>
      <c r="B451" s="12" t="s">
        <v>450</v>
      </c>
      <c r="C451" s="12" t="s">
        <v>4559</v>
      </c>
      <c r="D451" s="13">
        <v>2000</v>
      </c>
      <c r="E451" s="14">
        <v>45</v>
      </c>
      <c r="F451" s="11" t="s">
        <v>8220</v>
      </c>
      <c r="G451" s="11" t="s">
        <v>8224</v>
      </c>
      <c r="H451" s="11" t="s">
        <v>8246</v>
      </c>
      <c r="I451" s="11">
        <v>1382017085</v>
      </c>
      <c r="J451" s="11">
        <v>1379425085</v>
      </c>
      <c r="K451" s="11" t="b">
        <v>0</v>
      </c>
      <c r="L451" s="11">
        <v>5</v>
      </c>
      <c r="M451" s="11" t="b">
        <v>0</v>
      </c>
      <c r="N451" s="11" t="s">
        <v>8266</v>
      </c>
      <c r="O451" s="11" t="s">
        <v>8272</v>
      </c>
      <c r="P451" s="11">
        <f t="shared" si="28"/>
        <v>2</v>
      </c>
      <c r="Q451" s="11">
        <f t="shared" si="29"/>
        <v>9</v>
      </c>
      <c r="R451" s="16">
        <f t="shared" ref="R451:R514" si="30">(((J451/60)/60)/24)+DATE(1970,1,1)</f>
        <v>41534.568113425928</v>
      </c>
      <c r="S451" s="16">
        <f t="shared" ref="S451:S514" si="31">(((I451/60)/60)/24)+DATE(1970,1,1)</f>
        <v>41564.568113425928</v>
      </c>
    </row>
    <row r="452" spans="1:19" ht="44.25" x14ac:dyDescent="0.75">
      <c r="A452" s="11">
        <v>450</v>
      </c>
      <c r="B452" s="12" t="s">
        <v>451</v>
      </c>
      <c r="C452" s="12" t="s">
        <v>4560</v>
      </c>
      <c r="D452" s="13">
        <v>50000</v>
      </c>
      <c r="E452" s="14">
        <v>396</v>
      </c>
      <c r="F452" s="11" t="s">
        <v>8220</v>
      </c>
      <c r="G452" s="11" t="s">
        <v>8223</v>
      </c>
      <c r="H452" s="11" t="s">
        <v>8245</v>
      </c>
      <c r="I452" s="11">
        <v>1392417800</v>
      </c>
      <c r="J452" s="11">
        <v>1389825800</v>
      </c>
      <c r="K452" s="11" t="b">
        <v>0</v>
      </c>
      <c r="L452" s="11">
        <v>7</v>
      </c>
      <c r="M452" s="11" t="b">
        <v>0</v>
      </c>
      <c r="N452" s="11" t="s">
        <v>8266</v>
      </c>
      <c r="O452" s="11" t="s">
        <v>8272</v>
      </c>
      <c r="P452" s="11">
        <f t="shared" si="28"/>
        <v>1</v>
      </c>
      <c r="Q452" s="11">
        <f t="shared" si="29"/>
        <v>56.57</v>
      </c>
      <c r="R452" s="16">
        <f t="shared" si="30"/>
        <v>41654.946759259255</v>
      </c>
      <c r="S452" s="16">
        <f t="shared" si="31"/>
        <v>41684.946759259255</v>
      </c>
    </row>
    <row r="453" spans="1:19" ht="44.25" x14ac:dyDescent="0.75">
      <c r="A453" s="11">
        <v>451</v>
      </c>
      <c r="B453" s="12" t="s">
        <v>452</v>
      </c>
      <c r="C453" s="12" t="s">
        <v>4561</v>
      </c>
      <c r="D453" s="13">
        <v>20000</v>
      </c>
      <c r="E453" s="14">
        <v>0</v>
      </c>
      <c r="F453" s="11" t="s">
        <v>8220</v>
      </c>
      <c r="G453" s="11" t="s">
        <v>8223</v>
      </c>
      <c r="H453" s="11" t="s">
        <v>8245</v>
      </c>
      <c r="I453" s="11">
        <v>1390669791</v>
      </c>
      <c r="J453" s="11">
        <v>1388077791</v>
      </c>
      <c r="K453" s="11" t="b">
        <v>0</v>
      </c>
      <c r="L453" s="11">
        <v>0</v>
      </c>
      <c r="M453" s="11" t="b">
        <v>0</v>
      </c>
      <c r="N453" s="11" t="s">
        <v>8266</v>
      </c>
      <c r="O453" s="11" t="s">
        <v>8272</v>
      </c>
      <c r="P453" s="11">
        <f t="shared" si="28"/>
        <v>0</v>
      </c>
      <c r="Q453" s="11">
        <f t="shared" si="29"/>
        <v>0</v>
      </c>
      <c r="R453" s="16">
        <f t="shared" si="30"/>
        <v>41634.715173611112</v>
      </c>
      <c r="S453" s="16">
        <f t="shared" si="31"/>
        <v>41664.715173611112</v>
      </c>
    </row>
    <row r="454" spans="1:19" ht="29.5" x14ac:dyDescent="0.75">
      <c r="A454" s="11">
        <v>452</v>
      </c>
      <c r="B454" s="12" t="s">
        <v>453</v>
      </c>
      <c r="C454" s="12" t="s">
        <v>4562</v>
      </c>
      <c r="D454" s="13">
        <v>750</v>
      </c>
      <c r="E454" s="14">
        <v>480</v>
      </c>
      <c r="F454" s="11" t="s">
        <v>8220</v>
      </c>
      <c r="G454" s="11" t="s">
        <v>8223</v>
      </c>
      <c r="H454" s="11" t="s">
        <v>8245</v>
      </c>
      <c r="I454" s="11">
        <v>1431536015</v>
      </c>
      <c r="J454" s="11">
        <v>1428944015</v>
      </c>
      <c r="K454" s="11" t="b">
        <v>0</v>
      </c>
      <c r="L454" s="11">
        <v>12</v>
      </c>
      <c r="M454" s="11" t="b">
        <v>0</v>
      </c>
      <c r="N454" s="11" t="s">
        <v>8266</v>
      </c>
      <c r="O454" s="11" t="s">
        <v>8272</v>
      </c>
      <c r="P454" s="11">
        <f t="shared" si="28"/>
        <v>64</v>
      </c>
      <c r="Q454" s="11">
        <f t="shared" si="29"/>
        <v>40</v>
      </c>
      <c r="R454" s="16">
        <f t="shared" si="30"/>
        <v>42107.703877314809</v>
      </c>
      <c r="S454" s="16">
        <f t="shared" si="31"/>
        <v>42137.703877314809</v>
      </c>
    </row>
    <row r="455" spans="1:19" ht="44.25" x14ac:dyDescent="0.75">
      <c r="A455" s="11">
        <v>453</v>
      </c>
      <c r="B455" s="12" t="s">
        <v>454</v>
      </c>
      <c r="C455" s="12" t="s">
        <v>4563</v>
      </c>
      <c r="D455" s="13">
        <v>94875</v>
      </c>
      <c r="E455" s="14">
        <v>26</v>
      </c>
      <c r="F455" s="11" t="s">
        <v>8220</v>
      </c>
      <c r="G455" s="11" t="s">
        <v>8223</v>
      </c>
      <c r="H455" s="11" t="s">
        <v>8245</v>
      </c>
      <c r="I455" s="11">
        <v>1424375279</v>
      </c>
      <c r="J455" s="11">
        <v>1422992879</v>
      </c>
      <c r="K455" s="11" t="b">
        <v>0</v>
      </c>
      <c r="L455" s="11">
        <v>2</v>
      </c>
      <c r="M455" s="11" t="b">
        <v>0</v>
      </c>
      <c r="N455" s="11" t="s">
        <v>8266</v>
      </c>
      <c r="O455" s="11" t="s">
        <v>8272</v>
      </c>
      <c r="P455" s="11">
        <f t="shared" si="28"/>
        <v>0</v>
      </c>
      <c r="Q455" s="11">
        <f t="shared" si="29"/>
        <v>13</v>
      </c>
      <c r="R455" s="16">
        <f t="shared" si="30"/>
        <v>42038.824988425928</v>
      </c>
      <c r="S455" s="16">
        <f t="shared" si="31"/>
        <v>42054.824988425928</v>
      </c>
    </row>
    <row r="456" spans="1:19" ht="44.25" x14ac:dyDescent="0.75">
      <c r="A456" s="11">
        <v>454</v>
      </c>
      <c r="B456" s="12" t="s">
        <v>455</v>
      </c>
      <c r="C456" s="12" t="s">
        <v>4564</v>
      </c>
      <c r="D456" s="13">
        <v>10000</v>
      </c>
      <c r="E456" s="14">
        <v>82</v>
      </c>
      <c r="F456" s="11" t="s">
        <v>8220</v>
      </c>
      <c r="G456" s="11" t="s">
        <v>8223</v>
      </c>
      <c r="H456" s="11" t="s">
        <v>8245</v>
      </c>
      <c r="I456" s="11">
        <v>1417007640</v>
      </c>
      <c r="J456" s="11">
        <v>1414343571</v>
      </c>
      <c r="K456" s="11" t="b">
        <v>0</v>
      </c>
      <c r="L456" s="11">
        <v>5</v>
      </c>
      <c r="M456" s="11" t="b">
        <v>0</v>
      </c>
      <c r="N456" s="11" t="s">
        <v>8266</v>
      </c>
      <c r="O456" s="11" t="s">
        <v>8272</v>
      </c>
      <c r="P456" s="11">
        <f t="shared" si="28"/>
        <v>1</v>
      </c>
      <c r="Q456" s="11">
        <f t="shared" si="29"/>
        <v>16.399999999999999</v>
      </c>
      <c r="R456" s="16">
        <f t="shared" si="30"/>
        <v>41938.717256944445</v>
      </c>
      <c r="S456" s="16">
        <f t="shared" si="31"/>
        <v>41969.551388888889</v>
      </c>
    </row>
    <row r="457" spans="1:19" ht="44.25" x14ac:dyDescent="0.75">
      <c r="A457" s="11">
        <v>455</v>
      </c>
      <c r="B457" s="12" t="s">
        <v>456</v>
      </c>
      <c r="C457" s="12" t="s">
        <v>4565</v>
      </c>
      <c r="D457" s="13">
        <v>65000</v>
      </c>
      <c r="E457" s="14">
        <v>45</v>
      </c>
      <c r="F457" s="11" t="s">
        <v>8220</v>
      </c>
      <c r="G457" s="11" t="s">
        <v>8223</v>
      </c>
      <c r="H457" s="11" t="s">
        <v>8245</v>
      </c>
      <c r="I457" s="11">
        <v>1334622660</v>
      </c>
      <c r="J457" s="11">
        <v>1330733022</v>
      </c>
      <c r="K457" s="11" t="b">
        <v>0</v>
      </c>
      <c r="L457" s="11">
        <v>2</v>
      </c>
      <c r="M457" s="11" t="b">
        <v>0</v>
      </c>
      <c r="N457" s="11" t="s">
        <v>8266</v>
      </c>
      <c r="O457" s="11" t="s">
        <v>8272</v>
      </c>
      <c r="P457" s="11">
        <f t="shared" si="28"/>
        <v>0</v>
      </c>
      <c r="Q457" s="11">
        <f t="shared" si="29"/>
        <v>22.5</v>
      </c>
      <c r="R457" s="16">
        <f t="shared" si="30"/>
        <v>40971.002569444441</v>
      </c>
      <c r="S457" s="16">
        <f t="shared" si="31"/>
        <v>41016.021527777775</v>
      </c>
    </row>
    <row r="458" spans="1:19" ht="59" x14ac:dyDescent="0.75">
      <c r="A458" s="11">
        <v>456</v>
      </c>
      <c r="B458" s="12" t="s">
        <v>457</v>
      </c>
      <c r="C458" s="12" t="s">
        <v>4566</v>
      </c>
      <c r="D458" s="13">
        <v>8888</v>
      </c>
      <c r="E458" s="14">
        <v>61</v>
      </c>
      <c r="F458" s="11" t="s">
        <v>8220</v>
      </c>
      <c r="G458" s="11" t="s">
        <v>8223</v>
      </c>
      <c r="H458" s="11" t="s">
        <v>8245</v>
      </c>
      <c r="I458" s="11">
        <v>1382414340</v>
      </c>
      <c r="J458" s="11">
        <v>1380559201</v>
      </c>
      <c r="K458" s="11" t="b">
        <v>0</v>
      </c>
      <c r="L458" s="11">
        <v>3</v>
      </c>
      <c r="M458" s="11" t="b">
        <v>0</v>
      </c>
      <c r="N458" s="11" t="s">
        <v>8266</v>
      </c>
      <c r="O458" s="11" t="s">
        <v>8272</v>
      </c>
      <c r="P458" s="11">
        <f t="shared" si="28"/>
        <v>1</v>
      </c>
      <c r="Q458" s="11">
        <f t="shared" si="29"/>
        <v>20.329999999999998</v>
      </c>
      <c r="R458" s="16">
        <f t="shared" si="30"/>
        <v>41547.694456018515</v>
      </c>
      <c r="S458" s="16">
        <f t="shared" si="31"/>
        <v>41569.165972222225</v>
      </c>
    </row>
    <row r="459" spans="1:19" ht="44.25" x14ac:dyDescent="0.75">
      <c r="A459" s="11">
        <v>457</v>
      </c>
      <c r="B459" s="12" t="s">
        <v>458</v>
      </c>
      <c r="C459" s="12" t="s">
        <v>4567</v>
      </c>
      <c r="D459" s="13">
        <v>20000</v>
      </c>
      <c r="E459" s="14">
        <v>0</v>
      </c>
      <c r="F459" s="11" t="s">
        <v>8220</v>
      </c>
      <c r="G459" s="11" t="s">
        <v>8228</v>
      </c>
      <c r="H459" s="11" t="s">
        <v>8250</v>
      </c>
      <c r="I459" s="11">
        <v>1408213512</v>
      </c>
      <c r="J459" s="11">
        <v>1405621512</v>
      </c>
      <c r="K459" s="11" t="b">
        <v>0</v>
      </c>
      <c r="L459" s="11">
        <v>0</v>
      </c>
      <c r="M459" s="11" t="b">
        <v>0</v>
      </c>
      <c r="N459" s="11" t="s">
        <v>8266</v>
      </c>
      <c r="O459" s="11" t="s">
        <v>8272</v>
      </c>
      <c r="P459" s="11">
        <f t="shared" si="28"/>
        <v>0</v>
      </c>
      <c r="Q459" s="11">
        <f t="shared" si="29"/>
        <v>0</v>
      </c>
      <c r="R459" s="16">
        <f t="shared" si="30"/>
        <v>41837.767500000002</v>
      </c>
      <c r="S459" s="16">
        <f t="shared" si="31"/>
        <v>41867.767500000002</v>
      </c>
    </row>
    <row r="460" spans="1:19" ht="44.25" x14ac:dyDescent="0.75">
      <c r="A460" s="11">
        <v>458</v>
      </c>
      <c r="B460" s="12" t="s">
        <v>459</v>
      </c>
      <c r="C460" s="12" t="s">
        <v>4568</v>
      </c>
      <c r="D460" s="13">
        <v>10000</v>
      </c>
      <c r="E460" s="14">
        <v>821</v>
      </c>
      <c r="F460" s="11" t="s">
        <v>8220</v>
      </c>
      <c r="G460" s="11" t="s">
        <v>8224</v>
      </c>
      <c r="H460" s="11" t="s">
        <v>8246</v>
      </c>
      <c r="I460" s="11">
        <v>1368550060</v>
      </c>
      <c r="J460" s="11">
        <v>1365958060</v>
      </c>
      <c r="K460" s="11" t="b">
        <v>0</v>
      </c>
      <c r="L460" s="11">
        <v>49</v>
      </c>
      <c r="M460" s="11" t="b">
        <v>0</v>
      </c>
      <c r="N460" s="11" t="s">
        <v>8266</v>
      </c>
      <c r="O460" s="11" t="s">
        <v>8272</v>
      </c>
      <c r="P460" s="11">
        <f t="shared" si="28"/>
        <v>8</v>
      </c>
      <c r="Q460" s="11">
        <f t="shared" si="29"/>
        <v>16.760000000000002</v>
      </c>
      <c r="R460" s="16">
        <f t="shared" si="30"/>
        <v>41378.69976851852</v>
      </c>
      <c r="S460" s="16">
        <f t="shared" si="31"/>
        <v>41408.69976851852</v>
      </c>
    </row>
    <row r="461" spans="1:19" ht="44.25" x14ac:dyDescent="0.75">
      <c r="A461" s="11">
        <v>459</v>
      </c>
      <c r="B461" s="12" t="s">
        <v>460</v>
      </c>
      <c r="C461" s="12" t="s">
        <v>4569</v>
      </c>
      <c r="D461" s="13">
        <v>39000</v>
      </c>
      <c r="E461" s="14">
        <v>25</v>
      </c>
      <c r="F461" s="11" t="s">
        <v>8220</v>
      </c>
      <c r="G461" s="11" t="s">
        <v>8223</v>
      </c>
      <c r="H461" s="11" t="s">
        <v>8245</v>
      </c>
      <c r="I461" s="11">
        <v>1321201327</v>
      </c>
      <c r="J461" s="11">
        <v>1316013727</v>
      </c>
      <c r="K461" s="11" t="b">
        <v>0</v>
      </c>
      <c r="L461" s="11">
        <v>1</v>
      </c>
      <c r="M461" s="11" t="b">
        <v>0</v>
      </c>
      <c r="N461" s="11" t="s">
        <v>8266</v>
      </c>
      <c r="O461" s="11" t="s">
        <v>8272</v>
      </c>
      <c r="P461" s="11">
        <f t="shared" si="28"/>
        <v>0</v>
      </c>
      <c r="Q461" s="11">
        <f t="shared" si="29"/>
        <v>25</v>
      </c>
      <c r="R461" s="16">
        <f t="shared" si="30"/>
        <v>40800.6403587963</v>
      </c>
      <c r="S461" s="16">
        <f t="shared" si="31"/>
        <v>40860.682025462964</v>
      </c>
    </row>
    <row r="462" spans="1:19" ht="29.5" x14ac:dyDescent="0.75">
      <c r="A462" s="11">
        <v>460</v>
      </c>
      <c r="B462" s="12" t="s">
        <v>461</v>
      </c>
      <c r="C462" s="12" t="s">
        <v>4570</v>
      </c>
      <c r="D462" s="13">
        <v>8500</v>
      </c>
      <c r="E462" s="14">
        <v>25</v>
      </c>
      <c r="F462" s="11" t="s">
        <v>8220</v>
      </c>
      <c r="G462" s="11" t="s">
        <v>8223</v>
      </c>
      <c r="H462" s="11" t="s">
        <v>8245</v>
      </c>
      <c r="I462" s="11">
        <v>1401595200</v>
      </c>
      <c r="J462" s="11">
        <v>1398862875</v>
      </c>
      <c r="K462" s="11" t="b">
        <v>0</v>
      </c>
      <c r="L462" s="11">
        <v>2</v>
      </c>
      <c r="M462" s="11" t="b">
        <v>0</v>
      </c>
      <c r="N462" s="11" t="s">
        <v>8266</v>
      </c>
      <c r="O462" s="11" t="s">
        <v>8272</v>
      </c>
      <c r="P462" s="11">
        <f t="shared" si="28"/>
        <v>0</v>
      </c>
      <c r="Q462" s="11">
        <f t="shared" si="29"/>
        <v>12.5</v>
      </c>
      <c r="R462" s="16">
        <f t="shared" si="30"/>
        <v>41759.542534722219</v>
      </c>
      <c r="S462" s="16">
        <f t="shared" si="31"/>
        <v>41791.166666666664</v>
      </c>
    </row>
    <row r="463" spans="1:19" ht="44.25" x14ac:dyDescent="0.75">
      <c r="A463" s="11">
        <v>461</v>
      </c>
      <c r="B463" s="12" t="s">
        <v>462</v>
      </c>
      <c r="C463" s="12" t="s">
        <v>4571</v>
      </c>
      <c r="D463" s="13">
        <v>550</v>
      </c>
      <c r="E463" s="14">
        <v>0</v>
      </c>
      <c r="F463" s="11" t="s">
        <v>8220</v>
      </c>
      <c r="G463" s="11" t="s">
        <v>8224</v>
      </c>
      <c r="H463" s="11" t="s">
        <v>8246</v>
      </c>
      <c r="I463" s="11">
        <v>1370204367</v>
      </c>
      <c r="J463" s="11">
        <v>1368476367</v>
      </c>
      <c r="K463" s="11" t="b">
        <v>0</v>
      </c>
      <c r="L463" s="11">
        <v>0</v>
      </c>
      <c r="M463" s="11" t="b">
        <v>0</v>
      </c>
      <c r="N463" s="11" t="s">
        <v>8266</v>
      </c>
      <c r="O463" s="11" t="s">
        <v>8272</v>
      </c>
      <c r="P463" s="11">
        <f t="shared" si="28"/>
        <v>0</v>
      </c>
      <c r="Q463" s="11">
        <f t="shared" si="29"/>
        <v>0</v>
      </c>
      <c r="R463" s="16">
        <f t="shared" si="30"/>
        <v>41407.84684027778</v>
      </c>
      <c r="S463" s="16">
        <f t="shared" si="31"/>
        <v>41427.84684027778</v>
      </c>
    </row>
    <row r="464" spans="1:19" ht="59" x14ac:dyDescent="0.75">
      <c r="A464" s="11">
        <v>462</v>
      </c>
      <c r="B464" s="12" t="s">
        <v>463</v>
      </c>
      <c r="C464" s="12" t="s">
        <v>4572</v>
      </c>
      <c r="D464" s="13">
        <v>100000</v>
      </c>
      <c r="E464" s="14">
        <v>0</v>
      </c>
      <c r="F464" s="11" t="s">
        <v>8220</v>
      </c>
      <c r="G464" s="11" t="s">
        <v>8223</v>
      </c>
      <c r="H464" s="11" t="s">
        <v>8245</v>
      </c>
      <c r="I464" s="11">
        <v>1312945341</v>
      </c>
      <c r="J464" s="11">
        <v>1307761341</v>
      </c>
      <c r="K464" s="11" t="b">
        <v>0</v>
      </c>
      <c r="L464" s="11">
        <v>0</v>
      </c>
      <c r="M464" s="11" t="b">
        <v>0</v>
      </c>
      <c r="N464" s="11" t="s">
        <v>8266</v>
      </c>
      <c r="O464" s="11" t="s">
        <v>8272</v>
      </c>
      <c r="P464" s="11">
        <f t="shared" si="28"/>
        <v>0</v>
      </c>
      <c r="Q464" s="11">
        <f t="shared" si="29"/>
        <v>0</v>
      </c>
      <c r="R464" s="16">
        <f t="shared" si="30"/>
        <v>40705.126631944448</v>
      </c>
      <c r="S464" s="16">
        <f t="shared" si="31"/>
        <v>40765.126631944448</v>
      </c>
    </row>
    <row r="465" spans="1:19" ht="44.25" x14ac:dyDescent="0.75">
      <c r="A465" s="11">
        <v>463</v>
      </c>
      <c r="B465" s="12" t="s">
        <v>464</v>
      </c>
      <c r="C465" s="12" t="s">
        <v>4573</v>
      </c>
      <c r="D465" s="13">
        <v>55000</v>
      </c>
      <c r="E465" s="14">
        <v>1250</v>
      </c>
      <c r="F465" s="11" t="s">
        <v>8220</v>
      </c>
      <c r="G465" s="11" t="s">
        <v>8223</v>
      </c>
      <c r="H465" s="11" t="s">
        <v>8245</v>
      </c>
      <c r="I465" s="11">
        <v>1316883753</v>
      </c>
      <c r="J465" s="11">
        <v>1311699753</v>
      </c>
      <c r="K465" s="11" t="b">
        <v>0</v>
      </c>
      <c r="L465" s="11">
        <v>11</v>
      </c>
      <c r="M465" s="11" t="b">
        <v>0</v>
      </c>
      <c r="N465" s="11" t="s">
        <v>8266</v>
      </c>
      <c r="O465" s="11" t="s">
        <v>8272</v>
      </c>
      <c r="P465" s="11">
        <f t="shared" si="28"/>
        <v>2</v>
      </c>
      <c r="Q465" s="11">
        <f t="shared" si="29"/>
        <v>113.64</v>
      </c>
      <c r="R465" s="16">
        <f t="shared" si="30"/>
        <v>40750.710104166668</v>
      </c>
      <c r="S465" s="16">
        <f t="shared" si="31"/>
        <v>40810.710104166668</v>
      </c>
    </row>
    <row r="466" spans="1:19" ht="29.5" x14ac:dyDescent="0.75">
      <c r="A466" s="11">
        <v>464</v>
      </c>
      <c r="B466" s="12" t="s">
        <v>465</v>
      </c>
      <c r="C466" s="12" t="s">
        <v>4574</v>
      </c>
      <c r="D466" s="13">
        <v>1010</v>
      </c>
      <c r="E466" s="14">
        <v>1</v>
      </c>
      <c r="F466" s="11" t="s">
        <v>8220</v>
      </c>
      <c r="G466" s="11" t="s">
        <v>8235</v>
      </c>
      <c r="H466" s="11" t="s">
        <v>8248</v>
      </c>
      <c r="I466" s="11">
        <v>1463602935</v>
      </c>
      <c r="J466" s="11">
        <v>1461874935</v>
      </c>
      <c r="K466" s="11" t="b">
        <v>0</v>
      </c>
      <c r="L466" s="11">
        <v>1</v>
      </c>
      <c r="M466" s="11" t="b">
        <v>0</v>
      </c>
      <c r="N466" s="11" t="s">
        <v>8266</v>
      </c>
      <c r="O466" s="11" t="s">
        <v>8272</v>
      </c>
      <c r="P466" s="11">
        <f t="shared" si="28"/>
        <v>0</v>
      </c>
      <c r="Q466" s="11">
        <f t="shared" si="29"/>
        <v>1</v>
      </c>
      <c r="R466" s="16">
        <f t="shared" si="30"/>
        <v>42488.848784722228</v>
      </c>
      <c r="S466" s="16">
        <f t="shared" si="31"/>
        <v>42508.848784722228</v>
      </c>
    </row>
    <row r="467" spans="1:19" x14ac:dyDescent="0.75">
      <c r="A467" s="11">
        <v>465</v>
      </c>
      <c r="B467" s="12" t="s">
        <v>466</v>
      </c>
      <c r="C467" s="12" t="s">
        <v>4575</v>
      </c>
      <c r="D467" s="13">
        <v>512</v>
      </c>
      <c r="E467" s="14">
        <v>138</v>
      </c>
      <c r="F467" s="11" t="s">
        <v>8220</v>
      </c>
      <c r="G467" s="11" t="s">
        <v>8223</v>
      </c>
      <c r="H467" s="11" t="s">
        <v>8245</v>
      </c>
      <c r="I467" s="11">
        <v>1403837574</v>
      </c>
      <c r="J467" s="11">
        <v>1402455174</v>
      </c>
      <c r="K467" s="11" t="b">
        <v>0</v>
      </c>
      <c r="L467" s="11">
        <v>8</v>
      </c>
      <c r="M467" s="11" t="b">
        <v>0</v>
      </c>
      <c r="N467" s="11" t="s">
        <v>8266</v>
      </c>
      <c r="O467" s="11" t="s">
        <v>8272</v>
      </c>
      <c r="P467" s="11">
        <f t="shared" si="28"/>
        <v>27</v>
      </c>
      <c r="Q467" s="11">
        <f t="shared" si="29"/>
        <v>17.25</v>
      </c>
      <c r="R467" s="16">
        <f t="shared" si="30"/>
        <v>41801.120069444441</v>
      </c>
      <c r="S467" s="16">
        <f t="shared" si="31"/>
        <v>41817.120069444441</v>
      </c>
    </row>
    <row r="468" spans="1:19" ht="44.25" x14ac:dyDescent="0.75">
      <c r="A468" s="11">
        <v>466</v>
      </c>
      <c r="B468" s="12" t="s">
        <v>467</v>
      </c>
      <c r="C468" s="12" t="s">
        <v>4576</v>
      </c>
      <c r="D468" s="13">
        <v>10000</v>
      </c>
      <c r="E468" s="14">
        <v>76</v>
      </c>
      <c r="F468" s="11" t="s">
        <v>8220</v>
      </c>
      <c r="G468" s="11" t="s">
        <v>8223</v>
      </c>
      <c r="H468" s="11" t="s">
        <v>8245</v>
      </c>
      <c r="I468" s="11">
        <v>1347057464</v>
      </c>
      <c r="J468" s="11">
        <v>1344465464</v>
      </c>
      <c r="K468" s="11" t="b">
        <v>0</v>
      </c>
      <c r="L468" s="11">
        <v>5</v>
      </c>
      <c r="M468" s="11" t="b">
        <v>0</v>
      </c>
      <c r="N468" s="11" t="s">
        <v>8266</v>
      </c>
      <c r="O468" s="11" t="s">
        <v>8272</v>
      </c>
      <c r="P468" s="11">
        <f t="shared" si="28"/>
        <v>1</v>
      </c>
      <c r="Q468" s="11">
        <f t="shared" si="29"/>
        <v>15.2</v>
      </c>
      <c r="R468" s="16">
        <f t="shared" si="30"/>
        <v>41129.942870370374</v>
      </c>
      <c r="S468" s="16">
        <f t="shared" si="31"/>
        <v>41159.942870370374</v>
      </c>
    </row>
    <row r="469" spans="1:19" ht="44.25" x14ac:dyDescent="0.75">
      <c r="A469" s="11">
        <v>467</v>
      </c>
      <c r="B469" s="12" t="s">
        <v>468</v>
      </c>
      <c r="C469" s="12" t="s">
        <v>4577</v>
      </c>
      <c r="D469" s="13">
        <v>20000</v>
      </c>
      <c r="E469" s="14">
        <v>4315</v>
      </c>
      <c r="F469" s="11" t="s">
        <v>8220</v>
      </c>
      <c r="G469" s="11" t="s">
        <v>8223</v>
      </c>
      <c r="H469" s="11" t="s">
        <v>8245</v>
      </c>
      <c r="I469" s="11">
        <v>1348849134</v>
      </c>
      <c r="J469" s="11">
        <v>1344961134</v>
      </c>
      <c r="K469" s="11" t="b">
        <v>0</v>
      </c>
      <c r="L469" s="11">
        <v>39</v>
      </c>
      <c r="M469" s="11" t="b">
        <v>0</v>
      </c>
      <c r="N469" s="11" t="s">
        <v>8266</v>
      </c>
      <c r="O469" s="11" t="s">
        <v>8272</v>
      </c>
      <c r="P469" s="11">
        <f t="shared" si="28"/>
        <v>22</v>
      </c>
      <c r="Q469" s="11">
        <f t="shared" si="29"/>
        <v>110.64</v>
      </c>
      <c r="R469" s="16">
        <f t="shared" si="30"/>
        <v>41135.679791666669</v>
      </c>
      <c r="S469" s="16">
        <f t="shared" si="31"/>
        <v>41180.679791666669</v>
      </c>
    </row>
    <row r="470" spans="1:19" ht="44.25" x14ac:dyDescent="0.75">
      <c r="A470" s="11">
        <v>468</v>
      </c>
      <c r="B470" s="12" t="s">
        <v>469</v>
      </c>
      <c r="C470" s="12" t="s">
        <v>4578</v>
      </c>
      <c r="D470" s="13">
        <v>7500</v>
      </c>
      <c r="E470" s="14">
        <v>0</v>
      </c>
      <c r="F470" s="11" t="s">
        <v>8220</v>
      </c>
      <c r="G470" s="11" t="s">
        <v>8223</v>
      </c>
      <c r="H470" s="11" t="s">
        <v>8245</v>
      </c>
      <c r="I470" s="11">
        <v>1341978665</v>
      </c>
      <c r="J470" s="11">
        <v>1336795283</v>
      </c>
      <c r="K470" s="11" t="b">
        <v>0</v>
      </c>
      <c r="L470" s="11">
        <v>0</v>
      </c>
      <c r="M470" s="11" t="b">
        <v>0</v>
      </c>
      <c r="N470" s="11" t="s">
        <v>8266</v>
      </c>
      <c r="O470" s="11" t="s">
        <v>8272</v>
      </c>
      <c r="P470" s="11">
        <f t="shared" si="28"/>
        <v>0</v>
      </c>
      <c r="Q470" s="11">
        <f t="shared" si="29"/>
        <v>0</v>
      </c>
      <c r="R470" s="16">
        <f t="shared" si="30"/>
        <v>41041.167627314811</v>
      </c>
      <c r="S470" s="16">
        <f t="shared" si="31"/>
        <v>41101.160474537035</v>
      </c>
    </row>
    <row r="471" spans="1:19" ht="29.5" x14ac:dyDescent="0.75">
      <c r="A471" s="11">
        <v>469</v>
      </c>
      <c r="B471" s="12" t="s">
        <v>470</v>
      </c>
      <c r="C471" s="12" t="s">
        <v>4579</v>
      </c>
      <c r="D471" s="13">
        <v>6000</v>
      </c>
      <c r="E471" s="14">
        <v>0</v>
      </c>
      <c r="F471" s="11" t="s">
        <v>8220</v>
      </c>
      <c r="G471" s="11" t="s">
        <v>8224</v>
      </c>
      <c r="H471" s="11" t="s">
        <v>8246</v>
      </c>
      <c r="I471" s="11">
        <v>1409960724</v>
      </c>
      <c r="J471" s="11">
        <v>1404776724</v>
      </c>
      <c r="K471" s="11" t="b">
        <v>0</v>
      </c>
      <c r="L471" s="11">
        <v>0</v>
      </c>
      <c r="M471" s="11" t="b">
        <v>0</v>
      </c>
      <c r="N471" s="11" t="s">
        <v>8266</v>
      </c>
      <c r="O471" s="11" t="s">
        <v>8272</v>
      </c>
      <c r="P471" s="11">
        <f t="shared" si="28"/>
        <v>0</v>
      </c>
      <c r="Q471" s="11">
        <f t="shared" si="29"/>
        <v>0</v>
      </c>
      <c r="R471" s="16">
        <f t="shared" si="30"/>
        <v>41827.989861111113</v>
      </c>
      <c r="S471" s="16">
        <f t="shared" si="31"/>
        <v>41887.989861111113</v>
      </c>
    </row>
    <row r="472" spans="1:19" ht="44.25" x14ac:dyDescent="0.75">
      <c r="A472" s="11">
        <v>470</v>
      </c>
      <c r="B472" s="12" t="s">
        <v>471</v>
      </c>
      <c r="C472" s="12" t="s">
        <v>4580</v>
      </c>
      <c r="D472" s="13">
        <v>5000</v>
      </c>
      <c r="E472" s="14">
        <v>51</v>
      </c>
      <c r="F472" s="11" t="s">
        <v>8220</v>
      </c>
      <c r="G472" s="11" t="s">
        <v>8223</v>
      </c>
      <c r="H472" s="11" t="s">
        <v>8245</v>
      </c>
      <c r="I472" s="11">
        <v>1389844800</v>
      </c>
      <c r="J472" s="11">
        <v>1385524889</v>
      </c>
      <c r="K472" s="11" t="b">
        <v>0</v>
      </c>
      <c r="L472" s="11">
        <v>2</v>
      </c>
      <c r="M472" s="11" t="b">
        <v>0</v>
      </c>
      <c r="N472" s="11" t="s">
        <v>8266</v>
      </c>
      <c r="O472" s="11" t="s">
        <v>8272</v>
      </c>
      <c r="P472" s="11">
        <f t="shared" si="28"/>
        <v>1</v>
      </c>
      <c r="Q472" s="11">
        <f t="shared" si="29"/>
        <v>25.5</v>
      </c>
      <c r="R472" s="16">
        <f t="shared" si="30"/>
        <v>41605.167696759258</v>
      </c>
      <c r="S472" s="16">
        <f t="shared" si="31"/>
        <v>41655.166666666664</v>
      </c>
    </row>
    <row r="473" spans="1:19" ht="59" x14ac:dyDescent="0.75">
      <c r="A473" s="11">
        <v>471</v>
      </c>
      <c r="B473" s="12" t="s">
        <v>472</v>
      </c>
      <c r="C473" s="12" t="s">
        <v>4581</v>
      </c>
      <c r="D473" s="13">
        <v>55000</v>
      </c>
      <c r="E473" s="14">
        <v>6541</v>
      </c>
      <c r="F473" s="11" t="s">
        <v>8220</v>
      </c>
      <c r="G473" s="11" t="s">
        <v>8223</v>
      </c>
      <c r="H473" s="11" t="s">
        <v>8245</v>
      </c>
      <c r="I473" s="11">
        <v>1397924379</v>
      </c>
      <c r="J473" s="11">
        <v>1394039979</v>
      </c>
      <c r="K473" s="11" t="b">
        <v>0</v>
      </c>
      <c r="L473" s="11">
        <v>170</v>
      </c>
      <c r="M473" s="11" t="b">
        <v>0</v>
      </c>
      <c r="N473" s="11" t="s">
        <v>8266</v>
      </c>
      <c r="O473" s="11" t="s">
        <v>8272</v>
      </c>
      <c r="P473" s="11">
        <f t="shared" si="28"/>
        <v>12</v>
      </c>
      <c r="Q473" s="11">
        <f t="shared" si="29"/>
        <v>38.479999999999997</v>
      </c>
      <c r="R473" s="16">
        <f t="shared" si="30"/>
        <v>41703.721979166665</v>
      </c>
      <c r="S473" s="16">
        <f t="shared" si="31"/>
        <v>41748.680312500001</v>
      </c>
    </row>
    <row r="474" spans="1:19" ht="44.25" x14ac:dyDescent="0.75">
      <c r="A474" s="11">
        <v>472</v>
      </c>
      <c r="B474" s="12" t="s">
        <v>473</v>
      </c>
      <c r="C474" s="12" t="s">
        <v>4582</v>
      </c>
      <c r="D474" s="13">
        <v>800</v>
      </c>
      <c r="E474" s="14">
        <v>141</v>
      </c>
      <c r="F474" s="11" t="s">
        <v>8220</v>
      </c>
      <c r="G474" s="11" t="s">
        <v>8223</v>
      </c>
      <c r="H474" s="11" t="s">
        <v>8245</v>
      </c>
      <c r="I474" s="11">
        <v>1408831718</v>
      </c>
      <c r="J474" s="11">
        <v>1406239718</v>
      </c>
      <c r="K474" s="11" t="b">
        <v>0</v>
      </c>
      <c r="L474" s="11">
        <v>5</v>
      </c>
      <c r="M474" s="11" t="b">
        <v>0</v>
      </c>
      <c r="N474" s="11" t="s">
        <v>8266</v>
      </c>
      <c r="O474" s="11" t="s">
        <v>8272</v>
      </c>
      <c r="P474" s="11">
        <f t="shared" si="28"/>
        <v>18</v>
      </c>
      <c r="Q474" s="11">
        <f t="shared" si="29"/>
        <v>28.2</v>
      </c>
      <c r="R474" s="16">
        <f t="shared" si="30"/>
        <v>41844.922662037039</v>
      </c>
      <c r="S474" s="16">
        <f t="shared" si="31"/>
        <v>41874.922662037039</v>
      </c>
    </row>
    <row r="475" spans="1:19" ht="44.25" x14ac:dyDescent="0.75">
      <c r="A475" s="11">
        <v>473</v>
      </c>
      <c r="B475" s="12" t="s">
        <v>474</v>
      </c>
      <c r="C475" s="12" t="s">
        <v>4583</v>
      </c>
      <c r="D475" s="13">
        <v>30000</v>
      </c>
      <c r="E475" s="14">
        <v>861</v>
      </c>
      <c r="F475" s="11" t="s">
        <v>8220</v>
      </c>
      <c r="G475" s="11" t="s">
        <v>8223</v>
      </c>
      <c r="H475" s="11" t="s">
        <v>8245</v>
      </c>
      <c r="I475" s="11">
        <v>1410972319</v>
      </c>
      <c r="J475" s="11">
        <v>1408380319</v>
      </c>
      <c r="K475" s="11" t="b">
        <v>0</v>
      </c>
      <c r="L475" s="11">
        <v>14</v>
      </c>
      <c r="M475" s="11" t="b">
        <v>0</v>
      </c>
      <c r="N475" s="11" t="s">
        <v>8266</v>
      </c>
      <c r="O475" s="11" t="s">
        <v>8272</v>
      </c>
      <c r="P475" s="11">
        <f t="shared" si="28"/>
        <v>3</v>
      </c>
      <c r="Q475" s="11">
        <f t="shared" si="29"/>
        <v>61.5</v>
      </c>
      <c r="R475" s="16">
        <f t="shared" si="30"/>
        <v>41869.698136574072</v>
      </c>
      <c r="S475" s="16">
        <f t="shared" si="31"/>
        <v>41899.698136574072</v>
      </c>
    </row>
    <row r="476" spans="1:19" ht="44.25" x14ac:dyDescent="0.75">
      <c r="A476" s="11">
        <v>474</v>
      </c>
      <c r="B476" s="12" t="s">
        <v>475</v>
      </c>
      <c r="C476" s="12" t="s">
        <v>4584</v>
      </c>
      <c r="D476" s="13">
        <v>3300</v>
      </c>
      <c r="E476" s="14">
        <v>1</v>
      </c>
      <c r="F476" s="11" t="s">
        <v>8220</v>
      </c>
      <c r="G476" s="11" t="s">
        <v>8223</v>
      </c>
      <c r="H476" s="11" t="s">
        <v>8245</v>
      </c>
      <c r="I476" s="11">
        <v>1487318029</v>
      </c>
      <c r="J476" s="11">
        <v>1484726029</v>
      </c>
      <c r="K476" s="11" t="b">
        <v>0</v>
      </c>
      <c r="L476" s="11">
        <v>1</v>
      </c>
      <c r="M476" s="11" t="b">
        <v>0</v>
      </c>
      <c r="N476" s="11" t="s">
        <v>8266</v>
      </c>
      <c r="O476" s="11" t="s">
        <v>8272</v>
      </c>
      <c r="P476" s="11">
        <f t="shared" si="28"/>
        <v>0</v>
      </c>
      <c r="Q476" s="11">
        <f t="shared" si="29"/>
        <v>1</v>
      </c>
      <c r="R476" s="16">
        <f t="shared" si="30"/>
        <v>42753.329039351855</v>
      </c>
      <c r="S476" s="16">
        <f t="shared" si="31"/>
        <v>42783.329039351855</v>
      </c>
    </row>
    <row r="477" spans="1:19" ht="59" x14ac:dyDescent="0.75">
      <c r="A477" s="11">
        <v>475</v>
      </c>
      <c r="B477" s="12" t="s">
        <v>476</v>
      </c>
      <c r="C477" s="12" t="s">
        <v>4585</v>
      </c>
      <c r="D477" s="13">
        <v>2000</v>
      </c>
      <c r="E477" s="14">
        <v>0</v>
      </c>
      <c r="F477" s="11" t="s">
        <v>8220</v>
      </c>
      <c r="G477" s="11" t="s">
        <v>8223</v>
      </c>
      <c r="H477" s="11" t="s">
        <v>8245</v>
      </c>
      <c r="I477" s="11">
        <v>1430877843</v>
      </c>
      <c r="J477" s="11">
        <v>1428285843</v>
      </c>
      <c r="K477" s="11" t="b">
        <v>0</v>
      </c>
      <c r="L477" s="11">
        <v>0</v>
      </c>
      <c r="M477" s="11" t="b">
        <v>0</v>
      </c>
      <c r="N477" s="11" t="s">
        <v>8266</v>
      </c>
      <c r="O477" s="11" t="s">
        <v>8272</v>
      </c>
      <c r="P477" s="11">
        <f t="shared" si="28"/>
        <v>0</v>
      </c>
      <c r="Q477" s="11">
        <f t="shared" si="29"/>
        <v>0</v>
      </c>
      <c r="R477" s="16">
        <f t="shared" si="30"/>
        <v>42100.086145833338</v>
      </c>
      <c r="S477" s="16">
        <f t="shared" si="31"/>
        <v>42130.086145833338</v>
      </c>
    </row>
    <row r="478" spans="1:19" ht="29.5" x14ac:dyDescent="0.75">
      <c r="A478" s="11">
        <v>476</v>
      </c>
      <c r="B478" s="12" t="s">
        <v>477</v>
      </c>
      <c r="C478" s="12" t="s">
        <v>4586</v>
      </c>
      <c r="D478" s="13">
        <v>220000</v>
      </c>
      <c r="E478" s="14">
        <v>4906.59</v>
      </c>
      <c r="F478" s="11" t="s">
        <v>8220</v>
      </c>
      <c r="G478" s="11" t="s">
        <v>8223</v>
      </c>
      <c r="H478" s="11" t="s">
        <v>8245</v>
      </c>
      <c r="I478" s="11">
        <v>1401767940</v>
      </c>
      <c r="J478" s="11">
        <v>1398727441</v>
      </c>
      <c r="K478" s="11" t="b">
        <v>0</v>
      </c>
      <c r="L478" s="11">
        <v>124</v>
      </c>
      <c r="M478" s="11" t="b">
        <v>0</v>
      </c>
      <c r="N478" s="11" t="s">
        <v>8266</v>
      </c>
      <c r="O478" s="11" t="s">
        <v>8272</v>
      </c>
      <c r="P478" s="11">
        <f t="shared" si="28"/>
        <v>2</v>
      </c>
      <c r="Q478" s="11">
        <f t="shared" si="29"/>
        <v>39.57</v>
      </c>
      <c r="R478" s="16">
        <f t="shared" si="30"/>
        <v>41757.975011574075</v>
      </c>
      <c r="S478" s="16">
        <f t="shared" si="31"/>
        <v>41793.165972222225</v>
      </c>
    </row>
    <row r="479" spans="1:19" ht="59" x14ac:dyDescent="0.75">
      <c r="A479" s="11">
        <v>477</v>
      </c>
      <c r="B479" s="12" t="s">
        <v>478</v>
      </c>
      <c r="C479" s="12" t="s">
        <v>4587</v>
      </c>
      <c r="D479" s="13">
        <v>1500</v>
      </c>
      <c r="E479" s="14">
        <v>0</v>
      </c>
      <c r="F479" s="11" t="s">
        <v>8220</v>
      </c>
      <c r="G479" s="11" t="s">
        <v>8223</v>
      </c>
      <c r="H479" s="11" t="s">
        <v>8245</v>
      </c>
      <c r="I479" s="11">
        <v>1337371334</v>
      </c>
      <c r="J479" s="11">
        <v>1332187334</v>
      </c>
      <c r="K479" s="11" t="b">
        <v>0</v>
      </c>
      <c r="L479" s="11">
        <v>0</v>
      </c>
      <c r="M479" s="11" t="b">
        <v>0</v>
      </c>
      <c r="N479" s="11" t="s">
        <v>8266</v>
      </c>
      <c r="O479" s="11" t="s">
        <v>8272</v>
      </c>
      <c r="P479" s="11">
        <f t="shared" si="28"/>
        <v>0</v>
      </c>
      <c r="Q479" s="11">
        <f t="shared" si="29"/>
        <v>0</v>
      </c>
      <c r="R479" s="16">
        <f t="shared" si="30"/>
        <v>40987.83488425926</v>
      </c>
      <c r="S479" s="16">
        <f t="shared" si="31"/>
        <v>41047.83488425926</v>
      </c>
    </row>
    <row r="480" spans="1:19" ht="44.25" x14ac:dyDescent="0.75">
      <c r="A480" s="11">
        <v>478</v>
      </c>
      <c r="B480" s="12" t="s">
        <v>479</v>
      </c>
      <c r="C480" s="12" t="s">
        <v>4588</v>
      </c>
      <c r="D480" s="13">
        <v>10000</v>
      </c>
      <c r="E480" s="14">
        <v>0</v>
      </c>
      <c r="F480" s="11" t="s">
        <v>8220</v>
      </c>
      <c r="G480" s="11" t="s">
        <v>8223</v>
      </c>
      <c r="H480" s="11" t="s">
        <v>8245</v>
      </c>
      <c r="I480" s="11">
        <v>1427921509</v>
      </c>
      <c r="J480" s="11">
        <v>1425333109</v>
      </c>
      <c r="K480" s="11" t="b">
        <v>0</v>
      </c>
      <c r="L480" s="11">
        <v>0</v>
      </c>
      <c r="M480" s="11" t="b">
        <v>0</v>
      </c>
      <c r="N480" s="11" t="s">
        <v>8266</v>
      </c>
      <c r="O480" s="11" t="s">
        <v>8272</v>
      </c>
      <c r="P480" s="11">
        <f t="shared" si="28"/>
        <v>0</v>
      </c>
      <c r="Q480" s="11">
        <f t="shared" si="29"/>
        <v>0</v>
      </c>
      <c r="R480" s="16">
        <f t="shared" si="30"/>
        <v>42065.910983796297</v>
      </c>
      <c r="S480" s="16">
        <f t="shared" si="31"/>
        <v>42095.869317129633</v>
      </c>
    </row>
    <row r="481" spans="1:19" ht="44.25" x14ac:dyDescent="0.75">
      <c r="A481" s="11">
        <v>479</v>
      </c>
      <c r="B481" s="12" t="s">
        <v>480</v>
      </c>
      <c r="C481" s="12" t="s">
        <v>4589</v>
      </c>
      <c r="D481" s="13">
        <v>15000</v>
      </c>
      <c r="E481" s="14">
        <v>4884</v>
      </c>
      <c r="F481" s="11" t="s">
        <v>8220</v>
      </c>
      <c r="G481" s="11" t="s">
        <v>8223</v>
      </c>
      <c r="H481" s="11" t="s">
        <v>8245</v>
      </c>
      <c r="I481" s="11">
        <v>1416566835</v>
      </c>
      <c r="J481" s="11">
        <v>1411379235</v>
      </c>
      <c r="K481" s="11" t="b">
        <v>0</v>
      </c>
      <c r="L481" s="11">
        <v>55</v>
      </c>
      <c r="M481" s="11" t="b">
        <v>0</v>
      </c>
      <c r="N481" s="11" t="s">
        <v>8266</v>
      </c>
      <c r="O481" s="11" t="s">
        <v>8272</v>
      </c>
      <c r="P481" s="11">
        <f t="shared" si="28"/>
        <v>33</v>
      </c>
      <c r="Q481" s="11">
        <f t="shared" si="29"/>
        <v>88.8</v>
      </c>
      <c r="R481" s="16">
        <f t="shared" si="30"/>
        <v>41904.407812500001</v>
      </c>
      <c r="S481" s="16">
        <f t="shared" si="31"/>
        <v>41964.449479166666</v>
      </c>
    </row>
    <row r="482" spans="1:19" ht="44.25" x14ac:dyDescent="0.75">
      <c r="A482" s="11">
        <v>480</v>
      </c>
      <c r="B482" s="12" t="s">
        <v>481</v>
      </c>
      <c r="C482" s="12" t="s">
        <v>4590</v>
      </c>
      <c r="D482" s="13">
        <v>40000</v>
      </c>
      <c r="E482" s="14">
        <v>7764</v>
      </c>
      <c r="F482" s="11" t="s">
        <v>8220</v>
      </c>
      <c r="G482" s="11" t="s">
        <v>8223</v>
      </c>
      <c r="H482" s="11" t="s">
        <v>8245</v>
      </c>
      <c r="I482" s="11">
        <v>1376049615</v>
      </c>
      <c r="J482" s="11">
        <v>1373457615</v>
      </c>
      <c r="K482" s="11" t="b">
        <v>0</v>
      </c>
      <c r="L482" s="11">
        <v>140</v>
      </c>
      <c r="M482" s="11" t="b">
        <v>0</v>
      </c>
      <c r="N482" s="11" t="s">
        <v>8266</v>
      </c>
      <c r="O482" s="11" t="s">
        <v>8272</v>
      </c>
      <c r="P482" s="11">
        <f t="shared" si="28"/>
        <v>19</v>
      </c>
      <c r="Q482" s="11">
        <f t="shared" si="29"/>
        <v>55.46</v>
      </c>
      <c r="R482" s="16">
        <f t="shared" si="30"/>
        <v>41465.500173611108</v>
      </c>
      <c r="S482" s="16">
        <f t="shared" si="31"/>
        <v>41495.500173611108</v>
      </c>
    </row>
    <row r="483" spans="1:19" ht="44.25" x14ac:dyDescent="0.75">
      <c r="A483" s="11">
        <v>481</v>
      </c>
      <c r="B483" s="12" t="s">
        <v>482</v>
      </c>
      <c r="C483" s="12" t="s">
        <v>4591</v>
      </c>
      <c r="D483" s="13">
        <v>30000</v>
      </c>
      <c r="E483" s="14">
        <v>1830</v>
      </c>
      <c r="F483" s="11" t="s">
        <v>8220</v>
      </c>
      <c r="G483" s="11" t="s">
        <v>8223</v>
      </c>
      <c r="H483" s="11" t="s">
        <v>8245</v>
      </c>
      <c r="I483" s="11">
        <v>1349885289</v>
      </c>
      <c r="J483" s="11">
        <v>1347293289</v>
      </c>
      <c r="K483" s="11" t="b">
        <v>0</v>
      </c>
      <c r="L483" s="11">
        <v>21</v>
      </c>
      <c r="M483" s="11" t="b">
        <v>0</v>
      </c>
      <c r="N483" s="11" t="s">
        <v>8266</v>
      </c>
      <c r="O483" s="11" t="s">
        <v>8272</v>
      </c>
      <c r="P483" s="11">
        <f t="shared" si="28"/>
        <v>6</v>
      </c>
      <c r="Q483" s="11">
        <f t="shared" si="29"/>
        <v>87.14</v>
      </c>
      <c r="R483" s="16">
        <f t="shared" si="30"/>
        <v>41162.672326388885</v>
      </c>
      <c r="S483" s="16">
        <f t="shared" si="31"/>
        <v>41192.672326388885</v>
      </c>
    </row>
    <row r="484" spans="1:19" ht="44.25" x14ac:dyDescent="0.75">
      <c r="A484" s="11">
        <v>482</v>
      </c>
      <c r="B484" s="12" t="s">
        <v>483</v>
      </c>
      <c r="C484" s="12" t="s">
        <v>4592</v>
      </c>
      <c r="D484" s="13">
        <v>10000</v>
      </c>
      <c r="E484" s="14">
        <v>10</v>
      </c>
      <c r="F484" s="11" t="s">
        <v>8220</v>
      </c>
      <c r="G484" s="11" t="s">
        <v>8223</v>
      </c>
      <c r="H484" s="11" t="s">
        <v>8245</v>
      </c>
      <c r="I484" s="11">
        <v>1460644440</v>
      </c>
      <c r="J484" s="11">
        <v>1458336690</v>
      </c>
      <c r="K484" s="11" t="b">
        <v>0</v>
      </c>
      <c r="L484" s="11">
        <v>1</v>
      </c>
      <c r="M484" s="11" t="b">
        <v>0</v>
      </c>
      <c r="N484" s="11" t="s">
        <v>8266</v>
      </c>
      <c r="O484" s="11" t="s">
        <v>8272</v>
      </c>
      <c r="P484" s="11">
        <f t="shared" si="28"/>
        <v>0</v>
      </c>
      <c r="Q484" s="11">
        <f t="shared" si="29"/>
        <v>10</v>
      </c>
      <c r="R484" s="16">
        <f t="shared" si="30"/>
        <v>42447.896875000006</v>
      </c>
      <c r="S484" s="16">
        <f t="shared" si="31"/>
        <v>42474.606944444444</v>
      </c>
    </row>
    <row r="485" spans="1:19" ht="59" x14ac:dyDescent="0.75">
      <c r="A485" s="11">
        <v>483</v>
      </c>
      <c r="B485" s="12" t="s">
        <v>484</v>
      </c>
      <c r="C485" s="12" t="s">
        <v>4593</v>
      </c>
      <c r="D485" s="13">
        <v>15000</v>
      </c>
      <c r="E485" s="14">
        <v>7530</v>
      </c>
      <c r="F485" s="11" t="s">
        <v>8220</v>
      </c>
      <c r="G485" s="11" t="s">
        <v>8224</v>
      </c>
      <c r="H485" s="11" t="s">
        <v>8246</v>
      </c>
      <c r="I485" s="11">
        <v>1359434672</v>
      </c>
      <c r="J485" s="11">
        <v>1354250672</v>
      </c>
      <c r="K485" s="11" t="b">
        <v>0</v>
      </c>
      <c r="L485" s="11">
        <v>147</v>
      </c>
      <c r="M485" s="11" t="b">
        <v>0</v>
      </c>
      <c r="N485" s="11" t="s">
        <v>8266</v>
      </c>
      <c r="O485" s="11" t="s">
        <v>8272</v>
      </c>
      <c r="P485" s="11">
        <f t="shared" si="28"/>
        <v>50</v>
      </c>
      <c r="Q485" s="11">
        <f t="shared" si="29"/>
        <v>51.22</v>
      </c>
      <c r="R485" s="16">
        <f t="shared" si="30"/>
        <v>41243.197592592594</v>
      </c>
      <c r="S485" s="16">
        <f t="shared" si="31"/>
        <v>41303.197592592594</v>
      </c>
    </row>
    <row r="486" spans="1:19" ht="59" x14ac:dyDescent="0.75">
      <c r="A486" s="11">
        <v>484</v>
      </c>
      <c r="B486" s="12" t="s">
        <v>485</v>
      </c>
      <c r="C486" s="12" t="s">
        <v>4594</v>
      </c>
      <c r="D486" s="13">
        <v>80000</v>
      </c>
      <c r="E486" s="14">
        <v>149</v>
      </c>
      <c r="F486" s="11" t="s">
        <v>8220</v>
      </c>
      <c r="G486" s="11" t="s">
        <v>8224</v>
      </c>
      <c r="H486" s="11" t="s">
        <v>8246</v>
      </c>
      <c r="I486" s="11">
        <v>1446766372</v>
      </c>
      <c r="J486" s="11">
        <v>1443220372</v>
      </c>
      <c r="K486" s="11" t="b">
        <v>0</v>
      </c>
      <c r="L486" s="11">
        <v>11</v>
      </c>
      <c r="M486" s="11" t="b">
        <v>0</v>
      </c>
      <c r="N486" s="11" t="s">
        <v>8266</v>
      </c>
      <c r="O486" s="11" t="s">
        <v>8272</v>
      </c>
      <c r="P486" s="11">
        <f t="shared" si="28"/>
        <v>0</v>
      </c>
      <c r="Q486" s="11">
        <f t="shared" si="29"/>
        <v>13.55</v>
      </c>
      <c r="R486" s="16">
        <f t="shared" si="30"/>
        <v>42272.93949074074</v>
      </c>
      <c r="S486" s="16">
        <f t="shared" si="31"/>
        <v>42313.981157407412</v>
      </c>
    </row>
    <row r="487" spans="1:19" ht="44.25" x14ac:dyDescent="0.75">
      <c r="A487" s="11">
        <v>485</v>
      </c>
      <c r="B487" s="12" t="s">
        <v>486</v>
      </c>
      <c r="C487" s="12" t="s">
        <v>4595</v>
      </c>
      <c r="D487" s="13">
        <v>37956</v>
      </c>
      <c r="E487" s="14">
        <v>8315.01</v>
      </c>
      <c r="F487" s="11" t="s">
        <v>8220</v>
      </c>
      <c r="G487" s="11" t="s">
        <v>8224</v>
      </c>
      <c r="H487" s="11" t="s">
        <v>8246</v>
      </c>
      <c r="I487" s="11">
        <v>1368792499</v>
      </c>
      <c r="J487" s="11">
        <v>1366200499</v>
      </c>
      <c r="K487" s="11" t="b">
        <v>0</v>
      </c>
      <c r="L487" s="11">
        <v>125</v>
      </c>
      <c r="M487" s="11" t="b">
        <v>0</v>
      </c>
      <c r="N487" s="11" t="s">
        <v>8266</v>
      </c>
      <c r="O487" s="11" t="s">
        <v>8272</v>
      </c>
      <c r="P487" s="11">
        <f t="shared" si="28"/>
        <v>22</v>
      </c>
      <c r="Q487" s="11">
        <f t="shared" si="29"/>
        <v>66.52</v>
      </c>
      <c r="R487" s="16">
        <f t="shared" si="30"/>
        <v>41381.50577546296</v>
      </c>
      <c r="S487" s="16">
        <f t="shared" si="31"/>
        <v>41411.50577546296</v>
      </c>
    </row>
    <row r="488" spans="1:19" ht="44.25" x14ac:dyDescent="0.75">
      <c r="A488" s="11">
        <v>486</v>
      </c>
      <c r="B488" s="12" t="s">
        <v>487</v>
      </c>
      <c r="C488" s="12" t="s">
        <v>4596</v>
      </c>
      <c r="D488" s="13">
        <v>550000</v>
      </c>
      <c r="E488" s="14">
        <v>50</v>
      </c>
      <c r="F488" s="11" t="s">
        <v>8220</v>
      </c>
      <c r="G488" s="11" t="s">
        <v>8225</v>
      </c>
      <c r="H488" s="11" t="s">
        <v>8247</v>
      </c>
      <c r="I488" s="11">
        <v>1401662239</v>
      </c>
      <c r="J488" s="11">
        <v>1399070239</v>
      </c>
      <c r="K488" s="11" t="b">
        <v>0</v>
      </c>
      <c r="L488" s="11">
        <v>1</v>
      </c>
      <c r="M488" s="11" t="b">
        <v>0</v>
      </c>
      <c r="N488" s="11" t="s">
        <v>8266</v>
      </c>
      <c r="O488" s="11" t="s">
        <v>8272</v>
      </c>
      <c r="P488" s="11">
        <f t="shared" si="28"/>
        <v>0</v>
      </c>
      <c r="Q488" s="11">
        <f t="shared" si="29"/>
        <v>50</v>
      </c>
      <c r="R488" s="16">
        <f t="shared" si="30"/>
        <v>41761.94258101852</v>
      </c>
      <c r="S488" s="16">
        <f t="shared" si="31"/>
        <v>41791.94258101852</v>
      </c>
    </row>
    <row r="489" spans="1:19" ht="44.25" x14ac:dyDescent="0.75">
      <c r="A489" s="11">
        <v>487</v>
      </c>
      <c r="B489" s="12" t="s">
        <v>488</v>
      </c>
      <c r="C489" s="12" t="s">
        <v>4597</v>
      </c>
      <c r="D489" s="13">
        <v>50000</v>
      </c>
      <c r="E489" s="14">
        <v>0</v>
      </c>
      <c r="F489" s="11" t="s">
        <v>8220</v>
      </c>
      <c r="G489" s="11" t="s">
        <v>8228</v>
      </c>
      <c r="H489" s="11" t="s">
        <v>8250</v>
      </c>
      <c r="I489" s="11">
        <v>1482678994</v>
      </c>
      <c r="J489" s="11">
        <v>1477491394</v>
      </c>
      <c r="K489" s="11" t="b">
        <v>0</v>
      </c>
      <c r="L489" s="11">
        <v>0</v>
      </c>
      <c r="M489" s="11" t="b">
        <v>0</v>
      </c>
      <c r="N489" s="11" t="s">
        <v>8266</v>
      </c>
      <c r="O489" s="11" t="s">
        <v>8272</v>
      </c>
      <c r="P489" s="11">
        <f t="shared" si="28"/>
        <v>0</v>
      </c>
      <c r="Q489" s="11">
        <f t="shared" si="29"/>
        <v>0</v>
      </c>
      <c r="R489" s="16">
        <f t="shared" si="30"/>
        <v>42669.594837962963</v>
      </c>
      <c r="S489" s="16">
        <f t="shared" si="31"/>
        <v>42729.636504629627</v>
      </c>
    </row>
    <row r="490" spans="1:19" ht="44.25" x14ac:dyDescent="0.75">
      <c r="A490" s="11">
        <v>488</v>
      </c>
      <c r="B490" s="12" t="s">
        <v>489</v>
      </c>
      <c r="C490" s="12" t="s">
        <v>4598</v>
      </c>
      <c r="D490" s="13">
        <v>12000</v>
      </c>
      <c r="E490" s="14">
        <v>0</v>
      </c>
      <c r="F490" s="11" t="s">
        <v>8220</v>
      </c>
      <c r="G490" s="11" t="s">
        <v>8223</v>
      </c>
      <c r="H490" s="11" t="s">
        <v>8245</v>
      </c>
      <c r="I490" s="11">
        <v>1483924700</v>
      </c>
      <c r="J490" s="11">
        <v>1481332700</v>
      </c>
      <c r="K490" s="11" t="b">
        <v>0</v>
      </c>
      <c r="L490" s="11">
        <v>0</v>
      </c>
      <c r="M490" s="11" t="b">
        <v>0</v>
      </c>
      <c r="N490" s="11" t="s">
        <v>8266</v>
      </c>
      <c r="O490" s="11" t="s">
        <v>8272</v>
      </c>
      <c r="P490" s="11">
        <f t="shared" si="28"/>
        <v>0</v>
      </c>
      <c r="Q490" s="11">
        <f t="shared" si="29"/>
        <v>0</v>
      </c>
      <c r="R490" s="16">
        <f t="shared" si="30"/>
        <v>42714.054398148146</v>
      </c>
      <c r="S490" s="16">
        <f t="shared" si="31"/>
        <v>42744.054398148146</v>
      </c>
    </row>
    <row r="491" spans="1:19" ht="44.25" x14ac:dyDescent="0.75">
      <c r="A491" s="11">
        <v>489</v>
      </c>
      <c r="B491" s="12" t="s">
        <v>490</v>
      </c>
      <c r="C491" s="12" t="s">
        <v>4599</v>
      </c>
      <c r="D491" s="13">
        <v>74997</v>
      </c>
      <c r="E491" s="14">
        <v>215</v>
      </c>
      <c r="F491" s="11" t="s">
        <v>8220</v>
      </c>
      <c r="G491" s="11" t="s">
        <v>8223</v>
      </c>
      <c r="H491" s="11" t="s">
        <v>8245</v>
      </c>
      <c r="I491" s="11">
        <v>1325763180</v>
      </c>
      <c r="J491" s="11">
        <v>1323084816</v>
      </c>
      <c r="K491" s="11" t="b">
        <v>0</v>
      </c>
      <c r="L491" s="11">
        <v>3</v>
      </c>
      <c r="M491" s="11" t="b">
        <v>0</v>
      </c>
      <c r="N491" s="11" t="s">
        <v>8266</v>
      </c>
      <c r="O491" s="11" t="s">
        <v>8272</v>
      </c>
      <c r="P491" s="11">
        <f t="shared" si="28"/>
        <v>0</v>
      </c>
      <c r="Q491" s="11">
        <f t="shared" si="29"/>
        <v>71.67</v>
      </c>
      <c r="R491" s="16">
        <f t="shared" si="30"/>
        <v>40882.481666666667</v>
      </c>
      <c r="S491" s="16">
        <f t="shared" si="31"/>
        <v>40913.481249999997</v>
      </c>
    </row>
    <row r="492" spans="1:19" x14ac:dyDescent="0.75">
      <c r="A492" s="11">
        <v>490</v>
      </c>
      <c r="B492" s="12" t="s">
        <v>491</v>
      </c>
      <c r="C492" s="12" t="s">
        <v>4600</v>
      </c>
      <c r="D492" s="13">
        <v>1000</v>
      </c>
      <c r="E492" s="14">
        <v>0</v>
      </c>
      <c r="F492" s="11" t="s">
        <v>8220</v>
      </c>
      <c r="G492" s="11" t="s">
        <v>8223</v>
      </c>
      <c r="H492" s="11" t="s">
        <v>8245</v>
      </c>
      <c r="I492" s="11">
        <v>1345677285</v>
      </c>
      <c r="J492" s="11">
        <v>1343085285</v>
      </c>
      <c r="K492" s="11" t="b">
        <v>0</v>
      </c>
      <c r="L492" s="11">
        <v>0</v>
      </c>
      <c r="M492" s="11" t="b">
        <v>0</v>
      </c>
      <c r="N492" s="11" t="s">
        <v>8266</v>
      </c>
      <c r="O492" s="11" t="s">
        <v>8272</v>
      </c>
      <c r="P492" s="11">
        <f t="shared" si="28"/>
        <v>0</v>
      </c>
      <c r="Q492" s="11">
        <f t="shared" si="29"/>
        <v>0</v>
      </c>
      <c r="R492" s="16">
        <f t="shared" si="30"/>
        <v>41113.968576388892</v>
      </c>
      <c r="S492" s="16">
        <f t="shared" si="31"/>
        <v>41143.968576388892</v>
      </c>
    </row>
    <row r="493" spans="1:19" ht="44.25" x14ac:dyDescent="0.75">
      <c r="A493" s="11">
        <v>491</v>
      </c>
      <c r="B493" s="12" t="s">
        <v>492</v>
      </c>
      <c r="C493" s="12" t="s">
        <v>4601</v>
      </c>
      <c r="D493" s="13">
        <v>10000</v>
      </c>
      <c r="E493" s="14">
        <v>0</v>
      </c>
      <c r="F493" s="11" t="s">
        <v>8220</v>
      </c>
      <c r="G493" s="11" t="s">
        <v>8223</v>
      </c>
      <c r="H493" s="11" t="s">
        <v>8245</v>
      </c>
      <c r="I493" s="11">
        <v>1453937699</v>
      </c>
      <c r="J493" s="11">
        <v>1451345699</v>
      </c>
      <c r="K493" s="11" t="b">
        <v>0</v>
      </c>
      <c r="L493" s="11">
        <v>0</v>
      </c>
      <c r="M493" s="11" t="b">
        <v>0</v>
      </c>
      <c r="N493" s="11" t="s">
        <v>8266</v>
      </c>
      <c r="O493" s="11" t="s">
        <v>8272</v>
      </c>
      <c r="P493" s="11">
        <f t="shared" si="28"/>
        <v>0</v>
      </c>
      <c r="Q493" s="11">
        <f t="shared" si="29"/>
        <v>0</v>
      </c>
      <c r="R493" s="16">
        <f t="shared" si="30"/>
        <v>42366.982627314821</v>
      </c>
      <c r="S493" s="16">
        <f t="shared" si="31"/>
        <v>42396.982627314821</v>
      </c>
    </row>
    <row r="494" spans="1:19" ht="44.25" x14ac:dyDescent="0.75">
      <c r="A494" s="11">
        <v>492</v>
      </c>
      <c r="B494" s="12" t="s">
        <v>493</v>
      </c>
      <c r="C494" s="12" t="s">
        <v>4602</v>
      </c>
      <c r="D494" s="13">
        <v>10000000</v>
      </c>
      <c r="E494" s="14">
        <v>0</v>
      </c>
      <c r="F494" s="11" t="s">
        <v>8220</v>
      </c>
      <c r="G494" s="11" t="s">
        <v>8234</v>
      </c>
      <c r="H494" s="11" t="s">
        <v>8254</v>
      </c>
      <c r="I494" s="11">
        <v>1476319830</v>
      </c>
      <c r="J494" s="11">
        <v>1471135830</v>
      </c>
      <c r="K494" s="11" t="b">
        <v>0</v>
      </c>
      <c r="L494" s="11">
        <v>0</v>
      </c>
      <c r="M494" s="11" t="b">
        <v>0</v>
      </c>
      <c r="N494" s="11" t="s">
        <v>8266</v>
      </c>
      <c r="O494" s="11" t="s">
        <v>8272</v>
      </c>
      <c r="P494" s="11">
        <f t="shared" si="28"/>
        <v>0</v>
      </c>
      <c r="Q494" s="11">
        <f t="shared" si="29"/>
        <v>0</v>
      </c>
      <c r="R494" s="16">
        <f t="shared" si="30"/>
        <v>42596.03506944445</v>
      </c>
      <c r="S494" s="16">
        <f t="shared" si="31"/>
        <v>42656.03506944445</v>
      </c>
    </row>
    <row r="495" spans="1:19" ht="44.25" x14ac:dyDescent="0.75">
      <c r="A495" s="11">
        <v>493</v>
      </c>
      <c r="B495" s="12" t="s">
        <v>494</v>
      </c>
      <c r="C495" s="12" t="s">
        <v>4603</v>
      </c>
      <c r="D495" s="13">
        <v>30000</v>
      </c>
      <c r="E495" s="14">
        <v>0</v>
      </c>
      <c r="F495" s="11" t="s">
        <v>8220</v>
      </c>
      <c r="G495" s="11" t="s">
        <v>8224</v>
      </c>
      <c r="H495" s="11" t="s">
        <v>8246</v>
      </c>
      <c r="I495" s="11">
        <v>1432142738</v>
      </c>
      <c r="J495" s="11">
        <v>1429550738</v>
      </c>
      <c r="K495" s="11" t="b">
        <v>0</v>
      </c>
      <c r="L495" s="11">
        <v>0</v>
      </c>
      <c r="M495" s="11" t="b">
        <v>0</v>
      </c>
      <c r="N495" s="11" t="s">
        <v>8266</v>
      </c>
      <c r="O495" s="11" t="s">
        <v>8272</v>
      </c>
      <c r="P495" s="11">
        <f t="shared" si="28"/>
        <v>0</v>
      </c>
      <c r="Q495" s="11">
        <f t="shared" si="29"/>
        <v>0</v>
      </c>
      <c r="R495" s="16">
        <f t="shared" si="30"/>
        <v>42114.726134259254</v>
      </c>
      <c r="S495" s="16">
        <f t="shared" si="31"/>
        <v>42144.726134259254</v>
      </c>
    </row>
    <row r="496" spans="1:19" ht="44.25" x14ac:dyDescent="0.75">
      <c r="A496" s="11">
        <v>494</v>
      </c>
      <c r="B496" s="12" t="s">
        <v>495</v>
      </c>
      <c r="C496" s="12" t="s">
        <v>4604</v>
      </c>
      <c r="D496" s="13">
        <v>20000</v>
      </c>
      <c r="E496" s="14">
        <v>31</v>
      </c>
      <c r="F496" s="11" t="s">
        <v>8220</v>
      </c>
      <c r="G496" s="11" t="s">
        <v>8223</v>
      </c>
      <c r="H496" s="11" t="s">
        <v>8245</v>
      </c>
      <c r="I496" s="11">
        <v>1404356400</v>
      </c>
      <c r="J496" s="11">
        <v>1402343765</v>
      </c>
      <c r="K496" s="11" t="b">
        <v>0</v>
      </c>
      <c r="L496" s="11">
        <v>3</v>
      </c>
      <c r="M496" s="11" t="b">
        <v>0</v>
      </c>
      <c r="N496" s="11" t="s">
        <v>8266</v>
      </c>
      <c r="O496" s="11" t="s">
        <v>8272</v>
      </c>
      <c r="P496" s="11">
        <f t="shared" si="28"/>
        <v>0</v>
      </c>
      <c r="Q496" s="11">
        <f t="shared" si="29"/>
        <v>10.33</v>
      </c>
      <c r="R496" s="16">
        <f t="shared" si="30"/>
        <v>41799.830613425926</v>
      </c>
      <c r="S496" s="16">
        <f t="shared" si="31"/>
        <v>41823.125</v>
      </c>
    </row>
    <row r="497" spans="1:19" ht="44.25" x14ac:dyDescent="0.75">
      <c r="A497" s="11">
        <v>495</v>
      </c>
      <c r="B497" s="12" t="s">
        <v>496</v>
      </c>
      <c r="C497" s="12" t="s">
        <v>4605</v>
      </c>
      <c r="D497" s="13">
        <v>7000</v>
      </c>
      <c r="E497" s="14">
        <v>0</v>
      </c>
      <c r="F497" s="11" t="s">
        <v>8220</v>
      </c>
      <c r="G497" s="11" t="s">
        <v>8223</v>
      </c>
      <c r="H497" s="11" t="s">
        <v>8245</v>
      </c>
      <c r="I497" s="11">
        <v>1437076305</v>
      </c>
      <c r="J497" s="11">
        <v>1434484305</v>
      </c>
      <c r="K497" s="11" t="b">
        <v>0</v>
      </c>
      <c r="L497" s="11">
        <v>0</v>
      </c>
      <c r="M497" s="11" t="b">
        <v>0</v>
      </c>
      <c r="N497" s="11" t="s">
        <v>8266</v>
      </c>
      <c r="O497" s="11" t="s">
        <v>8272</v>
      </c>
      <c r="P497" s="11">
        <f t="shared" si="28"/>
        <v>0</v>
      </c>
      <c r="Q497" s="11">
        <f t="shared" si="29"/>
        <v>0</v>
      </c>
      <c r="R497" s="16">
        <f t="shared" si="30"/>
        <v>42171.827604166669</v>
      </c>
      <c r="S497" s="16">
        <f t="shared" si="31"/>
        <v>42201.827604166669</v>
      </c>
    </row>
    <row r="498" spans="1:19" ht="29.5" x14ac:dyDescent="0.75">
      <c r="A498" s="11">
        <v>496</v>
      </c>
      <c r="B498" s="12" t="s">
        <v>497</v>
      </c>
      <c r="C498" s="12" t="s">
        <v>4606</v>
      </c>
      <c r="D498" s="13">
        <v>60000</v>
      </c>
      <c r="E498" s="14">
        <v>1</v>
      </c>
      <c r="F498" s="11" t="s">
        <v>8220</v>
      </c>
      <c r="G498" s="11" t="s">
        <v>8223</v>
      </c>
      <c r="H498" s="11" t="s">
        <v>8245</v>
      </c>
      <c r="I498" s="11">
        <v>1392070874</v>
      </c>
      <c r="J498" s="11">
        <v>1386886874</v>
      </c>
      <c r="K498" s="11" t="b">
        <v>0</v>
      </c>
      <c r="L498" s="11">
        <v>1</v>
      </c>
      <c r="M498" s="11" t="b">
        <v>0</v>
      </c>
      <c r="N498" s="11" t="s">
        <v>8266</v>
      </c>
      <c r="O498" s="11" t="s">
        <v>8272</v>
      </c>
      <c r="P498" s="11">
        <f t="shared" si="28"/>
        <v>0</v>
      </c>
      <c r="Q498" s="11">
        <f t="shared" si="29"/>
        <v>1</v>
      </c>
      <c r="R498" s="16">
        <f t="shared" si="30"/>
        <v>41620.93141203704</v>
      </c>
      <c r="S498" s="16">
        <f t="shared" si="31"/>
        <v>41680.93141203704</v>
      </c>
    </row>
    <row r="499" spans="1:19" x14ac:dyDescent="0.75">
      <c r="A499" s="11">
        <v>497</v>
      </c>
      <c r="B499" s="12" t="s">
        <v>498</v>
      </c>
      <c r="C499" s="12" t="s">
        <v>4607</v>
      </c>
      <c r="D499" s="13">
        <v>4480</v>
      </c>
      <c r="E499" s="14">
        <v>30</v>
      </c>
      <c r="F499" s="11" t="s">
        <v>8220</v>
      </c>
      <c r="G499" s="11" t="s">
        <v>8223</v>
      </c>
      <c r="H499" s="11" t="s">
        <v>8245</v>
      </c>
      <c r="I499" s="11">
        <v>1419483600</v>
      </c>
      <c r="J499" s="11">
        <v>1414889665</v>
      </c>
      <c r="K499" s="11" t="b">
        <v>0</v>
      </c>
      <c r="L499" s="11">
        <v>3</v>
      </c>
      <c r="M499" s="11" t="b">
        <v>0</v>
      </c>
      <c r="N499" s="11" t="s">
        <v>8266</v>
      </c>
      <c r="O499" s="11" t="s">
        <v>8272</v>
      </c>
      <c r="P499" s="11">
        <f t="shared" si="28"/>
        <v>1</v>
      </c>
      <c r="Q499" s="11">
        <f t="shared" si="29"/>
        <v>10</v>
      </c>
      <c r="R499" s="16">
        <f t="shared" si="30"/>
        <v>41945.037789351853</v>
      </c>
      <c r="S499" s="16">
        <f t="shared" si="31"/>
        <v>41998.208333333328</v>
      </c>
    </row>
    <row r="500" spans="1:19" ht="44.25" x14ac:dyDescent="0.75">
      <c r="A500" s="11">
        <v>498</v>
      </c>
      <c r="B500" s="12" t="s">
        <v>499</v>
      </c>
      <c r="C500" s="12" t="s">
        <v>4608</v>
      </c>
      <c r="D500" s="13">
        <v>65108</v>
      </c>
      <c r="E500" s="14">
        <v>2994</v>
      </c>
      <c r="F500" s="11" t="s">
        <v>8220</v>
      </c>
      <c r="G500" s="11" t="s">
        <v>8223</v>
      </c>
      <c r="H500" s="11" t="s">
        <v>8245</v>
      </c>
      <c r="I500" s="11">
        <v>1324664249</v>
      </c>
      <c r="J500" s="11">
        <v>1321035449</v>
      </c>
      <c r="K500" s="11" t="b">
        <v>0</v>
      </c>
      <c r="L500" s="11">
        <v>22</v>
      </c>
      <c r="M500" s="11" t="b">
        <v>0</v>
      </c>
      <c r="N500" s="11" t="s">
        <v>8266</v>
      </c>
      <c r="O500" s="11" t="s">
        <v>8272</v>
      </c>
      <c r="P500" s="11">
        <f t="shared" si="28"/>
        <v>5</v>
      </c>
      <c r="Q500" s="11">
        <f t="shared" si="29"/>
        <v>136.09</v>
      </c>
      <c r="R500" s="16">
        <f t="shared" si="30"/>
        <v>40858.762141203704</v>
      </c>
      <c r="S500" s="16">
        <f t="shared" si="31"/>
        <v>40900.762141203704</v>
      </c>
    </row>
    <row r="501" spans="1:19" ht="59" x14ac:dyDescent="0.75">
      <c r="A501" s="11">
        <v>499</v>
      </c>
      <c r="B501" s="12" t="s">
        <v>500</v>
      </c>
      <c r="C501" s="12" t="s">
        <v>4609</v>
      </c>
      <c r="D501" s="13">
        <v>20000</v>
      </c>
      <c r="E501" s="14">
        <v>1910</v>
      </c>
      <c r="F501" s="11" t="s">
        <v>8220</v>
      </c>
      <c r="G501" s="11" t="s">
        <v>8223</v>
      </c>
      <c r="H501" s="11" t="s">
        <v>8245</v>
      </c>
      <c r="I501" s="11">
        <v>1255381140</v>
      </c>
      <c r="J501" s="11">
        <v>1250630968</v>
      </c>
      <c r="K501" s="11" t="b">
        <v>0</v>
      </c>
      <c r="L501" s="11">
        <v>26</v>
      </c>
      <c r="M501" s="11" t="b">
        <v>0</v>
      </c>
      <c r="N501" s="11" t="s">
        <v>8266</v>
      </c>
      <c r="O501" s="11" t="s">
        <v>8272</v>
      </c>
      <c r="P501" s="11">
        <f t="shared" si="28"/>
        <v>10</v>
      </c>
      <c r="Q501" s="11">
        <f t="shared" si="29"/>
        <v>73.459999999999994</v>
      </c>
      <c r="R501" s="16">
        <f t="shared" si="30"/>
        <v>40043.895462962959</v>
      </c>
      <c r="S501" s="16">
        <f t="shared" si="31"/>
        <v>40098.874305555553</v>
      </c>
    </row>
    <row r="502" spans="1:19" ht="59" x14ac:dyDescent="0.75">
      <c r="A502" s="11">
        <v>500</v>
      </c>
      <c r="B502" s="12" t="s">
        <v>501</v>
      </c>
      <c r="C502" s="12" t="s">
        <v>4610</v>
      </c>
      <c r="D502" s="13">
        <v>6500</v>
      </c>
      <c r="E502" s="14">
        <v>215</v>
      </c>
      <c r="F502" s="11" t="s">
        <v>8220</v>
      </c>
      <c r="G502" s="11" t="s">
        <v>8223</v>
      </c>
      <c r="H502" s="11" t="s">
        <v>8245</v>
      </c>
      <c r="I502" s="11">
        <v>1273356960</v>
      </c>
      <c r="J502" s="11">
        <v>1268255751</v>
      </c>
      <c r="K502" s="11" t="b">
        <v>0</v>
      </c>
      <c r="L502" s="11">
        <v>4</v>
      </c>
      <c r="M502" s="11" t="b">
        <v>0</v>
      </c>
      <c r="N502" s="11" t="s">
        <v>8266</v>
      </c>
      <c r="O502" s="11" t="s">
        <v>8272</v>
      </c>
      <c r="P502" s="11">
        <f t="shared" si="28"/>
        <v>3</v>
      </c>
      <c r="Q502" s="11">
        <f t="shared" si="29"/>
        <v>53.75</v>
      </c>
      <c r="R502" s="16">
        <f t="shared" si="30"/>
        <v>40247.886006944449</v>
      </c>
      <c r="S502" s="16">
        <f t="shared" si="31"/>
        <v>40306.927777777775</v>
      </c>
    </row>
    <row r="503" spans="1:19" ht="44.25" x14ac:dyDescent="0.75">
      <c r="A503" s="11">
        <v>501</v>
      </c>
      <c r="B503" s="12" t="s">
        <v>502</v>
      </c>
      <c r="C503" s="12" t="s">
        <v>4611</v>
      </c>
      <c r="D503" s="13">
        <v>10000</v>
      </c>
      <c r="E503" s="14">
        <v>0</v>
      </c>
      <c r="F503" s="11" t="s">
        <v>8220</v>
      </c>
      <c r="G503" s="11" t="s">
        <v>8223</v>
      </c>
      <c r="H503" s="11" t="s">
        <v>8245</v>
      </c>
      <c r="I503" s="11">
        <v>1310189851</v>
      </c>
      <c r="J503" s="11">
        <v>1307597851</v>
      </c>
      <c r="K503" s="11" t="b">
        <v>0</v>
      </c>
      <c r="L503" s="11">
        <v>0</v>
      </c>
      <c r="M503" s="11" t="b">
        <v>0</v>
      </c>
      <c r="N503" s="11" t="s">
        <v>8266</v>
      </c>
      <c r="O503" s="11" t="s">
        <v>8272</v>
      </c>
      <c r="P503" s="11">
        <f t="shared" si="28"/>
        <v>0</v>
      </c>
      <c r="Q503" s="11">
        <f t="shared" si="29"/>
        <v>0</v>
      </c>
      <c r="R503" s="16">
        <f t="shared" si="30"/>
        <v>40703.234386574077</v>
      </c>
      <c r="S503" s="16">
        <f t="shared" si="31"/>
        <v>40733.234386574077</v>
      </c>
    </row>
    <row r="504" spans="1:19" ht="59" x14ac:dyDescent="0.75">
      <c r="A504" s="11">
        <v>502</v>
      </c>
      <c r="B504" s="12" t="s">
        <v>503</v>
      </c>
      <c r="C504" s="12" t="s">
        <v>4612</v>
      </c>
      <c r="D504" s="13">
        <v>20000</v>
      </c>
      <c r="E504" s="14">
        <v>230</v>
      </c>
      <c r="F504" s="11" t="s">
        <v>8220</v>
      </c>
      <c r="G504" s="11" t="s">
        <v>8223</v>
      </c>
      <c r="H504" s="11" t="s">
        <v>8245</v>
      </c>
      <c r="I504" s="11">
        <v>1332073025</v>
      </c>
      <c r="J504" s="11">
        <v>1329484625</v>
      </c>
      <c r="K504" s="11" t="b">
        <v>0</v>
      </c>
      <c r="L504" s="11">
        <v>4</v>
      </c>
      <c r="M504" s="11" t="b">
        <v>0</v>
      </c>
      <c r="N504" s="11" t="s">
        <v>8266</v>
      </c>
      <c r="O504" s="11" t="s">
        <v>8272</v>
      </c>
      <c r="P504" s="11">
        <f t="shared" si="28"/>
        <v>1</v>
      </c>
      <c r="Q504" s="11">
        <f t="shared" si="29"/>
        <v>57.5</v>
      </c>
      <c r="R504" s="16">
        <f t="shared" si="30"/>
        <v>40956.553530092591</v>
      </c>
      <c r="S504" s="16">
        <f t="shared" si="31"/>
        <v>40986.511863425927</v>
      </c>
    </row>
    <row r="505" spans="1:19" ht="44.25" x14ac:dyDescent="0.75">
      <c r="A505" s="11">
        <v>503</v>
      </c>
      <c r="B505" s="12" t="s">
        <v>504</v>
      </c>
      <c r="C505" s="12" t="s">
        <v>4613</v>
      </c>
      <c r="D505" s="13">
        <v>6500</v>
      </c>
      <c r="E505" s="14">
        <v>114</v>
      </c>
      <c r="F505" s="11" t="s">
        <v>8220</v>
      </c>
      <c r="G505" s="11" t="s">
        <v>8224</v>
      </c>
      <c r="H505" s="11" t="s">
        <v>8246</v>
      </c>
      <c r="I505" s="11">
        <v>1421498303</v>
      </c>
      <c r="J505" s="11">
        <v>1418906303</v>
      </c>
      <c r="K505" s="11" t="b">
        <v>0</v>
      </c>
      <c r="L505" s="11">
        <v>9</v>
      </c>
      <c r="M505" s="11" t="b">
        <v>0</v>
      </c>
      <c r="N505" s="11" t="s">
        <v>8266</v>
      </c>
      <c r="O505" s="11" t="s">
        <v>8272</v>
      </c>
      <c r="P505" s="11">
        <f t="shared" si="28"/>
        <v>2</v>
      </c>
      <c r="Q505" s="11">
        <f t="shared" si="29"/>
        <v>12.67</v>
      </c>
      <c r="R505" s="16">
        <f t="shared" si="30"/>
        <v>41991.526655092588</v>
      </c>
      <c r="S505" s="16">
        <f t="shared" si="31"/>
        <v>42021.526655092588</v>
      </c>
    </row>
    <row r="506" spans="1:19" ht="44.25" x14ac:dyDescent="0.75">
      <c r="A506" s="11">
        <v>504</v>
      </c>
      <c r="B506" s="12" t="s">
        <v>505</v>
      </c>
      <c r="C506" s="12" t="s">
        <v>4614</v>
      </c>
      <c r="D506" s="13">
        <v>24500</v>
      </c>
      <c r="E506" s="14">
        <v>335</v>
      </c>
      <c r="F506" s="11" t="s">
        <v>8220</v>
      </c>
      <c r="G506" s="11" t="s">
        <v>8223</v>
      </c>
      <c r="H506" s="11" t="s">
        <v>8245</v>
      </c>
      <c r="I506" s="11">
        <v>1334097387</v>
      </c>
      <c r="J506" s="11">
        <v>1328916987</v>
      </c>
      <c r="K506" s="11" t="b">
        <v>0</v>
      </c>
      <c r="L506" s="11">
        <v>5</v>
      </c>
      <c r="M506" s="11" t="b">
        <v>0</v>
      </c>
      <c r="N506" s="11" t="s">
        <v>8266</v>
      </c>
      <c r="O506" s="11" t="s">
        <v>8272</v>
      </c>
      <c r="P506" s="11">
        <f t="shared" si="28"/>
        <v>1</v>
      </c>
      <c r="Q506" s="11">
        <f t="shared" si="29"/>
        <v>67</v>
      </c>
      <c r="R506" s="16">
        <f t="shared" si="30"/>
        <v>40949.98364583333</v>
      </c>
      <c r="S506" s="16">
        <f t="shared" si="31"/>
        <v>41009.941979166666</v>
      </c>
    </row>
    <row r="507" spans="1:19" ht="44.25" x14ac:dyDescent="0.75">
      <c r="A507" s="11">
        <v>505</v>
      </c>
      <c r="B507" s="12" t="s">
        <v>506</v>
      </c>
      <c r="C507" s="12" t="s">
        <v>4615</v>
      </c>
      <c r="D507" s="13">
        <v>12000</v>
      </c>
      <c r="E507" s="14">
        <v>52</v>
      </c>
      <c r="F507" s="11" t="s">
        <v>8220</v>
      </c>
      <c r="G507" s="11" t="s">
        <v>8223</v>
      </c>
      <c r="H507" s="11" t="s">
        <v>8245</v>
      </c>
      <c r="I507" s="11">
        <v>1451010086</v>
      </c>
      <c r="J507" s="11">
        <v>1447122086</v>
      </c>
      <c r="K507" s="11" t="b">
        <v>0</v>
      </c>
      <c r="L507" s="11">
        <v>14</v>
      </c>
      <c r="M507" s="11" t="b">
        <v>0</v>
      </c>
      <c r="N507" s="11" t="s">
        <v>8266</v>
      </c>
      <c r="O507" s="11" t="s">
        <v>8272</v>
      </c>
      <c r="P507" s="11">
        <f t="shared" si="28"/>
        <v>0</v>
      </c>
      <c r="Q507" s="11">
        <f t="shared" si="29"/>
        <v>3.71</v>
      </c>
      <c r="R507" s="16">
        <f t="shared" si="30"/>
        <v>42318.098217592589</v>
      </c>
      <c r="S507" s="16">
        <f t="shared" si="31"/>
        <v>42363.098217592589</v>
      </c>
    </row>
    <row r="508" spans="1:19" ht="44.25" x14ac:dyDescent="0.75">
      <c r="A508" s="11">
        <v>506</v>
      </c>
      <c r="B508" s="12" t="s">
        <v>507</v>
      </c>
      <c r="C508" s="12" t="s">
        <v>4616</v>
      </c>
      <c r="D508" s="13">
        <v>200000</v>
      </c>
      <c r="E508" s="14">
        <v>250</v>
      </c>
      <c r="F508" s="11" t="s">
        <v>8220</v>
      </c>
      <c r="G508" s="11" t="s">
        <v>8223</v>
      </c>
      <c r="H508" s="11" t="s">
        <v>8245</v>
      </c>
      <c r="I508" s="11">
        <v>1376140520</v>
      </c>
      <c r="J508" s="11">
        <v>1373548520</v>
      </c>
      <c r="K508" s="11" t="b">
        <v>0</v>
      </c>
      <c r="L508" s="11">
        <v>1</v>
      </c>
      <c r="M508" s="11" t="b">
        <v>0</v>
      </c>
      <c r="N508" s="11" t="s">
        <v>8266</v>
      </c>
      <c r="O508" s="11" t="s">
        <v>8272</v>
      </c>
      <c r="P508" s="11">
        <f t="shared" si="28"/>
        <v>0</v>
      </c>
      <c r="Q508" s="11">
        <f t="shared" si="29"/>
        <v>250</v>
      </c>
      <c r="R508" s="16">
        <f t="shared" si="30"/>
        <v>41466.552314814813</v>
      </c>
      <c r="S508" s="16">
        <f t="shared" si="31"/>
        <v>41496.552314814813</v>
      </c>
    </row>
    <row r="509" spans="1:19" ht="44.25" x14ac:dyDescent="0.75">
      <c r="A509" s="11">
        <v>507</v>
      </c>
      <c r="B509" s="12" t="s">
        <v>508</v>
      </c>
      <c r="C509" s="12" t="s">
        <v>4617</v>
      </c>
      <c r="D509" s="13">
        <v>20000</v>
      </c>
      <c r="E509" s="14">
        <v>640</v>
      </c>
      <c r="F509" s="11" t="s">
        <v>8220</v>
      </c>
      <c r="G509" s="11" t="s">
        <v>8223</v>
      </c>
      <c r="H509" s="11" t="s">
        <v>8245</v>
      </c>
      <c r="I509" s="11">
        <v>1350687657</v>
      </c>
      <c r="J509" s="11">
        <v>1346799657</v>
      </c>
      <c r="K509" s="11" t="b">
        <v>0</v>
      </c>
      <c r="L509" s="11">
        <v>10</v>
      </c>
      <c r="M509" s="11" t="b">
        <v>0</v>
      </c>
      <c r="N509" s="11" t="s">
        <v>8266</v>
      </c>
      <c r="O509" s="11" t="s">
        <v>8272</v>
      </c>
      <c r="P509" s="11">
        <f t="shared" si="28"/>
        <v>3</v>
      </c>
      <c r="Q509" s="11">
        <f t="shared" si="29"/>
        <v>64</v>
      </c>
      <c r="R509" s="16">
        <f t="shared" si="30"/>
        <v>41156.958993055552</v>
      </c>
      <c r="S509" s="16">
        <f t="shared" si="31"/>
        <v>41201.958993055552</v>
      </c>
    </row>
    <row r="510" spans="1:19" ht="59" x14ac:dyDescent="0.75">
      <c r="A510" s="11">
        <v>508</v>
      </c>
      <c r="B510" s="12" t="s">
        <v>509</v>
      </c>
      <c r="C510" s="12" t="s">
        <v>4618</v>
      </c>
      <c r="D510" s="13">
        <v>50000</v>
      </c>
      <c r="E510" s="14">
        <v>400</v>
      </c>
      <c r="F510" s="11" t="s">
        <v>8220</v>
      </c>
      <c r="G510" s="11" t="s">
        <v>8223</v>
      </c>
      <c r="H510" s="11" t="s">
        <v>8245</v>
      </c>
      <c r="I510" s="11">
        <v>1337955240</v>
      </c>
      <c r="J510" s="11">
        <v>1332808501</v>
      </c>
      <c r="K510" s="11" t="b">
        <v>0</v>
      </c>
      <c r="L510" s="11">
        <v>3</v>
      </c>
      <c r="M510" s="11" t="b">
        <v>0</v>
      </c>
      <c r="N510" s="11" t="s">
        <v>8266</v>
      </c>
      <c r="O510" s="11" t="s">
        <v>8272</v>
      </c>
      <c r="P510" s="11">
        <f t="shared" si="28"/>
        <v>1</v>
      </c>
      <c r="Q510" s="11">
        <f t="shared" si="29"/>
        <v>133.33000000000001</v>
      </c>
      <c r="R510" s="16">
        <f t="shared" si="30"/>
        <v>40995.024317129632</v>
      </c>
      <c r="S510" s="16">
        <f t="shared" si="31"/>
        <v>41054.593055555553</v>
      </c>
    </row>
    <row r="511" spans="1:19" ht="44.25" x14ac:dyDescent="0.75">
      <c r="A511" s="11">
        <v>509</v>
      </c>
      <c r="B511" s="12" t="s">
        <v>510</v>
      </c>
      <c r="C511" s="12" t="s">
        <v>4619</v>
      </c>
      <c r="D511" s="13">
        <v>5000</v>
      </c>
      <c r="E511" s="14">
        <v>10</v>
      </c>
      <c r="F511" s="11" t="s">
        <v>8220</v>
      </c>
      <c r="G511" s="11" t="s">
        <v>8224</v>
      </c>
      <c r="H511" s="11" t="s">
        <v>8246</v>
      </c>
      <c r="I511" s="11">
        <v>1435504170</v>
      </c>
      <c r="J511" s="11">
        <v>1432912170</v>
      </c>
      <c r="K511" s="11" t="b">
        <v>0</v>
      </c>
      <c r="L511" s="11">
        <v>1</v>
      </c>
      <c r="M511" s="11" t="b">
        <v>0</v>
      </c>
      <c r="N511" s="11" t="s">
        <v>8266</v>
      </c>
      <c r="O511" s="11" t="s">
        <v>8272</v>
      </c>
      <c r="P511" s="11">
        <f t="shared" si="28"/>
        <v>0</v>
      </c>
      <c r="Q511" s="11">
        <f t="shared" si="29"/>
        <v>10</v>
      </c>
      <c r="R511" s="16">
        <f t="shared" si="30"/>
        <v>42153.631597222222</v>
      </c>
      <c r="S511" s="16">
        <f t="shared" si="31"/>
        <v>42183.631597222222</v>
      </c>
    </row>
    <row r="512" spans="1:19" ht="44.25" x14ac:dyDescent="0.75">
      <c r="A512" s="11">
        <v>510</v>
      </c>
      <c r="B512" s="12" t="s">
        <v>511</v>
      </c>
      <c r="C512" s="12" t="s">
        <v>4620</v>
      </c>
      <c r="D512" s="13">
        <v>14000</v>
      </c>
      <c r="E512" s="14">
        <v>0</v>
      </c>
      <c r="F512" s="11" t="s">
        <v>8220</v>
      </c>
      <c r="G512" s="11" t="s">
        <v>8223</v>
      </c>
      <c r="H512" s="11" t="s">
        <v>8245</v>
      </c>
      <c r="I512" s="11">
        <v>1456805639</v>
      </c>
      <c r="J512" s="11">
        <v>1454213639</v>
      </c>
      <c r="K512" s="11" t="b">
        <v>0</v>
      </c>
      <c r="L512" s="11">
        <v>0</v>
      </c>
      <c r="M512" s="11" t="b">
        <v>0</v>
      </c>
      <c r="N512" s="11" t="s">
        <v>8266</v>
      </c>
      <c r="O512" s="11" t="s">
        <v>8272</v>
      </c>
      <c r="P512" s="11">
        <f t="shared" si="28"/>
        <v>0</v>
      </c>
      <c r="Q512" s="11">
        <f t="shared" si="29"/>
        <v>0</v>
      </c>
      <c r="R512" s="16">
        <f t="shared" si="30"/>
        <v>42400.176377314812</v>
      </c>
      <c r="S512" s="16">
        <f t="shared" si="31"/>
        <v>42430.176377314812</v>
      </c>
    </row>
    <row r="513" spans="1:19" ht="44.25" x14ac:dyDescent="0.75">
      <c r="A513" s="11">
        <v>511</v>
      </c>
      <c r="B513" s="12" t="s">
        <v>512</v>
      </c>
      <c r="C513" s="12" t="s">
        <v>4621</v>
      </c>
      <c r="D513" s="13">
        <v>5000</v>
      </c>
      <c r="E513" s="14">
        <v>150</v>
      </c>
      <c r="F513" s="11" t="s">
        <v>8220</v>
      </c>
      <c r="G513" s="11" t="s">
        <v>8223</v>
      </c>
      <c r="H513" s="11" t="s">
        <v>8245</v>
      </c>
      <c r="I513" s="11">
        <v>1365228982</v>
      </c>
      <c r="J513" s="11">
        <v>1362640582</v>
      </c>
      <c r="K513" s="11" t="b">
        <v>0</v>
      </c>
      <c r="L513" s="11">
        <v>5</v>
      </c>
      <c r="M513" s="11" t="b">
        <v>0</v>
      </c>
      <c r="N513" s="11" t="s">
        <v>8266</v>
      </c>
      <c r="O513" s="11" t="s">
        <v>8272</v>
      </c>
      <c r="P513" s="11">
        <f t="shared" si="28"/>
        <v>3</v>
      </c>
      <c r="Q513" s="11">
        <f t="shared" si="29"/>
        <v>30</v>
      </c>
      <c r="R513" s="16">
        <f t="shared" si="30"/>
        <v>41340.303032407406</v>
      </c>
      <c r="S513" s="16">
        <f t="shared" si="31"/>
        <v>41370.261365740742</v>
      </c>
    </row>
    <row r="514" spans="1:19" ht="44.25" x14ac:dyDescent="0.75">
      <c r="A514" s="11">
        <v>512</v>
      </c>
      <c r="B514" s="12" t="s">
        <v>513</v>
      </c>
      <c r="C514" s="12" t="s">
        <v>4622</v>
      </c>
      <c r="D514" s="13">
        <v>8000</v>
      </c>
      <c r="E514" s="14">
        <v>11</v>
      </c>
      <c r="F514" s="11" t="s">
        <v>8220</v>
      </c>
      <c r="G514" s="11" t="s">
        <v>8223</v>
      </c>
      <c r="H514" s="11" t="s">
        <v>8245</v>
      </c>
      <c r="I514" s="11">
        <v>1479667727</v>
      </c>
      <c r="J514" s="11">
        <v>1475776127</v>
      </c>
      <c r="K514" s="11" t="b">
        <v>0</v>
      </c>
      <c r="L514" s="11">
        <v>2</v>
      </c>
      <c r="M514" s="11" t="b">
        <v>0</v>
      </c>
      <c r="N514" s="11" t="s">
        <v>8266</v>
      </c>
      <c r="O514" s="11" t="s">
        <v>8272</v>
      </c>
      <c r="P514" s="11">
        <f t="shared" ref="P514:P577" si="32">ROUND(E514/D514*100,0)</f>
        <v>0</v>
      </c>
      <c r="Q514" s="11">
        <f t="shared" ref="Q514:Q577" si="33">IFERROR(ROUND(E514/L514,2),0)</f>
        <v>5.5</v>
      </c>
      <c r="R514" s="16">
        <f t="shared" si="30"/>
        <v>42649.742210648154</v>
      </c>
      <c r="S514" s="16">
        <f t="shared" si="31"/>
        <v>42694.783877314811</v>
      </c>
    </row>
    <row r="515" spans="1:19" ht="29.5" x14ac:dyDescent="0.75">
      <c r="A515" s="11">
        <v>513</v>
      </c>
      <c r="B515" s="12" t="s">
        <v>514</v>
      </c>
      <c r="C515" s="12" t="s">
        <v>4623</v>
      </c>
      <c r="D515" s="13">
        <v>50000</v>
      </c>
      <c r="E515" s="14">
        <v>6962</v>
      </c>
      <c r="F515" s="11" t="s">
        <v>8220</v>
      </c>
      <c r="G515" s="11" t="s">
        <v>8223</v>
      </c>
      <c r="H515" s="11" t="s">
        <v>8245</v>
      </c>
      <c r="I515" s="11">
        <v>1471244400</v>
      </c>
      <c r="J515" s="11">
        <v>1467387705</v>
      </c>
      <c r="K515" s="11" t="b">
        <v>0</v>
      </c>
      <c r="L515" s="11">
        <v>68</v>
      </c>
      <c r="M515" s="11" t="b">
        <v>0</v>
      </c>
      <c r="N515" s="11" t="s">
        <v>8266</v>
      </c>
      <c r="O515" s="11" t="s">
        <v>8272</v>
      </c>
      <c r="P515" s="11">
        <f t="shared" si="32"/>
        <v>14</v>
      </c>
      <c r="Q515" s="11">
        <f t="shared" si="33"/>
        <v>102.38</v>
      </c>
      <c r="R515" s="16">
        <f t="shared" ref="R515:R578" si="34">(((J515/60)/60)/24)+DATE(1970,1,1)</f>
        <v>42552.653993055559</v>
      </c>
      <c r="S515" s="16">
        <f t="shared" ref="S515:S578" si="35">(((I515/60)/60)/24)+DATE(1970,1,1)</f>
        <v>42597.291666666672</v>
      </c>
    </row>
    <row r="516" spans="1:19" ht="44.25" x14ac:dyDescent="0.75">
      <c r="A516" s="11">
        <v>514</v>
      </c>
      <c r="B516" s="12" t="s">
        <v>515</v>
      </c>
      <c r="C516" s="12" t="s">
        <v>4624</v>
      </c>
      <c r="D516" s="13">
        <v>1500</v>
      </c>
      <c r="E516" s="14">
        <v>50</v>
      </c>
      <c r="F516" s="11" t="s">
        <v>8220</v>
      </c>
      <c r="G516" s="11" t="s">
        <v>8228</v>
      </c>
      <c r="H516" s="11" t="s">
        <v>8250</v>
      </c>
      <c r="I516" s="11">
        <v>1407595447</v>
      </c>
      <c r="J516" s="11">
        <v>1405003447</v>
      </c>
      <c r="K516" s="11" t="b">
        <v>0</v>
      </c>
      <c r="L516" s="11">
        <v>3</v>
      </c>
      <c r="M516" s="11" t="b">
        <v>0</v>
      </c>
      <c r="N516" s="11" t="s">
        <v>8266</v>
      </c>
      <c r="O516" s="11" t="s">
        <v>8272</v>
      </c>
      <c r="P516" s="11">
        <f t="shared" si="32"/>
        <v>3</v>
      </c>
      <c r="Q516" s="11">
        <f t="shared" si="33"/>
        <v>16.670000000000002</v>
      </c>
      <c r="R516" s="16">
        <f t="shared" si="34"/>
        <v>41830.613969907405</v>
      </c>
      <c r="S516" s="16">
        <f t="shared" si="35"/>
        <v>41860.613969907405</v>
      </c>
    </row>
    <row r="517" spans="1:19" ht="44.25" x14ac:dyDescent="0.75">
      <c r="A517" s="11">
        <v>515</v>
      </c>
      <c r="B517" s="12" t="s">
        <v>516</v>
      </c>
      <c r="C517" s="12" t="s">
        <v>4625</v>
      </c>
      <c r="D517" s="13">
        <v>97000</v>
      </c>
      <c r="E517" s="14">
        <v>24651</v>
      </c>
      <c r="F517" s="11" t="s">
        <v>8220</v>
      </c>
      <c r="G517" s="11" t="s">
        <v>8223</v>
      </c>
      <c r="H517" s="11" t="s">
        <v>8245</v>
      </c>
      <c r="I517" s="11">
        <v>1451389601</v>
      </c>
      <c r="J517" s="11">
        <v>1447933601</v>
      </c>
      <c r="K517" s="11" t="b">
        <v>0</v>
      </c>
      <c r="L517" s="11">
        <v>34</v>
      </c>
      <c r="M517" s="11" t="b">
        <v>0</v>
      </c>
      <c r="N517" s="11" t="s">
        <v>8266</v>
      </c>
      <c r="O517" s="11" t="s">
        <v>8272</v>
      </c>
      <c r="P517" s="11">
        <f t="shared" si="32"/>
        <v>25</v>
      </c>
      <c r="Q517" s="11">
        <f t="shared" si="33"/>
        <v>725.03</v>
      </c>
      <c r="R517" s="16">
        <f t="shared" si="34"/>
        <v>42327.490752314814</v>
      </c>
      <c r="S517" s="16">
        <f t="shared" si="35"/>
        <v>42367.490752314814</v>
      </c>
    </row>
    <row r="518" spans="1:19" ht="29.5" x14ac:dyDescent="0.75">
      <c r="A518" s="11">
        <v>516</v>
      </c>
      <c r="B518" s="12" t="s">
        <v>517</v>
      </c>
      <c r="C518" s="12" t="s">
        <v>4626</v>
      </c>
      <c r="D518" s="13">
        <v>5000</v>
      </c>
      <c r="E518" s="14">
        <v>0</v>
      </c>
      <c r="F518" s="11" t="s">
        <v>8220</v>
      </c>
      <c r="G518" s="11" t="s">
        <v>8224</v>
      </c>
      <c r="H518" s="11" t="s">
        <v>8246</v>
      </c>
      <c r="I518" s="11">
        <v>1432752080</v>
      </c>
      <c r="J518" s="11">
        <v>1427568080</v>
      </c>
      <c r="K518" s="11" t="b">
        <v>0</v>
      </c>
      <c r="L518" s="11">
        <v>0</v>
      </c>
      <c r="M518" s="11" t="b">
        <v>0</v>
      </c>
      <c r="N518" s="11" t="s">
        <v>8266</v>
      </c>
      <c r="O518" s="11" t="s">
        <v>8272</v>
      </c>
      <c r="P518" s="11">
        <f t="shared" si="32"/>
        <v>0</v>
      </c>
      <c r="Q518" s="11">
        <f t="shared" si="33"/>
        <v>0</v>
      </c>
      <c r="R518" s="16">
        <f t="shared" si="34"/>
        <v>42091.778703703705</v>
      </c>
      <c r="S518" s="16">
        <f t="shared" si="35"/>
        <v>42151.778703703705</v>
      </c>
    </row>
    <row r="519" spans="1:19" ht="44.25" x14ac:dyDescent="0.75">
      <c r="A519" s="11">
        <v>517</v>
      </c>
      <c r="B519" s="12" t="s">
        <v>518</v>
      </c>
      <c r="C519" s="12" t="s">
        <v>4627</v>
      </c>
      <c r="D519" s="13">
        <v>15000</v>
      </c>
      <c r="E519" s="14">
        <v>205</v>
      </c>
      <c r="F519" s="11" t="s">
        <v>8220</v>
      </c>
      <c r="G519" s="11" t="s">
        <v>8223</v>
      </c>
      <c r="H519" s="11" t="s">
        <v>8245</v>
      </c>
      <c r="I519" s="11">
        <v>1486046761</v>
      </c>
      <c r="J519" s="11">
        <v>1483454761</v>
      </c>
      <c r="K519" s="11" t="b">
        <v>0</v>
      </c>
      <c r="L519" s="11">
        <v>3</v>
      </c>
      <c r="M519" s="11" t="b">
        <v>0</v>
      </c>
      <c r="N519" s="11" t="s">
        <v>8266</v>
      </c>
      <c r="O519" s="11" t="s">
        <v>8272</v>
      </c>
      <c r="P519" s="11">
        <f t="shared" si="32"/>
        <v>1</v>
      </c>
      <c r="Q519" s="11">
        <f t="shared" si="33"/>
        <v>68.33</v>
      </c>
      <c r="R519" s="16">
        <f t="shared" si="34"/>
        <v>42738.615289351852</v>
      </c>
      <c r="S519" s="16">
        <f t="shared" si="35"/>
        <v>42768.615289351852</v>
      </c>
    </row>
    <row r="520" spans="1:19" ht="59" x14ac:dyDescent="0.75">
      <c r="A520" s="11">
        <v>518</v>
      </c>
      <c r="B520" s="12" t="s">
        <v>519</v>
      </c>
      <c r="C520" s="12" t="s">
        <v>4628</v>
      </c>
      <c r="D520" s="13">
        <v>7175</v>
      </c>
      <c r="E520" s="14">
        <v>0</v>
      </c>
      <c r="F520" s="11" t="s">
        <v>8220</v>
      </c>
      <c r="G520" s="11" t="s">
        <v>8223</v>
      </c>
      <c r="H520" s="11" t="s">
        <v>8245</v>
      </c>
      <c r="I520" s="11">
        <v>1441550760</v>
      </c>
      <c r="J520" s="11">
        <v>1438958824</v>
      </c>
      <c r="K520" s="11" t="b">
        <v>0</v>
      </c>
      <c r="L520" s="11">
        <v>0</v>
      </c>
      <c r="M520" s="11" t="b">
        <v>0</v>
      </c>
      <c r="N520" s="11" t="s">
        <v>8266</v>
      </c>
      <c r="O520" s="11" t="s">
        <v>8272</v>
      </c>
      <c r="P520" s="11">
        <f t="shared" si="32"/>
        <v>0</v>
      </c>
      <c r="Q520" s="11">
        <f t="shared" si="33"/>
        <v>0</v>
      </c>
      <c r="R520" s="16">
        <f t="shared" si="34"/>
        <v>42223.616018518514</v>
      </c>
      <c r="S520" s="16">
        <f t="shared" si="35"/>
        <v>42253.615277777775</v>
      </c>
    </row>
    <row r="521" spans="1:19" ht="44.25" x14ac:dyDescent="0.75">
      <c r="A521" s="11">
        <v>519</v>
      </c>
      <c r="B521" s="12" t="s">
        <v>520</v>
      </c>
      <c r="C521" s="12" t="s">
        <v>4629</v>
      </c>
      <c r="D521" s="13">
        <v>12001</v>
      </c>
      <c r="E521" s="14">
        <v>2746</v>
      </c>
      <c r="F521" s="11" t="s">
        <v>8220</v>
      </c>
      <c r="G521" s="11" t="s">
        <v>8223</v>
      </c>
      <c r="H521" s="11" t="s">
        <v>8245</v>
      </c>
      <c r="I521" s="11">
        <v>1354699421</v>
      </c>
      <c r="J521" s="11">
        <v>1352107421</v>
      </c>
      <c r="K521" s="11" t="b">
        <v>0</v>
      </c>
      <c r="L521" s="11">
        <v>70</v>
      </c>
      <c r="M521" s="11" t="b">
        <v>0</v>
      </c>
      <c r="N521" s="11" t="s">
        <v>8266</v>
      </c>
      <c r="O521" s="11" t="s">
        <v>8272</v>
      </c>
      <c r="P521" s="11">
        <f t="shared" si="32"/>
        <v>23</v>
      </c>
      <c r="Q521" s="11">
        <f t="shared" si="33"/>
        <v>39.229999999999997</v>
      </c>
      <c r="R521" s="16">
        <f t="shared" si="34"/>
        <v>41218.391446759262</v>
      </c>
      <c r="S521" s="16">
        <f t="shared" si="35"/>
        <v>41248.391446759262</v>
      </c>
    </row>
    <row r="522" spans="1:19" ht="44.25" x14ac:dyDescent="0.75">
      <c r="A522" s="11">
        <v>520</v>
      </c>
      <c r="B522" s="12" t="s">
        <v>521</v>
      </c>
      <c r="C522" s="12" t="s">
        <v>4630</v>
      </c>
      <c r="D522" s="13">
        <v>5000</v>
      </c>
      <c r="E522" s="14">
        <v>5105</v>
      </c>
      <c r="F522" s="11" t="s">
        <v>8218</v>
      </c>
      <c r="G522" s="11" t="s">
        <v>8224</v>
      </c>
      <c r="H522" s="11" t="s">
        <v>8246</v>
      </c>
      <c r="I522" s="11">
        <v>1449766261</v>
      </c>
      <c r="J522" s="11">
        <v>1447174261</v>
      </c>
      <c r="K522" s="11" t="b">
        <v>0</v>
      </c>
      <c r="L522" s="11">
        <v>34</v>
      </c>
      <c r="M522" s="11" t="b">
        <v>1</v>
      </c>
      <c r="N522" s="11" t="s">
        <v>8273</v>
      </c>
      <c r="O522" s="11" t="s">
        <v>8274</v>
      </c>
      <c r="P522" s="11">
        <f t="shared" si="32"/>
        <v>102</v>
      </c>
      <c r="Q522" s="11">
        <f t="shared" si="33"/>
        <v>150.15</v>
      </c>
      <c r="R522" s="16">
        <f t="shared" si="34"/>
        <v>42318.702094907407</v>
      </c>
      <c r="S522" s="16">
        <f t="shared" si="35"/>
        <v>42348.702094907407</v>
      </c>
    </row>
    <row r="523" spans="1:19" ht="44.25" x14ac:dyDescent="0.75">
      <c r="A523" s="11">
        <v>521</v>
      </c>
      <c r="B523" s="12" t="s">
        <v>522</v>
      </c>
      <c r="C523" s="12" t="s">
        <v>4631</v>
      </c>
      <c r="D523" s="13">
        <v>5000</v>
      </c>
      <c r="E523" s="14">
        <v>5232</v>
      </c>
      <c r="F523" s="11" t="s">
        <v>8218</v>
      </c>
      <c r="G523" s="11" t="s">
        <v>8223</v>
      </c>
      <c r="H523" s="11" t="s">
        <v>8245</v>
      </c>
      <c r="I523" s="11">
        <v>1477976340</v>
      </c>
      <c r="J523" s="11">
        <v>1475460819</v>
      </c>
      <c r="K523" s="11" t="b">
        <v>0</v>
      </c>
      <c r="L523" s="11">
        <v>56</v>
      </c>
      <c r="M523" s="11" t="b">
        <v>1</v>
      </c>
      <c r="N523" s="11" t="s">
        <v>8273</v>
      </c>
      <c r="O523" s="11" t="s">
        <v>8274</v>
      </c>
      <c r="P523" s="11">
        <f t="shared" si="32"/>
        <v>105</v>
      </c>
      <c r="Q523" s="11">
        <f t="shared" si="33"/>
        <v>93.43</v>
      </c>
      <c r="R523" s="16">
        <f t="shared" si="34"/>
        <v>42646.092812499999</v>
      </c>
      <c r="S523" s="16">
        <f t="shared" si="35"/>
        <v>42675.207638888889</v>
      </c>
    </row>
    <row r="524" spans="1:19" ht="44.25" x14ac:dyDescent="0.75">
      <c r="A524" s="11">
        <v>522</v>
      </c>
      <c r="B524" s="12" t="s">
        <v>523</v>
      </c>
      <c r="C524" s="12" t="s">
        <v>4632</v>
      </c>
      <c r="D524" s="13">
        <v>3000</v>
      </c>
      <c r="E524" s="14">
        <v>3440</v>
      </c>
      <c r="F524" s="11" t="s">
        <v>8218</v>
      </c>
      <c r="G524" s="11" t="s">
        <v>8223</v>
      </c>
      <c r="H524" s="11" t="s">
        <v>8245</v>
      </c>
      <c r="I524" s="11">
        <v>1458518325</v>
      </c>
      <c r="J524" s="11">
        <v>1456793925</v>
      </c>
      <c r="K524" s="11" t="b">
        <v>0</v>
      </c>
      <c r="L524" s="11">
        <v>31</v>
      </c>
      <c r="M524" s="11" t="b">
        <v>1</v>
      </c>
      <c r="N524" s="11" t="s">
        <v>8273</v>
      </c>
      <c r="O524" s="11" t="s">
        <v>8274</v>
      </c>
      <c r="P524" s="11">
        <f t="shared" si="32"/>
        <v>115</v>
      </c>
      <c r="Q524" s="11">
        <f t="shared" si="33"/>
        <v>110.97</v>
      </c>
      <c r="R524" s="16">
        <f t="shared" si="34"/>
        <v>42430.040798611109</v>
      </c>
      <c r="S524" s="16">
        <f t="shared" si="35"/>
        <v>42449.999131944445</v>
      </c>
    </row>
    <row r="525" spans="1:19" ht="44.25" x14ac:dyDescent="0.75">
      <c r="A525" s="11">
        <v>523</v>
      </c>
      <c r="B525" s="12" t="s">
        <v>524</v>
      </c>
      <c r="C525" s="12" t="s">
        <v>4633</v>
      </c>
      <c r="D525" s="13">
        <v>5000</v>
      </c>
      <c r="E525" s="14">
        <v>6030</v>
      </c>
      <c r="F525" s="11" t="s">
        <v>8218</v>
      </c>
      <c r="G525" s="11" t="s">
        <v>8223</v>
      </c>
      <c r="H525" s="11" t="s">
        <v>8245</v>
      </c>
      <c r="I525" s="11">
        <v>1442805076</v>
      </c>
      <c r="J525" s="11">
        <v>1440213076</v>
      </c>
      <c r="K525" s="11" t="b">
        <v>0</v>
      </c>
      <c r="L525" s="11">
        <v>84</v>
      </c>
      <c r="M525" s="11" t="b">
        <v>1</v>
      </c>
      <c r="N525" s="11" t="s">
        <v>8273</v>
      </c>
      <c r="O525" s="11" t="s">
        <v>8274</v>
      </c>
      <c r="P525" s="11">
        <f t="shared" si="32"/>
        <v>121</v>
      </c>
      <c r="Q525" s="11">
        <f t="shared" si="33"/>
        <v>71.790000000000006</v>
      </c>
      <c r="R525" s="16">
        <f t="shared" si="34"/>
        <v>42238.13282407407</v>
      </c>
      <c r="S525" s="16">
        <f t="shared" si="35"/>
        <v>42268.13282407407</v>
      </c>
    </row>
    <row r="526" spans="1:19" ht="44.25" x14ac:dyDescent="0.75">
      <c r="A526" s="11">
        <v>524</v>
      </c>
      <c r="B526" s="12" t="s">
        <v>525</v>
      </c>
      <c r="C526" s="12" t="s">
        <v>4634</v>
      </c>
      <c r="D526" s="13">
        <v>3500</v>
      </c>
      <c r="E526" s="14">
        <v>3803.55</v>
      </c>
      <c r="F526" s="11" t="s">
        <v>8218</v>
      </c>
      <c r="G526" s="11" t="s">
        <v>8224</v>
      </c>
      <c r="H526" s="11" t="s">
        <v>8246</v>
      </c>
      <c r="I526" s="11">
        <v>1464801169</v>
      </c>
      <c r="J526" s="11">
        <v>1462209169</v>
      </c>
      <c r="K526" s="11" t="b">
        <v>0</v>
      </c>
      <c r="L526" s="11">
        <v>130</v>
      </c>
      <c r="M526" s="11" t="b">
        <v>1</v>
      </c>
      <c r="N526" s="11" t="s">
        <v>8273</v>
      </c>
      <c r="O526" s="11" t="s">
        <v>8274</v>
      </c>
      <c r="P526" s="11">
        <f t="shared" si="32"/>
        <v>109</v>
      </c>
      <c r="Q526" s="11">
        <f t="shared" si="33"/>
        <v>29.26</v>
      </c>
      <c r="R526" s="16">
        <f t="shared" si="34"/>
        <v>42492.717233796298</v>
      </c>
      <c r="S526" s="16">
        <f t="shared" si="35"/>
        <v>42522.717233796298</v>
      </c>
    </row>
    <row r="527" spans="1:19" ht="59" x14ac:dyDescent="0.75">
      <c r="A527" s="11">
        <v>525</v>
      </c>
      <c r="B527" s="12" t="s">
        <v>526</v>
      </c>
      <c r="C527" s="12" t="s">
        <v>4635</v>
      </c>
      <c r="D527" s="13">
        <v>12000</v>
      </c>
      <c r="E527" s="14">
        <v>12000</v>
      </c>
      <c r="F527" s="11" t="s">
        <v>8218</v>
      </c>
      <c r="G527" s="11" t="s">
        <v>8223</v>
      </c>
      <c r="H527" s="11" t="s">
        <v>8245</v>
      </c>
      <c r="I527" s="11">
        <v>1410601041</v>
      </c>
      <c r="J527" s="11">
        <v>1406713041</v>
      </c>
      <c r="K527" s="11" t="b">
        <v>0</v>
      </c>
      <c r="L527" s="11">
        <v>12</v>
      </c>
      <c r="M527" s="11" t="b">
        <v>1</v>
      </c>
      <c r="N527" s="11" t="s">
        <v>8273</v>
      </c>
      <c r="O527" s="11" t="s">
        <v>8274</v>
      </c>
      <c r="P527" s="11">
        <f t="shared" si="32"/>
        <v>100</v>
      </c>
      <c r="Q527" s="11">
        <f t="shared" si="33"/>
        <v>1000</v>
      </c>
      <c r="R527" s="16">
        <f t="shared" si="34"/>
        <v>41850.400937500002</v>
      </c>
      <c r="S527" s="16">
        <f t="shared" si="35"/>
        <v>41895.400937500002</v>
      </c>
    </row>
    <row r="528" spans="1:19" ht="44.25" x14ac:dyDescent="0.75">
      <c r="A528" s="11">
        <v>526</v>
      </c>
      <c r="B528" s="12" t="s">
        <v>527</v>
      </c>
      <c r="C528" s="12" t="s">
        <v>4636</v>
      </c>
      <c r="D528" s="13">
        <v>1500</v>
      </c>
      <c r="E528" s="14">
        <v>1710</v>
      </c>
      <c r="F528" s="11" t="s">
        <v>8218</v>
      </c>
      <c r="G528" s="11" t="s">
        <v>8224</v>
      </c>
      <c r="H528" s="11" t="s">
        <v>8246</v>
      </c>
      <c r="I528" s="11">
        <v>1438966800</v>
      </c>
      <c r="J528" s="11">
        <v>1436278344</v>
      </c>
      <c r="K528" s="11" t="b">
        <v>0</v>
      </c>
      <c r="L528" s="11">
        <v>23</v>
      </c>
      <c r="M528" s="11" t="b">
        <v>1</v>
      </c>
      <c r="N528" s="11" t="s">
        <v>8273</v>
      </c>
      <c r="O528" s="11" t="s">
        <v>8274</v>
      </c>
      <c r="P528" s="11">
        <f t="shared" si="32"/>
        <v>114</v>
      </c>
      <c r="Q528" s="11">
        <f t="shared" si="33"/>
        <v>74.349999999999994</v>
      </c>
      <c r="R528" s="16">
        <f t="shared" si="34"/>
        <v>42192.591944444444</v>
      </c>
      <c r="S528" s="16">
        <f t="shared" si="35"/>
        <v>42223.708333333328</v>
      </c>
    </row>
    <row r="529" spans="1:19" ht="59" x14ac:dyDescent="0.75">
      <c r="A529" s="11">
        <v>527</v>
      </c>
      <c r="B529" s="12" t="s">
        <v>528</v>
      </c>
      <c r="C529" s="12" t="s">
        <v>4637</v>
      </c>
      <c r="D529" s="13">
        <v>10000</v>
      </c>
      <c r="E529" s="14">
        <v>10085</v>
      </c>
      <c r="F529" s="11" t="s">
        <v>8218</v>
      </c>
      <c r="G529" s="11" t="s">
        <v>8223</v>
      </c>
      <c r="H529" s="11" t="s">
        <v>8245</v>
      </c>
      <c r="I529" s="11">
        <v>1487347500</v>
      </c>
      <c r="J529" s="11">
        <v>1484715366</v>
      </c>
      <c r="K529" s="11" t="b">
        <v>0</v>
      </c>
      <c r="L529" s="11">
        <v>158</v>
      </c>
      <c r="M529" s="11" t="b">
        <v>1</v>
      </c>
      <c r="N529" s="11" t="s">
        <v>8273</v>
      </c>
      <c r="O529" s="11" t="s">
        <v>8274</v>
      </c>
      <c r="P529" s="11">
        <f t="shared" si="32"/>
        <v>101</v>
      </c>
      <c r="Q529" s="11">
        <f t="shared" si="33"/>
        <v>63.83</v>
      </c>
      <c r="R529" s="16">
        <f t="shared" si="34"/>
        <v>42753.205625000002</v>
      </c>
      <c r="S529" s="16">
        <f t="shared" si="35"/>
        <v>42783.670138888891</v>
      </c>
    </row>
    <row r="530" spans="1:19" ht="29.5" x14ac:dyDescent="0.75">
      <c r="A530" s="11">
        <v>528</v>
      </c>
      <c r="B530" s="12" t="s">
        <v>529</v>
      </c>
      <c r="C530" s="12" t="s">
        <v>4638</v>
      </c>
      <c r="D530" s="13">
        <v>1150</v>
      </c>
      <c r="E530" s="14">
        <v>1330</v>
      </c>
      <c r="F530" s="11" t="s">
        <v>8218</v>
      </c>
      <c r="G530" s="11" t="s">
        <v>8223</v>
      </c>
      <c r="H530" s="11" t="s">
        <v>8245</v>
      </c>
      <c r="I530" s="11">
        <v>1434921600</v>
      </c>
      <c r="J530" s="11">
        <v>1433109907</v>
      </c>
      <c r="K530" s="11" t="b">
        <v>0</v>
      </c>
      <c r="L530" s="11">
        <v>30</v>
      </c>
      <c r="M530" s="11" t="b">
        <v>1</v>
      </c>
      <c r="N530" s="11" t="s">
        <v>8273</v>
      </c>
      <c r="O530" s="11" t="s">
        <v>8274</v>
      </c>
      <c r="P530" s="11">
        <f t="shared" si="32"/>
        <v>116</v>
      </c>
      <c r="Q530" s="11">
        <f t="shared" si="33"/>
        <v>44.33</v>
      </c>
      <c r="R530" s="16">
        <f t="shared" si="34"/>
        <v>42155.920219907406</v>
      </c>
      <c r="S530" s="16">
        <f t="shared" si="35"/>
        <v>42176.888888888891</v>
      </c>
    </row>
    <row r="531" spans="1:19" ht="44.25" x14ac:dyDescent="0.75">
      <c r="A531" s="11">
        <v>529</v>
      </c>
      <c r="B531" s="12" t="s">
        <v>530</v>
      </c>
      <c r="C531" s="12" t="s">
        <v>4639</v>
      </c>
      <c r="D531" s="13">
        <v>1200</v>
      </c>
      <c r="E531" s="14">
        <v>1565</v>
      </c>
      <c r="F531" s="11" t="s">
        <v>8218</v>
      </c>
      <c r="G531" s="11" t="s">
        <v>8228</v>
      </c>
      <c r="H531" s="11" t="s">
        <v>8250</v>
      </c>
      <c r="I531" s="11">
        <v>1484110800</v>
      </c>
      <c r="J531" s="11">
        <v>1482281094</v>
      </c>
      <c r="K531" s="11" t="b">
        <v>0</v>
      </c>
      <c r="L531" s="11">
        <v>18</v>
      </c>
      <c r="M531" s="11" t="b">
        <v>1</v>
      </c>
      <c r="N531" s="11" t="s">
        <v>8273</v>
      </c>
      <c r="O531" s="11" t="s">
        <v>8274</v>
      </c>
      <c r="P531" s="11">
        <f t="shared" si="32"/>
        <v>130</v>
      </c>
      <c r="Q531" s="11">
        <f t="shared" si="33"/>
        <v>86.94</v>
      </c>
      <c r="R531" s="16">
        <f t="shared" si="34"/>
        <v>42725.031180555554</v>
      </c>
      <c r="S531" s="16">
        <f t="shared" si="35"/>
        <v>42746.208333333328</v>
      </c>
    </row>
    <row r="532" spans="1:19" ht="44.25" x14ac:dyDescent="0.75">
      <c r="A532" s="11">
        <v>530</v>
      </c>
      <c r="B532" s="12" t="s">
        <v>531</v>
      </c>
      <c r="C532" s="12" t="s">
        <v>4640</v>
      </c>
      <c r="D532" s="13">
        <v>3405</v>
      </c>
      <c r="E532" s="14">
        <v>3670</v>
      </c>
      <c r="F532" s="11" t="s">
        <v>8218</v>
      </c>
      <c r="G532" s="11" t="s">
        <v>8223</v>
      </c>
      <c r="H532" s="11" t="s">
        <v>8245</v>
      </c>
      <c r="I532" s="11">
        <v>1435111200</v>
      </c>
      <c r="J532" s="11">
        <v>1433254268</v>
      </c>
      <c r="K532" s="11" t="b">
        <v>0</v>
      </c>
      <c r="L532" s="11">
        <v>29</v>
      </c>
      <c r="M532" s="11" t="b">
        <v>1</v>
      </c>
      <c r="N532" s="11" t="s">
        <v>8273</v>
      </c>
      <c r="O532" s="11" t="s">
        <v>8274</v>
      </c>
      <c r="P532" s="11">
        <f t="shared" si="32"/>
        <v>108</v>
      </c>
      <c r="Q532" s="11">
        <f t="shared" si="33"/>
        <v>126.55</v>
      </c>
      <c r="R532" s="16">
        <f t="shared" si="34"/>
        <v>42157.591064814813</v>
      </c>
      <c r="S532" s="16">
        <f t="shared" si="35"/>
        <v>42179.083333333328</v>
      </c>
    </row>
    <row r="533" spans="1:19" ht="44.25" x14ac:dyDescent="0.75">
      <c r="A533" s="11">
        <v>531</v>
      </c>
      <c r="B533" s="12" t="s">
        <v>532</v>
      </c>
      <c r="C533" s="12" t="s">
        <v>4641</v>
      </c>
      <c r="D533" s="13">
        <v>4000</v>
      </c>
      <c r="E533" s="14">
        <v>4000</v>
      </c>
      <c r="F533" s="11" t="s">
        <v>8218</v>
      </c>
      <c r="G533" s="11" t="s">
        <v>8223</v>
      </c>
      <c r="H533" s="11" t="s">
        <v>8245</v>
      </c>
      <c r="I533" s="11">
        <v>1481957940</v>
      </c>
      <c r="J533" s="11">
        <v>1478050429</v>
      </c>
      <c r="K533" s="11" t="b">
        <v>0</v>
      </c>
      <c r="L533" s="11">
        <v>31</v>
      </c>
      <c r="M533" s="11" t="b">
        <v>1</v>
      </c>
      <c r="N533" s="11" t="s">
        <v>8273</v>
      </c>
      <c r="O533" s="11" t="s">
        <v>8274</v>
      </c>
      <c r="P533" s="11">
        <f t="shared" si="32"/>
        <v>100</v>
      </c>
      <c r="Q533" s="11">
        <f t="shared" si="33"/>
        <v>129.03</v>
      </c>
      <c r="R533" s="16">
        <f t="shared" si="34"/>
        <v>42676.065150462964</v>
      </c>
      <c r="S533" s="16">
        <f t="shared" si="35"/>
        <v>42721.290972222225</v>
      </c>
    </row>
    <row r="534" spans="1:19" ht="44.25" x14ac:dyDescent="0.75">
      <c r="A534" s="11">
        <v>532</v>
      </c>
      <c r="B534" s="12" t="s">
        <v>533</v>
      </c>
      <c r="C534" s="12" t="s">
        <v>4642</v>
      </c>
      <c r="D534" s="13">
        <v>10000</v>
      </c>
      <c r="E534" s="14">
        <v>12325</v>
      </c>
      <c r="F534" s="11" t="s">
        <v>8218</v>
      </c>
      <c r="G534" s="11" t="s">
        <v>8223</v>
      </c>
      <c r="H534" s="11" t="s">
        <v>8245</v>
      </c>
      <c r="I534" s="11">
        <v>1463098208</v>
      </c>
      <c r="J534" s="11">
        <v>1460506208</v>
      </c>
      <c r="K534" s="11" t="b">
        <v>0</v>
      </c>
      <c r="L534" s="11">
        <v>173</v>
      </c>
      <c r="M534" s="11" t="b">
        <v>1</v>
      </c>
      <c r="N534" s="11" t="s">
        <v>8273</v>
      </c>
      <c r="O534" s="11" t="s">
        <v>8274</v>
      </c>
      <c r="P534" s="11">
        <f t="shared" si="32"/>
        <v>123</v>
      </c>
      <c r="Q534" s="11">
        <f t="shared" si="33"/>
        <v>71.239999999999995</v>
      </c>
      <c r="R534" s="16">
        <f t="shared" si="34"/>
        <v>42473.007037037038</v>
      </c>
      <c r="S534" s="16">
        <f t="shared" si="35"/>
        <v>42503.007037037038</v>
      </c>
    </row>
    <row r="535" spans="1:19" ht="44.25" x14ac:dyDescent="0.75">
      <c r="A535" s="11">
        <v>533</v>
      </c>
      <c r="B535" s="12" t="s">
        <v>534</v>
      </c>
      <c r="C535" s="12" t="s">
        <v>4643</v>
      </c>
      <c r="D535" s="13">
        <v>2000</v>
      </c>
      <c r="E535" s="14">
        <v>2004</v>
      </c>
      <c r="F535" s="11" t="s">
        <v>8218</v>
      </c>
      <c r="G535" s="11" t="s">
        <v>8224</v>
      </c>
      <c r="H535" s="11" t="s">
        <v>8246</v>
      </c>
      <c r="I535" s="11">
        <v>1463394365</v>
      </c>
      <c r="J535" s="11">
        <v>1461320765</v>
      </c>
      <c r="K535" s="11" t="b">
        <v>0</v>
      </c>
      <c r="L535" s="11">
        <v>17</v>
      </c>
      <c r="M535" s="11" t="b">
        <v>1</v>
      </c>
      <c r="N535" s="11" t="s">
        <v>8273</v>
      </c>
      <c r="O535" s="11" t="s">
        <v>8274</v>
      </c>
      <c r="P535" s="11">
        <f t="shared" si="32"/>
        <v>100</v>
      </c>
      <c r="Q535" s="11">
        <f t="shared" si="33"/>
        <v>117.88</v>
      </c>
      <c r="R535" s="16">
        <f t="shared" si="34"/>
        <v>42482.43478009259</v>
      </c>
      <c r="S535" s="16">
        <f t="shared" si="35"/>
        <v>42506.43478009259</v>
      </c>
    </row>
    <row r="536" spans="1:19" ht="44.25" x14ac:dyDescent="0.75">
      <c r="A536" s="11">
        <v>534</v>
      </c>
      <c r="B536" s="12" t="s">
        <v>535</v>
      </c>
      <c r="C536" s="12" t="s">
        <v>4644</v>
      </c>
      <c r="D536" s="13">
        <v>15000</v>
      </c>
      <c r="E536" s="14">
        <v>15700</v>
      </c>
      <c r="F536" s="11" t="s">
        <v>8218</v>
      </c>
      <c r="G536" s="11" t="s">
        <v>8233</v>
      </c>
      <c r="H536" s="11" t="s">
        <v>8253</v>
      </c>
      <c r="I536" s="11">
        <v>1446418800</v>
      </c>
      <c r="J536" s="11">
        <v>1443036470</v>
      </c>
      <c r="K536" s="11" t="b">
        <v>0</v>
      </c>
      <c r="L536" s="11">
        <v>48</v>
      </c>
      <c r="M536" s="11" t="b">
        <v>1</v>
      </c>
      <c r="N536" s="11" t="s">
        <v>8273</v>
      </c>
      <c r="O536" s="11" t="s">
        <v>8274</v>
      </c>
      <c r="P536" s="11">
        <f t="shared" si="32"/>
        <v>105</v>
      </c>
      <c r="Q536" s="11">
        <f t="shared" si="33"/>
        <v>327.08</v>
      </c>
      <c r="R536" s="16">
        <f t="shared" si="34"/>
        <v>42270.810995370368</v>
      </c>
      <c r="S536" s="16">
        <f t="shared" si="35"/>
        <v>42309.958333333328</v>
      </c>
    </row>
    <row r="537" spans="1:19" ht="44.25" x14ac:dyDescent="0.75">
      <c r="A537" s="11">
        <v>535</v>
      </c>
      <c r="B537" s="12" t="s">
        <v>536</v>
      </c>
      <c r="C537" s="12" t="s">
        <v>4645</v>
      </c>
      <c r="D537" s="13">
        <v>2000</v>
      </c>
      <c r="E537" s="14">
        <v>2050</v>
      </c>
      <c r="F537" s="11" t="s">
        <v>8218</v>
      </c>
      <c r="G537" s="11" t="s">
        <v>8224</v>
      </c>
      <c r="H537" s="11" t="s">
        <v>8246</v>
      </c>
      <c r="I537" s="11">
        <v>1483707905</v>
      </c>
      <c r="J537" s="11">
        <v>1481115905</v>
      </c>
      <c r="K537" s="11" t="b">
        <v>0</v>
      </c>
      <c r="L537" s="11">
        <v>59</v>
      </c>
      <c r="M537" s="11" t="b">
        <v>1</v>
      </c>
      <c r="N537" s="11" t="s">
        <v>8273</v>
      </c>
      <c r="O537" s="11" t="s">
        <v>8274</v>
      </c>
      <c r="P537" s="11">
        <f t="shared" si="32"/>
        <v>103</v>
      </c>
      <c r="Q537" s="11">
        <f t="shared" si="33"/>
        <v>34.75</v>
      </c>
      <c r="R537" s="16">
        <f t="shared" si="34"/>
        <v>42711.545196759253</v>
      </c>
      <c r="S537" s="16">
        <f t="shared" si="35"/>
        <v>42741.545196759253</v>
      </c>
    </row>
    <row r="538" spans="1:19" ht="59" x14ac:dyDescent="0.75">
      <c r="A538" s="11">
        <v>536</v>
      </c>
      <c r="B538" s="12" t="s">
        <v>537</v>
      </c>
      <c r="C538" s="12" t="s">
        <v>4646</v>
      </c>
      <c r="D538" s="13">
        <v>3300</v>
      </c>
      <c r="E538" s="14">
        <v>3902.5</v>
      </c>
      <c r="F538" s="11" t="s">
        <v>8218</v>
      </c>
      <c r="G538" s="11" t="s">
        <v>8224</v>
      </c>
      <c r="H538" s="11" t="s">
        <v>8246</v>
      </c>
      <c r="I538" s="11">
        <v>1438624800</v>
      </c>
      <c r="J538" s="11">
        <v>1435133807</v>
      </c>
      <c r="K538" s="11" t="b">
        <v>0</v>
      </c>
      <c r="L538" s="11">
        <v>39</v>
      </c>
      <c r="M538" s="11" t="b">
        <v>1</v>
      </c>
      <c r="N538" s="11" t="s">
        <v>8273</v>
      </c>
      <c r="O538" s="11" t="s">
        <v>8274</v>
      </c>
      <c r="P538" s="11">
        <f t="shared" si="32"/>
        <v>118</v>
      </c>
      <c r="Q538" s="11">
        <f t="shared" si="33"/>
        <v>100.06</v>
      </c>
      <c r="R538" s="16">
        <f t="shared" si="34"/>
        <v>42179.344988425932</v>
      </c>
      <c r="S538" s="16">
        <f t="shared" si="35"/>
        <v>42219.75</v>
      </c>
    </row>
    <row r="539" spans="1:19" ht="44.25" x14ac:dyDescent="0.75">
      <c r="A539" s="11">
        <v>537</v>
      </c>
      <c r="B539" s="12" t="s">
        <v>538</v>
      </c>
      <c r="C539" s="12" t="s">
        <v>4647</v>
      </c>
      <c r="D539" s="13">
        <v>2000</v>
      </c>
      <c r="E539" s="14">
        <v>2410</v>
      </c>
      <c r="F539" s="11" t="s">
        <v>8218</v>
      </c>
      <c r="G539" s="11" t="s">
        <v>8223</v>
      </c>
      <c r="H539" s="11" t="s">
        <v>8245</v>
      </c>
      <c r="I539" s="11">
        <v>1446665191</v>
      </c>
      <c r="J539" s="11">
        <v>1444069591</v>
      </c>
      <c r="K539" s="11" t="b">
        <v>0</v>
      </c>
      <c r="L539" s="11">
        <v>59</v>
      </c>
      <c r="M539" s="11" t="b">
        <v>1</v>
      </c>
      <c r="N539" s="11" t="s">
        <v>8273</v>
      </c>
      <c r="O539" s="11" t="s">
        <v>8274</v>
      </c>
      <c r="P539" s="11">
        <f t="shared" si="32"/>
        <v>121</v>
      </c>
      <c r="Q539" s="11">
        <f t="shared" si="33"/>
        <v>40.85</v>
      </c>
      <c r="R539" s="16">
        <f t="shared" si="34"/>
        <v>42282.768414351856</v>
      </c>
      <c r="S539" s="16">
        <f t="shared" si="35"/>
        <v>42312.810081018513</v>
      </c>
    </row>
    <row r="540" spans="1:19" ht="44.25" x14ac:dyDescent="0.75">
      <c r="A540" s="11">
        <v>538</v>
      </c>
      <c r="B540" s="12" t="s">
        <v>539</v>
      </c>
      <c r="C540" s="12" t="s">
        <v>4648</v>
      </c>
      <c r="D540" s="13">
        <v>5000</v>
      </c>
      <c r="E540" s="14">
        <v>15121</v>
      </c>
      <c r="F540" s="11" t="s">
        <v>8218</v>
      </c>
      <c r="G540" s="11" t="s">
        <v>8223</v>
      </c>
      <c r="H540" s="11" t="s">
        <v>8245</v>
      </c>
      <c r="I540" s="11">
        <v>1463166263</v>
      </c>
      <c r="J540" s="11">
        <v>1460574263</v>
      </c>
      <c r="K540" s="11" t="b">
        <v>0</v>
      </c>
      <c r="L540" s="11">
        <v>60</v>
      </c>
      <c r="M540" s="11" t="b">
        <v>1</v>
      </c>
      <c r="N540" s="11" t="s">
        <v>8273</v>
      </c>
      <c r="O540" s="11" t="s">
        <v>8274</v>
      </c>
      <c r="P540" s="11">
        <f t="shared" si="32"/>
        <v>302</v>
      </c>
      <c r="Q540" s="11">
        <f t="shared" si="33"/>
        <v>252.02</v>
      </c>
      <c r="R540" s="16">
        <f t="shared" si="34"/>
        <v>42473.794710648144</v>
      </c>
      <c r="S540" s="16">
        <f t="shared" si="35"/>
        <v>42503.794710648144</v>
      </c>
    </row>
    <row r="541" spans="1:19" ht="44.25" x14ac:dyDescent="0.75">
      <c r="A541" s="11">
        <v>539</v>
      </c>
      <c r="B541" s="12" t="s">
        <v>540</v>
      </c>
      <c r="C541" s="12" t="s">
        <v>4649</v>
      </c>
      <c r="D541" s="13">
        <v>500</v>
      </c>
      <c r="E541" s="14">
        <v>503.22</v>
      </c>
      <c r="F541" s="11" t="s">
        <v>8218</v>
      </c>
      <c r="G541" s="11" t="s">
        <v>8224</v>
      </c>
      <c r="H541" s="11" t="s">
        <v>8246</v>
      </c>
      <c r="I541" s="11">
        <v>1467681107</v>
      </c>
      <c r="J541" s="11">
        <v>1465866707</v>
      </c>
      <c r="K541" s="11" t="b">
        <v>0</v>
      </c>
      <c r="L541" s="11">
        <v>20</v>
      </c>
      <c r="M541" s="11" t="b">
        <v>1</v>
      </c>
      <c r="N541" s="11" t="s">
        <v>8273</v>
      </c>
      <c r="O541" s="11" t="s">
        <v>8274</v>
      </c>
      <c r="P541" s="11">
        <f t="shared" si="32"/>
        <v>101</v>
      </c>
      <c r="Q541" s="11">
        <f t="shared" si="33"/>
        <v>25.16</v>
      </c>
      <c r="R541" s="16">
        <f t="shared" si="34"/>
        <v>42535.049849537041</v>
      </c>
      <c r="S541" s="16">
        <f t="shared" si="35"/>
        <v>42556.049849537041</v>
      </c>
    </row>
    <row r="542" spans="1:19" ht="59" x14ac:dyDescent="0.75">
      <c r="A542" s="11">
        <v>540</v>
      </c>
      <c r="B542" s="12" t="s">
        <v>541</v>
      </c>
      <c r="C542" s="12" t="s">
        <v>4650</v>
      </c>
      <c r="D542" s="13">
        <v>15000</v>
      </c>
      <c r="E542" s="14">
        <v>1</v>
      </c>
      <c r="F542" s="11" t="s">
        <v>8220</v>
      </c>
      <c r="G542" s="11" t="s">
        <v>8223</v>
      </c>
      <c r="H542" s="11" t="s">
        <v>8245</v>
      </c>
      <c r="I542" s="11">
        <v>1423078606</v>
      </c>
      <c r="J542" s="11">
        <v>1420486606</v>
      </c>
      <c r="K542" s="11" t="b">
        <v>0</v>
      </c>
      <c r="L542" s="11">
        <v>1</v>
      </c>
      <c r="M542" s="11" t="b">
        <v>0</v>
      </c>
      <c r="N542" s="11" t="s">
        <v>8275</v>
      </c>
      <c r="O542" s="11" t="s">
        <v>8276</v>
      </c>
      <c r="P542" s="11">
        <f t="shared" si="32"/>
        <v>0</v>
      </c>
      <c r="Q542" s="11">
        <f t="shared" si="33"/>
        <v>1</v>
      </c>
      <c r="R542" s="16">
        <f t="shared" si="34"/>
        <v>42009.817199074074</v>
      </c>
      <c r="S542" s="16">
        <f t="shared" si="35"/>
        <v>42039.817199074074</v>
      </c>
    </row>
    <row r="543" spans="1:19" ht="44.25" x14ac:dyDescent="0.75">
      <c r="A543" s="11">
        <v>541</v>
      </c>
      <c r="B543" s="12" t="s">
        <v>542</v>
      </c>
      <c r="C543" s="12" t="s">
        <v>4651</v>
      </c>
      <c r="D543" s="13">
        <v>4500</v>
      </c>
      <c r="E543" s="14">
        <v>25</v>
      </c>
      <c r="F543" s="11" t="s">
        <v>8220</v>
      </c>
      <c r="G543" s="11" t="s">
        <v>8223</v>
      </c>
      <c r="H543" s="11" t="s">
        <v>8245</v>
      </c>
      <c r="I543" s="11">
        <v>1446080834</v>
      </c>
      <c r="J543" s="11">
        <v>1443488834</v>
      </c>
      <c r="K543" s="11" t="b">
        <v>0</v>
      </c>
      <c r="L543" s="11">
        <v>1</v>
      </c>
      <c r="M543" s="11" t="b">
        <v>0</v>
      </c>
      <c r="N543" s="11" t="s">
        <v>8275</v>
      </c>
      <c r="O543" s="11" t="s">
        <v>8276</v>
      </c>
      <c r="P543" s="11">
        <f t="shared" si="32"/>
        <v>1</v>
      </c>
      <c r="Q543" s="11">
        <f t="shared" si="33"/>
        <v>25</v>
      </c>
      <c r="R543" s="16">
        <f t="shared" si="34"/>
        <v>42276.046689814815</v>
      </c>
      <c r="S543" s="16">
        <f t="shared" si="35"/>
        <v>42306.046689814815</v>
      </c>
    </row>
    <row r="544" spans="1:19" ht="44.25" x14ac:dyDescent="0.75">
      <c r="A544" s="11">
        <v>542</v>
      </c>
      <c r="B544" s="12" t="s">
        <v>543</v>
      </c>
      <c r="C544" s="12" t="s">
        <v>4652</v>
      </c>
      <c r="D544" s="13">
        <v>250000</v>
      </c>
      <c r="E544" s="14">
        <v>1</v>
      </c>
      <c r="F544" s="11" t="s">
        <v>8220</v>
      </c>
      <c r="G544" s="11" t="s">
        <v>8223</v>
      </c>
      <c r="H544" s="11" t="s">
        <v>8245</v>
      </c>
      <c r="I544" s="11">
        <v>1462293716</v>
      </c>
      <c r="J544" s="11">
        <v>1457113316</v>
      </c>
      <c r="K544" s="11" t="b">
        <v>0</v>
      </c>
      <c r="L544" s="11">
        <v>1</v>
      </c>
      <c r="M544" s="11" t="b">
        <v>0</v>
      </c>
      <c r="N544" s="11" t="s">
        <v>8275</v>
      </c>
      <c r="O544" s="11" t="s">
        <v>8276</v>
      </c>
      <c r="P544" s="11">
        <f t="shared" si="32"/>
        <v>0</v>
      </c>
      <c r="Q544" s="11">
        <f t="shared" si="33"/>
        <v>1</v>
      </c>
      <c r="R544" s="16">
        <f t="shared" si="34"/>
        <v>42433.737453703703</v>
      </c>
      <c r="S544" s="16">
        <f t="shared" si="35"/>
        <v>42493.695787037039</v>
      </c>
    </row>
    <row r="545" spans="1:19" ht="44.25" x14ac:dyDescent="0.75">
      <c r="A545" s="11">
        <v>543</v>
      </c>
      <c r="B545" s="12" t="s">
        <v>544</v>
      </c>
      <c r="C545" s="12" t="s">
        <v>4653</v>
      </c>
      <c r="D545" s="13">
        <v>22000</v>
      </c>
      <c r="E545" s="14">
        <v>70</v>
      </c>
      <c r="F545" s="11" t="s">
        <v>8220</v>
      </c>
      <c r="G545" s="11" t="s">
        <v>8225</v>
      </c>
      <c r="H545" s="11" t="s">
        <v>8247</v>
      </c>
      <c r="I545" s="11">
        <v>1414807962</v>
      </c>
      <c r="J545" s="11">
        <v>1412215962</v>
      </c>
      <c r="K545" s="11" t="b">
        <v>0</v>
      </c>
      <c r="L545" s="11">
        <v>2</v>
      </c>
      <c r="M545" s="11" t="b">
        <v>0</v>
      </c>
      <c r="N545" s="11" t="s">
        <v>8275</v>
      </c>
      <c r="O545" s="11" t="s">
        <v>8276</v>
      </c>
      <c r="P545" s="11">
        <f t="shared" si="32"/>
        <v>0</v>
      </c>
      <c r="Q545" s="11">
        <f t="shared" si="33"/>
        <v>35</v>
      </c>
      <c r="R545" s="16">
        <f t="shared" si="34"/>
        <v>41914.092152777775</v>
      </c>
      <c r="S545" s="16">
        <f t="shared" si="35"/>
        <v>41944.092152777775</v>
      </c>
    </row>
    <row r="546" spans="1:19" ht="44.25" x14ac:dyDescent="0.75">
      <c r="A546" s="11">
        <v>544</v>
      </c>
      <c r="B546" s="12" t="s">
        <v>545</v>
      </c>
      <c r="C546" s="12" t="s">
        <v>4654</v>
      </c>
      <c r="D546" s="13">
        <v>500</v>
      </c>
      <c r="E546" s="14">
        <v>6</v>
      </c>
      <c r="F546" s="11" t="s">
        <v>8220</v>
      </c>
      <c r="G546" s="11" t="s">
        <v>8223</v>
      </c>
      <c r="H546" s="11" t="s">
        <v>8245</v>
      </c>
      <c r="I546" s="11">
        <v>1467647160</v>
      </c>
      <c r="J546" s="11">
        <v>1465055160</v>
      </c>
      <c r="K546" s="11" t="b">
        <v>0</v>
      </c>
      <c r="L546" s="11">
        <v>2</v>
      </c>
      <c r="M546" s="11" t="b">
        <v>0</v>
      </c>
      <c r="N546" s="11" t="s">
        <v>8275</v>
      </c>
      <c r="O546" s="11" t="s">
        <v>8276</v>
      </c>
      <c r="P546" s="11">
        <f t="shared" si="32"/>
        <v>1</v>
      </c>
      <c r="Q546" s="11">
        <f t="shared" si="33"/>
        <v>3</v>
      </c>
      <c r="R546" s="16">
        <f t="shared" si="34"/>
        <v>42525.656944444447</v>
      </c>
      <c r="S546" s="16">
        <f t="shared" si="35"/>
        <v>42555.656944444447</v>
      </c>
    </row>
    <row r="547" spans="1:19" ht="44.25" x14ac:dyDescent="0.75">
      <c r="A547" s="11">
        <v>545</v>
      </c>
      <c r="B547" s="12" t="s">
        <v>546</v>
      </c>
      <c r="C547" s="12" t="s">
        <v>4655</v>
      </c>
      <c r="D547" s="13">
        <v>50000</v>
      </c>
      <c r="E547" s="14">
        <v>13692</v>
      </c>
      <c r="F547" s="11" t="s">
        <v>8220</v>
      </c>
      <c r="G547" s="11" t="s">
        <v>8229</v>
      </c>
      <c r="H547" s="11" t="s">
        <v>8248</v>
      </c>
      <c r="I547" s="11">
        <v>1447600389</v>
      </c>
      <c r="J547" s="11">
        <v>1444140789</v>
      </c>
      <c r="K547" s="11" t="b">
        <v>0</v>
      </c>
      <c r="L547" s="11">
        <v>34</v>
      </c>
      <c r="M547" s="11" t="b">
        <v>0</v>
      </c>
      <c r="N547" s="11" t="s">
        <v>8275</v>
      </c>
      <c r="O547" s="11" t="s">
        <v>8276</v>
      </c>
      <c r="P547" s="11">
        <f t="shared" si="32"/>
        <v>27</v>
      </c>
      <c r="Q547" s="11">
        <f t="shared" si="33"/>
        <v>402.71</v>
      </c>
      <c r="R547" s="16">
        <f t="shared" si="34"/>
        <v>42283.592465277776</v>
      </c>
      <c r="S547" s="16">
        <f t="shared" si="35"/>
        <v>42323.634131944447</v>
      </c>
    </row>
    <row r="548" spans="1:19" ht="44.25" x14ac:dyDescent="0.75">
      <c r="A548" s="11">
        <v>546</v>
      </c>
      <c r="B548" s="12" t="s">
        <v>547</v>
      </c>
      <c r="C548" s="12" t="s">
        <v>4656</v>
      </c>
      <c r="D548" s="13">
        <v>60000</v>
      </c>
      <c r="E548" s="14">
        <v>52</v>
      </c>
      <c r="F548" s="11" t="s">
        <v>8220</v>
      </c>
      <c r="G548" s="11" t="s">
        <v>8223</v>
      </c>
      <c r="H548" s="11" t="s">
        <v>8245</v>
      </c>
      <c r="I548" s="11">
        <v>1445097715</v>
      </c>
      <c r="J548" s="11">
        <v>1441209715</v>
      </c>
      <c r="K548" s="11" t="b">
        <v>0</v>
      </c>
      <c r="L548" s="11">
        <v>2</v>
      </c>
      <c r="M548" s="11" t="b">
        <v>0</v>
      </c>
      <c r="N548" s="11" t="s">
        <v>8275</v>
      </c>
      <c r="O548" s="11" t="s">
        <v>8276</v>
      </c>
      <c r="P548" s="11">
        <f t="shared" si="32"/>
        <v>0</v>
      </c>
      <c r="Q548" s="11">
        <f t="shared" si="33"/>
        <v>26</v>
      </c>
      <c r="R548" s="16">
        <f t="shared" si="34"/>
        <v>42249.667997685188</v>
      </c>
      <c r="S548" s="16">
        <f t="shared" si="35"/>
        <v>42294.667997685188</v>
      </c>
    </row>
    <row r="549" spans="1:19" ht="59" x14ac:dyDescent="0.75">
      <c r="A549" s="11">
        <v>547</v>
      </c>
      <c r="B549" s="12" t="s">
        <v>548</v>
      </c>
      <c r="C549" s="12" t="s">
        <v>4657</v>
      </c>
      <c r="D549" s="13">
        <v>7500</v>
      </c>
      <c r="E549" s="14">
        <v>0</v>
      </c>
      <c r="F549" s="11" t="s">
        <v>8220</v>
      </c>
      <c r="G549" s="11" t="s">
        <v>8224</v>
      </c>
      <c r="H549" s="11" t="s">
        <v>8246</v>
      </c>
      <c r="I549" s="11">
        <v>1455122564</v>
      </c>
      <c r="J549" s="11">
        <v>1452530564</v>
      </c>
      <c r="K549" s="11" t="b">
        <v>0</v>
      </c>
      <c r="L549" s="11">
        <v>0</v>
      </c>
      <c r="M549" s="11" t="b">
        <v>0</v>
      </c>
      <c r="N549" s="11" t="s">
        <v>8275</v>
      </c>
      <c r="O549" s="11" t="s">
        <v>8276</v>
      </c>
      <c r="P549" s="11">
        <f t="shared" si="32"/>
        <v>0</v>
      </c>
      <c r="Q549" s="11">
        <f t="shared" si="33"/>
        <v>0</v>
      </c>
      <c r="R549" s="16">
        <f t="shared" si="34"/>
        <v>42380.696342592593</v>
      </c>
      <c r="S549" s="16">
        <f t="shared" si="35"/>
        <v>42410.696342592593</v>
      </c>
    </row>
    <row r="550" spans="1:19" ht="44.25" x14ac:dyDescent="0.75">
      <c r="A550" s="11">
        <v>548</v>
      </c>
      <c r="B550" s="12" t="s">
        <v>549</v>
      </c>
      <c r="C550" s="12" t="s">
        <v>4658</v>
      </c>
      <c r="D550" s="13">
        <v>10000</v>
      </c>
      <c r="E550" s="14">
        <v>9</v>
      </c>
      <c r="F550" s="11" t="s">
        <v>8220</v>
      </c>
      <c r="G550" s="11" t="s">
        <v>8224</v>
      </c>
      <c r="H550" s="11" t="s">
        <v>8246</v>
      </c>
      <c r="I550" s="11">
        <v>1446154848</v>
      </c>
      <c r="J550" s="11">
        <v>1443562848</v>
      </c>
      <c r="K550" s="11" t="b">
        <v>0</v>
      </c>
      <c r="L550" s="11">
        <v>1</v>
      </c>
      <c r="M550" s="11" t="b">
        <v>0</v>
      </c>
      <c r="N550" s="11" t="s">
        <v>8275</v>
      </c>
      <c r="O550" s="11" t="s">
        <v>8276</v>
      </c>
      <c r="P550" s="11">
        <f t="shared" si="32"/>
        <v>0</v>
      </c>
      <c r="Q550" s="11">
        <f t="shared" si="33"/>
        <v>9</v>
      </c>
      <c r="R550" s="16">
        <f t="shared" si="34"/>
        <v>42276.903333333335</v>
      </c>
      <c r="S550" s="16">
        <f t="shared" si="35"/>
        <v>42306.903333333335</v>
      </c>
    </row>
    <row r="551" spans="1:19" ht="59" x14ac:dyDescent="0.75">
      <c r="A551" s="11">
        <v>549</v>
      </c>
      <c r="B551" s="12" t="s">
        <v>550</v>
      </c>
      <c r="C551" s="12" t="s">
        <v>4659</v>
      </c>
      <c r="D551" s="13">
        <v>2500</v>
      </c>
      <c r="E551" s="14">
        <v>68</v>
      </c>
      <c r="F551" s="11" t="s">
        <v>8220</v>
      </c>
      <c r="G551" s="11" t="s">
        <v>8224</v>
      </c>
      <c r="H551" s="11" t="s">
        <v>8246</v>
      </c>
      <c r="I551" s="11">
        <v>1436368622</v>
      </c>
      <c r="J551" s="11">
        <v>1433776622</v>
      </c>
      <c r="K551" s="11" t="b">
        <v>0</v>
      </c>
      <c r="L551" s="11">
        <v>8</v>
      </c>
      <c r="M551" s="11" t="b">
        <v>0</v>
      </c>
      <c r="N551" s="11" t="s">
        <v>8275</v>
      </c>
      <c r="O551" s="11" t="s">
        <v>8276</v>
      </c>
      <c r="P551" s="11">
        <f t="shared" si="32"/>
        <v>3</v>
      </c>
      <c r="Q551" s="11">
        <f t="shared" si="33"/>
        <v>8.5</v>
      </c>
      <c r="R551" s="16">
        <f t="shared" si="34"/>
        <v>42163.636828703704</v>
      </c>
      <c r="S551" s="16">
        <f t="shared" si="35"/>
        <v>42193.636828703704</v>
      </c>
    </row>
    <row r="552" spans="1:19" ht="44.25" x14ac:dyDescent="0.75">
      <c r="A552" s="11">
        <v>550</v>
      </c>
      <c r="B552" s="12" t="s">
        <v>551</v>
      </c>
      <c r="C552" s="12" t="s">
        <v>4660</v>
      </c>
      <c r="D552" s="13">
        <v>5000</v>
      </c>
      <c r="E552" s="14">
        <v>35</v>
      </c>
      <c r="F552" s="11" t="s">
        <v>8220</v>
      </c>
      <c r="G552" s="11" t="s">
        <v>8228</v>
      </c>
      <c r="H552" s="11" t="s">
        <v>8250</v>
      </c>
      <c r="I552" s="11">
        <v>1485838800</v>
      </c>
      <c r="J552" s="11">
        <v>1484756245</v>
      </c>
      <c r="K552" s="11" t="b">
        <v>0</v>
      </c>
      <c r="L552" s="11">
        <v>4</v>
      </c>
      <c r="M552" s="11" t="b">
        <v>0</v>
      </c>
      <c r="N552" s="11" t="s">
        <v>8275</v>
      </c>
      <c r="O552" s="11" t="s">
        <v>8276</v>
      </c>
      <c r="P552" s="11">
        <f t="shared" si="32"/>
        <v>1</v>
      </c>
      <c r="Q552" s="11">
        <f t="shared" si="33"/>
        <v>8.75</v>
      </c>
      <c r="R552" s="16">
        <f t="shared" si="34"/>
        <v>42753.678761574076</v>
      </c>
      <c r="S552" s="16">
        <f t="shared" si="35"/>
        <v>42766.208333333328</v>
      </c>
    </row>
    <row r="553" spans="1:19" ht="44.25" x14ac:dyDescent="0.75">
      <c r="A553" s="11">
        <v>551</v>
      </c>
      <c r="B553" s="12" t="s">
        <v>552</v>
      </c>
      <c r="C553" s="12" t="s">
        <v>4661</v>
      </c>
      <c r="D553" s="13">
        <v>75000</v>
      </c>
      <c r="E553" s="14">
        <v>3781</v>
      </c>
      <c r="F553" s="11" t="s">
        <v>8220</v>
      </c>
      <c r="G553" s="11" t="s">
        <v>8223</v>
      </c>
      <c r="H553" s="11" t="s">
        <v>8245</v>
      </c>
      <c r="I553" s="11">
        <v>1438451580</v>
      </c>
      <c r="J553" s="11">
        <v>1434609424</v>
      </c>
      <c r="K553" s="11" t="b">
        <v>0</v>
      </c>
      <c r="L553" s="11">
        <v>28</v>
      </c>
      <c r="M553" s="11" t="b">
        <v>0</v>
      </c>
      <c r="N553" s="11" t="s">
        <v>8275</v>
      </c>
      <c r="O553" s="11" t="s">
        <v>8276</v>
      </c>
      <c r="P553" s="11">
        <f t="shared" si="32"/>
        <v>5</v>
      </c>
      <c r="Q553" s="11">
        <f t="shared" si="33"/>
        <v>135.04</v>
      </c>
      <c r="R553" s="16">
        <f t="shared" si="34"/>
        <v>42173.275740740741</v>
      </c>
      <c r="S553" s="16">
        <f t="shared" si="35"/>
        <v>42217.745138888888</v>
      </c>
    </row>
    <row r="554" spans="1:19" ht="44.25" x14ac:dyDescent="0.75">
      <c r="A554" s="11">
        <v>552</v>
      </c>
      <c r="B554" s="12" t="s">
        <v>553</v>
      </c>
      <c r="C554" s="12" t="s">
        <v>4662</v>
      </c>
      <c r="D554" s="13">
        <v>45000</v>
      </c>
      <c r="E554" s="14">
        <v>0</v>
      </c>
      <c r="F554" s="11" t="s">
        <v>8220</v>
      </c>
      <c r="G554" s="11" t="s">
        <v>8228</v>
      </c>
      <c r="H554" s="11" t="s">
        <v>8250</v>
      </c>
      <c r="I554" s="11">
        <v>1452350896</v>
      </c>
      <c r="J554" s="11">
        <v>1447166896</v>
      </c>
      <c r="K554" s="11" t="b">
        <v>0</v>
      </c>
      <c r="L554" s="11">
        <v>0</v>
      </c>
      <c r="M554" s="11" t="b">
        <v>0</v>
      </c>
      <c r="N554" s="11" t="s">
        <v>8275</v>
      </c>
      <c r="O554" s="11" t="s">
        <v>8276</v>
      </c>
      <c r="P554" s="11">
        <f t="shared" si="32"/>
        <v>0</v>
      </c>
      <c r="Q554" s="11">
        <f t="shared" si="33"/>
        <v>0</v>
      </c>
      <c r="R554" s="16">
        <f t="shared" si="34"/>
        <v>42318.616851851853</v>
      </c>
      <c r="S554" s="16">
        <f t="shared" si="35"/>
        <v>42378.616851851853</v>
      </c>
    </row>
    <row r="555" spans="1:19" ht="44.25" x14ac:dyDescent="0.75">
      <c r="A555" s="11">
        <v>553</v>
      </c>
      <c r="B555" s="12" t="s">
        <v>554</v>
      </c>
      <c r="C555" s="12" t="s">
        <v>4663</v>
      </c>
      <c r="D555" s="13">
        <v>25000</v>
      </c>
      <c r="E555" s="14">
        <v>123</v>
      </c>
      <c r="F555" s="11" t="s">
        <v>8220</v>
      </c>
      <c r="G555" s="11" t="s">
        <v>8223</v>
      </c>
      <c r="H555" s="11" t="s">
        <v>8245</v>
      </c>
      <c r="I555" s="11">
        <v>1415988991</v>
      </c>
      <c r="J555" s="11">
        <v>1413393391</v>
      </c>
      <c r="K555" s="11" t="b">
        <v>0</v>
      </c>
      <c r="L555" s="11">
        <v>6</v>
      </c>
      <c r="M555" s="11" t="b">
        <v>0</v>
      </c>
      <c r="N555" s="11" t="s">
        <v>8275</v>
      </c>
      <c r="O555" s="11" t="s">
        <v>8276</v>
      </c>
      <c r="P555" s="11">
        <f t="shared" si="32"/>
        <v>0</v>
      </c>
      <c r="Q555" s="11">
        <f t="shared" si="33"/>
        <v>20.5</v>
      </c>
      <c r="R555" s="16">
        <f t="shared" si="34"/>
        <v>41927.71980324074</v>
      </c>
      <c r="S555" s="16">
        <f t="shared" si="35"/>
        <v>41957.761469907404</v>
      </c>
    </row>
    <row r="556" spans="1:19" ht="44.25" x14ac:dyDescent="0.75">
      <c r="A556" s="11">
        <v>554</v>
      </c>
      <c r="B556" s="12" t="s">
        <v>555</v>
      </c>
      <c r="C556" s="12" t="s">
        <v>4664</v>
      </c>
      <c r="D556" s="13">
        <v>3870</v>
      </c>
      <c r="E556" s="14">
        <v>1416</v>
      </c>
      <c r="F556" s="11" t="s">
        <v>8220</v>
      </c>
      <c r="G556" s="11" t="s">
        <v>8223</v>
      </c>
      <c r="H556" s="11" t="s">
        <v>8245</v>
      </c>
      <c r="I556" s="11">
        <v>1413735972</v>
      </c>
      <c r="J556" s="11">
        <v>1411143972</v>
      </c>
      <c r="K556" s="11" t="b">
        <v>0</v>
      </c>
      <c r="L556" s="11">
        <v>22</v>
      </c>
      <c r="M556" s="11" t="b">
        <v>0</v>
      </c>
      <c r="N556" s="11" t="s">
        <v>8275</v>
      </c>
      <c r="O556" s="11" t="s">
        <v>8276</v>
      </c>
      <c r="P556" s="11">
        <f t="shared" si="32"/>
        <v>37</v>
      </c>
      <c r="Q556" s="11">
        <f t="shared" si="33"/>
        <v>64.36</v>
      </c>
      <c r="R556" s="16">
        <f t="shared" si="34"/>
        <v>41901.684861111113</v>
      </c>
      <c r="S556" s="16">
        <f t="shared" si="35"/>
        <v>41931.684861111113</v>
      </c>
    </row>
    <row r="557" spans="1:19" ht="44.25" x14ac:dyDescent="0.75">
      <c r="A557" s="11">
        <v>555</v>
      </c>
      <c r="B557" s="12" t="s">
        <v>556</v>
      </c>
      <c r="C557" s="12" t="s">
        <v>4665</v>
      </c>
      <c r="D557" s="13">
        <v>7500</v>
      </c>
      <c r="E557" s="14">
        <v>0</v>
      </c>
      <c r="F557" s="11" t="s">
        <v>8220</v>
      </c>
      <c r="G557" s="11" t="s">
        <v>8224</v>
      </c>
      <c r="H557" s="11" t="s">
        <v>8246</v>
      </c>
      <c r="I557" s="11">
        <v>1465720143</v>
      </c>
      <c r="J557" s="11">
        <v>1463128143</v>
      </c>
      <c r="K557" s="11" t="b">
        <v>0</v>
      </c>
      <c r="L557" s="11">
        <v>0</v>
      </c>
      <c r="M557" s="11" t="b">
        <v>0</v>
      </c>
      <c r="N557" s="11" t="s">
        <v>8275</v>
      </c>
      <c r="O557" s="11" t="s">
        <v>8276</v>
      </c>
      <c r="P557" s="11">
        <f t="shared" si="32"/>
        <v>0</v>
      </c>
      <c r="Q557" s="11">
        <f t="shared" si="33"/>
        <v>0</v>
      </c>
      <c r="R557" s="16">
        <f t="shared" si="34"/>
        <v>42503.353506944448</v>
      </c>
      <c r="S557" s="16">
        <f t="shared" si="35"/>
        <v>42533.353506944448</v>
      </c>
    </row>
    <row r="558" spans="1:19" ht="29.5" x14ac:dyDescent="0.75">
      <c r="A558" s="11">
        <v>556</v>
      </c>
      <c r="B558" s="12" t="s">
        <v>557</v>
      </c>
      <c r="C558" s="12" t="s">
        <v>4666</v>
      </c>
      <c r="D558" s="13">
        <v>8000</v>
      </c>
      <c r="E558" s="14">
        <v>200</v>
      </c>
      <c r="F558" s="11" t="s">
        <v>8220</v>
      </c>
      <c r="G558" s="11" t="s">
        <v>8223</v>
      </c>
      <c r="H558" s="11" t="s">
        <v>8245</v>
      </c>
      <c r="I558" s="11">
        <v>1452112717</v>
      </c>
      <c r="J558" s="11">
        <v>1449520717</v>
      </c>
      <c r="K558" s="11" t="b">
        <v>0</v>
      </c>
      <c r="L558" s="11">
        <v>1</v>
      </c>
      <c r="M558" s="11" t="b">
        <v>0</v>
      </c>
      <c r="N558" s="11" t="s">
        <v>8275</v>
      </c>
      <c r="O558" s="11" t="s">
        <v>8276</v>
      </c>
      <c r="P558" s="11">
        <f t="shared" si="32"/>
        <v>3</v>
      </c>
      <c r="Q558" s="11">
        <f t="shared" si="33"/>
        <v>200</v>
      </c>
      <c r="R558" s="16">
        <f t="shared" si="34"/>
        <v>42345.860150462962</v>
      </c>
      <c r="S558" s="16">
        <f t="shared" si="35"/>
        <v>42375.860150462962</v>
      </c>
    </row>
    <row r="559" spans="1:19" ht="44.25" x14ac:dyDescent="0.75">
      <c r="A559" s="11">
        <v>557</v>
      </c>
      <c r="B559" s="12" t="s">
        <v>558</v>
      </c>
      <c r="C559" s="12" t="s">
        <v>4667</v>
      </c>
      <c r="D559" s="13">
        <v>150000</v>
      </c>
      <c r="E559" s="14">
        <v>1366</v>
      </c>
      <c r="F559" s="11" t="s">
        <v>8220</v>
      </c>
      <c r="G559" s="11" t="s">
        <v>8235</v>
      </c>
      <c r="H559" s="11" t="s">
        <v>8248</v>
      </c>
      <c r="I559" s="11">
        <v>1480721803</v>
      </c>
      <c r="J559" s="11">
        <v>1478126203</v>
      </c>
      <c r="K559" s="11" t="b">
        <v>0</v>
      </c>
      <c r="L559" s="11">
        <v>20</v>
      </c>
      <c r="M559" s="11" t="b">
        <v>0</v>
      </c>
      <c r="N559" s="11" t="s">
        <v>8275</v>
      </c>
      <c r="O559" s="11" t="s">
        <v>8276</v>
      </c>
      <c r="P559" s="11">
        <f t="shared" si="32"/>
        <v>1</v>
      </c>
      <c r="Q559" s="11">
        <f t="shared" si="33"/>
        <v>68.3</v>
      </c>
      <c r="R559" s="16">
        <f t="shared" si="34"/>
        <v>42676.942164351851</v>
      </c>
      <c r="S559" s="16">
        <f t="shared" si="35"/>
        <v>42706.983831018515</v>
      </c>
    </row>
    <row r="560" spans="1:19" ht="44.25" x14ac:dyDescent="0.75">
      <c r="A560" s="11">
        <v>558</v>
      </c>
      <c r="B560" s="12" t="s">
        <v>559</v>
      </c>
      <c r="C560" s="12" t="s">
        <v>4668</v>
      </c>
      <c r="D560" s="13">
        <v>750</v>
      </c>
      <c r="E560" s="14">
        <v>0</v>
      </c>
      <c r="F560" s="11" t="s">
        <v>8220</v>
      </c>
      <c r="G560" s="11" t="s">
        <v>8223</v>
      </c>
      <c r="H560" s="11" t="s">
        <v>8245</v>
      </c>
      <c r="I560" s="11">
        <v>1427227905</v>
      </c>
      <c r="J560" s="11">
        <v>1424639505</v>
      </c>
      <c r="K560" s="11" t="b">
        <v>0</v>
      </c>
      <c r="L560" s="11">
        <v>0</v>
      </c>
      <c r="M560" s="11" t="b">
        <v>0</v>
      </c>
      <c r="N560" s="11" t="s">
        <v>8275</v>
      </c>
      <c r="O560" s="11" t="s">
        <v>8276</v>
      </c>
      <c r="P560" s="11">
        <f t="shared" si="32"/>
        <v>0</v>
      </c>
      <c r="Q560" s="11">
        <f t="shared" si="33"/>
        <v>0</v>
      </c>
      <c r="R560" s="16">
        <f t="shared" si="34"/>
        <v>42057.883159722223</v>
      </c>
      <c r="S560" s="16">
        <f t="shared" si="35"/>
        <v>42087.841493055559</v>
      </c>
    </row>
    <row r="561" spans="1:19" ht="59" x14ac:dyDescent="0.75">
      <c r="A561" s="11">
        <v>559</v>
      </c>
      <c r="B561" s="12" t="s">
        <v>560</v>
      </c>
      <c r="C561" s="12" t="s">
        <v>4669</v>
      </c>
      <c r="D561" s="13">
        <v>240000</v>
      </c>
      <c r="E561" s="14">
        <v>50</v>
      </c>
      <c r="F561" s="11" t="s">
        <v>8220</v>
      </c>
      <c r="G561" s="11" t="s">
        <v>8223</v>
      </c>
      <c r="H561" s="11" t="s">
        <v>8245</v>
      </c>
      <c r="I561" s="11">
        <v>1449989260</v>
      </c>
      <c r="J561" s="11">
        <v>1447397260</v>
      </c>
      <c r="K561" s="11" t="b">
        <v>0</v>
      </c>
      <c r="L561" s="11">
        <v>1</v>
      </c>
      <c r="M561" s="11" t="b">
        <v>0</v>
      </c>
      <c r="N561" s="11" t="s">
        <v>8275</v>
      </c>
      <c r="O561" s="11" t="s">
        <v>8276</v>
      </c>
      <c r="P561" s="11">
        <f t="shared" si="32"/>
        <v>0</v>
      </c>
      <c r="Q561" s="11">
        <f t="shared" si="33"/>
        <v>50</v>
      </c>
      <c r="R561" s="16">
        <f t="shared" si="34"/>
        <v>42321.283101851848</v>
      </c>
      <c r="S561" s="16">
        <f t="shared" si="35"/>
        <v>42351.283101851848</v>
      </c>
    </row>
    <row r="562" spans="1:19" ht="44.25" x14ac:dyDescent="0.75">
      <c r="A562" s="11">
        <v>560</v>
      </c>
      <c r="B562" s="12" t="s">
        <v>561</v>
      </c>
      <c r="C562" s="12" t="s">
        <v>4670</v>
      </c>
      <c r="D562" s="13">
        <v>100000</v>
      </c>
      <c r="E562" s="14">
        <v>12</v>
      </c>
      <c r="F562" s="11" t="s">
        <v>8220</v>
      </c>
      <c r="G562" s="11" t="s">
        <v>8228</v>
      </c>
      <c r="H562" s="11" t="s">
        <v>8250</v>
      </c>
      <c r="I562" s="11">
        <v>1418841045</v>
      </c>
      <c r="J562" s="11">
        <v>1416249045</v>
      </c>
      <c r="K562" s="11" t="b">
        <v>0</v>
      </c>
      <c r="L562" s="11">
        <v>3</v>
      </c>
      <c r="M562" s="11" t="b">
        <v>0</v>
      </c>
      <c r="N562" s="11" t="s">
        <v>8275</v>
      </c>
      <c r="O562" s="11" t="s">
        <v>8276</v>
      </c>
      <c r="P562" s="11">
        <f t="shared" si="32"/>
        <v>0</v>
      </c>
      <c r="Q562" s="11">
        <f t="shared" si="33"/>
        <v>4</v>
      </c>
      <c r="R562" s="16">
        <f t="shared" si="34"/>
        <v>41960.771354166667</v>
      </c>
      <c r="S562" s="16">
        <f t="shared" si="35"/>
        <v>41990.771354166667</v>
      </c>
    </row>
    <row r="563" spans="1:19" ht="44.25" x14ac:dyDescent="0.75">
      <c r="A563" s="11">
        <v>561</v>
      </c>
      <c r="B563" s="12" t="s">
        <v>562</v>
      </c>
      <c r="C563" s="12" t="s">
        <v>4671</v>
      </c>
      <c r="D563" s="13">
        <v>15000</v>
      </c>
      <c r="E563" s="14">
        <v>55</v>
      </c>
      <c r="F563" s="11" t="s">
        <v>8220</v>
      </c>
      <c r="G563" s="11" t="s">
        <v>8223</v>
      </c>
      <c r="H563" s="11" t="s">
        <v>8245</v>
      </c>
      <c r="I563" s="11">
        <v>1445874513</v>
      </c>
      <c r="J563" s="11">
        <v>1442850513</v>
      </c>
      <c r="K563" s="11" t="b">
        <v>0</v>
      </c>
      <c r="L563" s="11">
        <v>2</v>
      </c>
      <c r="M563" s="11" t="b">
        <v>0</v>
      </c>
      <c r="N563" s="11" t="s">
        <v>8275</v>
      </c>
      <c r="O563" s="11" t="s">
        <v>8276</v>
      </c>
      <c r="P563" s="11">
        <f t="shared" si="32"/>
        <v>0</v>
      </c>
      <c r="Q563" s="11">
        <f t="shared" si="33"/>
        <v>27.5</v>
      </c>
      <c r="R563" s="16">
        <f t="shared" si="34"/>
        <v>42268.658715277779</v>
      </c>
      <c r="S563" s="16">
        <f t="shared" si="35"/>
        <v>42303.658715277779</v>
      </c>
    </row>
    <row r="564" spans="1:19" ht="44.25" x14ac:dyDescent="0.75">
      <c r="A564" s="11">
        <v>562</v>
      </c>
      <c r="B564" s="12" t="s">
        <v>563</v>
      </c>
      <c r="C564" s="12" t="s">
        <v>4672</v>
      </c>
      <c r="D564" s="13">
        <v>50000</v>
      </c>
      <c r="E564" s="14">
        <v>0</v>
      </c>
      <c r="F564" s="11" t="s">
        <v>8220</v>
      </c>
      <c r="G564" s="11" t="s">
        <v>8232</v>
      </c>
      <c r="H564" s="11" t="s">
        <v>8248</v>
      </c>
      <c r="I564" s="11">
        <v>1482052815</v>
      </c>
      <c r="J564" s="11">
        <v>1479460815</v>
      </c>
      <c r="K564" s="11" t="b">
        <v>0</v>
      </c>
      <c r="L564" s="11">
        <v>0</v>
      </c>
      <c r="M564" s="11" t="b">
        <v>0</v>
      </c>
      <c r="N564" s="11" t="s">
        <v>8275</v>
      </c>
      <c r="O564" s="11" t="s">
        <v>8276</v>
      </c>
      <c r="P564" s="11">
        <f t="shared" si="32"/>
        <v>0</v>
      </c>
      <c r="Q564" s="11">
        <f t="shared" si="33"/>
        <v>0</v>
      </c>
      <c r="R564" s="16">
        <f t="shared" si="34"/>
        <v>42692.389062500006</v>
      </c>
      <c r="S564" s="16">
        <f t="shared" si="35"/>
        <v>42722.389062500006</v>
      </c>
    </row>
    <row r="565" spans="1:19" ht="44.25" x14ac:dyDescent="0.75">
      <c r="A565" s="11">
        <v>563</v>
      </c>
      <c r="B565" s="12" t="s">
        <v>564</v>
      </c>
      <c r="C565" s="12" t="s">
        <v>4673</v>
      </c>
      <c r="D565" s="13">
        <v>75000</v>
      </c>
      <c r="E565" s="14">
        <v>68</v>
      </c>
      <c r="F565" s="11" t="s">
        <v>8220</v>
      </c>
      <c r="G565" s="11" t="s">
        <v>8225</v>
      </c>
      <c r="H565" s="11" t="s">
        <v>8247</v>
      </c>
      <c r="I565" s="11">
        <v>1424137247</v>
      </c>
      <c r="J565" s="11">
        <v>1421545247</v>
      </c>
      <c r="K565" s="11" t="b">
        <v>0</v>
      </c>
      <c r="L565" s="11">
        <v>2</v>
      </c>
      <c r="M565" s="11" t="b">
        <v>0</v>
      </c>
      <c r="N565" s="11" t="s">
        <v>8275</v>
      </c>
      <c r="O565" s="11" t="s">
        <v>8276</v>
      </c>
      <c r="P565" s="11">
        <f t="shared" si="32"/>
        <v>0</v>
      </c>
      <c r="Q565" s="11">
        <f t="shared" si="33"/>
        <v>34</v>
      </c>
      <c r="R565" s="16">
        <f t="shared" si="34"/>
        <v>42022.069988425923</v>
      </c>
      <c r="S565" s="16">
        <f t="shared" si="35"/>
        <v>42052.069988425923</v>
      </c>
    </row>
    <row r="566" spans="1:19" ht="59" x14ac:dyDescent="0.75">
      <c r="A566" s="11">
        <v>564</v>
      </c>
      <c r="B566" s="12" t="s">
        <v>565</v>
      </c>
      <c r="C566" s="12" t="s">
        <v>4674</v>
      </c>
      <c r="D566" s="13">
        <v>18000</v>
      </c>
      <c r="E566" s="14">
        <v>1</v>
      </c>
      <c r="F566" s="11" t="s">
        <v>8220</v>
      </c>
      <c r="G566" s="11" t="s">
        <v>8229</v>
      </c>
      <c r="H566" s="11" t="s">
        <v>8248</v>
      </c>
      <c r="I566" s="11">
        <v>1457822275</v>
      </c>
      <c r="J566" s="11">
        <v>1455230275</v>
      </c>
      <c r="K566" s="11" t="b">
        <v>0</v>
      </c>
      <c r="L566" s="11">
        <v>1</v>
      </c>
      <c r="M566" s="11" t="b">
        <v>0</v>
      </c>
      <c r="N566" s="11" t="s">
        <v>8275</v>
      </c>
      <c r="O566" s="11" t="s">
        <v>8276</v>
      </c>
      <c r="P566" s="11">
        <f t="shared" si="32"/>
        <v>0</v>
      </c>
      <c r="Q566" s="11">
        <f t="shared" si="33"/>
        <v>1</v>
      </c>
      <c r="R566" s="16">
        <f t="shared" si="34"/>
        <v>42411.942997685182</v>
      </c>
      <c r="S566" s="16">
        <f t="shared" si="35"/>
        <v>42441.942997685182</v>
      </c>
    </row>
    <row r="567" spans="1:19" ht="44.25" x14ac:dyDescent="0.75">
      <c r="A567" s="11">
        <v>565</v>
      </c>
      <c r="B567" s="12" t="s">
        <v>566</v>
      </c>
      <c r="C567" s="12" t="s">
        <v>4675</v>
      </c>
      <c r="D567" s="13">
        <v>25000</v>
      </c>
      <c r="E567" s="14">
        <v>0</v>
      </c>
      <c r="F567" s="11" t="s">
        <v>8220</v>
      </c>
      <c r="G567" s="11" t="s">
        <v>8224</v>
      </c>
      <c r="H567" s="11" t="s">
        <v>8246</v>
      </c>
      <c r="I567" s="11">
        <v>1436554249</v>
      </c>
      <c r="J567" s="11">
        <v>1433962249</v>
      </c>
      <c r="K567" s="11" t="b">
        <v>0</v>
      </c>
      <c r="L567" s="11">
        <v>0</v>
      </c>
      <c r="M567" s="11" t="b">
        <v>0</v>
      </c>
      <c r="N567" s="11" t="s">
        <v>8275</v>
      </c>
      <c r="O567" s="11" t="s">
        <v>8276</v>
      </c>
      <c r="P567" s="11">
        <f t="shared" si="32"/>
        <v>0</v>
      </c>
      <c r="Q567" s="11">
        <f t="shared" si="33"/>
        <v>0</v>
      </c>
      <c r="R567" s="16">
        <f t="shared" si="34"/>
        <v>42165.785289351858</v>
      </c>
      <c r="S567" s="16">
        <f t="shared" si="35"/>
        <v>42195.785289351858</v>
      </c>
    </row>
    <row r="568" spans="1:19" ht="44.25" x14ac:dyDescent="0.75">
      <c r="A568" s="11">
        <v>566</v>
      </c>
      <c r="B568" s="12" t="s">
        <v>567</v>
      </c>
      <c r="C568" s="12" t="s">
        <v>4676</v>
      </c>
      <c r="D568" s="13">
        <v>5000</v>
      </c>
      <c r="E568" s="14">
        <v>1</v>
      </c>
      <c r="F568" s="11" t="s">
        <v>8220</v>
      </c>
      <c r="G568" s="11" t="s">
        <v>8223</v>
      </c>
      <c r="H568" s="11" t="s">
        <v>8245</v>
      </c>
      <c r="I568" s="11">
        <v>1468513533</v>
      </c>
      <c r="J568" s="11">
        <v>1465921533</v>
      </c>
      <c r="K568" s="11" t="b">
        <v>0</v>
      </c>
      <c r="L568" s="11">
        <v>1</v>
      </c>
      <c r="M568" s="11" t="b">
        <v>0</v>
      </c>
      <c r="N568" s="11" t="s">
        <v>8275</v>
      </c>
      <c r="O568" s="11" t="s">
        <v>8276</v>
      </c>
      <c r="P568" s="11">
        <f t="shared" si="32"/>
        <v>0</v>
      </c>
      <c r="Q568" s="11">
        <f t="shared" si="33"/>
        <v>1</v>
      </c>
      <c r="R568" s="16">
        <f t="shared" si="34"/>
        <v>42535.68440972222</v>
      </c>
      <c r="S568" s="16">
        <f t="shared" si="35"/>
        <v>42565.68440972222</v>
      </c>
    </row>
    <row r="569" spans="1:19" ht="44.25" x14ac:dyDescent="0.75">
      <c r="A569" s="11">
        <v>567</v>
      </c>
      <c r="B569" s="12" t="s">
        <v>568</v>
      </c>
      <c r="C569" s="12" t="s">
        <v>4677</v>
      </c>
      <c r="D569" s="13">
        <v>10000</v>
      </c>
      <c r="E569" s="14">
        <v>0</v>
      </c>
      <c r="F569" s="11" t="s">
        <v>8220</v>
      </c>
      <c r="G569" s="11" t="s">
        <v>8223</v>
      </c>
      <c r="H569" s="11" t="s">
        <v>8245</v>
      </c>
      <c r="I569" s="11">
        <v>1420143194</v>
      </c>
      <c r="J569" s="11">
        <v>1417551194</v>
      </c>
      <c r="K569" s="11" t="b">
        <v>0</v>
      </c>
      <c r="L569" s="11">
        <v>0</v>
      </c>
      <c r="M569" s="11" t="b">
        <v>0</v>
      </c>
      <c r="N569" s="11" t="s">
        <v>8275</v>
      </c>
      <c r="O569" s="11" t="s">
        <v>8276</v>
      </c>
      <c r="P569" s="11">
        <f t="shared" si="32"/>
        <v>0</v>
      </c>
      <c r="Q569" s="11">
        <f t="shared" si="33"/>
        <v>0</v>
      </c>
      <c r="R569" s="16">
        <f t="shared" si="34"/>
        <v>41975.842523148152</v>
      </c>
      <c r="S569" s="16">
        <f t="shared" si="35"/>
        <v>42005.842523148152</v>
      </c>
    </row>
    <row r="570" spans="1:19" ht="59" x14ac:dyDescent="0.75">
      <c r="A570" s="11">
        <v>568</v>
      </c>
      <c r="B570" s="12" t="s">
        <v>569</v>
      </c>
      <c r="C570" s="12" t="s">
        <v>4678</v>
      </c>
      <c r="D570" s="13">
        <v>24500</v>
      </c>
      <c r="E570" s="14">
        <v>245</v>
      </c>
      <c r="F570" s="11" t="s">
        <v>8220</v>
      </c>
      <c r="G570" s="11" t="s">
        <v>8227</v>
      </c>
      <c r="H570" s="11" t="s">
        <v>8249</v>
      </c>
      <c r="I570" s="11">
        <v>1452942000</v>
      </c>
      <c r="J570" s="11">
        <v>1449785223</v>
      </c>
      <c r="K570" s="11" t="b">
        <v>0</v>
      </c>
      <c r="L570" s="11">
        <v>5</v>
      </c>
      <c r="M570" s="11" t="b">
        <v>0</v>
      </c>
      <c r="N570" s="11" t="s">
        <v>8275</v>
      </c>
      <c r="O570" s="11" t="s">
        <v>8276</v>
      </c>
      <c r="P570" s="11">
        <f t="shared" si="32"/>
        <v>1</v>
      </c>
      <c r="Q570" s="11">
        <f t="shared" si="33"/>
        <v>49</v>
      </c>
      <c r="R570" s="16">
        <f t="shared" si="34"/>
        <v>42348.9215625</v>
      </c>
      <c r="S570" s="16">
        <f t="shared" si="35"/>
        <v>42385.458333333328</v>
      </c>
    </row>
    <row r="571" spans="1:19" ht="44.25" x14ac:dyDescent="0.75">
      <c r="A571" s="11">
        <v>569</v>
      </c>
      <c r="B571" s="12" t="s">
        <v>570</v>
      </c>
      <c r="C571" s="12" t="s">
        <v>4679</v>
      </c>
      <c r="D571" s="13">
        <v>2500</v>
      </c>
      <c r="E571" s="14">
        <v>20</v>
      </c>
      <c r="F571" s="11" t="s">
        <v>8220</v>
      </c>
      <c r="G571" s="11" t="s">
        <v>8228</v>
      </c>
      <c r="H571" s="11" t="s">
        <v>8250</v>
      </c>
      <c r="I571" s="11">
        <v>1451679612</v>
      </c>
      <c r="J571" s="11">
        <v>1449087612</v>
      </c>
      <c r="K571" s="11" t="b">
        <v>0</v>
      </c>
      <c r="L571" s="11">
        <v>1</v>
      </c>
      <c r="M571" s="11" t="b">
        <v>0</v>
      </c>
      <c r="N571" s="11" t="s">
        <v>8275</v>
      </c>
      <c r="O571" s="11" t="s">
        <v>8276</v>
      </c>
      <c r="P571" s="11">
        <f t="shared" si="32"/>
        <v>1</v>
      </c>
      <c r="Q571" s="11">
        <f t="shared" si="33"/>
        <v>20</v>
      </c>
      <c r="R571" s="16">
        <f t="shared" si="34"/>
        <v>42340.847361111111</v>
      </c>
      <c r="S571" s="16">
        <f t="shared" si="35"/>
        <v>42370.847361111111</v>
      </c>
    </row>
    <row r="572" spans="1:19" ht="29.5" x14ac:dyDescent="0.75">
      <c r="A572" s="11">
        <v>570</v>
      </c>
      <c r="B572" s="12" t="s">
        <v>571</v>
      </c>
      <c r="C572" s="12" t="s">
        <v>4680</v>
      </c>
      <c r="D572" s="13">
        <v>85000</v>
      </c>
      <c r="E572" s="14">
        <v>142</v>
      </c>
      <c r="F572" s="11" t="s">
        <v>8220</v>
      </c>
      <c r="G572" s="11" t="s">
        <v>8223</v>
      </c>
      <c r="H572" s="11" t="s">
        <v>8245</v>
      </c>
      <c r="I572" s="11">
        <v>1455822569</v>
      </c>
      <c r="J572" s="11">
        <v>1453230569</v>
      </c>
      <c r="K572" s="11" t="b">
        <v>0</v>
      </c>
      <c r="L572" s="11">
        <v>1</v>
      </c>
      <c r="M572" s="11" t="b">
        <v>0</v>
      </c>
      <c r="N572" s="11" t="s">
        <v>8275</v>
      </c>
      <c r="O572" s="11" t="s">
        <v>8276</v>
      </c>
      <c r="P572" s="11">
        <f t="shared" si="32"/>
        <v>0</v>
      </c>
      <c r="Q572" s="11">
        <f t="shared" si="33"/>
        <v>142</v>
      </c>
      <c r="R572" s="16">
        <f t="shared" si="34"/>
        <v>42388.798252314817</v>
      </c>
      <c r="S572" s="16">
        <f t="shared" si="35"/>
        <v>42418.798252314817</v>
      </c>
    </row>
    <row r="573" spans="1:19" ht="44.25" x14ac:dyDescent="0.75">
      <c r="A573" s="11">
        <v>571</v>
      </c>
      <c r="B573" s="12" t="s">
        <v>572</v>
      </c>
      <c r="C573" s="12" t="s">
        <v>4681</v>
      </c>
      <c r="D573" s="13">
        <v>25000</v>
      </c>
      <c r="E573" s="14">
        <v>106</v>
      </c>
      <c r="F573" s="11" t="s">
        <v>8220</v>
      </c>
      <c r="G573" s="11" t="s">
        <v>8223</v>
      </c>
      <c r="H573" s="11" t="s">
        <v>8245</v>
      </c>
      <c r="I573" s="11">
        <v>1437969540</v>
      </c>
      <c r="J573" s="11">
        <v>1436297723</v>
      </c>
      <c r="K573" s="11" t="b">
        <v>0</v>
      </c>
      <c r="L573" s="11">
        <v>2</v>
      </c>
      <c r="M573" s="11" t="b">
        <v>0</v>
      </c>
      <c r="N573" s="11" t="s">
        <v>8275</v>
      </c>
      <c r="O573" s="11" t="s">
        <v>8276</v>
      </c>
      <c r="P573" s="11">
        <f t="shared" si="32"/>
        <v>0</v>
      </c>
      <c r="Q573" s="11">
        <f t="shared" si="33"/>
        <v>53</v>
      </c>
      <c r="R573" s="16">
        <f t="shared" si="34"/>
        <v>42192.816238425927</v>
      </c>
      <c r="S573" s="16">
        <f t="shared" si="35"/>
        <v>42212.165972222225</v>
      </c>
    </row>
    <row r="574" spans="1:19" ht="44.25" x14ac:dyDescent="0.75">
      <c r="A574" s="11">
        <v>572</v>
      </c>
      <c r="B574" s="12" t="s">
        <v>573</v>
      </c>
      <c r="C574" s="12" t="s">
        <v>4682</v>
      </c>
      <c r="D574" s="13">
        <v>2500</v>
      </c>
      <c r="E574" s="14">
        <v>0</v>
      </c>
      <c r="F574" s="11" t="s">
        <v>8220</v>
      </c>
      <c r="G574" s="11" t="s">
        <v>8223</v>
      </c>
      <c r="H574" s="11" t="s">
        <v>8245</v>
      </c>
      <c r="I574" s="11">
        <v>1446660688</v>
      </c>
      <c r="J574" s="11">
        <v>1444065088</v>
      </c>
      <c r="K574" s="11" t="b">
        <v>0</v>
      </c>
      <c r="L574" s="11">
        <v>0</v>
      </c>
      <c r="M574" s="11" t="b">
        <v>0</v>
      </c>
      <c r="N574" s="11" t="s">
        <v>8275</v>
      </c>
      <c r="O574" s="11" t="s">
        <v>8276</v>
      </c>
      <c r="P574" s="11">
        <f t="shared" si="32"/>
        <v>0</v>
      </c>
      <c r="Q574" s="11">
        <f t="shared" si="33"/>
        <v>0</v>
      </c>
      <c r="R574" s="16">
        <f t="shared" si="34"/>
        <v>42282.71629629629</v>
      </c>
      <c r="S574" s="16">
        <f t="shared" si="35"/>
        <v>42312.757962962962</v>
      </c>
    </row>
    <row r="575" spans="1:19" ht="59" x14ac:dyDescent="0.75">
      <c r="A575" s="11">
        <v>573</v>
      </c>
      <c r="B575" s="12" t="s">
        <v>574</v>
      </c>
      <c r="C575" s="12" t="s">
        <v>4683</v>
      </c>
      <c r="D575" s="13">
        <v>88888</v>
      </c>
      <c r="E575" s="14">
        <v>346</v>
      </c>
      <c r="F575" s="11" t="s">
        <v>8220</v>
      </c>
      <c r="G575" s="11" t="s">
        <v>8223</v>
      </c>
      <c r="H575" s="11" t="s">
        <v>8245</v>
      </c>
      <c r="I575" s="11">
        <v>1421543520</v>
      </c>
      <c r="J575" s="11">
        <v>1416445931</v>
      </c>
      <c r="K575" s="11" t="b">
        <v>0</v>
      </c>
      <c r="L575" s="11">
        <v>9</v>
      </c>
      <c r="M575" s="11" t="b">
        <v>0</v>
      </c>
      <c r="N575" s="11" t="s">
        <v>8275</v>
      </c>
      <c r="O575" s="11" t="s">
        <v>8276</v>
      </c>
      <c r="P575" s="11">
        <f t="shared" si="32"/>
        <v>0</v>
      </c>
      <c r="Q575" s="11">
        <f t="shared" si="33"/>
        <v>38.44</v>
      </c>
      <c r="R575" s="16">
        <f t="shared" si="34"/>
        <v>41963.050127314811</v>
      </c>
      <c r="S575" s="16">
        <f t="shared" si="35"/>
        <v>42022.05</v>
      </c>
    </row>
    <row r="576" spans="1:19" ht="44.25" x14ac:dyDescent="0.75">
      <c r="A576" s="11">
        <v>574</v>
      </c>
      <c r="B576" s="12" t="s">
        <v>575</v>
      </c>
      <c r="C576" s="12" t="s">
        <v>4684</v>
      </c>
      <c r="D576" s="13">
        <v>11180</v>
      </c>
      <c r="E576" s="14">
        <v>80</v>
      </c>
      <c r="F576" s="11" t="s">
        <v>8220</v>
      </c>
      <c r="G576" s="11" t="s">
        <v>8224</v>
      </c>
      <c r="H576" s="11" t="s">
        <v>8246</v>
      </c>
      <c r="I576" s="11">
        <v>1476873507</v>
      </c>
      <c r="J576" s="11">
        <v>1474281507</v>
      </c>
      <c r="K576" s="11" t="b">
        <v>0</v>
      </c>
      <c r="L576" s="11">
        <v>4</v>
      </c>
      <c r="M576" s="11" t="b">
        <v>0</v>
      </c>
      <c r="N576" s="11" t="s">
        <v>8275</v>
      </c>
      <c r="O576" s="11" t="s">
        <v>8276</v>
      </c>
      <c r="P576" s="11">
        <f t="shared" si="32"/>
        <v>1</v>
      </c>
      <c r="Q576" s="11">
        <f t="shared" si="33"/>
        <v>20</v>
      </c>
      <c r="R576" s="16">
        <f t="shared" si="34"/>
        <v>42632.443368055552</v>
      </c>
      <c r="S576" s="16">
        <f t="shared" si="35"/>
        <v>42662.443368055552</v>
      </c>
    </row>
    <row r="577" spans="1:19" ht="59" x14ac:dyDescent="0.75">
      <c r="A577" s="11">
        <v>575</v>
      </c>
      <c r="B577" s="12" t="s">
        <v>576</v>
      </c>
      <c r="C577" s="12" t="s">
        <v>4685</v>
      </c>
      <c r="D577" s="13">
        <v>60000</v>
      </c>
      <c r="E577" s="14">
        <v>259</v>
      </c>
      <c r="F577" s="11" t="s">
        <v>8220</v>
      </c>
      <c r="G577" s="11" t="s">
        <v>8235</v>
      </c>
      <c r="H577" s="11" t="s">
        <v>8248</v>
      </c>
      <c r="I577" s="11">
        <v>1434213443</v>
      </c>
      <c r="J577" s="11">
        <v>1431621443</v>
      </c>
      <c r="K577" s="11" t="b">
        <v>0</v>
      </c>
      <c r="L577" s="11">
        <v>4</v>
      </c>
      <c r="M577" s="11" t="b">
        <v>0</v>
      </c>
      <c r="N577" s="11" t="s">
        <v>8275</v>
      </c>
      <c r="O577" s="11" t="s">
        <v>8276</v>
      </c>
      <c r="P577" s="11">
        <f t="shared" si="32"/>
        <v>0</v>
      </c>
      <c r="Q577" s="11">
        <f t="shared" si="33"/>
        <v>64.75</v>
      </c>
      <c r="R577" s="16">
        <f t="shared" si="34"/>
        <v>42138.692627314813</v>
      </c>
      <c r="S577" s="16">
        <f t="shared" si="35"/>
        <v>42168.692627314813</v>
      </c>
    </row>
    <row r="578" spans="1:19" ht="44.25" x14ac:dyDescent="0.75">
      <c r="A578" s="11">
        <v>576</v>
      </c>
      <c r="B578" s="12" t="s">
        <v>577</v>
      </c>
      <c r="C578" s="12" t="s">
        <v>4686</v>
      </c>
      <c r="D578" s="13">
        <v>80000</v>
      </c>
      <c r="E578" s="14">
        <v>1</v>
      </c>
      <c r="F578" s="11" t="s">
        <v>8220</v>
      </c>
      <c r="G578" s="11" t="s">
        <v>8223</v>
      </c>
      <c r="H578" s="11" t="s">
        <v>8245</v>
      </c>
      <c r="I578" s="11">
        <v>1427537952</v>
      </c>
      <c r="J578" s="11">
        <v>1422357552</v>
      </c>
      <c r="K578" s="11" t="b">
        <v>0</v>
      </c>
      <c r="L578" s="11">
        <v>1</v>
      </c>
      <c r="M578" s="11" t="b">
        <v>0</v>
      </c>
      <c r="N578" s="11" t="s">
        <v>8275</v>
      </c>
      <c r="O578" s="11" t="s">
        <v>8276</v>
      </c>
      <c r="P578" s="11">
        <f t="shared" ref="P578:P641" si="36">ROUND(E578/D578*100,0)</f>
        <v>0</v>
      </c>
      <c r="Q578" s="11">
        <f t="shared" ref="Q578:Q641" si="37">IFERROR(ROUND(E578/L578,2),0)</f>
        <v>1</v>
      </c>
      <c r="R578" s="16">
        <f t="shared" si="34"/>
        <v>42031.471666666665</v>
      </c>
      <c r="S578" s="16">
        <f t="shared" si="35"/>
        <v>42091.43</v>
      </c>
    </row>
    <row r="579" spans="1:19" ht="44.25" x14ac:dyDescent="0.75">
      <c r="A579" s="11">
        <v>577</v>
      </c>
      <c r="B579" s="12" t="s">
        <v>578</v>
      </c>
      <c r="C579" s="12" t="s">
        <v>4687</v>
      </c>
      <c r="D579" s="13">
        <v>5000</v>
      </c>
      <c r="E579" s="14">
        <v>10</v>
      </c>
      <c r="F579" s="11" t="s">
        <v>8220</v>
      </c>
      <c r="G579" s="11" t="s">
        <v>8223</v>
      </c>
      <c r="H579" s="11" t="s">
        <v>8245</v>
      </c>
      <c r="I579" s="11">
        <v>1463753302</v>
      </c>
      <c r="J579" s="11">
        <v>1458569302</v>
      </c>
      <c r="K579" s="11" t="b">
        <v>0</v>
      </c>
      <c r="L579" s="11">
        <v>1</v>
      </c>
      <c r="M579" s="11" t="b">
        <v>0</v>
      </c>
      <c r="N579" s="11" t="s">
        <v>8275</v>
      </c>
      <c r="O579" s="11" t="s">
        <v>8276</v>
      </c>
      <c r="P579" s="11">
        <f t="shared" si="36"/>
        <v>0</v>
      </c>
      <c r="Q579" s="11">
        <f t="shared" si="37"/>
        <v>10</v>
      </c>
      <c r="R579" s="16">
        <f t="shared" ref="R579:R642" si="38">(((J579/60)/60)/24)+DATE(1970,1,1)</f>
        <v>42450.589143518519</v>
      </c>
      <c r="S579" s="16">
        <f t="shared" ref="S579:S642" si="39">(((I579/60)/60)/24)+DATE(1970,1,1)</f>
        <v>42510.589143518519</v>
      </c>
    </row>
    <row r="580" spans="1:19" ht="29.5" x14ac:dyDescent="0.75">
      <c r="A580" s="11">
        <v>578</v>
      </c>
      <c r="B580" s="12" t="s">
        <v>579</v>
      </c>
      <c r="C580" s="12" t="s">
        <v>4688</v>
      </c>
      <c r="D580" s="13">
        <v>125000</v>
      </c>
      <c r="E580" s="14">
        <v>14</v>
      </c>
      <c r="F580" s="11" t="s">
        <v>8220</v>
      </c>
      <c r="G580" s="11" t="s">
        <v>8224</v>
      </c>
      <c r="H580" s="11" t="s">
        <v>8246</v>
      </c>
      <c r="I580" s="11">
        <v>1441633993</v>
      </c>
      <c r="J580" s="11">
        <v>1439560393</v>
      </c>
      <c r="K580" s="11" t="b">
        <v>0</v>
      </c>
      <c r="L580" s="11">
        <v>7</v>
      </c>
      <c r="M580" s="11" t="b">
        <v>0</v>
      </c>
      <c r="N580" s="11" t="s">
        <v>8275</v>
      </c>
      <c r="O580" s="11" t="s">
        <v>8276</v>
      </c>
      <c r="P580" s="11">
        <f t="shared" si="36"/>
        <v>0</v>
      </c>
      <c r="Q580" s="11">
        <f t="shared" si="37"/>
        <v>2</v>
      </c>
      <c r="R580" s="16">
        <f t="shared" si="38"/>
        <v>42230.578622685185</v>
      </c>
      <c r="S580" s="16">
        <f t="shared" si="39"/>
        <v>42254.578622685185</v>
      </c>
    </row>
    <row r="581" spans="1:19" ht="29.5" x14ac:dyDescent="0.75">
      <c r="A581" s="11">
        <v>579</v>
      </c>
      <c r="B581" s="12" t="s">
        <v>580</v>
      </c>
      <c r="C581" s="12" t="s">
        <v>4689</v>
      </c>
      <c r="D581" s="13">
        <v>12000</v>
      </c>
      <c r="E581" s="14">
        <v>175</v>
      </c>
      <c r="F581" s="11" t="s">
        <v>8220</v>
      </c>
      <c r="G581" s="11" t="s">
        <v>8223</v>
      </c>
      <c r="H581" s="11" t="s">
        <v>8245</v>
      </c>
      <c r="I581" s="11">
        <v>1419539223</v>
      </c>
      <c r="J581" s="11">
        <v>1416947223</v>
      </c>
      <c r="K581" s="11" t="b">
        <v>0</v>
      </c>
      <c r="L581" s="11">
        <v>5</v>
      </c>
      <c r="M581" s="11" t="b">
        <v>0</v>
      </c>
      <c r="N581" s="11" t="s">
        <v>8275</v>
      </c>
      <c r="O581" s="11" t="s">
        <v>8276</v>
      </c>
      <c r="P581" s="11">
        <f t="shared" si="36"/>
        <v>1</v>
      </c>
      <c r="Q581" s="11">
        <f t="shared" si="37"/>
        <v>35</v>
      </c>
      <c r="R581" s="16">
        <f t="shared" si="38"/>
        <v>41968.852118055554</v>
      </c>
      <c r="S581" s="16">
        <f t="shared" si="39"/>
        <v>41998.852118055554</v>
      </c>
    </row>
    <row r="582" spans="1:19" ht="44.25" x14ac:dyDescent="0.75">
      <c r="A582" s="11">
        <v>580</v>
      </c>
      <c r="B582" s="12" t="s">
        <v>581</v>
      </c>
      <c r="C582" s="12" t="s">
        <v>4690</v>
      </c>
      <c r="D582" s="13">
        <v>3000</v>
      </c>
      <c r="E582" s="14">
        <v>1</v>
      </c>
      <c r="F582" s="11" t="s">
        <v>8220</v>
      </c>
      <c r="G582" s="11" t="s">
        <v>8223</v>
      </c>
      <c r="H582" s="11" t="s">
        <v>8245</v>
      </c>
      <c r="I582" s="11">
        <v>1474580867</v>
      </c>
      <c r="J582" s="11">
        <v>1471988867</v>
      </c>
      <c r="K582" s="11" t="b">
        <v>0</v>
      </c>
      <c r="L582" s="11">
        <v>1</v>
      </c>
      <c r="M582" s="11" t="b">
        <v>0</v>
      </c>
      <c r="N582" s="11" t="s">
        <v>8275</v>
      </c>
      <c r="O582" s="11" t="s">
        <v>8276</v>
      </c>
      <c r="P582" s="11">
        <f t="shared" si="36"/>
        <v>0</v>
      </c>
      <c r="Q582" s="11">
        <f t="shared" si="37"/>
        <v>1</v>
      </c>
      <c r="R582" s="16">
        <f t="shared" si="38"/>
        <v>42605.908182870371</v>
      </c>
      <c r="S582" s="16">
        <f t="shared" si="39"/>
        <v>42635.908182870371</v>
      </c>
    </row>
    <row r="583" spans="1:19" ht="44.25" x14ac:dyDescent="0.75">
      <c r="A583" s="11">
        <v>581</v>
      </c>
      <c r="B583" s="12" t="s">
        <v>582</v>
      </c>
      <c r="C583" s="12" t="s">
        <v>4691</v>
      </c>
      <c r="D583" s="13">
        <v>400</v>
      </c>
      <c r="E583" s="14">
        <v>0</v>
      </c>
      <c r="F583" s="11" t="s">
        <v>8220</v>
      </c>
      <c r="G583" s="11" t="s">
        <v>8223</v>
      </c>
      <c r="H583" s="11" t="s">
        <v>8245</v>
      </c>
      <c r="I583" s="11">
        <v>1438474704</v>
      </c>
      <c r="J583" s="11">
        <v>1435882704</v>
      </c>
      <c r="K583" s="11" t="b">
        <v>0</v>
      </c>
      <c r="L583" s="11">
        <v>0</v>
      </c>
      <c r="M583" s="11" t="b">
        <v>0</v>
      </c>
      <c r="N583" s="11" t="s">
        <v>8275</v>
      </c>
      <c r="O583" s="11" t="s">
        <v>8276</v>
      </c>
      <c r="P583" s="11">
        <f t="shared" si="36"/>
        <v>0</v>
      </c>
      <c r="Q583" s="11">
        <f t="shared" si="37"/>
        <v>0</v>
      </c>
      <c r="R583" s="16">
        <f t="shared" si="38"/>
        <v>42188.012777777782</v>
      </c>
      <c r="S583" s="16">
        <f t="shared" si="39"/>
        <v>42218.012777777782</v>
      </c>
    </row>
    <row r="584" spans="1:19" ht="59" x14ac:dyDescent="0.75">
      <c r="A584" s="11">
        <v>582</v>
      </c>
      <c r="B584" s="12" t="s">
        <v>583</v>
      </c>
      <c r="C584" s="12" t="s">
        <v>4692</v>
      </c>
      <c r="D584" s="13">
        <v>100000</v>
      </c>
      <c r="E584" s="14">
        <v>0</v>
      </c>
      <c r="F584" s="11" t="s">
        <v>8220</v>
      </c>
      <c r="G584" s="11" t="s">
        <v>8223</v>
      </c>
      <c r="H584" s="11" t="s">
        <v>8245</v>
      </c>
      <c r="I584" s="11">
        <v>1426442400</v>
      </c>
      <c r="J584" s="11">
        <v>1424454319</v>
      </c>
      <c r="K584" s="11" t="b">
        <v>0</v>
      </c>
      <c r="L584" s="11">
        <v>0</v>
      </c>
      <c r="M584" s="11" t="b">
        <v>0</v>
      </c>
      <c r="N584" s="11" t="s">
        <v>8275</v>
      </c>
      <c r="O584" s="11" t="s">
        <v>8276</v>
      </c>
      <c r="P584" s="11">
        <f t="shared" si="36"/>
        <v>0</v>
      </c>
      <c r="Q584" s="11">
        <f t="shared" si="37"/>
        <v>0</v>
      </c>
      <c r="R584" s="16">
        <f t="shared" si="38"/>
        <v>42055.739803240736</v>
      </c>
      <c r="S584" s="16">
        <f t="shared" si="39"/>
        <v>42078.75</v>
      </c>
    </row>
    <row r="585" spans="1:19" ht="44.25" x14ac:dyDescent="0.75">
      <c r="A585" s="11">
        <v>583</v>
      </c>
      <c r="B585" s="12" t="s">
        <v>584</v>
      </c>
      <c r="C585" s="12" t="s">
        <v>4693</v>
      </c>
      <c r="D585" s="13">
        <v>9000</v>
      </c>
      <c r="E585" s="14">
        <v>1</v>
      </c>
      <c r="F585" s="11" t="s">
        <v>8220</v>
      </c>
      <c r="G585" s="11" t="s">
        <v>8223</v>
      </c>
      <c r="H585" s="11" t="s">
        <v>8245</v>
      </c>
      <c r="I585" s="11">
        <v>1426800687</v>
      </c>
      <c r="J585" s="11">
        <v>1424212287</v>
      </c>
      <c r="K585" s="11" t="b">
        <v>0</v>
      </c>
      <c r="L585" s="11">
        <v>1</v>
      </c>
      <c r="M585" s="11" t="b">
        <v>0</v>
      </c>
      <c r="N585" s="11" t="s">
        <v>8275</v>
      </c>
      <c r="O585" s="11" t="s">
        <v>8276</v>
      </c>
      <c r="P585" s="11">
        <f t="shared" si="36"/>
        <v>0</v>
      </c>
      <c r="Q585" s="11">
        <f t="shared" si="37"/>
        <v>1</v>
      </c>
      <c r="R585" s="16">
        <f t="shared" si="38"/>
        <v>42052.93850694444</v>
      </c>
      <c r="S585" s="16">
        <f t="shared" si="39"/>
        <v>42082.896840277783</v>
      </c>
    </row>
    <row r="586" spans="1:19" ht="44.25" x14ac:dyDescent="0.75">
      <c r="A586" s="11">
        <v>584</v>
      </c>
      <c r="B586" s="12" t="s">
        <v>585</v>
      </c>
      <c r="C586" s="12" t="s">
        <v>4694</v>
      </c>
      <c r="D586" s="13">
        <v>1000</v>
      </c>
      <c r="E586" s="14">
        <v>10</v>
      </c>
      <c r="F586" s="11" t="s">
        <v>8220</v>
      </c>
      <c r="G586" s="11" t="s">
        <v>8223</v>
      </c>
      <c r="H586" s="11" t="s">
        <v>8245</v>
      </c>
      <c r="I586" s="11">
        <v>1426522316</v>
      </c>
      <c r="J586" s="11">
        <v>1423933916</v>
      </c>
      <c r="K586" s="11" t="b">
        <v>0</v>
      </c>
      <c r="L586" s="11">
        <v>2</v>
      </c>
      <c r="M586" s="11" t="b">
        <v>0</v>
      </c>
      <c r="N586" s="11" t="s">
        <v>8275</v>
      </c>
      <c r="O586" s="11" t="s">
        <v>8276</v>
      </c>
      <c r="P586" s="11">
        <f t="shared" si="36"/>
        <v>1</v>
      </c>
      <c r="Q586" s="11">
        <f t="shared" si="37"/>
        <v>5</v>
      </c>
      <c r="R586" s="16">
        <f t="shared" si="38"/>
        <v>42049.716620370367</v>
      </c>
      <c r="S586" s="16">
        <f t="shared" si="39"/>
        <v>42079.674953703703</v>
      </c>
    </row>
    <row r="587" spans="1:19" ht="44.25" x14ac:dyDescent="0.75">
      <c r="A587" s="11">
        <v>585</v>
      </c>
      <c r="B587" s="12" t="s">
        <v>586</v>
      </c>
      <c r="C587" s="12" t="s">
        <v>4695</v>
      </c>
      <c r="D587" s="13">
        <v>9000</v>
      </c>
      <c r="E587" s="14">
        <v>0</v>
      </c>
      <c r="F587" s="11" t="s">
        <v>8220</v>
      </c>
      <c r="G587" s="11" t="s">
        <v>8224</v>
      </c>
      <c r="H587" s="11" t="s">
        <v>8246</v>
      </c>
      <c r="I587" s="11">
        <v>1448928000</v>
      </c>
      <c r="J587" s="11">
        <v>1444123377</v>
      </c>
      <c r="K587" s="11" t="b">
        <v>0</v>
      </c>
      <c r="L587" s="11">
        <v>0</v>
      </c>
      <c r="M587" s="11" t="b">
        <v>0</v>
      </c>
      <c r="N587" s="11" t="s">
        <v>8275</v>
      </c>
      <c r="O587" s="11" t="s">
        <v>8276</v>
      </c>
      <c r="P587" s="11">
        <f t="shared" si="36"/>
        <v>0</v>
      </c>
      <c r="Q587" s="11">
        <f t="shared" si="37"/>
        <v>0</v>
      </c>
      <c r="R587" s="16">
        <f t="shared" si="38"/>
        <v>42283.3909375</v>
      </c>
      <c r="S587" s="16">
        <f t="shared" si="39"/>
        <v>42339</v>
      </c>
    </row>
    <row r="588" spans="1:19" ht="44.25" x14ac:dyDescent="0.75">
      <c r="A588" s="11">
        <v>586</v>
      </c>
      <c r="B588" s="12" t="s">
        <v>587</v>
      </c>
      <c r="C588" s="12" t="s">
        <v>4696</v>
      </c>
      <c r="D588" s="13">
        <v>10000</v>
      </c>
      <c r="E588" s="14">
        <v>56</v>
      </c>
      <c r="F588" s="11" t="s">
        <v>8220</v>
      </c>
      <c r="G588" s="11" t="s">
        <v>8223</v>
      </c>
      <c r="H588" s="11" t="s">
        <v>8245</v>
      </c>
      <c r="I588" s="11">
        <v>1424032207</v>
      </c>
      <c r="J588" s="11">
        <v>1421440207</v>
      </c>
      <c r="K588" s="11" t="b">
        <v>0</v>
      </c>
      <c r="L588" s="11">
        <v>4</v>
      </c>
      <c r="M588" s="11" t="b">
        <v>0</v>
      </c>
      <c r="N588" s="11" t="s">
        <v>8275</v>
      </c>
      <c r="O588" s="11" t="s">
        <v>8276</v>
      </c>
      <c r="P588" s="11">
        <f t="shared" si="36"/>
        <v>1</v>
      </c>
      <c r="Q588" s="11">
        <f t="shared" si="37"/>
        <v>14</v>
      </c>
      <c r="R588" s="16">
        <f t="shared" si="38"/>
        <v>42020.854247685187</v>
      </c>
      <c r="S588" s="16">
        <f t="shared" si="39"/>
        <v>42050.854247685187</v>
      </c>
    </row>
    <row r="589" spans="1:19" ht="73.75" x14ac:dyDescent="0.75">
      <c r="A589" s="11">
        <v>587</v>
      </c>
      <c r="B589" s="12" t="s">
        <v>588</v>
      </c>
      <c r="C589" s="12" t="s">
        <v>4697</v>
      </c>
      <c r="D589" s="13">
        <v>30000</v>
      </c>
      <c r="E589" s="14">
        <v>2725</v>
      </c>
      <c r="F589" s="11" t="s">
        <v>8220</v>
      </c>
      <c r="G589" s="11" t="s">
        <v>8228</v>
      </c>
      <c r="H589" s="11" t="s">
        <v>8250</v>
      </c>
      <c r="I589" s="11">
        <v>1429207833</v>
      </c>
      <c r="J589" s="11">
        <v>1426615833</v>
      </c>
      <c r="K589" s="11" t="b">
        <v>0</v>
      </c>
      <c r="L589" s="11">
        <v>7</v>
      </c>
      <c r="M589" s="11" t="b">
        <v>0</v>
      </c>
      <c r="N589" s="11" t="s">
        <v>8275</v>
      </c>
      <c r="O589" s="11" t="s">
        <v>8276</v>
      </c>
      <c r="P589" s="11">
        <f t="shared" si="36"/>
        <v>9</v>
      </c>
      <c r="Q589" s="11">
        <f t="shared" si="37"/>
        <v>389.29</v>
      </c>
      <c r="R589" s="16">
        <f t="shared" si="38"/>
        <v>42080.757326388892</v>
      </c>
      <c r="S589" s="16">
        <f t="shared" si="39"/>
        <v>42110.757326388892</v>
      </c>
    </row>
    <row r="590" spans="1:19" ht="44.25" x14ac:dyDescent="0.75">
      <c r="A590" s="11">
        <v>588</v>
      </c>
      <c r="B590" s="12" t="s">
        <v>589</v>
      </c>
      <c r="C590" s="12" t="s">
        <v>4698</v>
      </c>
      <c r="D590" s="13">
        <v>9000</v>
      </c>
      <c r="E590" s="14">
        <v>301</v>
      </c>
      <c r="F590" s="11" t="s">
        <v>8220</v>
      </c>
      <c r="G590" s="11" t="s">
        <v>8236</v>
      </c>
      <c r="H590" s="11" t="s">
        <v>8248</v>
      </c>
      <c r="I590" s="11">
        <v>1479410886</v>
      </c>
      <c r="J590" s="11">
        <v>1474223286</v>
      </c>
      <c r="K590" s="11" t="b">
        <v>0</v>
      </c>
      <c r="L590" s="11">
        <v>2</v>
      </c>
      <c r="M590" s="11" t="b">
        <v>0</v>
      </c>
      <c r="N590" s="11" t="s">
        <v>8275</v>
      </c>
      <c r="O590" s="11" t="s">
        <v>8276</v>
      </c>
      <c r="P590" s="11">
        <f t="shared" si="36"/>
        <v>3</v>
      </c>
      <c r="Q590" s="11">
        <f t="shared" si="37"/>
        <v>150.5</v>
      </c>
      <c r="R590" s="16">
        <f t="shared" si="38"/>
        <v>42631.769513888896</v>
      </c>
      <c r="S590" s="16">
        <f t="shared" si="39"/>
        <v>42691.811180555553</v>
      </c>
    </row>
    <row r="591" spans="1:19" x14ac:dyDescent="0.75">
      <c r="A591" s="11">
        <v>589</v>
      </c>
      <c r="B591" s="12" t="s">
        <v>590</v>
      </c>
      <c r="C591" s="12" t="s">
        <v>4699</v>
      </c>
      <c r="D591" s="13">
        <v>7500</v>
      </c>
      <c r="E591" s="14">
        <v>1</v>
      </c>
      <c r="F591" s="11" t="s">
        <v>8220</v>
      </c>
      <c r="G591" s="11" t="s">
        <v>8223</v>
      </c>
      <c r="H591" s="11" t="s">
        <v>8245</v>
      </c>
      <c r="I591" s="11">
        <v>1436366699</v>
      </c>
      <c r="J591" s="11">
        <v>1435070699</v>
      </c>
      <c r="K591" s="11" t="b">
        <v>0</v>
      </c>
      <c r="L591" s="11">
        <v>1</v>
      </c>
      <c r="M591" s="11" t="b">
        <v>0</v>
      </c>
      <c r="N591" s="11" t="s">
        <v>8275</v>
      </c>
      <c r="O591" s="11" t="s">
        <v>8276</v>
      </c>
      <c r="P591" s="11">
        <f t="shared" si="36"/>
        <v>0</v>
      </c>
      <c r="Q591" s="11">
        <f t="shared" si="37"/>
        <v>1</v>
      </c>
      <c r="R591" s="16">
        <f t="shared" si="38"/>
        <v>42178.614571759259</v>
      </c>
      <c r="S591" s="16">
        <f t="shared" si="39"/>
        <v>42193.614571759259</v>
      </c>
    </row>
    <row r="592" spans="1:19" ht="59" x14ac:dyDescent="0.75">
      <c r="A592" s="11">
        <v>590</v>
      </c>
      <c r="B592" s="12" t="s">
        <v>591</v>
      </c>
      <c r="C592" s="12" t="s">
        <v>4700</v>
      </c>
      <c r="D592" s="13">
        <v>5000</v>
      </c>
      <c r="E592" s="14">
        <v>223</v>
      </c>
      <c r="F592" s="11" t="s">
        <v>8220</v>
      </c>
      <c r="G592" s="11" t="s">
        <v>8224</v>
      </c>
      <c r="H592" s="11" t="s">
        <v>8246</v>
      </c>
      <c r="I592" s="11">
        <v>1454936460</v>
      </c>
      <c r="J592" s="11">
        <v>1452259131</v>
      </c>
      <c r="K592" s="11" t="b">
        <v>0</v>
      </c>
      <c r="L592" s="11">
        <v>9</v>
      </c>
      <c r="M592" s="11" t="b">
        <v>0</v>
      </c>
      <c r="N592" s="11" t="s">
        <v>8275</v>
      </c>
      <c r="O592" s="11" t="s">
        <v>8276</v>
      </c>
      <c r="P592" s="11">
        <f t="shared" si="36"/>
        <v>4</v>
      </c>
      <c r="Q592" s="11">
        <f t="shared" si="37"/>
        <v>24.78</v>
      </c>
      <c r="R592" s="16">
        <f t="shared" si="38"/>
        <v>42377.554756944446</v>
      </c>
      <c r="S592" s="16">
        <f t="shared" si="39"/>
        <v>42408.542361111111</v>
      </c>
    </row>
    <row r="593" spans="1:19" ht="44.25" x14ac:dyDescent="0.75">
      <c r="A593" s="11">
        <v>591</v>
      </c>
      <c r="B593" s="12" t="s">
        <v>592</v>
      </c>
      <c r="C593" s="12" t="s">
        <v>4701</v>
      </c>
      <c r="D593" s="13">
        <v>100000</v>
      </c>
      <c r="E593" s="14">
        <v>61</v>
      </c>
      <c r="F593" s="11" t="s">
        <v>8220</v>
      </c>
      <c r="G593" s="11" t="s">
        <v>8223</v>
      </c>
      <c r="H593" s="11" t="s">
        <v>8245</v>
      </c>
      <c r="I593" s="11">
        <v>1437570130</v>
      </c>
      <c r="J593" s="11">
        <v>1434978130</v>
      </c>
      <c r="K593" s="11" t="b">
        <v>0</v>
      </c>
      <c r="L593" s="11">
        <v>2</v>
      </c>
      <c r="M593" s="11" t="b">
        <v>0</v>
      </c>
      <c r="N593" s="11" t="s">
        <v>8275</v>
      </c>
      <c r="O593" s="11" t="s">
        <v>8276</v>
      </c>
      <c r="P593" s="11">
        <f t="shared" si="36"/>
        <v>0</v>
      </c>
      <c r="Q593" s="11">
        <f t="shared" si="37"/>
        <v>30.5</v>
      </c>
      <c r="R593" s="16">
        <f t="shared" si="38"/>
        <v>42177.543171296296</v>
      </c>
      <c r="S593" s="16">
        <f t="shared" si="39"/>
        <v>42207.543171296296</v>
      </c>
    </row>
    <row r="594" spans="1:19" ht="44.25" x14ac:dyDescent="0.75">
      <c r="A594" s="11">
        <v>592</v>
      </c>
      <c r="B594" s="12" t="s">
        <v>593</v>
      </c>
      <c r="C594" s="12" t="s">
        <v>4702</v>
      </c>
      <c r="D594" s="13">
        <v>7500</v>
      </c>
      <c r="E594" s="14">
        <v>250</v>
      </c>
      <c r="F594" s="11" t="s">
        <v>8220</v>
      </c>
      <c r="G594" s="11" t="s">
        <v>8223</v>
      </c>
      <c r="H594" s="11" t="s">
        <v>8245</v>
      </c>
      <c r="I594" s="11">
        <v>1417584860</v>
      </c>
      <c r="J594" s="11">
        <v>1414992860</v>
      </c>
      <c r="K594" s="11" t="b">
        <v>0</v>
      </c>
      <c r="L594" s="11">
        <v>1</v>
      </c>
      <c r="M594" s="11" t="b">
        <v>0</v>
      </c>
      <c r="N594" s="11" t="s">
        <v>8275</v>
      </c>
      <c r="O594" s="11" t="s">
        <v>8276</v>
      </c>
      <c r="P594" s="11">
        <f t="shared" si="36"/>
        <v>3</v>
      </c>
      <c r="Q594" s="11">
        <f t="shared" si="37"/>
        <v>250</v>
      </c>
      <c r="R594" s="16">
        <f t="shared" si="38"/>
        <v>41946.232175925928</v>
      </c>
      <c r="S594" s="16">
        <f t="shared" si="39"/>
        <v>41976.232175925921</v>
      </c>
    </row>
    <row r="595" spans="1:19" ht="59" x14ac:dyDescent="0.75">
      <c r="A595" s="11">
        <v>593</v>
      </c>
      <c r="B595" s="12" t="s">
        <v>594</v>
      </c>
      <c r="C595" s="12" t="s">
        <v>4703</v>
      </c>
      <c r="D595" s="13">
        <v>500</v>
      </c>
      <c r="E595" s="14">
        <v>115</v>
      </c>
      <c r="F595" s="11" t="s">
        <v>8220</v>
      </c>
      <c r="G595" s="11" t="s">
        <v>8224</v>
      </c>
      <c r="H595" s="11" t="s">
        <v>8246</v>
      </c>
      <c r="I595" s="11">
        <v>1428333345</v>
      </c>
      <c r="J595" s="11">
        <v>1425744945</v>
      </c>
      <c r="K595" s="11" t="b">
        <v>0</v>
      </c>
      <c r="L595" s="11">
        <v>7</v>
      </c>
      <c r="M595" s="11" t="b">
        <v>0</v>
      </c>
      <c r="N595" s="11" t="s">
        <v>8275</v>
      </c>
      <c r="O595" s="11" t="s">
        <v>8276</v>
      </c>
      <c r="P595" s="11">
        <f t="shared" si="36"/>
        <v>23</v>
      </c>
      <c r="Q595" s="11">
        <f t="shared" si="37"/>
        <v>16.43</v>
      </c>
      <c r="R595" s="16">
        <f t="shared" si="38"/>
        <v>42070.677604166667</v>
      </c>
      <c r="S595" s="16">
        <f t="shared" si="39"/>
        <v>42100.635937500003</v>
      </c>
    </row>
    <row r="596" spans="1:19" ht="29.5" x14ac:dyDescent="0.75">
      <c r="A596" s="11">
        <v>594</v>
      </c>
      <c r="B596" s="12" t="s">
        <v>595</v>
      </c>
      <c r="C596" s="12" t="s">
        <v>4704</v>
      </c>
      <c r="D596" s="13">
        <v>25000</v>
      </c>
      <c r="E596" s="14">
        <v>26</v>
      </c>
      <c r="F596" s="11" t="s">
        <v>8220</v>
      </c>
      <c r="G596" s="11" t="s">
        <v>8223</v>
      </c>
      <c r="H596" s="11" t="s">
        <v>8245</v>
      </c>
      <c r="I596" s="11">
        <v>1460832206</v>
      </c>
      <c r="J596" s="11">
        <v>1458240206</v>
      </c>
      <c r="K596" s="11" t="b">
        <v>0</v>
      </c>
      <c r="L596" s="11">
        <v>2</v>
      </c>
      <c r="M596" s="11" t="b">
        <v>0</v>
      </c>
      <c r="N596" s="11" t="s">
        <v>8275</v>
      </c>
      <c r="O596" s="11" t="s">
        <v>8276</v>
      </c>
      <c r="P596" s="11">
        <f t="shared" si="36"/>
        <v>0</v>
      </c>
      <c r="Q596" s="11">
        <f t="shared" si="37"/>
        <v>13</v>
      </c>
      <c r="R596" s="16">
        <f t="shared" si="38"/>
        <v>42446.780162037037</v>
      </c>
      <c r="S596" s="16">
        <f t="shared" si="39"/>
        <v>42476.780162037037</v>
      </c>
    </row>
    <row r="597" spans="1:19" ht="44.25" x14ac:dyDescent="0.75">
      <c r="A597" s="11">
        <v>595</v>
      </c>
      <c r="B597" s="12" t="s">
        <v>596</v>
      </c>
      <c r="C597" s="12" t="s">
        <v>4705</v>
      </c>
      <c r="D597" s="13">
        <v>100000</v>
      </c>
      <c r="E597" s="14">
        <v>426</v>
      </c>
      <c r="F597" s="11" t="s">
        <v>8220</v>
      </c>
      <c r="G597" s="11" t="s">
        <v>8223</v>
      </c>
      <c r="H597" s="11" t="s">
        <v>8245</v>
      </c>
      <c r="I597" s="11">
        <v>1430703638</v>
      </c>
      <c r="J597" s="11">
        <v>1426815638</v>
      </c>
      <c r="K597" s="11" t="b">
        <v>0</v>
      </c>
      <c r="L597" s="11">
        <v>8</v>
      </c>
      <c r="M597" s="11" t="b">
        <v>0</v>
      </c>
      <c r="N597" s="11" t="s">
        <v>8275</v>
      </c>
      <c r="O597" s="11" t="s">
        <v>8276</v>
      </c>
      <c r="P597" s="11">
        <f t="shared" si="36"/>
        <v>0</v>
      </c>
      <c r="Q597" s="11">
        <f t="shared" si="37"/>
        <v>53.25</v>
      </c>
      <c r="R597" s="16">
        <f t="shared" si="38"/>
        <v>42083.069884259254</v>
      </c>
      <c r="S597" s="16">
        <f t="shared" si="39"/>
        <v>42128.069884259254</v>
      </c>
    </row>
    <row r="598" spans="1:19" ht="44.25" x14ac:dyDescent="0.75">
      <c r="A598" s="11">
        <v>596</v>
      </c>
      <c r="B598" s="12" t="s">
        <v>597</v>
      </c>
      <c r="C598" s="12" t="s">
        <v>4706</v>
      </c>
      <c r="D598" s="13">
        <v>20000</v>
      </c>
      <c r="E598" s="14">
        <v>6</v>
      </c>
      <c r="F598" s="11" t="s">
        <v>8220</v>
      </c>
      <c r="G598" s="11" t="s">
        <v>8223</v>
      </c>
      <c r="H598" s="11" t="s">
        <v>8245</v>
      </c>
      <c r="I598" s="11">
        <v>1478122292</v>
      </c>
      <c r="J598" s="11">
        <v>1475530292</v>
      </c>
      <c r="K598" s="11" t="b">
        <v>0</v>
      </c>
      <c r="L598" s="11">
        <v>2</v>
      </c>
      <c r="M598" s="11" t="b">
        <v>0</v>
      </c>
      <c r="N598" s="11" t="s">
        <v>8275</v>
      </c>
      <c r="O598" s="11" t="s">
        <v>8276</v>
      </c>
      <c r="P598" s="11">
        <f t="shared" si="36"/>
        <v>0</v>
      </c>
      <c r="Q598" s="11">
        <f t="shared" si="37"/>
        <v>3</v>
      </c>
      <c r="R598" s="16">
        <f t="shared" si="38"/>
        <v>42646.896898148145</v>
      </c>
      <c r="S598" s="16">
        <f t="shared" si="39"/>
        <v>42676.896898148145</v>
      </c>
    </row>
    <row r="599" spans="1:19" ht="44.25" x14ac:dyDescent="0.75">
      <c r="A599" s="11">
        <v>597</v>
      </c>
      <c r="B599" s="12" t="s">
        <v>598</v>
      </c>
      <c r="C599" s="12" t="s">
        <v>4707</v>
      </c>
      <c r="D599" s="13">
        <v>7500</v>
      </c>
      <c r="E599" s="14">
        <v>20</v>
      </c>
      <c r="F599" s="11" t="s">
        <v>8220</v>
      </c>
      <c r="G599" s="11" t="s">
        <v>8223</v>
      </c>
      <c r="H599" s="11" t="s">
        <v>8245</v>
      </c>
      <c r="I599" s="11">
        <v>1469980800</v>
      </c>
      <c r="J599" s="11">
        <v>1466787335</v>
      </c>
      <c r="K599" s="11" t="b">
        <v>0</v>
      </c>
      <c r="L599" s="11">
        <v>2</v>
      </c>
      <c r="M599" s="11" t="b">
        <v>0</v>
      </c>
      <c r="N599" s="11" t="s">
        <v>8275</v>
      </c>
      <c r="O599" s="11" t="s">
        <v>8276</v>
      </c>
      <c r="P599" s="11">
        <f t="shared" si="36"/>
        <v>0</v>
      </c>
      <c r="Q599" s="11">
        <f t="shared" si="37"/>
        <v>10</v>
      </c>
      <c r="R599" s="16">
        <f t="shared" si="38"/>
        <v>42545.705266203702</v>
      </c>
      <c r="S599" s="16">
        <f t="shared" si="39"/>
        <v>42582.666666666672</v>
      </c>
    </row>
    <row r="600" spans="1:19" ht="29.5" x14ac:dyDescent="0.75">
      <c r="A600" s="11">
        <v>598</v>
      </c>
      <c r="B600" s="12" t="s">
        <v>599</v>
      </c>
      <c r="C600" s="12" t="s">
        <v>4708</v>
      </c>
      <c r="D600" s="13">
        <v>2500</v>
      </c>
      <c r="E600" s="14">
        <v>850</v>
      </c>
      <c r="F600" s="11" t="s">
        <v>8220</v>
      </c>
      <c r="G600" s="11" t="s">
        <v>8223</v>
      </c>
      <c r="H600" s="11" t="s">
        <v>8245</v>
      </c>
      <c r="I600" s="11">
        <v>1417737781</v>
      </c>
      <c r="J600" s="11">
        <v>1415145781</v>
      </c>
      <c r="K600" s="11" t="b">
        <v>0</v>
      </c>
      <c r="L600" s="11">
        <v>7</v>
      </c>
      <c r="M600" s="11" t="b">
        <v>0</v>
      </c>
      <c r="N600" s="11" t="s">
        <v>8275</v>
      </c>
      <c r="O600" s="11" t="s">
        <v>8276</v>
      </c>
      <c r="P600" s="11">
        <f t="shared" si="36"/>
        <v>34</v>
      </c>
      <c r="Q600" s="11">
        <f t="shared" si="37"/>
        <v>121.43</v>
      </c>
      <c r="R600" s="16">
        <f t="shared" si="38"/>
        <v>41948.00209490741</v>
      </c>
      <c r="S600" s="16">
        <f t="shared" si="39"/>
        <v>41978.00209490741</v>
      </c>
    </row>
    <row r="601" spans="1:19" ht="44.25" x14ac:dyDescent="0.75">
      <c r="A601" s="11">
        <v>599</v>
      </c>
      <c r="B601" s="12" t="s">
        <v>600</v>
      </c>
      <c r="C601" s="12" t="s">
        <v>4709</v>
      </c>
      <c r="D601" s="13">
        <v>50000</v>
      </c>
      <c r="E601" s="14">
        <v>31</v>
      </c>
      <c r="F601" s="11" t="s">
        <v>8220</v>
      </c>
      <c r="G601" s="11" t="s">
        <v>8223</v>
      </c>
      <c r="H601" s="11" t="s">
        <v>8245</v>
      </c>
      <c r="I601" s="11">
        <v>1425827760</v>
      </c>
      <c r="J601" s="11">
        <v>1423769402</v>
      </c>
      <c r="K601" s="11" t="b">
        <v>0</v>
      </c>
      <c r="L601" s="11">
        <v>2</v>
      </c>
      <c r="M601" s="11" t="b">
        <v>0</v>
      </c>
      <c r="N601" s="11" t="s">
        <v>8275</v>
      </c>
      <c r="O601" s="11" t="s">
        <v>8276</v>
      </c>
      <c r="P601" s="11">
        <f t="shared" si="36"/>
        <v>0</v>
      </c>
      <c r="Q601" s="11">
        <f t="shared" si="37"/>
        <v>15.5</v>
      </c>
      <c r="R601" s="16">
        <f t="shared" si="38"/>
        <v>42047.812523148154</v>
      </c>
      <c r="S601" s="16">
        <f t="shared" si="39"/>
        <v>42071.636111111111</v>
      </c>
    </row>
    <row r="602" spans="1:19" ht="29.5" x14ac:dyDescent="0.75">
      <c r="A602" s="11">
        <v>600</v>
      </c>
      <c r="B602" s="12" t="s">
        <v>601</v>
      </c>
      <c r="C602" s="12" t="s">
        <v>4710</v>
      </c>
      <c r="D602" s="13">
        <v>5000</v>
      </c>
      <c r="E602" s="14">
        <v>100</v>
      </c>
      <c r="F602" s="11" t="s">
        <v>8219</v>
      </c>
      <c r="G602" s="11" t="s">
        <v>8223</v>
      </c>
      <c r="H602" s="11" t="s">
        <v>8245</v>
      </c>
      <c r="I602" s="11">
        <v>1431198562</v>
      </c>
      <c r="J602" s="11">
        <v>1426014562</v>
      </c>
      <c r="K602" s="11" t="b">
        <v>0</v>
      </c>
      <c r="L602" s="11">
        <v>1</v>
      </c>
      <c r="M602" s="11" t="b">
        <v>0</v>
      </c>
      <c r="N602" s="11" t="s">
        <v>8275</v>
      </c>
      <c r="O602" s="11" t="s">
        <v>8276</v>
      </c>
      <c r="P602" s="11">
        <f t="shared" si="36"/>
        <v>2</v>
      </c>
      <c r="Q602" s="11">
        <f t="shared" si="37"/>
        <v>100</v>
      </c>
      <c r="R602" s="16">
        <f t="shared" si="38"/>
        <v>42073.798171296294</v>
      </c>
      <c r="S602" s="16">
        <f t="shared" si="39"/>
        <v>42133.798171296294</v>
      </c>
    </row>
    <row r="603" spans="1:19" ht="44.25" x14ac:dyDescent="0.75">
      <c r="A603" s="11">
        <v>601</v>
      </c>
      <c r="B603" s="12" t="s">
        <v>602</v>
      </c>
      <c r="C603" s="12" t="s">
        <v>4711</v>
      </c>
      <c r="D603" s="13">
        <v>10000</v>
      </c>
      <c r="E603" s="14">
        <v>140</v>
      </c>
      <c r="F603" s="11" t="s">
        <v>8219</v>
      </c>
      <c r="G603" s="11" t="s">
        <v>8228</v>
      </c>
      <c r="H603" s="11" t="s">
        <v>8250</v>
      </c>
      <c r="I603" s="11">
        <v>1419626139</v>
      </c>
      <c r="J603" s="11">
        <v>1417034139</v>
      </c>
      <c r="K603" s="11" t="b">
        <v>0</v>
      </c>
      <c r="L603" s="11">
        <v>6</v>
      </c>
      <c r="M603" s="11" t="b">
        <v>0</v>
      </c>
      <c r="N603" s="11" t="s">
        <v>8275</v>
      </c>
      <c r="O603" s="11" t="s">
        <v>8276</v>
      </c>
      <c r="P603" s="11">
        <f t="shared" si="36"/>
        <v>1</v>
      </c>
      <c r="Q603" s="11">
        <f t="shared" si="37"/>
        <v>23.33</v>
      </c>
      <c r="R603" s="16">
        <f t="shared" si="38"/>
        <v>41969.858090277776</v>
      </c>
      <c r="S603" s="16">
        <f t="shared" si="39"/>
        <v>41999.858090277776</v>
      </c>
    </row>
    <row r="604" spans="1:19" ht="44.25" x14ac:dyDescent="0.75">
      <c r="A604" s="11">
        <v>602</v>
      </c>
      <c r="B604" s="12" t="s">
        <v>603</v>
      </c>
      <c r="C604" s="12" t="s">
        <v>4712</v>
      </c>
      <c r="D604" s="13">
        <v>70000</v>
      </c>
      <c r="E604" s="14">
        <v>0</v>
      </c>
      <c r="F604" s="11" t="s">
        <v>8219</v>
      </c>
      <c r="G604" s="11" t="s">
        <v>8223</v>
      </c>
      <c r="H604" s="11" t="s">
        <v>8245</v>
      </c>
      <c r="I604" s="11">
        <v>1434654215</v>
      </c>
      <c r="J604" s="11">
        <v>1432062215</v>
      </c>
      <c r="K604" s="11" t="b">
        <v>0</v>
      </c>
      <c r="L604" s="11">
        <v>0</v>
      </c>
      <c r="M604" s="11" t="b">
        <v>0</v>
      </c>
      <c r="N604" s="11" t="s">
        <v>8275</v>
      </c>
      <c r="O604" s="11" t="s">
        <v>8276</v>
      </c>
      <c r="P604" s="11">
        <f t="shared" si="36"/>
        <v>0</v>
      </c>
      <c r="Q604" s="11">
        <f t="shared" si="37"/>
        <v>0</v>
      </c>
      <c r="R604" s="16">
        <f t="shared" si="38"/>
        <v>42143.79415509259</v>
      </c>
      <c r="S604" s="16">
        <f t="shared" si="39"/>
        <v>42173.79415509259</v>
      </c>
    </row>
    <row r="605" spans="1:19" ht="44.25" x14ac:dyDescent="0.75">
      <c r="A605" s="11">
        <v>603</v>
      </c>
      <c r="B605" s="12" t="s">
        <v>604</v>
      </c>
      <c r="C605" s="12" t="s">
        <v>4713</v>
      </c>
      <c r="D605" s="13">
        <v>15000</v>
      </c>
      <c r="E605" s="14">
        <v>590.02</v>
      </c>
      <c r="F605" s="11" t="s">
        <v>8219</v>
      </c>
      <c r="G605" s="11" t="s">
        <v>8223</v>
      </c>
      <c r="H605" s="11" t="s">
        <v>8245</v>
      </c>
      <c r="I605" s="11">
        <v>1408029623</v>
      </c>
      <c r="J605" s="11">
        <v>1405437623</v>
      </c>
      <c r="K605" s="11" t="b">
        <v>0</v>
      </c>
      <c r="L605" s="11">
        <v>13</v>
      </c>
      <c r="M605" s="11" t="b">
        <v>0</v>
      </c>
      <c r="N605" s="11" t="s">
        <v>8275</v>
      </c>
      <c r="O605" s="11" t="s">
        <v>8276</v>
      </c>
      <c r="P605" s="11">
        <f t="shared" si="36"/>
        <v>4</v>
      </c>
      <c r="Q605" s="11">
        <f t="shared" si="37"/>
        <v>45.39</v>
      </c>
      <c r="R605" s="16">
        <f t="shared" si="38"/>
        <v>41835.639155092591</v>
      </c>
      <c r="S605" s="16">
        <f t="shared" si="39"/>
        <v>41865.639155092591</v>
      </c>
    </row>
    <row r="606" spans="1:19" ht="44.25" x14ac:dyDescent="0.75">
      <c r="A606" s="11">
        <v>604</v>
      </c>
      <c r="B606" s="12" t="s">
        <v>605</v>
      </c>
      <c r="C606" s="12" t="s">
        <v>4714</v>
      </c>
      <c r="D606" s="13">
        <v>1500</v>
      </c>
      <c r="E606" s="14">
        <v>0</v>
      </c>
      <c r="F606" s="11" t="s">
        <v>8219</v>
      </c>
      <c r="G606" s="11" t="s">
        <v>8223</v>
      </c>
      <c r="H606" s="11" t="s">
        <v>8245</v>
      </c>
      <c r="I606" s="11">
        <v>1409187056</v>
      </c>
      <c r="J606" s="11">
        <v>1406595056</v>
      </c>
      <c r="K606" s="11" t="b">
        <v>0</v>
      </c>
      <c r="L606" s="11">
        <v>0</v>
      </c>
      <c r="M606" s="11" t="b">
        <v>0</v>
      </c>
      <c r="N606" s="11" t="s">
        <v>8275</v>
      </c>
      <c r="O606" s="11" t="s">
        <v>8276</v>
      </c>
      <c r="P606" s="11">
        <f t="shared" si="36"/>
        <v>0</v>
      </c>
      <c r="Q606" s="11">
        <f t="shared" si="37"/>
        <v>0</v>
      </c>
      <c r="R606" s="16">
        <f t="shared" si="38"/>
        <v>41849.035370370373</v>
      </c>
      <c r="S606" s="16">
        <f t="shared" si="39"/>
        <v>41879.035370370373</v>
      </c>
    </row>
    <row r="607" spans="1:19" ht="29.5" x14ac:dyDescent="0.75">
      <c r="A607" s="11">
        <v>605</v>
      </c>
      <c r="B607" s="12" t="s">
        <v>606</v>
      </c>
      <c r="C607" s="12" t="s">
        <v>4715</v>
      </c>
      <c r="D607" s="13">
        <v>5000</v>
      </c>
      <c r="E607" s="14">
        <v>131</v>
      </c>
      <c r="F607" s="11" t="s">
        <v>8219</v>
      </c>
      <c r="G607" s="11" t="s">
        <v>8223</v>
      </c>
      <c r="H607" s="11" t="s">
        <v>8245</v>
      </c>
      <c r="I607" s="11">
        <v>1440318908</v>
      </c>
      <c r="J607" s="11">
        <v>1436430908</v>
      </c>
      <c r="K607" s="11" t="b">
        <v>0</v>
      </c>
      <c r="L607" s="11">
        <v>8</v>
      </c>
      <c r="M607" s="11" t="b">
        <v>0</v>
      </c>
      <c r="N607" s="11" t="s">
        <v>8275</v>
      </c>
      <c r="O607" s="11" t="s">
        <v>8276</v>
      </c>
      <c r="P607" s="11">
        <f t="shared" si="36"/>
        <v>3</v>
      </c>
      <c r="Q607" s="11">
        <f t="shared" si="37"/>
        <v>16.38</v>
      </c>
      <c r="R607" s="16">
        <f t="shared" si="38"/>
        <v>42194.357731481476</v>
      </c>
      <c r="S607" s="16">
        <f t="shared" si="39"/>
        <v>42239.357731481476</v>
      </c>
    </row>
    <row r="608" spans="1:19" ht="59" x14ac:dyDescent="0.75">
      <c r="A608" s="11">
        <v>606</v>
      </c>
      <c r="B608" s="12" t="s">
        <v>607</v>
      </c>
      <c r="C608" s="12" t="s">
        <v>4716</v>
      </c>
      <c r="D608" s="13">
        <v>5000</v>
      </c>
      <c r="E608" s="14">
        <v>10</v>
      </c>
      <c r="F608" s="11" t="s">
        <v>8219</v>
      </c>
      <c r="G608" s="11" t="s">
        <v>8232</v>
      </c>
      <c r="H608" s="11" t="s">
        <v>8248</v>
      </c>
      <c r="I608" s="11">
        <v>1432479600</v>
      </c>
      <c r="J608" s="11">
        <v>1428507409</v>
      </c>
      <c r="K608" s="11" t="b">
        <v>0</v>
      </c>
      <c r="L608" s="11">
        <v>1</v>
      </c>
      <c r="M608" s="11" t="b">
        <v>0</v>
      </c>
      <c r="N608" s="11" t="s">
        <v>8275</v>
      </c>
      <c r="O608" s="11" t="s">
        <v>8276</v>
      </c>
      <c r="P608" s="11">
        <f t="shared" si="36"/>
        <v>0</v>
      </c>
      <c r="Q608" s="11">
        <f t="shared" si="37"/>
        <v>10</v>
      </c>
      <c r="R608" s="16">
        <f t="shared" si="38"/>
        <v>42102.650567129633</v>
      </c>
      <c r="S608" s="16">
        <f t="shared" si="39"/>
        <v>42148.625</v>
      </c>
    </row>
    <row r="609" spans="1:19" ht="44.25" x14ac:dyDescent="0.75">
      <c r="A609" s="11">
        <v>607</v>
      </c>
      <c r="B609" s="12" t="s">
        <v>608</v>
      </c>
      <c r="C609" s="12" t="s">
        <v>4717</v>
      </c>
      <c r="D609" s="13">
        <v>250</v>
      </c>
      <c r="E609" s="14">
        <v>0</v>
      </c>
      <c r="F609" s="11" t="s">
        <v>8219</v>
      </c>
      <c r="G609" s="11" t="s">
        <v>8223</v>
      </c>
      <c r="H609" s="11" t="s">
        <v>8245</v>
      </c>
      <c r="I609" s="11">
        <v>1448225336</v>
      </c>
      <c r="J609" s="11">
        <v>1445629736</v>
      </c>
      <c r="K609" s="11" t="b">
        <v>0</v>
      </c>
      <c r="L609" s="11">
        <v>0</v>
      </c>
      <c r="M609" s="11" t="b">
        <v>0</v>
      </c>
      <c r="N609" s="11" t="s">
        <v>8275</v>
      </c>
      <c r="O609" s="11" t="s">
        <v>8276</v>
      </c>
      <c r="P609" s="11">
        <f t="shared" si="36"/>
        <v>0</v>
      </c>
      <c r="Q609" s="11">
        <f t="shared" si="37"/>
        <v>0</v>
      </c>
      <c r="R609" s="16">
        <f t="shared" si="38"/>
        <v>42300.825648148151</v>
      </c>
      <c r="S609" s="16">
        <f t="shared" si="39"/>
        <v>42330.867314814815</v>
      </c>
    </row>
    <row r="610" spans="1:19" ht="44.25" x14ac:dyDescent="0.75">
      <c r="A610" s="11">
        <v>608</v>
      </c>
      <c r="B610" s="12" t="s">
        <v>609</v>
      </c>
      <c r="C610" s="12" t="s">
        <v>4718</v>
      </c>
      <c r="D610" s="13">
        <v>150000</v>
      </c>
      <c r="E610" s="14">
        <v>1461</v>
      </c>
      <c r="F610" s="11" t="s">
        <v>8219</v>
      </c>
      <c r="G610" s="11" t="s">
        <v>8223</v>
      </c>
      <c r="H610" s="11" t="s">
        <v>8245</v>
      </c>
      <c r="I610" s="11">
        <v>1434405980</v>
      </c>
      <c r="J610" s="11">
        <v>1431813980</v>
      </c>
      <c r="K610" s="11" t="b">
        <v>0</v>
      </c>
      <c r="L610" s="11">
        <v>5</v>
      </c>
      <c r="M610" s="11" t="b">
        <v>0</v>
      </c>
      <c r="N610" s="11" t="s">
        <v>8275</v>
      </c>
      <c r="O610" s="11" t="s">
        <v>8276</v>
      </c>
      <c r="P610" s="11">
        <f t="shared" si="36"/>
        <v>1</v>
      </c>
      <c r="Q610" s="11">
        <f t="shared" si="37"/>
        <v>292.2</v>
      </c>
      <c r="R610" s="16">
        <f t="shared" si="38"/>
        <v>42140.921064814815</v>
      </c>
      <c r="S610" s="16">
        <f t="shared" si="39"/>
        <v>42170.921064814815</v>
      </c>
    </row>
    <row r="611" spans="1:19" ht="44.25" x14ac:dyDescent="0.75">
      <c r="A611" s="11">
        <v>609</v>
      </c>
      <c r="B611" s="12" t="s">
        <v>610</v>
      </c>
      <c r="C611" s="12" t="s">
        <v>4719</v>
      </c>
      <c r="D611" s="13">
        <v>780</v>
      </c>
      <c r="E611" s="14">
        <v>5</v>
      </c>
      <c r="F611" s="11" t="s">
        <v>8219</v>
      </c>
      <c r="G611" s="11" t="s">
        <v>8224</v>
      </c>
      <c r="H611" s="11" t="s">
        <v>8246</v>
      </c>
      <c r="I611" s="11">
        <v>1448761744</v>
      </c>
      <c r="J611" s="11">
        <v>1446166144</v>
      </c>
      <c r="K611" s="11" t="b">
        <v>0</v>
      </c>
      <c r="L611" s="11">
        <v>1</v>
      </c>
      <c r="M611" s="11" t="b">
        <v>0</v>
      </c>
      <c r="N611" s="11" t="s">
        <v>8275</v>
      </c>
      <c r="O611" s="11" t="s">
        <v>8276</v>
      </c>
      <c r="P611" s="11">
        <f t="shared" si="36"/>
        <v>1</v>
      </c>
      <c r="Q611" s="11">
        <f t="shared" si="37"/>
        <v>5</v>
      </c>
      <c r="R611" s="16">
        <f t="shared" si="38"/>
        <v>42307.034074074079</v>
      </c>
      <c r="S611" s="16">
        <f t="shared" si="39"/>
        <v>42337.075740740736</v>
      </c>
    </row>
    <row r="612" spans="1:19" ht="44.25" x14ac:dyDescent="0.75">
      <c r="A612" s="11">
        <v>610</v>
      </c>
      <c r="B612" s="12" t="s">
        <v>611</v>
      </c>
      <c r="C612" s="12" t="s">
        <v>4720</v>
      </c>
      <c r="D612" s="13">
        <v>13803</v>
      </c>
      <c r="E612" s="14">
        <v>0</v>
      </c>
      <c r="F612" s="11" t="s">
        <v>8219</v>
      </c>
      <c r="G612" s="11" t="s">
        <v>8223</v>
      </c>
      <c r="H612" s="11" t="s">
        <v>8245</v>
      </c>
      <c r="I612" s="11">
        <v>1429732586</v>
      </c>
      <c r="J612" s="11">
        <v>1427140586</v>
      </c>
      <c r="K612" s="11" t="b">
        <v>0</v>
      </c>
      <c r="L612" s="11">
        <v>0</v>
      </c>
      <c r="M612" s="11" t="b">
        <v>0</v>
      </c>
      <c r="N612" s="11" t="s">
        <v>8275</v>
      </c>
      <c r="O612" s="11" t="s">
        <v>8276</v>
      </c>
      <c r="P612" s="11">
        <f t="shared" si="36"/>
        <v>0</v>
      </c>
      <c r="Q612" s="11">
        <f t="shared" si="37"/>
        <v>0</v>
      </c>
      <c r="R612" s="16">
        <f t="shared" si="38"/>
        <v>42086.83085648148</v>
      </c>
      <c r="S612" s="16">
        <f t="shared" si="39"/>
        <v>42116.83085648148</v>
      </c>
    </row>
    <row r="613" spans="1:19" ht="44.25" x14ac:dyDescent="0.75">
      <c r="A613" s="11">
        <v>611</v>
      </c>
      <c r="B613" s="12" t="s">
        <v>612</v>
      </c>
      <c r="C613" s="12" t="s">
        <v>4721</v>
      </c>
      <c r="D613" s="13">
        <v>80000</v>
      </c>
      <c r="E613" s="14">
        <v>0</v>
      </c>
      <c r="F613" s="11" t="s">
        <v>8219</v>
      </c>
      <c r="G613" s="11" t="s">
        <v>8229</v>
      </c>
      <c r="H613" s="11" t="s">
        <v>8248</v>
      </c>
      <c r="I613" s="11">
        <v>1453210037</v>
      </c>
      <c r="J613" s="11">
        <v>1448026037</v>
      </c>
      <c r="K613" s="11" t="b">
        <v>0</v>
      </c>
      <c r="L613" s="11">
        <v>0</v>
      </c>
      <c r="M613" s="11" t="b">
        <v>0</v>
      </c>
      <c r="N613" s="11" t="s">
        <v>8275</v>
      </c>
      <c r="O613" s="11" t="s">
        <v>8276</v>
      </c>
      <c r="P613" s="11">
        <f t="shared" si="36"/>
        <v>0</v>
      </c>
      <c r="Q613" s="11">
        <f t="shared" si="37"/>
        <v>0</v>
      </c>
      <c r="R613" s="16">
        <f t="shared" si="38"/>
        <v>42328.560613425929</v>
      </c>
      <c r="S613" s="16">
        <f t="shared" si="39"/>
        <v>42388.560613425929</v>
      </c>
    </row>
    <row r="614" spans="1:19" ht="29.5" x14ac:dyDescent="0.75">
      <c r="A614" s="11">
        <v>612</v>
      </c>
      <c r="B614" s="12" t="s">
        <v>613</v>
      </c>
      <c r="C614" s="12" t="s">
        <v>4722</v>
      </c>
      <c r="D614" s="13">
        <v>10000</v>
      </c>
      <c r="E614" s="14">
        <v>0</v>
      </c>
      <c r="F614" s="11" t="s">
        <v>8219</v>
      </c>
      <c r="G614" s="11" t="s">
        <v>8236</v>
      </c>
      <c r="H614" s="11" t="s">
        <v>8248</v>
      </c>
      <c r="I614" s="11">
        <v>1472777146</v>
      </c>
      <c r="J614" s="11">
        <v>1470185146</v>
      </c>
      <c r="K614" s="11" t="b">
        <v>0</v>
      </c>
      <c r="L614" s="11">
        <v>0</v>
      </c>
      <c r="M614" s="11" t="b">
        <v>0</v>
      </c>
      <c r="N614" s="11" t="s">
        <v>8275</v>
      </c>
      <c r="O614" s="11" t="s">
        <v>8276</v>
      </c>
      <c r="P614" s="11">
        <f t="shared" si="36"/>
        <v>0</v>
      </c>
      <c r="Q614" s="11">
        <f t="shared" si="37"/>
        <v>0</v>
      </c>
      <c r="R614" s="16">
        <f t="shared" si="38"/>
        <v>42585.031782407401</v>
      </c>
      <c r="S614" s="16">
        <f t="shared" si="39"/>
        <v>42615.031782407401</v>
      </c>
    </row>
    <row r="615" spans="1:19" ht="44.25" x14ac:dyDescent="0.75">
      <c r="A615" s="11">
        <v>613</v>
      </c>
      <c r="B615" s="12" t="s">
        <v>614</v>
      </c>
      <c r="C615" s="12" t="s">
        <v>4723</v>
      </c>
      <c r="D615" s="13">
        <v>60000</v>
      </c>
      <c r="E615" s="14">
        <v>12818</v>
      </c>
      <c r="F615" s="11" t="s">
        <v>8219</v>
      </c>
      <c r="G615" s="11" t="s">
        <v>8223</v>
      </c>
      <c r="H615" s="11" t="s">
        <v>8245</v>
      </c>
      <c r="I615" s="11">
        <v>1443675540</v>
      </c>
      <c r="J615" s="11">
        <v>1441022120</v>
      </c>
      <c r="K615" s="11" t="b">
        <v>0</v>
      </c>
      <c r="L615" s="11">
        <v>121</v>
      </c>
      <c r="M615" s="11" t="b">
        <v>0</v>
      </c>
      <c r="N615" s="11" t="s">
        <v>8275</v>
      </c>
      <c r="O615" s="11" t="s">
        <v>8276</v>
      </c>
      <c r="P615" s="11">
        <f t="shared" si="36"/>
        <v>21</v>
      </c>
      <c r="Q615" s="11">
        <f t="shared" si="37"/>
        <v>105.93</v>
      </c>
      <c r="R615" s="16">
        <f t="shared" si="38"/>
        <v>42247.496759259258</v>
      </c>
      <c r="S615" s="16">
        <f t="shared" si="39"/>
        <v>42278.207638888889</v>
      </c>
    </row>
    <row r="616" spans="1:19" ht="44.25" x14ac:dyDescent="0.75">
      <c r="A616" s="11">
        <v>614</v>
      </c>
      <c r="B616" s="12" t="s">
        <v>615</v>
      </c>
      <c r="C616" s="12" t="s">
        <v>4724</v>
      </c>
      <c r="D616" s="13">
        <v>10000</v>
      </c>
      <c r="E616" s="14">
        <v>0</v>
      </c>
      <c r="F616" s="11" t="s">
        <v>8219</v>
      </c>
      <c r="G616" s="11" t="s">
        <v>8223</v>
      </c>
      <c r="H616" s="11" t="s">
        <v>8245</v>
      </c>
      <c r="I616" s="11">
        <v>1466731740</v>
      </c>
      <c r="J616" s="11">
        <v>1464139740</v>
      </c>
      <c r="K616" s="11" t="b">
        <v>0</v>
      </c>
      <c r="L616" s="11">
        <v>0</v>
      </c>
      <c r="M616" s="11" t="b">
        <v>0</v>
      </c>
      <c r="N616" s="11" t="s">
        <v>8275</v>
      </c>
      <c r="O616" s="11" t="s">
        <v>8276</v>
      </c>
      <c r="P616" s="11">
        <f t="shared" si="36"/>
        <v>0</v>
      </c>
      <c r="Q616" s="11">
        <f t="shared" si="37"/>
        <v>0</v>
      </c>
      <c r="R616" s="16">
        <f t="shared" si="38"/>
        <v>42515.061805555553</v>
      </c>
      <c r="S616" s="16">
        <f t="shared" si="39"/>
        <v>42545.061805555553</v>
      </c>
    </row>
    <row r="617" spans="1:19" ht="44.25" x14ac:dyDescent="0.75">
      <c r="A617" s="11">
        <v>615</v>
      </c>
      <c r="B617" s="12" t="s">
        <v>616</v>
      </c>
      <c r="C617" s="12" t="s">
        <v>4725</v>
      </c>
      <c r="D617" s="13">
        <v>515</v>
      </c>
      <c r="E617" s="14">
        <v>0</v>
      </c>
      <c r="F617" s="11" t="s">
        <v>8219</v>
      </c>
      <c r="G617" s="11" t="s">
        <v>8227</v>
      </c>
      <c r="H617" s="11" t="s">
        <v>8249</v>
      </c>
      <c r="I617" s="11">
        <v>1443149759</v>
      </c>
      <c r="J617" s="11">
        <v>1440557759</v>
      </c>
      <c r="K617" s="11" t="b">
        <v>0</v>
      </c>
      <c r="L617" s="11">
        <v>0</v>
      </c>
      <c r="M617" s="11" t="b">
        <v>0</v>
      </c>
      <c r="N617" s="11" t="s">
        <v>8275</v>
      </c>
      <c r="O617" s="11" t="s">
        <v>8276</v>
      </c>
      <c r="P617" s="11">
        <f t="shared" si="36"/>
        <v>0</v>
      </c>
      <c r="Q617" s="11">
        <f t="shared" si="37"/>
        <v>0</v>
      </c>
      <c r="R617" s="16">
        <f t="shared" si="38"/>
        <v>42242.122210648144</v>
      </c>
      <c r="S617" s="16">
        <f t="shared" si="39"/>
        <v>42272.122210648144</v>
      </c>
    </row>
    <row r="618" spans="1:19" ht="44.25" x14ac:dyDescent="0.75">
      <c r="A618" s="11">
        <v>616</v>
      </c>
      <c r="B618" s="12" t="s">
        <v>617</v>
      </c>
      <c r="C618" s="12" t="s">
        <v>4726</v>
      </c>
      <c r="D618" s="13">
        <v>5000</v>
      </c>
      <c r="E618" s="14">
        <v>0</v>
      </c>
      <c r="F618" s="11" t="s">
        <v>8219</v>
      </c>
      <c r="G618" s="11" t="s">
        <v>8229</v>
      </c>
      <c r="H618" s="11" t="s">
        <v>8248</v>
      </c>
      <c r="I618" s="11">
        <v>1488013307</v>
      </c>
      <c r="J618" s="11">
        <v>1485421307</v>
      </c>
      <c r="K618" s="11" t="b">
        <v>0</v>
      </c>
      <c r="L618" s="11">
        <v>0</v>
      </c>
      <c r="M618" s="11" t="b">
        <v>0</v>
      </c>
      <c r="N618" s="11" t="s">
        <v>8275</v>
      </c>
      <c r="O618" s="11" t="s">
        <v>8276</v>
      </c>
      <c r="P618" s="11">
        <f t="shared" si="36"/>
        <v>0</v>
      </c>
      <c r="Q618" s="11">
        <f t="shared" si="37"/>
        <v>0</v>
      </c>
      <c r="R618" s="16">
        <f t="shared" si="38"/>
        <v>42761.376238425932</v>
      </c>
      <c r="S618" s="16">
        <f t="shared" si="39"/>
        <v>42791.376238425932</v>
      </c>
    </row>
    <row r="619" spans="1:19" ht="59" x14ac:dyDescent="0.75">
      <c r="A619" s="11">
        <v>617</v>
      </c>
      <c r="B619" s="12" t="s">
        <v>618</v>
      </c>
      <c r="C619" s="12" t="s">
        <v>4727</v>
      </c>
      <c r="D619" s="13">
        <v>2000</v>
      </c>
      <c r="E619" s="14">
        <v>60</v>
      </c>
      <c r="F619" s="11" t="s">
        <v>8219</v>
      </c>
      <c r="G619" s="11" t="s">
        <v>8224</v>
      </c>
      <c r="H619" s="11" t="s">
        <v>8246</v>
      </c>
      <c r="I619" s="11">
        <v>1431072843</v>
      </c>
      <c r="J619" s="11">
        <v>1427184843</v>
      </c>
      <c r="K619" s="11" t="b">
        <v>0</v>
      </c>
      <c r="L619" s="11">
        <v>3</v>
      </c>
      <c r="M619" s="11" t="b">
        <v>0</v>
      </c>
      <c r="N619" s="11" t="s">
        <v>8275</v>
      </c>
      <c r="O619" s="11" t="s">
        <v>8276</v>
      </c>
      <c r="P619" s="11">
        <f t="shared" si="36"/>
        <v>3</v>
      </c>
      <c r="Q619" s="11">
        <f t="shared" si="37"/>
        <v>20</v>
      </c>
      <c r="R619" s="16">
        <f t="shared" si="38"/>
        <v>42087.343090277776</v>
      </c>
      <c r="S619" s="16">
        <f t="shared" si="39"/>
        <v>42132.343090277776</v>
      </c>
    </row>
    <row r="620" spans="1:19" ht="44.25" x14ac:dyDescent="0.75">
      <c r="A620" s="11">
        <v>618</v>
      </c>
      <c r="B620" s="12" t="s">
        <v>619</v>
      </c>
      <c r="C620" s="12" t="s">
        <v>4728</v>
      </c>
      <c r="D620" s="13">
        <v>400</v>
      </c>
      <c r="E620" s="14">
        <v>0</v>
      </c>
      <c r="F620" s="11" t="s">
        <v>8219</v>
      </c>
      <c r="G620" s="11" t="s">
        <v>8223</v>
      </c>
      <c r="H620" s="11" t="s">
        <v>8245</v>
      </c>
      <c r="I620" s="11">
        <v>1449689203</v>
      </c>
      <c r="J620" s="11">
        <v>1447097203</v>
      </c>
      <c r="K620" s="11" t="b">
        <v>0</v>
      </c>
      <c r="L620" s="11">
        <v>0</v>
      </c>
      <c r="M620" s="11" t="b">
        <v>0</v>
      </c>
      <c r="N620" s="11" t="s">
        <v>8275</v>
      </c>
      <c r="O620" s="11" t="s">
        <v>8276</v>
      </c>
      <c r="P620" s="11">
        <f t="shared" si="36"/>
        <v>0</v>
      </c>
      <c r="Q620" s="11">
        <f t="shared" si="37"/>
        <v>0</v>
      </c>
      <c r="R620" s="16">
        <f t="shared" si="38"/>
        <v>42317.810219907406</v>
      </c>
      <c r="S620" s="16">
        <f t="shared" si="39"/>
        <v>42347.810219907406</v>
      </c>
    </row>
    <row r="621" spans="1:19" ht="29.5" x14ac:dyDescent="0.75">
      <c r="A621" s="11">
        <v>619</v>
      </c>
      <c r="B621" s="12" t="s">
        <v>620</v>
      </c>
      <c r="C621" s="12" t="s">
        <v>4729</v>
      </c>
      <c r="D621" s="13">
        <v>2500000</v>
      </c>
      <c r="E621" s="14">
        <v>1</v>
      </c>
      <c r="F621" s="11" t="s">
        <v>8219</v>
      </c>
      <c r="G621" s="11" t="s">
        <v>8223</v>
      </c>
      <c r="H621" s="11" t="s">
        <v>8245</v>
      </c>
      <c r="I621" s="11">
        <v>1416933390</v>
      </c>
      <c r="J621" s="11">
        <v>1411745790</v>
      </c>
      <c r="K621" s="11" t="b">
        <v>0</v>
      </c>
      <c r="L621" s="11">
        <v>1</v>
      </c>
      <c r="M621" s="11" t="b">
        <v>0</v>
      </c>
      <c r="N621" s="11" t="s">
        <v>8275</v>
      </c>
      <c r="O621" s="11" t="s">
        <v>8276</v>
      </c>
      <c r="P621" s="11">
        <f t="shared" si="36"/>
        <v>0</v>
      </c>
      <c r="Q621" s="11">
        <f t="shared" si="37"/>
        <v>1</v>
      </c>
      <c r="R621" s="16">
        <f t="shared" si="38"/>
        <v>41908.650347222225</v>
      </c>
      <c r="S621" s="16">
        <f t="shared" si="39"/>
        <v>41968.692013888889</v>
      </c>
    </row>
    <row r="622" spans="1:19" ht="44.25" x14ac:dyDescent="0.75">
      <c r="A622" s="11">
        <v>620</v>
      </c>
      <c r="B622" s="12" t="s">
        <v>621</v>
      </c>
      <c r="C622" s="12" t="s">
        <v>4730</v>
      </c>
      <c r="D622" s="13">
        <v>30000</v>
      </c>
      <c r="E622" s="14">
        <v>300</v>
      </c>
      <c r="F622" s="11" t="s">
        <v>8219</v>
      </c>
      <c r="G622" s="11" t="s">
        <v>8228</v>
      </c>
      <c r="H622" s="11" t="s">
        <v>8250</v>
      </c>
      <c r="I622" s="11">
        <v>1408986738</v>
      </c>
      <c r="J622" s="11">
        <v>1405098738</v>
      </c>
      <c r="K622" s="11" t="b">
        <v>0</v>
      </c>
      <c r="L622" s="11">
        <v>1</v>
      </c>
      <c r="M622" s="11" t="b">
        <v>0</v>
      </c>
      <c r="N622" s="11" t="s">
        <v>8275</v>
      </c>
      <c r="O622" s="11" t="s">
        <v>8276</v>
      </c>
      <c r="P622" s="11">
        <f t="shared" si="36"/>
        <v>1</v>
      </c>
      <c r="Q622" s="11">
        <f t="shared" si="37"/>
        <v>300</v>
      </c>
      <c r="R622" s="16">
        <f t="shared" si="38"/>
        <v>41831.716874999998</v>
      </c>
      <c r="S622" s="16">
        <f t="shared" si="39"/>
        <v>41876.716874999998</v>
      </c>
    </row>
    <row r="623" spans="1:19" ht="44.25" x14ac:dyDescent="0.75">
      <c r="A623" s="11">
        <v>621</v>
      </c>
      <c r="B623" s="12" t="s">
        <v>622</v>
      </c>
      <c r="C623" s="12" t="s">
        <v>4731</v>
      </c>
      <c r="D623" s="13">
        <v>25000</v>
      </c>
      <c r="E623" s="14">
        <v>261</v>
      </c>
      <c r="F623" s="11" t="s">
        <v>8219</v>
      </c>
      <c r="G623" s="11" t="s">
        <v>8223</v>
      </c>
      <c r="H623" s="11" t="s">
        <v>8245</v>
      </c>
      <c r="I623" s="11">
        <v>1467934937</v>
      </c>
      <c r="J623" s="11">
        <v>1465342937</v>
      </c>
      <c r="K623" s="11" t="b">
        <v>0</v>
      </c>
      <c r="L623" s="11">
        <v>3</v>
      </c>
      <c r="M623" s="11" t="b">
        <v>0</v>
      </c>
      <c r="N623" s="11" t="s">
        <v>8275</v>
      </c>
      <c r="O623" s="11" t="s">
        <v>8276</v>
      </c>
      <c r="P623" s="11">
        <f t="shared" si="36"/>
        <v>1</v>
      </c>
      <c r="Q623" s="11">
        <f t="shared" si="37"/>
        <v>87</v>
      </c>
      <c r="R623" s="16">
        <f t="shared" si="38"/>
        <v>42528.987696759257</v>
      </c>
      <c r="S623" s="16">
        <f t="shared" si="39"/>
        <v>42558.987696759257</v>
      </c>
    </row>
    <row r="624" spans="1:19" ht="44.25" x14ac:dyDescent="0.75">
      <c r="A624" s="11">
        <v>622</v>
      </c>
      <c r="B624" s="12" t="s">
        <v>623</v>
      </c>
      <c r="C624" s="12" t="s">
        <v>4732</v>
      </c>
      <c r="D624" s="13">
        <v>6000</v>
      </c>
      <c r="E624" s="14">
        <v>341</v>
      </c>
      <c r="F624" s="11" t="s">
        <v>8219</v>
      </c>
      <c r="G624" s="11" t="s">
        <v>8223</v>
      </c>
      <c r="H624" s="11" t="s">
        <v>8245</v>
      </c>
      <c r="I624" s="11">
        <v>1467398138</v>
      </c>
      <c r="J624" s="11">
        <v>1465670138</v>
      </c>
      <c r="K624" s="11" t="b">
        <v>0</v>
      </c>
      <c r="L624" s="11">
        <v>9</v>
      </c>
      <c r="M624" s="11" t="b">
        <v>0</v>
      </c>
      <c r="N624" s="11" t="s">
        <v>8275</v>
      </c>
      <c r="O624" s="11" t="s">
        <v>8276</v>
      </c>
      <c r="P624" s="11">
        <f t="shared" si="36"/>
        <v>6</v>
      </c>
      <c r="Q624" s="11">
        <f t="shared" si="37"/>
        <v>37.89</v>
      </c>
      <c r="R624" s="16">
        <f t="shared" si="38"/>
        <v>42532.774745370371</v>
      </c>
      <c r="S624" s="16">
        <f t="shared" si="39"/>
        <v>42552.774745370371</v>
      </c>
    </row>
    <row r="625" spans="1:19" ht="59" x14ac:dyDescent="0.75">
      <c r="A625" s="11">
        <v>623</v>
      </c>
      <c r="B625" s="12" t="s">
        <v>624</v>
      </c>
      <c r="C625" s="12" t="s">
        <v>4733</v>
      </c>
      <c r="D625" s="13">
        <v>75000</v>
      </c>
      <c r="E625" s="14">
        <v>0</v>
      </c>
      <c r="F625" s="11" t="s">
        <v>8219</v>
      </c>
      <c r="G625" s="11" t="s">
        <v>8225</v>
      </c>
      <c r="H625" s="11" t="s">
        <v>8247</v>
      </c>
      <c r="I625" s="11">
        <v>1432771997</v>
      </c>
      <c r="J625" s="11">
        <v>1430179997</v>
      </c>
      <c r="K625" s="11" t="b">
        <v>0</v>
      </c>
      <c r="L625" s="11">
        <v>0</v>
      </c>
      <c r="M625" s="11" t="b">
        <v>0</v>
      </c>
      <c r="N625" s="11" t="s">
        <v>8275</v>
      </c>
      <c r="O625" s="11" t="s">
        <v>8276</v>
      </c>
      <c r="P625" s="11">
        <f t="shared" si="36"/>
        <v>0</v>
      </c>
      <c r="Q625" s="11">
        <f t="shared" si="37"/>
        <v>0</v>
      </c>
      <c r="R625" s="16">
        <f t="shared" si="38"/>
        <v>42122.009224537032</v>
      </c>
      <c r="S625" s="16">
        <f t="shared" si="39"/>
        <v>42152.009224537032</v>
      </c>
    </row>
    <row r="626" spans="1:19" ht="44.25" x14ac:dyDescent="0.75">
      <c r="A626" s="11">
        <v>624</v>
      </c>
      <c r="B626" s="12" t="s">
        <v>625</v>
      </c>
      <c r="C626" s="12" t="s">
        <v>4734</v>
      </c>
      <c r="D626" s="13">
        <v>5000</v>
      </c>
      <c r="E626" s="14">
        <v>0</v>
      </c>
      <c r="F626" s="11" t="s">
        <v>8219</v>
      </c>
      <c r="G626" s="11" t="s">
        <v>8223</v>
      </c>
      <c r="H626" s="11" t="s">
        <v>8245</v>
      </c>
      <c r="I626" s="11">
        <v>1431647041</v>
      </c>
      <c r="J626" s="11">
        <v>1429055041</v>
      </c>
      <c r="K626" s="11" t="b">
        <v>0</v>
      </c>
      <c r="L626" s="11">
        <v>0</v>
      </c>
      <c r="M626" s="11" t="b">
        <v>0</v>
      </c>
      <c r="N626" s="11" t="s">
        <v>8275</v>
      </c>
      <c r="O626" s="11" t="s">
        <v>8276</v>
      </c>
      <c r="P626" s="11">
        <f t="shared" si="36"/>
        <v>0</v>
      </c>
      <c r="Q626" s="11">
        <f t="shared" si="37"/>
        <v>0</v>
      </c>
      <c r="R626" s="16">
        <f t="shared" si="38"/>
        <v>42108.988900462966</v>
      </c>
      <c r="S626" s="16">
        <f t="shared" si="39"/>
        <v>42138.988900462966</v>
      </c>
    </row>
    <row r="627" spans="1:19" ht="44.25" x14ac:dyDescent="0.75">
      <c r="A627" s="11">
        <v>625</v>
      </c>
      <c r="B627" s="12" t="s">
        <v>626</v>
      </c>
      <c r="C627" s="12" t="s">
        <v>4735</v>
      </c>
      <c r="D627" s="13">
        <v>25000</v>
      </c>
      <c r="E627" s="14">
        <v>0</v>
      </c>
      <c r="F627" s="11" t="s">
        <v>8219</v>
      </c>
      <c r="G627" s="11" t="s">
        <v>8228</v>
      </c>
      <c r="H627" s="11" t="s">
        <v>8250</v>
      </c>
      <c r="I627" s="11">
        <v>1490560177</v>
      </c>
      <c r="J627" s="11">
        <v>1487971777</v>
      </c>
      <c r="K627" s="11" t="b">
        <v>0</v>
      </c>
      <c r="L627" s="11">
        <v>0</v>
      </c>
      <c r="M627" s="11" t="b">
        <v>0</v>
      </c>
      <c r="N627" s="11" t="s">
        <v>8275</v>
      </c>
      <c r="O627" s="11" t="s">
        <v>8276</v>
      </c>
      <c r="P627" s="11">
        <f t="shared" si="36"/>
        <v>0</v>
      </c>
      <c r="Q627" s="11">
        <f t="shared" si="37"/>
        <v>0</v>
      </c>
      <c r="R627" s="16">
        <f t="shared" si="38"/>
        <v>42790.895567129628</v>
      </c>
      <c r="S627" s="16">
        <f t="shared" si="39"/>
        <v>42820.853900462964</v>
      </c>
    </row>
    <row r="628" spans="1:19" ht="44.25" x14ac:dyDescent="0.75">
      <c r="A628" s="11">
        <v>626</v>
      </c>
      <c r="B628" s="12" t="s">
        <v>627</v>
      </c>
      <c r="C628" s="12" t="s">
        <v>4736</v>
      </c>
      <c r="D628" s="13">
        <v>25000</v>
      </c>
      <c r="E628" s="14">
        <v>4345</v>
      </c>
      <c r="F628" s="11" t="s">
        <v>8219</v>
      </c>
      <c r="G628" s="11" t="s">
        <v>8223</v>
      </c>
      <c r="H628" s="11" t="s">
        <v>8245</v>
      </c>
      <c r="I628" s="11">
        <v>1439644920</v>
      </c>
      <c r="J628" s="11">
        <v>1436793939</v>
      </c>
      <c r="K628" s="11" t="b">
        <v>0</v>
      </c>
      <c r="L628" s="11">
        <v>39</v>
      </c>
      <c r="M628" s="11" t="b">
        <v>0</v>
      </c>
      <c r="N628" s="11" t="s">
        <v>8275</v>
      </c>
      <c r="O628" s="11" t="s">
        <v>8276</v>
      </c>
      <c r="P628" s="11">
        <f t="shared" si="36"/>
        <v>17</v>
      </c>
      <c r="Q628" s="11">
        <f t="shared" si="37"/>
        <v>111.41</v>
      </c>
      <c r="R628" s="16">
        <f t="shared" si="38"/>
        <v>42198.559479166666</v>
      </c>
      <c r="S628" s="16">
        <f t="shared" si="39"/>
        <v>42231.556944444441</v>
      </c>
    </row>
    <row r="629" spans="1:19" ht="44.25" x14ac:dyDescent="0.75">
      <c r="A629" s="11">
        <v>627</v>
      </c>
      <c r="B629" s="12" t="s">
        <v>628</v>
      </c>
      <c r="C629" s="12" t="s">
        <v>4737</v>
      </c>
      <c r="D629" s="13">
        <v>450000</v>
      </c>
      <c r="E629" s="14">
        <v>90</v>
      </c>
      <c r="F629" s="11" t="s">
        <v>8219</v>
      </c>
      <c r="G629" s="11" t="s">
        <v>8234</v>
      </c>
      <c r="H629" s="11" t="s">
        <v>8254</v>
      </c>
      <c r="I629" s="11">
        <v>1457996400</v>
      </c>
      <c r="J629" s="11">
        <v>1452842511</v>
      </c>
      <c r="K629" s="11" t="b">
        <v>0</v>
      </c>
      <c r="L629" s="11">
        <v>1</v>
      </c>
      <c r="M629" s="11" t="b">
        <v>0</v>
      </c>
      <c r="N629" s="11" t="s">
        <v>8275</v>
      </c>
      <c r="O629" s="11" t="s">
        <v>8276</v>
      </c>
      <c r="P629" s="11">
        <f t="shared" si="36"/>
        <v>0</v>
      </c>
      <c r="Q629" s="11">
        <f t="shared" si="37"/>
        <v>90</v>
      </c>
      <c r="R629" s="16">
        <f t="shared" si="38"/>
        <v>42384.306840277779</v>
      </c>
      <c r="S629" s="16">
        <f t="shared" si="39"/>
        <v>42443.958333333328</v>
      </c>
    </row>
    <row r="630" spans="1:19" ht="44.25" x14ac:dyDescent="0.75">
      <c r="A630" s="11">
        <v>628</v>
      </c>
      <c r="B630" s="12" t="s">
        <v>629</v>
      </c>
      <c r="C630" s="12" t="s">
        <v>4738</v>
      </c>
      <c r="D630" s="13">
        <v>5000</v>
      </c>
      <c r="E630" s="14">
        <v>0</v>
      </c>
      <c r="F630" s="11" t="s">
        <v>8219</v>
      </c>
      <c r="G630" s="11" t="s">
        <v>8223</v>
      </c>
      <c r="H630" s="11" t="s">
        <v>8245</v>
      </c>
      <c r="I630" s="11">
        <v>1405269457</v>
      </c>
      <c r="J630" s="11">
        <v>1402677457</v>
      </c>
      <c r="K630" s="11" t="b">
        <v>0</v>
      </c>
      <c r="L630" s="11">
        <v>0</v>
      </c>
      <c r="M630" s="11" t="b">
        <v>0</v>
      </c>
      <c r="N630" s="11" t="s">
        <v>8275</v>
      </c>
      <c r="O630" s="11" t="s">
        <v>8276</v>
      </c>
      <c r="P630" s="11">
        <f t="shared" si="36"/>
        <v>0</v>
      </c>
      <c r="Q630" s="11">
        <f t="shared" si="37"/>
        <v>0</v>
      </c>
      <c r="R630" s="16">
        <f t="shared" si="38"/>
        <v>41803.692789351851</v>
      </c>
      <c r="S630" s="16">
        <f t="shared" si="39"/>
        <v>41833.692789351851</v>
      </c>
    </row>
    <row r="631" spans="1:19" ht="44.25" x14ac:dyDescent="0.75">
      <c r="A631" s="11">
        <v>629</v>
      </c>
      <c r="B631" s="12" t="s">
        <v>630</v>
      </c>
      <c r="C631" s="12" t="s">
        <v>4739</v>
      </c>
      <c r="D631" s="13">
        <v>200000</v>
      </c>
      <c r="E631" s="14">
        <v>350</v>
      </c>
      <c r="F631" s="11" t="s">
        <v>8219</v>
      </c>
      <c r="G631" s="11" t="s">
        <v>8225</v>
      </c>
      <c r="H631" s="11" t="s">
        <v>8247</v>
      </c>
      <c r="I631" s="11">
        <v>1463239108</v>
      </c>
      <c r="J631" s="11">
        <v>1460647108</v>
      </c>
      <c r="K631" s="11" t="b">
        <v>0</v>
      </c>
      <c r="L631" s="11">
        <v>3</v>
      </c>
      <c r="M631" s="11" t="b">
        <v>0</v>
      </c>
      <c r="N631" s="11" t="s">
        <v>8275</v>
      </c>
      <c r="O631" s="11" t="s">
        <v>8276</v>
      </c>
      <c r="P631" s="11">
        <f t="shared" si="36"/>
        <v>0</v>
      </c>
      <c r="Q631" s="11">
        <f t="shared" si="37"/>
        <v>116.67</v>
      </c>
      <c r="R631" s="16">
        <f t="shared" si="38"/>
        <v>42474.637824074074</v>
      </c>
      <c r="S631" s="16">
        <f t="shared" si="39"/>
        <v>42504.637824074074</v>
      </c>
    </row>
    <row r="632" spans="1:19" ht="59" x14ac:dyDescent="0.75">
      <c r="A632" s="11">
        <v>630</v>
      </c>
      <c r="B632" s="12" t="s">
        <v>631</v>
      </c>
      <c r="C632" s="12" t="s">
        <v>4740</v>
      </c>
      <c r="D632" s="13">
        <v>11999</v>
      </c>
      <c r="E632" s="14">
        <v>10</v>
      </c>
      <c r="F632" s="11" t="s">
        <v>8219</v>
      </c>
      <c r="G632" s="11" t="s">
        <v>8223</v>
      </c>
      <c r="H632" s="11" t="s">
        <v>8245</v>
      </c>
      <c r="I632" s="11">
        <v>1441516200</v>
      </c>
      <c r="J632" s="11">
        <v>1438959121</v>
      </c>
      <c r="K632" s="11" t="b">
        <v>0</v>
      </c>
      <c r="L632" s="11">
        <v>1</v>
      </c>
      <c r="M632" s="11" t="b">
        <v>0</v>
      </c>
      <c r="N632" s="11" t="s">
        <v>8275</v>
      </c>
      <c r="O632" s="11" t="s">
        <v>8276</v>
      </c>
      <c r="P632" s="11">
        <f t="shared" si="36"/>
        <v>0</v>
      </c>
      <c r="Q632" s="11">
        <f t="shared" si="37"/>
        <v>10</v>
      </c>
      <c r="R632" s="16">
        <f t="shared" si="38"/>
        <v>42223.619456018518</v>
      </c>
      <c r="S632" s="16">
        <f t="shared" si="39"/>
        <v>42253.215277777781</v>
      </c>
    </row>
    <row r="633" spans="1:19" ht="29.5" x14ac:dyDescent="0.75">
      <c r="A633" s="11">
        <v>631</v>
      </c>
      <c r="B633" s="12" t="s">
        <v>632</v>
      </c>
      <c r="C633" s="12" t="s">
        <v>4741</v>
      </c>
      <c r="D633" s="13">
        <v>50000</v>
      </c>
      <c r="E633" s="14">
        <v>690</v>
      </c>
      <c r="F633" s="11" t="s">
        <v>8219</v>
      </c>
      <c r="G633" s="11" t="s">
        <v>8228</v>
      </c>
      <c r="H633" s="11" t="s">
        <v>8250</v>
      </c>
      <c r="I633" s="11">
        <v>1464460329</v>
      </c>
      <c r="J633" s="11">
        <v>1461954729</v>
      </c>
      <c r="K633" s="11" t="b">
        <v>0</v>
      </c>
      <c r="L633" s="11">
        <v>9</v>
      </c>
      <c r="M633" s="11" t="b">
        <v>0</v>
      </c>
      <c r="N633" s="11" t="s">
        <v>8275</v>
      </c>
      <c r="O633" s="11" t="s">
        <v>8276</v>
      </c>
      <c r="P633" s="11">
        <f t="shared" si="36"/>
        <v>1</v>
      </c>
      <c r="Q633" s="11">
        <f t="shared" si="37"/>
        <v>76.67</v>
      </c>
      <c r="R633" s="16">
        <f t="shared" si="38"/>
        <v>42489.772326388891</v>
      </c>
      <c r="S633" s="16">
        <f t="shared" si="39"/>
        <v>42518.772326388891</v>
      </c>
    </row>
    <row r="634" spans="1:19" ht="44.25" x14ac:dyDescent="0.75">
      <c r="A634" s="11">
        <v>632</v>
      </c>
      <c r="B634" s="12" t="s">
        <v>633</v>
      </c>
      <c r="C634" s="12" t="s">
        <v>4742</v>
      </c>
      <c r="D634" s="13">
        <v>20000</v>
      </c>
      <c r="E634" s="14">
        <v>0</v>
      </c>
      <c r="F634" s="11" t="s">
        <v>8219</v>
      </c>
      <c r="G634" s="11" t="s">
        <v>8232</v>
      </c>
      <c r="H634" s="11" t="s">
        <v>8248</v>
      </c>
      <c r="I634" s="11">
        <v>1448470165</v>
      </c>
      <c r="J634" s="11">
        <v>1445874565</v>
      </c>
      <c r="K634" s="11" t="b">
        <v>0</v>
      </c>
      <c r="L634" s="11">
        <v>0</v>
      </c>
      <c r="M634" s="11" t="b">
        <v>0</v>
      </c>
      <c r="N634" s="11" t="s">
        <v>8275</v>
      </c>
      <c r="O634" s="11" t="s">
        <v>8276</v>
      </c>
      <c r="P634" s="11">
        <f t="shared" si="36"/>
        <v>0</v>
      </c>
      <c r="Q634" s="11">
        <f t="shared" si="37"/>
        <v>0</v>
      </c>
      <c r="R634" s="16">
        <f t="shared" si="38"/>
        <v>42303.659317129626</v>
      </c>
      <c r="S634" s="16">
        <f t="shared" si="39"/>
        <v>42333.700983796298</v>
      </c>
    </row>
    <row r="635" spans="1:19" ht="44.25" x14ac:dyDescent="0.75">
      <c r="A635" s="11">
        <v>633</v>
      </c>
      <c r="B635" s="12" t="s">
        <v>634</v>
      </c>
      <c r="C635" s="12" t="s">
        <v>4743</v>
      </c>
      <c r="D635" s="13">
        <v>10000</v>
      </c>
      <c r="E635" s="14">
        <v>1245</v>
      </c>
      <c r="F635" s="11" t="s">
        <v>8219</v>
      </c>
      <c r="G635" s="11" t="s">
        <v>8223</v>
      </c>
      <c r="H635" s="11" t="s">
        <v>8245</v>
      </c>
      <c r="I635" s="11">
        <v>1466204400</v>
      </c>
      <c r="J635" s="11">
        <v>1463469062</v>
      </c>
      <c r="K635" s="11" t="b">
        <v>0</v>
      </c>
      <c r="L635" s="11">
        <v>25</v>
      </c>
      <c r="M635" s="11" t="b">
        <v>0</v>
      </c>
      <c r="N635" s="11" t="s">
        <v>8275</v>
      </c>
      <c r="O635" s="11" t="s">
        <v>8276</v>
      </c>
      <c r="P635" s="11">
        <f t="shared" si="36"/>
        <v>12</v>
      </c>
      <c r="Q635" s="11">
        <f t="shared" si="37"/>
        <v>49.8</v>
      </c>
      <c r="R635" s="16">
        <f t="shared" si="38"/>
        <v>42507.29932870371</v>
      </c>
      <c r="S635" s="16">
        <f t="shared" si="39"/>
        <v>42538.958333333328</v>
      </c>
    </row>
    <row r="636" spans="1:19" ht="29.5" x14ac:dyDescent="0.75">
      <c r="A636" s="11">
        <v>634</v>
      </c>
      <c r="B636" s="12" t="s">
        <v>635</v>
      </c>
      <c r="C636" s="12" t="s">
        <v>4744</v>
      </c>
      <c r="D636" s="13">
        <v>5000</v>
      </c>
      <c r="E636" s="14">
        <v>1</v>
      </c>
      <c r="F636" s="11" t="s">
        <v>8219</v>
      </c>
      <c r="G636" s="11" t="s">
        <v>8223</v>
      </c>
      <c r="H636" s="11" t="s">
        <v>8245</v>
      </c>
      <c r="I636" s="11">
        <v>1424989029</v>
      </c>
      <c r="J636" s="11">
        <v>1422397029</v>
      </c>
      <c r="K636" s="11" t="b">
        <v>0</v>
      </c>
      <c r="L636" s="11">
        <v>1</v>
      </c>
      <c r="M636" s="11" t="b">
        <v>0</v>
      </c>
      <c r="N636" s="11" t="s">
        <v>8275</v>
      </c>
      <c r="O636" s="11" t="s">
        <v>8276</v>
      </c>
      <c r="P636" s="11">
        <f t="shared" si="36"/>
        <v>0</v>
      </c>
      <c r="Q636" s="11">
        <f t="shared" si="37"/>
        <v>1</v>
      </c>
      <c r="R636" s="16">
        <f t="shared" si="38"/>
        <v>42031.928576388891</v>
      </c>
      <c r="S636" s="16">
        <f t="shared" si="39"/>
        <v>42061.928576388891</v>
      </c>
    </row>
    <row r="637" spans="1:19" ht="29.5" x14ac:dyDescent="0.75">
      <c r="A637" s="11">
        <v>635</v>
      </c>
      <c r="B637" s="12" t="s">
        <v>636</v>
      </c>
      <c r="C637" s="12" t="s">
        <v>4745</v>
      </c>
      <c r="D637" s="13">
        <v>25000</v>
      </c>
      <c r="E637" s="14">
        <v>2</v>
      </c>
      <c r="F637" s="11" t="s">
        <v>8219</v>
      </c>
      <c r="G637" s="11" t="s">
        <v>8223</v>
      </c>
      <c r="H637" s="11" t="s">
        <v>8245</v>
      </c>
      <c r="I637" s="11">
        <v>1428804762</v>
      </c>
      <c r="J637" s="11">
        <v>1426212762</v>
      </c>
      <c r="K637" s="11" t="b">
        <v>0</v>
      </c>
      <c r="L637" s="11">
        <v>1</v>
      </c>
      <c r="M637" s="11" t="b">
        <v>0</v>
      </c>
      <c r="N637" s="11" t="s">
        <v>8275</v>
      </c>
      <c r="O637" s="11" t="s">
        <v>8276</v>
      </c>
      <c r="P637" s="11">
        <f t="shared" si="36"/>
        <v>0</v>
      </c>
      <c r="Q637" s="11">
        <f t="shared" si="37"/>
        <v>2</v>
      </c>
      <c r="R637" s="16">
        <f t="shared" si="38"/>
        <v>42076.092152777783</v>
      </c>
      <c r="S637" s="16">
        <f t="shared" si="39"/>
        <v>42106.092152777783</v>
      </c>
    </row>
    <row r="638" spans="1:19" ht="44.25" x14ac:dyDescent="0.75">
      <c r="A638" s="11">
        <v>636</v>
      </c>
      <c r="B638" s="12" t="s">
        <v>637</v>
      </c>
      <c r="C638" s="12" t="s">
        <v>4746</v>
      </c>
      <c r="D638" s="13">
        <v>2000</v>
      </c>
      <c r="E638" s="14">
        <v>4</v>
      </c>
      <c r="F638" s="11" t="s">
        <v>8219</v>
      </c>
      <c r="G638" s="11" t="s">
        <v>8224</v>
      </c>
      <c r="H638" s="11" t="s">
        <v>8246</v>
      </c>
      <c r="I638" s="11">
        <v>1433587620</v>
      </c>
      <c r="J638" s="11">
        <v>1430996150</v>
      </c>
      <c r="K638" s="11" t="b">
        <v>0</v>
      </c>
      <c r="L638" s="11">
        <v>1</v>
      </c>
      <c r="M638" s="11" t="b">
        <v>0</v>
      </c>
      <c r="N638" s="11" t="s">
        <v>8275</v>
      </c>
      <c r="O638" s="11" t="s">
        <v>8276</v>
      </c>
      <c r="P638" s="11">
        <f t="shared" si="36"/>
        <v>0</v>
      </c>
      <c r="Q638" s="11">
        <f t="shared" si="37"/>
        <v>4</v>
      </c>
      <c r="R638" s="16">
        <f t="shared" si="38"/>
        <v>42131.455439814818</v>
      </c>
      <c r="S638" s="16">
        <f t="shared" si="39"/>
        <v>42161.44930555555</v>
      </c>
    </row>
    <row r="639" spans="1:19" ht="44.25" x14ac:dyDescent="0.75">
      <c r="A639" s="11">
        <v>637</v>
      </c>
      <c r="B639" s="12" t="s">
        <v>638</v>
      </c>
      <c r="C639" s="12" t="s">
        <v>4747</v>
      </c>
      <c r="D639" s="13">
        <v>100000</v>
      </c>
      <c r="E639" s="14">
        <v>0</v>
      </c>
      <c r="F639" s="11" t="s">
        <v>8219</v>
      </c>
      <c r="G639" s="11" t="s">
        <v>8224</v>
      </c>
      <c r="H639" s="11" t="s">
        <v>8246</v>
      </c>
      <c r="I639" s="11">
        <v>1488063840</v>
      </c>
      <c r="J639" s="11">
        <v>1485558318</v>
      </c>
      <c r="K639" s="11" t="b">
        <v>0</v>
      </c>
      <c r="L639" s="11">
        <v>0</v>
      </c>
      <c r="M639" s="11" t="b">
        <v>0</v>
      </c>
      <c r="N639" s="11" t="s">
        <v>8275</v>
      </c>
      <c r="O639" s="11" t="s">
        <v>8276</v>
      </c>
      <c r="P639" s="11">
        <f t="shared" si="36"/>
        <v>0</v>
      </c>
      <c r="Q639" s="11">
        <f t="shared" si="37"/>
        <v>0</v>
      </c>
      <c r="R639" s="16">
        <f t="shared" si="38"/>
        <v>42762.962013888886</v>
      </c>
      <c r="S639" s="16">
        <f t="shared" si="39"/>
        <v>42791.961111111115</v>
      </c>
    </row>
    <row r="640" spans="1:19" x14ac:dyDescent="0.75">
      <c r="A640" s="11">
        <v>638</v>
      </c>
      <c r="B640" s="12" t="s">
        <v>639</v>
      </c>
      <c r="C640" s="12" t="s">
        <v>4748</v>
      </c>
      <c r="D640" s="13">
        <v>200000</v>
      </c>
      <c r="E640" s="14">
        <v>18</v>
      </c>
      <c r="F640" s="11" t="s">
        <v>8219</v>
      </c>
      <c r="G640" s="11" t="s">
        <v>8235</v>
      </c>
      <c r="H640" s="11" t="s">
        <v>8248</v>
      </c>
      <c r="I640" s="11">
        <v>1490447662</v>
      </c>
      <c r="J640" s="11">
        <v>1485267262</v>
      </c>
      <c r="K640" s="11" t="b">
        <v>0</v>
      </c>
      <c r="L640" s="11">
        <v>6</v>
      </c>
      <c r="M640" s="11" t="b">
        <v>0</v>
      </c>
      <c r="N640" s="11" t="s">
        <v>8275</v>
      </c>
      <c r="O640" s="11" t="s">
        <v>8276</v>
      </c>
      <c r="P640" s="11">
        <f t="shared" si="36"/>
        <v>0</v>
      </c>
      <c r="Q640" s="11">
        <f t="shared" si="37"/>
        <v>3</v>
      </c>
      <c r="R640" s="16">
        <f t="shared" si="38"/>
        <v>42759.593310185184</v>
      </c>
      <c r="S640" s="16">
        <f t="shared" si="39"/>
        <v>42819.55164351852</v>
      </c>
    </row>
    <row r="641" spans="1:19" ht="29.5" x14ac:dyDescent="0.75">
      <c r="A641" s="11">
        <v>639</v>
      </c>
      <c r="B641" s="12" t="s">
        <v>640</v>
      </c>
      <c r="C641" s="12" t="s">
        <v>4749</v>
      </c>
      <c r="D641" s="13">
        <v>1000000</v>
      </c>
      <c r="E641" s="14">
        <v>1</v>
      </c>
      <c r="F641" s="11" t="s">
        <v>8219</v>
      </c>
      <c r="G641" s="11" t="s">
        <v>8223</v>
      </c>
      <c r="H641" s="11" t="s">
        <v>8245</v>
      </c>
      <c r="I641" s="11">
        <v>1413208795</v>
      </c>
      <c r="J641" s="11">
        <v>1408024795</v>
      </c>
      <c r="K641" s="11" t="b">
        <v>0</v>
      </c>
      <c r="L641" s="11">
        <v>1</v>
      </c>
      <c r="M641" s="11" t="b">
        <v>0</v>
      </c>
      <c r="N641" s="11" t="s">
        <v>8275</v>
      </c>
      <c r="O641" s="11" t="s">
        <v>8276</v>
      </c>
      <c r="P641" s="11">
        <f t="shared" si="36"/>
        <v>0</v>
      </c>
      <c r="Q641" s="11">
        <f t="shared" si="37"/>
        <v>1</v>
      </c>
      <c r="R641" s="16">
        <f t="shared" si="38"/>
        <v>41865.583275462966</v>
      </c>
      <c r="S641" s="16">
        <f t="shared" si="39"/>
        <v>41925.583275462966</v>
      </c>
    </row>
    <row r="642" spans="1:19" ht="44.25" x14ac:dyDescent="0.75">
      <c r="A642" s="11">
        <v>640</v>
      </c>
      <c r="B642" s="12" t="s">
        <v>641</v>
      </c>
      <c r="C642" s="12" t="s">
        <v>4750</v>
      </c>
      <c r="D642" s="13">
        <v>70</v>
      </c>
      <c r="E642" s="14">
        <v>101</v>
      </c>
      <c r="F642" s="11" t="s">
        <v>8218</v>
      </c>
      <c r="G642" s="11" t="s">
        <v>8229</v>
      </c>
      <c r="H642" s="11" t="s">
        <v>8248</v>
      </c>
      <c r="I642" s="11">
        <v>1480028400</v>
      </c>
      <c r="J642" s="11">
        <v>1478685915</v>
      </c>
      <c r="K642" s="11" t="b">
        <v>0</v>
      </c>
      <c r="L642" s="11">
        <v>2</v>
      </c>
      <c r="M642" s="11" t="b">
        <v>1</v>
      </c>
      <c r="N642" s="11" t="s">
        <v>8275</v>
      </c>
      <c r="O642" s="11" t="s">
        <v>8277</v>
      </c>
      <c r="P642" s="11">
        <f t="shared" ref="P642:P705" si="40">ROUND(E642/D642*100,0)</f>
        <v>144</v>
      </c>
      <c r="Q642" s="11">
        <f t="shared" ref="Q642:Q705" si="41">IFERROR(ROUND(E642/L642,2),0)</f>
        <v>50.5</v>
      </c>
      <c r="R642" s="16">
        <f t="shared" si="38"/>
        <v>42683.420312500006</v>
      </c>
      <c r="S642" s="16">
        <f t="shared" si="39"/>
        <v>42698.958333333328</v>
      </c>
    </row>
    <row r="643" spans="1:19" ht="44.25" x14ac:dyDescent="0.75">
      <c r="A643" s="11">
        <v>641</v>
      </c>
      <c r="B643" s="12" t="s">
        <v>642</v>
      </c>
      <c r="C643" s="12" t="s">
        <v>4751</v>
      </c>
      <c r="D643" s="13">
        <v>40000</v>
      </c>
      <c r="E643" s="14">
        <v>47665</v>
      </c>
      <c r="F643" s="11" t="s">
        <v>8218</v>
      </c>
      <c r="G643" s="11" t="s">
        <v>8223</v>
      </c>
      <c r="H643" s="11" t="s">
        <v>8245</v>
      </c>
      <c r="I643" s="11">
        <v>1439473248</v>
      </c>
      <c r="J643" s="11">
        <v>1436881248</v>
      </c>
      <c r="K643" s="11" t="b">
        <v>0</v>
      </c>
      <c r="L643" s="11">
        <v>315</v>
      </c>
      <c r="M643" s="11" t="b">
        <v>1</v>
      </c>
      <c r="N643" s="11" t="s">
        <v>8275</v>
      </c>
      <c r="O643" s="11" t="s">
        <v>8277</v>
      </c>
      <c r="P643" s="11">
        <f t="shared" si="40"/>
        <v>119</v>
      </c>
      <c r="Q643" s="11">
        <f t="shared" si="41"/>
        <v>151.32</v>
      </c>
      <c r="R643" s="16">
        <f t="shared" ref="R643:R706" si="42">(((J643/60)/60)/24)+DATE(1970,1,1)</f>
        <v>42199.57</v>
      </c>
      <c r="S643" s="16">
        <f t="shared" ref="S643:S706" si="43">(((I643/60)/60)/24)+DATE(1970,1,1)</f>
        <v>42229.57</v>
      </c>
    </row>
    <row r="644" spans="1:19" ht="44.25" x14ac:dyDescent="0.75">
      <c r="A644" s="11">
        <v>642</v>
      </c>
      <c r="B644" s="12" t="s">
        <v>643</v>
      </c>
      <c r="C644" s="12" t="s">
        <v>4752</v>
      </c>
      <c r="D644" s="13">
        <v>20000</v>
      </c>
      <c r="E644" s="14">
        <v>292097</v>
      </c>
      <c r="F644" s="11" t="s">
        <v>8218</v>
      </c>
      <c r="G644" s="11" t="s">
        <v>8235</v>
      </c>
      <c r="H644" s="11" t="s">
        <v>8248</v>
      </c>
      <c r="I644" s="11">
        <v>1439998674</v>
      </c>
      <c r="J644" s="11">
        <v>1436888274</v>
      </c>
      <c r="K644" s="11" t="b">
        <v>0</v>
      </c>
      <c r="L644" s="11">
        <v>2174</v>
      </c>
      <c r="M644" s="11" t="b">
        <v>1</v>
      </c>
      <c r="N644" s="11" t="s">
        <v>8275</v>
      </c>
      <c r="O644" s="11" t="s">
        <v>8277</v>
      </c>
      <c r="P644" s="11">
        <f t="shared" si="40"/>
        <v>1460</v>
      </c>
      <c r="Q644" s="11">
        <f t="shared" si="41"/>
        <v>134.36000000000001</v>
      </c>
      <c r="R644" s="16">
        <f t="shared" si="42"/>
        <v>42199.651319444441</v>
      </c>
      <c r="S644" s="16">
        <f t="shared" si="43"/>
        <v>42235.651319444441</v>
      </c>
    </row>
    <row r="645" spans="1:19" ht="44.25" x14ac:dyDescent="0.75">
      <c r="A645" s="11">
        <v>643</v>
      </c>
      <c r="B645" s="12" t="s">
        <v>644</v>
      </c>
      <c r="C645" s="12" t="s">
        <v>4753</v>
      </c>
      <c r="D645" s="13">
        <v>25000</v>
      </c>
      <c r="E645" s="14">
        <v>26452</v>
      </c>
      <c r="F645" s="11" t="s">
        <v>8218</v>
      </c>
      <c r="G645" s="11" t="s">
        <v>8223</v>
      </c>
      <c r="H645" s="11" t="s">
        <v>8245</v>
      </c>
      <c r="I645" s="11">
        <v>1433085875</v>
      </c>
      <c r="J645" s="11">
        <v>1428333875</v>
      </c>
      <c r="K645" s="11" t="b">
        <v>0</v>
      </c>
      <c r="L645" s="11">
        <v>152</v>
      </c>
      <c r="M645" s="11" t="b">
        <v>1</v>
      </c>
      <c r="N645" s="11" t="s">
        <v>8275</v>
      </c>
      <c r="O645" s="11" t="s">
        <v>8277</v>
      </c>
      <c r="P645" s="11">
        <f t="shared" si="40"/>
        <v>106</v>
      </c>
      <c r="Q645" s="11">
        <f t="shared" si="41"/>
        <v>174.03</v>
      </c>
      <c r="R645" s="16">
        <f t="shared" si="42"/>
        <v>42100.642071759255</v>
      </c>
      <c r="S645" s="16">
        <f t="shared" si="43"/>
        <v>42155.642071759255</v>
      </c>
    </row>
    <row r="646" spans="1:19" ht="44.25" x14ac:dyDescent="0.75">
      <c r="A646" s="11">
        <v>644</v>
      </c>
      <c r="B646" s="12" t="s">
        <v>645</v>
      </c>
      <c r="C646" s="12" t="s">
        <v>4754</v>
      </c>
      <c r="D646" s="13">
        <v>25000</v>
      </c>
      <c r="E646" s="14">
        <v>75029.48</v>
      </c>
      <c r="F646" s="11" t="s">
        <v>8218</v>
      </c>
      <c r="G646" s="11" t="s">
        <v>8223</v>
      </c>
      <c r="H646" s="11" t="s">
        <v>8245</v>
      </c>
      <c r="I646" s="11">
        <v>1414544400</v>
      </c>
      <c r="J646" s="11">
        <v>1410883139</v>
      </c>
      <c r="K646" s="11" t="b">
        <v>0</v>
      </c>
      <c r="L646" s="11">
        <v>1021</v>
      </c>
      <c r="M646" s="11" t="b">
        <v>1</v>
      </c>
      <c r="N646" s="11" t="s">
        <v>8275</v>
      </c>
      <c r="O646" s="11" t="s">
        <v>8277</v>
      </c>
      <c r="P646" s="11">
        <f t="shared" si="40"/>
        <v>300</v>
      </c>
      <c r="Q646" s="11">
        <f t="shared" si="41"/>
        <v>73.489999999999995</v>
      </c>
      <c r="R646" s="16">
        <f t="shared" si="42"/>
        <v>41898.665960648148</v>
      </c>
      <c r="S646" s="16">
        <f t="shared" si="43"/>
        <v>41941.041666666664</v>
      </c>
    </row>
    <row r="647" spans="1:19" ht="29.5" x14ac:dyDescent="0.75">
      <c r="A647" s="11">
        <v>645</v>
      </c>
      <c r="B647" s="12" t="s">
        <v>646</v>
      </c>
      <c r="C647" s="12" t="s">
        <v>4755</v>
      </c>
      <c r="D647" s="13">
        <v>2000</v>
      </c>
      <c r="E647" s="14">
        <v>5574</v>
      </c>
      <c r="F647" s="11" t="s">
        <v>8218</v>
      </c>
      <c r="G647" s="11" t="s">
        <v>8223</v>
      </c>
      <c r="H647" s="11" t="s">
        <v>8245</v>
      </c>
      <c r="I647" s="11">
        <v>1470962274</v>
      </c>
      <c r="J647" s="11">
        <v>1468370274</v>
      </c>
      <c r="K647" s="11" t="b">
        <v>0</v>
      </c>
      <c r="L647" s="11">
        <v>237</v>
      </c>
      <c r="M647" s="11" t="b">
        <v>1</v>
      </c>
      <c r="N647" s="11" t="s">
        <v>8275</v>
      </c>
      <c r="O647" s="11" t="s">
        <v>8277</v>
      </c>
      <c r="P647" s="11">
        <f t="shared" si="40"/>
        <v>279</v>
      </c>
      <c r="Q647" s="11">
        <f t="shared" si="41"/>
        <v>23.52</v>
      </c>
      <c r="R647" s="16">
        <f t="shared" si="42"/>
        <v>42564.026319444441</v>
      </c>
      <c r="S647" s="16">
        <f t="shared" si="43"/>
        <v>42594.026319444441</v>
      </c>
    </row>
    <row r="648" spans="1:19" ht="44.25" x14ac:dyDescent="0.75">
      <c r="A648" s="11">
        <v>646</v>
      </c>
      <c r="B648" s="12" t="s">
        <v>647</v>
      </c>
      <c r="C648" s="12" t="s">
        <v>4756</v>
      </c>
      <c r="D648" s="13">
        <v>800</v>
      </c>
      <c r="E648" s="14">
        <v>1055.01</v>
      </c>
      <c r="F648" s="11" t="s">
        <v>8218</v>
      </c>
      <c r="G648" s="11" t="s">
        <v>8223</v>
      </c>
      <c r="H648" s="11" t="s">
        <v>8245</v>
      </c>
      <c r="I648" s="11">
        <v>1407788867</v>
      </c>
      <c r="J648" s="11">
        <v>1405196867</v>
      </c>
      <c r="K648" s="11" t="b">
        <v>0</v>
      </c>
      <c r="L648" s="11">
        <v>27</v>
      </c>
      <c r="M648" s="11" t="b">
        <v>1</v>
      </c>
      <c r="N648" s="11" t="s">
        <v>8275</v>
      </c>
      <c r="O648" s="11" t="s">
        <v>8277</v>
      </c>
      <c r="P648" s="11">
        <f t="shared" si="40"/>
        <v>132</v>
      </c>
      <c r="Q648" s="11">
        <f t="shared" si="41"/>
        <v>39.07</v>
      </c>
      <c r="R648" s="16">
        <f t="shared" si="42"/>
        <v>41832.852627314816</v>
      </c>
      <c r="S648" s="16">
        <f t="shared" si="43"/>
        <v>41862.852627314816</v>
      </c>
    </row>
    <row r="649" spans="1:19" ht="44.25" x14ac:dyDescent="0.75">
      <c r="A649" s="11">
        <v>647</v>
      </c>
      <c r="B649" s="12" t="s">
        <v>648</v>
      </c>
      <c r="C649" s="12" t="s">
        <v>4757</v>
      </c>
      <c r="D649" s="13">
        <v>2000</v>
      </c>
      <c r="E649" s="14">
        <v>2141</v>
      </c>
      <c r="F649" s="11" t="s">
        <v>8218</v>
      </c>
      <c r="G649" s="11" t="s">
        <v>8228</v>
      </c>
      <c r="H649" s="11" t="s">
        <v>8250</v>
      </c>
      <c r="I649" s="11">
        <v>1458235549</v>
      </c>
      <c r="J649" s="11">
        <v>1455647149</v>
      </c>
      <c r="K649" s="11" t="b">
        <v>0</v>
      </c>
      <c r="L649" s="11">
        <v>17</v>
      </c>
      <c r="M649" s="11" t="b">
        <v>1</v>
      </c>
      <c r="N649" s="11" t="s">
        <v>8275</v>
      </c>
      <c r="O649" s="11" t="s">
        <v>8277</v>
      </c>
      <c r="P649" s="11">
        <f t="shared" si="40"/>
        <v>107</v>
      </c>
      <c r="Q649" s="11">
        <f t="shared" si="41"/>
        <v>125.94</v>
      </c>
      <c r="R649" s="16">
        <f t="shared" si="42"/>
        <v>42416.767928240741</v>
      </c>
      <c r="S649" s="16">
        <f t="shared" si="43"/>
        <v>42446.726261574076</v>
      </c>
    </row>
    <row r="650" spans="1:19" ht="29.5" x14ac:dyDescent="0.75">
      <c r="A650" s="11">
        <v>648</v>
      </c>
      <c r="B650" s="12" t="s">
        <v>649</v>
      </c>
      <c r="C650" s="12" t="s">
        <v>4758</v>
      </c>
      <c r="D650" s="13">
        <v>35000</v>
      </c>
      <c r="E650" s="14">
        <v>44388</v>
      </c>
      <c r="F650" s="11" t="s">
        <v>8218</v>
      </c>
      <c r="G650" s="11" t="s">
        <v>8223</v>
      </c>
      <c r="H650" s="11" t="s">
        <v>8245</v>
      </c>
      <c r="I650" s="11">
        <v>1413304708</v>
      </c>
      <c r="J650" s="11">
        <v>1410280708</v>
      </c>
      <c r="K650" s="11" t="b">
        <v>0</v>
      </c>
      <c r="L650" s="11">
        <v>27</v>
      </c>
      <c r="M650" s="11" t="b">
        <v>1</v>
      </c>
      <c r="N650" s="11" t="s">
        <v>8275</v>
      </c>
      <c r="O650" s="11" t="s">
        <v>8277</v>
      </c>
      <c r="P650" s="11">
        <f t="shared" si="40"/>
        <v>127</v>
      </c>
      <c r="Q650" s="11">
        <f t="shared" si="41"/>
        <v>1644</v>
      </c>
      <c r="R650" s="16">
        <f t="shared" si="42"/>
        <v>41891.693379629629</v>
      </c>
      <c r="S650" s="16">
        <f t="shared" si="43"/>
        <v>41926.693379629629</v>
      </c>
    </row>
    <row r="651" spans="1:19" ht="44.25" x14ac:dyDescent="0.75">
      <c r="A651" s="11">
        <v>649</v>
      </c>
      <c r="B651" s="12" t="s">
        <v>650</v>
      </c>
      <c r="C651" s="12" t="s">
        <v>4759</v>
      </c>
      <c r="D651" s="13">
        <v>2500</v>
      </c>
      <c r="E651" s="14">
        <v>3499</v>
      </c>
      <c r="F651" s="11" t="s">
        <v>8218</v>
      </c>
      <c r="G651" s="11" t="s">
        <v>8223</v>
      </c>
      <c r="H651" s="11" t="s">
        <v>8245</v>
      </c>
      <c r="I651" s="11">
        <v>1410904413</v>
      </c>
      <c r="J651" s="11">
        <v>1409090013</v>
      </c>
      <c r="K651" s="11" t="b">
        <v>0</v>
      </c>
      <c r="L651" s="11">
        <v>82</v>
      </c>
      <c r="M651" s="11" t="b">
        <v>1</v>
      </c>
      <c r="N651" s="11" t="s">
        <v>8275</v>
      </c>
      <c r="O651" s="11" t="s">
        <v>8277</v>
      </c>
      <c r="P651" s="11">
        <f t="shared" si="40"/>
        <v>140</v>
      </c>
      <c r="Q651" s="11">
        <f t="shared" si="41"/>
        <v>42.67</v>
      </c>
      <c r="R651" s="16">
        <f t="shared" si="42"/>
        <v>41877.912187499998</v>
      </c>
      <c r="S651" s="16">
        <f t="shared" si="43"/>
        <v>41898.912187499998</v>
      </c>
    </row>
    <row r="652" spans="1:19" ht="44.25" x14ac:dyDescent="0.75">
      <c r="A652" s="11">
        <v>650</v>
      </c>
      <c r="B652" s="12" t="s">
        <v>651</v>
      </c>
      <c r="C652" s="12" t="s">
        <v>4760</v>
      </c>
      <c r="D652" s="13">
        <v>1500</v>
      </c>
      <c r="E652" s="14">
        <v>1686</v>
      </c>
      <c r="F652" s="11" t="s">
        <v>8218</v>
      </c>
      <c r="G652" s="11" t="s">
        <v>8223</v>
      </c>
      <c r="H652" s="11" t="s">
        <v>8245</v>
      </c>
      <c r="I652" s="11">
        <v>1418953984</v>
      </c>
      <c r="J652" s="11">
        <v>1413766384</v>
      </c>
      <c r="K652" s="11" t="b">
        <v>0</v>
      </c>
      <c r="L652" s="11">
        <v>48</v>
      </c>
      <c r="M652" s="11" t="b">
        <v>1</v>
      </c>
      <c r="N652" s="11" t="s">
        <v>8275</v>
      </c>
      <c r="O652" s="11" t="s">
        <v>8277</v>
      </c>
      <c r="P652" s="11">
        <f t="shared" si="40"/>
        <v>112</v>
      </c>
      <c r="Q652" s="11">
        <f t="shared" si="41"/>
        <v>35.130000000000003</v>
      </c>
      <c r="R652" s="16">
        <f t="shared" si="42"/>
        <v>41932.036851851852</v>
      </c>
      <c r="S652" s="16">
        <f t="shared" si="43"/>
        <v>41992.078518518523</v>
      </c>
    </row>
    <row r="653" spans="1:19" ht="44.25" x14ac:dyDescent="0.75">
      <c r="A653" s="11">
        <v>651</v>
      </c>
      <c r="B653" s="12" t="s">
        <v>652</v>
      </c>
      <c r="C653" s="12" t="s">
        <v>4761</v>
      </c>
      <c r="D653" s="13">
        <v>25000</v>
      </c>
      <c r="E653" s="14">
        <v>25132</v>
      </c>
      <c r="F653" s="11" t="s">
        <v>8218</v>
      </c>
      <c r="G653" s="11" t="s">
        <v>8223</v>
      </c>
      <c r="H653" s="11" t="s">
        <v>8245</v>
      </c>
      <c r="I653" s="11">
        <v>1418430311</v>
      </c>
      <c r="J653" s="11">
        <v>1415838311</v>
      </c>
      <c r="K653" s="11" t="b">
        <v>0</v>
      </c>
      <c r="L653" s="11">
        <v>105</v>
      </c>
      <c r="M653" s="11" t="b">
        <v>1</v>
      </c>
      <c r="N653" s="11" t="s">
        <v>8275</v>
      </c>
      <c r="O653" s="11" t="s">
        <v>8277</v>
      </c>
      <c r="P653" s="11">
        <f t="shared" si="40"/>
        <v>101</v>
      </c>
      <c r="Q653" s="11">
        <f t="shared" si="41"/>
        <v>239.35</v>
      </c>
      <c r="R653" s="16">
        <f t="shared" si="42"/>
        <v>41956.017488425925</v>
      </c>
      <c r="S653" s="16">
        <f t="shared" si="43"/>
        <v>41986.017488425925</v>
      </c>
    </row>
    <row r="654" spans="1:19" ht="59" x14ac:dyDescent="0.75">
      <c r="A654" s="11">
        <v>652</v>
      </c>
      <c r="B654" s="12" t="s">
        <v>653</v>
      </c>
      <c r="C654" s="12" t="s">
        <v>4762</v>
      </c>
      <c r="D654" s="13">
        <v>3000</v>
      </c>
      <c r="E654" s="14">
        <v>3014</v>
      </c>
      <c r="F654" s="11" t="s">
        <v>8218</v>
      </c>
      <c r="G654" s="11" t="s">
        <v>8223</v>
      </c>
      <c r="H654" s="11" t="s">
        <v>8245</v>
      </c>
      <c r="I654" s="11">
        <v>1480613650</v>
      </c>
      <c r="J654" s="11">
        <v>1478018050</v>
      </c>
      <c r="K654" s="11" t="b">
        <v>0</v>
      </c>
      <c r="L654" s="11">
        <v>28</v>
      </c>
      <c r="M654" s="11" t="b">
        <v>1</v>
      </c>
      <c r="N654" s="11" t="s">
        <v>8275</v>
      </c>
      <c r="O654" s="11" t="s">
        <v>8277</v>
      </c>
      <c r="P654" s="11">
        <f t="shared" si="40"/>
        <v>100</v>
      </c>
      <c r="Q654" s="11">
        <f t="shared" si="41"/>
        <v>107.64</v>
      </c>
      <c r="R654" s="16">
        <f t="shared" si="42"/>
        <v>42675.690393518518</v>
      </c>
      <c r="S654" s="16">
        <f t="shared" si="43"/>
        <v>42705.732060185182</v>
      </c>
    </row>
    <row r="655" spans="1:19" ht="59" x14ac:dyDescent="0.75">
      <c r="A655" s="11">
        <v>653</v>
      </c>
      <c r="B655" s="12" t="s">
        <v>654</v>
      </c>
      <c r="C655" s="12" t="s">
        <v>4763</v>
      </c>
      <c r="D655" s="13">
        <v>75000</v>
      </c>
      <c r="E655" s="14">
        <v>106084.5</v>
      </c>
      <c r="F655" s="11" t="s">
        <v>8218</v>
      </c>
      <c r="G655" s="11" t="s">
        <v>8223</v>
      </c>
      <c r="H655" s="11" t="s">
        <v>8245</v>
      </c>
      <c r="I655" s="11">
        <v>1440082240</v>
      </c>
      <c r="J655" s="11">
        <v>1436885440</v>
      </c>
      <c r="K655" s="11" t="b">
        <v>0</v>
      </c>
      <c r="L655" s="11">
        <v>1107</v>
      </c>
      <c r="M655" s="11" t="b">
        <v>1</v>
      </c>
      <c r="N655" s="11" t="s">
        <v>8275</v>
      </c>
      <c r="O655" s="11" t="s">
        <v>8277</v>
      </c>
      <c r="P655" s="11">
        <f t="shared" si="40"/>
        <v>141</v>
      </c>
      <c r="Q655" s="11">
        <f t="shared" si="41"/>
        <v>95.83</v>
      </c>
      <c r="R655" s="16">
        <f t="shared" si="42"/>
        <v>42199.618518518517</v>
      </c>
      <c r="S655" s="16">
        <f t="shared" si="43"/>
        <v>42236.618518518517</v>
      </c>
    </row>
    <row r="656" spans="1:19" ht="44.25" x14ac:dyDescent="0.75">
      <c r="A656" s="11">
        <v>654</v>
      </c>
      <c r="B656" s="12" t="s">
        <v>655</v>
      </c>
      <c r="C656" s="12" t="s">
        <v>4764</v>
      </c>
      <c r="D656" s="13">
        <v>12000</v>
      </c>
      <c r="E656" s="14">
        <v>32075</v>
      </c>
      <c r="F656" s="11" t="s">
        <v>8218</v>
      </c>
      <c r="G656" s="11" t="s">
        <v>8223</v>
      </c>
      <c r="H656" s="11" t="s">
        <v>8245</v>
      </c>
      <c r="I656" s="11">
        <v>1436396313</v>
      </c>
      <c r="J656" s="11">
        <v>1433804313</v>
      </c>
      <c r="K656" s="11" t="b">
        <v>0</v>
      </c>
      <c r="L656" s="11">
        <v>1013</v>
      </c>
      <c r="M656" s="11" t="b">
        <v>1</v>
      </c>
      <c r="N656" s="11" t="s">
        <v>8275</v>
      </c>
      <c r="O656" s="11" t="s">
        <v>8277</v>
      </c>
      <c r="P656" s="11">
        <f t="shared" si="40"/>
        <v>267</v>
      </c>
      <c r="Q656" s="11">
        <f t="shared" si="41"/>
        <v>31.66</v>
      </c>
      <c r="R656" s="16">
        <f t="shared" si="42"/>
        <v>42163.957326388889</v>
      </c>
      <c r="S656" s="16">
        <f t="shared" si="43"/>
        <v>42193.957326388889</v>
      </c>
    </row>
    <row r="657" spans="1:19" ht="44.25" x14ac:dyDescent="0.75">
      <c r="A657" s="11">
        <v>655</v>
      </c>
      <c r="B657" s="12" t="s">
        <v>656</v>
      </c>
      <c r="C657" s="12" t="s">
        <v>4765</v>
      </c>
      <c r="D657" s="13">
        <v>8000</v>
      </c>
      <c r="E657" s="14">
        <v>11751</v>
      </c>
      <c r="F657" s="11" t="s">
        <v>8218</v>
      </c>
      <c r="G657" s="11" t="s">
        <v>8223</v>
      </c>
      <c r="H657" s="11" t="s">
        <v>8245</v>
      </c>
      <c r="I657" s="11">
        <v>1426197512</v>
      </c>
      <c r="J657" s="11">
        <v>1423609112</v>
      </c>
      <c r="K657" s="11" t="b">
        <v>0</v>
      </c>
      <c r="L657" s="11">
        <v>274</v>
      </c>
      <c r="M657" s="11" t="b">
        <v>1</v>
      </c>
      <c r="N657" s="11" t="s">
        <v>8275</v>
      </c>
      <c r="O657" s="11" t="s">
        <v>8277</v>
      </c>
      <c r="P657" s="11">
        <f t="shared" si="40"/>
        <v>147</v>
      </c>
      <c r="Q657" s="11">
        <f t="shared" si="41"/>
        <v>42.89</v>
      </c>
      <c r="R657" s="16">
        <f t="shared" si="42"/>
        <v>42045.957314814819</v>
      </c>
      <c r="S657" s="16">
        <f t="shared" si="43"/>
        <v>42075.915648148148</v>
      </c>
    </row>
    <row r="658" spans="1:19" ht="44.25" x14ac:dyDescent="0.75">
      <c r="A658" s="11">
        <v>656</v>
      </c>
      <c r="B658" s="12" t="s">
        <v>657</v>
      </c>
      <c r="C658" s="12" t="s">
        <v>4766</v>
      </c>
      <c r="D658" s="13">
        <v>5000</v>
      </c>
      <c r="E658" s="14">
        <v>10678</v>
      </c>
      <c r="F658" s="11" t="s">
        <v>8218</v>
      </c>
      <c r="G658" s="11" t="s">
        <v>8223</v>
      </c>
      <c r="H658" s="11" t="s">
        <v>8245</v>
      </c>
      <c r="I658" s="11">
        <v>1460917119</v>
      </c>
      <c r="J658" s="11">
        <v>1455736719</v>
      </c>
      <c r="K658" s="11" t="b">
        <v>0</v>
      </c>
      <c r="L658" s="11">
        <v>87</v>
      </c>
      <c r="M658" s="11" t="b">
        <v>1</v>
      </c>
      <c r="N658" s="11" t="s">
        <v>8275</v>
      </c>
      <c r="O658" s="11" t="s">
        <v>8277</v>
      </c>
      <c r="P658" s="11">
        <f t="shared" si="40"/>
        <v>214</v>
      </c>
      <c r="Q658" s="11">
        <f t="shared" si="41"/>
        <v>122.74</v>
      </c>
      <c r="R658" s="16">
        <f t="shared" si="42"/>
        <v>42417.804618055554</v>
      </c>
      <c r="S658" s="16">
        <f t="shared" si="43"/>
        <v>42477.762951388882</v>
      </c>
    </row>
    <row r="659" spans="1:19" ht="44.25" x14ac:dyDescent="0.75">
      <c r="A659" s="11">
        <v>657</v>
      </c>
      <c r="B659" s="12" t="s">
        <v>658</v>
      </c>
      <c r="C659" s="12" t="s">
        <v>4767</v>
      </c>
      <c r="D659" s="13">
        <v>15000</v>
      </c>
      <c r="E659" s="14">
        <v>18855</v>
      </c>
      <c r="F659" s="11" t="s">
        <v>8218</v>
      </c>
      <c r="G659" s="11" t="s">
        <v>8223</v>
      </c>
      <c r="H659" s="11" t="s">
        <v>8245</v>
      </c>
      <c r="I659" s="11">
        <v>1450901872</v>
      </c>
      <c r="J659" s="11">
        <v>1448309872</v>
      </c>
      <c r="K659" s="11" t="b">
        <v>0</v>
      </c>
      <c r="L659" s="11">
        <v>99</v>
      </c>
      <c r="M659" s="11" t="b">
        <v>1</v>
      </c>
      <c r="N659" s="11" t="s">
        <v>8275</v>
      </c>
      <c r="O659" s="11" t="s">
        <v>8277</v>
      </c>
      <c r="P659" s="11">
        <f t="shared" si="40"/>
        <v>126</v>
      </c>
      <c r="Q659" s="11">
        <f t="shared" si="41"/>
        <v>190.45</v>
      </c>
      <c r="R659" s="16">
        <f t="shared" si="42"/>
        <v>42331.84574074074</v>
      </c>
      <c r="S659" s="16">
        <f t="shared" si="43"/>
        <v>42361.84574074074</v>
      </c>
    </row>
    <row r="660" spans="1:19" ht="44.25" x14ac:dyDescent="0.75">
      <c r="A660" s="11">
        <v>658</v>
      </c>
      <c r="B660" s="12" t="s">
        <v>659</v>
      </c>
      <c r="C660" s="12" t="s">
        <v>4768</v>
      </c>
      <c r="D660" s="13">
        <v>28888</v>
      </c>
      <c r="E660" s="14">
        <v>30177</v>
      </c>
      <c r="F660" s="11" t="s">
        <v>8218</v>
      </c>
      <c r="G660" s="11" t="s">
        <v>8223</v>
      </c>
      <c r="H660" s="11" t="s">
        <v>8245</v>
      </c>
      <c r="I660" s="11">
        <v>1437933600</v>
      </c>
      <c r="J660" s="11">
        <v>1435117889</v>
      </c>
      <c r="K660" s="11" t="b">
        <v>0</v>
      </c>
      <c r="L660" s="11">
        <v>276</v>
      </c>
      <c r="M660" s="11" t="b">
        <v>1</v>
      </c>
      <c r="N660" s="11" t="s">
        <v>8275</v>
      </c>
      <c r="O660" s="11" t="s">
        <v>8277</v>
      </c>
      <c r="P660" s="11">
        <f t="shared" si="40"/>
        <v>104</v>
      </c>
      <c r="Q660" s="11">
        <f t="shared" si="41"/>
        <v>109.34</v>
      </c>
      <c r="R660" s="16">
        <f t="shared" si="42"/>
        <v>42179.160752314812</v>
      </c>
      <c r="S660" s="16">
        <f t="shared" si="43"/>
        <v>42211.75</v>
      </c>
    </row>
    <row r="661" spans="1:19" x14ac:dyDescent="0.75">
      <c r="A661" s="11">
        <v>659</v>
      </c>
      <c r="B661" s="12" t="s">
        <v>660</v>
      </c>
      <c r="C661" s="12" t="s">
        <v>4769</v>
      </c>
      <c r="D661" s="13">
        <v>3000</v>
      </c>
      <c r="E661" s="14">
        <v>3017</v>
      </c>
      <c r="F661" s="11" t="s">
        <v>8218</v>
      </c>
      <c r="G661" s="11" t="s">
        <v>8223</v>
      </c>
      <c r="H661" s="11" t="s">
        <v>8245</v>
      </c>
      <c r="I661" s="11">
        <v>1440339295</v>
      </c>
      <c r="J661" s="11">
        <v>1437747295</v>
      </c>
      <c r="K661" s="11" t="b">
        <v>0</v>
      </c>
      <c r="L661" s="11">
        <v>21</v>
      </c>
      <c r="M661" s="11" t="b">
        <v>1</v>
      </c>
      <c r="N661" s="11" t="s">
        <v>8275</v>
      </c>
      <c r="O661" s="11" t="s">
        <v>8277</v>
      </c>
      <c r="P661" s="11">
        <f t="shared" si="40"/>
        <v>101</v>
      </c>
      <c r="Q661" s="11">
        <f t="shared" si="41"/>
        <v>143.66999999999999</v>
      </c>
      <c r="R661" s="16">
        <f t="shared" si="42"/>
        <v>42209.593692129631</v>
      </c>
      <c r="S661" s="16">
        <f t="shared" si="43"/>
        <v>42239.593692129631</v>
      </c>
    </row>
    <row r="662" spans="1:19" ht="44.25" x14ac:dyDescent="0.75">
      <c r="A662" s="11">
        <v>660</v>
      </c>
      <c r="B662" s="12" t="s">
        <v>661</v>
      </c>
      <c r="C662" s="12" t="s">
        <v>4770</v>
      </c>
      <c r="D662" s="13">
        <v>50000</v>
      </c>
      <c r="E662" s="14">
        <v>1529</v>
      </c>
      <c r="F662" s="11" t="s">
        <v>8220</v>
      </c>
      <c r="G662" s="11" t="s">
        <v>8223</v>
      </c>
      <c r="H662" s="11" t="s">
        <v>8245</v>
      </c>
      <c r="I662" s="11">
        <v>1415558879</v>
      </c>
      <c r="J662" s="11">
        <v>1412963279</v>
      </c>
      <c r="K662" s="11" t="b">
        <v>0</v>
      </c>
      <c r="L662" s="11">
        <v>18</v>
      </c>
      <c r="M662" s="11" t="b">
        <v>0</v>
      </c>
      <c r="N662" s="11" t="s">
        <v>8275</v>
      </c>
      <c r="O662" s="11" t="s">
        <v>8277</v>
      </c>
      <c r="P662" s="11">
        <f t="shared" si="40"/>
        <v>3</v>
      </c>
      <c r="Q662" s="11">
        <f t="shared" si="41"/>
        <v>84.94</v>
      </c>
      <c r="R662" s="16">
        <f t="shared" si="42"/>
        <v>41922.741655092592</v>
      </c>
      <c r="S662" s="16">
        <f t="shared" si="43"/>
        <v>41952.783321759263</v>
      </c>
    </row>
    <row r="663" spans="1:19" ht="44.25" x14ac:dyDescent="0.75">
      <c r="A663" s="11">
        <v>661</v>
      </c>
      <c r="B663" s="12" t="s">
        <v>662</v>
      </c>
      <c r="C663" s="12" t="s">
        <v>4771</v>
      </c>
      <c r="D663" s="13">
        <v>10000</v>
      </c>
      <c r="E663" s="14">
        <v>95</v>
      </c>
      <c r="F663" s="11" t="s">
        <v>8220</v>
      </c>
      <c r="G663" s="11" t="s">
        <v>8223</v>
      </c>
      <c r="H663" s="11" t="s">
        <v>8245</v>
      </c>
      <c r="I663" s="11">
        <v>1477236559</v>
      </c>
      <c r="J663" s="11">
        <v>1474644559</v>
      </c>
      <c r="K663" s="11" t="b">
        <v>0</v>
      </c>
      <c r="L663" s="11">
        <v>9</v>
      </c>
      <c r="M663" s="11" t="b">
        <v>0</v>
      </c>
      <c r="N663" s="11" t="s">
        <v>8275</v>
      </c>
      <c r="O663" s="11" t="s">
        <v>8277</v>
      </c>
      <c r="P663" s="11">
        <f t="shared" si="40"/>
        <v>1</v>
      </c>
      <c r="Q663" s="11">
        <f t="shared" si="41"/>
        <v>10.56</v>
      </c>
      <c r="R663" s="16">
        <f t="shared" si="42"/>
        <v>42636.645358796297</v>
      </c>
      <c r="S663" s="16">
        <f t="shared" si="43"/>
        <v>42666.645358796297</v>
      </c>
    </row>
    <row r="664" spans="1:19" ht="44.25" x14ac:dyDescent="0.75">
      <c r="A664" s="11">
        <v>662</v>
      </c>
      <c r="B664" s="12" t="s">
        <v>663</v>
      </c>
      <c r="C664" s="12" t="s">
        <v>4772</v>
      </c>
      <c r="D664" s="13">
        <v>39000</v>
      </c>
      <c r="E664" s="14">
        <v>156</v>
      </c>
      <c r="F664" s="11" t="s">
        <v>8220</v>
      </c>
      <c r="G664" s="11" t="s">
        <v>8223</v>
      </c>
      <c r="H664" s="11" t="s">
        <v>8245</v>
      </c>
      <c r="I664" s="11">
        <v>1421404247</v>
      </c>
      <c r="J664" s="11">
        <v>1418812247</v>
      </c>
      <c r="K664" s="11" t="b">
        <v>0</v>
      </c>
      <c r="L664" s="11">
        <v>4</v>
      </c>
      <c r="M664" s="11" t="b">
        <v>0</v>
      </c>
      <c r="N664" s="11" t="s">
        <v>8275</v>
      </c>
      <c r="O664" s="11" t="s">
        <v>8277</v>
      </c>
      <c r="P664" s="11">
        <f t="shared" si="40"/>
        <v>0</v>
      </c>
      <c r="Q664" s="11">
        <f t="shared" si="41"/>
        <v>39</v>
      </c>
      <c r="R664" s="16">
        <f t="shared" si="42"/>
        <v>41990.438043981485</v>
      </c>
      <c r="S664" s="16">
        <f t="shared" si="43"/>
        <v>42020.438043981485</v>
      </c>
    </row>
    <row r="665" spans="1:19" ht="44.25" x14ac:dyDescent="0.75">
      <c r="A665" s="11">
        <v>663</v>
      </c>
      <c r="B665" s="12" t="s">
        <v>664</v>
      </c>
      <c r="C665" s="12" t="s">
        <v>4773</v>
      </c>
      <c r="D665" s="13">
        <v>200000</v>
      </c>
      <c r="E665" s="14">
        <v>700</v>
      </c>
      <c r="F665" s="11" t="s">
        <v>8220</v>
      </c>
      <c r="G665" s="11" t="s">
        <v>8231</v>
      </c>
      <c r="H665" s="11" t="s">
        <v>8252</v>
      </c>
      <c r="I665" s="11">
        <v>1437250456</v>
      </c>
      <c r="J665" s="11">
        <v>1434658456</v>
      </c>
      <c r="K665" s="11" t="b">
        <v>0</v>
      </c>
      <c r="L665" s="11">
        <v>7</v>
      </c>
      <c r="M665" s="11" t="b">
        <v>0</v>
      </c>
      <c r="N665" s="11" t="s">
        <v>8275</v>
      </c>
      <c r="O665" s="11" t="s">
        <v>8277</v>
      </c>
      <c r="P665" s="11">
        <f t="shared" si="40"/>
        <v>0</v>
      </c>
      <c r="Q665" s="11">
        <f t="shared" si="41"/>
        <v>100</v>
      </c>
      <c r="R665" s="16">
        <f t="shared" si="42"/>
        <v>42173.843240740738</v>
      </c>
      <c r="S665" s="16">
        <f t="shared" si="43"/>
        <v>42203.843240740738</v>
      </c>
    </row>
    <row r="666" spans="1:19" ht="44.25" x14ac:dyDescent="0.75">
      <c r="A666" s="11">
        <v>664</v>
      </c>
      <c r="B666" s="12" t="s">
        <v>665</v>
      </c>
      <c r="C666" s="12" t="s">
        <v>4774</v>
      </c>
      <c r="D666" s="13">
        <v>12000</v>
      </c>
      <c r="E666" s="14">
        <v>904</v>
      </c>
      <c r="F666" s="11" t="s">
        <v>8220</v>
      </c>
      <c r="G666" s="11" t="s">
        <v>8223</v>
      </c>
      <c r="H666" s="11" t="s">
        <v>8245</v>
      </c>
      <c r="I666" s="11">
        <v>1428940775</v>
      </c>
      <c r="J666" s="11">
        <v>1426348775</v>
      </c>
      <c r="K666" s="11" t="b">
        <v>0</v>
      </c>
      <c r="L666" s="11">
        <v>29</v>
      </c>
      <c r="M666" s="11" t="b">
        <v>0</v>
      </c>
      <c r="N666" s="11" t="s">
        <v>8275</v>
      </c>
      <c r="O666" s="11" t="s">
        <v>8277</v>
      </c>
      <c r="P666" s="11">
        <f t="shared" si="40"/>
        <v>8</v>
      </c>
      <c r="Q666" s="11">
        <f t="shared" si="41"/>
        <v>31.17</v>
      </c>
      <c r="R666" s="16">
        <f t="shared" si="42"/>
        <v>42077.666377314818</v>
      </c>
      <c r="S666" s="16">
        <f t="shared" si="43"/>
        <v>42107.666377314818</v>
      </c>
    </row>
    <row r="667" spans="1:19" ht="44.25" x14ac:dyDescent="0.75">
      <c r="A667" s="11">
        <v>665</v>
      </c>
      <c r="B667" s="12" t="s">
        <v>666</v>
      </c>
      <c r="C667" s="12" t="s">
        <v>4775</v>
      </c>
      <c r="D667" s="13">
        <v>10000</v>
      </c>
      <c r="E667" s="14">
        <v>1864</v>
      </c>
      <c r="F667" s="11" t="s">
        <v>8220</v>
      </c>
      <c r="G667" s="11" t="s">
        <v>8223</v>
      </c>
      <c r="H667" s="11" t="s">
        <v>8245</v>
      </c>
      <c r="I667" s="11">
        <v>1484327061</v>
      </c>
      <c r="J667" s="11">
        <v>1479143061</v>
      </c>
      <c r="K667" s="11" t="b">
        <v>0</v>
      </c>
      <c r="L667" s="11">
        <v>12</v>
      </c>
      <c r="M667" s="11" t="b">
        <v>0</v>
      </c>
      <c r="N667" s="11" t="s">
        <v>8275</v>
      </c>
      <c r="O667" s="11" t="s">
        <v>8277</v>
      </c>
      <c r="P667" s="11">
        <f t="shared" si="40"/>
        <v>19</v>
      </c>
      <c r="Q667" s="11">
        <f t="shared" si="41"/>
        <v>155.33000000000001</v>
      </c>
      <c r="R667" s="16">
        <f t="shared" si="42"/>
        <v>42688.711354166662</v>
      </c>
      <c r="S667" s="16">
        <f t="shared" si="43"/>
        <v>42748.711354166662</v>
      </c>
    </row>
    <row r="668" spans="1:19" ht="44.25" x14ac:dyDescent="0.75">
      <c r="A668" s="11">
        <v>666</v>
      </c>
      <c r="B668" s="12" t="s">
        <v>667</v>
      </c>
      <c r="C668" s="12" t="s">
        <v>4776</v>
      </c>
      <c r="D668" s="13">
        <v>200000</v>
      </c>
      <c r="E668" s="14">
        <v>8</v>
      </c>
      <c r="F668" s="11" t="s">
        <v>8220</v>
      </c>
      <c r="G668" s="11" t="s">
        <v>8223</v>
      </c>
      <c r="H668" s="11" t="s">
        <v>8245</v>
      </c>
      <c r="I668" s="11">
        <v>1408305498</v>
      </c>
      <c r="J668" s="11">
        <v>1405713498</v>
      </c>
      <c r="K668" s="11" t="b">
        <v>0</v>
      </c>
      <c r="L668" s="11">
        <v>4</v>
      </c>
      <c r="M668" s="11" t="b">
        <v>0</v>
      </c>
      <c r="N668" s="11" t="s">
        <v>8275</v>
      </c>
      <c r="O668" s="11" t="s">
        <v>8277</v>
      </c>
      <c r="P668" s="11">
        <f t="shared" si="40"/>
        <v>0</v>
      </c>
      <c r="Q668" s="11">
        <f t="shared" si="41"/>
        <v>2</v>
      </c>
      <c r="R668" s="16">
        <f t="shared" si="42"/>
        <v>41838.832152777781</v>
      </c>
      <c r="S668" s="16">
        <f t="shared" si="43"/>
        <v>41868.832152777781</v>
      </c>
    </row>
    <row r="669" spans="1:19" ht="59" x14ac:dyDescent="0.75">
      <c r="A669" s="11">
        <v>667</v>
      </c>
      <c r="B669" s="12" t="s">
        <v>668</v>
      </c>
      <c r="C669" s="12" t="s">
        <v>4777</v>
      </c>
      <c r="D669" s="13">
        <v>50000</v>
      </c>
      <c r="E669" s="14">
        <v>5010</v>
      </c>
      <c r="F669" s="11" t="s">
        <v>8220</v>
      </c>
      <c r="G669" s="11" t="s">
        <v>8236</v>
      </c>
      <c r="H669" s="11" t="s">
        <v>8248</v>
      </c>
      <c r="I669" s="11">
        <v>1477731463</v>
      </c>
      <c r="J669" s="11">
        <v>1474275463</v>
      </c>
      <c r="K669" s="11" t="b">
        <v>0</v>
      </c>
      <c r="L669" s="11">
        <v>28</v>
      </c>
      <c r="M669" s="11" t="b">
        <v>0</v>
      </c>
      <c r="N669" s="11" t="s">
        <v>8275</v>
      </c>
      <c r="O669" s="11" t="s">
        <v>8277</v>
      </c>
      <c r="P669" s="11">
        <f t="shared" si="40"/>
        <v>10</v>
      </c>
      <c r="Q669" s="11">
        <f t="shared" si="41"/>
        <v>178.93</v>
      </c>
      <c r="R669" s="16">
        <f t="shared" si="42"/>
        <v>42632.373414351852</v>
      </c>
      <c r="S669" s="16">
        <f t="shared" si="43"/>
        <v>42672.373414351852</v>
      </c>
    </row>
    <row r="670" spans="1:19" ht="44.25" x14ac:dyDescent="0.75">
      <c r="A670" s="11">
        <v>668</v>
      </c>
      <c r="B670" s="12" t="s">
        <v>669</v>
      </c>
      <c r="C670" s="12" t="s">
        <v>4778</v>
      </c>
      <c r="D670" s="13">
        <v>15000</v>
      </c>
      <c r="E670" s="14">
        <v>684</v>
      </c>
      <c r="F670" s="11" t="s">
        <v>8220</v>
      </c>
      <c r="G670" s="11" t="s">
        <v>8223</v>
      </c>
      <c r="H670" s="11" t="s">
        <v>8245</v>
      </c>
      <c r="I670" s="11">
        <v>1431374222</v>
      </c>
      <c r="J670" s="11">
        <v>1427486222</v>
      </c>
      <c r="K670" s="11" t="b">
        <v>0</v>
      </c>
      <c r="L670" s="11">
        <v>25</v>
      </c>
      <c r="M670" s="11" t="b">
        <v>0</v>
      </c>
      <c r="N670" s="11" t="s">
        <v>8275</v>
      </c>
      <c r="O670" s="11" t="s">
        <v>8277</v>
      </c>
      <c r="P670" s="11">
        <f t="shared" si="40"/>
        <v>5</v>
      </c>
      <c r="Q670" s="11">
        <f t="shared" si="41"/>
        <v>27.36</v>
      </c>
      <c r="R670" s="16">
        <f t="shared" si="42"/>
        <v>42090.831273148149</v>
      </c>
      <c r="S670" s="16">
        <f t="shared" si="43"/>
        <v>42135.831273148149</v>
      </c>
    </row>
    <row r="671" spans="1:19" ht="59" x14ac:dyDescent="0.75">
      <c r="A671" s="11">
        <v>669</v>
      </c>
      <c r="B671" s="12" t="s">
        <v>670</v>
      </c>
      <c r="C671" s="12" t="s">
        <v>4779</v>
      </c>
      <c r="D671" s="13">
        <v>200000</v>
      </c>
      <c r="E671" s="14">
        <v>43015</v>
      </c>
      <c r="F671" s="11" t="s">
        <v>8220</v>
      </c>
      <c r="G671" s="11" t="s">
        <v>8234</v>
      </c>
      <c r="H671" s="11" t="s">
        <v>8254</v>
      </c>
      <c r="I671" s="11">
        <v>1467817258</v>
      </c>
      <c r="J671" s="11">
        <v>1465225258</v>
      </c>
      <c r="K671" s="11" t="b">
        <v>0</v>
      </c>
      <c r="L671" s="11">
        <v>28</v>
      </c>
      <c r="M671" s="11" t="b">
        <v>0</v>
      </c>
      <c r="N671" s="11" t="s">
        <v>8275</v>
      </c>
      <c r="O671" s="11" t="s">
        <v>8277</v>
      </c>
      <c r="P671" s="11">
        <f t="shared" si="40"/>
        <v>22</v>
      </c>
      <c r="Q671" s="11">
        <f t="shared" si="41"/>
        <v>1536.25</v>
      </c>
      <c r="R671" s="16">
        <f t="shared" si="42"/>
        <v>42527.625671296293</v>
      </c>
      <c r="S671" s="16">
        <f t="shared" si="43"/>
        <v>42557.625671296293</v>
      </c>
    </row>
    <row r="672" spans="1:19" ht="59" x14ac:dyDescent="0.75">
      <c r="A672" s="11">
        <v>670</v>
      </c>
      <c r="B672" s="12" t="s">
        <v>671</v>
      </c>
      <c r="C672" s="12" t="s">
        <v>4780</v>
      </c>
      <c r="D672" s="13">
        <v>90000</v>
      </c>
      <c r="E672" s="14">
        <v>26349</v>
      </c>
      <c r="F672" s="11" t="s">
        <v>8220</v>
      </c>
      <c r="G672" s="11" t="s">
        <v>8236</v>
      </c>
      <c r="H672" s="11" t="s">
        <v>8248</v>
      </c>
      <c r="I672" s="11">
        <v>1466323800</v>
      </c>
      <c r="J672" s="11">
        <v>1463418120</v>
      </c>
      <c r="K672" s="11" t="b">
        <v>0</v>
      </c>
      <c r="L672" s="11">
        <v>310</v>
      </c>
      <c r="M672" s="11" t="b">
        <v>0</v>
      </c>
      <c r="N672" s="11" t="s">
        <v>8275</v>
      </c>
      <c r="O672" s="11" t="s">
        <v>8277</v>
      </c>
      <c r="P672" s="11">
        <f t="shared" si="40"/>
        <v>29</v>
      </c>
      <c r="Q672" s="11">
        <f t="shared" si="41"/>
        <v>85</v>
      </c>
      <c r="R672" s="16">
        <f t="shared" si="42"/>
        <v>42506.709722222222</v>
      </c>
      <c r="S672" s="16">
        <f t="shared" si="43"/>
        <v>42540.340277777781</v>
      </c>
    </row>
    <row r="673" spans="1:19" ht="59" x14ac:dyDescent="0.75">
      <c r="A673" s="11">
        <v>671</v>
      </c>
      <c r="B673" s="12" t="s">
        <v>672</v>
      </c>
      <c r="C673" s="12" t="s">
        <v>4781</v>
      </c>
      <c r="D673" s="13">
        <v>30000</v>
      </c>
      <c r="E673" s="14">
        <v>11828</v>
      </c>
      <c r="F673" s="11" t="s">
        <v>8220</v>
      </c>
      <c r="G673" s="11" t="s">
        <v>8223</v>
      </c>
      <c r="H673" s="11" t="s">
        <v>8245</v>
      </c>
      <c r="I673" s="11">
        <v>1421208000</v>
      </c>
      <c r="J673" s="11">
        <v>1418315852</v>
      </c>
      <c r="K673" s="11" t="b">
        <v>0</v>
      </c>
      <c r="L673" s="11">
        <v>15</v>
      </c>
      <c r="M673" s="11" t="b">
        <v>0</v>
      </c>
      <c r="N673" s="11" t="s">
        <v>8275</v>
      </c>
      <c r="O673" s="11" t="s">
        <v>8277</v>
      </c>
      <c r="P673" s="11">
        <f t="shared" si="40"/>
        <v>39</v>
      </c>
      <c r="Q673" s="11">
        <f t="shared" si="41"/>
        <v>788.53</v>
      </c>
      <c r="R673" s="16">
        <f t="shared" si="42"/>
        <v>41984.692731481482</v>
      </c>
      <c r="S673" s="16">
        <f t="shared" si="43"/>
        <v>42018.166666666672</v>
      </c>
    </row>
    <row r="674" spans="1:19" ht="44.25" x14ac:dyDescent="0.75">
      <c r="A674" s="11">
        <v>672</v>
      </c>
      <c r="B674" s="12" t="s">
        <v>673</v>
      </c>
      <c r="C674" s="12" t="s">
        <v>4782</v>
      </c>
      <c r="D674" s="13">
        <v>50000</v>
      </c>
      <c r="E674" s="14">
        <v>10814</v>
      </c>
      <c r="F674" s="11" t="s">
        <v>8220</v>
      </c>
      <c r="G674" s="11" t="s">
        <v>8223</v>
      </c>
      <c r="H674" s="11" t="s">
        <v>8245</v>
      </c>
      <c r="I674" s="11">
        <v>1420088340</v>
      </c>
      <c r="J674" s="11">
        <v>1417410964</v>
      </c>
      <c r="K674" s="11" t="b">
        <v>0</v>
      </c>
      <c r="L674" s="11">
        <v>215</v>
      </c>
      <c r="M674" s="11" t="b">
        <v>0</v>
      </c>
      <c r="N674" s="11" t="s">
        <v>8275</v>
      </c>
      <c r="O674" s="11" t="s">
        <v>8277</v>
      </c>
      <c r="P674" s="11">
        <f t="shared" si="40"/>
        <v>22</v>
      </c>
      <c r="Q674" s="11">
        <f t="shared" si="41"/>
        <v>50.3</v>
      </c>
      <c r="R674" s="16">
        <f t="shared" si="42"/>
        <v>41974.219490740739</v>
      </c>
      <c r="S674" s="16">
        <f t="shared" si="43"/>
        <v>42005.207638888889</v>
      </c>
    </row>
    <row r="675" spans="1:19" ht="59" x14ac:dyDescent="0.75">
      <c r="A675" s="11">
        <v>673</v>
      </c>
      <c r="B675" s="12" t="s">
        <v>674</v>
      </c>
      <c r="C675" s="12" t="s">
        <v>4783</v>
      </c>
      <c r="D675" s="13">
        <v>100000</v>
      </c>
      <c r="E675" s="14">
        <v>205</v>
      </c>
      <c r="F675" s="11" t="s">
        <v>8220</v>
      </c>
      <c r="G675" s="11" t="s">
        <v>8223</v>
      </c>
      <c r="H675" s="11" t="s">
        <v>8245</v>
      </c>
      <c r="I675" s="11">
        <v>1409602217</v>
      </c>
      <c r="J675" s="11">
        <v>1405714217</v>
      </c>
      <c r="K675" s="11" t="b">
        <v>0</v>
      </c>
      <c r="L675" s="11">
        <v>3</v>
      </c>
      <c r="M675" s="11" t="b">
        <v>0</v>
      </c>
      <c r="N675" s="11" t="s">
        <v>8275</v>
      </c>
      <c r="O675" s="11" t="s">
        <v>8277</v>
      </c>
      <c r="P675" s="11">
        <f t="shared" si="40"/>
        <v>0</v>
      </c>
      <c r="Q675" s="11">
        <f t="shared" si="41"/>
        <v>68.33</v>
      </c>
      <c r="R675" s="16">
        <f t="shared" si="42"/>
        <v>41838.840474537035</v>
      </c>
      <c r="S675" s="16">
        <f t="shared" si="43"/>
        <v>41883.840474537035</v>
      </c>
    </row>
    <row r="676" spans="1:19" ht="29.5" x14ac:dyDescent="0.75">
      <c r="A676" s="11">
        <v>674</v>
      </c>
      <c r="B676" s="12" t="s">
        <v>675</v>
      </c>
      <c r="C676" s="12" t="s">
        <v>4784</v>
      </c>
      <c r="D676" s="13">
        <v>50000</v>
      </c>
      <c r="E676" s="14">
        <v>15</v>
      </c>
      <c r="F676" s="11" t="s">
        <v>8220</v>
      </c>
      <c r="G676" s="11" t="s">
        <v>8223</v>
      </c>
      <c r="H676" s="11" t="s">
        <v>8245</v>
      </c>
      <c r="I676" s="11">
        <v>1407811627</v>
      </c>
      <c r="J676" s="11">
        <v>1402627627</v>
      </c>
      <c r="K676" s="11" t="b">
        <v>0</v>
      </c>
      <c r="L676" s="11">
        <v>2</v>
      </c>
      <c r="M676" s="11" t="b">
        <v>0</v>
      </c>
      <c r="N676" s="11" t="s">
        <v>8275</v>
      </c>
      <c r="O676" s="11" t="s">
        <v>8277</v>
      </c>
      <c r="P676" s="11">
        <f t="shared" si="40"/>
        <v>0</v>
      </c>
      <c r="Q676" s="11">
        <f t="shared" si="41"/>
        <v>7.5</v>
      </c>
      <c r="R676" s="16">
        <f t="shared" si="42"/>
        <v>41803.116053240738</v>
      </c>
      <c r="S676" s="16">
        <f t="shared" si="43"/>
        <v>41863.116053240738</v>
      </c>
    </row>
    <row r="677" spans="1:19" ht="44.25" x14ac:dyDescent="0.75">
      <c r="A677" s="11">
        <v>675</v>
      </c>
      <c r="B677" s="12" t="s">
        <v>676</v>
      </c>
      <c r="C677" s="12" t="s">
        <v>4785</v>
      </c>
      <c r="D677" s="13">
        <v>6000</v>
      </c>
      <c r="E677" s="14">
        <v>891</v>
      </c>
      <c r="F677" s="11" t="s">
        <v>8220</v>
      </c>
      <c r="G677" s="11" t="s">
        <v>8223</v>
      </c>
      <c r="H677" s="11" t="s">
        <v>8245</v>
      </c>
      <c r="I677" s="11">
        <v>1420095540</v>
      </c>
      <c r="J677" s="11">
        <v>1417558804</v>
      </c>
      <c r="K677" s="11" t="b">
        <v>0</v>
      </c>
      <c r="L677" s="11">
        <v>26</v>
      </c>
      <c r="M677" s="11" t="b">
        <v>0</v>
      </c>
      <c r="N677" s="11" t="s">
        <v>8275</v>
      </c>
      <c r="O677" s="11" t="s">
        <v>8277</v>
      </c>
      <c r="P677" s="11">
        <f t="shared" si="40"/>
        <v>15</v>
      </c>
      <c r="Q677" s="11">
        <f t="shared" si="41"/>
        <v>34.270000000000003</v>
      </c>
      <c r="R677" s="16">
        <f t="shared" si="42"/>
        <v>41975.930601851855</v>
      </c>
      <c r="S677" s="16">
        <f t="shared" si="43"/>
        <v>42005.290972222225</v>
      </c>
    </row>
    <row r="678" spans="1:19" ht="59" x14ac:dyDescent="0.75">
      <c r="A678" s="11">
        <v>676</v>
      </c>
      <c r="B678" s="12" t="s">
        <v>677</v>
      </c>
      <c r="C678" s="12" t="s">
        <v>4786</v>
      </c>
      <c r="D678" s="13">
        <v>100000</v>
      </c>
      <c r="E678" s="14">
        <v>1471</v>
      </c>
      <c r="F678" s="11" t="s">
        <v>8220</v>
      </c>
      <c r="G678" s="11" t="s">
        <v>8228</v>
      </c>
      <c r="H678" s="11" t="s">
        <v>8250</v>
      </c>
      <c r="I678" s="11">
        <v>1423333581</v>
      </c>
      <c r="J678" s="11">
        <v>1420741581</v>
      </c>
      <c r="K678" s="11" t="b">
        <v>0</v>
      </c>
      <c r="L678" s="11">
        <v>24</v>
      </c>
      <c r="M678" s="11" t="b">
        <v>0</v>
      </c>
      <c r="N678" s="11" t="s">
        <v>8275</v>
      </c>
      <c r="O678" s="11" t="s">
        <v>8277</v>
      </c>
      <c r="P678" s="11">
        <f t="shared" si="40"/>
        <v>1</v>
      </c>
      <c r="Q678" s="11">
        <f t="shared" si="41"/>
        <v>61.29</v>
      </c>
      <c r="R678" s="16">
        <f t="shared" si="42"/>
        <v>42012.768298611118</v>
      </c>
      <c r="S678" s="16">
        <f t="shared" si="43"/>
        <v>42042.768298611118</v>
      </c>
    </row>
    <row r="679" spans="1:19" ht="59" x14ac:dyDescent="0.75">
      <c r="A679" s="11">
        <v>677</v>
      </c>
      <c r="B679" s="12" t="s">
        <v>678</v>
      </c>
      <c r="C679" s="12" t="s">
        <v>4787</v>
      </c>
      <c r="D679" s="13">
        <v>50000</v>
      </c>
      <c r="E679" s="14">
        <v>12792</v>
      </c>
      <c r="F679" s="11" t="s">
        <v>8220</v>
      </c>
      <c r="G679" s="11" t="s">
        <v>8236</v>
      </c>
      <c r="H679" s="11" t="s">
        <v>8248</v>
      </c>
      <c r="I679" s="11">
        <v>1467106895</v>
      </c>
      <c r="J679" s="11">
        <v>1463218895</v>
      </c>
      <c r="K679" s="11" t="b">
        <v>0</v>
      </c>
      <c r="L679" s="11">
        <v>96</v>
      </c>
      <c r="M679" s="11" t="b">
        <v>0</v>
      </c>
      <c r="N679" s="11" t="s">
        <v>8275</v>
      </c>
      <c r="O679" s="11" t="s">
        <v>8277</v>
      </c>
      <c r="P679" s="11">
        <f t="shared" si="40"/>
        <v>26</v>
      </c>
      <c r="Q679" s="11">
        <f t="shared" si="41"/>
        <v>133.25</v>
      </c>
      <c r="R679" s="16">
        <f t="shared" si="42"/>
        <v>42504.403877314813</v>
      </c>
      <c r="S679" s="16">
        <f t="shared" si="43"/>
        <v>42549.403877314813</v>
      </c>
    </row>
    <row r="680" spans="1:19" ht="44.25" x14ac:dyDescent="0.75">
      <c r="A680" s="11">
        <v>678</v>
      </c>
      <c r="B680" s="12" t="s">
        <v>679</v>
      </c>
      <c r="C680" s="12" t="s">
        <v>4788</v>
      </c>
      <c r="D680" s="13">
        <v>29000</v>
      </c>
      <c r="E680" s="14">
        <v>1108</v>
      </c>
      <c r="F680" s="11" t="s">
        <v>8220</v>
      </c>
      <c r="G680" s="11" t="s">
        <v>8223</v>
      </c>
      <c r="H680" s="11" t="s">
        <v>8245</v>
      </c>
      <c r="I680" s="11">
        <v>1463821338</v>
      </c>
      <c r="J680" s="11">
        <v>1461229338</v>
      </c>
      <c r="K680" s="11" t="b">
        <v>0</v>
      </c>
      <c r="L680" s="11">
        <v>17</v>
      </c>
      <c r="M680" s="11" t="b">
        <v>0</v>
      </c>
      <c r="N680" s="11" t="s">
        <v>8275</v>
      </c>
      <c r="O680" s="11" t="s">
        <v>8277</v>
      </c>
      <c r="P680" s="11">
        <f t="shared" si="40"/>
        <v>4</v>
      </c>
      <c r="Q680" s="11">
        <f t="shared" si="41"/>
        <v>65.180000000000007</v>
      </c>
      <c r="R680" s="16">
        <f t="shared" si="42"/>
        <v>42481.376597222217</v>
      </c>
      <c r="S680" s="16">
        <f t="shared" si="43"/>
        <v>42511.376597222217</v>
      </c>
    </row>
    <row r="681" spans="1:19" ht="44.25" x14ac:dyDescent="0.75">
      <c r="A681" s="11">
        <v>679</v>
      </c>
      <c r="B681" s="12" t="s">
        <v>680</v>
      </c>
      <c r="C681" s="12" t="s">
        <v>4789</v>
      </c>
      <c r="D681" s="13">
        <v>57000</v>
      </c>
      <c r="E681" s="14">
        <v>8827</v>
      </c>
      <c r="F681" s="11" t="s">
        <v>8220</v>
      </c>
      <c r="G681" s="11" t="s">
        <v>8223</v>
      </c>
      <c r="H681" s="11" t="s">
        <v>8245</v>
      </c>
      <c r="I681" s="11">
        <v>1472920909</v>
      </c>
      <c r="J681" s="11">
        <v>1467736909</v>
      </c>
      <c r="K681" s="11" t="b">
        <v>0</v>
      </c>
      <c r="L681" s="11">
        <v>94</v>
      </c>
      <c r="M681" s="11" t="b">
        <v>0</v>
      </c>
      <c r="N681" s="11" t="s">
        <v>8275</v>
      </c>
      <c r="O681" s="11" t="s">
        <v>8277</v>
      </c>
      <c r="P681" s="11">
        <f t="shared" si="40"/>
        <v>15</v>
      </c>
      <c r="Q681" s="11">
        <f t="shared" si="41"/>
        <v>93.9</v>
      </c>
      <c r="R681" s="16">
        <f t="shared" si="42"/>
        <v>42556.695706018523</v>
      </c>
      <c r="S681" s="16">
        <f t="shared" si="43"/>
        <v>42616.695706018523</v>
      </c>
    </row>
    <row r="682" spans="1:19" ht="59" x14ac:dyDescent="0.75">
      <c r="A682" s="11">
        <v>680</v>
      </c>
      <c r="B682" s="12" t="s">
        <v>681</v>
      </c>
      <c r="C682" s="12" t="s">
        <v>4790</v>
      </c>
      <c r="D682" s="13">
        <v>75000</v>
      </c>
      <c r="E682" s="14">
        <v>19434</v>
      </c>
      <c r="F682" s="11" t="s">
        <v>8220</v>
      </c>
      <c r="G682" s="11" t="s">
        <v>8223</v>
      </c>
      <c r="H682" s="11" t="s">
        <v>8245</v>
      </c>
      <c r="I682" s="11">
        <v>1410955331</v>
      </c>
      <c r="J682" s="11">
        <v>1407931331</v>
      </c>
      <c r="K682" s="11" t="b">
        <v>0</v>
      </c>
      <c r="L682" s="11">
        <v>129</v>
      </c>
      <c r="M682" s="11" t="b">
        <v>0</v>
      </c>
      <c r="N682" s="11" t="s">
        <v>8275</v>
      </c>
      <c r="O682" s="11" t="s">
        <v>8277</v>
      </c>
      <c r="P682" s="11">
        <f t="shared" si="40"/>
        <v>26</v>
      </c>
      <c r="Q682" s="11">
        <f t="shared" si="41"/>
        <v>150.65</v>
      </c>
      <c r="R682" s="16">
        <f t="shared" si="42"/>
        <v>41864.501516203702</v>
      </c>
      <c r="S682" s="16">
        <f t="shared" si="43"/>
        <v>41899.501516203702</v>
      </c>
    </row>
    <row r="683" spans="1:19" ht="44.25" x14ac:dyDescent="0.75">
      <c r="A683" s="11">
        <v>681</v>
      </c>
      <c r="B683" s="12" t="s">
        <v>682</v>
      </c>
      <c r="C683" s="12" t="s">
        <v>4791</v>
      </c>
      <c r="D683" s="13">
        <v>2500</v>
      </c>
      <c r="E683" s="14">
        <v>1</v>
      </c>
      <c r="F683" s="11" t="s">
        <v>8220</v>
      </c>
      <c r="G683" s="11" t="s">
        <v>8223</v>
      </c>
      <c r="H683" s="11" t="s">
        <v>8245</v>
      </c>
      <c r="I683" s="11">
        <v>1477509604</v>
      </c>
      <c r="J683" s="11">
        <v>1474917604</v>
      </c>
      <c r="K683" s="11" t="b">
        <v>0</v>
      </c>
      <c r="L683" s="11">
        <v>1</v>
      </c>
      <c r="M683" s="11" t="b">
        <v>0</v>
      </c>
      <c r="N683" s="11" t="s">
        <v>8275</v>
      </c>
      <c r="O683" s="11" t="s">
        <v>8277</v>
      </c>
      <c r="P683" s="11">
        <f t="shared" si="40"/>
        <v>0</v>
      </c>
      <c r="Q683" s="11">
        <f t="shared" si="41"/>
        <v>1</v>
      </c>
      <c r="R683" s="16">
        <f t="shared" si="42"/>
        <v>42639.805601851855</v>
      </c>
      <c r="S683" s="16">
        <f t="shared" si="43"/>
        <v>42669.805601851855</v>
      </c>
    </row>
    <row r="684" spans="1:19" ht="44.25" x14ac:dyDescent="0.75">
      <c r="A684" s="11">
        <v>682</v>
      </c>
      <c r="B684" s="12" t="s">
        <v>683</v>
      </c>
      <c r="C684" s="12" t="s">
        <v>4792</v>
      </c>
      <c r="D684" s="13">
        <v>50000</v>
      </c>
      <c r="E684" s="14">
        <v>53</v>
      </c>
      <c r="F684" s="11" t="s">
        <v>8220</v>
      </c>
      <c r="G684" s="11" t="s">
        <v>8223</v>
      </c>
      <c r="H684" s="11" t="s">
        <v>8245</v>
      </c>
      <c r="I684" s="11">
        <v>1489512122</v>
      </c>
      <c r="J684" s="11">
        <v>1486923722</v>
      </c>
      <c r="K684" s="11" t="b">
        <v>0</v>
      </c>
      <c r="L684" s="11">
        <v>4</v>
      </c>
      <c r="M684" s="11" t="b">
        <v>0</v>
      </c>
      <c r="N684" s="11" t="s">
        <v>8275</v>
      </c>
      <c r="O684" s="11" t="s">
        <v>8277</v>
      </c>
      <c r="P684" s="11">
        <f t="shared" si="40"/>
        <v>0</v>
      </c>
      <c r="Q684" s="11">
        <f t="shared" si="41"/>
        <v>13.25</v>
      </c>
      <c r="R684" s="16">
        <f t="shared" si="42"/>
        <v>42778.765300925923</v>
      </c>
      <c r="S684" s="16">
        <f t="shared" si="43"/>
        <v>42808.723634259266</v>
      </c>
    </row>
    <row r="685" spans="1:19" ht="44.25" x14ac:dyDescent="0.75">
      <c r="A685" s="11">
        <v>683</v>
      </c>
      <c r="B685" s="12" t="s">
        <v>684</v>
      </c>
      <c r="C685" s="12" t="s">
        <v>4793</v>
      </c>
      <c r="D685" s="13">
        <v>35000</v>
      </c>
      <c r="E685" s="14">
        <v>298</v>
      </c>
      <c r="F685" s="11" t="s">
        <v>8220</v>
      </c>
      <c r="G685" s="11" t="s">
        <v>8223</v>
      </c>
      <c r="H685" s="11" t="s">
        <v>8245</v>
      </c>
      <c r="I685" s="11">
        <v>1477949764</v>
      </c>
      <c r="J685" s="11">
        <v>1474493764</v>
      </c>
      <c r="K685" s="11" t="b">
        <v>0</v>
      </c>
      <c r="L685" s="11">
        <v>3</v>
      </c>
      <c r="M685" s="11" t="b">
        <v>0</v>
      </c>
      <c r="N685" s="11" t="s">
        <v>8275</v>
      </c>
      <c r="O685" s="11" t="s">
        <v>8277</v>
      </c>
      <c r="P685" s="11">
        <f t="shared" si="40"/>
        <v>1</v>
      </c>
      <c r="Q685" s="11">
        <f t="shared" si="41"/>
        <v>99.33</v>
      </c>
      <c r="R685" s="16">
        <f t="shared" si="42"/>
        <v>42634.900046296301</v>
      </c>
      <c r="S685" s="16">
        <f t="shared" si="43"/>
        <v>42674.900046296301</v>
      </c>
    </row>
    <row r="686" spans="1:19" ht="29.5" x14ac:dyDescent="0.75">
      <c r="A686" s="11">
        <v>684</v>
      </c>
      <c r="B686" s="12" t="s">
        <v>685</v>
      </c>
      <c r="C686" s="12" t="s">
        <v>4794</v>
      </c>
      <c r="D686" s="13">
        <v>320000</v>
      </c>
      <c r="E686" s="14">
        <v>23948</v>
      </c>
      <c r="F686" s="11" t="s">
        <v>8220</v>
      </c>
      <c r="G686" s="11" t="s">
        <v>8223</v>
      </c>
      <c r="H686" s="11" t="s">
        <v>8245</v>
      </c>
      <c r="I686" s="11">
        <v>1406257200</v>
      </c>
      <c r="J686" s="11">
        <v>1403176891</v>
      </c>
      <c r="K686" s="11" t="b">
        <v>0</v>
      </c>
      <c r="L686" s="11">
        <v>135</v>
      </c>
      <c r="M686" s="11" t="b">
        <v>0</v>
      </c>
      <c r="N686" s="11" t="s">
        <v>8275</v>
      </c>
      <c r="O686" s="11" t="s">
        <v>8277</v>
      </c>
      <c r="P686" s="11">
        <f t="shared" si="40"/>
        <v>7</v>
      </c>
      <c r="Q686" s="11">
        <f t="shared" si="41"/>
        <v>177.39</v>
      </c>
      <c r="R686" s="16">
        <f t="shared" si="42"/>
        <v>41809.473275462966</v>
      </c>
      <c r="S686" s="16">
        <f t="shared" si="43"/>
        <v>41845.125</v>
      </c>
    </row>
    <row r="687" spans="1:19" ht="44.25" x14ac:dyDescent="0.75">
      <c r="A687" s="11">
        <v>685</v>
      </c>
      <c r="B687" s="12" t="s">
        <v>686</v>
      </c>
      <c r="C687" s="12" t="s">
        <v>4795</v>
      </c>
      <c r="D687" s="13">
        <v>2000</v>
      </c>
      <c r="E687" s="14">
        <v>553</v>
      </c>
      <c r="F687" s="11" t="s">
        <v>8220</v>
      </c>
      <c r="G687" s="11" t="s">
        <v>8223</v>
      </c>
      <c r="H687" s="11" t="s">
        <v>8245</v>
      </c>
      <c r="I687" s="11">
        <v>1421095672</v>
      </c>
      <c r="J687" s="11">
        <v>1417207672</v>
      </c>
      <c r="K687" s="11" t="b">
        <v>0</v>
      </c>
      <c r="L687" s="11">
        <v>10</v>
      </c>
      <c r="M687" s="11" t="b">
        <v>0</v>
      </c>
      <c r="N687" s="11" t="s">
        <v>8275</v>
      </c>
      <c r="O687" s="11" t="s">
        <v>8277</v>
      </c>
      <c r="P687" s="11">
        <f t="shared" si="40"/>
        <v>28</v>
      </c>
      <c r="Q687" s="11">
        <f t="shared" si="41"/>
        <v>55.3</v>
      </c>
      <c r="R687" s="16">
        <f t="shared" si="42"/>
        <v>41971.866574074069</v>
      </c>
      <c r="S687" s="16">
        <f t="shared" si="43"/>
        <v>42016.866574074069</v>
      </c>
    </row>
    <row r="688" spans="1:19" ht="59" x14ac:dyDescent="0.75">
      <c r="A688" s="11">
        <v>686</v>
      </c>
      <c r="B688" s="12" t="s">
        <v>687</v>
      </c>
      <c r="C688" s="12" t="s">
        <v>4796</v>
      </c>
      <c r="D688" s="13">
        <v>500000</v>
      </c>
      <c r="E688" s="14">
        <v>0</v>
      </c>
      <c r="F688" s="11" t="s">
        <v>8220</v>
      </c>
      <c r="G688" s="11" t="s">
        <v>8236</v>
      </c>
      <c r="H688" s="11" t="s">
        <v>8248</v>
      </c>
      <c r="I688" s="11">
        <v>1438618170</v>
      </c>
      <c r="J688" s="11">
        <v>1436026170</v>
      </c>
      <c r="K688" s="11" t="b">
        <v>0</v>
      </c>
      <c r="L688" s="11">
        <v>0</v>
      </c>
      <c r="M688" s="11" t="b">
        <v>0</v>
      </c>
      <c r="N688" s="11" t="s">
        <v>8275</v>
      </c>
      <c r="O688" s="11" t="s">
        <v>8277</v>
      </c>
      <c r="P688" s="11">
        <f t="shared" si="40"/>
        <v>0</v>
      </c>
      <c r="Q688" s="11">
        <f t="shared" si="41"/>
        <v>0</v>
      </c>
      <c r="R688" s="16">
        <f t="shared" si="42"/>
        <v>42189.673263888893</v>
      </c>
      <c r="S688" s="16">
        <f t="shared" si="43"/>
        <v>42219.673263888893</v>
      </c>
    </row>
    <row r="689" spans="1:19" ht="44.25" x14ac:dyDescent="0.75">
      <c r="A689" s="11">
        <v>687</v>
      </c>
      <c r="B689" s="12" t="s">
        <v>688</v>
      </c>
      <c r="C689" s="12" t="s">
        <v>4797</v>
      </c>
      <c r="D689" s="13">
        <v>100000</v>
      </c>
      <c r="E689" s="14">
        <v>3550</v>
      </c>
      <c r="F689" s="11" t="s">
        <v>8220</v>
      </c>
      <c r="G689" s="11" t="s">
        <v>8237</v>
      </c>
      <c r="H689" s="11" t="s">
        <v>8255</v>
      </c>
      <c r="I689" s="11">
        <v>1486317653</v>
      </c>
      <c r="J689" s="11">
        <v>1481133653</v>
      </c>
      <c r="K689" s="11" t="b">
        <v>0</v>
      </c>
      <c r="L689" s="11">
        <v>6</v>
      </c>
      <c r="M689" s="11" t="b">
        <v>0</v>
      </c>
      <c r="N689" s="11" t="s">
        <v>8275</v>
      </c>
      <c r="O689" s="11" t="s">
        <v>8277</v>
      </c>
      <c r="P689" s="11">
        <f t="shared" si="40"/>
        <v>4</v>
      </c>
      <c r="Q689" s="11">
        <f t="shared" si="41"/>
        <v>591.66999999999996</v>
      </c>
      <c r="R689" s="16">
        <f t="shared" si="42"/>
        <v>42711.750613425931</v>
      </c>
      <c r="S689" s="16">
        <f t="shared" si="43"/>
        <v>42771.750613425931</v>
      </c>
    </row>
    <row r="690" spans="1:19" ht="44.25" x14ac:dyDescent="0.75">
      <c r="A690" s="11">
        <v>688</v>
      </c>
      <c r="B690" s="12" t="s">
        <v>689</v>
      </c>
      <c r="C690" s="12" t="s">
        <v>4798</v>
      </c>
      <c r="D690" s="13">
        <v>20000</v>
      </c>
      <c r="E690" s="14">
        <v>14598</v>
      </c>
      <c r="F690" s="11" t="s">
        <v>8220</v>
      </c>
      <c r="G690" s="11" t="s">
        <v>8223</v>
      </c>
      <c r="H690" s="11" t="s">
        <v>8245</v>
      </c>
      <c r="I690" s="11">
        <v>1444876253</v>
      </c>
      <c r="J690" s="11">
        <v>1442284253</v>
      </c>
      <c r="K690" s="11" t="b">
        <v>0</v>
      </c>
      <c r="L690" s="11">
        <v>36</v>
      </c>
      <c r="M690" s="11" t="b">
        <v>0</v>
      </c>
      <c r="N690" s="11" t="s">
        <v>8275</v>
      </c>
      <c r="O690" s="11" t="s">
        <v>8277</v>
      </c>
      <c r="P690" s="11">
        <f t="shared" si="40"/>
        <v>73</v>
      </c>
      <c r="Q690" s="11">
        <f t="shared" si="41"/>
        <v>405.5</v>
      </c>
      <c r="R690" s="16">
        <f t="shared" si="42"/>
        <v>42262.104780092588</v>
      </c>
      <c r="S690" s="16">
        <f t="shared" si="43"/>
        <v>42292.104780092588</v>
      </c>
    </row>
    <row r="691" spans="1:19" ht="44.25" x14ac:dyDescent="0.75">
      <c r="A691" s="11">
        <v>689</v>
      </c>
      <c r="B691" s="12" t="s">
        <v>690</v>
      </c>
      <c r="C691" s="12" t="s">
        <v>4799</v>
      </c>
      <c r="D691" s="13">
        <v>200000</v>
      </c>
      <c r="E691" s="14">
        <v>115297.5</v>
      </c>
      <c r="F691" s="11" t="s">
        <v>8220</v>
      </c>
      <c r="G691" s="11" t="s">
        <v>8223</v>
      </c>
      <c r="H691" s="11" t="s">
        <v>8245</v>
      </c>
      <c r="I691" s="11">
        <v>1481173140</v>
      </c>
      <c r="J691" s="11">
        <v>1478016097</v>
      </c>
      <c r="K691" s="11" t="b">
        <v>0</v>
      </c>
      <c r="L691" s="11">
        <v>336</v>
      </c>
      <c r="M691" s="11" t="b">
        <v>0</v>
      </c>
      <c r="N691" s="11" t="s">
        <v>8275</v>
      </c>
      <c r="O691" s="11" t="s">
        <v>8277</v>
      </c>
      <c r="P691" s="11">
        <f t="shared" si="40"/>
        <v>58</v>
      </c>
      <c r="Q691" s="11">
        <f t="shared" si="41"/>
        <v>343.15</v>
      </c>
      <c r="R691" s="16">
        <f t="shared" si="42"/>
        <v>42675.66778935185</v>
      </c>
      <c r="S691" s="16">
        <f t="shared" si="43"/>
        <v>42712.207638888889</v>
      </c>
    </row>
    <row r="692" spans="1:19" ht="29.5" x14ac:dyDescent="0.75">
      <c r="A692" s="11">
        <v>690</v>
      </c>
      <c r="B692" s="12" t="s">
        <v>691</v>
      </c>
      <c r="C692" s="12" t="s">
        <v>4800</v>
      </c>
      <c r="D692" s="13">
        <v>20000</v>
      </c>
      <c r="E692" s="14">
        <v>2468</v>
      </c>
      <c r="F692" s="11" t="s">
        <v>8220</v>
      </c>
      <c r="G692" s="11" t="s">
        <v>8223</v>
      </c>
      <c r="H692" s="11" t="s">
        <v>8245</v>
      </c>
      <c r="I692" s="11">
        <v>1473400800</v>
      </c>
      <c r="J692" s="11">
        <v>1469718841</v>
      </c>
      <c r="K692" s="11" t="b">
        <v>0</v>
      </c>
      <c r="L692" s="11">
        <v>34</v>
      </c>
      <c r="M692" s="11" t="b">
        <v>0</v>
      </c>
      <c r="N692" s="11" t="s">
        <v>8275</v>
      </c>
      <c r="O692" s="11" t="s">
        <v>8277</v>
      </c>
      <c r="P692" s="11">
        <f t="shared" si="40"/>
        <v>12</v>
      </c>
      <c r="Q692" s="11">
        <f t="shared" si="41"/>
        <v>72.59</v>
      </c>
      <c r="R692" s="16">
        <f t="shared" si="42"/>
        <v>42579.634733796294</v>
      </c>
      <c r="S692" s="16">
        <f t="shared" si="43"/>
        <v>42622.25</v>
      </c>
    </row>
    <row r="693" spans="1:19" ht="44.25" x14ac:dyDescent="0.75">
      <c r="A693" s="11">
        <v>691</v>
      </c>
      <c r="B693" s="12" t="s">
        <v>692</v>
      </c>
      <c r="C693" s="12" t="s">
        <v>4801</v>
      </c>
      <c r="D693" s="13">
        <v>50000</v>
      </c>
      <c r="E693" s="14">
        <v>260</v>
      </c>
      <c r="F693" s="11" t="s">
        <v>8220</v>
      </c>
      <c r="G693" s="11" t="s">
        <v>8223</v>
      </c>
      <c r="H693" s="11" t="s">
        <v>8245</v>
      </c>
      <c r="I693" s="11">
        <v>1435711246</v>
      </c>
      <c r="J693" s="11">
        <v>1433292046</v>
      </c>
      <c r="K693" s="11" t="b">
        <v>0</v>
      </c>
      <c r="L693" s="11">
        <v>10</v>
      </c>
      <c r="M693" s="11" t="b">
        <v>0</v>
      </c>
      <c r="N693" s="11" t="s">
        <v>8275</v>
      </c>
      <c r="O693" s="11" t="s">
        <v>8277</v>
      </c>
      <c r="P693" s="11">
        <f t="shared" si="40"/>
        <v>1</v>
      </c>
      <c r="Q693" s="11">
        <f t="shared" si="41"/>
        <v>26</v>
      </c>
      <c r="R693" s="16">
        <f t="shared" si="42"/>
        <v>42158.028310185182</v>
      </c>
      <c r="S693" s="16">
        <f t="shared" si="43"/>
        <v>42186.028310185182</v>
      </c>
    </row>
    <row r="694" spans="1:19" ht="44.25" x14ac:dyDescent="0.75">
      <c r="A694" s="11">
        <v>692</v>
      </c>
      <c r="B694" s="12" t="s">
        <v>693</v>
      </c>
      <c r="C694" s="12" t="s">
        <v>4802</v>
      </c>
      <c r="D694" s="13">
        <v>20000</v>
      </c>
      <c r="E694" s="14">
        <v>1306</v>
      </c>
      <c r="F694" s="11" t="s">
        <v>8220</v>
      </c>
      <c r="G694" s="11" t="s">
        <v>8224</v>
      </c>
      <c r="H694" s="11" t="s">
        <v>8246</v>
      </c>
      <c r="I694" s="11">
        <v>1482397263</v>
      </c>
      <c r="J694" s="11">
        <v>1479805263</v>
      </c>
      <c r="K694" s="11" t="b">
        <v>0</v>
      </c>
      <c r="L694" s="11">
        <v>201</v>
      </c>
      <c r="M694" s="11" t="b">
        <v>0</v>
      </c>
      <c r="N694" s="11" t="s">
        <v>8275</v>
      </c>
      <c r="O694" s="11" t="s">
        <v>8277</v>
      </c>
      <c r="P694" s="11">
        <f t="shared" si="40"/>
        <v>7</v>
      </c>
      <c r="Q694" s="11">
        <f t="shared" si="41"/>
        <v>6.5</v>
      </c>
      <c r="R694" s="16">
        <f t="shared" si="42"/>
        <v>42696.37572916667</v>
      </c>
      <c r="S694" s="16">
        <f t="shared" si="43"/>
        <v>42726.37572916667</v>
      </c>
    </row>
    <row r="695" spans="1:19" ht="44.25" x14ac:dyDescent="0.75">
      <c r="A695" s="11">
        <v>693</v>
      </c>
      <c r="B695" s="12" t="s">
        <v>694</v>
      </c>
      <c r="C695" s="12" t="s">
        <v>4803</v>
      </c>
      <c r="D695" s="13">
        <v>100000</v>
      </c>
      <c r="E695" s="14">
        <v>35338</v>
      </c>
      <c r="F695" s="11" t="s">
        <v>8220</v>
      </c>
      <c r="G695" s="11" t="s">
        <v>8223</v>
      </c>
      <c r="H695" s="11" t="s">
        <v>8245</v>
      </c>
      <c r="I695" s="11">
        <v>1430421827</v>
      </c>
      <c r="J695" s="11">
        <v>1427829827</v>
      </c>
      <c r="K695" s="11" t="b">
        <v>0</v>
      </c>
      <c r="L695" s="11">
        <v>296</v>
      </c>
      <c r="M695" s="11" t="b">
        <v>0</v>
      </c>
      <c r="N695" s="11" t="s">
        <v>8275</v>
      </c>
      <c r="O695" s="11" t="s">
        <v>8277</v>
      </c>
      <c r="P695" s="11">
        <f t="shared" si="40"/>
        <v>35</v>
      </c>
      <c r="Q695" s="11">
        <f t="shared" si="41"/>
        <v>119.39</v>
      </c>
      <c r="R695" s="16">
        <f t="shared" si="42"/>
        <v>42094.808182870373</v>
      </c>
      <c r="S695" s="16">
        <f t="shared" si="43"/>
        <v>42124.808182870373</v>
      </c>
    </row>
    <row r="696" spans="1:19" ht="44.25" x14ac:dyDescent="0.75">
      <c r="A696" s="11">
        <v>694</v>
      </c>
      <c r="B696" s="12" t="s">
        <v>695</v>
      </c>
      <c r="C696" s="12" t="s">
        <v>4804</v>
      </c>
      <c r="D696" s="13">
        <v>150000</v>
      </c>
      <c r="E696" s="14">
        <v>590</v>
      </c>
      <c r="F696" s="11" t="s">
        <v>8220</v>
      </c>
      <c r="G696" s="11" t="s">
        <v>8223</v>
      </c>
      <c r="H696" s="11" t="s">
        <v>8245</v>
      </c>
      <c r="I696" s="11">
        <v>1485964559</v>
      </c>
      <c r="J696" s="11">
        <v>1483372559</v>
      </c>
      <c r="K696" s="11" t="b">
        <v>0</v>
      </c>
      <c r="L696" s="11">
        <v>7</v>
      </c>
      <c r="M696" s="11" t="b">
        <v>0</v>
      </c>
      <c r="N696" s="11" t="s">
        <v>8275</v>
      </c>
      <c r="O696" s="11" t="s">
        <v>8277</v>
      </c>
      <c r="P696" s="11">
        <f t="shared" si="40"/>
        <v>0</v>
      </c>
      <c r="Q696" s="11">
        <f t="shared" si="41"/>
        <v>84.29</v>
      </c>
      <c r="R696" s="16">
        <f t="shared" si="42"/>
        <v>42737.663877314815</v>
      </c>
      <c r="S696" s="16">
        <f t="shared" si="43"/>
        <v>42767.663877314815</v>
      </c>
    </row>
    <row r="697" spans="1:19" ht="59" x14ac:dyDescent="0.75">
      <c r="A697" s="11">
        <v>695</v>
      </c>
      <c r="B697" s="12" t="s">
        <v>696</v>
      </c>
      <c r="C697" s="12" t="s">
        <v>4805</v>
      </c>
      <c r="D697" s="13">
        <v>60000</v>
      </c>
      <c r="E697" s="14">
        <v>636</v>
      </c>
      <c r="F697" s="11" t="s">
        <v>8220</v>
      </c>
      <c r="G697" s="11" t="s">
        <v>8223</v>
      </c>
      <c r="H697" s="11" t="s">
        <v>8245</v>
      </c>
      <c r="I697" s="11">
        <v>1414758620</v>
      </c>
      <c r="J697" s="11">
        <v>1412166620</v>
      </c>
      <c r="K697" s="11" t="b">
        <v>0</v>
      </c>
      <c r="L697" s="11">
        <v>7</v>
      </c>
      <c r="M697" s="11" t="b">
        <v>0</v>
      </c>
      <c r="N697" s="11" t="s">
        <v>8275</v>
      </c>
      <c r="O697" s="11" t="s">
        <v>8277</v>
      </c>
      <c r="P697" s="11">
        <f t="shared" si="40"/>
        <v>1</v>
      </c>
      <c r="Q697" s="11">
        <f t="shared" si="41"/>
        <v>90.86</v>
      </c>
      <c r="R697" s="16">
        <f t="shared" si="42"/>
        <v>41913.521064814813</v>
      </c>
      <c r="S697" s="16">
        <f t="shared" si="43"/>
        <v>41943.521064814813</v>
      </c>
    </row>
    <row r="698" spans="1:19" ht="29.5" x14ac:dyDescent="0.75">
      <c r="A698" s="11">
        <v>696</v>
      </c>
      <c r="B698" s="12" t="s">
        <v>697</v>
      </c>
      <c r="C698" s="12" t="s">
        <v>4806</v>
      </c>
      <c r="D698" s="13">
        <v>175000</v>
      </c>
      <c r="E698" s="14">
        <v>1</v>
      </c>
      <c r="F698" s="11" t="s">
        <v>8220</v>
      </c>
      <c r="G698" s="11" t="s">
        <v>8232</v>
      </c>
      <c r="H698" s="11" t="s">
        <v>8248</v>
      </c>
      <c r="I698" s="11">
        <v>1406326502</v>
      </c>
      <c r="J698" s="11">
        <v>1403734502</v>
      </c>
      <c r="K698" s="11" t="b">
        <v>0</v>
      </c>
      <c r="L698" s="11">
        <v>1</v>
      </c>
      <c r="M698" s="11" t="b">
        <v>0</v>
      </c>
      <c r="N698" s="11" t="s">
        <v>8275</v>
      </c>
      <c r="O698" s="11" t="s">
        <v>8277</v>
      </c>
      <c r="P698" s="11">
        <f t="shared" si="40"/>
        <v>0</v>
      </c>
      <c r="Q698" s="11">
        <f t="shared" si="41"/>
        <v>1</v>
      </c>
      <c r="R698" s="16">
        <f t="shared" si="42"/>
        <v>41815.927106481482</v>
      </c>
      <c r="S698" s="16">
        <f t="shared" si="43"/>
        <v>41845.927106481482</v>
      </c>
    </row>
    <row r="699" spans="1:19" ht="44.25" x14ac:dyDescent="0.75">
      <c r="A699" s="11">
        <v>697</v>
      </c>
      <c r="B699" s="12" t="s">
        <v>698</v>
      </c>
      <c r="C699" s="12" t="s">
        <v>4807</v>
      </c>
      <c r="D699" s="13">
        <v>5000</v>
      </c>
      <c r="E699" s="14">
        <v>2319</v>
      </c>
      <c r="F699" s="11" t="s">
        <v>8220</v>
      </c>
      <c r="G699" s="11" t="s">
        <v>8235</v>
      </c>
      <c r="H699" s="11" t="s">
        <v>8248</v>
      </c>
      <c r="I699" s="11">
        <v>1454502789</v>
      </c>
      <c r="J699" s="11">
        <v>1453206789</v>
      </c>
      <c r="K699" s="11" t="b">
        <v>0</v>
      </c>
      <c r="L699" s="11">
        <v>114</v>
      </c>
      <c r="M699" s="11" t="b">
        <v>0</v>
      </c>
      <c r="N699" s="11" t="s">
        <v>8275</v>
      </c>
      <c r="O699" s="11" t="s">
        <v>8277</v>
      </c>
      <c r="P699" s="11">
        <f t="shared" si="40"/>
        <v>46</v>
      </c>
      <c r="Q699" s="11">
        <f t="shared" si="41"/>
        <v>20.34</v>
      </c>
      <c r="R699" s="16">
        <f t="shared" si="42"/>
        <v>42388.523020833338</v>
      </c>
      <c r="S699" s="16">
        <f t="shared" si="43"/>
        <v>42403.523020833338</v>
      </c>
    </row>
    <row r="700" spans="1:19" ht="44.25" x14ac:dyDescent="0.75">
      <c r="A700" s="11">
        <v>698</v>
      </c>
      <c r="B700" s="12" t="s">
        <v>699</v>
      </c>
      <c r="C700" s="12" t="s">
        <v>4808</v>
      </c>
      <c r="D700" s="13">
        <v>100000</v>
      </c>
      <c r="E700" s="14">
        <v>15390</v>
      </c>
      <c r="F700" s="11" t="s">
        <v>8220</v>
      </c>
      <c r="G700" s="11" t="s">
        <v>8223</v>
      </c>
      <c r="H700" s="11" t="s">
        <v>8245</v>
      </c>
      <c r="I700" s="11">
        <v>1411005600</v>
      </c>
      <c r="J700" s="11">
        <v>1408141245</v>
      </c>
      <c r="K700" s="11" t="b">
        <v>0</v>
      </c>
      <c r="L700" s="11">
        <v>29</v>
      </c>
      <c r="M700" s="11" t="b">
        <v>0</v>
      </c>
      <c r="N700" s="11" t="s">
        <v>8275</v>
      </c>
      <c r="O700" s="11" t="s">
        <v>8277</v>
      </c>
      <c r="P700" s="11">
        <f t="shared" si="40"/>
        <v>15</v>
      </c>
      <c r="Q700" s="11">
        <f t="shared" si="41"/>
        <v>530.69000000000005</v>
      </c>
      <c r="R700" s="16">
        <f t="shared" si="42"/>
        <v>41866.931076388886</v>
      </c>
      <c r="S700" s="16">
        <f t="shared" si="43"/>
        <v>41900.083333333336</v>
      </c>
    </row>
    <row r="701" spans="1:19" ht="44.25" x14ac:dyDescent="0.75">
      <c r="A701" s="11">
        <v>699</v>
      </c>
      <c r="B701" s="12" t="s">
        <v>700</v>
      </c>
      <c r="C701" s="12" t="s">
        <v>4809</v>
      </c>
      <c r="D701" s="13">
        <v>130000</v>
      </c>
      <c r="E701" s="14">
        <v>107148.74</v>
      </c>
      <c r="F701" s="11" t="s">
        <v>8220</v>
      </c>
      <c r="G701" s="11" t="s">
        <v>8223</v>
      </c>
      <c r="H701" s="11" t="s">
        <v>8245</v>
      </c>
      <c r="I701" s="11">
        <v>1385136000</v>
      </c>
      <c r="J701" s="11">
        <v>1381923548</v>
      </c>
      <c r="K701" s="11" t="b">
        <v>0</v>
      </c>
      <c r="L701" s="11">
        <v>890</v>
      </c>
      <c r="M701" s="11" t="b">
        <v>0</v>
      </c>
      <c r="N701" s="11" t="s">
        <v>8275</v>
      </c>
      <c r="O701" s="11" t="s">
        <v>8277</v>
      </c>
      <c r="P701" s="11">
        <f t="shared" si="40"/>
        <v>82</v>
      </c>
      <c r="Q701" s="11">
        <f t="shared" si="41"/>
        <v>120.39</v>
      </c>
      <c r="R701" s="16">
        <f t="shared" si="42"/>
        <v>41563.485509259262</v>
      </c>
      <c r="S701" s="16">
        <f t="shared" si="43"/>
        <v>41600.666666666664</v>
      </c>
    </row>
    <row r="702" spans="1:19" ht="44.25" x14ac:dyDescent="0.75">
      <c r="A702" s="11">
        <v>700</v>
      </c>
      <c r="B702" s="12" t="s">
        <v>701</v>
      </c>
      <c r="C702" s="12" t="s">
        <v>4810</v>
      </c>
      <c r="D702" s="13">
        <v>15000</v>
      </c>
      <c r="E702" s="14">
        <v>403</v>
      </c>
      <c r="F702" s="11" t="s">
        <v>8220</v>
      </c>
      <c r="G702" s="11" t="s">
        <v>8226</v>
      </c>
      <c r="H702" s="11" t="s">
        <v>8248</v>
      </c>
      <c r="I702" s="11">
        <v>1484065881</v>
      </c>
      <c r="J702" s="11">
        <v>1481473881</v>
      </c>
      <c r="K702" s="11" t="b">
        <v>0</v>
      </c>
      <c r="L702" s="11">
        <v>31</v>
      </c>
      <c r="M702" s="11" t="b">
        <v>0</v>
      </c>
      <c r="N702" s="11" t="s">
        <v>8275</v>
      </c>
      <c r="O702" s="11" t="s">
        <v>8277</v>
      </c>
      <c r="P702" s="11">
        <f t="shared" si="40"/>
        <v>3</v>
      </c>
      <c r="Q702" s="11">
        <f t="shared" si="41"/>
        <v>13</v>
      </c>
      <c r="R702" s="16">
        <f t="shared" si="42"/>
        <v>42715.688437500001</v>
      </c>
      <c r="S702" s="16">
        <f t="shared" si="43"/>
        <v>42745.688437500001</v>
      </c>
    </row>
    <row r="703" spans="1:19" ht="44.25" x14ac:dyDescent="0.75">
      <c r="A703" s="11">
        <v>701</v>
      </c>
      <c r="B703" s="12" t="s">
        <v>702</v>
      </c>
      <c r="C703" s="12" t="s">
        <v>4811</v>
      </c>
      <c r="D703" s="13">
        <v>23000</v>
      </c>
      <c r="E703" s="14">
        <v>6118</v>
      </c>
      <c r="F703" s="11" t="s">
        <v>8220</v>
      </c>
      <c r="G703" s="11" t="s">
        <v>8224</v>
      </c>
      <c r="H703" s="11" t="s">
        <v>8246</v>
      </c>
      <c r="I703" s="11">
        <v>1406130880</v>
      </c>
      <c r="J703" s="11">
        <v>1403538880</v>
      </c>
      <c r="K703" s="11" t="b">
        <v>0</v>
      </c>
      <c r="L703" s="11">
        <v>21</v>
      </c>
      <c r="M703" s="11" t="b">
        <v>0</v>
      </c>
      <c r="N703" s="11" t="s">
        <v>8275</v>
      </c>
      <c r="O703" s="11" t="s">
        <v>8277</v>
      </c>
      <c r="P703" s="11">
        <f t="shared" si="40"/>
        <v>27</v>
      </c>
      <c r="Q703" s="11">
        <f t="shared" si="41"/>
        <v>291.33</v>
      </c>
      <c r="R703" s="16">
        <f t="shared" si="42"/>
        <v>41813.662962962961</v>
      </c>
      <c r="S703" s="16">
        <f t="shared" si="43"/>
        <v>41843.662962962961</v>
      </c>
    </row>
    <row r="704" spans="1:19" ht="44.25" x14ac:dyDescent="0.75">
      <c r="A704" s="11">
        <v>702</v>
      </c>
      <c r="B704" s="12" t="s">
        <v>703</v>
      </c>
      <c r="C704" s="12" t="s">
        <v>4812</v>
      </c>
      <c r="D704" s="13">
        <v>15000</v>
      </c>
      <c r="E704" s="14">
        <v>4622.01</v>
      </c>
      <c r="F704" s="11" t="s">
        <v>8220</v>
      </c>
      <c r="G704" s="11" t="s">
        <v>8223</v>
      </c>
      <c r="H704" s="11" t="s">
        <v>8245</v>
      </c>
      <c r="I704" s="11">
        <v>1480011987</v>
      </c>
      <c r="J704" s="11">
        <v>1477416387</v>
      </c>
      <c r="K704" s="11" t="b">
        <v>0</v>
      </c>
      <c r="L704" s="11">
        <v>37</v>
      </c>
      <c r="M704" s="11" t="b">
        <v>0</v>
      </c>
      <c r="N704" s="11" t="s">
        <v>8275</v>
      </c>
      <c r="O704" s="11" t="s">
        <v>8277</v>
      </c>
      <c r="P704" s="11">
        <f t="shared" si="40"/>
        <v>31</v>
      </c>
      <c r="Q704" s="11">
        <f t="shared" si="41"/>
        <v>124.92</v>
      </c>
      <c r="R704" s="16">
        <f t="shared" si="42"/>
        <v>42668.726701388892</v>
      </c>
      <c r="S704" s="16">
        <f t="shared" si="43"/>
        <v>42698.768368055549</v>
      </c>
    </row>
    <row r="705" spans="1:19" ht="44.25" x14ac:dyDescent="0.75">
      <c r="A705" s="11">
        <v>703</v>
      </c>
      <c r="B705" s="12" t="s">
        <v>704</v>
      </c>
      <c r="C705" s="12" t="s">
        <v>4813</v>
      </c>
      <c r="D705" s="13">
        <v>15000</v>
      </c>
      <c r="E705" s="14">
        <v>837</v>
      </c>
      <c r="F705" s="11" t="s">
        <v>8220</v>
      </c>
      <c r="G705" s="11" t="s">
        <v>8223</v>
      </c>
      <c r="H705" s="11" t="s">
        <v>8245</v>
      </c>
      <c r="I705" s="11">
        <v>1485905520</v>
      </c>
      <c r="J705" s="11">
        <v>1481150949</v>
      </c>
      <c r="K705" s="11" t="b">
        <v>0</v>
      </c>
      <c r="L705" s="11">
        <v>7</v>
      </c>
      <c r="M705" s="11" t="b">
        <v>0</v>
      </c>
      <c r="N705" s="11" t="s">
        <v>8275</v>
      </c>
      <c r="O705" s="11" t="s">
        <v>8277</v>
      </c>
      <c r="P705" s="11">
        <f t="shared" si="40"/>
        <v>6</v>
      </c>
      <c r="Q705" s="11">
        <f t="shared" si="41"/>
        <v>119.57</v>
      </c>
      <c r="R705" s="16">
        <f t="shared" si="42"/>
        <v>42711.950798611113</v>
      </c>
      <c r="S705" s="16">
        <f t="shared" si="43"/>
        <v>42766.98055555555</v>
      </c>
    </row>
    <row r="706" spans="1:19" ht="44.25" x14ac:dyDescent="0.75">
      <c r="A706" s="11">
        <v>704</v>
      </c>
      <c r="B706" s="12" t="s">
        <v>705</v>
      </c>
      <c r="C706" s="12" t="s">
        <v>4814</v>
      </c>
      <c r="D706" s="13">
        <v>55000</v>
      </c>
      <c r="E706" s="14">
        <v>481</v>
      </c>
      <c r="F706" s="11" t="s">
        <v>8220</v>
      </c>
      <c r="G706" s="11" t="s">
        <v>8228</v>
      </c>
      <c r="H706" s="11" t="s">
        <v>8250</v>
      </c>
      <c r="I706" s="11">
        <v>1487565468</v>
      </c>
      <c r="J706" s="11">
        <v>1482381468</v>
      </c>
      <c r="K706" s="11" t="b">
        <v>0</v>
      </c>
      <c r="L706" s="11">
        <v>4</v>
      </c>
      <c r="M706" s="11" t="b">
        <v>0</v>
      </c>
      <c r="N706" s="11" t="s">
        <v>8275</v>
      </c>
      <c r="O706" s="11" t="s">
        <v>8277</v>
      </c>
      <c r="P706" s="11">
        <f t="shared" ref="P706:P769" si="44">ROUND(E706/D706*100,0)</f>
        <v>1</v>
      </c>
      <c r="Q706" s="11">
        <f t="shared" ref="Q706:Q769" si="45">IFERROR(ROUND(E706/L706,2),0)</f>
        <v>120.25</v>
      </c>
      <c r="R706" s="16">
        <f t="shared" si="42"/>
        <v>42726.192916666667</v>
      </c>
      <c r="S706" s="16">
        <f t="shared" si="43"/>
        <v>42786.192916666667</v>
      </c>
    </row>
    <row r="707" spans="1:19" ht="29.5" x14ac:dyDescent="0.75">
      <c r="A707" s="11">
        <v>705</v>
      </c>
      <c r="B707" s="12" t="s">
        <v>706</v>
      </c>
      <c r="C707" s="12" t="s">
        <v>4815</v>
      </c>
      <c r="D707" s="13">
        <v>100000</v>
      </c>
      <c r="E707" s="14">
        <v>977</v>
      </c>
      <c r="F707" s="11" t="s">
        <v>8220</v>
      </c>
      <c r="G707" s="11" t="s">
        <v>8232</v>
      </c>
      <c r="H707" s="11" t="s">
        <v>8248</v>
      </c>
      <c r="I707" s="11">
        <v>1484999278</v>
      </c>
      <c r="J707" s="11">
        <v>1482407278</v>
      </c>
      <c r="K707" s="11" t="b">
        <v>0</v>
      </c>
      <c r="L707" s="11">
        <v>5</v>
      </c>
      <c r="M707" s="11" t="b">
        <v>0</v>
      </c>
      <c r="N707" s="11" t="s">
        <v>8275</v>
      </c>
      <c r="O707" s="11" t="s">
        <v>8277</v>
      </c>
      <c r="P707" s="11">
        <f t="shared" si="44"/>
        <v>1</v>
      </c>
      <c r="Q707" s="11">
        <f t="shared" si="45"/>
        <v>195.4</v>
      </c>
      <c r="R707" s="16">
        <f t="shared" ref="R707:R770" si="46">(((J707/60)/60)/24)+DATE(1970,1,1)</f>
        <v>42726.491643518515</v>
      </c>
      <c r="S707" s="16">
        <f t="shared" ref="S707:S770" si="47">(((I707/60)/60)/24)+DATE(1970,1,1)</f>
        <v>42756.491643518515</v>
      </c>
    </row>
    <row r="708" spans="1:19" ht="44.25" x14ac:dyDescent="0.75">
      <c r="A708" s="11">
        <v>706</v>
      </c>
      <c r="B708" s="12" t="s">
        <v>707</v>
      </c>
      <c r="C708" s="12" t="s">
        <v>4816</v>
      </c>
      <c r="D708" s="13">
        <v>100000</v>
      </c>
      <c r="E708" s="14">
        <v>0</v>
      </c>
      <c r="F708" s="11" t="s">
        <v>8220</v>
      </c>
      <c r="G708" s="11" t="s">
        <v>8226</v>
      </c>
      <c r="H708" s="11" t="s">
        <v>8248</v>
      </c>
      <c r="I708" s="11">
        <v>1481740740</v>
      </c>
      <c r="J708" s="11">
        <v>1478130783</v>
      </c>
      <c r="K708" s="11" t="b">
        <v>0</v>
      </c>
      <c r="L708" s="11">
        <v>0</v>
      </c>
      <c r="M708" s="11" t="b">
        <v>0</v>
      </c>
      <c r="N708" s="11" t="s">
        <v>8275</v>
      </c>
      <c r="O708" s="11" t="s">
        <v>8277</v>
      </c>
      <c r="P708" s="11">
        <f t="shared" si="44"/>
        <v>0</v>
      </c>
      <c r="Q708" s="11">
        <f t="shared" si="45"/>
        <v>0</v>
      </c>
      <c r="R708" s="16">
        <f t="shared" si="46"/>
        <v>42676.995173611111</v>
      </c>
      <c r="S708" s="16">
        <f t="shared" si="47"/>
        <v>42718.777083333334</v>
      </c>
    </row>
    <row r="709" spans="1:19" ht="44.25" x14ac:dyDescent="0.75">
      <c r="A709" s="11">
        <v>707</v>
      </c>
      <c r="B709" s="12" t="s">
        <v>708</v>
      </c>
      <c r="C709" s="12" t="s">
        <v>4817</v>
      </c>
      <c r="D709" s="13">
        <v>68000</v>
      </c>
      <c r="E709" s="14">
        <v>53670.6</v>
      </c>
      <c r="F709" s="11" t="s">
        <v>8220</v>
      </c>
      <c r="G709" s="11" t="s">
        <v>8224</v>
      </c>
      <c r="H709" s="11" t="s">
        <v>8246</v>
      </c>
      <c r="I709" s="11">
        <v>1483286127</v>
      </c>
      <c r="J709" s="11">
        <v>1479830127</v>
      </c>
      <c r="K709" s="11" t="b">
        <v>0</v>
      </c>
      <c r="L709" s="11">
        <v>456</v>
      </c>
      <c r="M709" s="11" t="b">
        <v>0</v>
      </c>
      <c r="N709" s="11" t="s">
        <v>8275</v>
      </c>
      <c r="O709" s="11" t="s">
        <v>8277</v>
      </c>
      <c r="P709" s="11">
        <f t="shared" si="44"/>
        <v>79</v>
      </c>
      <c r="Q709" s="11">
        <f t="shared" si="45"/>
        <v>117.7</v>
      </c>
      <c r="R709" s="16">
        <f t="shared" si="46"/>
        <v>42696.663506944446</v>
      </c>
      <c r="S709" s="16">
        <f t="shared" si="47"/>
        <v>42736.663506944446</v>
      </c>
    </row>
    <row r="710" spans="1:19" ht="44.25" x14ac:dyDescent="0.75">
      <c r="A710" s="11">
        <v>708</v>
      </c>
      <c r="B710" s="12" t="s">
        <v>709</v>
      </c>
      <c r="C710" s="12" t="s">
        <v>4818</v>
      </c>
      <c r="D710" s="13">
        <v>40000</v>
      </c>
      <c r="E710" s="14">
        <v>8837</v>
      </c>
      <c r="F710" s="11" t="s">
        <v>8220</v>
      </c>
      <c r="G710" s="11" t="s">
        <v>8224</v>
      </c>
      <c r="H710" s="11" t="s">
        <v>8246</v>
      </c>
      <c r="I710" s="11">
        <v>1410616600</v>
      </c>
      <c r="J710" s="11">
        <v>1405432600</v>
      </c>
      <c r="K710" s="11" t="b">
        <v>0</v>
      </c>
      <c r="L710" s="11">
        <v>369</v>
      </c>
      <c r="M710" s="11" t="b">
        <v>0</v>
      </c>
      <c r="N710" s="11" t="s">
        <v>8275</v>
      </c>
      <c r="O710" s="11" t="s">
        <v>8277</v>
      </c>
      <c r="P710" s="11">
        <f t="shared" si="44"/>
        <v>22</v>
      </c>
      <c r="Q710" s="11">
        <f t="shared" si="45"/>
        <v>23.95</v>
      </c>
      <c r="R710" s="16">
        <f t="shared" si="46"/>
        <v>41835.581018518518</v>
      </c>
      <c r="S710" s="16">
        <f t="shared" si="47"/>
        <v>41895.581018518518</v>
      </c>
    </row>
    <row r="711" spans="1:19" ht="29.5" x14ac:dyDescent="0.75">
      <c r="A711" s="11">
        <v>709</v>
      </c>
      <c r="B711" s="12" t="s">
        <v>710</v>
      </c>
      <c r="C711" s="12" t="s">
        <v>4819</v>
      </c>
      <c r="D711" s="13">
        <v>15000</v>
      </c>
      <c r="E711" s="14">
        <v>61</v>
      </c>
      <c r="F711" s="11" t="s">
        <v>8220</v>
      </c>
      <c r="G711" s="11" t="s">
        <v>8223</v>
      </c>
      <c r="H711" s="11" t="s">
        <v>8245</v>
      </c>
      <c r="I711" s="11">
        <v>1417741159</v>
      </c>
      <c r="J711" s="11">
        <v>1415149159</v>
      </c>
      <c r="K711" s="11" t="b">
        <v>0</v>
      </c>
      <c r="L711" s="11">
        <v>2</v>
      </c>
      <c r="M711" s="11" t="b">
        <v>0</v>
      </c>
      <c r="N711" s="11" t="s">
        <v>8275</v>
      </c>
      <c r="O711" s="11" t="s">
        <v>8277</v>
      </c>
      <c r="P711" s="11">
        <f t="shared" si="44"/>
        <v>0</v>
      </c>
      <c r="Q711" s="11">
        <f t="shared" si="45"/>
        <v>30.5</v>
      </c>
      <c r="R711" s="16">
        <f t="shared" si="46"/>
        <v>41948.041192129633</v>
      </c>
      <c r="S711" s="16">
        <f t="shared" si="47"/>
        <v>41978.041192129633</v>
      </c>
    </row>
    <row r="712" spans="1:19" ht="29.5" x14ac:dyDescent="0.75">
      <c r="A712" s="11">
        <v>710</v>
      </c>
      <c r="B712" s="12" t="s">
        <v>711</v>
      </c>
      <c r="C712" s="12" t="s">
        <v>4820</v>
      </c>
      <c r="D712" s="13">
        <v>1200</v>
      </c>
      <c r="E712" s="14">
        <v>0</v>
      </c>
      <c r="F712" s="11" t="s">
        <v>8220</v>
      </c>
      <c r="G712" s="11" t="s">
        <v>8228</v>
      </c>
      <c r="H712" s="11" t="s">
        <v>8250</v>
      </c>
      <c r="I712" s="11">
        <v>1408495440</v>
      </c>
      <c r="J712" s="11">
        <v>1405640302</v>
      </c>
      <c r="K712" s="11" t="b">
        <v>0</v>
      </c>
      <c r="L712" s="11">
        <v>0</v>
      </c>
      <c r="M712" s="11" t="b">
        <v>0</v>
      </c>
      <c r="N712" s="11" t="s">
        <v>8275</v>
      </c>
      <c r="O712" s="11" t="s">
        <v>8277</v>
      </c>
      <c r="P712" s="11">
        <f t="shared" si="44"/>
        <v>0</v>
      </c>
      <c r="Q712" s="11">
        <f t="shared" si="45"/>
        <v>0</v>
      </c>
      <c r="R712" s="16">
        <f t="shared" si="46"/>
        <v>41837.984976851854</v>
      </c>
      <c r="S712" s="16">
        <f t="shared" si="47"/>
        <v>41871.030555555553</v>
      </c>
    </row>
    <row r="713" spans="1:19" ht="59" x14ac:dyDescent="0.75">
      <c r="A713" s="11">
        <v>711</v>
      </c>
      <c r="B713" s="12" t="s">
        <v>712</v>
      </c>
      <c r="C713" s="12" t="s">
        <v>4821</v>
      </c>
      <c r="D713" s="13">
        <v>100000</v>
      </c>
      <c r="E713" s="14">
        <v>33791</v>
      </c>
      <c r="F713" s="11" t="s">
        <v>8220</v>
      </c>
      <c r="G713" s="11" t="s">
        <v>8232</v>
      </c>
      <c r="H713" s="11" t="s">
        <v>8248</v>
      </c>
      <c r="I713" s="11">
        <v>1481716868</v>
      </c>
      <c r="J713" s="11">
        <v>1478257268</v>
      </c>
      <c r="K713" s="11" t="b">
        <v>0</v>
      </c>
      <c r="L713" s="11">
        <v>338</v>
      </c>
      <c r="M713" s="11" t="b">
        <v>0</v>
      </c>
      <c r="N713" s="11" t="s">
        <v>8275</v>
      </c>
      <c r="O713" s="11" t="s">
        <v>8277</v>
      </c>
      <c r="P713" s="11">
        <f t="shared" si="44"/>
        <v>34</v>
      </c>
      <c r="Q713" s="11">
        <f t="shared" si="45"/>
        <v>99.97</v>
      </c>
      <c r="R713" s="16">
        <f t="shared" si="46"/>
        <v>42678.459120370375</v>
      </c>
      <c r="S713" s="16">
        <f t="shared" si="47"/>
        <v>42718.500787037032</v>
      </c>
    </row>
    <row r="714" spans="1:19" ht="59" x14ac:dyDescent="0.75">
      <c r="A714" s="11">
        <v>712</v>
      </c>
      <c r="B714" s="12" t="s">
        <v>713</v>
      </c>
      <c r="C714" s="12" t="s">
        <v>4822</v>
      </c>
      <c r="D714" s="13">
        <v>48500</v>
      </c>
      <c r="E714" s="14">
        <v>105</v>
      </c>
      <c r="F714" s="11" t="s">
        <v>8220</v>
      </c>
      <c r="G714" s="11" t="s">
        <v>8223</v>
      </c>
      <c r="H714" s="11" t="s">
        <v>8245</v>
      </c>
      <c r="I714" s="11">
        <v>1455466832</v>
      </c>
      <c r="J714" s="11">
        <v>1452874832</v>
      </c>
      <c r="K714" s="11" t="b">
        <v>0</v>
      </c>
      <c r="L714" s="11">
        <v>4</v>
      </c>
      <c r="M714" s="11" t="b">
        <v>0</v>
      </c>
      <c r="N714" s="11" t="s">
        <v>8275</v>
      </c>
      <c r="O714" s="11" t="s">
        <v>8277</v>
      </c>
      <c r="P714" s="11">
        <f t="shared" si="44"/>
        <v>0</v>
      </c>
      <c r="Q714" s="11">
        <f t="shared" si="45"/>
        <v>26.25</v>
      </c>
      <c r="R714" s="16">
        <f t="shared" si="46"/>
        <v>42384.680925925932</v>
      </c>
      <c r="S714" s="16">
        <f t="shared" si="47"/>
        <v>42414.680925925932</v>
      </c>
    </row>
    <row r="715" spans="1:19" ht="44.25" x14ac:dyDescent="0.75">
      <c r="A715" s="11">
        <v>713</v>
      </c>
      <c r="B715" s="12" t="s">
        <v>714</v>
      </c>
      <c r="C715" s="12" t="s">
        <v>4823</v>
      </c>
      <c r="D715" s="13">
        <v>25000</v>
      </c>
      <c r="E715" s="14">
        <v>199</v>
      </c>
      <c r="F715" s="11" t="s">
        <v>8220</v>
      </c>
      <c r="G715" s="11" t="s">
        <v>8236</v>
      </c>
      <c r="H715" s="11" t="s">
        <v>8248</v>
      </c>
      <c r="I715" s="11">
        <v>1465130532</v>
      </c>
      <c r="J715" s="11">
        <v>1462538532</v>
      </c>
      <c r="K715" s="11" t="b">
        <v>0</v>
      </c>
      <c r="L715" s="11">
        <v>1</v>
      </c>
      <c r="M715" s="11" t="b">
        <v>0</v>
      </c>
      <c r="N715" s="11" t="s">
        <v>8275</v>
      </c>
      <c r="O715" s="11" t="s">
        <v>8277</v>
      </c>
      <c r="P715" s="11">
        <f t="shared" si="44"/>
        <v>1</v>
      </c>
      <c r="Q715" s="11">
        <f t="shared" si="45"/>
        <v>199</v>
      </c>
      <c r="R715" s="16">
        <f t="shared" si="46"/>
        <v>42496.529305555552</v>
      </c>
      <c r="S715" s="16">
        <f t="shared" si="47"/>
        <v>42526.529305555552</v>
      </c>
    </row>
    <row r="716" spans="1:19" ht="44.25" x14ac:dyDescent="0.75">
      <c r="A716" s="11">
        <v>714</v>
      </c>
      <c r="B716" s="12" t="s">
        <v>715</v>
      </c>
      <c r="C716" s="12" t="s">
        <v>4824</v>
      </c>
      <c r="D716" s="13">
        <v>15000</v>
      </c>
      <c r="E716" s="14">
        <v>2249</v>
      </c>
      <c r="F716" s="11" t="s">
        <v>8220</v>
      </c>
      <c r="G716" s="11" t="s">
        <v>8223</v>
      </c>
      <c r="H716" s="11" t="s">
        <v>8245</v>
      </c>
      <c r="I716" s="11">
        <v>1488308082</v>
      </c>
      <c r="J716" s="11">
        <v>1483124082</v>
      </c>
      <c r="K716" s="11" t="b">
        <v>0</v>
      </c>
      <c r="L716" s="11">
        <v>28</v>
      </c>
      <c r="M716" s="11" t="b">
        <v>0</v>
      </c>
      <c r="N716" s="11" t="s">
        <v>8275</v>
      </c>
      <c r="O716" s="11" t="s">
        <v>8277</v>
      </c>
      <c r="P716" s="11">
        <f t="shared" si="44"/>
        <v>15</v>
      </c>
      <c r="Q716" s="11">
        <f t="shared" si="45"/>
        <v>80.319999999999993</v>
      </c>
      <c r="R716" s="16">
        <f t="shared" si="46"/>
        <v>42734.787986111114</v>
      </c>
      <c r="S716" s="16">
        <f t="shared" si="47"/>
        <v>42794.787986111114</v>
      </c>
    </row>
    <row r="717" spans="1:19" ht="59" x14ac:dyDescent="0.75">
      <c r="A717" s="11">
        <v>715</v>
      </c>
      <c r="B717" s="12" t="s">
        <v>716</v>
      </c>
      <c r="C717" s="12" t="s">
        <v>4825</v>
      </c>
      <c r="D717" s="13">
        <v>27500</v>
      </c>
      <c r="E717" s="14">
        <v>1389</v>
      </c>
      <c r="F717" s="11" t="s">
        <v>8220</v>
      </c>
      <c r="G717" s="11" t="s">
        <v>8223</v>
      </c>
      <c r="H717" s="11" t="s">
        <v>8245</v>
      </c>
      <c r="I717" s="11">
        <v>1446693040</v>
      </c>
      <c r="J717" s="11">
        <v>1443233440</v>
      </c>
      <c r="K717" s="11" t="b">
        <v>0</v>
      </c>
      <c r="L717" s="11">
        <v>12</v>
      </c>
      <c r="M717" s="11" t="b">
        <v>0</v>
      </c>
      <c r="N717" s="11" t="s">
        <v>8275</v>
      </c>
      <c r="O717" s="11" t="s">
        <v>8277</v>
      </c>
      <c r="P717" s="11">
        <f t="shared" si="44"/>
        <v>5</v>
      </c>
      <c r="Q717" s="11">
        <f t="shared" si="45"/>
        <v>115.75</v>
      </c>
      <c r="R717" s="16">
        <f t="shared" si="46"/>
        <v>42273.090740740736</v>
      </c>
      <c r="S717" s="16">
        <f t="shared" si="47"/>
        <v>42313.132407407407</v>
      </c>
    </row>
    <row r="718" spans="1:19" ht="44.25" x14ac:dyDescent="0.75">
      <c r="A718" s="11">
        <v>716</v>
      </c>
      <c r="B718" s="12" t="s">
        <v>717</v>
      </c>
      <c r="C718" s="12" t="s">
        <v>4826</v>
      </c>
      <c r="D718" s="13">
        <v>7000</v>
      </c>
      <c r="E718" s="14">
        <v>715</v>
      </c>
      <c r="F718" s="11" t="s">
        <v>8220</v>
      </c>
      <c r="G718" s="11" t="s">
        <v>8223</v>
      </c>
      <c r="H718" s="11" t="s">
        <v>8245</v>
      </c>
      <c r="I718" s="11">
        <v>1417392000</v>
      </c>
      <c r="J718" s="11">
        <v>1414511307</v>
      </c>
      <c r="K718" s="11" t="b">
        <v>0</v>
      </c>
      <c r="L718" s="11">
        <v>16</v>
      </c>
      <c r="M718" s="11" t="b">
        <v>0</v>
      </c>
      <c r="N718" s="11" t="s">
        <v>8275</v>
      </c>
      <c r="O718" s="11" t="s">
        <v>8277</v>
      </c>
      <c r="P718" s="11">
        <f t="shared" si="44"/>
        <v>10</v>
      </c>
      <c r="Q718" s="11">
        <f t="shared" si="45"/>
        <v>44.69</v>
      </c>
      <c r="R718" s="16">
        <f t="shared" si="46"/>
        <v>41940.658645833333</v>
      </c>
      <c r="S718" s="16">
        <f t="shared" si="47"/>
        <v>41974</v>
      </c>
    </row>
    <row r="719" spans="1:19" x14ac:dyDescent="0.75">
      <c r="A719" s="11">
        <v>717</v>
      </c>
      <c r="B719" s="12" t="s">
        <v>718</v>
      </c>
      <c r="C719" s="12" t="s">
        <v>4827</v>
      </c>
      <c r="D719" s="13">
        <v>100000</v>
      </c>
      <c r="E719" s="14">
        <v>305</v>
      </c>
      <c r="F719" s="11" t="s">
        <v>8220</v>
      </c>
      <c r="G719" s="11" t="s">
        <v>8223</v>
      </c>
      <c r="H719" s="11" t="s">
        <v>8245</v>
      </c>
      <c r="I719" s="11">
        <v>1409949002</v>
      </c>
      <c r="J719" s="11">
        <v>1407357002</v>
      </c>
      <c r="K719" s="11" t="b">
        <v>0</v>
      </c>
      <c r="L719" s="11">
        <v>4</v>
      </c>
      <c r="M719" s="11" t="b">
        <v>0</v>
      </c>
      <c r="N719" s="11" t="s">
        <v>8275</v>
      </c>
      <c r="O719" s="11" t="s">
        <v>8277</v>
      </c>
      <c r="P719" s="11">
        <f t="shared" si="44"/>
        <v>0</v>
      </c>
      <c r="Q719" s="11">
        <f t="shared" si="45"/>
        <v>76.25</v>
      </c>
      <c r="R719" s="16">
        <f t="shared" si="46"/>
        <v>41857.854189814818</v>
      </c>
      <c r="S719" s="16">
        <f t="shared" si="47"/>
        <v>41887.854189814818</v>
      </c>
    </row>
    <row r="720" spans="1:19" ht="44.25" x14ac:dyDescent="0.75">
      <c r="A720" s="11">
        <v>718</v>
      </c>
      <c r="B720" s="12" t="s">
        <v>719</v>
      </c>
      <c r="C720" s="12" t="s">
        <v>4828</v>
      </c>
      <c r="D720" s="13">
        <v>12000</v>
      </c>
      <c r="E720" s="14">
        <v>90</v>
      </c>
      <c r="F720" s="11" t="s">
        <v>8220</v>
      </c>
      <c r="G720" s="11" t="s">
        <v>8223</v>
      </c>
      <c r="H720" s="11" t="s">
        <v>8245</v>
      </c>
      <c r="I720" s="11">
        <v>1487397540</v>
      </c>
      <c r="J720" s="11">
        <v>1484684247</v>
      </c>
      <c r="K720" s="11" t="b">
        <v>0</v>
      </c>
      <c r="L720" s="11">
        <v>4</v>
      </c>
      <c r="M720" s="11" t="b">
        <v>0</v>
      </c>
      <c r="N720" s="11" t="s">
        <v>8275</v>
      </c>
      <c r="O720" s="11" t="s">
        <v>8277</v>
      </c>
      <c r="P720" s="11">
        <f t="shared" si="44"/>
        <v>1</v>
      </c>
      <c r="Q720" s="11">
        <f t="shared" si="45"/>
        <v>22.5</v>
      </c>
      <c r="R720" s="16">
        <f t="shared" si="46"/>
        <v>42752.845451388886</v>
      </c>
      <c r="S720" s="16">
        <f t="shared" si="47"/>
        <v>42784.249305555553</v>
      </c>
    </row>
    <row r="721" spans="1:19" ht="44.25" x14ac:dyDescent="0.75">
      <c r="A721" s="11">
        <v>719</v>
      </c>
      <c r="B721" s="12" t="s">
        <v>720</v>
      </c>
      <c r="C721" s="12" t="s">
        <v>4829</v>
      </c>
      <c r="D721" s="13">
        <v>15000</v>
      </c>
      <c r="E721" s="14">
        <v>194</v>
      </c>
      <c r="F721" s="11" t="s">
        <v>8220</v>
      </c>
      <c r="G721" s="11" t="s">
        <v>8223</v>
      </c>
      <c r="H721" s="11" t="s">
        <v>8245</v>
      </c>
      <c r="I721" s="11">
        <v>1456189076</v>
      </c>
      <c r="J721" s="11">
        <v>1454979476</v>
      </c>
      <c r="K721" s="11" t="b">
        <v>0</v>
      </c>
      <c r="L721" s="11">
        <v>10</v>
      </c>
      <c r="M721" s="11" t="b">
        <v>0</v>
      </c>
      <c r="N721" s="11" t="s">
        <v>8275</v>
      </c>
      <c r="O721" s="11" t="s">
        <v>8277</v>
      </c>
      <c r="P721" s="11">
        <f t="shared" si="44"/>
        <v>1</v>
      </c>
      <c r="Q721" s="11">
        <f t="shared" si="45"/>
        <v>19.399999999999999</v>
      </c>
      <c r="R721" s="16">
        <f t="shared" si="46"/>
        <v>42409.040231481486</v>
      </c>
      <c r="S721" s="16">
        <f t="shared" si="47"/>
        <v>42423.040231481486</v>
      </c>
    </row>
    <row r="722" spans="1:19" ht="44.25" x14ac:dyDescent="0.75">
      <c r="A722" s="11">
        <v>720</v>
      </c>
      <c r="B722" s="12" t="s">
        <v>721</v>
      </c>
      <c r="C722" s="12" t="s">
        <v>4830</v>
      </c>
      <c r="D722" s="13">
        <v>1900</v>
      </c>
      <c r="E722" s="14">
        <v>2735</v>
      </c>
      <c r="F722" s="11" t="s">
        <v>8218</v>
      </c>
      <c r="G722" s="11" t="s">
        <v>8223</v>
      </c>
      <c r="H722" s="11" t="s">
        <v>8245</v>
      </c>
      <c r="I722" s="11">
        <v>1327851291</v>
      </c>
      <c r="J722" s="11">
        <v>1325432091</v>
      </c>
      <c r="K722" s="11" t="b">
        <v>0</v>
      </c>
      <c r="L722" s="11">
        <v>41</v>
      </c>
      <c r="M722" s="11" t="b">
        <v>1</v>
      </c>
      <c r="N722" s="11" t="s">
        <v>8278</v>
      </c>
      <c r="O722" s="11" t="s">
        <v>8279</v>
      </c>
      <c r="P722" s="11">
        <f t="shared" si="44"/>
        <v>144</v>
      </c>
      <c r="Q722" s="11">
        <f t="shared" si="45"/>
        <v>66.709999999999994</v>
      </c>
      <c r="R722" s="16">
        <f t="shared" si="46"/>
        <v>40909.649201388893</v>
      </c>
      <c r="S722" s="16">
        <f t="shared" si="47"/>
        <v>40937.649201388893</v>
      </c>
    </row>
    <row r="723" spans="1:19" ht="59" x14ac:dyDescent="0.75">
      <c r="A723" s="11">
        <v>721</v>
      </c>
      <c r="B723" s="12" t="s">
        <v>722</v>
      </c>
      <c r="C723" s="12" t="s">
        <v>4831</v>
      </c>
      <c r="D723" s="13">
        <v>8200</v>
      </c>
      <c r="E723" s="14">
        <v>10013</v>
      </c>
      <c r="F723" s="11" t="s">
        <v>8218</v>
      </c>
      <c r="G723" s="11" t="s">
        <v>8223</v>
      </c>
      <c r="H723" s="11" t="s">
        <v>8245</v>
      </c>
      <c r="I723" s="11">
        <v>1406900607</v>
      </c>
      <c r="J723" s="11">
        <v>1403012607</v>
      </c>
      <c r="K723" s="11" t="b">
        <v>0</v>
      </c>
      <c r="L723" s="11">
        <v>119</v>
      </c>
      <c r="M723" s="11" t="b">
        <v>1</v>
      </c>
      <c r="N723" s="11" t="s">
        <v>8278</v>
      </c>
      <c r="O723" s="11" t="s">
        <v>8279</v>
      </c>
      <c r="P723" s="11">
        <f t="shared" si="44"/>
        <v>122</v>
      </c>
      <c r="Q723" s="11">
        <f t="shared" si="45"/>
        <v>84.14</v>
      </c>
      <c r="R723" s="16">
        <f t="shared" si="46"/>
        <v>41807.571840277778</v>
      </c>
      <c r="S723" s="16">
        <f t="shared" si="47"/>
        <v>41852.571840277778</v>
      </c>
    </row>
    <row r="724" spans="1:19" ht="44.25" x14ac:dyDescent="0.75">
      <c r="A724" s="11">
        <v>722</v>
      </c>
      <c r="B724" s="12" t="s">
        <v>723</v>
      </c>
      <c r="C724" s="12" t="s">
        <v>4832</v>
      </c>
      <c r="D724" s="13">
        <v>25000</v>
      </c>
      <c r="E724" s="14">
        <v>33006</v>
      </c>
      <c r="F724" s="11" t="s">
        <v>8218</v>
      </c>
      <c r="G724" s="11" t="s">
        <v>8223</v>
      </c>
      <c r="H724" s="11" t="s">
        <v>8245</v>
      </c>
      <c r="I724" s="11">
        <v>1333909178</v>
      </c>
      <c r="J724" s="11">
        <v>1331320778</v>
      </c>
      <c r="K724" s="11" t="b">
        <v>0</v>
      </c>
      <c r="L724" s="11">
        <v>153</v>
      </c>
      <c r="M724" s="11" t="b">
        <v>1</v>
      </c>
      <c r="N724" s="11" t="s">
        <v>8278</v>
      </c>
      <c r="O724" s="11" t="s">
        <v>8279</v>
      </c>
      <c r="P724" s="11">
        <f t="shared" si="44"/>
        <v>132</v>
      </c>
      <c r="Q724" s="11">
        <f t="shared" si="45"/>
        <v>215.73</v>
      </c>
      <c r="R724" s="16">
        <f t="shared" si="46"/>
        <v>40977.805300925924</v>
      </c>
      <c r="S724" s="16">
        <f t="shared" si="47"/>
        <v>41007.76363425926</v>
      </c>
    </row>
    <row r="725" spans="1:19" ht="29.5" x14ac:dyDescent="0.75">
      <c r="A725" s="11">
        <v>723</v>
      </c>
      <c r="B725" s="12" t="s">
        <v>724</v>
      </c>
      <c r="C725" s="12" t="s">
        <v>4833</v>
      </c>
      <c r="D725" s="13">
        <v>5000</v>
      </c>
      <c r="E725" s="14">
        <v>5469</v>
      </c>
      <c r="F725" s="11" t="s">
        <v>8218</v>
      </c>
      <c r="G725" s="11" t="s">
        <v>8223</v>
      </c>
      <c r="H725" s="11" t="s">
        <v>8245</v>
      </c>
      <c r="I725" s="11">
        <v>1438228740</v>
      </c>
      <c r="J725" s="11">
        <v>1435606549</v>
      </c>
      <c r="K725" s="11" t="b">
        <v>0</v>
      </c>
      <c r="L725" s="11">
        <v>100</v>
      </c>
      <c r="M725" s="11" t="b">
        <v>1</v>
      </c>
      <c r="N725" s="11" t="s">
        <v>8278</v>
      </c>
      <c r="O725" s="11" t="s">
        <v>8279</v>
      </c>
      <c r="P725" s="11">
        <f t="shared" si="44"/>
        <v>109</v>
      </c>
      <c r="Q725" s="11">
        <f t="shared" si="45"/>
        <v>54.69</v>
      </c>
      <c r="R725" s="16">
        <f t="shared" si="46"/>
        <v>42184.816539351858</v>
      </c>
      <c r="S725" s="16">
        <f t="shared" si="47"/>
        <v>42215.165972222225</v>
      </c>
    </row>
    <row r="726" spans="1:19" ht="44.25" x14ac:dyDescent="0.75">
      <c r="A726" s="11">
        <v>724</v>
      </c>
      <c r="B726" s="12" t="s">
        <v>725</v>
      </c>
      <c r="C726" s="12" t="s">
        <v>4834</v>
      </c>
      <c r="D726" s="13">
        <v>7000</v>
      </c>
      <c r="E726" s="14">
        <v>7383.01</v>
      </c>
      <c r="F726" s="11" t="s">
        <v>8218</v>
      </c>
      <c r="G726" s="11" t="s">
        <v>8223</v>
      </c>
      <c r="H726" s="11" t="s">
        <v>8245</v>
      </c>
      <c r="I726" s="11">
        <v>1309447163</v>
      </c>
      <c r="J726" s="11">
        <v>1306855163</v>
      </c>
      <c r="K726" s="11" t="b">
        <v>0</v>
      </c>
      <c r="L726" s="11">
        <v>143</v>
      </c>
      <c r="M726" s="11" t="b">
        <v>1</v>
      </c>
      <c r="N726" s="11" t="s">
        <v>8278</v>
      </c>
      <c r="O726" s="11" t="s">
        <v>8279</v>
      </c>
      <c r="P726" s="11">
        <f t="shared" si="44"/>
        <v>105</v>
      </c>
      <c r="Q726" s="11">
        <f t="shared" si="45"/>
        <v>51.63</v>
      </c>
      <c r="R726" s="16">
        <f t="shared" si="46"/>
        <v>40694.638460648144</v>
      </c>
      <c r="S726" s="16">
        <f t="shared" si="47"/>
        <v>40724.638460648144</v>
      </c>
    </row>
    <row r="727" spans="1:19" ht="44.25" x14ac:dyDescent="0.75">
      <c r="A727" s="11">
        <v>725</v>
      </c>
      <c r="B727" s="12" t="s">
        <v>726</v>
      </c>
      <c r="C727" s="12" t="s">
        <v>4835</v>
      </c>
      <c r="D727" s="13">
        <v>20000</v>
      </c>
      <c r="E727" s="14">
        <v>20070</v>
      </c>
      <c r="F727" s="11" t="s">
        <v>8218</v>
      </c>
      <c r="G727" s="11" t="s">
        <v>8223</v>
      </c>
      <c r="H727" s="11" t="s">
        <v>8245</v>
      </c>
      <c r="I727" s="11">
        <v>1450018912</v>
      </c>
      <c r="J727" s="11">
        <v>1447426912</v>
      </c>
      <c r="K727" s="11" t="b">
        <v>0</v>
      </c>
      <c r="L727" s="11">
        <v>140</v>
      </c>
      <c r="M727" s="11" t="b">
        <v>1</v>
      </c>
      <c r="N727" s="11" t="s">
        <v>8278</v>
      </c>
      <c r="O727" s="11" t="s">
        <v>8279</v>
      </c>
      <c r="P727" s="11">
        <f t="shared" si="44"/>
        <v>100</v>
      </c>
      <c r="Q727" s="11">
        <f t="shared" si="45"/>
        <v>143.36000000000001</v>
      </c>
      <c r="R727" s="16">
        <f t="shared" si="46"/>
        <v>42321.626296296294</v>
      </c>
      <c r="S727" s="16">
        <f t="shared" si="47"/>
        <v>42351.626296296294</v>
      </c>
    </row>
    <row r="728" spans="1:19" ht="44.25" x14ac:dyDescent="0.75">
      <c r="A728" s="11">
        <v>726</v>
      </c>
      <c r="B728" s="12" t="s">
        <v>727</v>
      </c>
      <c r="C728" s="12" t="s">
        <v>4836</v>
      </c>
      <c r="D728" s="13">
        <v>2500</v>
      </c>
      <c r="E728" s="14">
        <v>2535</v>
      </c>
      <c r="F728" s="11" t="s">
        <v>8218</v>
      </c>
      <c r="G728" s="11" t="s">
        <v>8223</v>
      </c>
      <c r="H728" s="11" t="s">
        <v>8245</v>
      </c>
      <c r="I728" s="11">
        <v>1365728487</v>
      </c>
      <c r="J728" s="11">
        <v>1363136487</v>
      </c>
      <c r="K728" s="11" t="b">
        <v>0</v>
      </c>
      <c r="L728" s="11">
        <v>35</v>
      </c>
      <c r="M728" s="11" t="b">
        <v>1</v>
      </c>
      <c r="N728" s="11" t="s">
        <v>8278</v>
      </c>
      <c r="O728" s="11" t="s">
        <v>8279</v>
      </c>
      <c r="P728" s="11">
        <f t="shared" si="44"/>
        <v>101</v>
      </c>
      <c r="Q728" s="11">
        <f t="shared" si="45"/>
        <v>72.430000000000007</v>
      </c>
      <c r="R728" s="16">
        <f t="shared" si="46"/>
        <v>41346.042673611111</v>
      </c>
      <c r="S728" s="16">
        <f t="shared" si="47"/>
        <v>41376.042673611111</v>
      </c>
    </row>
    <row r="729" spans="1:19" ht="59" x14ac:dyDescent="0.75">
      <c r="A729" s="11">
        <v>727</v>
      </c>
      <c r="B729" s="12" t="s">
        <v>728</v>
      </c>
      <c r="C729" s="12" t="s">
        <v>4837</v>
      </c>
      <c r="D729" s="13">
        <v>3500</v>
      </c>
      <c r="E729" s="14">
        <v>5443</v>
      </c>
      <c r="F729" s="11" t="s">
        <v>8218</v>
      </c>
      <c r="G729" s="11" t="s">
        <v>8223</v>
      </c>
      <c r="H729" s="11" t="s">
        <v>8245</v>
      </c>
      <c r="I729" s="11">
        <v>1358198400</v>
      </c>
      <c r="J729" s="11">
        <v>1354580949</v>
      </c>
      <c r="K729" s="11" t="b">
        <v>0</v>
      </c>
      <c r="L729" s="11">
        <v>149</v>
      </c>
      <c r="M729" s="11" t="b">
        <v>1</v>
      </c>
      <c r="N729" s="11" t="s">
        <v>8278</v>
      </c>
      <c r="O729" s="11" t="s">
        <v>8279</v>
      </c>
      <c r="P729" s="11">
        <f t="shared" si="44"/>
        <v>156</v>
      </c>
      <c r="Q729" s="11">
        <f t="shared" si="45"/>
        <v>36.53</v>
      </c>
      <c r="R729" s="16">
        <f t="shared" si="46"/>
        <v>41247.020243055551</v>
      </c>
      <c r="S729" s="16">
        <f t="shared" si="47"/>
        <v>41288.888888888891</v>
      </c>
    </row>
    <row r="730" spans="1:19" ht="44.25" x14ac:dyDescent="0.75">
      <c r="A730" s="11">
        <v>728</v>
      </c>
      <c r="B730" s="12" t="s">
        <v>729</v>
      </c>
      <c r="C730" s="12" t="s">
        <v>4838</v>
      </c>
      <c r="D730" s="13">
        <v>7500</v>
      </c>
      <c r="E730" s="14">
        <v>7917.45</v>
      </c>
      <c r="F730" s="11" t="s">
        <v>8218</v>
      </c>
      <c r="G730" s="11" t="s">
        <v>8223</v>
      </c>
      <c r="H730" s="11" t="s">
        <v>8245</v>
      </c>
      <c r="I730" s="11">
        <v>1313957157</v>
      </c>
      <c r="J730" s="11">
        <v>1310069157</v>
      </c>
      <c r="K730" s="11" t="b">
        <v>0</v>
      </c>
      <c r="L730" s="11">
        <v>130</v>
      </c>
      <c r="M730" s="11" t="b">
        <v>1</v>
      </c>
      <c r="N730" s="11" t="s">
        <v>8278</v>
      </c>
      <c r="O730" s="11" t="s">
        <v>8279</v>
      </c>
      <c r="P730" s="11">
        <f t="shared" si="44"/>
        <v>106</v>
      </c>
      <c r="Q730" s="11">
        <f t="shared" si="45"/>
        <v>60.9</v>
      </c>
      <c r="R730" s="16">
        <f t="shared" si="46"/>
        <v>40731.837465277778</v>
      </c>
      <c r="S730" s="16">
        <f t="shared" si="47"/>
        <v>40776.837465277778</v>
      </c>
    </row>
    <row r="731" spans="1:19" ht="44.25" x14ac:dyDescent="0.75">
      <c r="A731" s="11">
        <v>729</v>
      </c>
      <c r="B731" s="12" t="s">
        <v>730</v>
      </c>
      <c r="C731" s="12" t="s">
        <v>4839</v>
      </c>
      <c r="D731" s="13">
        <v>4000</v>
      </c>
      <c r="E731" s="14">
        <v>5226</v>
      </c>
      <c r="F731" s="11" t="s">
        <v>8218</v>
      </c>
      <c r="G731" s="11" t="s">
        <v>8223</v>
      </c>
      <c r="H731" s="11" t="s">
        <v>8245</v>
      </c>
      <c r="I731" s="11">
        <v>1348028861</v>
      </c>
      <c r="J731" s="11">
        <v>1342844861</v>
      </c>
      <c r="K731" s="11" t="b">
        <v>0</v>
      </c>
      <c r="L731" s="11">
        <v>120</v>
      </c>
      <c r="M731" s="11" t="b">
        <v>1</v>
      </c>
      <c r="N731" s="11" t="s">
        <v>8278</v>
      </c>
      <c r="O731" s="11" t="s">
        <v>8279</v>
      </c>
      <c r="P731" s="11">
        <f t="shared" si="44"/>
        <v>131</v>
      </c>
      <c r="Q731" s="11">
        <f t="shared" si="45"/>
        <v>43.55</v>
      </c>
      <c r="R731" s="16">
        <f t="shared" si="46"/>
        <v>41111.185891203706</v>
      </c>
      <c r="S731" s="16">
        <f t="shared" si="47"/>
        <v>41171.185891203706</v>
      </c>
    </row>
    <row r="732" spans="1:19" ht="29.5" x14ac:dyDescent="0.75">
      <c r="A732" s="11">
        <v>730</v>
      </c>
      <c r="B732" s="12" t="s">
        <v>731</v>
      </c>
      <c r="C732" s="12" t="s">
        <v>4840</v>
      </c>
      <c r="D732" s="13">
        <v>20000</v>
      </c>
      <c r="E732" s="14">
        <v>26438</v>
      </c>
      <c r="F732" s="11" t="s">
        <v>8218</v>
      </c>
      <c r="G732" s="11" t="s">
        <v>8223</v>
      </c>
      <c r="H732" s="11" t="s">
        <v>8245</v>
      </c>
      <c r="I732" s="11">
        <v>1323280391</v>
      </c>
      <c r="J732" s="11">
        <v>1320688391</v>
      </c>
      <c r="K732" s="11" t="b">
        <v>0</v>
      </c>
      <c r="L732" s="11">
        <v>265</v>
      </c>
      <c r="M732" s="11" t="b">
        <v>1</v>
      </c>
      <c r="N732" s="11" t="s">
        <v>8278</v>
      </c>
      <c r="O732" s="11" t="s">
        <v>8279</v>
      </c>
      <c r="P732" s="11">
        <f t="shared" si="44"/>
        <v>132</v>
      </c>
      <c r="Q732" s="11">
        <f t="shared" si="45"/>
        <v>99.77</v>
      </c>
      <c r="R732" s="16">
        <f t="shared" si="46"/>
        <v>40854.745266203703</v>
      </c>
      <c r="S732" s="16">
        <f t="shared" si="47"/>
        <v>40884.745266203703</v>
      </c>
    </row>
    <row r="733" spans="1:19" ht="44.25" x14ac:dyDescent="0.75">
      <c r="A733" s="11">
        <v>731</v>
      </c>
      <c r="B733" s="12" t="s">
        <v>732</v>
      </c>
      <c r="C733" s="12" t="s">
        <v>4841</v>
      </c>
      <c r="D733" s="13">
        <v>5000</v>
      </c>
      <c r="E733" s="14">
        <v>6300</v>
      </c>
      <c r="F733" s="11" t="s">
        <v>8218</v>
      </c>
      <c r="G733" s="11" t="s">
        <v>8223</v>
      </c>
      <c r="H733" s="11" t="s">
        <v>8245</v>
      </c>
      <c r="I733" s="11">
        <v>1327212000</v>
      </c>
      <c r="J733" s="11">
        <v>1322852747</v>
      </c>
      <c r="K733" s="11" t="b">
        <v>0</v>
      </c>
      <c r="L733" s="11">
        <v>71</v>
      </c>
      <c r="M733" s="11" t="b">
        <v>1</v>
      </c>
      <c r="N733" s="11" t="s">
        <v>8278</v>
      </c>
      <c r="O733" s="11" t="s">
        <v>8279</v>
      </c>
      <c r="P733" s="11">
        <f t="shared" si="44"/>
        <v>126</v>
      </c>
      <c r="Q733" s="11">
        <f t="shared" si="45"/>
        <v>88.73</v>
      </c>
      <c r="R733" s="16">
        <f t="shared" si="46"/>
        <v>40879.795682870368</v>
      </c>
      <c r="S733" s="16">
        <f t="shared" si="47"/>
        <v>40930.25</v>
      </c>
    </row>
    <row r="734" spans="1:19" ht="44.25" x14ac:dyDescent="0.75">
      <c r="A734" s="11">
        <v>732</v>
      </c>
      <c r="B734" s="12" t="s">
        <v>733</v>
      </c>
      <c r="C734" s="12" t="s">
        <v>4842</v>
      </c>
      <c r="D734" s="13">
        <v>40</v>
      </c>
      <c r="E734" s="14">
        <v>64</v>
      </c>
      <c r="F734" s="11" t="s">
        <v>8218</v>
      </c>
      <c r="G734" s="11" t="s">
        <v>8224</v>
      </c>
      <c r="H734" s="11" t="s">
        <v>8246</v>
      </c>
      <c r="I734" s="11">
        <v>1380449461</v>
      </c>
      <c r="J734" s="11">
        <v>1375265461</v>
      </c>
      <c r="K734" s="11" t="b">
        <v>0</v>
      </c>
      <c r="L734" s="11">
        <v>13</v>
      </c>
      <c r="M734" s="11" t="b">
        <v>1</v>
      </c>
      <c r="N734" s="11" t="s">
        <v>8278</v>
      </c>
      <c r="O734" s="11" t="s">
        <v>8279</v>
      </c>
      <c r="P734" s="11">
        <f t="shared" si="44"/>
        <v>160</v>
      </c>
      <c r="Q734" s="11">
        <f t="shared" si="45"/>
        <v>4.92</v>
      </c>
      <c r="R734" s="16">
        <f t="shared" si="46"/>
        <v>41486.424317129626</v>
      </c>
      <c r="S734" s="16">
        <f t="shared" si="47"/>
        <v>41546.424317129626</v>
      </c>
    </row>
    <row r="735" spans="1:19" ht="59" x14ac:dyDescent="0.75">
      <c r="A735" s="11">
        <v>733</v>
      </c>
      <c r="B735" s="12" t="s">
        <v>734</v>
      </c>
      <c r="C735" s="12" t="s">
        <v>4843</v>
      </c>
      <c r="D735" s="13">
        <v>2500</v>
      </c>
      <c r="E735" s="14">
        <v>3012</v>
      </c>
      <c r="F735" s="11" t="s">
        <v>8218</v>
      </c>
      <c r="G735" s="11" t="s">
        <v>8224</v>
      </c>
      <c r="H735" s="11" t="s">
        <v>8246</v>
      </c>
      <c r="I735" s="11">
        <v>1387533892</v>
      </c>
      <c r="J735" s="11">
        <v>1384941892</v>
      </c>
      <c r="K735" s="11" t="b">
        <v>0</v>
      </c>
      <c r="L735" s="11">
        <v>169</v>
      </c>
      <c r="M735" s="11" t="b">
        <v>1</v>
      </c>
      <c r="N735" s="11" t="s">
        <v>8278</v>
      </c>
      <c r="O735" s="11" t="s">
        <v>8279</v>
      </c>
      <c r="P735" s="11">
        <f t="shared" si="44"/>
        <v>120</v>
      </c>
      <c r="Q735" s="11">
        <f t="shared" si="45"/>
        <v>17.82</v>
      </c>
      <c r="R735" s="16">
        <f t="shared" si="46"/>
        <v>41598.420046296298</v>
      </c>
      <c r="S735" s="16">
        <f t="shared" si="47"/>
        <v>41628.420046296298</v>
      </c>
    </row>
    <row r="736" spans="1:19" ht="44.25" x14ac:dyDescent="0.75">
      <c r="A736" s="11">
        <v>734</v>
      </c>
      <c r="B736" s="12" t="s">
        <v>735</v>
      </c>
      <c r="C736" s="12" t="s">
        <v>4844</v>
      </c>
      <c r="D736" s="13">
        <v>8500</v>
      </c>
      <c r="E736" s="14">
        <v>10670</v>
      </c>
      <c r="F736" s="11" t="s">
        <v>8218</v>
      </c>
      <c r="G736" s="11" t="s">
        <v>8228</v>
      </c>
      <c r="H736" s="11" t="s">
        <v>8250</v>
      </c>
      <c r="I736" s="11">
        <v>1431147600</v>
      </c>
      <c r="J736" s="11">
        <v>1428465420</v>
      </c>
      <c r="K736" s="11" t="b">
        <v>0</v>
      </c>
      <c r="L736" s="11">
        <v>57</v>
      </c>
      <c r="M736" s="11" t="b">
        <v>1</v>
      </c>
      <c r="N736" s="11" t="s">
        <v>8278</v>
      </c>
      <c r="O736" s="11" t="s">
        <v>8279</v>
      </c>
      <c r="P736" s="11">
        <f t="shared" si="44"/>
        <v>126</v>
      </c>
      <c r="Q736" s="11">
        <f t="shared" si="45"/>
        <v>187.19</v>
      </c>
      <c r="R736" s="16">
        <f t="shared" si="46"/>
        <v>42102.164583333331</v>
      </c>
      <c r="S736" s="16">
        <f t="shared" si="47"/>
        <v>42133.208333333328</v>
      </c>
    </row>
    <row r="737" spans="1:19" ht="44.25" x14ac:dyDescent="0.75">
      <c r="A737" s="11">
        <v>735</v>
      </c>
      <c r="B737" s="12" t="s">
        <v>736</v>
      </c>
      <c r="C737" s="12" t="s">
        <v>4845</v>
      </c>
      <c r="D737" s="13">
        <v>47000</v>
      </c>
      <c r="E737" s="14">
        <v>53771</v>
      </c>
      <c r="F737" s="11" t="s">
        <v>8218</v>
      </c>
      <c r="G737" s="11" t="s">
        <v>8223</v>
      </c>
      <c r="H737" s="11" t="s">
        <v>8245</v>
      </c>
      <c r="I737" s="11">
        <v>1417653540</v>
      </c>
      <c r="J737" s="11">
        <v>1414975346</v>
      </c>
      <c r="K737" s="11" t="b">
        <v>0</v>
      </c>
      <c r="L737" s="11">
        <v>229</v>
      </c>
      <c r="M737" s="11" t="b">
        <v>1</v>
      </c>
      <c r="N737" s="11" t="s">
        <v>8278</v>
      </c>
      <c r="O737" s="11" t="s">
        <v>8279</v>
      </c>
      <c r="P737" s="11">
        <f t="shared" si="44"/>
        <v>114</v>
      </c>
      <c r="Q737" s="11">
        <f t="shared" si="45"/>
        <v>234.81</v>
      </c>
      <c r="R737" s="16">
        <f t="shared" si="46"/>
        <v>41946.029467592591</v>
      </c>
      <c r="S737" s="16">
        <f t="shared" si="47"/>
        <v>41977.027083333334</v>
      </c>
    </row>
    <row r="738" spans="1:19" ht="44.25" x14ac:dyDescent="0.75">
      <c r="A738" s="11">
        <v>736</v>
      </c>
      <c r="B738" s="12" t="s">
        <v>737</v>
      </c>
      <c r="C738" s="12" t="s">
        <v>4846</v>
      </c>
      <c r="D738" s="13">
        <v>3600</v>
      </c>
      <c r="E738" s="14">
        <v>11345</v>
      </c>
      <c r="F738" s="11" t="s">
        <v>8218</v>
      </c>
      <c r="G738" s="11" t="s">
        <v>8223</v>
      </c>
      <c r="H738" s="11" t="s">
        <v>8245</v>
      </c>
      <c r="I738" s="11">
        <v>1385009940</v>
      </c>
      <c r="J738" s="11">
        <v>1383327440</v>
      </c>
      <c r="K738" s="11" t="b">
        <v>0</v>
      </c>
      <c r="L738" s="11">
        <v>108</v>
      </c>
      <c r="M738" s="11" t="b">
        <v>1</v>
      </c>
      <c r="N738" s="11" t="s">
        <v>8278</v>
      </c>
      <c r="O738" s="11" t="s">
        <v>8279</v>
      </c>
      <c r="P738" s="11">
        <f t="shared" si="44"/>
        <v>315</v>
      </c>
      <c r="Q738" s="11">
        <f t="shared" si="45"/>
        <v>105.05</v>
      </c>
      <c r="R738" s="16">
        <f t="shared" si="46"/>
        <v>41579.734259259261</v>
      </c>
      <c r="S738" s="16">
        <f t="shared" si="47"/>
        <v>41599.207638888889</v>
      </c>
    </row>
    <row r="739" spans="1:19" ht="44.25" x14ac:dyDescent="0.75">
      <c r="A739" s="11">
        <v>737</v>
      </c>
      <c r="B739" s="12" t="s">
        <v>738</v>
      </c>
      <c r="C739" s="12" t="s">
        <v>4847</v>
      </c>
      <c r="D739" s="13">
        <v>5000</v>
      </c>
      <c r="E739" s="14">
        <v>6120</v>
      </c>
      <c r="F739" s="11" t="s">
        <v>8218</v>
      </c>
      <c r="G739" s="11" t="s">
        <v>8223</v>
      </c>
      <c r="H739" s="11" t="s">
        <v>8245</v>
      </c>
      <c r="I739" s="11">
        <v>1392408000</v>
      </c>
      <c r="J739" s="11">
        <v>1390890987</v>
      </c>
      <c r="K739" s="11" t="b">
        <v>0</v>
      </c>
      <c r="L739" s="11">
        <v>108</v>
      </c>
      <c r="M739" s="11" t="b">
        <v>1</v>
      </c>
      <c r="N739" s="11" t="s">
        <v>8278</v>
      </c>
      <c r="O739" s="11" t="s">
        <v>8279</v>
      </c>
      <c r="P739" s="11">
        <f t="shared" si="44"/>
        <v>122</v>
      </c>
      <c r="Q739" s="11">
        <f t="shared" si="45"/>
        <v>56.67</v>
      </c>
      <c r="R739" s="16">
        <f t="shared" si="46"/>
        <v>41667.275312500002</v>
      </c>
      <c r="S739" s="16">
        <f t="shared" si="47"/>
        <v>41684.833333333336</v>
      </c>
    </row>
    <row r="740" spans="1:19" ht="29.5" x14ac:dyDescent="0.75">
      <c r="A740" s="11">
        <v>738</v>
      </c>
      <c r="B740" s="12" t="s">
        <v>739</v>
      </c>
      <c r="C740" s="12" t="s">
        <v>4848</v>
      </c>
      <c r="D740" s="13">
        <v>1500</v>
      </c>
      <c r="E740" s="14">
        <v>1601</v>
      </c>
      <c r="F740" s="11" t="s">
        <v>8218</v>
      </c>
      <c r="G740" s="11" t="s">
        <v>8223</v>
      </c>
      <c r="H740" s="11" t="s">
        <v>8245</v>
      </c>
      <c r="I740" s="11">
        <v>1417409940</v>
      </c>
      <c r="J740" s="11">
        <v>1414765794</v>
      </c>
      <c r="K740" s="11" t="b">
        <v>0</v>
      </c>
      <c r="L740" s="11">
        <v>41</v>
      </c>
      <c r="M740" s="11" t="b">
        <v>1</v>
      </c>
      <c r="N740" s="11" t="s">
        <v>8278</v>
      </c>
      <c r="O740" s="11" t="s">
        <v>8279</v>
      </c>
      <c r="P740" s="11">
        <f t="shared" si="44"/>
        <v>107</v>
      </c>
      <c r="Q740" s="11">
        <f t="shared" si="45"/>
        <v>39.049999999999997</v>
      </c>
      <c r="R740" s="16">
        <f t="shared" si="46"/>
        <v>41943.604097222218</v>
      </c>
      <c r="S740" s="16">
        <f t="shared" si="47"/>
        <v>41974.207638888889</v>
      </c>
    </row>
    <row r="741" spans="1:19" ht="44.25" x14ac:dyDescent="0.75">
      <c r="A741" s="11">
        <v>739</v>
      </c>
      <c r="B741" s="12" t="s">
        <v>740</v>
      </c>
      <c r="C741" s="12" t="s">
        <v>4849</v>
      </c>
      <c r="D741" s="13">
        <v>6000</v>
      </c>
      <c r="E741" s="14">
        <v>9500</v>
      </c>
      <c r="F741" s="11" t="s">
        <v>8218</v>
      </c>
      <c r="G741" s="11" t="s">
        <v>8223</v>
      </c>
      <c r="H741" s="11" t="s">
        <v>8245</v>
      </c>
      <c r="I741" s="11">
        <v>1407758629</v>
      </c>
      <c r="J741" s="11">
        <v>1404907429</v>
      </c>
      <c r="K741" s="11" t="b">
        <v>0</v>
      </c>
      <c r="L741" s="11">
        <v>139</v>
      </c>
      <c r="M741" s="11" t="b">
        <v>1</v>
      </c>
      <c r="N741" s="11" t="s">
        <v>8278</v>
      </c>
      <c r="O741" s="11" t="s">
        <v>8279</v>
      </c>
      <c r="P741" s="11">
        <f t="shared" si="44"/>
        <v>158</v>
      </c>
      <c r="Q741" s="11">
        <f t="shared" si="45"/>
        <v>68.349999999999994</v>
      </c>
      <c r="R741" s="16">
        <f t="shared" si="46"/>
        <v>41829.502650462964</v>
      </c>
      <c r="S741" s="16">
        <f t="shared" si="47"/>
        <v>41862.502650462964</v>
      </c>
    </row>
    <row r="742" spans="1:19" ht="59" x14ac:dyDescent="0.75">
      <c r="A742" s="11">
        <v>740</v>
      </c>
      <c r="B742" s="12" t="s">
        <v>741</v>
      </c>
      <c r="C742" s="12" t="s">
        <v>4850</v>
      </c>
      <c r="D742" s="13">
        <v>3000</v>
      </c>
      <c r="E742" s="14">
        <v>3222</v>
      </c>
      <c r="F742" s="11" t="s">
        <v>8218</v>
      </c>
      <c r="G742" s="11" t="s">
        <v>8223</v>
      </c>
      <c r="H742" s="11" t="s">
        <v>8245</v>
      </c>
      <c r="I742" s="11">
        <v>1434857482</v>
      </c>
      <c r="J742" s="11">
        <v>1433647882</v>
      </c>
      <c r="K742" s="11" t="b">
        <v>0</v>
      </c>
      <c r="L742" s="11">
        <v>19</v>
      </c>
      <c r="M742" s="11" t="b">
        <v>1</v>
      </c>
      <c r="N742" s="11" t="s">
        <v>8278</v>
      </c>
      <c r="O742" s="11" t="s">
        <v>8279</v>
      </c>
      <c r="P742" s="11">
        <f t="shared" si="44"/>
        <v>107</v>
      </c>
      <c r="Q742" s="11">
        <f t="shared" si="45"/>
        <v>169.58</v>
      </c>
      <c r="R742" s="16">
        <f t="shared" si="46"/>
        <v>42162.146782407406</v>
      </c>
      <c r="S742" s="16">
        <f t="shared" si="47"/>
        <v>42176.146782407406</v>
      </c>
    </row>
    <row r="743" spans="1:19" ht="29.5" x14ac:dyDescent="0.75">
      <c r="A743" s="11">
        <v>741</v>
      </c>
      <c r="B743" s="12" t="s">
        <v>742</v>
      </c>
      <c r="C743" s="12" t="s">
        <v>4851</v>
      </c>
      <c r="D743" s="13">
        <v>13000</v>
      </c>
      <c r="E743" s="14">
        <v>13293.8</v>
      </c>
      <c r="F743" s="11" t="s">
        <v>8218</v>
      </c>
      <c r="G743" s="11" t="s">
        <v>8223</v>
      </c>
      <c r="H743" s="11" t="s">
        <v>8245</v>
      </c>
      <c r="I743" s="11">
        <v>1370964806</v>
      </c>
      <c r="J743" s="11">
        <v>1367940806</v>
      </c>
      <c r="K743" s="11" t="b">
        <v>0</v>
      </c>
      <c r="L743" s="11">
        <v>94</v>
      </c>
      <c r="M743" s="11" t="b">
        <v>1</v>
      </c>
      <c r="N743" s="11" t="s">
        <v>8278</v>
      </c>
      <c r="O743" s="11" t="s">
        <v>8279</v>
      </c>
      <c r="P743" s="11">
        <f t="shared" si="44"/>
        <v>102</v>
      </c>
      <c r="Q743" s="11">
        <f t="shared" si="45"/>
        <v>141.41999999999999</v>
      </c>
      <c r="R743" s="16">
        <f t="shared" si="46"/>
        <v>41401.648217592592</v>
      </c>
      <c r="S743" s="16">
        <f t="shared" si="47"/>
        <v>41436.648217592592</v>
      </c>
    </row>
    <row r="744" spans="1:19" ht="59" x14ac:dyDescent="0.75">
      <c r="A744" s="11">
        <v>742</v>
      </c>
      <c r="B744" s="12" t="s">
        <v>743</v>
      </c>
      <c r="C744" s="12" t="s">
        <v>4852</v>
      </c>
      <c r="D744" s="13">
        <v>1400</v>
      </c>
      <c r="E744" s="14">
        <v>1550</v>
      </c>
      <c r="F744" s="11" t="s">
        <v>8218</v>
      </c>
      <c r="G744" s="11" t="s">
        <v>8223</v>
      </c>
      <c r="H744" s="11" t="s">
        <v>8245</v>
      </c>
      <c r="I744" s="11">
        <v>1395435712</v>
      </c>
      <c r="J744" s="11">
        <v>1392847312</v>
      </c>
      <c r="K744" s="11" t="b">
        <v>0</v>
      </c>
      <c r="L744" s="11">
        <v>23</v>
      </c>
      <c r="M744" s="11" t="b">
        <v>1</v>
      </c>
      <c r="N744" s="11" t="s">
        <v>8278</v>
      </c>
      <c r="O744" s="11" t="s">
        <v>8279</v>
      </c>
      <c r="P744" s="11">
        <f t="shared" si="44"/>
        <v>111</v>
      </c>
      <c r="Q744" s="11">
        <f t="shared" si="45"/>
        <v>67.39</v>
      </c>
      <c r="R744" s="16">
        <f t="shared" si="46"/>
        <v>41689.917962962965</v>
      </c>
      <c r="S744" s="16">
        <f t="shared" si="47"/>
        <v>41719.876296296294</v>
      </c>
    </row>
    <row r="745" spans="1:19" ht="44.25" x14ac:dyDescent="0.75">
      <c r="A745" s="11">
        <v>743</v>
      </c>
      <c r="B745" s="12" t="s">
        <v>744</v>
      </c>
      <c r="C745" s="12" t="s">
        <v>4853</v>
      </c>
      <c r="D745" s="13">
        <v>550</v>
      </c>
      <c r="E745" s="14">
        <v>814</v>
      </c>
      <c r="F745" s="11" t="s">
        <v>8218</v>
      </c>
      <c r="G745" s="11" t="s">
        <v>8223</v>
      </c>
      <c r="H745" s="11" t="s">
        <v>8245</v>
      </c>
      <c r="I745" s="11">
        <v>1334610000</v>
      </c>
      <c r="J745" s="11">
        <v>1332435685</v>
      </c>
      <c r="K745" s="11" t="b">
        <v>0</v>
      </c>
      <c r="L745" s="11">
        <v>15</v>
      </c>
      <c r="M745" s="11" t="b">
        <v>1</v>
      </c>
      <c r="N745" s="11" t="s">
        <v>8278</v>
      </c>
      <c r="O745" s="11" t="s">
        <v>8279</v>
      </c>
      <c r="P745" s="11">
        <f t="shared" si="44"/>
        <v>148</v>
      </c>
      <c r="Q745" s="11">
        <f t="shared" si="45"/>
        <v>54.27</v>
      </c>
      <c r="R745" s="16">
        <f t="shared" si="46"/>
        <v>40990.709317129629</v>
      </c>
      <c r="S745" s="16">
        <f t="shared" si="47"/>
        <v>41015.875</v>
      </c>
    </row>
    <row r="746" spans="1:19" ht="44.25" x14ac:dyDescent="0.75">
      <c r="A746" s="11">
        <v>744</v>
      </c>
      <c r="B746" s="12" t="s">
        <v>745</v>
      </c>
      <c r="C746" s="12" t="s">
        <v>4854</v>
      </c>
      <c r="D746" s="13">
        <v>5000</v>
      </c>
      <c r="E746" s="14">
        <v>5116</v>
      </c>
      <c r="F746" s="11" t="s">
        <v>8218</v>
      </c>
      <c r="G746" s="11" t="s">
        <v>8223</v>
      </c>
      <c r="H746" s="11" t="s">
        <v>8245</v>
      </c>
      <c r="I746" s="11">
        <v>1355439503</v>
      </c>
      <c r="J746" s="11">
        <v>1352847503</v>
      </c>
      <c r="K746" s="11" t="b">
        <v>0</v>
      </c>
      <c r="L746" s="11">
        <v>62</v>
      </c>
      <c r="M746" s="11" t="b">
        <v>1</v>
      </c>
      <c r="N746" s="11" t="s">
        <v>8278</v>
      </c>
      <c r="O746" s="11" t="s">
        <v>8279</v>
      </c>
      <c r="P746" s="11">
        <f t="shared" si="44"/>
        <v>102</v>
      </c>
      <c r="Q746" s="11">
        <f t="shared" si="45"/>
        <v>82.52</v>
      </c>
      <c r="R746" s="16">
        <f t="shared" si="46"/>
        <v>41226.95721064815</v>
      </c>
      <c r="S746" s="16">
        <f t="shared" si="47"/>
        <v>41256.95721064815</v>
      </c>
    </row>
    <row r="747" spans="1:19" ht="44.25" x14ac:dyDescent="0.75">
      <c r="A747" s="11">
        <v>745</v>
      </c>
      <c r="B747" s="12" t="s">
        <v>746</v>
      </c>
      <c r="C747" s="12" t="s">
        <v>4855</v>
      </c>
      <c r="D747" s="13">
        <v>2220</v>
      </c>
      <c r="E747" s="14">
        <v>3976</v>
      </c>
      <c r="F747" s="11" t="s">
        <v>8218</v>
      </c>
      <c r="G747" s="11" t="s">
        <v>8223</v>
      </c>
      <c r="H747" s="11" t="s">
        <v>8245</v>
      </c>
      <c r="I747" s="11">
        <v>1367588645</v>
      </c>
      <c r="J747" s="11">
        <v>1364996645</v>
      </c>
      <c r="K747" s="11" t="b">
        <v>0</v>
      </c>
      <c r="L747" s="11">
        <v>74</v>
      </c>
      <c r="M747" s="11" t="b">
        <v>1</v>
      </c>
      <c r="N747" s="11" t="s">
        <v>8278</v>
      </c>
      <c r="O747" s="11" t="s">
        <v>8279</v>
      </c>
      <c r="P747" s="11">
        <f t="shared" si="44"/>
        <v>179</v>
      </c>
      <c r="Q747" s="11">
        <f t="shared" si="45"/>
        <v>53.73</v>
      </c>
      <c r="R747" s="16">
        <f t="shared" si="46"/>
        <v>41367.572280092594</v>
      </c>
      <c r="S747" s="16">
        <f t="shared" si="47"/>
        <v>41397.572280092594</v>
      </c>
    </row>
    <row r="748" spans="1:19" ht="29.5" x14ac:dyDescent="0.75">
      <c r="A748" s="11">
        <v>746</v>
      </c>
      <c r="B748" s="12" t="s">
        <v>747</v>
      </c>
      <c r="C748" s="12" t="s">
        <v>4856</v>
      </c>
      <c r="D748" s="13">
        <v>2987</v>
      </c>
      <c r="E748" s="14">
        <v>3318</v>
      </c>
      <c r="F748" s="11" t="s">
        <v>8218</v>
      </c>
      <c r="G748" s="11" t="s">
        <v>8223</v>
      </c>
      <c r="H748" s="11" t="s">
        <v>8245</v>
      </c>
      <c r="I748" s="11">
        <v>1348372740</v>
      </c>
      <c r="J748" s="11">
        <v>1346806909</v>
      </c>
      <c r="K748" s="11" t="b">
        <v>0</v>
      </c>
      <c r="L748" s="11">
        <v>97</v>
      </c>
      <c r="M748" s="11" t="b">
        <v>1</v>
      </c>
      <c r="N748" s="11" t="s">
        <v>8278</v>
      </c>
      <c r="O748" s="11" t="s">
        <v>8279</v>
      </c>
      <c r="P748" s="11">
        <f t="shared" si="44"/>
        <v>111</v>
      </c>
      <c r="Q748" s="11">
        <f t="shared" si="45"/>
        <v>34.21</v>
      </c>
      <c r="R748" s="16">
        <f t="shared" si="46"/>
        <v>41157.042928240742</v>
      </c>
      <c r="S748" s="16">
        <f t="shared" si="47"/>
        <v>41175.165972222225</v>
      </c>
    </row>
    <row r="749" spans="1:19" ht="44.25" x14ac:dyDescent="0.75">
      <c r="A749" s="11">
        <v>747</v>
      </c>
      <c r="B749" s="12" t="s">
        <v>748</v>
      </c>
      <c r="C749" s="12" t="s">
        <v>4857</v>
      </c>
      <c r="D749" s="13">
        <v>7000</v>
      </c>
      <c r="E749" s="14">
        <v>7003</v>
      </c>
      <c r="F749" s="11" t="s">
        <v>8218</v>
      </c>
      <c r="G749" s="11" t="s">
        <v>8232</v>
      </c>
      <c r="H749" s="11" t="s">
        <v>8248</v>
      </c>
      <c r="I749" s="11">
        <v>1421319240</v>
      </c>
      <c r="J749" s="11">
        <v>1418649019</v>
      </c>
      <c r="K749" s="11" t="b">
        <v>0</v>
      </c>
      <c r="L749" s="11">
        <v>55</v>
      </c>
      <c r="M749" s="11" t="b">
        <v>1</v>
      </c>
      <c r="N749" s="11" t="s">
        <v>8278</v>
      </c>
      <c r="O749" s="11" t="s">
        <v>8279</v>
      </c>
      <c r="P749" s="11">
        <f t="shared" si="44"/>
        <v>100</v>
      </c>
      <c r="Q749" s="11">
        <f t="shared" si="45"/>
        <v>127.33</v>
      </c>
      <c r="R749" s="16">
        <f t="shared" si="46"/>
        <v>41988.548831018517</v>
      </c>
      <c r="S749" s="16">
        <f t="shared" si="47"/>
        <v>42019.454166666663</v>
      </c>
    </row>
    <row r="750" spans="1:19" ht="44.25" x14ac:dyDescent="0.75">
      <c r="A750" s="11">
        <v>748</v>
      </c>
      <c r="B750" s="12" t="s">
        <v>749</v>
      </c>
      <c r="C750" s="12" t="s">
        <v>4858</v>
      </c>
      <c r="D750" s="13">
        <v>2000</v>
      </c>
      <c r="E750" s="14">
        <v>2005</v>
      </c>
      <c r="F750" s="11" t="s">
        <v>8218</v>
      </c>
      <c r="G750" s="11" t="s">
        <v>8223</v>
      </c>
      <c r="H750" s="11" t="s">
        <v>8245</v>
      </c>
      <c r="I750" s="11">
        <v>1407701966</v>
      </c>
      <c r="J750" s="11">
        <v>1405109966</v>
      </c>
      <c r="K750" s="11" t="b">
        <v>0</v>
      </c>
      <c r="L750" s="11">
        <v>44</v>
      </c>
      <c r="M750" s="11" t="b">
        <v>1</v>
      </c>
      <c r="N750" s="11" t="s">
        <v>8278</v>
      </c>
      <c r="O750" s="11" t="s">
        <v>8279</v>
      </c>
      <c r="P750" s="11">
        <f t="shared" si="44"/>
        <v>100</v>
      </c>
      <c r="Q750" s="11">
        <f t="shared" si="45"/>
        <v>45.57</v>
      </c>
      <c r="R750" s="16">
        <f t="shared" si="46"/>
        <v>41831.846828703703</v>
      </c>
      <c r="S750" s="16">
        <f t="shared" si="47"/>
        <v>41861.846828703703</v>
      </c>
    </row>
    <row r="751" spans="1:19" ht="44.25" x14ac:dyDescent="0.75">
      <c r="A751" s="11">
        <v>749</v>
      </c>
      <c r="B751" s="12" t="s">
        <v>750</v>
      </c>
      <c r="C751" s="12" t="s">
        <v>4859</v>
      </c>
      <c r="D751" s="13">
        <v>10000</v>
      </c>
      <c r="E751" s="14">
        <v>10556</v>
      </c>
      <c r="F751" s="11" t="s">
        <v>8218</v>
      </c>
      <c r="G751" s="11" t="s">
        <v>8223</v>
      </c>
      <c r="H751" s="11" t="s">
        <v>8245</v>
      </c>
      <c r="I751" s="11">
        <v>1485642930</v>
      </c>
      <c r="J751" s="11">
        <v>1483050930</v>
      </c>
      <c r="K751" s="11" t="b">
        <v>0</v>
      </c>
      <c r="L751" s="11">
        <v>110</v>
      </c>
      <c r="M751" s="11" t="b">
        <v>1</v>
      </c>
      <c r="N751" s="11" t="s">
        <v>8278</v>
      </c>
      <c r="O751" s="11" t="s">
        <v>8279</v>
      </c>
      <c r="P751" s="11">
        <f t="shared" si="44"/>
        <v>106</v>
      </c>
      <c r="Q751" s="11">
        <f t="shared" si="45"/>
        <v>95.96</v>
      </c>
      <c r="R751" s="16">
        <f t="shared" si="46"/>
        <v>42733.94131944445</v>
      </c>
      <c r="S751" s="16">
        <f t="shared" si="47"/>
        <v>42763.94131944445</v>
      </c>
    </row>
    <row r="752" spans="1:19" ht="44.25" x14ac:dyDescent="0.75">
      <c r="A752" s="11">
        <v>750</v>
      </c>
      <c r="B752" s="12" t="s">
        <v>751</v>
      </c>
      <c r="C752" s="12" t="s">
        <v>4860</v>
      </c>
      <c r="D752" s="13">
        <v>4444</v>
      </c>
      <c r="E752" s="14">
        <v>4559</v>
      </c>
      <c r="F752" s="11" t="s">
        <v>8218</v>
      </c>
      <c r="G752" s="11" t="s">
        <v>8223</v>
      </c>
      <c r="H752" s="11" t="s">
        <v>8245</v>
      </c>
      <c r="I752" s="11">
        <v>1361739872</v>
      </c>
      <c r="J752" s="11">
        <v>1359147872</v>
      </c>
      <c r="K752" s="11" t="b">
        <v>0</v>
      </c>
      <c r="L752" s="11">
        <v>59</v>
      </c>
      <c r="M752" s="11" t="b">
        <v>1</v>
      </c>
      <c r="N752" s="11" t="s">
        <v>8278</v>
      </c>
      <c r="O752" s="11" t="s">
        <v>8279</v>
      </c>
      <c r="P752" s="11">
        <f t="shared" si="44"/>
        <v>103</v>
      </c>
      <c r="Q752" s="11">
        <f t="shared" si="45"/>
        <v>77.27</v>
      </c>
      <c r="R752" s="16">
        <f t="shared" si="46"/>
        <v>41299.878148148149</v>
      </c>
      <c r="S752" s="16">
        <f t="shared" si="47"/>
        <v>41329.878148148149</v>
      </c>
    </row>
    <row r="753" spans="1:19" ht="44.25" x14ac:dyDescent="0.75">
      <c r="A753" s="11">
        <v>751</v>
      </c>
      <c r="B753" s="12" t="s">
        <v>752</v>
      </c>
      <c r="C753" s="12" t="s">
        <v>4861</v>
      </c>
      <c r="D753" s="13">
        <v>3000</v>
      </c>
      <c r="E753" s="14">
        <v>3555</v>
      </c>
      <c r="F753" s="11" t="s">
        <v>8218</v>
      </c>
      <c r="G753" s="11" t="s">
        <v>8223</v>
      </c>
      <c r="H753" s="11" t="s">
        <v>8245</v>
      </c>
      <c r="I753" s="11">
        <v>1312470475</v>
      </c>
      <c r="J753" s="11">
        <v>1308496075</v>
      </c>
      <c r="K753" s="11" t="b">
        <v>0</v>
      </c>
      <c r="L753" s="11">
        <v>62</v>
      </c>
      <c r="M753" s="11" t="b">
        <v>1</v>
      </c>
      <c r="N753" s="11" t="s">
        <v>8278</v>
      </c>
      <c r="O753" s="11" t="s">
        <v>8279</v>
      </c>
      <c r="P753" s="11">
        <f t="shared" si="44"/>
        <v>119</v>
      </c>
      <c r="Q753" s="11">
        <f t="shared" si="45"/>
        <v>57.34</v>
      </c>
      <c r="R753" s="16">
        <f t="shared" si="46"/>
        <v>40713.630497685182</v>
      </c>
      <c r="S753" s="16">
        <f t="shared" si="47"/>
        <v>40759.630497685182</v>
      </c>
    </row>
    <row r="754" spans="1:19" ht="59" x14ac:dyDescent="0.75">
      <c r="A754" s="11">
        <v>752</v>
      </c>
      <c r="B754" s="12" t="s">
        <v>753</v>
      </c>
      <c r="C754" s="12" t="s">
        <v>4862</v>
      </c>
      <c r="D754" s="13">
        <v>5000</v>
      </c>
      <c r="E754" s="14">
        <v>5585</v>
      </c>
      <c r="F754" s="11" t="s">
        <v>8218</v>
      </c>
      <c r="G754" s="11" t="s">
        <v>8225</v>
      </c>
      <c r="H754" s="11" t="s">
        <v>8247</v>
      </c>
      <c r="I754" s="11">
        <v>1476615600</v>
      </c>
      <c r="J754" s="11">
        <v>1474884417</v>
      </c>
      <c r="K754" s="11" t="b">
        <v>0</v>
      </c>
      <c r="L754" s="11">
        <v>105</v>
      </c>
      <c r="M754" s="11" t="b">
        <v>1</v>
      </c>
      <c r="N754" s="11" t="s">
        <v>8278</v>
      </c>
      <c r="O754" s="11" t="s">
        <v>8279</v>
      </c>
      <c r="P754" s="11">
        <f t="shared" si="44"/>
        <v>112</v>
      </c>
      <c r="Q754" s="11">
        <f t="shared" si="45"/>
        <v>53.19</v>
      </c>
      <c r="R754" s="16">
        <f t="shared" si="46"/>
        <v>42639.421493055561</v>
      </c>
      <c r="S754" s="16">
        <f t="shared" si="47"/>
        <v>42659.458333333328</v>
      </c>
    </row>
    <row r="755" spans="1:19" ht="44.25" x14ac:dyDescent="0.75">
      <c r="A755" s="11">
        <v>753</v>
      </c>
      <c r="B755" s="12" t="s">
        <v>754</v>
      </c>
      <c r="C755" s="12" t="s">
        <v>4863</v>
      </c>
      <c r="D755" s="13">
        <v>10000</v>
      </c>
      <c r="E755" s="14">
        <v>12800</v>
      </c>
      <c r="F755" s="11" t="s">
        <v>8218</v>
      </c>
      <c r="G755" s="11" t="s">
        <v>8223</v>
      </c>
      <c r="H755" s="11" t="s">
        <v>8245</v>
      </c>
      <c r="I755" s="11">
        <v>1423922991</v>
      </c>
      <c r="J755" s="11">
        <v>1421330991</v>
      </c>
      <c r="K755" s="11" t="b">
        <v>0</v>
      </c>
      <c r="L755" s="11">
        <v>26</v>
      </c>
      <c r="M755" s="11" t="b">
        <v>1</v>
      </c>
      <c r="N755" s="11" t="s">
        <v>8278</v>
      </c>
      <c r="O755" s="11" t="s">
        <v>8279</v>
      </c>
      <c r="P755" s="11">
        <f t="shared" si="44"/>
        <v>128</v>
      </c>
      <c r="Q755" s="11">
        <f t="shared" si="45"/>
        <v>492.31</v>
      </c>
      <c r="R755" s="16">
        <f t="shared" si="46"/>
        <v>42019.590173611112</v>
      </c>
      <c r="S755" s="16">
        <f t="shared" si="47"/>
        <v>42049.590173611112</v>
      </c>
    </row>
    <row r="756" spans="1:19" ht="44.25" x14ac:dyDescent="0.75">
      <c r="A756" s="11">
        <v>754</v>
      </c>
      <c r="B756" s="12" t="s">
        <v>755</v>
      </c>
      <c r="C756" s="12" t="s">
        <v>4864</v>
      </c>
      <c r="D756" s="13">
        <v>2000</v>
      </c>
      <c r="E756" s="14">
        <v>2075</v>
      </c>
      <c r="F756" s="11" t="s">
        <v>8218</v>
      </c>
      <c r="G756" s="11" t="s">
        <v>8223</v>
      </c>
      <c r="H756" s="11" t="s">
        <v>8245</v>
      </c>
      <c r="I756" s="11">
        <v>1357408721</v>
      </c>
      <c r="J756" s="11">
        <v>1354816721</v>
      </c>
      <c r="K756" s="11" t="b">
        <v>0</v>
      </c>
      <c r="L756" s="11">
        <v>49</v>
      </c>
      <c r="M756" s="11" t="b">
        <v>1</v>
      </c>
      <c r="N756" s="11" t="s">
        <v>8278</v>
      </c>
      <c r="O756" s="11" t="s">
        <v>8279</v>
      </c>
      <c r="P756" s="11">
        <f t="shared" si="44"/>
        <v>104</v>
      </c>
      <c r="Q756" s="11">
        <f t="shared" si="45"/>
        <v>42.35</v>
      </c>
      <c r="R756" s="16">
        <f t="shared" si="46"/>
        <v>41249.749085648145</v>
      </c>
      <c r="S756" s="16">
        <f t="shared" si="47"/>
        <v>41279.749085648145</v>
      </c>
    </row>
    <row r="757" spans="1:19" ht="44.25" x14ac:dyDescent="0.75">
      <c r="A757" s="11">
        <v>755</v>
      </c>
      <c r="B757" s="12" t="s">
        <v>756</v>
      </c>
      <c r="C757" s="12" t="s">
        <v>4865</v>
      </c>
      <c r="D757" s="13">
        <v>2500</v>
      </c>
      <c r="E757" s="14">
        <v>2547.69</v>
      </c>
      <c r="F757" s="11" t="s">
        <v>8218</v>
      </c>
      <c r="G757" s="11" t="s">
        <v>8223</v>
      </c>
      <c r="H757" s="11" t="s">
        <v>8245</v>
      </c>
      <c r="I757" s="11">
        <v>1369010460</v>
      </c>
      <c r="J757" s="11">
        <v>1366381877</v>
      </c>
      <c r="K757" s="11" t="b">
        <v>0</v>
      </c>
      <c r="L757" s="11">
        <v>68</v>
      </c>
      <c r="M757" s="11" t="b">
        <v>1</v>
      </c>
      <c r="N757" s="11" t="s">
        <v>8278</v>
      </c>
      <c r="O757" s="11" t="s">
        <v>8279</v>
      </c>
      <c r="P757" s="11">
        <f t="shared" si="44"/>
        <v>102</v>
      </c>
      <c r="Q757" s="11">
        <f t="shared" si="45"/>
        <v>37.47</v>
      </c>
      <c r="R757" s="16">
        <f t="shared" si="46"/>
        <v>41383.605057870373</v>
      </c>
      <c r="S757" s="16">
        <f t="shared" si="47"/>
        <v>41414.02847222222</v>
      </c>
    </row>
    <row r="758" spans="1:19" ht="44.25" x14ac:dyDescent="0.75">
      <c r="A758" s="11">
        <v>756</v>
      </c>
      <c r="B758" s="12" t="s">
        <v>757</v>
      </c>
      <c r="C758" s="12" t="s">
        <v>4866</v>
      </c>
      <c r="D758" s="13">
        <v>700</v>
      </c>
      <c r="E758" s="14">
        <v>824</v>
      </c>
      <c r="F758" s="11" t="s">
        <v>8218</v>
      </c>
      <c r="G758" s="11" t="s">
        <v>8223</v>
      </c>
      <c r="H758" s="11" t="s">
        <v>8245</v>
      </c>
      <c r="I758" s="11">
        <v>1303147459</v>
      </c>
      <c r="J758" s="11">
        <v>1297880659</v>
      </c>
      <c r="K758" s="11" t="b">
        <v>0</v>
      </c>
      <c r="L758" s="11">
        <v>22</v>
      </c>
      <c r="M758" s="11" t="b">
        <v>1</v>
      </c>
      <c r="N758" s="11" t="s">
        <v>8278</v>
      </c>
      <c r="O758" s="11" t="s">
        <v>8279</v>
      </c>
      <c r="P758" s="11">
        <f t="shared" si="44"/>
        <v>118</v>
      </c>
      <c r="Q758" s="11">
        <f t="shared" si="45"/>
        <v>37.450000000000003</v>
      </c>
      <c r="R758" s="16">
        <f t="shared" si="46"/>
        <v>40590.766886574071</v>
      </c>
      <c r="S758" s="16">
        <f t="shared" si="47"/>
        <v>40651.725219907406</v>
      </c>
    </row>
    <row r="759" spans="1:19" ht="44.25" x14ac:dyDescent="0.75">
      <c r="A759" s="11">
        <v>757</v>
      </c>
      <c r="B759" s="12" t="s">
        <v>758</v>
      </c>
      <c r="C759" s="12" t="s">
        <v>4867</v>
      </c>
      <c r="D759" s="13">
        <v>250</v>
      </c>
      <c r="E759" s="14">
        <v>595</v>
      </c>
      <c r="F759" s="11" t="s">
        <v>8218</v>
      </c>
      <c r="G759" s="11" t="s">
        <v>8223</v>
      </c>
      <c r="H759" s="11" t="s">
        <v>8245</v>
      </c>
      <c r="I759" s="11">
        <v>1354756714</v>
      </c>
      <c r="J759" s="11">
        <v>1353547114</v>
      </c>
      <c r="K759" s="11" t="b">
        <v>0</v>
      </c>
      <c r="L759" s="11">
        <v>18</v>
      </c>
      <c r="M759" s="11" t="b">
        <v>1</v>
      </c>
      <c r="N759" s="11" t="s">
        <v>8278</v>
      </c>
      <c r="O759" s="11" t="s">
        <v>8279</v>
      </c>
      <c r="P759" s="11">
        <f t="shared" si="44"/>
        <v>238</v>
      </c>
      <c r="Q759" s="11">
        <f t="shared" si="45"/>
        <v>33.06</v>
      </c>
      <c r="R759" s="16">
        <f t="shared" si="46"/>
        <v>41235.054560185185</v>
      </c>
      <c r="S759" s="16">
        <f t="shared" si="47"/>
        <v>41249.054560185185</v>
      </c>
    </row>
    <row r="760" spans="1:19" ht="29.5" x14ac:dyDescent="0.75">
      <c r="A760" s="11">
        <v>758</v>
      </c>
      <c r="B760" s="12" t="s">
        <v>759</v>
      </c>
      <c r="C760" s="12" t="s">
        <v>4868</v>
      </c>
      <c r="D760" s="13">
        <v>2500</v>
      </c>
      <c r="E760" s="14">
        <v>2550</v>
      </c>
      <c r="F760" s="11" t="s">
        <v>8218</v>
      </c>
      <c r="G760" s="11" t="s">
        <v>8223</v>
      </c>
      <c r="H760" s="11" t="s">
        <v>8245</v>
      </c>
      <c r="I760" s="11">
        <v>1286568268</v>
      </c>
      <c r="J760" s="11">
        <v>1283976268</v>
      </c>
      <c r="K760" s="11" t="b">
        <v>0</v>
      </c>
      <c r="L760" s="11">
        <v>19</v>
      </c>
      <c r="M760" s="11" t="b">
        <v>1</v>
      </c>
      <c r="N760" s="11" t="s">
        <v>8278</v>
      </c>
      <c r="O760" s="11" t="s">
        <v>8279</v>
      </c>
      <c r="P760" s="11">
        <f t="shared" si="44"/>
        <v>102</v>
      </c>
      <c r="Q760" s="11">
        <f t="shared" si="45"/>
        <v>134.21</v>
      </c>
      <c r="R760" s="16">
        <f t="shared" si="46"/>
        <v>40429.836435185185</v>
      </c>
      <c r="S760" s="16">
        <f t="shared" si="47"/>
        <v>40459.836435185185</v>
      </c>
    </row>
    <row r="761" spans="1:19" ht="44.25" x14ac:dyDescent="0.75">
      <c r="A761" s="11">
        <v>759</v>
      </c>
      <c r="B761" s="12" t="s">
        <v>760</v>
      </c>
      <c r="C761" s="12" t="s">
        <v>4869</v>
      </c>
      <c r="D761" s="13">
        <v>5000</v>
      </c>
      <c r="E761" s="14">
        <v>5096</v>
      </c>
      <c r="F761" s="11" t="s">
        <v>8218</v>
      </c>
      <c r="G761" s="11" t="s">
        <v>8224</v>
      </c>
      <c r="H761" s="11" t="s">
        <v>8246</v>
      </c>
      <c r="I761" s="11">
        <v>1404892539</v>
      </c>
      <c r="J761" s="11">
        <v>1401436539</v>
      </c>
      <c r="K761" s="11" t="b">
        <v>0</v>
      </c>
      <c r="L761" s="11">
        <v>99</v>
      </c>
      <c r="M761" s="11" t="b">
        <v>1</v>
      </c>
      <c r="N761" s="11" t="s">
        <v>8278</v>
      </c>
      <c r="O761" s="11" t="s">
        <v>8279</v>
      </c>
      <c r="P761" s="11">
        <f t="shared" si="44"/>
        <v>102</v>
      </c>
      <c r="Q761" s="11">
        <f t="shared" si="45"/>
        <v>51.47</v>
      </c>
      <c r="R761" s="16">
        <f t="shared" si="46"/>
        <v>41789.330312500002</v>
      </c>
      <c r="S761" s="16">
        <f t="shared" si="47"/>
        <v>41829.330312500002</v>
      </c>
    </row>
    <row r="762" spans="1:19" ht="44.25" x14ac:dyDescent="0.75">
      <c r="A762" s="11">
        <v>760</v>
      </c>
      <c r="B762" s="12" t="s">
        <v>761</v>
      </c>
      <c r="C762" s="12" t="s">
        <v>4870</v>
      </c>
      <c r="D762" s="13">
        <v>2200</v>
      </c>
      <c r="E762" s="14">
        <v>0</v>
      </c>
      <c r="F762" s="11" t="s">
        <v>8220</v>
      </c>
      <c r="G762" s="11" t="s">
        <v>8223</v>
      </c>
      <c r="H762" s="11" t="s">
        <v>8245</v>
      </c>
      <c r="I762" s="11">
        <v>1480188013</v>
      </c>
      <c r="J762" s="11">
        <v>1477592413</v>
      </c>
      <c r="K762" s="11" t="b">
        <v>0</v>
      </c>
      <c r="L762" s="11">
        <v>0</v>
      </c>
      <c r="M762" s="11" t="b">
        <v>0</v>
      </c>
      <c r="N762" s="11" t="s">
        <v>8278</v>
      </c>
      <c r="O762" s="11" t="s">
        <v>8280</v>
      </c>
      <c r="P762" s="11">
        <f t="shared" si="44"/>
        <v>0</v>
      </c>
      <c r="Q762" s="11">
        <f t="shared" si="45"/>
        <v>0</v>
      </c>
      <c r="R762" s="16">
        <f t="shared" si="46"/>
        <v>42670.764039351852</v>
      </c>
      <c r="S762" s="16">
        <f t="shared" si="47"/>
        <v>42700.805706018517</v>
      </c>
    </row>
    <row r="763" spans="1:19" ht="44.25" x14ac:dyDescent="0.75">
      <c r="A763" s="11">
        <v>761</v>
      </c>
      <c r="B763" s="12" t="s">
        <v>762</v>
      </c>
      <c r="C763" s="12" t="s">
        <v>4871</v>
      </c>
      <c r="D763" s="13">
        <v>5000</v>
      </c>
      <c r="E763" s="14">
        <v>235</v>
      </c>
      <c r="F763" s="11" t="s">
        <v>8220</v>
      </c>
      <c r="G763" s="11" t="s">
        <v>8223</v>
      </c>
      <c r="H763" s="11" t="s">
        <v>8245</v>
      </c>
      <c r="I763" s="11">
        <v>1391364126</v>
      </c>
      <c r="J763" s="11">
        <v>1388772126</v>
      </c>
      <c r="K763" s="11" t="b">
        <v>0</v>
      </c>
      <c r="L763" s="11">
        <v>6</v>
      </c>
      <c r="M763" s="11" t="b">
        <v>0</v>
      </c>
      <c r="N763" s="11" t="s">
        <v>8278</v>
      </c>
      <c r="O763" s="11" t="s">
        <v>8280</v>
      </c>
      <c r="P763" s="11">
        <f t="shared" si="44"/>
        <v>5</v>
      </c>
      <c r="Q763" s="11">
        <f t="shared" si="45"/>
        <v>39.17</v>
      </c>
      <c r="R763" s="16">
        <f t="shared" si="46"/>
        <v>41642.751458333332</v>
      </c>
      <c r="S763" s="16">
        <f t="shared" si="47"/>
        <v>41672.751458333332</v>
      </c>
    </row>
    <row r="764" spans="1:19" ht="44.25" x14ac:dyDescent="0.75">
      <c r="A764" s="11">
        <v>762</v>
      </c>
      <c r="B764" s="12" t="s">
        <v>763</v>
      </c>
      <c r="C764" s="12" t="s">
        <v>4872</v>
      </c>
      <c r="D764" s="13">
        <v>3500</v>
      </c>
      <c r="E764" s="14">
        <v>0</v>
      </c>
      <c r="F764" s="11" t="s">
        <v>8220</v>
      </c>
      <c r="G764" s="11" t="s">
        <v>8237</v>
      </c>
      <c r="H764" s="11" t="s">
        <v>8255</v>
      </c>
      <c r="I764" s="11">
        <v>1480831200</v>
      </c>
      <c r="J764" s="11">
        <v>1479328570</v>
      </c>
      <c r="K764" s="11" t="b">
        <v>0</v>
      </c>
      <c r="L764" s="11">
        <v>0</v>
      </c>
      <c r="M764" s="11" t="b">
        <v>0</v>
      </c>
      <c r="N764" s="11" t="s">
        <v>8278</v>
      </c>
      <c r="O764" s="11" t="s">
        <v>8280</v>
      </c>
      <c r="P764" s="11">
        <f t="shared" si="44"/>
        <v>0</v>
      </c>
      <c r="Q764" s="11">
        <f t="shared" si="45"/>
        <v>0</v>
      </c>
      <c r="R764" s="16">
        <f t="shared" si="46"/>
        <v>42690.858449074076</v>
      </c>
      <c r="S764" s="16">
        <f t="shared" si="47"/>
        <v>42708.25</v>
      </c>
    </row>
    <row r="765" spans="1:19" ht="44.25" x14ac:dyDescent="0.75">
      <c r="A765" s="11">
        <v>763</v>
      </c>
      <c r="B765" s="12" t="s">
        <v>764</v>
      </c>
      <c r="C765" s="12" t="s">
        <v>4873</v>
      </c>
      <c r="D765" s="13">
        <v>4290</v>
      </c>
      <c r="E765" s="14">
        <v>5</v>
      </c>
      <c r="F765" s="11" t="s">
        <v>8220</v>
      </c>
      <c r="G765" s="11" t="s">
        <v>8224</v>
      </c>
      <c r="H765" s="11" t="s">
        <v>8246</v>
      </c>
      <c r="I765" s="11">
        <v>1376563408</v>
      </c>
      <c r="J765" s="11">
        <v>1373971408</v>
      </c>
      <c r="K765" s="11" t="b">
        <v>0</v>
      </c>
      <c r="L765" s="11">
        <v>1</v>
      </c>
      <c r="M765" s="11" t="b">
        <v>0</v>
      </c>
      <c r="N765" s="11" t="s">
        <v>8278</v>
      </c>
      <c r="O765" s="11" t="s">
        <v>8280</v>
      </c>
      <c r="P765" s="11">
        <f t="shared" si="44"/>
        <v>0</v>
      </c>
      <c r="Q765" s="11">
        <f t="shared" si="45"/>
        <v>5</v>
      </c>
      <c r="R765" s="16">
        <f t="shared" si="46"/>
        <v>41471.446851851848</v>
      </c>
      <c r="S765" s="16">
        <f t="shared" si="47"/>
        <v>41501.446851851848</v>
      </c>
    </row>
    <row r="766" spans="1:19" ht="44.25" x14ac:dyDescent="0.75">
      <c r="A766" s="11">
        <v>764</v>
      </c>
      <c r="B766" s="12" t="s">
        <v>765</v>
      </c>
      <c r="C766" s="12" t="s">
        <v>4874</v>
      </c>
      <c r="D766" s="13">
        <v>5000</v>
      </c>
      <c r="E766" s="14">
        <v>0</v>
      </c>
      <c r="F766" s="11" t="s">
        <v>8220</v>
      </c>
      <c r="G766" s="11" t="s">
        <v>8223</v>
      </c>
      <c r="H766" s="11" t="s">
        <v>8245</v>
      </c>
      <c r="I766" s="11">
        <v>1441858161</v>
      </c>
      <c r="J766" s="11">
        <v>1439266161</v>
      </c>
      <c r="K766" s="11" t="b">
        <v>0</v>
      </c>
      <c r="L766" s="11">
        <v>0</v>
      </c>
      <c r="M766" s="11" t="b">
        <v>0</v>
      </c>
      <c r="N766" s="11" t="s">
        <v>8278</v>
      </c>
      <c r="O766" s="11" t="s">
        <v>8280</v>
      </c>
      <c r="P766" s="11">
        <f t="shared" si="44"/>
        <v>0</v>
      </c>
      <c r="Q766" s="11">
        <f t="shared" si="45"/>
        <v>0</v>
      </c>
      <c r="R766" s="16">
        <f t="shared" si="46"/>
        <v>42227.173159722224</v>
      </c>
      <c r="S766" s="16">
        <f t="shared" si="47"/>
        <v>42257.173159722224</v>
      </c>
    </row>
    <row r="767" spans="1:19" ht="44.25" x14ac:dyDescent="0.75">
      <c r="A767" s="11">
        <v>765</v>
      </c>
      <c r="B767" s="12" t="s">
        <v>766</v>
      </c>
      <c r="C767" s="12" t="s">
        <v>4875</v>
      </c>
      <c r="D767" s="13">
        <v>7000</v>
      </c>
      <c r="E767" s="14">
        <v>2521</v>
      </c>
      <c r="F767" s="11" t="s">
        <v>8220</v>
      </c>
      <c r="G767" s="11" t="s">
        <v>8223</v>
      </c>
      <c r="H767" s="11" t="s">
        <v>8245</v>
      </c>
      <c r="I767" s="11">
        <v>1413723684</v>
      </c>
      <c r="J767" s="11">
        <v>1411131684</v>
      </c>
      <c r="K767" s="11" t="b">
        <v>0</v>
      </c>
      <c r="L767" s="11">
        <v>44</v>
      </c>
      <c r="M767" s="11" t="b">
        <v>0</v>
      </c>
      <c r="N767" s="11" t="s">
        <v>8278</v>
      </c>
      <c r="O767" s="11" t="s">
        <v>8280</v>
      </c>
      <c r="P767" s="11">
        <f t="shared" si="44"/>
        <v>36</v>
      </c>
      <c r="Q767" s="11">
        <f t="shared" si="45"/>
        <v>57.3</v>
      </c>
      <c r="R767" s="16">
        <f t="shared" si="46"/>
        <v>41901.542638888888</v>
      </c>
      <c r="S767" s="16">
        <f t="shared" si="47"/>
        <v>41931.542638888888</v>
      </c>
    </row>
    <row r="768" spans="1:19" ht="44.25" x14ac:dyDescent="0.75">
      <c r="A768" s="11">
        <v>766</v>
      </c>
      <c r="B768" s="12" t="s">
        <v>767</v>
      </c>
      <c r="C768" s="12" t="s">
        <v>4876</v>
      </c>
      <c r="D768" s="13">
        <v>4000</v>
      </c>
      <c r="E768" s="14">
        <v>0</v>
      </c>
      <c r="F768" s="11" t="s">
        <v>8220</v>
      </c>
      <c r="G768" s="11" t="s">
        <v>8228</v>
      </c>
      <c r="H768" s="11" t="s">
        <v>8250</v>
      </c>
      <c r="I768" s="11">
        <v>1424112483</v>
      </c>
      <c r="J768" s="11">
        <v>1421520483</v>
      </c>
      <c r="K768" s="11" t="b">
        <v>0</v>
      </c>
      <c r="L768" s="11">
        <v>0</v>
      </c>
      <c r="M768" s="11" t="b">
        <v>0</v>
      </c>
      <c r="N768" s="11" t="s">
        <v>8278</v>
      </c>
      <c r="O768" s="11" t="s">
        <v>8280</v>
      </c>
      <c r="P768" s="11">
        <f t="shared" si="44"/>
        <v>0</v>
      </c>
      <c r="Q768" s="11">
        <f t="shared" si="45"/>
        <v>0</v>
      </c>
      <c r="R768" s="16">
        <f t="shared" si="46"/>
        <v>42021.783368055556</v>
      </c>
      <c r="S768" s="16">
        <f t="shared" si="47"/>
        <v>42051.783368055556</v>
      </c>
    </row>
    <row r="769" spans="1:19" ht="59" x14ac:dyDescent="0.75">
      <c r="A769" s="11">
        <v>767</v>
      </c>
      <c r="B769" s="12" t="s">
        <v>768</v>
      </c>
      <c r="C769" s="12" t="s">
        <v>4877</v>
      </c>
      <c r="D769" s="13">
        <v>5000</v>
      </c>
      <c r="E769" s="14">
        <v>177</v>
      </c>
      <c r="F769" s="11" t="s">
        <v>8220</v>
      </c>
      <c r="G769" s="11" t="s">
        <v>8223</v>
      </c>
      <c r="H769" s="11" t="s">
        <v>8245</v>
      </c>
      <c r="I769" s="11">
        <v>1432178810</v>
      </c>
      <c r="J769" s="11">
        <v>1429586810</v>
      </c>
      <c r="K769" s="11" t="b">
        <v>0</v>
      </c>
      <c r="L769" s="11">
        <v>3</v>
      </c>
      <c r="M769" s="11" t="b">
        <v>0</v>
      </c>
      <c r="N769" s="11" t="s">
        <v>8278</v>
      </c>
      <c r="O769" s="11" t="s">
        <v>8280</v>
      </c>
      <c r="P769" s="11">
        <f t="shared" si="44"/>
        <v>4</v>
      </c>
      <c r="Q769" s="11">
        <f t="shared" si="45"/>
        <v>59</v>
      </c>
      <c r="R769" s="16">
        <f t="shared" si="46"/>
        <v>42115.143634259264</v>
      </c>
      <c r="S769" s="16">
        <f t="shared" si="47"/>
        <v>42145.143634259264</v>
      </c>
    </row>
    <row r="770" spans="1:19" ht="44.25" x14ac:dyDescent="0.75">
      <c r="A770" s="11">
        <v>768</v>
      </c>
      <c r="B770" s="12" t="s">
        <v>769</v>
      </c>
      <c r="C770" s="12" t="s">
        <v>4878</v>
      </c>
      <c r="D770" s="13">
        <v>2500</v>
      </c>
      <c r="E770" s="14">
        <v>0</v>
      </c>
      <c r="F770" s="11" t="s">
        <v>8220</v>
      </c>
      <c r="G770" s="11" t="s">
        <v>8223</v>
      </c>
      <c r="H770" s="11" t="s">
        <v>8245</v>
      </c>
      <c r="I770" s="11">
        <v>1387169890</v>
      </c>
      <c r="J770" s="11">
        <v>1384577890</v>
      </c>
      <c r="K770" s="11" t="b">
        <v>0</v>
      </c>
      <c r="L770" s="11">
        <v>0</v>
      </c>
      <c r="M770" s="11" t="b">
        <v>0</v>
      </c>
      <c r="N770" s="11" t="s">
        <v>8278</v>
      </c>
      <c r="O770" s="11" t="s">
        <v>8280</v>
      </c>
      <c r="P770" s="11">
        <f t="shared" ref="P770:P833" si="48">ROUND(E770/D770*100,0)</f>
        <v>0</v>
      </c>
      <c r="Q770" s="11">
        <f t="shared" ref="Q770:Q833" si="49">IFERROR(ROUND(E770/L770,2),0)</f>
        <v>0</v>
      </c>
      <c r="R770" s="16">
        <f t="shared" si="46"/>
        <v>41594.207060185188</v>
      </c>
      <c r="S770" s="16">
        <f t="shared" si="47"/>
        <v>41624.207060185188</v>
      </c>
    </row>
    <row r="771" spans="1:19" ht="59" x14ac:dyDescent="0.75">
      <c r="A771" s="11">
        <v>769</v>
      </c>
      <c r="B771" s="12" t="s">
        <v>770</v>
      </c>
      <c r="C771" s="12" t="s">
        <v>4879</v>
      </c>
      <c r="D771" s="13">
        <v>4000</v>
      </c>
      <c r="E771" s="14">
        <v>1656</v>
      </c>
      <c r="F771" s="11" t="s">
        <v>8220</v>
      </c>
      <c r="G771" s="11" t="s">
        <v>8223</v>
      </c>
      <c r="H771" s="11" t="s">
        <v>8245</v>
      </c>
      <c r="I771" s="11">
        <v>1388102094</v>
      </c>
      <c r="J771" s="11">
        <v>1385510094</v>
      </c>
      <c r="K771" s="11" t="b">
        <v>0</v>
      </c>
      <c r="L771" s="11">
        <v>52</v>
      </c>
      <c r="M771" s="11" t="b">
        <v>0</v>
      </c>
      <c r="N771" s="11" t="s">
        <v>8278</v>
      </c>
      <c r="O771" s="11" t="s">
        <v>8280</v>
      </c>
      <c r="P771" s="11">
        <f t="shared" si="48"/>
        <v>41</v>
      </c>
      <c r="Q771" s="11">
        <f t="shared" si="49"/>
        <v>31.85</v>
      </c>
      <c r="R771" s="16">
        <f t="shared" ref="R771:R834" si="50">(((J771/60)/60)/24)+DATE(1970,1,1)</f>
        <v>41604.996458333335</v>
      </c>
      <c r="S771" s="16">
        <f t="shared" ref="S771:S834" si="51">(((I771/60)/60)/24)+DATE(1970,1,1)</f>
        <v>41634.996458333335</v>
      </c>
    </row>
    <row r="772" spans="1:19" ht="44.25" x14ac:dyDescent="0.75">
      <c r="A772" s="11">
        <v>770</v>
      </c>
      <c r="B772" s="12" t="s">
        <v>771</v>
      </c>
      <c r="C772" s="12" t="s">
        <v>4880</v>
      </c>
      <c r="D772" s="13">
        <v>17500</v>
      </c>
      <c r="E772" s="14">
        <v>0</v>
      </c>
      <c r="F772" s="11" t="s">
        <v>8220</v>
      </c>
      <c r="G772" s="11" t="s">
        <v>8223</v>
      </c>
      <c r="H772" s="11" t="s">
        <v>8245</v>
      </c>
      <c r="I772" s="11">
        <v>1361750369</v>
      </c>
      <c r="J772" s="11">
        <v>1358294369</v>
      </c>
      <c r="K772" s="11" t="b">
        <v>0</v>
      </c>
      <c r="L772" s="11">
        <v>0</v>
      </c>
      <c r="M772" s="11" t="b">
        <v>0</v>
      </c>
      <c r="N772" s="11" t="s">
        <v>8278</v>
      </c>
      <c r="O772" s="11" t="s">
        <v>8280</v>
      </c>
      <c r="P772" s="11">
        <f t="shared" si="48"/>
        <v>0</v>
      </c>
      <c r="Q772" s="11">
        <f t="shared" si="49"/>
        <v>0</v>
      </c>
      <c r="R772" s="16">
        <f t="shared" si="50"/>
        <v>41289.999641203707</v>
      </c>
      <c r="S772" s="16">
        <f t="shared" si="51"/>
        <v>41329.999641203707</v>
      </c>
    </row>
    <row r="773" spans="1:19" ht="44.25" x14ac:dyDescent="0.75">
      <c r="A773" s="11">
        <v>771</v>
      </c>
      <c r="B773" s="12" t="s">
        <v>772</v>
      </c>
      <c r="C773" s="12" t="s">
        <v>4881</v>
      </c>
      <c r="D773" s="13">
        <v>38000</v>
      </c>
      <c r="E773" s="14">
        <v>10</v>
      </c>
      <c r="F773" s="11" t="s">
        <v>8220</v>
      </c>
      <c r="G773" s="11" t="s">
        <v>8223</v>
      </c>
      <c r="H773" s="11" t="s">
        <v>8245</v>
      </c>
      <c r="I773" s="11">
        <v>1454183202</v>
      </c>
      <c r="J773" s="11">
        <v>1449863202</v>
      </c>
      <c r="K773" s="11" t="b">
        <v>0</v>
      </c>
      <c r="L773" s="11">
        <v>1</v>
      </c>
      <c r="M773" s="11" t="b">
        <v>0</v>
      </c>
      <c r="N773" s="11" t="s">
        <v>8278</v>
      </c>
      <c r="O773" s="11" t="s">
        <v>8280</v>
      </c>
      <c r="P773" s="11">
        <f t="shared" si="48"/>
        <v>0</v>
      </c>
      <c r="Q773" s="11">
        <f t="shared" si="49"/>
        <v>10</v>
      </c>
      <c r="R773" s="16">
        <f t="shared" si="50"/>
        <v>42349.824097222227</v>
      </c>
      <c r="S773" s="16">
        <f t="shared" si="51"/>
        <v>42399.824097222227</v>
      </c>
    </row>
    <row r="774" spans="1:19" ht="59" x14ac:dyDescent="0.75">
      <c r="A774" s="11">
        <v>772</v>
      </c>
      <c r="B774" s="12" t="s">
        <v>773</v>
      </c>
      <c r="C774" s="12" t="s">
        <v>4882</v>
      </c>
      <c r="D774" s="13">
        <v>1500</v>
      </c>
      <c r="E774" s="14">
        <v>50</v>
      </c>
      <c r="F774" s="11" t="s">
        <v>8220</v>
      </c>
      <c r="G774" s="11" t="s">
        <v>8223</v>
      </c>
      <c r="H774" s="11" t="s">
        <v>8245</v>
      </c>
      <c r="I774" s="11">
        <v>1257047940</v>
      </c>
      <c r="J774" s="11">
        <v>1252718519</v>
      </c>
      <c r="K774" s="11" t="b">
        <v>0</v>
      </c>
      <c r="L774" s="11">
        <v>1</v>
      </c>
      <c r="M774" s="11" t="b">
        <v>0</v>
      </c>
      <c r="N774" s="11" t="s">
        <v>8278</v>
      </c>
      <c r="O774" s="11" t="s">
        <v>8280</v>
      </c>
      <c r="P774" s="11">
        <f t="shared" si="48"/>
        <v>3</v>
      </c>
      <c r="Q774" s="11">
        <f t="shared" si="49"/>
        <v>50</v>
      </c>
      <c r="R774" s="16">
        <f t="shared" si="50"/>
        <v>40068.056932870371</v>
      </c>
      <c r="S774" s="16">
        <f t="shared" si="51"/>
        <v>40118.165972222225</v>
      </c>
    </row>
    <row r="775" spans="1:19" ht="44.25" x14ac:dyDescent="0.75">
      <c r="A775" s="11">
        <v>773</v>
      </c>
      <c r="B775" s="12" t="s">
        <v>774</v>
      </c>
      <c r="C775" s="12" t="s">
        <v>4883</v>
      </c>
      <c r="D775" s="13">
        <v>3759</v>
      </c>
      <c r="E775" s="14">
        <v>32</v>
      </c>
      <c r="F775" s="11" t="s">
        <v>8220</v>
      </c>
      <c r="G775" s="11" t="s">
        <v>8224</v>
      </c>
      <c r="H775" s="11" t="s">
        <v>8246</v>
      </c>
      <c r="I775" s="11">
        <v>1431298860</v>
      </c>
      <c r="J775" s="11">
        <v>1428341985</v>
      </c>
      <c r="K775" s="11" t="b">
        <v>0</v>
      </c>
      <c r="L775" s="11">
        <v>2</v>
      </c>
      <c r="M775" s="11" t="b">
        <v>0</v>
      </c>
      <c r="N775" s="11" t="s">
        <v>8278</v>
      </c>
      <c r="O775" s="11" t="s">
        <v>8280</v>
      </c>
      <c r="P775" s="11">
        <f t="shared" si="48"/>
        <v>1</v>
      </c>
      <c r="Q775" s="11">
        <f t="shared" si="49"/>
        <v>16</v>
      </c>
      <c r="R775" s="16">
        <f t="shared" si="50"/>
        <v>42100.735937499994</v>
      </c>
      <c r="S775" s="16">
        <f t="shared" si="51"/>
        <v>42134.959027777775</v>
      </c>
    </row>
    <row r="776" spans="1:19" ht="44.25" x14ac:dyDescent="0.75">
      <c r="A776" s="11">
        <v>774</v>
      </c>
      <c r="B776" s="12" t="s">
        <v>775</v>
      </c>
      <c r="C776" s="12" t="s">
        <v>4884</v>
      </c>
      <c r="D776" s="13">
        <v>500</v>
      </c>
      <c r="E776" s="14">
        <v>351</v>
      </c>
      <c r="F776" s="11" t="s">
        <v>8220</v>
      </c>
      <c r="G776" s="11" t="s">
        <v>8223</v>
      </c>
      <c r="H776" s="11" t="s">
        <v>8245</v>
      </c>
      <c r="I776" s="11">
        <v>1393181018</v>
      </c>
      <c r="J776" s="11">
        <v>1390589018</v>
      </c>
      <c r="K776" s="11" t="b">
        <v>0</v>
      </c>
      <c r="L776" s="11">
        <v>9</v>
      </c>
      <c r="M776" s="11" t="b">
        <v>0</v>
      </c>
      <c r="N776" s="11" t="s">
        <v>8278</v>
      </c>
      <c r="O776" s="11" t="s">
        <v>8280</v>
      </c>
      <c r="P776" s="11">
        <f t="shared" si="48"/>
        <v>70</v>
      </c>
      <c r="Q776" s="11">
        <f t="shared" si="49"/>
        <v>39</v>
      </c>
      <c r="R776" s="16">
        <f t="shared" si="50"/>
        <v>41663.780300925922</v>
      </c>
      <c r="S776" s="16">
        <f t="shared" si="51"/>
        <v>41693.780300925922</v>
      </c>
    </row>
    <row r="777" spans="1:19" ht="44.25" x14ac:dyDescent="0.75">
      <c r="A777" s="11">
        <v>775</v>
      </c>
      <c r="B777" s="12" t="s">
        <v>776</v>
      </c>
      <c r="C777" s="12" t="s">
        <v>4885</v>
      </c>
      <c r="D777" s="13">
        <v>10000</v>
      </c>
      <c r="E777" s="14">
        <v>170</v>
      </c>
      <c r="F777" s="11" t="s">
        <v>8220</v>
      </c>
      <c r="G777" s="11" t="s">
        <v>8223</v>
      </c>
      <c r="H777" s="11" t="s">
        <v>8245</v>
      </c>
      <c r="I777" s="11">
        <v>1323998795</v>
      </c>
      <c r="J777" s="11">
        <v>1321406795</v>
      </c>
      <c r="K777" s="11" t="b">
        <v>0</v>
      </c>
      <c r="L777" s="11">
        <v>5</v>
      </c>
      <c r="M777" s="11" t="b">
        <v>0</v>
      </c>
      <c r="N777" s="11" t="s">
        <v>8278</v>
      </c>
      <c r="O777" s="11" t="s">
        <v>8280</v>
      </c>
      <c r="P777" s="11">
        <f t="shared" si="48"/>
        <v>2</v>
      </c>
      <c r="Q777" s="11">
        <f t="shared" si="49"/>
        <v>34</v>
      </c>
      <c r="R777" s="16">
        <f t="shared" si="50"/>
        <v>40863.060127314813</v>
      </c>
      <c r="S777" s="16">
        <f t="shared" si="51"/>
        <v>40893.060127314813</v>
      </c>
    </row>
    <row r="778" spans="1:19" ht="44.25" x14ac:dyDescent="0.75">
      <c r="A778" s="11">
        <v>776</v>
      </c>
      <c r="B778" s="12" t="s">
        <v>777</v>
      </c>
      <c r="C778" s="12" t="s">
        <v>4886</v>
      </c>
      <c r="D778" s="13">
        <v>7000</v>
      </c>
      <c r="E778" s="14">
        <v>3598</v>
      </c>
      <c r="F778" s="11" t="s">
        <v>8220</v>
      </c>
      <c r="G778" s="11" t="s">
        <v>8223</v>
      </c>
      <c r="H778" s="11" t="s">
        <v>8245</v>
      </c>
      <c r="I778" s="11">
        <v>1444539600</v>
      </c>
      <c r="J778" s="11">
        <v>1441297645</v>
      </c>
      <c r="K778" s="11" t="b">
        <v>0</v>
      </c>
      <c r="L778" s="11">
        <v>57</v>
      </c>
      <c r="M778" s="11" t="b">
        <v>0</v>
      </c>
      <c r="N778" s="11" t="s">
        <v>8278</v>
      </c>
      <c r="O778" s="11" t="s">
        <v>8280</v>
      </c>
      <c r="P778" s="11">
        <f t="shared" si="48"/>
        <v>51</v>
      </c>
      <c r="Q778" s="11">
        <f t="shared" si="49"/>
        <v>63.12</v>
      </c>
      <c r="R778" s="16">
        <f t="shared" si="50"/>
        <v>42250.685706018514</v>
      </c>
      <c r="S778" s="16">
        <f t="shared" si="51"/>
        <v>42288.208333333328</v>
      </c>
    </row>
    <row r="779" spans="1:19" ht="59" x14ac:dyDescent="0.75">
      <c r="A779" s="11">
        <v>777</v>
      </c>
      <c r="B779" s="12" t="s">
        <v>778</v>
      </c>
      <c r="C779" s="12" t="s">
        <v>4887</v>
      </c>
      <c r="D779" s="13">
        <v>3000</v>
      </c>
      <c r="E779" s="14">
        <v>21</v>
      </c>
      <c r="F779" s="11" t="s">
        <v>8220</v>
      </c>
      <c r="G779" s="11" t="s">
        <v>8223</v>
      </c>
      <c r="H779" s="11" t="s">
        <v>8245</v>
      </c>
      <c r="I779" s="11">
        <v>1375313577</v>
      </c>
      <c r="J779" s="11">
        <v>1372721577</v>
      </c>
      <c r="K779" s="11" t="b">
        <v>0</v>
      </c>
      <c r="L779" s="11">
        <v>3</v>
      </c>
      <c r="M779" s="11" t="b">
        <v>0</v>
      </c>
      <c r="N779" s="11" t="s">
        <v>8278</v>
      </c>
      <c r="O779" s="11" t="s">
        <v>8280</v>
      </c>
      <c r="P779" s="11">
        <f t="shared" si="48"/>
        <v>1</v>
      </c>
      <c r="Q779" s="11">
        <f t="shared" si="49"/>
        <v>7</v>
      </c>
      <c r="R779" s="16">
        <f t="shared" si="50"/>
        <v>41456.981215277774</v>
      </c>
      <c r="S779" s="16">
        <f t="shared" si="51"/>
        <v>41486.981215277774</v>
      </c>
    </row>
    <row r="780" spans="1:19" ht="44.25" x14ac:dyDescent="0.75">
      <c r="A780" s="11">
        <v>778</v>
      </c>
      <c r="B780" s="12" t="s">
        <v>779</v>
      </c>
      <c r="C780" s="12" t="s">
        <v>4888</v>
      </c>
      <c r="D780" s="13">
        <v>500</v>
      </c>
      <c r="E780" s="14">
        <v>2</v>
      </c>
      <c r="F780" s="11" t="s">
        <v>8220</v>
      </c>
      <c r="G780" s="11" t="s">
        <v>8223</v>
      </c>
      <c r="H780" s="11" t="s">
        <v>8245</v>
      </c>
      <c r="I780" s="11">
        <v>1398876680</v>
      </c>
      <c r="J780" s="11">
        <v>1396284680</v>
      </c>
      <c r="K780" s="11" t="b">
        <v>0</v>
      </c>
      <c r="L780" s="11">
        <v>1</v>
      </c>
      <c r="M780" s="11" t="b">
        <v>0</v>
      </c>
      <c r="N780" s="11" t="s">
        <v>8278</v>
      </c>
      <c r="O780" s="11" t="s">
        <v>8280</v>
      </c>
      <c r="P780" s="11">
        <f t="shared" si="48"/>
        <v>0</v>
      </c>
      <c r="Q780" s="11">
        <f t="shared" si="49"/>
        <v>2</v>
      </c>
      <c r="R780" s="16">
        <f t="shared" si="50"/>
        <v>41729.702314814815</v>
      </c>
      <c r="S780" s="16">
        <f t="shared" si="51"/>
        <v>41759.702314814815</v>
      </c>
    </row>
    <row r="781" spans="1:19" ht="59" x14ac:dyDescent="0.75">
      <c r="A781" s="11">
        <v>779</v>
      </c>
      <c r="B781" s="12" t="s">
        <v>780</v>
      </c>
      <c r="C781" s="12" t="s">
        <v>4889</v>
      </c>
      <c r="D781" s="13">
        <v>15000</v>
      </c>
      <c r="E781" s="14">
        <v>400</v>
      </c>
      <c r="F781" s="11" t="s">
        <v>8220</v>
      </c>
      <c r="G781" s="11" t="s">
        <v>8223</v>
      </c>
      <c r="H781" s="11" t="s">
        <v>8245</v>
      </c>
      <c r="I781" s="11">
        <v>1287115200</v>
      </c>
      <c r="J781" s="11">
        <v>1284567905</v>
      </c>
      <c r="K781" s="11" t="b">
        <v>0</v>
      </c>
      <c r="L781" s="11">
        <v>6</v>
      </c>
      <c r="M781" s="11" t="b">
        <v>0</v>
      </c>
      <c r="N781" s="11" t="s">
        <v>8278</v>
      </c>
      <c r="O781" s="11" t="s">
        <v>8280</v>
      </c>
      <c r="P781" s="11">
        <f t="shared" si="48"/>
        <v>3</v>
      </c>
      <c r="Q781" s="11">
        <f t="shared" si="49"/>
        <v>66.67</v>
      </c>
      <c r="R781" s="16">
        <f t="shared" si="50"/>
        <v>40436.68408564815</v>
      </c>
      <c r="S781" s="16">
        <f t="shared" si="51"/>
        <v>40466.166666666664</v>
      </c>
    </row>
    <row r="782" spans="1:19" ht="44.25" x14ac:dyDescent="0.75">
      <c r="A782" s="11">
        <v>780</v>
      </c>
      <c r="B782" s="12" t="s">
        <v>781</v>
      </c>
      <c r="C782" s="12" t="s">
        <v>4890</v>
      </c>
      <c r="D782" s="13">
        <v>1000</v>
      </c>
      <c r="E782" s="14">
        <v>1040</v>
      </c>
      <c r="F782" s="11" t="s">
        <v>8218</v>
      </c>
      <c r="G782" s="11" t="s">
        <v>8223</v>
      </c>
      <c r="H782" s="11" t="s">
        <v>8245</v>
      </c>
      <c r="I782" s="11">
        <v>1304439025</v>
      </c>
      <c r="J782" s="11">
        <v>1301847025</v>
      </c>
      <c r="K782" s="11" t="b">
        <v>0</v>
      </c>
      <c r="L782" s="11">
        <v>27</v>
      </c>
      <c r="M782" s="11" t="b">
        <v>1</v>
      </c>
      <c r="N782" s="11" t="s">
        <v>8281</v>
      </c>
      <c r="O782" s="11" t="s">
        <v>8282</v>
      </c>
      <c r="P782" s="11">
        <f t="shared" si="48"/>
        <v>104</v>
      </c>
      <c r="Q782" s="11">
        <f t="shared" si="49"/>
        <v>38.520000000000003</v>
      </c>
      <c r="R782" s="16">
        <f t="shared" si="50"/>
        <v>40636.673900462964</v>
      </c>
      <c r="S782" s="16">
        <f t="shared" si="51"/>
        <v>40666.673900462964</v>
      </c>
    </row>
    <row r="783" spans="1:19" ht="44.25" x14ac:dyDescent="0.75">
      <c r="A783" s="11">
        <v>781</v>
      </c>
      <c r="B783" s="12" t="s">
        <v>782</v>
      </c>
      <c r="C783" s="12" t="s">
        <v>4891</v>
      </c>
      <c r="D783" s="13">
        <v>800</v>
      </c>
      <c r="E783" s="14">
        <v>1065.23</v>
      </c>
      <c r="F783" s="11" t="s">
        <v>8218</v>
      </c>
      <c r="G783" s="11" t="s">
        <v>8223</v>
      </c>
      <c r="H783" s="11" t="s">
        <v>8245</v>
      </c>
      <c r="I783" s="11">
        <v>1370649674</v>
      </c>
      <c r="J783" s="11">
        <v>1368057674</v>
      </c>
      <c r="K783" s="11" t="b">
        <v>0</v>
      </c>
      <c r="L783" s="11">
        <v>25</v>
      </c>
      <c r="M783" s="11" t="b">
        <v>1</v>
      </c>
      <c r="N783" s="11" t="s">
        <v>8281</v>
      </c>
      <c r="O783" s="11" t="s">
        <v>8282</v>
      </c>
      <c r="P783" s="11">
        <f t="shared" si="48"/>
        <v>133</v>
      </c>
      <c r="Q783" s="11">
        <f t="shared" si="49"/>
        <v>42.61</v>
      </c>
      <c r="R783" s="16">
        <f t="shared" si="50"/>
        <v>41403.000856481485</v>
      </c>
      <c r="S783" s="16">
        <f t="shared" si="51"/>
        <v>41433.000856481485</v>
      </c>
    </row>
    <row r="784" spans="1:19" ht="44.25" x14ac:dyDescent="0.75">
      <c r="A784" s="11">
        <v>782</v>
      </c>
      <c r="B784" s="12" t="s">
        <v>783</v>
      </c>
      <c r="C784" s="12" t="s">
        <v>4892</v>
      </c>
      <c r="D784" s="13">
        <v>700</v>
      </c>
      <c r="E784" s="14">
        <v>700</v>
      </c>
      <c r="F784" s="11" t="s">
        <v>8218</v>
      </c>
      <c r="G784" s="11" t="s">
        <v>8223</v>
      </c>
      <c r="H784" s="11" t="s">
        <v>8245</v>
      </c>
      <c r="I784" s="11">
        <v>1345918302</v>
      </c>
      <c r="J784" s="11">
        <v>1343326302</v>
      </c>
      <c r="K784" s="11" t="b">
        <v>0</v>
      </c>
      <c r="L784" s="11">
        <v>14</v>
      </c>
      <c r="M784" s="11" t="b">
        <v>1</v>
      </c>
      <c r="N784" s="11" t="s">
        <v>8281</v>
      </c>
      <c r="O784" s="11" t="s">
        <v>8282</v>
      </c>
      <c r="P784" s="11">
        <f t="shared" si="48"/>
        <v>100</v>
      </c>
      <c r="Q784" s="11">
        <f t="shared" si="49"/>
        <v>50</v>
      </c>
      <c r="R784" s="16">
        <f t="shared" si="50"/>
        <v>41116.758125</v>
      </c>
      <c r="S784" s="16">
        <f t="shared" si="51"/>
        <v>41146.758125</v>
      </c>
    </row>
    <row r="785" spans="1:19" ht="44.25" x14ac:dyDescent="0.75">
      <c r="A785" s="11">
        <v>783</v>
      </c>
      <c r="B785" s="12" t="s">
        <v>784</v>
      </c>
      <c r="C785" s="12" t="s">
        <v>4893</v>
      </c>
      <c r="D785" s="13">
        <v>1500</v>
      </c>
      <c r="E785" s="14">
        <v>2222</v>
      </c>
      <c r="F785" s="11" t="s">
        <v>8218</v>
      </c>
      <c r="G785" s="11" t="s">
        <v>8223</v>
      </c>
      <c r="H785" s="11" t="s">
        <v>8245</v>
      </c>
      <c r="I785" s="11">
        <v>1335564000</v>
      </c>
      <c r="J785" s="11">
        <v>1332182049</v>
      </c>
      <c r="K785" s="11" t="b">
        <v>0</v>
      </c>
      <c r="L785" s="11">
        <v>35</v>
      </c>
      <c r="M785" s="11" t="b">
        <v>1</v>
      </c>
      <c r="N785" s="11" t="s">
        <v>8281</v>
      </c>
      <c r="O785" s="11" t="s">
        <v>8282</v>
      </c>
      <c r="P785" s="11">
        <f t="shared" si="48"/>
        <v>148</v>
      </c>
      <c r="Q785" s="11">
        <f t="shared" si="49"/>
        <v>63.49</v>
      </c>
      <c r="R785" s="16">
        <f t="shared" si="50"/>
        <v>40987.773715277777</v>
      </c>
      <c r="S785" s="16">
        <f t="shared" si="51"/>
        <v>41026.916666666664</v>
      </c>
    </row>
    <row r="786" spans="1:19" ht="44.25" x14ac:dyDescent="0.75">
      <c r="A786" s="11">
        <v>784</v>
      </c>
      <c r="B786" s="12" t="s">
        <v>785</v>
      </c>
      <c r="C786" s="12" t="s">
        <v>4894</v>
      </c>
      <c r="D786" s="13">
        <v>1000</v>
      </c>
      <c r="E786" s="14">
        <v>1025</v>
      </c>
      <c r="F786" s="11" t="s">
        <v>8218</v>
      </c>
      <c r="G786" s="11" t="s">
        <v>8223</v>
      </c>
      <c r="H786" s="11" t="s">
        <v>8245</v>
      </c>
      <c r="I786" s="11">
        <v>1395023719</v>
      </c>
      <c r="J786" s="11">
        <v>1391571319</v>
      </c>
      <c r="K786" s="11" t="b">
        <v>0</v>
      </c>
      <c r="L786" s="11">
        <v>10</v>
      </c>
      <c r="M786" s="11" t="b">
        <v>1</v>
      </c>
      <c r="N786" s="11" t="s">
        <v>8281</v>
      </c>
      <c r="O786" s="11" t="s">
        <v>8282</v>
      </c>
      <c r="P786" s="11">
        <f t="shared" si="48"/>
        <v>103</v>
      </c>
      <c r="Q786" s="11">
        <f t="shared" si="49"/>
        <v>102.5</v>
      </c>
      <c r="R786" s="16">
        <f t="shared" si="50"/>
        <v>41675.149525462963</v>
      </c>
      <c r="S786" s="16">
        <f t="shared" si="51"/>
        <v>41715.107858796298</v>
      </c>
    </row>
    <row r="787" spans="1:19" ht="44.25" x14ac:dyDescent="0.75">
      <c r="A787" s="11">
        <v>785</v>
      </c>
      <c r="B787" s="12" t="s">
        <v>786</v>
      </c>
      <c r="C787" s="12" t="s">
        <v>4895</v>
      </c>
      <c r="D787" s="13">
        <v>500</v>
      </c>
      <c r="E787" s="14">
        <v>903.14</v>
      </c>
      <c r="F787" s="11" t="s">
        <v>8218</v>
      </c>
      <c r="G787" s="11" t="s">
        <v>8223</v>
      </c>
      <c r="H787" s="11" t="s">
        <v>8245</v>
      </c>
      <c r="I787" s="11">
        <v>1362060915</v>
      </c>
      <c r="J787" s="11">
        <v>1359468915</v>
      </c>
      <c r="K787" s="11" t="b">
        <v>0</v>
      </c>
      <c r="L787" s="11">
        <v>29</v>
      </c>
      <c r="M787" s="11" t="b">
        <v>1</v>
      </c>
      <c r="N787" s="11" t="s">
        <v>8281</v>
      </c>
      <c r="O787" s="11" t="s">
        <v>8282</v>
      </c>
      <c r="P787" s="11">
        <f t="shared" si="48"/>
        <v>181</v>
      </c>
      <c r="Q787" s="11">
        <f t="shared" si="49"/>
        <v>31.14</v>
      </c>
      <c r="R787" s="16">
        <f t="shared" si="50"/>
        <v>41303.593923611108</v>
      </c>
      <c r="S787" s="16">
        <f t="shared" si="51"/>
        <v>41333.593923611108</v>
      </c>
    </row>
    <row r="788" spans="1:19" ht="44.25" x14ac:dyDescent="0.75">
      <c r="A788" s="11">
        <v>786</v>
      </c>
      <c r="B788" s="12" t="s">
        <v>787</v>
      </c>
      <c r="C788" s="12" t="s">
        <v>4896</v>
      </c>
      <c r="D788" s="13">
        <v>5000</v>
      </c>
      <c r="E788" s="14">
        <v>7140</v>
      </c>
      <c r="F788" s="11" t="s">
        <v>8218</v>
      </c>
      <c r="G788" s="11" t="s">
        <v>8223</v>
      </c>
      <c r="H788" s="11" t="s">
        <v>8245</v>
      </c>
      <c r="I788" s="11">
        <v>1336751220</v>
      </c>
      <c r="J788" s="11">
        <v>1331774434</v>
      </c>
      <c r="K788" s="11" t="b">
        <v>0</v>
      </c>
      <c r="L788" s="11">
        <v>44</v>
      </c>
      <c r="M788" s="11" t="b">
        <v>1</v>
      </c>
      <c r="N788" s="11" t="s">
        <v>8281</v>
      </c>
      <c r="O788" s="11" t="s">
        <v>8282</v>
      </c>
      <c r="P788" s="11">
        <f t="shared" si="48"/>
        <v>143</v>
      </c>
      <c r="Q788" s="11">
        <f t="shared" si="49"/>
        <v>162.27000000000001</v>
      </c>
      <c r="R788" s="16">
        <f t="shared" si="50"/>
        <v>40983.055949074071</v>
      </c>
      <c r="S788" s="16">
        <f t="shared" si="51"/>
        <v>41040.657638888886</v>
      </c>
    </row>
    <row r="789" spans="1:19" ht="44.25" x14ac:dyDescent="0.75">
      <c r="A789" s="11">
        <v>787</v>
      </c>
      <c r="B789" s="12" t="s">
        <v>788</v>
      </c>
      <c r="C789" s="12" t="s">
        <v>4897</v>
      </c>
      <c r="D789" s="13">
        <v>1200</v>
      </c>
      <c r="E789" s="14">
        <v>1370</v>
      </c>
      <c r="F789" s="11" t="s">
        <v>8218</v>
      </c>
      <c r="G789" s="11" t="s">
        <v>8223</v>
      </c>
      <c r="H789" s="11" t="s">
        <v>8245</v>
      </c>
      <c r="I789" s="11">
        <v>1383318226</v>
      </c>
      <c r="J789" s="11">
        <v>1380726226</v>
      </c>
      <c r="K789" s="11" t="b">
        <v>0</v>
      </c>
      <c r="L789" s="11">
        <v>17</v>
      </c>
      <c r="M789" s="11" t="b">
        <v>1</v>
      </c>
      <c r="N789" s="11" t="s">
        <v>8281</v>
      </c>
      <c r="O789" s="11" t="s">
        <v>8282</v>
      </c>
      <c r="P789" s="11">
        <f t="shared" si="48"/>
        <v>114</v>
      </c>
      <c r="Q789" s="11">
        <f t="shared" si="49"/>
        <v>80.59</v>
      </c>
      <c r="R789" s="16">
        <f t="shared" si="50"/>
        <v>41549.627615740741</v>
      </c>
      <c r="S789" s="16">
        <f t="shared" si="51"/>
        <v>41579.627615740741</v>
      </c>
    </row>
    <row r="790" spans="1:19" ht="44.25" x14ac:dyDescent="0.75">
      <c r="A790" s="11">
        <v>788</v>
      </c>
      <c r="B790" s="12" t="s">
        <v>789</v>
      </c>
      <c r="C790" s="12" t="s">
        <v>4898</v>
      </c>
      <c r="D790" s="13">
        <v>1000</v>
      </c>
      <c r="E790" s="14">
        <v>2035.05</v>
      </c>
      <c r="F790" s="11" t="s">
        <v>8218</v>
      </c>
      <c r="G790" s="11" t="s">
        <v>8223</v>
      </c>
      <c r="H790" s="11" t="s">
        <v>8245</v>
      </c>
      <c r="I790" s="11">
        <v>1341633540</v>
      </c>
      <c r="J790" s="11">
        <v>1338336588</v>
      </c>
      <c r="K790" s="11" t="b">
        <v>0</v>
      </c>
      <c r="L790" s="11">
        <v>34</v>
      </c>
      <c r="M790" s="11" t="b">
        <v>1</v>
      </c>
      <c r="N790" s="11" t="s">
        <v>8281</v>
      </c>
      <c r="O790" s="11" t="s">
        <v>8282</v>
      </c>
      <c r="P790" s="11">
        <f t="shared" si="48"/>
        <v>204</v>
      </c>
      <c r="Q790" s="11">
        <f t="shared" si="49"/>
        <v>59.85</v>
      </c>
      <c r="R790" s="16">
        <f t="shared" si="50"/>
        <v>41059.006805555553</v>
      </c>
      <c r="S790" s="16">
        <f t="shared" si="51"/>
        <v>41097.165972222225</v>
      </c>
    </row>
    <row r="791" spans="1:19" ht="44.25" x14ac:dyDescent="0.75">
      <c r="A791" s="11">
        <v>789</v>
      </c>
      <c r="B791" s="12" t="s">
        <v>790</v>
      </c>
      <c r="C791" s="12" t="s">
        <v>4899</v>
      </c>
      <c r="D791" s="13">
        <v>1700</v>
      </c>
      <c r="E791" s="14">
        <v>1860</v>
      </c>
      <c r="F791" s="11" t="s">
        <v>8218</v>
      </c>
      <c r="G791" s="11" t="s">
        <v>8223</v>
      </c>
      <c r="H791" s="11" t="s">
        <v>8245</v>
      </c>
      <c r="I791" s="11">
        <v>1358755140</v>
      </c>
      <c r="J791" s="11">
        <v>1357187280</v>
      </c>
      <c r="K791" s="11" t="b">
        <v>0</v>
      </c>
      <c r="L791" s="11">
        <v>14</v>
      </c>
      <c r="M791" s="11" t="b">
        <v>1</v>
      </c>
      <c r="N791" s="11" t="s">
        <v>8281</v>
      </c>
      <c r="O791" s="11" t="s">
        <v>8282</v>
      </c>
      <c r="P791" s="11">
        <f t="shared" si="48"/>
        <v>109</v>
      </c>
      <c r="Q791" s="11">
        <f t="shared" si="49"/>
        <v>132.86000000000001</v>
      </c>
      <c r="R791" s="16">
        <f t="shared" si="50"/>
        <v>41277.186111111114</v>
      </c>
      <c r="S791" s="16">
        <f t="shared" si="51"/>
        <v>41295.332638888889</v>
      </c>
    </row>
    <row r="792" spans="1:19" ht="44.25" x14ac:dyDescent="0.75">
      <c r="A792" s="11">
        <v>790</v>
      </c>
      <c r="B792" s="12" t="s">
        <v>791</v>
      </c>
      <c r="C792" s="12" t="s">
        <v>4900</v>
      </c>
      <c r="D792" s="13">
        <v>10000</v>
      </c>
      <c r="E792" s="14">
        <v>14437.46</v>
      </c>
      <c r="F792" s="11" t="s">
        <v>8218</v>
      </c>
      <c r="G792" s="11" t="s">
        <v>8223</v>
      </c>
      <c r="H792" s="11" t="s">
        <v>8245</v>
      </c>
      <c r="I792" s="11">
        <v>1359680939</v>
      </c>
      <c r="J792" s="11">
        <v>1357088939</v>
      </c>
      <c r="K792" s="11" t="b">
        <v>0</v>
      </c>
      <c r="L792" s="11">
        <v>156</v>
      </c>
      <c r="M792" s="11" t="b">
        <v>1</v>
      </c>
      <c r="N792" s="11" t="s">
        <v>8281</v>
      </c>
      <c r="O792" s="11" t="s">
        <v>8282</v>
      </c>
      <c r="P792" s="11">
        <f t="shared" si="48"/>
        <v>144</v>
      </c>
      <c r="Q792" s="11">
        <f t="shared" si="49"/>
        <v>92.55</v>
      </c>
      <c r="R792" s="16">
        <f t="shared" si="50"/>
        <v>41276.047905092593</v>
      </c>
      <c r="S792" s="16">
        <f t="shared" si="51"/>
        <v>41306.047905092593</v>
      </c>
    </row>
    <row r="793" spans="1:19" ht="44.25" x14ac:dyDescent="0.75">
      <c r="A793" s="11">
        <v>791</v>
      </c>
      <c r="B793" s="12" t="s">
        <v>792</v>
      </c>
      <c r="C793" s="12" t="s">
        <v>4901</v>
      </c>
      <c r="D793" s="13">
        <v>7500</v>
      </c>
      <c r="E793" s="14">
        <v>7790</v>
      </c>
      <c r="F793" s="11" t="s">
        <v>8218</v>
      </c>
      <c r="G793" s="11" t="s">
        <v>8223</v>
      </c>
      <c r="H793" s="11" t="s">
        <v>8245</v>
      </c>
      <c r="I793" s="11">
        <v>1384322340</v>
      </c>
      <c r="J793" s="11">
        <v>1381430646</v>
      </c>
      <c r="K793" s="11" t="b">
        <v>0</v>
      </c>
      <c r="L793" s="11">
        <v>128</v>
      </c>
      <c r="M793" s="11" t="b">
        <v>1</v>
      </c>
      <c r="N793" s="11" t="s">
        <v>8281</v>
      </c>
      <c r="O793" s="11" t="s">
        <v>8282</v>
      </c>
      <c r="P793" s="11">
        <f t="shared" si="48"/>
        <v>104</v>
      </c>
      <c r="Q793" s="11">
        <f t="shared" si="49"/>
        <v>60.86</v>
      </c>
      <c r="R793" s="16">
        <f t="shared" si="50"/>
        <v>41557.780624999999</v>
      </c>
      <c r="S793" s="16">
        <f t="shared" si="51"/>
        <v>41591.249305555553</v>
      </c>
    </row>
    <row r="794" spans="1:19" ht="29.5" x14ac:dyDescent="0.75">
      <c r="A794" s="11">
        <v>792</v>
      </c>
      <c r="B794" s="12" t="s">
        <v>793</v>
      </c>
      <c r="C794" s="12" t="s">
        <v>4902</v>
      </c>
      <c r="D794" s="13">
        <v>2500</v>
      </c>
      <c r="E794" s="14">
        <v>2511.11</v>
      </c>
      <c r="F794" s="11" t="s">
        <v>8218</v>
      </c>
      <c r="G794" s="11" t="s">
        <v>8223</v>
      </c>
      <c r="H794" s="11" t="s">
        <v>8245</v>
      </c>
      <c r="I794" s="11">
        <v>1383861483</v>
      </c>
      <c r="J794" s="11">
        <v>1381265883</v>
      </c>
      <c r="K794" s="11" t="b">
        <v>0</v>
      </c>
      <c r="L794" s="11">
        <v>60</v>
      </c>
      <c r="M794" s="11" t="b">
        <v>1</v>
      </c>
      <c r="N794" s="11" t="s">
        <v>8281</v>
      </c>
      <c r="O794" s="11" t="s">
        <v>8282</v>
      </c>
      <c r="P794" s="11">
        <f t="shared" si="48"/>
        <v>100</v>
      </c>
      <c r="Q794" s="11">
        <f t="shared" si="49"/>
        <v>41.85</v>
      </c>
      <c r="R794" s="16">
        <f t="shared" si="50"/>
        <v>41555.873645833337</v>
      </c>
      <c r="S794" s="16">
        <f t="shared" si="51"/>
        <v>41585.915312500001</v>
      </c>
    </row>
    <row r="795" spans="1:19" ht="44.25" x14ac:dyDescent="0.75">
      <c r="A795" s="11">
        <v>793</v>
      </c>
      <c r="B795" s="12" t="s">
        <v>794</v>
      </c>
      <c r="C795" s="12" t="s">
        <v>4903</v>
      </c>
      <c r="D795" s="13">
        <v>2750</v>
      </c>
      <c r="E795" s="14">
        <v>2826.43</v>
      </c>
      <c r="F795" s="11" t="s">
        <v>8218</v>
      </c>
      <c r="G795" s="11" t="s">
        <v>8223</v>
      </c>
      <c r="H795" s="11" t="s">
        <v>8245</v>
      </c>
      <c r="I795" s="11">
        <v>1372827540</v>
      </c>
      <c r="J795" s="11">
        <v>1371491244</v>
      </c>
      <c r="K795" s="11" t="b">
        <v>0</v>
      </c>
      <c r="L795" s="11">
        <v>32</v>
      </c>
      <c r="M795" s="11" t="b">
        <v>1</v>
      </c>
      <c r="N795" s="11" t="s">
        <v>8281</v>
      </c>
      <c r="O795" s="11" t="s">
        <v>8282</v>
      </c>
      <c r="P795" s="11">
        <f t="shared" si="48"/>
        <v>103</v>
      </c>
      <c r="Q795" s="11">
        <f t="shared" si="49"/>
        <v>88.33</v>
      </c>
      <c r="R795" s="16">
        <f t="shared" si="50"/>
        <v>41442.741249999999</v>
      </c>
      <c r="S795" s="16">
        <f t="shared" si="51"/>
        <v>41458.207638888889</v>
      </c>
    </row>
    <row r="796" spans="1:19" ht="44.25" x14ac:dyDescent="0.75">
      <c r="A796" s="11">
        <v>794</v>
      </c>
      <c r="B796" s="12" t="s">
        <v>795</v>
      </c>
      <c r="C796" s="12" t="s">
        <v>4904</v>
      </c>
      <c r="D796" s="13">
        <v>8000</v>
      </c>
      <c r="E796" s="14">
        <v>8425</v>
      </c>
      <c r="F796" s="11" t="s">
        <v>8218</v>
      </c>
      <c r="G796" s="11" t="s">
        <v>8223</v>
      </c>
      <c r="H796" s="11" t="s">
        <v>8245</v>
      </c>
      <c r="I796" s="11">
        <v>1315242360</v>
      </c>
      <c r="J796" s="11">
        <v>1310438737</v>
      </c>
      <c r="K796" s="11" t="b">
        <v>0</v>
      </c>
      <c r="L796" s="11">
        <v>53</v>
      </c>
      <c r="M796" s="11" t="b">
        <v>1</v>
      </c>
      <c r="N796" s="11" t="s">
        <v>8281</v>
      </c>
      <c r="O796" s="11" t="s">
        <v>8282</v>
      </c>
      <c r="P796" s="11">
        <f t="shared" si="48"/>
        <v>105</v>
      </c>
      <c r="Q796" s="11">
        <f t="shared" si="49"/>
        <v>158.96</v>
      </c>
      <c r="R796" s="16">
        <f t="shared" si="50"/>
        <v>40736.115011574075</v>
      </c>
      <c r="S796" s="16">
        <f t="shared" si="51"/>
        <v>40791.712500000001</v>
      </c>
    </row>
    <row r="797" spans="1:19" ht="44.25" x14ac:dyDescent="0.75">
      <c r="A797" s="11">
        <v>795</v>
      </c>
      <c r="B797" s="12" t="s">
        <v>796</v>
      </c>
      <c r="C797" s="12" t="s">
        <v>4905</v>
      </c>
      <c r="D797" s="13">
        <v>14000</v>
      </c>
      <c r="E797" s="14">
        <v>15650</v>
      </c>
      <c r="F797" s="11" t="s">
        <v>8218</v>
      </c>
      <c r="G797" s="11" t="s">
        <v>8223</v>
      </c>
      <c r="H797" s="11" t="s">
        <v>8245</v>
      </c>
      <c r="I797" s="11">
        <v>1333774740</v>
      </c>
      <c r="J797" s="11">
        <v>1330094566</v>
      </c>
      <c r="K797" s="11" t="b">
        <v>0</v>
      </c>
      <c r="L797" s="11">
        <v>184</v>
      </c>
      <c r="M797" s="11" t="b">
        <v>1</v>
      </c>
      <c r="N797" s="11" t="s">
        <v>8281</v>
      </c>
      <c r="O797" s="11" t="s">
        <v>8282</v>
      </c>
      <c r="P797" s="11">
        <f t="shared" si="48"/>
        <v>112</v>
      </c>
      <c r="Q797" s="11">
        <f t="shared" si="49"/>
        <v>85.05</v>
      </c>
      <c r="R797" s="16">
        <f t="shared" si="50"/>
        <v>40963.613032407404</v>
      </c>
      <c r="S797" s="16">
        <f t="shared" si="51"/>
        <v>41006.207638888889</v>
      </c>
    </row>
    <row r="798" spans="1:19" ht="59" x14ac:dyDescent="0.75">
      <c r="A798" s="11">
        <v>796</v>
      </c>
      <c r="B798" s="12" t="s">
        <v>797</v>
      </c>
      <c r="C798" s="12" t="s">
        <v>4906</v>
      </c>
      <c r="D798" s="13">
        <v>10000</v>
      </c>
      <c r="E798" s="14">
        <v>10135</v>
      </c>
      <c r="F798" s="11" t="s">
        <v>8218</v>
      </c>
      <c r="G798" s="11" t="s">
        <v>8223</v>
      </c>
      <c r="H798" s="11" t="s">
        <v>8245</v>
      </c>
      <c r="I798" s="11">
        <v>1379279400</v>
      </c>
      <c r="J798" s="11">
        <v>1376687485</v>
      </c>
      <c r="K798" s="11" t="b">
        <v>0</v>
      </c>
      <c r="L798" s="11">
        <v>90</v>
      </c>
      <c r="M798" s="11" t="b">
        <v>1</v>
      </c>
      <c r="N798" s="11" t="s">
        <v>8281</v>
      </c>
      <c r="O798" s="11" t="s">
        <v>8282</v>
      </c>
      <c r="P798" s="11">
        <f t="shared" si="48"/>
        <v>101</v>
      </c>
      <c r="Q798" s="11">
        <f t="shared" si="49"/>
        <v>112.61</v>
      </c>
      <c r="R798" s="16">
        <f t="shared" si="50"/>
        <v>41502.882928240739</v>
      </c>
      <c r="S798" s="16">
        <f t="shared" si="51"/>
        <v>41532.881944444445</v>
      </c>
    </row>
    <row r="799" spans="1:19" ht="44.25" x14ac:dyDescent="0.75">
      <c r="A799" s="11">
        <v>797</v>
      </c>
      <c r="B799" s="12" t="s">
        <v>798</v>
      </c>
      <c r="C799" s="12" t="s">
        <v>4907</v>
      </c>
      <c r="D799" s="13">
        <v>3000</v>
      </c>
      <c r="E799" s="14">
        <v>3226</v>
      </c>
      <c r="F799" s="11" t="s">
        <v>8218</v>
      </c>
      <c r="G799" s="11" t="s">
        <v>8223</v>
      </c>
      <c r="H799" s="11" t="s">
        <v>8245</v>
      </c>
      <c r="I799" s="11">
        <v>1335672000</v>
      </c>
      <c r="J799" s="11">
        <v>1332978688</v>
      </c>
      <c r="K799" s="11" t="b">
        <v>0</v>
      </c>
      <c r="L799" s="11">
        <v>71</v>
      </c>
      <c r="M799" s="11" t="b">
        <v>1</v>
      </c>
      <c r="N799" s="11" t="s">
        <v>8281</v>
      </c>
      <c r="O799" s="11" t="s">
        <v>8282</v>
      </c>
      <c r="P799" s="11">
        <f t="shared" si="48"/>
        <v>108</v>
      </c>
      <c r="Q799" s="11">
        <f t="shared" si="49"/>
        <v>45.44</v>
      </c>
      <c r="R799" s="16">
        <f t="shared" si="50"/>
        <v>40996.994074074071</v>
      </c>
      <c r="S799" s="16">
        <f t="shared" si="51"/>
        <v>41028.166666666664</v>
      </c>
    </row>
    <row r="800" spans="1:19" ht="44.25" x14ac:dyDescent="0.75">
      <c r="A800" s="11">
        <v>798</v>
      </c>
      <c r="B800" s="12" t="s">
        <v>799</v>
      </c>
      <c r="C800" s="12" t="s">
        <v>4908</v>
      </c>
      <c r="D800" s="13">
        <v>3500</v>
      </c>
      <c r="E800" s="14">
        <v>4021</v>
      </c>
      <c r="F800" s="11" t="s">
        <v>8218</v>
      </c>
      <c r="G800" s="11" t="s">
        <v>8223</v>
      </c>
      <c r="H800" s="11" t="s">
        <v>8245</v>
      </c>
      <c r="I800" s="11">
        <v>1412086187</v>
      </c>
      <c r="J800" s="11">
        <v>1409494187</v>
      </c>
      <c r="K800" s="11" t="b">
        <v>0</v>
      </c>
      <c r="L800" s="11">
        <v>87</v>
      </c>
      <c r="M800" s="11" t="b">
        <v>1</v>
      </c>
      <c r="N800" s="11" t="s">
        <v>8281</v>
      </c>
      <c r="O800" s="11" t="s">
        <v>8282</v>
      </c>
      <c r="P800" s="11">
        <f t="shared" si="48"/>
        <v>115</v>
      </c>
      <c r="Q800" s="11">
        <f t="shared" si="49"/>
        <v>46.22</v>
      </c>
      <c r="R800" s="16">
        <f t="shared" si="50"/>
        <v>41882.590127314819</v>
      </c>
      <c r="S800" s="16">
        <f t="shared" si="51"/>
        <v>41912.590127314819</v>
      </c>
    </row>
    <row r="801" spans="1:19" ht="44.25" x14ac:dyDescent="0.75">
      <c r="A801" s="11">
        <v>799</v>
      </c>
      <c r="B801" s="12" t="s">
        <v>800</v>
      </c>
      <c r="C801" s="12" t="s">
        <v>4909</v>
      </c>
      <c r="D801" s="13">
        <v>5000</v>
      </c>
      <c r="E801" s="14">
        <v>5001</v>
      </c>
      <c r="F801" s="11" t="s">
        <v>8218</v>
      </c>
      <c r="G801" s="11" t="s">
        <v>8223</v>
      </c>
      <c r="H801" s="11" t="s">
        <v>8245</v>
      </c>
      <c r="I801" s="11">
        <v>1335542446</v>
      </c>
      <c r="J801" s="11">
        <v>1332950446</v>
      </c>
      <c r="K801" s="11" t="b">
        <v>0</v>
      </c>
      <c r="L801" s="11">
        <v>28</v>
      </c>
      <c r="M801" s="11" t="b">
        <v>1</v>
      </c>
      <c r="N801" s="11" t="s">
        <v>8281</v>
      </c>
      <c r="O801" s="11" t="s">
        <v>8282</v>
      </c>
      <c r="P801" s="11">
        <f t="shared" si="48"/>
        <v>100</v>
      </c>
      <c r="Q801" s="11">
        <f t="shared" si="49"/>
        <v>178.61</v>
      </c>
      <c r="R801" s="16">
        <f t="shared" si="50"/>
        <v>40996.667199074072</v>
      </c>
      <c r="S801" s="16">
        <f t="shared" si="51"/>
        <v>41026.667199074072</v>
      </c>
    </row>
    <row r="802" spans="1:19" ht="44.25" x14ac:dyDescent="0.75">
      <c r="A802" s="11">
        <v>800</v>
      </c>
      <c r="B802" s="12" t="s">
        <v>801</v>
      </c>
      <c r="C802" s="12" t="s">
        <v>4910</v>
      </c>
      <c r="D802" s="13">
        <v>1500</v>
      </c>
      <c r="E802" s="14">
        <v>2282</v>
      </c>
      <c r="F802" s="11" t="s">
        <v>8218</v>
      </c>
      <c r="G802" s="11" t="s">
        <v>8224</v>
      </c>
      <c r="H802" s="11" t="s">
        <v>8246</v>
      </c>
      <c r="I802" s="11">
        <v>1410431054</v>
      </c>
      <c r="J802" s="11">
        <v>1407839054</v>
      </c>
      <c r="K802" s="11" t="b">
        <v>0</v>
      </c>
      <c r="L802" s="11">
        <v>56</v>
      </c>
      <c r="M802" s="11" t="b">
        <v>1</v>
      </c>
      <c r="N802" s="11" t="s">
        <v>8281</v>
      </c>
      <c r="O802" s="11" t="s">
        <v>8282</v>
      </c>
      <c r="P802" s="11">
        <f t="shared" si="48"/>
        <v>152</v>
      </c>
      <c r="Q802" s="11">
        <f t="shared" si="49"/>
        <v>40.75</v>
      </c>
      <c r="R802" s="16">
        <f t="shared" si="50"/>
        <v>41863.433495370373</v>
      </c>
      <c r="S802" s="16">
        <f t="shared" si="51"/>
        <v>41893.433495370373</v>
      </c>
    </row>
    <row r="803" spans="1:19" ht="44.25" x14ac:dyDescent="0.75">
      <c r="A803" s="11">
        <v>801</v>
      </c>
      <c r="B803" s="12" t="s">
        <v>802</v>
      </c>
      <c r="C803" s="12" t="s">
        <v>4911</v>
      </c>
      <c r="D803" s="13">
        <v>2000</v>
      </c>
      <c r="E803" s="14">
        <v>2230.4299999999998</v>
      </c>
      <c r="F803" s="11" t="s">
        <v>8218</v>
      </c>
      <c r="G803" s="11" t="s">
        <v>8223</v>
      </c>
      <c r="H803" s="11" t="s">
        <v>8245</v>
      </c>
      <c r="I803" s="11">
        <v>1309547120</v>
      </c>
      <c r="J803" s="11">
        <v>1306955120</v>
      </c>
      <c r="K803" s="11" t="b">
        <v>0</v>
      </c>
      <c r="L803" s="11">
        <v>51</v>
      </c>
      <c r="M803" s="11" t="b">
        <v>1</v>
      </c>
      <c r="N803" s="11" t="s">
        <v>8281</v>
      </c>
      <c r="O803" s="11" t="s">
        <v>8282</v>
      </c>
      <c r="P803" s="11">
        <f t="shared" si="48"/>
        <v>112</v>
      </c>
      <c r="Q803" s="11">
        <f t="shared" si="49"/>
        <v>43.73</v>
      </c>
      <c r="R803" s="16">
        <f t="shared" si="50"/>
        <v>40695.795370370368</v>
      </c>
      <c r="S803" s="16">
        <f t="shared" si="51"/>
        <v>40725.795370370368</v>
      </c>
    </row>
    <row r="804" spans="1:19" ht="59" x14ac:dyDescent="0.75">
      <c r="A804" s="11">
        <v>802</v>
      </c>
      <c r="B804" s="12" t="s">
        <v>803</v>
      </c>
      <c r="C804" s="12" t="s">
        <v>4912</v>
      </c>
      <c r="D804" s="13">
        <v>6000</v>
      </c>
      <c r="E804" s="14">
        <v>6080</v>
      </c>
      <c r="F804" s="11" t="s">
        <v>8218</v>
      </c>
      <c r="G804" s="11" t="s">
        <v>8223</v>
      </c>
      <c r="H804" s="11" t="s">
        <v>8245</v>
      </c>
      <c r="I804" s="11">
        <v>1347854700</v>
      </c>
      <c r="J804" s="11">
        <v>1343867524</v>
      </c>
      <c r="K804" s="11" t="b">
        <v>0</v>
      </c>
      <c r="L804" s="11">
        <v>75</v>
      </c>
      <c r="M804" s="11" t="b">
        <v>1</v>
      </c>
      <c r="N804" s="11" t="s">
        <v>8281</v>
      </c>
      <c r="O804" s="11" t="s">
        <v>8282</v>
      </c>
      <c r="P804" s="11">
        <f t="shared" si="48"/>
        <v>101</v>
      </c>
      <c r="Q804" s="11">
        <f t="shared" si="49"/>
        <v>81.069999999999993</v>
      </c>
      <c r="R804" s="16">
        <f t="shared" si="50"/>
        <v>41123.022268518522</v>
      </c>
      <c r="S804" s="16">
        <f t="shared" si="51"/>
        <v>41169.170138888891</v>
      </c>
    </row>
    <row r="805" spans="1:19" ht="44.25" x14ac:dyDescent="0.75">
      <c r="A805" s="11">
        <v>803</v>
      </c>
      <c r="B805" s="12" t="s">
        <v>804</v>
      </c>
      <c r="C805" s="12" t="s">
        <v>4913</v>
      </c>
      <c r="D805" s="13">
        <v>2300</v>
      </c>
      <c r="E805" s="14">
        <v>2835</v>
      </c>
      <c r="F805" s="11" t="s">
        <v>8218</v>
      </c>
      <c r="G805" s="11" t="s">
        <v>8223</v>
      </c>
      <c r="H805" s="11" t="s">
        <v>8245</v>
      </c>
      <c r="I805" s="11">
        <v>1306630800</v>
      </c>
      <c r="J805" s="11">
        <v>1304376478</v>
      </c>
      <c r="K805" s="11" t="b">
        <v>0</v>
      </c>
      <c r="L805" s="11">
        <v>38</v>
      </c>
      <c r="M805" s="11" t="b">
        <v>1</v>
      </c>
      <c r="N805" s="11" t="s">
        <v>8281</v>
      </c>
      <c r="O805" s="11" t="s">
        <v>8282</v>
      </c>
      <c r="P805" s="11">
        <f t="shared" si="48"/>
        <v>123</v>
      </c>
      <c r="Q805" s="11">
        <f t="shared" si="49"/>
        <v>74.61</v>
      </c>
      <c r="R805" s="16">
        <f t="shared" si="50"/>
        <v>40665.949976851851</v>
      </c>
      <c r="S805" s="16">
        <f t="shared" si="51"/>
        <v>40692.041666666664</v>
      </c>
    </row>
    <row r="806" spans="1:19" ht="44.25" x14ac:dyDescent="0.75">
      <c r="A806" s="11">
        <v>804</v>
      </c>
      <c r="B806" s="12" t="s">
        <v>805</v>
      </c>
      <c r="C806" s="12" t="s">
        <v>4914</v>
      </c>
      <c r="D806" s="13">
        <v>5500</v>
      </c>
      <c r="E806" s="14">
        <v>5500</v>
      </c>
      <c r="F806" s="11" t="s">
        <v>8218</v>
      </c>
      <c r="G806" s="11" t="s">
        <v>8223</v>
      </c>
      <c r="H806" s="11" t="s">
        <v>8245</v>
      </c>
      <c r="I806" s="11">
        <v>1311393540</v>
      </c>
      <c r="J806" s="11">
        <v>1309919526</v>
      </c>
      <c r="K806" s="11" t="b">
        <v>0</v>
      </c>
      <c r="L806" s="11">
        <v>18</v>
      </c>
      <c r="M806" s="11" t="b">
        <v>1</v>
      </c>
      <c r="N806" s="11" t="s">
        <v>8281</v>
      </c>
      <c r="O806" s="11" t="s">
        <v>8282</v>
      </c>
      <c r="P806" s="11">
        <f t="shared" si="48"/>
        <v>100</v>
      </c>
      <c r="Q806" s="11">
        <f t="shared" si="49"/>
        <v>305.56</v>
      </c>
      <c r="R806" s="16">
        <f t="shared" si="50"/>
        <v>40730.105625000004</v>
      </c>
      <c r="S806" s="16">
        <f t="shared" si="51"/>
        <v>40747.165972222225</v>
      </c>
    </row>
    <row r="807" spans="1:19" ht="44.25" x14ac:dyDescent="0.75">
      <c r="A807" s="11">
        <v>805</v>
      </c>
      <c r="B807" s="12" t="s">
        <v>806</v>
      </c>
      <c r="C807" s="12" t="s">
        <v>4915</v>
      </c>
      <c r="D807" s="13">
        <v>3000</v>
      </c>
      <c r="E807" s="14">
        <v>3150</v>
      </c>
      <c r="F807" s="11" t="s">
        <v>8218</v>
      </c>
      <c r="G807" s="11" t="s">
        <v>8223</v>
      </c>
      <c r="H807" s="11" t="s">
        <v>8245</v>
      </c>
      <c r="I807" s="11">
        <v>1310857200</v>
      </c>
      <c r="J807" s="11">
        <v>1306525512</v>
      </c>
      <c r="K807" s="11" t="b">
        <v>0</v>
      </c>
      <c r="L807" s="11">
        <v>54</v>
      </c>
      <c r="M807" s="11" t="b">
        <v>1</v>
      </c>
      <c r="N807" s="11" t="s">
        <v>8281</v>
      </c>
      <c r="O807" s="11" t="s">
        <v>8282</v>
      </c>
      <c r="P807" s="11">
        <f t="shared" si="48"/>
        <v>105</v>
      </c>
      <c r="Q807" s="11">
        <f t="shared" si="49"/>
        <v>58.33</v>
      </c>
      <c r="R807" s="16">
        <f t="shared" si="50"/>
        <v>40690.823055555556</v>
      </c>
      <c r="S807" s="16">
        <f t="shared" si="51"/>
        <v>40740.958333333336</v>
      </c>
    </row>
    <row r="808" spans="1:19" x14ac:dyDescent="0.75">
      <c r="A808" s="11">
        <v>806</v>
      </c>
      <c r="B808" s="12" t="s">
        <v>807</v>
      </c>
      <c r="C808" s="12" t="s">
        <v>4916</v>
      </c>
      <c r="D808" s="13">
        <v>8000</v>
      </c>
      <c r="E808" s="14">
        <v>8355</v>
      </c>
      <c r="F808" s="11" t="s">
        <v>8218</v>
      </c>
      <c r="G808" s="11" t="s">
        <v>8223</v>
      </c>
      <c r="H808" s="11" t="s">
        <v>8245</v>
      </c>
      <c r="I808" s="11">
        <v>1315413339</v>
      </c>
      <c r="J808" s="11">
        <v>1312821339</v>
      </c>
      <c r="K808" s="11" t="b">
        <v>0</v>
      </c>
      <c r="L808" s="11">
        <v>71</v>
      </c>
      <c r="M808" s="11" t="b">
        <v>1</v>
      </c>
      <c r="N808" s="11" t="s">
        <v>8281</v>
      </c>
      <c r="O808" s="11" t="s">
        <v>8282</v>
      </c>
      <c r="P808" s="11">
        <f t="shared" si="48"/>
        <v>104</v>
      </c>
      <c r="Q808" s="11">
        <f t="shared" si="49"/>
        <v>117.68</v>
      </c>
      <c r="R808" s="16">
        <f t="shared" si="50"/>
        <v>40763.691423611112</v>
      </c>
      <c r="S808" s="16">
        <f t="shared" si="51"/>
        <v>40793.691423611112</v>
      </c>
    </row>
    <row r="809" spans="1:19" ht="29.5" x14ac:dyDescent="0.75">
      <c r="A809" s="11">
        <v>807</v>
      </c>
      <c r="B809" s="12" t="s">
        <v>808</v>
      </c>
      <c r="C809" s="12" t="s">
        <v>4917</v>
      </c>
      <c r="D809" s="13">
        <v>4000</v>
      </c>
      <c r="E809" s="14">
        <v>4205</v>
      </c>
      <c r="F809" s="11" t="s">
        <v>8218</v>
      </c>
      <c r="G809" s="11" t="s">
        <v>8223</v>
      </c>
      <c r="H809" s="11" t="s">
        <v>8245</v>
      </c>
      <c r="I809" s="11">
        <v>1488333600</v>
      </c>
      <c r="J809" s="11">
        <v>1485270311</v>
      </c>
      <c r="K809" s="11" t="b">
        <v>0</v>
      </c>
      <c r="L809" s="11">
        <v>57</v>
      </c>
      <c r="M809" s="11" t="b">
        <v>1</v>
      </c>
      <c r="N809" s="11" t="s">
        <v>8281</v>
      </c>
      <c r="O809" s="11" t="s">
        <v>8282</v>
      </c>
      <c r="P809" s="11">
        <f t="shared" si="48"/>
        <v>105</v>
      </c>
      <c r="Q809" s="11">
        <f t="shared" si="49"/>
        <v>73.77</v>
      </c>
      <c r="R809" s="16">
        <f t="shared" si="50"/>
        <v>42759.628599537042</v>
      </c>
      <c r="S809" s="16">
        <f t="shared" si="51"/>
        <v>42795.083333333328</v>
      </c>
    </row>
    <row r="810" spans="1:19" ht="44.25" x14ac:dyDescent="0.75">
      <c r="A810" s="11">
        <v>808</v>
      </c>
      <c r="B810" s="12" t="s">
        <v>809</v>
      </c>
      <c r="C810" s="12" t="s">
        <v>4918</v>
      </c>
      <c r="D810" s="13">
        <v>4500</v>
      </c>
      <c r="E810" s="14">
        <v>4500</v>
      </c>
      <c r="F810" s="11" t="s">
        <v>8218</v>
      </c>
      <c r="G810" s="11" t="s">
        <v>8228</v>
      </c>
      <c r="H810" s="11" t="s">
        <v>8250</v>
      </c>
      <c r="I810" s="11">
        <v>1419224340</v>
      </c>
      <c r="J810" s="11">
        <v>1416363886</v>
      </c>
      <c r="K810" s="11" t="b">
        <v>0</v>
      </c>
      <c r="L810" s="11">
        <v>43</v>
      </c>
      <c r="M810" s="11" t="b">
        <v>1</v>
      </c>
      <c r="N810" s="11" t="s">
        <v>8281</v>
      </c>
      <c r="O810" s="11" t="s">
        <v>8282</v>
      </c>
      <c r="P810" s="11">
        <f t="shared" si="48"/>
        <v>100</v>
      </c>
      <c r="Q810" s="11">
        <f t="shared" si="49"/>
        <v>104.65</v>
      </c>
      <c r="R810" s="16">
        <f t="shared" si="50"/>
        <v>41962.100532407407</v>
      </c>
      <c r="S810" s="16">
        <f t="shared" si="51"/>
        <v>41995.207638888889</v>
      </c>
    </row>
    <row r="811" spans="1:19" ht="44.25" x14ac:dyDescent="0.75">
      <c r="A811" s="11">
        <v>809</v>
      </c>
      <c r="B811" s="12" t="s">
        <v>810</v>
      </c>
      <c r="C811" s="12" t="s">
        <v>4919</v>
      </c>
      <c r="D811" s="13">
        <v>4000</v>
      </c>
      <c r="E811" s="14">
        <v>4151</v>
      </c>
      <c r="F811" s="11" t="s">
        <v>8218</v>
      </c>
      <c r="G811" s="11" t="s">
        <v>8223</v>
      </c>
      <c r="H811" s="11" t="s">
        <v>8245</v>
      </c>
      <c r="I811" s="11">
        <v>1390161630</v>
      </c>
      <c r="J811" s="11">
        <v>1387569630</v>
      </c>
      <c r="K811" s="11" t="b">
        <v>0</v>
      </c>
      <c r="L811" s="11">
        <v>52</v>
      </c>
      <c r="M811" s="11" t="b">
        <v>1</v>
      </c>
      <c r="N811" s="11" t="s">
        <v>8281</v>
      </c>
      <c r="O811" s="11" t="s">
        <v>8282</v>
      </c>
      <c r="P811" s="11">
        <f t="shared" si="48"/>
        <v>104</v>
      </c>
      <c r="Q811" s="11">
        <f t="shared" si="49"/>
        <v>79.83</v>
      </c>
      <c r="R811" s="16">
        <f t="shared" si="50"/>
        <v>41628.833680555559</v>
      </c>
      <c r="S811" s="16">
        <f t="shared" si="51"/>
        <v>41658.833680555559</v>
      </c>
    </row>
    <row r="812" spans="1:19" ht="44.25" x14ac:dyDescent="0.75">
      <c r="A812" s="11">
        <v>810</v>
      </c>
      <c r="B812" s="12" t="s">
        <v>811</v>
      </c>
      <c r="C812" s="12" t="s">
        <v>4920</v>
      </c>
      <c r="D812" s="13">
        <v>1500</v>
      </c>
      <c r="E812" s="14">
        <v>1575</v>
      </c>
      <c r="F812" s="11" t="s">
        <v>8218</v>
      </c>
      <c r="G812" s="11" t="s">
        <v>8223</v>
      </c>
      <c r="H812" s="11" t="s">
        <v>8245</v>
      </c>
      <c r="I812" s="11">
        <v>1346462462</v>
      </c>
      <c r="J812" s="11">
        <v>1343870462</v>
      </c>
      <c r="K812" s="11" t="b">
        <v>0</v>
      </c>
      <c r="L812" s="11">
        <v>27</v>
      </c>
      <c r="M812" s="11" t="b">
        <v>1</v>
      </c>
      <c r="N812" s="11" t="s">
        <v>8281</v>
      </c>
      <c r="O812" s="11" t="s">
        <v>8282</v>
      </c>
      <c r="P812" s="11">
        <f t="shared" si="48"/>
        <v>105</v>
      </c>
      <c r="Q812" s="11">
        <f t="shared" si="49"/>
        <v>58.33</v>
      </c>
      <c r="R812" s="16">
        <f t="shared" si="50"/>
        <v>41123.056273148148</v>
      </c>
      <c r="S812" s="16">
        <f t="shared" si="51"/>
        <v>41153.056273148148</v>
      </c>
    </row>
    <row r="813" spans="1:19" ht="29.5" x14ac:dyDescent="0.75">
      <c r="A813" s="11">
        <v>811</v>
      </c>
      <c r="B813" s="12" t="s">
        <v>812</v>
      </c>
      <c r="C813" s="12" t="s">
        <v>4921</v>
      </c>
      <c r="D813" s="13">
        <v>1000</v>
      </c>
      <c r="E813" s="14">
        <v>1040</v>
      </c>
      <c r="F813" s="11" t="s">
        <v>8218</v>
      </c>
      <c r="G813" s="11" t="s">
        <v>8223</v>
      </c>
      <c r="H813" s="11" t="s">
        <v>8245</v>
      </c>
      <c r="I813" s="11">
        <v>1373475120</v>
      </c>
      <c r="J813" s="11">
        <v>1371569202</v>
      </c>
      <c r="K813" s="11" t="b">
        <v>0</v>
      </c>
      <c r="L813" s="11">
        <v>12</v>
      </c>
      <c r="M813" s="11" t="b">
        <v>1</v>
      </c>
      <c r="N813" s="11" t="s">
        <v>8281</v>
      </c>
      <c r="O813" s="11" t="s">
        <v>8282</v>
      </c>
      <c r="P813" s="11">
        <f t="shared" si="48"/>
        <v>104</v>
      </c>
      <c r="Q813" s="11">
        <f t="shared" si="49"/>
        <v>86.67</v>
      </c>
      <c r="R813" s="16">
        <f t="shared" si="50"/>
        <v>41443.643541666665</v>
      </c>
      <c r="S813" s="16">
        <f t="shared" si="51"/>
        <v>41465.702777777777</v>
      </c>
    </row>
    <row r="814" spans="1:19" ht="44.25" x14ac:dyDescent="0.75">
      <c r="A814" s="11">
        <v>812</v>
      </c>
      <c r="B814" s="12" t="s">
        <v>813</v>
      </c>
      <c r="C814" s="12" t="s">
        <v>4922</v>
      </c>
      <c r="D814" s="13">
        <v>600</v>
      </c>
      <c r="E814" s="14">
        <v>911</v>
      </c>
      <c r="F814" s="11" t="s">
        <v>8218</v>
      </c>
      <c r="G814" s="11" t="s">
        <v>8223</v>
      </c>
      <c r="H814" s="11" t="s">
        <v>8245</v>
      </c>
      <c r="I814" s="11">
        <v>1362146280</v>
      </c>
      <c r="J814" s="11">
        <v>1357604752</v>
      </c>
      <c r="K814" s="11" t="b">
        <v>0</v>
      </c>
      <c r="L814" s="11">
        <v>33</v>
      </c>
      <c r="M814" s="11" t="b">
        <v>1</v>
      </c>
      <c r="N814" s="11" t="s">
        <v>8281</v>
      </c>
      <c r="O814" s="11" t="s">
        <v>8282</v>
      </c>
      <c r="P814" s="11">
        <f t="shared" si="48"/>
        <v>152</v>
      </c>
      <c r="Q814" s="11">
        <f t="shared" si="49"/>
        <v>27.61</v>
      </c>
      <c r="R814" s="16">
        <f t="shared" si="50"/>
        <v>41282.017962962964</v>
      </c>
      <c r="S814" s="16">
        <f t="shared" si="51"/>
        <v>41334.581944444442</v>
      </c>
    </row>
    <row r="815" spans="1:19" ht="29.5" x14ac:dyDescent="0.75">
      <c r="A815" s="11">
        <v>813</v>
      </c>
      <c r="B815" s="12" t="s">
        <v>814</v>
      </c>
      <c r="C815" s="12" t="s">
        <v>4923</v>
      </c>
      <c r="D815" s="13">
        <v>1500</v>
      </c>
      <c r="E815" s="14">
        <v>2399.94</v>
      </c>
      <c r="F815" s="11" t="s">
        <v>8218</v>
      </c>
      <c r="G815" s="11" t="s">
        <v>8223</v>
      </c>
      <c r="H815" s="11" t="s">
        <v>8245</v>
      </c>
      <c r="I815" s="11">
        <v>1342825365</v>
      </c>
      <c r="J815" s="11">
        <v>1340233365</v>
      </c>
      <c r="K815" s="11" t="b">
        <v>0</v>
      </c>
      <c r="L815" s="11">
        <v>96</v>
      </c>
      <c r="M815" s="11" t="b">
        <v>1</v>
      </c>
      <c r="N815" s="11" t="s">
        <v>8281</v>
      </c>
      <c r="O815" s="11" t="s">
        <v>8282</v>
      </c>
      <c r="P815" s="11">
        <f t="shared" si="48"/>
        <v>160</v>
      </c>
      <c r="Q815" s="11">
        <f t="shared" si="49"/>
        <v>25</v>
      </c>
      <c r="R815" s="16">
        <f t="shared" si="50"/>
        <v>41080.960243055553</v>
      </c>
      <c r="S815" s="16">
        <f t="shared" si="51"/>
        <v>41110.960243055553</v>
      </c>
    </row>
    <row r="816" spans="1:19" ht="44.25" x14ac:dyDescent="0.75">
      <c r="A816" s="11">
        <v>814</v>
      </c>
      <c r="B816" s="12" t="s">
        <v>815</v>
      </c>
      <c r="C816" s="12" t="s">
        <v>4924</v>
      </c>
      <c r="D816" s="13">
        <v>1000</v>
      </c>
      <c r="E816" s="14">
        <v>1273</v>
      </c>
      <c r="F816" s="11" t="s">
        <v>8218</v>
      </c>
      <c r="G816" s="11" t="s">
        <v>8223</v>
      </c>
      <c r="H816" s="11" t="s">
        <v>8245</v>
      </c>
      <c r="I816" s="11">
        <v>1306865040</v>
      </c>
      <c r="J816" s="11">
        <v>1305568201</v>
      </c>
      <c r="K816" s="11" t="b">
        <v>0</v>
      </c>
      <c r="L816" s="11">
        <v>28</v>
      </c>
      <c r="M816" s="11" t="b">
        <v>1</v>
      </c>
      <c r="N816" s="11" t="s">
        <v>8281</v>
      </c>
      <c r="O816" s="11" t="s">
        <v>8282</v>
      </c>
      <c r="P816" s="11">
        <f t="shared" si="48"/>
        <v>127</v>
      </c>
      <c r="Q816" s="11">
        <f t="shared" si="49"/>
        <v>45.46</v>
      </c>
      <c r="R816" s="16">
        <f t="shared" si="50"/>
        <v>40679.743067129632</v>
      </c>
      <c r="S816" s="16">
        <f t="shared" si="51"/>
        <v>40694.75277777778</v>
      </c>
    </row>
    <row r="817" spans="1:19" ht="29.5" x14ac:dyDescent="0.75">
      <c r="A817" s="11">
        <v>815</v>
      </c>
      <c r="B817" s="12" t="s">
        <v>816</v>
      </c>
      <c r="C817" s="12" t="s">
        <v>4925</v>
      </c>
      <c r="D817" s="13">
        <v>4000</v>
      </c>
      <c r="E817" s="14">
        <v>4280</v>
      </c>
      <c r="F817" s="11" t="s">
        <v>8218</v>
      </c>
      <c r="G817" s="11" t="s">
        <v>8223</v>
      </c>
      <c r="H817" s="11" t="s">
        <v>8245</v>
      </c>
      <c r="I817" s="11">
        <v>1414879303</v>
      </c>
      <c r="J817" s="11">
        <v>1412287303</v>
      </c>
      <c r="K817" s="11" t="b">
        <v>0</v>
      </c>
      <c r="L817" s="11">
        <v>43</v>
      </c>
      <c r="M817" s="11" t="b">
        <v>1</v>
      </c>
      <c r="N817" s="11" t="s">
        <v>8281</v>
      </c>
      <c r="O817" s="11" t="s">
        <v>8282</v>
      </c>
      <c r="P817" s="11">
        <f t="shared" si="48"/>
        <v>107</v>
      </c>
      <c r="Q817" s="11">
        <f t="shared" si="49"/>
        <v>99.53</v>
      </c>
      <c r="R817" s="16">
        <f t="shared" si="50"/>
        <v>41914.917858796296</v>
      </c>
      <c r="S817" s="16">
        <f t="shared" si="51"/>
        <v>41944.917858796296</v>
      </c>
    </row>
    <row r="818" spans="1:19" ht="29.5" x14ac:dyDescent="0.75">
      <c r="A818" s="11">
        <v>816</v>
      </c>
      <c r="B818" s="12" t="s">
        <v>817</v>
      </c>
      <c r="C818" s="12" t="s">
        <v>4926</v>
      </c>
      <c r="D818" s="13">
        <v>7000</v>
      </c>
      <c r="E818" s="14">
        <v>8058.55</v>
      </c>
      <c r="F818" s="11" t="s">
        <v>8218</v>
      </c>
      <c r="G818" s="11" t="s">
        <v>8223</v>
      </c>
      <c r="H818" s="11" t="s">
        <v>8245</v>
      </c>
      <c r="I818" s="11">
        <v>1365489000</v>
      </c>
      <c r="J818" s="11">
        <v>1362776043</v>
      </c>
      <c r="K818" s="11" t="b">
        <v>0</v>
      </c>
      <c r="L818" s="11">
        <v>205</v>
      </c>
      <c r="M818" s="11" t="b">
        <v>1</v>
      </c>
      <c r="N818" s="11" t="s">
        <v>8281</v>
      </c>
      <c r="O818" s="11" t="s">
        <v>8282</v>
      </c>
      <c r="P818" s="11">
        <f t="shared" si="48"/>
        <v>115</v>
      </c>
      <c r="Q818" s="11">
        <f t="shared" si="49"/>
        <v>39.31</v>
      </c>
      <c r="R818" s="16">
        <f t="shared" si="50"/>
        <v>41341.870868055557</v>
      </c>
      <c r="S818" s="16">
        <f t="shared" si="51"/>
        <v>41373.270833333336</v>
      </c>
    </row>
    <row r="819" spans="1:19" ht="44.25" x14ac:dyDescent="0.75">
      <c r="A819" s="11">
        <v>817</v>
      </c>
      <c r="B819" s="12" t="s">
        <v>818</v>
      </c>
      <c r="C819" s="12" t="s">
        <v>4927</v>
      </c>
      <c r="D819" s="13">
        <v>1500</v>
      </c>
      <c r="E819" s="14">
        <v>2056.66</v>
      </c>
      <c r="F819" s="11" t="s">
        <v>8218</v>
      </c>
      <c r="G819" s="11" t="s">
        <v>8223</v>
      </c>
      <c r="H819" s="11" t="s">
        <v>8245</v>
      </c>
      <c r="I819" s="11">
        <v>1331441940</v>
      </c>
      <c r="J819" s="11">
        <v>1326810211</v>
      </c>
      <c r="K819" s="11" t="b">
        <v>0</v>
      </c>
      <c r="L819" s="11">
        <v>23</v>
      </c>
      <c r="M819" s="11" t="b">
        <v>1</v>
      </c>
      <c r="N819" s="11" t="s">
        <v>8281</v>
      </c>
      <c r="O819" s="11" t="s">
        <v>8282</v>
      </c>
      <c r="P819" s="11">
        <f t="shared" si="48"/>
        <v>137</v>
      </c>
      <c r="Q819" s="11">
        <f t="shared" si="49"/>
        <v>89.42</v>
      </c>
      <c r="R819" s="16">
        <f t="shared" si="50"/>
        <v>40925.599664351852</v>
      </c>
      <c r="S819" s="16">
        <f t="shared" si="51"/>
        <v>40979.207638888889</v>
      </c>
    </row>
    <row r="820" spans="1:19" ht="44.25" x14ac:dyDescent="0.75">
      <c r="A820" s="11">
        <v>818</v>
      </c>
      <c r="B820" s="12" t="s">
        <v>819</v>
      </c>
      <c r="C820" s="12" t="s">
        <v>4928</v>
      </c>
      <c r="D820" s="13">
        <v>350</v>
      </c>
      <c r="E820" s="14">
        <v>545</v>
      </c>
      <c r="F820" s="11" t="s">
        <v>8218</v>
      </c>
      <c r="G820" s="11" t="s">
        <v>8223</v>
      </c>
      <c r="H820" s="11" t="s">
        <v>8245</v>
      </c>
      <c r="I820" s="11">
        <v>1344358860</v>
      </c>
      <c r="J820" s="11">
        <v>1343682681</v>
      </c>
      <c r="K820" s="11" t="b">
        <v>0</v>
      </c>
      <c r="L820" s="11">
        <v>19</v>
      </c>
      <c r="M820" s="11" t="b">
        <v>1</v>
      </c>
      <c r="N820" s="11" t="s">
        <v>8281</v>
      </c>
      <c r="O820" s="11" t="s">
        <v>8282</v>
      </c>
      <c r="P820" s="11">
        <f t="shared" si="48"/>
        <v>156</v>
      </c>
      <c r="Q820" s="11">
        <f t="shared" si="49"/>
        <v>28.68</v>
      </c>
      <c r="R820" s="16">
        <f t="shared" si="50"/>
        <v>41120.882881944446</v>
      </c>
      <c r="S820" s="16">
        <f t="shared" si="51"/>
        <v>41128.709027777775</v>
      </c>
    </row>
    <row r="821" spans="1:19" ht="29.5" x14ac:dyDescent="0.75">
      <c r="A821" s="11">
        <v>819</v>
      </c>
      <c r="B821" s="12" t="s">
        <v>820</v>
      </c>
      <c r="C821" s="12" t="s">
        <v>4929</v>
      </c>
      <c r="D821" s="13">
        <v>400</v>
      </c>
      <c r="E821" s="14">
        <v>435</v>
      </c>
      <c r="F821" s="11" t="s">
        <v>8218</v>
      </c>
      <c r="G821" s="11" t="s">
        <v>8223</v>
      </c>
      <c r="H821" s="11" t="s">
        <v>8245</v>
      </c>
      <c r="I821" s="11">
        <v>1387601040</v>
      </c>
      <c r="J821" s="11">
        <v>1386806254</v>
      </c>
      <c r="K821" s="11" t="b">
        <v>0</v>
      </c>
      <c r="L821" s="11">
        <v>14</v>
      </c>
      <c r="M821" s="11" t="b">
        <v>1</v>
      </c>
      <c r="N821" s="11" t="s">
        <v>8281</v>
      </c>
      <c r="O821" s="11" t="s">
        <v>8282</v>
      </c>
      <c r="P821" s="11">
        <f t="shared" si="48"/>
        <v>109</v>
      </c>
      <c r="Q821" s="11">
        <f t="shared" si="49"/>
        <v>31.07</v>
      </c>
      <c r="R821" s="16">
        <f t="shared" si="50"/>
        <v>41619.998310185183</v>
      </c>
      <c r="S821" s="16">
        <f t="shared" si="51"/>
        <v>41629.197222222225</v>
      </c>
    </row>
    <row r="822" spans="1:19" ht="44.25" x14ac:dyDescent="0.75">
      <c r="A822" s="11">
        <v>820</v>
      </c>
      <c r="B822" s="12" t="s">
        <v>821</v>
      </c>
      <c r="C822" s="12" t="s">
        <v>4930</v>
      </c>
      <c r="D822" s="13">
        <v>2000</v>
      </c>
      <c r="E822" s="14">
        <v>2681</v>
      </c>
      <c r="F822" s="11" t="s">
        <v>8218</v>
      </c>
      <c r="G822" s="11" t="s">
        <v>8223</v>
      </c>
      <c r="H822" s="11" t="s">
        <v>8245</v>
      </c>
      <c r="I822" s="11">
        <v>1402290000</v>
      </c>
      <c r="J822" s="11">
        <v>1399666342</v>
      </c>
      <c r="K822" s="11" t="b">
        <v>0</v>
      </c>
      <c r="L822" s="11">
        <v>38</v>
      </c>
      <c r="M822" s="11" t="b">
        <v>1</v>
      </c>
      <c r="N822" s="11" t="s">
        <v>8281</v>
      </c>
      <c r="O822" s="11" t="s">
        <v>8282</v>
      </c>
      <c r="P822" s="11">
        <f t="shared" si="48"/>
        <v>134</v>
      </c>
      <c r="Q822" s="11">
        <f t="shared" si="49"/>
        <v>70.55</v>
      </c>
      <c r="R822" s="16">
        <f t="shared" si="50"/>
        <v>41768.841921296298</v>
      </c>
      <c r="S822" s="16">
        <f t="shared" si="51"/>
        <v>41799.208333333336</v>
      </c>
    </row>
    <row r="823" spans="1:19" ht="44.25" x14ac:dyDescent="0.75">
      <c r="A823" s="11">
        <v>821</v>
      </c>
      <c r="B823" s="12" t="s">
        <v>822</v>
      </c>
      <c r="C823" s="12" t="s">
        <v>4931</v>
      </c>
      <c r="D823" s="13">
        <v>17482</v>
      </c>
      <c r="E823" s="14">
        <v>17482</v>
      </c>
      <c r="F823" s="11" t="s">
        <v>8218</v>
      </c>
      <c r="G823" s="11" t="s">
        <v>8223</v>
      </c>
      <c r="H823" s="11" t="s">
        <v>8245</v>
      </c>
      <c r="I823" s="11">
        <v>1430712060</v>
      </c>
      <c r="J823" s="11">
        <v>1427753265</v>
      </c>
      <c r="K823" s="11" t="b">
        <v>0</v>
      </c>
      <c r="L823" s="11">
        <v>78</v>
      </c>
      <c r="M823" s="11" t="b">
        <v>1</v>
      </c>
      <c r="N823" s="11" t="s">
        <v>8281</v>
      </c>
      <c r="O823" s="11" t="s">
        <v>8282</v>
      </c>
      <c r="P823" s="11">
        <f t="shared" si="48"/>
        <v>100</v>
      </c>
      <c r="Q823" s="11">
        <f t="shared" si="49"/>
        <v>224.13</v>
      </c>
      <c r="R823" s="16">
        <f t="shared" si="50"/>
        <v>42093.922048611115</v>
      </c>
      <c r="S823" s="16">
        <f t="shared" si="51"/>
        <v>42128.167361111111</v>
      </c>
    </row>
    <row r="824" spans="1:19" ht="44.25" x14ac:dyDescent="0.75">
      <c r="A824" s="11">
        <v>822</v>
      </c>
      <c r="B824" s="12" t="s">
        <v>823</v>
      </c>
      <c r="C824" s="12" t="s">
        <v>4932</v>
      </c>
      <c r="D824" s="13">
        <v>3000</v>
      </c>
      <c r="E824" s="14">
        <v>3575</v>
      </c>
      <c r="F824" s="11" t="s">
        <v>8218</v>
      </c>
      <c r="G824" s="11" t="s">
        <v>8223</v>
      </c>
      <c r="H824" s="11" t="s">
        <v>8245</v>
      </c>
      <c r="I824" s="11">
        <v>1349477050</v>
      </c>
      <c r="J824" s="11">
        <v>1346885050</v>
      </c>
      <c r="K824" s="11" t="b">
        <v>0</v>
      </c>
      <c r="L824" s="11">
        <v>69</v>
      </c>
      <c r="M824" s="11" t="b">
        <v>1</v>
      </c>
      <c r="N824" s="11" t="s">
        <v>8281</v>
      </c>
      <c r="O824" s="11" t="s">
        <v>8282</v>
      </c>
      <c r="P824" s="11">
        <f t="shared" si="48"/>
        <v>119</v>
      </c>
      <c r="Q824" s="11">
        <f t="shared" si="49"/>
        <v>51.81</v>
      </c>
      <c r="R824" s="16">
        <f t="shared" si="50"/>
        <v>41157.947337962964</v>
      </c>
      <c r="S824" s="16">
        <f t="shared" si="51"/>
        <v>41187.947337962964</v>
      </c>
    </row>
    <row r="825" spans="1:19" ht="44.25" x14ac:dyDescent="0.75">
      <c r="A825" s="11">
        <v>823</v>
      </c>
      <c r="B825" s="12" t="s">
        <v>824</v>
      </c>
      <c r="C825" s="12" t="s">
        <v>4933</v>
      </c>
      <c r="D825" s="13">
        <v>800</v>
      </c>
      <c r="E825" s="14">
        <v>1436</v>
      </c>
      <c r="F825" s="11" t="s">
        <v>8218</v>
      </c>
      <c r="G825" s="11" t="s">
        <v>8223</v>
      </c>
      <c r="H825" s="11" t="s">
        <v>8245</v>
      </c>
      <c r="I825" s="11">
        <v>1427062852</v>
      </c>
      <c r="J825" s="11">
        <v>1424474452</v>
      </c>
      <c r="K825" s="11" t="b">
        <v>0</v>
      </c>
      <c r="L825" s="11">
        <v>33</v>
      </c>
      <c r="M825" s="11" t="b">
        <v>1</v>
      </c>
      <c r="N825" s="11" t="s">
        <v>8281</v>
      </c>
      <c r="O825" s="11" t="s">
        <v>8282</v>
      </c>
      <c r="P825" s="11">
        <f t="shared" si="48"/>
        <v>180</v>
      </c>
      <c r="Q825" s="11">
        <f t="shared" si="49"/>
        <v>43.52</v>
      </c>
      <c r="R825" s="16">
        <f t="shared" si="50"/>
        <v>42055.972824074073</v>
      </c>
      <c r="S825" s="16">
        <f t="shared" si="51"/>
        <v>42085.931157407409</v>
      </c>
    </row>
    <row r="826" spans="1:19" ht="59" x14ac:dyDescent="0.75">
      <c r="A826" s="11">
        <v>824</v>
      </c>
      <c r="B826" s="12" t="s">
        <v>825</v>
      </c>
      <c r="C826" s="12" t="s">
        <v>4934</v>
      </c>
      <c r="D826" s="13">
        <v>1600</v>
      </c>
      <c r="E826" s="14">
        <v>2150.1</v>
      </c>
      <c r="F826" s="11" t="s">
        <v>8218</v>
      </c>
      <c r="G826" s="11" t="s">
        <v>8223</v>
      </c>
      <c r="H826" s="11" t="s">
        <v>8245</v>
      </c>
      <c r="I826" s="11">
        <v>1271573940</v>
      </c>
      <c r="J826" s="11">
        <v>1268459318</v>
      </c>
      <c r="K826" s="11" t="b">
        <v>0</v>
      </c>
      <c r="L826" s="11">
        <v>54</v>
      </c>
      <c r="M826" s="11" t="b">
        <v>1</v>
      </c>
      <c r="N826" s="11" t="s">
        <v>8281</v>
      </c>
      <c r="O826" s="11" t="s">
        <v>8282</v>
      </c>
      <c r="P826" s="11">
        <f t="shared" si="48"/>
        <v>134</v>
      </c>
      <c r="Q826" s="11">
        <f t="shared" si="49"/>
        <v>39.82</v>
      </c>
      <c r="R826" s="16">
        <f t="shared" si="50"/>
        <v>40250.242106481484</v>
      </c>
      <c r="S826" s="16">
        <f t="shared" si="51"/>
        <v>40286.290972222225</v>
      </c>
    </row>
    <row r="827" spans="1:19" ht="29.5" x14ac:dyDescent="0.75">
      <c r="A827" s="11">
        <v>825</v>
      </c>
      <c r="B827" s="12" t="s">
        <v>826</v>
      </c>
      <c r="C827" s="12" t="s">
        <v>4935</v>
      </c>
      <c r="D827" s="13">
        <v>12500</v>
      </c>
      <c r="E827" s="14">
        <v>12554</v>
      </c>
      <c r="F827" s="11" t="s">
        <v>8218</v>
      </c>
      <c r="G827" s="11" t="s">
        <v>8223</v>
      </c>
      <c r="H827" s="11" t="s">
        <v>8245</v>
      </c>
      <c r="I827" s="11">
        <v>1351495284</v>
      </c>
      <c r="J827" s="11">
        <v>1349335284</v>
      </c>
      <c r="K827" s="11" t="b">
        <v>0</v>
      </c>
      <c r="L827" s="11">
        <v>99</v>
      </c>
      <c r="M827" s="11" t="b">
        <v>1</v>
      </c>
      <c r="N827" s="11" t="s">
        <v>8281</v>
      </c>
      <c r="O827" s="11" t="s">
        <v>8282</v>
      </c>
      <c r="P827" s="11">
        <f t="shared" si="48"/>
        <v>100</v>
      </c>
      <c r="Q827" s="11">
        <f t="shared" si="49"/>
        <v>126.81</v>
      </c>
      <c r="R827" s="16">
        <f t="shared" si="50"/>
        <v>41186.306527777779</v>
      </c>
      <c r="S827" s="16">
        <f t="shared" si="51"/>
        <v>41211.306527777779</v>
      </c>
    </row>
    <row r="828" spans="1:19" ht="44.25" x14ac:dyDescent="0.75">
      <c r="A828" s="11">
        <v>826</v>
      </c>
      <c r="B828" s="12" t="s">
        <v>827</v>
      </c>
      <c r="C828" s="12" t="s">
        <v>4936</v>
      </c>
      <c r="D828" s="13">
        <v>5500</v>
      </c>
      <c r="E828" s="14">
        <v>5580</v>
      </c>
      <c r="F828" s="11" t="s">
        <v>8218</v>
      </c>
      <c r="G828" s="11" t="s">
        <v>8223</v>
      </c>
      <c r="H828" s="11" t="s">
        <v>8245</v>
      </c>
      <c r="I828" s="11">
        <v>1332719730</v>
      </c>
      <c r="J828" s="11">
        <v>1330908930</v>
      </c>
      <c r="K828" s="11" t="b">
        <v>0</v>
      </c>
      <c r="L828" s="11">
        <v>49</v>
      </c>
      <c r="M828" s="11" t="b">
        <v>1</v>
      </c>
      <c r="N828" s="11" t="s">
        <v>8281</v>
      </c>
      <c r="O828" s="11" t="s">
        <v>8282</v>
      </c>
      <c r="P828" s="11">
        <f t="shared" si="48"/>
        <v>101</v>
      </c>
      <c r="Q828" s="11">
        <f t="shared" si="49"/>
        <v>113.88</v>
      </c>
      <c r="R828" s="16">
        <f t="shared" si="50"/>
        <v>40973.038541666669</v>
      </c>
      <c r="S828" s="16">
        <f t="shared" si="51"/>
        <v>40993.996874999997</v>
      </c>
    </row>
    <row r="829" spans="1:19" ht="59" x14ac:dyDescent="0.75">
      <c r="A829" s="11">
        <v>827</v>
      </c>
      <c r="B829" s="12" t="s">
        <v>828</v>
      </c>
      <c r="C829" s="12" t="s">
        <v>4937</v>
      </c>
      <c r="D829" s="13">
        <v>300</v>
      </c>
      <c r="E829" s="14">
        <v>310</v>
      </c>
      <c r="F829" s="11" t="s">
        <v>8218</v>
      </c>
      <c r="G829" s="11" t="s">
        <v>8223</v>
      </c>
      <c r="H829" s="11" t="s">
        <v>8245</v>
      </c>
      <c r="I829" s="11">
        <v>1329248940</v>
      </c>
      <c r="J829" s="11">
        <v>1326972107</v>
      </c>
      <c r="K829" s="11" t="b">
        <v>0</v>
      </c>
      <c r="L829" s="11">
        <v>11</v>
      </c>
      <c r="M829" s="11" t="b">
        <v>1</v>
      </c>
      <c r="N829" s="11" t="s">
        <v>8281</v>
      </c>
      <c r="O829" s="11" t="s">
        <v>8282</v>
      </c>
      <c r="P829" s="11">
        <f t="shared" si="48"/>
        <v>103</v>
      </c>
      <c r="Q829" s="11">
        <f t="shared" si="49"/>
        <v>28.18</v>
      </c>
      <c r="R829" s="16">
        <f t="shared" si="50"/>
        <v>40927.473460648151</v>
      </c>
      <c r="S829" s="16">
        <f t="shared" si="51"/>
        <v>40953.825694444444</v>
      </c>
    </row>
    <row r="830" spans="1:19" ht="59" x14ac:dyDescent="0.75">
      <c r="A830" s="11">
        <v>828</v>
      </c>
      <c r="B830" s="12" t="s">
        <v>829</v>
      </c>
      <c r="C830" s="12" t="s">
        <v>4938</v>
      </c>
      <c r="D830" s="13">
        <v>1300</v>
      </c>
      <c r="E830" s="14">
        <v>1391</v>
      </c>
      <c r="F830" s="11" t="s">
        <v>8218</v>
      </c>
      <c r="G830" s="11" t="s">
        <v>8223</v>
      </c>
      <c r="H830" s="11" t="s">
        <v>8245</v>
      </c>
      <c r="I830" s="11">
        <v>1340641440</v>
      </c>
      <c r="J830" s="11">
        <v>1339549982</v>
      </c>
      <c r="K830" s="11" t="b">
        <v>0</v>
      </c>
      <c r="L830" s="11">
        <v>38</v>
      </c>
      <c r="M830" s="11" t="b">
        <v>1</v>
      </c>
      <c r="N830" s="11" t="s">
        <v>8281</v>
      </c>
      <c r="O830" s="11" t="s">
        <v>8282</v>
      </c>
      <c r="P830" s="11">
        <f t="shared" si="48"/>
        <v>107</v>
      </c>
      <c r="Q830" s="11">
        <f t="shared" si="49"/>
        <v>36.61</v>
      </c>
      <c r="R830" s="16">
        <f t="shared" si="50"/>
        <v>41073.050717592596</v>
      </c>
      <c r="S830" s="16">
        <f t="shared" si="51"/>
        <v>41085.683333333334</v>
      </c>
    </row>
    <row r="831" spans="1:19" ht="59" x14ac:dyDescent="0.75">
      <c r="A831" s="11">
        <v>829</v>
      </c>
      <c r="B831" s="12" t="s">
        <v>830</v>
      </c>
      <c r="C831" s="12" t="s">
        <v>4939</v>
      </c>
      <c r="D831" s="13">
        <v>500</v>
      </c>
      <c r="E831" s="14">
        <v>520</v>
      </c>
      <c r="F831" s="11" t="s">
        <v>8218</v>
      </c>
      <c r="G831" s="11" t="s">
        <v>8224</v>
      </c>
      <c r="H831" s="11" t="s">
        <v>8246</v>
      </c>
      <c r="I831" s="11">
        <v>1468437240</v>
      </c>
      <c r="J831" s="11">
        <v>1463253240</v>
      </c>
      <c r="K831" s="11" t="b">
        <v>0</v>
      </c>
      <c r="L831" s="11">
        <v>16</v>
      </c>
      <c r="M831" s="11" t="b">
        <v>1</v>
      </c>
      <c r="N831" s="11" t="s">
        <v>8281</v>
      </c>
      <c r="O831" s="11" t="s">
        <v>8282</v>
      </c>
      <c r="P831" s="11">
        <f t="shared" si="48"/>
        <v>104</v>
      </c>
      <c r="Q831" s="11">
        <f t="shared" si="49"/>
        <v>32.5</v>
      </c>
      <c r="R831" s="16">
        <f t="shared" si="50"/>
        <v>42504.801388888889</v>
      </c>
      <c r="S831" s="16">
        <f t="shared" si="51"/>
        <v>42564.801388888889</v>
      </c>
    </row>
    <row r="832" spans="1:19" ht="44.25" x14ac:dyDescent="0.75">
      <c r="A832" s="11">
        <v>830</v>
      </c>
      <c r="B832" s="12" t="s">
        <v>831</v>
      </c>
      <c r="C832" s="12" t="s">
        <v>4940</v>
      </c>
      <c r="D832" s="13">
        <v>1800</v>
      </c>
      <c r="E832" s="14">
        <v>1941</v>
      </c>
      <c r="F832" s="11" t="s">
        <v>8218</v>
      </c>
      <c r="G832" s="11" t="s">
        <v>8223</v>
      </c>
      <c r="H832" s="11" t="s">
        <v>8245</v>
      </c>
      <c r="I832" s="11">
        <v>1363952225</v>
      </c>
      <c r="J832" s="11">
        <v>1361363825</v>
      </c>
      <c r="K832" s="11" t="b">
        <v>0</v>
      </c>
      <c r="L832" s="11">
        <v>32</v>
      </c>
      <c r="M832" s="11" t="b">
        <v>1</v>
      </c>
      <c r="N832" s="11" t="s">
        <v>8281</v>
      </c>
      <c r="O832" s="11" t="s">
        <v>8282</v>
      </c>
      <c r="P832" s="11">
        <f t="shared" si="48"/>
        <v>108</v>
      </c>
      <c r="Q832" s="11">
        <f t="shared" si="49"/>
        <v>60.66</v>
      </c>
      <c r="R832" s="16">
        <f t="shared" si="50"/>
        <v>41325.525752314818</v>
      </c>
      <c r="S832" s="16">
        <f t="shared" si="51"/>
        <v>41355.484085648146</v>
      </c>
    </row>
    <row r="833" spans="1:19" ht="29.5" x14ac:dyDescent="0.75">
      <c r="A833" s="11">
        <v>831</v>
      </c>
      <c r="B833" s="12" t="s">
        <v>832</v>
      </c>
      <c r="C833" s="12" t="s">
        <v>4941</v>
      </c>
      <c r="D833" s="13">
        <v>1500</v>
      </c>
      <c r="E833" s="14">
        <v>3500</v>
      </c>
      <c r="F833" s="11" t="s">
        <v>8218</v>
      </c>
      <c r="G833" s="11" t="s">
        <v>8223</v>
      </c>
      <c r="H833" s="11" t="s">
        <v>8245</v>
      </c>
      <c r="I833" s="11">
        <v>1335540694</v>
      </c>
      <c r="J833" s="11">
        <v>1332948694</v>
      </c>
      <c r="K833" s="11" t="b">
        <v>0</v>
      </c>
      <c r="L833" s="11">
        <v>20</v>
      </c>
      <c r="M833" s="11" t="b">
        <v>1</v>
      </c>
      <c r="N833" s="11" t="s">
        <v>8281</v>
      </c>
      <c r="O833" s="11" t="s">
        <v>8282</v>
      </c>
      <c r="P833" s="11">
        <f t="shared" si="48"/>
        <v>233</v>
      </c>
      <c r="Q833" s="11">
        <f t="shared" si="49"/>
        <v>175</v>
      </c>
      <c r="R833" s="16">
        <f t="shared" si="50"/>
        <v>40996.646921296298</v>
      </c>
      <c r="S833" s="16">
        <f t="shared" si="51"/>
        <v>41026.646921296298</v>
      </c>
    </row>
    <row r="834" spans="1:19" ht="44.25" x14ac:dyDescent="0.75">
      <c r="A834" s="11">
        <v>832</v>
      </c>
      <c r="B834" s="12" t="s">
        <v>833</v>
      </c>
      <c r="C834" s="12" t="s">
        <v>4942</v>
      </c>
      <c r="D834" s="13">
        <v>15000</v>
      </c>
      <c r="E834" s="14">
        <v>15091.06</v>
      </c>
      <c r="F834" s="11" t="s">
        <v>8218</v>
      </c>
      <c r="G834" s="11" t="s">
        <v>8223</v>
      </c>
      <c r="H834" s="11" t="s">
        <v>8245</v>
      </c>
      <c r="I834" s="11">
        <v>1327133580</v>
      </c>
      <c r="J834" s="11">
        <v>1321978335</v>
      </c>
      <c r="K834" s="11" t="b">
        <v>0</v>
      </c>
      <c r="L834" s="11">
        <v>154</v>
      </c>
      <c r="M834" s="11" t="b">
        <v>1</v>
      </c>
      <c r="N834" s="11" t="s">
        <v>8281</v>
      </c>
      <c r="O834" s="11" t="s">
        <v>8282</v>
      </c>
      <c r="P834" s="11">
        <f t="shared" ref="P834:P897" si="52">ROUND(E834/D834*100,0)</f>
        <v>101</v>
      </c>
      <c r="Q834" s="11">
        <f t="shared" ref="Q834:Q897" si="53">IFERROR(ROUND(E834/L834,2),0)</f>
        <v>97.99</v>
      </c>
      <c r="R834" s="16">
        <f t="shared" si="50"/>
        <v>40869.675173611111</v>
      </c>
      <c r="S834" s="16">
        <f t="shared" si="51"/>
        <v>40929.342361111114</v>
      </c>
    </row>
    <row r="835" spans="1:19" x14ac:dyDescent="0.75">
      <c r="A835" s="11">
        <v>833</v>
      </c>
      <c r="B835" s="12" t="s">
        <v>834</v>
      </c>
      <c r="C835" s="12" t="s">
        <v>4943</v>
      </c>
      <c r="D835" s="13">
        <v>6000</v>
      </c>
      <c r="E835" s="14">
        <v>6100</v>
      </c>
      <c r="F835" s="11" t="s">
        <v>8218</v>
      </c>
      <c r="G835" s="11" t="s">
        <v>8223</v>
      </c>
      <c r="H835" s="11" t="s">
        <v>8245</v>
      </c>
      <c r="I835" s="11">
        <v>1397941475</v>
      </c>
      <c r="J835" s="11">
        <v>1395349475</v>
      </c>
      <c r="K835" s="11" t="b">
        <v>0</v>
      </c>
      <c r="L835" s="11">
        <v>41</v>
      </c>
      <c r="M835" s="11" t="b">
        <v>1</v>
      </c>
      <c r="N835" s="11" t="s">
        <v>8281</v>
      </c>
      <c r="O835" s="11" t="s">
        <v>8282</v>
      </c>
      <c r="P835" s="11">
        <f t="shared" si="52"/>
        <v>102</v>
      </c>
      <c r="Q835" s="11">
        <f t="shared" si="53"/>
        <v>148.78</v>
      </c>
      <c r="R835" s="16">
        <f t="shared" ref="R835:R898" si="54">(((J835/60)/60)/24)+DATE(1970,1,1)</f>
        <v>41718.878182870372</v>
      </c>
      <c r="S835" s="16">
        <f t="shared" ref="S835:S898" si="55">(((I835/60)/60)/24)+DATE(1970,1,1)</f>
        <v>41748.878182870372</v>
      </c>
    </row>
    <row r="836" spans="1:19" ht="59" x14ac:dyDescent="0.75">
      <c r="A836" s="11">
        <v>834</v>
      </c>
      <c r="B836" s="12" t="s">
        <v>835</v>
      </c>
      <c r="C836" s="12" t="s">
        <v>4944</v>
      </c>
      <c r="D836" s="13">
        <v>5500</v>
      </c>
      <c r="E836" s="14">
        <v>7206</v>
      </c>
      <c r="F836" s="11" t="s">
        <v>8218</v>
      </c>
      <c r="G836" s="11" t="s">
        <v>8223</v>
      </c>
      <c r="H836" s="11" t="s">
        <v>8245</v>
      </c>
      <c r="I836" s="11">
        <v>1372651140</v>
      </c>
      <c r="J836" s="11">
        <v>1369770292</v>
      </c>
      <c r="K836" s="11" t="b">
        <v>0</v>
      </c>
      <c r="L836" s="11">
        <v>75</v>
      </c>
      <c r="M836" s="11" t="b">
        <v>1</v>
      </c>
      <c r="N836" s="11" t="s">
        <v>8281</v>
      </c>
      <c r="O836" s="11" t="s">
        <v>8282</v>
      </c>
      <c r="P836" s="11">
        <f t="shared" si="52"/>
        <v>131</v>
      </c>
      <c r="Q836" s="11">
        <f t="shared" si="53"/>
        <v>96.08</v>
      </c>
      <c r="R836" s="16">
        <f t="shared" si="54"/>
        <v>41422.822824074072</v>
      </c>
      <c r="S836" s="16">
        <f t="shared" si="55"/>
        <v>41456.165972222225</v>
      </c>
    </row>
    <row r="837" spans="1:19" ht="44.25" x14ac:dyDescent="0.75">
      <c r="A837" s="11">
        <v>835</v>
      </c>
      <c r="B837" s="12" t="s">
        <v>836</v>
      </c>
      <c r="C837" s="12" t="s">
        <v>4945</v>
      </c>
      <c r="D837" s="13">
        <v>2000</v>
      </c>
      <c r="E837" s="14">
        <v>2345</v>
      </c>
      <c r="F837" s="11" t="s">
        <v>8218</v>
      </c>
      <c r="G837" s="11" t="s">
        <v>8223</v>
      </c>
      <c r="H837" s="11" t="s">
        <v>8245</v>
      </c>
      <c r="I837" s="11">
        <v>1337396400</v>
      </c>
      <c r="J837" s="11">
        <v>1333709958</v>
      </c>
      <c r="K837" s="11" t="b">
        <v>0</v>
      </c>
      <c r="L837" s="11">
        <v>40</v>
      </c>
      <c r="M837" s="11" t="b">
        <v>1</v>
      </c>
      <c r="N837" s="11" t="s">
        <v>8281</v>
      </c>
      <c r="O837" s="11" t="s">
        <v>8282</v>
      </c>
      <c r="P837" s="11">
        <f t="shared" si="52"/>
        <v>117</v>
      </c>
      <c r="Q837" s="11">
        <f t="shared" si="53"/>
        <v>58.63</v>
      </c>
      <c r="R837" s="16">
        <f t="shared" si="54"/>
        <v>41005.45784722222</v>
      </c>
      <c r="S837" s="16">
        <f t="shared" si="55"/>
        <v>41048.125</v>
      </c>
    </row>
    <row r="838" spans="1:19" x14ac:dyDescent="0.75">
      <c r="A838" s="11">
        <v>836</v>
      </c>
      <c r="B838" s="12" t="s">
        <v>837</v>
      </c>
      <c r="C838" s="12" t="s">
        <v>4946</v>
      </c>
      <c r="D838" s="13">
        <v>5000</v>
      </c>
      <c r="E838" s="14">
        <v>5046.5200000000004</v>
      </c>
      <c r="F838" s="11" t="s">
        <v>8218</v>
      </c>
      <c r="G838" s="11" t="s">
        <v>8223</v>
      </c>
      <c r="H838" s="11" t="s">
        <v>8245</v>
      </c>
      <c r="I838" s="11">
        <v>1381108918</v>
      </c>
      <c r="J838" s="11">
        <v>1378516918</v>
      </c>
      <c r="K838" s="11" t="b">
        <v>0</v>
      </c>
      <c r="L838" s="11">
        <v>46</v>
      </c>
      <c r="M838" s="11" t="b">
        <v>1</v>
      </c>
      <c r="N838" s="11" t="s">
        <v>8281</v>
      </c>
      <c r="O838" s="11" t="s">
        <v>8282</v>
      </c>
      <c r="P838" s="11">
        <f t="shared" si="52"/>
        <v>101</v>
      </c>
      <c r="Q838" s="11">
        <f t="shared" si="53"/>
        <v>109.71</v>
      </c>
      <c r="R838" s="16">
        <f t="shared" si="54"/>
        <v>41524.056921296295</v>
      </c>
      <c r="S838" s="16">
        <f t="shared" si="55"/>
        <v>41554.056921296295</v>
      </c>
    </row>
    <row r="839" spans="1:19" ht="44.25" x14ac:dyDescent="0.75">
      <c r="A839" s="11">
        <v>837</v>
      </c>
      <c r="B839" s="12" t="s">
        <v>838</v>
      </c>
      <c r="C839" s="12" t="s">
        <v>4947</v>
      </c>
      <c r="D839" s="13">
        <v>2500</v>
      </c>
      <c r="E839" s="14">
        <v>3045</v>
      </c>
      <c r="F839" s="11" t="s">
        <v>8218</v>
      </c>
      <c r="G839" s="11" t="s">
        <v>8223</v>
      </c>
      <c r="H839" s="11" t="s">
        <v>8245</v>
      </c>
      <c r="I839" s="11">
        <v>1398988662</v>
      </c>
      <c r="J839" s="11">
        <v>1396396662</v>
      </c>
      <c r="K839" s="11" t="b">
        <v>0</v>
      </c>
      <c r="L839" s="11">
        <v>62</v>
      </c>
      <c r="M839" s="11" t="b">
        <v>1</v>
      </c>
      <c r="N839" s="11" t="s">
        <v>8281</v>
      </c>
      <c r="O839" s="11" t="s">
        <v>8282</v>
      </c>
      <c r="P839" s="11">
        <f t="shared" si="52"/>
        <v>122</v>
      </c>
      <c r="Q839" s="11">
        <f t="shared" si="53"/>
        <v>49.11</v>
      </c>
      <c r="R839" s="16">
        <f t="shared" si="54"/>
        <v>41730.998402777775</v>
      </c>
      <c r="S839" s="16">
        <f t="shared" si="55"/>
        <v>41760.998402777775</v>
      </c>
    </row>
    <row r="840" spans="1:19" ht="44.25" x14ac:dyDescent="0.75">
      <c r="A840" s="11">
        <v>838</v>
      </c>
      <c r="B840" s="12" t="s">
        <v>839</v>
      </c>
      <c r="C840" s="12" t="s">
        <v>4948</v>
      </c>
      <c r="D840" s="13">
        <v>2000</v>
      </c>
      <c r="E840" s="14">
        <v>2908</v>
      </c>
      <c r="F840" s="11" t="s">
        <v>8218</v>
      </c>
      <c r="G840" s="11" t="s">
        <v>8223</v>
      </c>
      <c r="H840" s="11" t="s">
        <v>8245</v>
      </c>
      <c r="I840" s="11">
        <v>1326835985</v>
      </c>
      <c r="J840" s="11">
        <v>1324243985</v>
      </c>
      <c r="K840" s="11" t="b">
        <v>0</v>
      </c>
      <c r="L840" s="11">
        <v>61</v>
      </c>
      <c r="M840" s="11" t="b">
        <v>1</v>
      </c>
      <c r="N840" s="11" t="s">
        <v>8281</v>
      </c>
      <c r="O840" s="11" t="s">
        <v>8282</v>
      </c>
      <c r="P840" s="11">
        <f t="shared" si="52"/>
        <v>145</v>
      </c>
      <c r="Q840" s="11">
        <f t="shared" si="53"/>
        <v>47.67</v>
      </c>
      <c r="R840" s="16">
        <f t="shared" si="54"/>
        <v>40895.897974537038</v>
      </c>
      <c r="S840" s="16">
        <f t="shared" si="55"/>
        <v>40925.897974537038</v>
      </c>
    </row>
    <row r="841" spans="1:19" ht="44.25" x14ac:dyDescent="0.75">
      <c r="A841" s="11">
        <v>839</v>
      </c>
      <c r="B841" s="12" t="s">
        <v>840</v>
      </c>
      <c r="C841" s="12" t="s">
        <v>4949</v>
      </c>
      <c r="D841" s="13">
        <v>5000</v>
      </c>
      <c r="E841" s="14">
        <v>5830.83</v>
      </c>
      <c r="F841" s="11" t="s">
        <v>8218</v>
      </c>
      <c r="G841" s="11" t="s">
        <v>8223</v>
      </c>
      <c r="H841" s="11" t="s">
        <v>8245</v>
      </c>
      <c r="I841" s="11">
        <v>1348337956</v>
      </c>
      <c r="J841" s="11">
        <v>1345745956</v>
      </c>
      <c r="K841" s="11" t="b">
        <v>0</v>
      </c>
      <c r="L841" s="11">
        <v>96</v>
      </c>
      <c r="M841" s="11" t="b">
        <v>1</v>
      </c>
      <c r="N841" s="11" t="s">
        <v>8281</v>
      </c>
      <c r="O841" s="11" t="s">
        <v>8282</v>
      </c>
      <c r="P841" s="11">
        <f t="shared" si="52"/>
        <v>117</v>
      </c>
      <c r="Q841" s="11">
        <f t="shared" si="53"/>
        <v>60.74</v>
      </c>
      <c r="R841" s="16">
        <f t="shared" si="54"/>
        <v>41144.763379629629</v>
      </c>
      <c r="S841" s="16">
        <f t="shared" si="55"/>
        <v>41174.763379629629</v>
      </c>
    </row>
    <row r="842" spans="1:19" ht="44.25" x14ac:dyDescent="0.75">
      <c r="A842" s="11">
        <v>840</v>
      </c>
      <c r="B842" s="12" t="s">
        <v>841</v>
      </c>
      <c r="C842" s="12" t="s">
        <v>4950</v>
      </c>
      <c r="D842" s="13">
        <v>10000</v>
      </c>
      <c r="E842" s="14">
        <v>12041.66</v>
      </c>
      <c r="F842" s="11" t="s">
        <v>8218</v>
      </c>
      <c r="G842" s="11" t="s">
        <v>8223</v>
      </c>
      <c r="H842" s="11" t="s">
        <v>8245</v>
      </c>
      <c r="I842" s="11">
        <v>1474694787</v>
      </c>
      <c r="J842" s="11">
        <v>1472102787</v>
      </c>
      <c r="K842" s="11" t="b">
        <v>0</v>
      </c>
      <c r="L842" s="11">
        <v>190</v>
      </c>
      <c r="M842" s="11" t="b">
        <v>1</v>
      </c>
      <c r="N842" s="11" t="s">
        <v>8281</v>
      </c>
      <c r="O842" s="11" t="s">
        <v>8283</v>
      </c>
      <c r="P842" s="11">
        <f t="shared" si="52"/>
        <v>120</v>
      </c>
      <c r="Q842" s="11">
        <f t="shared" si="53"/>
        <v>63.38</v>
      </c>
      <c r="R842" s="16">
        <f t="shared" si="54"/>
        <v>42607.226701388892</v>
      </c>
      <c r="S842" s="16">
        <f t="shared" si="55"/>
        <v>42637.226701388892</v>
      </c>
    </row>
    <row r="843" spans="1:19" ht="59" x14ac:dyDescent="0.75">
      <c r="A843" s="11">
        <v>841</v>
      </c>
      <c r="B843" s="12" t="s">
        <v>842</v>
      </c>
      <c r="C843" s="12" t="s">
        <v>4951</v>
      </c>
      <c r="D843" s="13">
        <v>5000</v>
      </c>
      <c r="E843" s="14">
        <v>5066</v>
      </c>
      <c r="F843" s="11" t="s">
        <v>8218</v>
      </c>
      <c r="G843" s="11" t="s">
        <v>8223</v>
      </c>
      <c r="H843" s="11" t="s">
        <v>8245</v>
      </c>
      <c r="I843" s="11">
        <v>1415653663</v>
      </c>
      <c r="J843" s="11">
        <v>1413058063</v>
      </c>
      <c r="K843" s="11" t="b">
        <v>1</v>
      </c>
      <c r="L843" s="11">
        <v>94</v>
      </c>
      <c r="M843" s="11" t="b">
        <v>1</v>
      </c>
      <c r="N843" s="11" t="s">
        <v>8281</v>
      </c>
      <c r="O843" s="11" t="s">
        <v>8283</v>
      </c>
      <c r="P843" s="11">
        <f t="shared" si="52"/>
        <v>101</v>
      </c>
      <c r="Q843" s="11">
        <f t="shared" si="53"/>
        <v>53.89</v>
      </c>
      <c r="R843" s="16">
        <f t="shared" si="54"/>
        <v>41923.838692129626</v>
      </c>
      <c r="S843" s="16">
        <f t="shared" si="55"/>
        <v>41953.88035879629</v>
      </c>
    </row>
    <row r="844" spans="1:19" ht="44.25" x14ac:dyDescent="0.75">
      <c r="A844" s="11">
        <v>842</v>
      </c>
      <c r="B844" s="12" t="s">
        <v>843</v>
      </c>
      <c r="C844" s="12" t="s">
        <v>4952</v>
      </c>
      <c r="D844" s="13">
        <v>2500</v>
      </c>
      <c r="E844" s="14">
        <v>2608</v>
      </c>
      <c r="F844" s="11" t="s">
        <v>8218</v>
      </c>
      <c r="G844" s="11" t="s">
        <v>8228</v>
      </c>
      <c r="H844" s="11" t="s">
        <v>8250</v>
      </c>
      <c r="I844" s="11">
        <v>1381723140</v>
      </c>
      <c r="J844" s="11">
        <v>1378735983</v>
      </c>
      <c r="K844" s="11" t="b">
        <v>1</v>
      </c>
      <c r="L844" s="11">
        <v>39</v>
      </c>
      <c r="M844" s="11" t="b">
        <v>1</v>
      </c>
      <c r="N844" s="11" t="s">
        <v>8281</v>
      </c>
      <c r="O844" s="11" t="s">
        <v>8283</v>
      </c>
      <c r="P844" s="11">
        <f t="shared" si="52"/>
        <v>104</v>
      </c>
      <c r="Q844" s="11">
        <f t="shared" si="53"/>
        <v>66.87</v>
      </c>
      <c r="R844" s="16">
        <f t="shared" si="54"/>
        <v>41526.592395833337</v>
      </c>
      <c r="S844" s="16">
        <f t="shared" si="55"/>
        <v>41561.165972222225</v>
      </c>
    </row>
    <row r="845" spans="1:19" ht="44.25" x14ac:dyDescent="0.75">
      <c r="A845" s="11">
        <v>843</v>
      </c>
      <c r="B845" s="12" t="s">
        <v>844</v>
      </c>
      <c r="C845" s="12" t="s">
        <v>4953</v>
      </c>
      <c r="D845" s="13">
        <v>3000</v>
      </c>
      <c r="E845" s="14">
        <v>8014</v>
      </c>
      <c r="F845" s="11" t="s">
        <v>8218</v>
      </c>
      <c r="G845" s="11" t="s">
        <v>8223</v>
      </c>
      <c r="H845" s="11" t="s">
        <v>8245</v>
      </c>
      <c r="I845" s="11">
        <v>1481184000</v>
      </c>
      <c r="J845" s="11">
        <v>1479708680</v>
      </c>
      <c r="K845" s="11" t="b">
        <v>0</v>
      </c>
      <c r="L845" s="11">
        <v>127</v>
      </c>
      <c r="M845" s="11" t="b">
        <v>1</v>
      </c>
      <c r="N845" s="11" t="s">
        <v>8281</v>
      </c>
      <c r="O845" s="11" t="s">
        <v>8283</v>
      </c>
      <c r="P845" s="11">
        <f t="shared" si="52"/>
        <v>267</v>
      </c>
      <c r="Q845" s="11">
        <f t="shared" si="53"/>
        <v>63.1</v>
      </c>
      <c r="R845" s="16">
        <f t="shared" si="54"/>
        <v>42695.257870370369</v>
      </c>
      <c r="S845" s="16">
        <f t="shared" si="55"/>
        <v>42712.333333333328</v>
      </c>
    </row>
    <row r="846" spans="1:19" ht="59" x14ac:dyDescent="0.75">
      <c r="A846" s="11">
        <v>844</v>
      </c>
      <c r="B846" s="12" t="s">
        <v>845</v>
      </c>
      <c r="C846" s="12" t="s">
        <v>4954</v>
      </c>
      <c r="D846" s="13">
        <v>3000</v>
      </c>
      <c r="E846" s="14">
        <v>5824</v>
      </c>
      <c r="F846" s="11" t="s">
        <v>8218</v>
      </c>
      <c r="G846" s="11" t="s">
        <v>8223</v>
      </c>
      <c r="H846" s="11" t="s">
        <v>8245</v>
      </c>
      <c r="I846" s="11">
        <v>1414817940</v>
      </c>
      <c r="J846" s="11">
        <v>1411489552</v>
      </c>
      <c r="K846" s="11" t="b">
        <v>1</v>
      </c>
      <c r="L846" s="11">
        <v>159</v>
      </c>
      <c r="M846" s="11" t="b">
        <v>1</v>
      </c>
      <c r="N846" s="11" t="s">
        <v>8281</v>
      </c>
      <c r="O846" s="11" t="s">
        <v>8283</v>
      </c>
      <c r="P846" s="11">
        <f t="shared" si="52"/>
        <v>194</v>
      </c>
      <c r="Q846" s="11">
        <f t="shared" si="53"/>
        <v>36.630000000000003</v>
      </c>
      <c r="R846" s="16">
        <f t="shared" si="54"/>
        <v>41905.684629629628</v>
      </c>
      <c r="S846" s="16">
        <f t="shared" si="55"/>
        <v>41944.207638888889</v>
      </c>
    </row>
    <row r="847" spans="1:19" ht="44.25" x14ac:dyDescent="0.75">
      <c r="A847" s="11">
        <v>845</v>
      </c>
      <c r="B847" s="12" t="s">
        <v>846</v>
      </c>
      <c r="C847" s="12" t="s">
        <v>4955</v>
      </c>
      <c r="D847" s="13">
        <v>5000</v>
      </c>
      <c r="E847" s="14">
        <v>6019.01</v>
      </c>
      <c r="F847" s="11" t="s">
        <v>8218</v>
      </c>
      <c r="G847" s="11" t="s">
        <v>8223</v>
      </c>
      <c r="H847" s="11" t="s">
        <v>8245</v>
      </c>
      <c r="I847" s="11">
        <v>1473047940</v>
      </c>
      <c r="J847" s="11">
        <v>1469595396</v>
      </c>
      <c r="K847" s="11" t="b">
        <v>0</v>
      </c>
      <c r="L847" s="11">
        <v>177</v>
      </c>
      <c r="M847" s="11" t="b">
        <v>1</v>
      </c>
      <c r="N847" s="11" t="s">
        <v>8281</v>
      </c>
      <c r="O847" s="11" t="s">
        <v>8283</v>
      </c>
      <c r="P847" s="11">
        <f t="shared" si="52"/>
        <v>120</v>
      </c>
      <c r="Q847" s="11">
        <f t="shared" si="53"/>
        <v>34.01</v>
      </c>
      <c r="R847" s="16">
        <f t="shared" si="54"/>
        <v>42578.205972222218</v>
      </c>
      <c r="S847" s="16">
        <f t="shared" si="55"/>
        <v>42618.165972222225</v>
      </c>
    </row>
    <row r="848" spans="1:19" ht="44.25" x14ac:dyDescent="0.75">
      <c r="A848" s="11">
        <v>846</v>
      </c>
      <c r="B848" s="12" t="s">
        <v>847</v>
      </c>
      <c r="C848" s="12" t="s">
        <v>4956</v>
      </c>
      <c r="D848" s="13">
        <v>1100</v>
      </c>
      <c r="E848" s="14">
        <v>1342.01</v>
      </c>
      <c r="F848" s="11" t="s">
        <v>8218</v>
      </c>
      <c r="G848" s="11" t="s">
        <v>8224</v>
      </c>
      <c r="H848" s="11" t="s">
        <v>8246</v>
      </c>
      <c r="I848" s="11">
        <v>1394460000</v>
      </c>
      <c r="J848" s="11">
        <v>1393233855</v>
      </c>
      <c r="K848" s="11" t="b">
        <v>0</v>
      </c>
      <c r="L848" s="11">
        <v>47</v>
      </c>
      <c r="M848" s="11" t="b">
        <v>1</v>
      </c>
      <c r="N848" s="11" t="s">
        <v>8281</v>
      </c>
      <c r="O848" s="11" t="s">
        <v>8283</v>
      </c>
      <c r="P848" s="11">
        <f t="shared" si="52"/>
        <v>122</v>
      </c>
      <c r="Q848" s="11">
        <f t="shared" si="53"/>
        <v>28.55</v>
      </c>
      <c r="R848" s="16">
        <f t="shared" si="54"/>
        <v>41694.391840277778</v>
      </c>
      <c r="S848" s="16">
        <f t="shared" si="55"/>
        <v>41708.583333333336</v>
      </c>
    </row>
    <row r="849" spans="1:19" ht="29.5" x14ac:dyDescent="0.75">
      <c r="A849" s="11">
        <v>847</v>
      </c>
      <c r="B849" s="12" t="s">
        <v>848</v>
      </c>
      <c r="C849" s="12" t="s">
        <v>4957</v>
      </c>
      <c r="D849" s="13">
        <v>10</v>
      </c>
      <c r="E849" s="14">
        <v>10</v>
      </c>
      <c r="F849" s="11" t="s">
        <v>8218</v>
      </c>
      <c r="G849" s="11" t="s">
        <v>8223</v>
      </c>
      <c r="H849" s="11" t="s">
        <v>8245</v>
      </c>
      <c r="I849" s="11">
        <v>1436555376</v>
      </c>
      <c r="J849" s="11">
        <v>1433963376</v>
      </c>
      <c r="K849" s="11" t="b">
        <v>0</v>
      </c>
      <c r="L849" s="11">
        <v>1</v>
      </c>
      <c r="M849" s="11" t="b">
        <v>1</v>
      </c>
      <c r="N849" s="11" t="s">
        <v>8281</v>
      </c>
      <c r="O849" s="11" t="s">
        <v>8283</v>
      </c>
      <c r="P849" s="11">
        <f t="shared" si="52"/>
        <v>100</v>
      </c>
      <c r="Q849" s="11">
        <f t="shared" si="53"/>
        <v>10</v>
      </c>
      <c r="R849" s="16">
        <f t="shared" si="54"/>
        <v>42165.79833333334</v>
      </c>
      <c r="S849" s="16">
        <f t="shared" si="55"/>
        <v>42195.79833333334</v>
      </c>
    </row>
    <row r="850" spans="1:19" ht="44.25" x14ac:dyDescent="0.75">
      <c r="A850" s="11">
        <v>848</v>
      </c>
      <c r="B850" s="12" t="s">
        <v>849</v>
      </c>
      <c r="C850" s="12" t="s">
        <v>4958</v>
      </c>
      <c r="D850" s="13">
        <v>300</v>
      </c>
      <c r="E850" s="14">
        <v>300</v>
      </c>
      <c r="F850" s="11" t="s">
        <v>8218</v>
      </c>
      <c r="G850" s="11" t="s">
        <v>8223</v>
      </c>
      <c r="H850" s="11" t="s">
        <v>8245</v>
      </c>
      <c r="I850" s="11">
        <v>1429038033</v>
      </c>
      <c r="J850" s="11">
        <v>1426446033</v>
      </c>
      <c r="K850" s="11" t="b">
        <v>0</v>
      </c>
      <c r="L850" s="11">
        <v>16</v>
      </c>
      <c r="M850" s="11" t="b">
        <v>1</v>
      </c>
      <c r="N850" s="11" t="s">
        <v>8281</v>
      </c>
      <c r="O850" s="11" t="s">
        <v>8283</v>
      </c>
      <c r="P850" s="11">
        <f t="shared" si="52"/>
        <v>100</v>
      </c>
      <c r="Q850" s="11">
        <f t="shared" si="53"/>
        <v>18.75</v>
      </c>
      <c r="R850" s="16">
        <f t="shared" si="54"/>
        <v>42078.792048611111</v>
      </c>
      <c r="S850" s="16">
        <f t="shared" si="55"/>
        <v>42108.792048611111</v>
      </c>
    </row>
    <row r="851" spans="1:19" ht="59" x14ac:dyDescent="0.75">
      <c r="A851" s="11">
        <v>849</v>
      </c>
      <c r="B851" s="12" t="s">
        <v>850</v>
      </c>
      <c r="C851" s="12" t="s">
        <v>4959</v>
      </c>
      <c r="D851" s="13">
        <v>4000</v>
      </c>
      <c r="E851" s="14">
        <v>4796</v>
      </c>
      <c r="F851" s="11" t="s">
        <v>8218</v>
      </c>
      <c r="G851" s="11" t="s">
        <v>8223</v>
      </c>
      <c r="H851" s="11" t="s">
        <v>8245</v>
      </c>
      <c r="I851" s="11">
        <v>1426473264</v>
      </c>
      <c r="J851" s="11">
        <v>1424057664</v>
      </c>
      <c r="K851" s="11" t="b">
        <v>0</v>
      </c>
      <c r="L851" s="11">
        <v>115</v>
      </c>
      <c r="M851" s="11" t="b">
        <v>1</v>
      </c>
      <c r="N851" s="11" t="s">
        <v>8281</v>
      </c>
      <c r="O851" s="11" t="s">
        <v>8283</v>
      </c>
      <c r="P851" s="11">
        <f t="shared" si="52"/>
        <v>120</v>
      </c>
      <c r="Q851" s="11">
        <f t="shared" si="53"/>
        <v>41.7</v>
      </c>
      <c r="R851" s="16">
        <f t="shared" si="54"/>
        <v>42051.148888888885</v>
      </c>
      <c r="S851" s="16">
        <f t="shared" si="55"/>
        <v>42079.107222222221</v>
      </c>
    </row>
    <row r="852" spans="1:19" ht="44.25" x14ac:dyDescent="0.75">
      <c r="A852" s="11">
        <v>850</v>
      </c>
      <c r="B852" s="12" t="s">
        <v>851</v>
      </c>
      <c r="C852" s="12" t="s">
        <v>4960</v>
      </c>
      <c r="D852" s="13">
        <v>4000</v>
      </c>
      <c r="E852" s="14">
        <v>6207</v>
      </c>
      <c r="F852" s="11" t="s">
        <v>8218</v>
      </c>
      <c r="G852" s="11" t="s">
        <v>8223</v>
      </c>
      <c r="H852" s="11" t="s">
        <v>8245</v>
      </c>
      <c r="I852" s="11">
        <v>1461560340</v>
      </c>
      <c r="J852" s="11">
        <v>1458762717</v>
      </c>
      <c r="K852" s="11" t="b">
        <v>0</v>
      </c>
      <c r="L852" s="11">
        <v>133</v>
      </c>
      <c r="M852" s="11" t="b">
        <v>1</v>
      </c>
      <c r="N852" s="11" t="s">
        <v>8281</v>
      </c>
      <c r="O852" s="11" t="s">
        <v>8283</v>
      </c>
      <c r="P852" s="11">
        <f t="shared" si="52"/>
        <v>155</v>
      </c>
      <c r="Q852" s="11">
        <f t="shared" si="53"/>
        <v>46.67</v>
      </c>
      <c r="R852" s="16">
        <f t="shared" si="54"/>
        <v>42452.827743055561</v>
      </c>
      <c r="S852" s="16">
        <f t="shared" si="55"/>
        <v>42485.207638888889</v>
      </c>
    </row>
    <row r="853" spans="1:19" ht="44.25" x14ac:dyDescent="0.75">
      <c r="A853" s="11">
        <v>851</v>
      </c>
      <c r="B853" s="12" t="s">
        <v>852</v>
      </c>
      <c r="C853" s="12" t="s">
        <v>4961</v>
      </c>
      <c r="D853" s="13">
        <v>2000</v>
      </c>
      <c r="E853" s="14">
        <v>2609</v>
      </c>
      <c r="F853" s="11" t="s">
        <v>8218</v>
      </c>
      <c r="G853" s="11" t="s">
        <v>8229</v>
      </c>
      <c r="H853" s="11" t="s">
        <v>8248</v>
      </c>
      <c r="I853" s="11">
        <v>1469994300</v>
      </c>
      <c r="J853" s="11">
        <v>1464815253</v>
      </c>
      <c r="K853" s="11" t="b">
        <v>0</v>
      </c>
      <c r="L853" s="11">
        <v>70</v>
      </c>
      <c r="M853" s="11" t="b">
        <v>1</v>
      </c>
      <c r="N853" s="11" t="s">
        <v>8281</v>
      </c>
      <c r="O853" s="11" t="s">
        <v>8283</v>
      </c>
      <c r="P853" s="11">
        <f t="shared" si="52"/>
        <v>130</v>
      </c>
      <c r="Q853" s="11">
        <f t="shared" si="53"/>
        <v>37.270000000000003</v>
      </c>
      <c r="R853" s="16">
        <f t="shared" si="54"/>
        <v>42522.880243055552</v>
      </c>
      <c r="S853" s="16">
        <f t="shared" si="55"/>
        <v>42582.822916666672</v>
      </c>
    </row>
    <row r="854" spans="1:19" ht="29.5" x14ac:dyDescent="0.75">
      <c r="A854" s="11">
        <v>852</v>
      </c>
      <c r="B854" s="12" t="s">
        <v>853</v>
      </c>
      <c r="C854" s="12" t="s">
        <v>4962</v>
      </c>
      <c r="D854" s="13">
        <v>3500</v>
      </c>
      <c r="E854" s="14">
        <v>3674</v>
      </c>
      <c r="F854" s="11" t="s">
        <v>8218</v>
      </c>
      <c r="G854" s="11" t="s">
        <v>8223</v>
      </c>
      <c r="H854" s="11" t="s">
        <v>8245</v>
      </c>
      <c r="I854" s="11">
        <v>1477342800</v>
      </c>
      <c r="J854" s="11">
        <v>1476386395</v>
      </c>
      <c r="K854" s="11" t="b">
        <v>0</v>
      </c>
      <c r="L854" s="11">
        <v>62</v>
      </c>
      <c r="M854" s="11" t="b">
        <v>1</v>
      </c>
      <c r="N854" s="11" t="s">
        <v>8281</v>
      </c>
      <c r="O854" s="11" t="s">
        <v>8283</v>
      </c>
      <c r="P854" s="11">
        <f t="shared" si="52"/>
        <v>105</v>
      </c>
      <c r="Q854" s="11">
        <f t="shared" si="53"/>
        <v>59.26</v>
      </c>
      <c r="R854" s="16">
        <f t="shared" si="54"/>
        <v>42656.805497685185</v>
      </c>
      <c r="S854" s="16">
        <f t="shared" si="55"/>
        <v>42667.875</v>
      </c>
    </row>
    <row r="855" spans="1:19" ht="44.25" x14ac:dyDescent="0.75">
      <c r="A855" s="11">
        <v>853</v>
      </c>
      <c r="B855" s="12" t="s">
        <v>854</v>
      </c>
      <c r="C855" s="12" t="s">
        <v>4963</v>
      </c>
      <c r="D855" s="13">
        <v>300</v>
      </c>
      <c r="E855" s="14">
        <v>300</v>
      </c>
      <c r="F855" s="11" t="s">
        <v>8218</v>
      </c>
      <c r="G855" s="11" t="s">
        <v>8223</v>
      </c>
      <c r="H855" s="11" t="s">
        <v>8245</v>
      </c>
      <c r="I855" s="11">
        <v>1424116709</v>
      </c>
      <c r="J855" s="11">
        <v>1421524709</v>
      </c>
      <c r="K855" s="11" t="b">
        <v>0</v>
      </c>
      <c r="L855" s="11">
        <v>10</v>
      </c>
      <c r="M855" s="11" t="b">
        <v>1</v>
      </c>
      <c r="N855" s="11" t="s">
        <v>8281</v>
      </c>
      <c r="O855" s="11" t="s">
        <v>8283</v>
      </c>
      <c r="P855" s="11">
        <f t="shared" si="52"/>
        <v>100</v>
      </c>
      <c r="Q855" s="11">
        <f t="shared" si="53"/>
        <v>30</v>
      </c>
      <c r="R855" s="16">
        <f t="shared" si="54"/>
        <v>42021.832280092596</v>
      </c>
      <c r="S855" s="16">
        <f t="shared" si="55"/>
        <v>42051.832280092596</v>
      </c>
    </row>
    <row r="856" spans="1:19" ht="44.25" x14ac:dyDescent="0.75">
      <c r="A856" s="11">
        <v>854</v>
      </c>
      <c r="B856" s="12" t="s">
        <v>855</v>
      </c>
      <c r="C856" s="12" t="s">
        <v>4964</v>
      </c>
      <c r="D856" s="13">
        <v>27800</v>
      </c>
      <c r="E856" s="14">
        <v>32865.300000000003</v>
      </c>
      <c r="F856" s="11" t="s">
        <v>8218</v>
      </c>
      <c r="G856" s="11" t="s">
        <v>8223</v>
      </c>
      <c r="H856" s="11" t="s">
        <v>8245</v>
      </c>
      <c r="I856" s="11">
        <v>1482901546</v>
      </c>
      <c r="J856" s="11">
        <v>1480309546</v>
      </c>
      <c r="K856" s="11" t="b">
        <v>0</v>
      </c>
      <c r="L856" s="11">
        <v>499</v>
      </c>
      <c r="M856" s="11" t="b">
        <v>1</v>
      </c>
      <c r="N856" s="11" t="s">
        <v>8281</v>
      </c>
      <c r="O856" s="11" t="s">
        <v>8283</v>
      </c>
      <c r="P856" s="11">
        <f t="shared" si="52"/>
        <v>118</v>
      </c>
      <c r="Q856" s="11">
        <f t="shared" si="53"/>
        <v>65.86</v>
      </c>
      <c r="R856" s="16">
        <f t="shared" si="54"/>
        <v>42702.212337962963</v>
      </c>
      <c r="S856" s="16">
        <f t="shared" si="55"/>
        <v>42732.212337962963</v>
      </c>
    </row>
    <row r="857" spans="1:19" ht="29.5" x14ac:dyDescent="0.75">
      <c r="A857" s="11">
        <v>855</v>
      </c>
      <c r="B857" s="12" t="s">
        <v>856</v>
      </c>
      <c r="C857" s="12" t="s">
        <v>4965</v>
      </c>
      <c r="D857" s="13">
        <v>1450</v>
      </c>
      <c r="E857" s="14">
        <v>1500</v>
      </c>
      <c r="F857" s="11" t="s">
        <v>8218</v>
      </c>
      <c r="G857" s="11" t="s">
        <v>8223</v>
      </c>
      <c r="H857" s="11" t="s">
        <v>8245</v>
      </c>
      <c r="I857" s="11">
        <v>1469329217</v>
      </c>
      <c r="J857" s="11">
        <v>1466737217</v>
      </c>
      <c r="K857" s="11" t="b">
        <v>0</v>
      </c>
      <c r="L857" s="11">
        <v>47</v>
      </c>
      <c r="M857" s="11" t="b">
        <v>1</v>
      </c>
      <c r="N857" s="11" t="s">
        <v>8281</v>
      </c>
      <c r="O857" s="11" t="s">
        <v>8283</v>
      </c>
      <c r="P857" s="11">
        <f t="shared" si="52"/>
        <v>103</v>
      </c>
      <c r="Q857" s="11">
        <f t="shared" si="53"/>
        <v>31.91</v>
      </c>
      <c r="R857" s="16">
        <f t="shared" si="54"/>
        <v>42545.125196759262</v>
      </c>
      <c r="S857" s="16">
        <f t="shared" si="55"/>
        <v>42575.125196759262</v>
      </c>
    </row>
    <row r="858" spans="1:19" ht="59" x14ac:dyDescent="0.75">
      <c r="A858" s="11">
        <v>856</v>
      </c>
      <c r="B858" s="12" t="s">
        <v>857</v>
      </c>
      <c r="C858" s="12" t="s">
        <v>4966</v>
      </c>
      <c r="D858" s="13">
        <v>250</v>
      </c>
      <c r="E858" s="14">
        <v>545</v>
      </c>
      <c r="F858" s="11" t="s">
        <v>8218</v>
      </c>
      <c r="G858" s="11" t="s">
        <v>8235</v>
      </c>
      <c r="H858" s="11" t="s">
        <v>8248</v>
      </c>
      <c r="I858" s="11">
        <v>1477422000</v>
      </c>
      <c r="J858" s="11">
        <v>1472282956</v>
      </c>
      <c r="K858" s="11" t="b">
        <v>0</v>
      </c>
      <c r="L858" s="11">
        <v>28</v>
      </c>
      <c r="M858" s="11" t="b">
        <v>1</v>
      </c>
      <c r="N858" s="11" t="s">
        <v>8281</v>
      </c>
      <c r="O858" s="11" t="s">
        <v>8283</v>
      </c>
      <c r="P858" s="11">
        <f t="shared" si="52"/>
        <v>218</v>
      </c>
      <c r="Q858" s="11">
        <f t="shared" si="53"/>
        <v>19.46</v>
      </c>
      <c r="R858" s="16">
        <f t="shared" si="54"/>
        <v>42609.311990740738</v>
      </c>
      <c r="S858" s="16">
        <f t="shared" si="55"/>
        <v>42668.791666666672</v>
      </c>
    </row>
    <row r="859" spans="1:19" ht="44.25" x14ac:dyDescent="0.75">
      <c r="A859" s="11">
        <v>857</v>
      </c>
      <c r="B859" s="12" t="s">
        <v>858</v>
      </c>
      <c r="C859" s="12" t="s">
        <v>4967</v>
      </c>
      <c r="D859" s="13">
        <v>1200</v>
      </c>
      <c r="E859" s="14">
        <v>1200</v>
      </c>
      <c r="F859" s="11" t="s">
        <v>8218</v>
      </c>
      <c r="G859" s="11" t="s">
        <v>8226</v>
      </c>
      <c r="H859" s="11" t="s">
        <v>8248</v>
      </c>
      <c r="I859" s="11">
        <v>1448463431</v>
      </c>
      <c r="J859" s="11">
        <v>1444831031</v>
      </c>
      <c r="K859" s="11" t="b">
        <v>0</v>
      </c>
      <c r="L859" s="11">
        <v>24</v>
      </c>
      <c r="M859" s="11" t="b">
        <v>1</v>
      </c>
      <c r="N859" s="11" t="s">
        <v>8281</v>
      </c>
      <c r="O859" s="11" t="s">
        <v>8283</v>
      </c>
      <c r="P859" s="11">
        <f t="shared" si="52"/>
        <v>100</v>
      </c>
      <c r="Q859" s="11">
        <f t="shared" si="53"/>
        <v>50</v>
      </c>
      <c r="R859" s="16">
        <f t="shared" si="54"/>
        <v>42291.581377314811</v>
      </c>
      <c r="S859" s="16">
        <f t="shared" si="55"/>
        <v>42333.623043981483</v>
      </c>
    </row>
    <row r="860" spans="1:19" ht="44.25" x14ac:dyDescent="0.75">
      <c r="A860" s="11">
        <v>858</v>
      </c>
      <c r="B860" s="12" t="s">
        <v>859</v>
      </c>
      <c r="C860" s="12" t="s">
        <v>4968</v>
      </c>
      <c r="D860" s="13">
        <v>1200</v>
      </c>
      <c r="E860" s="14">
        <v>1728.07</v>
      </c>
      <c r="F860" s="11" t="s">
        <v>8218</v>
      </c>
      <c r="G860" s="11" t="s">
        <v>8224</v>
      </c>
      <c r="H860" s="11" t="s">
        <v>8246</v>
      </c>
      <c r="I860" s="11">
        <v>1429138740</v>
      </c>
      <c r="J860" s="11">
        <v>1426528418</v>
      </c>
      <c r="K860" s="11" t="b">
        <v>0</v>
      </c>
      <c r="L860" s="11">
        <v>76</v>
      </c>
      <c r="M860" s="11" t="b">
        <v>1</v>
      </c>
      <c r="N860" s="11" t="s">
        <v>8281</v>
      </c>
      <c r="O860" s="11" t="s">
        <v>8283</v>
      </c>
      <c r="P860" s="11">
        <f t="shared" si="52"/>
        <v>144</v>
      </c>
      <c r="Q860" s="11">
        <f t="shared" si="53"/>
        <v>22.74</v>
      </c>
      <c r="R860" s="16">
        <f t="shared" si="54"/>
        <v>42079.745578703703</v>
      </c>
      <c r="S860" s="16">
        <f t="shared" si="55"/>
        <v>42109.957638888889</v>
      </c>
    </row>
    <row r="861" spans="1:19" ht="44.25" x14ac:dyDescent="0.75">
      <c r="A861" s="11">
        <v>859</v>
      </c>
      <c r="B861" s="12" t="s">
        <v>860</v>
      </c>
      <c r="C861" s="12" t="s">
        <v>4969</v>
      </c>
      <c r="D861" s="13">
        <v>4000</v>
      </c>
      <c r="E861" s="14">
        <v>4187</v>
      </c>
      <c r="F861" s="11" t="s">
        <v>8218</v>
      </c>
      <c r="G861" s="11" t="s">
        <v>8223</v>
      </c>
      <c r="H861" s="11" t="s">
        <v>8245</v>
      </c>
      <c r="I861" s="11">
        <v>1433376000</v>
      </c>
      <c r="J861" s="11">
        <v>1430768468</v>
      </c>
      <c r="K861" s="11" t="b">
        <v>0</v>
      </c>
      <c r="L861" s="11">
        <v>98</v>
      </c>
      <c r="M861" s="11" t="b">
        <v>1</v>
      </c>
      <c r="N861" s="11" t="s">
        <v>8281</v>
      </c>
      <c r="O861" s="11" t="s">
        <v>8283</v>
      </c>
      <c r="P861" s="11">
        <f t="shared" si="52"/>
        <v>105</v>
      </c>
      <c r="Q861" s="11">
        <f t="shared" si="53"/>
        <v>42.72</v>
      </c>
      <c r="R861" s="16">
        <f t="shared" si="54"/>
        <v>42128.820231481484</v>
      </c>
      <c r="S861" s="16">
        <f t="shared" si="55"/>
        <v>42159</v>
      </c>
    </row>
    <row r="862" spans="1:19" ht="44.25" x14ac:dyDescent="0.75">
      <c r="A862" s="11">
        <v>860</v>
      </c>
      <c r="B862" s="12" t="s">
        <v>861</v>
      </c>
      <c r="C862" s="12" t="s">
        <v>4970</v>
      </c>
      <c r="D862" s="13">
        <v>14000</v>
      </c>
      <c r="E862" s="14">
        <v>2540</v>
      </c>
      <c r="F862" s="11" t="s">
        <v>8220</v>
      </c>
      <c r="G862" s="11" t="s">
        <v>8223</v>
      </c>
      <c r="H862" s="11" t="s">
        <v>8245</v>
      </c>
      <c r="I862" s="11">
        <v>1385123713</v>
      </c>
      <c r="J862" s="11">
        <v>1382528113</v>
      </c>
      <c r="K862" s="11" t="b">
        <v>0</v>
      </c>
      <c r="L862" s="11">
        <v>48</v>
      </c>
      <c r="M862" s="11" t="b">
        <v>0</v>
      </c>
      <c r="N862" s="11" t="s">
        <v>8281</v>
      </c>
      <c r="O862" s="11" t="s">
        <v>8284</v>
      </c>
      <c r="P862" s="11">
        <f t="shared" si="52"/>
        <v>18</v>
      </c>
      <c r="Q862" s="11">
        <f t="shared" si="53"/>
        <v>52.92</v>
      </c>
      <c r="R862" s="16">
        <f t="shared" si="54"/>
        <v>41570.482789351852</v>
      </c>
      <c r="S862" s="16">
        <f t="shared" si="55"/>
        <v>41600.524456018517</v>
      </c>
    </row>
    <row r="863" spans="1:19" ht="44.25" x14ac:dyDescent="0.75">
      <c r="A863" s="11">
        <v>861</v>
      </c>
      <c r="B863" s="12" t="s">
        <v>862</v>
      </c>
      <c r="C863" s="12" t="s">
        <v>4971</v>
      </c>
      <c r="D863" s="13">
        <v>4500</v>
      </c>
      <c r="E863" s="14">
        <v>101</v>
      </c>
      <c r="F863" s="11" t="s">
        <v>8220</v>
      </c>
      <c r="G863" s="11" t="s">
        <v>8223</v>
      </c>
      <c r="H863" s="11" t="s">
        <v>8245</v>
      </c>
      <c r="I863" s="11">
        <v>1474067404</v>
      </c>
      <c r="J863" s="11">
        <v>1471475404</v>
      </c>
      <c r="K863" s="11" t="b">
        <v>0</v>
      </c>
      <c r="L863" s="11">
        <v>2</v>
      </c>
      <c r="M863" s="11" t="b">
        <v>0</v>
      </c>
      <c r="N863" s="11" t="s">
        <v>8281</v>
      </c>
      <c r="O863" s="11" t="s">
        <v>8284</v>
      </c>
      <c r="P863" s="11">
        <f t="shared" si="52"/>
        <v>2</v>
      </c>
      <c r="Q863" s="11">
        <f t="shared" si="53"/>
        <v>50.5</v>
      </c>
      <c r="R863" s="16">
        <f t="shared" si="54"/>
        <v>42599.965324074074</v>
      </c>
      <c r="S863" s="16">
        <f t="shared" si="55"/>
        <v>42629.965324074074</v>
      </c>
    </row>
    <row r="864" spans="1:19" ht="44.25" x14ac:dyDescent="0.75">
      <c r="A864" s="11">
        <v>862</v>
      </c>
      <c r="B864" s="12" t="s">
        <v>863</v>
      </c>
      <c r="C864" s="12" t="s">
        <v>4972</v>
      </c>
      <c r="D864" s="13">
        <v>50000</v>
      </c>
      <c r="E864" s="14">
        <v>170</v>
      </c>
      <c r="F864" s="11" t="s">
        <v>8220</v>
      </c>
      <c r="G864" s="11" t="s">
        <v>8224</v>
      </c>
      <c r="H864" s="11" t="s">
        <v>8246</v>
      </c>
      <c r="I864" s="11">
        <v>1384179548</v>
      </c>
      <c r="J864" s="11">
        <v>1381583948</v>
      </c>
      <c r="K864" s="11" t="b">
        <v>0</v>
      </c>
      <c r="L864" s="11">
        <v>4</v>
      </c>
      <c r="M864" s="11" t="b">
        <v>0</v>
      </c>
      <c r="N864" s="11" t="s">
        <v>8281</v>
      </c>
      <c r="O864" s="11" t="s">
        <v>8284</v>
      </c>
      <c r="P864" s="11">
        <f t="shared" si="52"/>
        <v>0</v>
      </c>
      <c r="Q864" s="11">
        <f t="shared" si="53"/>
        <v>42.5</v>
      </c>
      <c r="R864" s="16">
        <f t="shared" si="54"/>
        <v>41559.5549537037</v>
      </c>
      <c r="S864" s="16">
        <f t="shared" si="55"/>
        <v>41589.596620370372</v>
      </c>
    </row>
    <row r="865" spans="1:19" ht="44.25" x14ac:dyDescent="0.75">
      <c r="A865" s="11">
        <v>863</v>
      </c>
      <c r="B865" s="12" t="s">
        <v>864</v>
      </c>
      <c r="C865" s="12" t="s">
        <v>4973</v>
      </c>
      <c r="D865" s="13">
        <v>2000</v>
      </c>
      <c r="E865" s="14">
        <v>90</v>
      </c>
      <c r="F865" s="11" t="s">
        <v>8220</v>
      </c>
      <c r="G865" s="11" t="s">
        <v>8223</v>
      </c>
      <c r="H865" s="11" t="s">
        <v>8245</v>
      </c>
      <c r="I865" s="11">
        <v>1329014966</v>
      </c>
      <c r="J865" s="11">
        <v>1326422966</v>
      </c>
      <c r="K865" s="11" t="b">
        <v>0</v>
      </c>
      <c r="L865" s="11">
        <v>5</v>
      </c>
      <c r="M865" s="11" t="b">
        <v>0</v>
      </c>
      <c r="N865" s="11" t="s">
        <v>8281</v>
      </c>
      <c r="O865" s="11" t="s">
        <v>8284</v>
      </c>
      <c r="P865" s="11">
        <f t="shared" si="52"/>
        <v>5</v>
      </c>
      <c r="Q865" s="11">
        <f t="shared" si="53"/>
        <v>18</v>
      </c>
      <c r="R865" s="16">
        <f t="shared" si="54"/>
        <v>40921.117662037039</v>
      </c>
      <c r="S865" s="16">
        <f t="shared" si="55"/>
        <v>40951.117662037039</v>
      </c>
    </row>
    <row r="866" spans="1:19" ht="44.25" x14ac:dyDescent="0.75">
      <c r="A866" s="11">
        <v>864</v>
      </c>
      <c r="B866" s="12" t="s">
        <v>865</v>
      </c>
      <c r="C866" s="12" t="s">
        <v>4974</v>
      </c>
      <c r="D866" s="13">
        <v>6500</v>
      </c>
      <c r="E866" s="14">
        <v>2700</v>
      </c>
      <c r="F866" s="11" t="s">
        <v>8220</v>
      </c>
      <c r="G866" s="11" t="s">
        <v>8223</v>
      </c>
      <c r="H866" s="11" t="s">
        <v>8245</v>
      </c>
      <c r="I866" s="11">
        <v>1381917540</v>
      </c>
      <c r="J866" s="11">
        <v>1379990038</v>
      </c>
      <c r="K866" s="11" t="b">
        <v>0</v>
      </c>
      <c r="L866" s="11">
        <v>79</v>
      </c>
      <c r="M866" s="11" t="b">
        <v>0</v>
      </c>
      <c r="N866" s="11" t="s">
        <v>8281</v>
      </c>
      <c r="O866" s="11" t="s">
        <v>8284</v>
      </c>
      <c r="P866" s="11">
        <f t="shared" si="52"/>
        <v>42</v>
      </c>
      <c r="Q866" s="11">
        <f t="shared" si="53"/>
        <v>34.18</v>
      </c>
      <c r="R866" s="16">
        <f t="shared" si="54"/>
        <v>41541.106921296298</v>
      </c>
      <c r="S866" s="16">
        <f t="shared" si="55"/>
        <v>41563.415972222225</v>
      </c>
    </row>
    <row r="867" spans="1:19" ht="44.25" x14ac:dyDescent="0.75">
      <c r="A867" s="11">
        <v>865</v>
      </c>
      <c r="B867" s="12" t="s">
        <v>866</v>
      </c>
      <c r="C867" s="12" t="s">
        <v>4975</v>
      </c>
      <c r="D867" s="13">
        <v>2200</v>
      </c>
      <c r="E867" s="14">
        <v>45</v>
      </c>
      <c r="F867" s="11" t="s">
        <v>8220</v>
      </c>
      <c r="G867" s="11" t="s">
        <v>8223</v>
      </c>
      <c r="H867" s="11" t="s">
        <v>8245</v>
      </c>
      <c r="I867" s="11">
        <v>1358361197</v>
      </c>
      <c r="J867" s="11">
        <v>1353177197</v>
      </c>
      <c r="K867" s="11" t="b">
        <v>0</v>
      </c>
      <c r="L867" s="11">
        <v>2</v>
      </c>
      <c r="M867" s="11" t="b">
        <v>0</v>
      </c>
      <c r="N867" s="11" t="s">
        <v>8281</v>
      </c>
      <c r="O867" s="11" t="s">
        <v>8284</v>
      </c>
      <c r="P867" s="11">
        <f t="shared" si="52"/>
        <v>2</v>
      </c>
      <c r="Q867" s="11">
        <f t="shared" si="53"/>
        <v>22.5</v>
      </c>
      <c r="R867" s="16">
        <f t="shared" si="54"/>
        <v>41230.77311342593</v>
      </c>
      <c r="S867" s="16">
        <f t="shared" si="55"/>
        <v>41290.77311342593</v>
      </c>
    </row>
    <row r="868" spans="1:19" ht="44.25" x14ac:dyDescent="0.75">
      <c r="A868" s="11">
        <v>866</v>
      </c>
      <c r="B868" s="12" t="s">
        <v>867</v>
      </c>
      <c r="C868" s="12" t="s">
        <v>4976</v>
      </c>
      <c r="D868" s="13">
        <v>3500</v>
      </c>
      <c r="E868" s="14">
        <v>640</v>
      </c>
      <c r="F868" s="11" t="s">
        <v>8220</v>
      </c>
      <c r="G868" s="11" t="s">
        <v>8223</v>
      </c>
      <c r="H868" s="11" t="s">
        <v>8245</v>
      </c>
      <c r="I868" s="11">
        <v>1425136200</v>
      </c>
      <c r="J868" s="11">
        <v>1421853518</v>
      </c>
      <c r="K868" s="11" t="b">
        <v>0</v>
      </c>
      <c r="L868" s="11">
        <v>11</v>
      </c>
      <c r="M868" s="11" t="b">
        <v>0</v>
      </c>
      <c r="N868" s="11" t="s">
        <v>8281</v>
      </c>
      <c r="O868" s="11" t="s">
        <v>8284</v>
      </c>
      <c r="P868" s="11">
        <f t="shared" si="52"/>
        <v>18</v>
      </c>
      <c r="Q868" s="11">
        <f t="shared" si="53"/>
        <v>58.18</v>
      </c>
      <c r="R868" s="16">
        <f t="shared" si="54"/>
        <v>42025.637939814813</v>
      </c>
      <c r="S868" s="16">
        <f t="shared" si="55"/>
        <v>42063.631944444445</v>
      </c>
    </row>
    <row r="869" spans="1:19" ht="59" x14ac:dyDescent="0.75">
      <c r="A869" s="11">
        <v>867</v>
      </c>
      <c r="B869" s="12" t="s">
        <v>868</v>
      </c>
      <c r="C869" s="12" t="s">
        <v>4977</v>
      </c>
      <c r="D869" s="13">
        <v>5000</v>
      </c>
      <c r="E869" s="14">
        <v>1201</v>
      </c>
      <c r="F869" s="11" t="s">
        <v>8220</v>
      </c>
      <c r="G869" s="11" t="s">
        <v>8223</v>
      </c>
      <c r="H869" s="11" t="s">
        <v>8245</v>
      </c>
      <c r="I869" s="11">
        <v>1259643540</v>
      </c>
      <c r="J869" s="11">
        <v>1254450706</v>
      </c>
      <c r="K869" s="11" t="b">
        <v>0</v>
      </c>
      <c r="L869" s="11">
        <v>11</v>
      </c>
      <c r="M869" s="11" t="b">
        <v>0</v>
      </c>
      <c r="N869" s="11" t="s">
        <v>8281</v>
      </c>
      <c r="O869" s="11" t="s">
        <v>8284</v>
      </c>
      <c r="P869" s="11">
        <f t="shared" si="52"/>
        <v>24</v>
      </c>
      <c r="Q869" s="11">
        <f t="shared" si="53"/>
        <v>109.18</v>
      </c>
      <c r="R869" s="16">
        <f t="shared" si="54"/>
        <v>40088.105393518519</v>
      </c>
      <c r="S869" s="16">
        <f t="shared" si="55"/>
        <v>40148.207638888889</v>
      </c>
    </row>
    <row r="870" spans="1:19" ht="59" x14ac:dyDescent="0.75">
      <c r="A870" s="11">
        <v>868</v>
      </c>
      <c r="B870" s="12" t="s">
        <v>869</v>
      </c>
      <c r="C870" s="12" t="s">
        <v>4978</v>
      </c>
      <c r="D870" s="13">
        <v>45000</v>
      </c>
      <c r="E870" s="14">
        <v>50</v>
      </c>
      <c r="F870" s="11" t="s">
        <v>8220</v>
      </c>
      <c r="G870" s="11" t="s">
        <v>8223</v>
      </c>
      <c r="H870" s="11" t="s">
        <v>8245</v>
      </c>
      <c r="I870" s="11">
        <v>1389055198</v>
      </c>
      <c r="J870" s="11">
        <v>1386463198</v>
      </c>
      <c r="K870" s="11" t="b">
        <v>0</v>
      </c>
      <c r="L870" s="11">
        <v>1</v>
      </c>
      <c r="M870" s="11" t="b">
        <v>0</v>
      </c>
      <c r="N870" s="11" t="s">
        <v>8281</v>
      </c>
      <c r="O870" s="11" t="s">
        <v>8284</v>
      </c>
      <c r="P870" s="11">
        <f t="shared" si="52"/>
        <v>0</v>
      </c>
      <c r="Q870" s="11">
        <f t="shared" si="53"/>
        <v>50</v>
      </c>
      <c r="R870" s="16">
        <f t="shared" si="54"/>
        <v>41616.027754629627</v>
      </c>
      <c r="S870" s="16">
        <f t="shared" si="55"/>
        <v>41646.027754629627</v>
      </c>
    </row>
    <row r="871" spans="1:19" ht="59" x14ac:dyDescent="0.75">
      <c r="A871" s="11">
        <v>869</v>
      </c>
      <c r="B871" s="12" t="s">
        <v>870</v>
      </c>
      <c r="C871" s="12" t="s">
        <v>4979</v>
      </c>
      <c r="D871" s="13">
        <v>8800</v>
      </c>
      <c r="E871" s="14">
        <v>1040</v>
      </c>
      <c r="F871" s="11" t="s">
        <v>8220</v>
      </c>
      <c r="G871" s="11" t="s">
        <v>8223</v>
      </c>
      <c r="H871" s="11" t="s">
        <v>8245</v>
      </c>
      <c r="I871" s="11">
        <v>1365448657</v>
      </c>
      <c r="J871" s="11">
        <v>1362860257</v>
      </c>
      <c r="K871" s="11" t="b">
        <v>0</v>
      </c>
      <c r="L871" s="11">
        <v>3</v>
      </c>
      <c r="M871" s="11" t="b">
        <v>0</v>
      </c>
      <c r="N871" s="11" t="s">
        <v>8281</v>
      </c>
      <c r="O871" s="11" t="s">
        <v>8284</v>
      </c>
      <c r="P871" s="11">
        <f t="shared" si="52"/>
        <v>12</v>
      </c>
      <c r="Q871" s="11">
        <f t="shared" si="53"/>
        <v>346.67</v>
      </c>
      <c r="R871" s="16">
        <f t="shared" si="54"/>
        <v>41342.845567129632</v>
      </c>
      <c r="S871" s="16">
        <f t="shared" si="55"/>
        <v>41372.803900462961</v>
      </c>
    </row>
    <row r="872" spans="1:19" ht="44.25" x14ac:dyDescent="0.75">
      <c r="A872" s="11">
        <v>870</v>
      </c>
      <c r="B872" s="12" t="s">
        <v>871</v>
      </c>
      <c r="C872" s="12" t="s">
        <v>4980</v>
      </c>
      <c r="D872" s="13">
        <v>20000</v>
      </c>
      <c r="E872" s="14">
        <v>62</v>
      </c>
      <c r="F872" s="11" t="s">
        <v>8220</v>
      </c>
      <c r="G872" s="11" t="s">
        <v>8224</v>
      </c>
      <c r="H872" s="11" t="s">
        <v>8246</v>
      </c>
      <c r="I872" s="11">
        <v>1377995523</v>
      </c>
      <c r="J872" s="11">
        <v>1375403523</v>
      </c>
      <c r="K872" s="11" t="b">
        <v>0</v>
      </c>
      <c r="L872" s="11">
        <v>5</v>
      </c>
      <c r="M872" s="11" t="b">
        <v>0</v>
      </c>
      <c r="N872" s="11" t="s">
        <v>8281</v>
      </c>
      <c r="O872" s="11" t="s">
        <v>8284</v>
      </c>
      <c r="P872" s="11">
        <f t="shared" si="52"/>
        <v>0</v>
      </c>
      <c r="Q872" s="11">
        <f t="shared" si="53"/>
        <v>12.4</v>
      </c>
      <c r="R872" s="16">
        <f t="shared" si="54"/>
        <v>41488.022256944445</v>
      </c>
      <c r="S872" s="16">
        <f t="shared" si="55"/>
        <v>41518.022256944445</v>
      </c>
    </row>
    <row r="873" spans="1:19" ht="44.25" x14ac:dyDescent="0.75">
      <c r="A873" s="11">
        <v>871</v>
      </c>
      <c r="B873" s="12" t="s">
        <v>872</v>
      </c>
      <c r="C873" s="12" t="s">
        <v>4981</v>
      </c>
      <c r="D873" s="13">
        <v>6000</v>
      </c>
      <c r="E873" s="14">
        <v>325</v>
      </c>
      <c r="F873" s="11" t="s">
        <v>8220</v>
      </c>
      <c r="G873" s="11" t="s">
        <v>8223</v>
      </c>
      <c r="H873" s="11" t="s">
        <v>8245</v>
      </c>
      <c r="I873" s="11">
        <v>1385735295</v>
      </c>
      <c r="J873" s="11">
        <v>1383139695</v>
      </c>
      <c r="K873" s="11" t="b">
        <v>0</v>
      </c>
      <c r="L873" s="11">
        <v>12</v>
      </c>
      <c r="M873" s="11" t="b">
        <v>0</v>
      </c>
      <c r="N873" s="11" t="s">
        <v>8281</v>
      </c>
      <c r="O873" s="11" t="s">
        <v>8284</v>
      </c>
      <c r="P873" s="11">
        <f t="shared" si="52"/>
        <v>5</v>
      </c>
      <c r="Q873" s="11">
        <f t="shared" si="53"/>
        <v>27.08</v>
      </c>
      <c r="R873" s="16">
        <f t="shared" si="54"/>
        <v>41577.561284722222</v>
      </c>
      <c r="S873" s="16">
        <f t="shared" si="55"/>
        <v>41607.602951388886</v>
      </c>
    </row>
    <row r="874" spans="1:19" ht="44.25" x14ac:dyDescent="0.75">
      <c r="A874" s="11">
        <v>872</v>
      </c>
      <c r="B874" s="12" t="s">
        <v>873</v>
      </c>
      <c r="C874" s="12" t="s">
        <v>4982</v>
      </c>
      <c r="D874" s="13">
        <v>8000</v>
      </c>
      <c r="E874" s="14">
        <v>65</v>
      </c>
      <c r="F874" s="11" t="s">
        <v>8220</v>
      </c>
      <c r="G874" s="11" t="s">
        <v>8223</v>
      </c>
      <c r="H874" s="11" t="s">
        <v>8245</v>
      </c>
      <c r="I874" s="11">
        <v>1299786527</v>
      </c>
      <c r="J874" s="11">
        <v>1295898527</v>
      </c>
      <c r="K874" s="11" t="b">
        <v>0</v>
      </c>
      <c r="L874" s="11">
        <v>2</v>
      </c>
      <c r="M874" s="11" t="b">
        <v>0</v>
      </c>
      <c r="N874" s="11" t="s">
        <v>8281</v>
      </c>
      <c r="O874" s="11" t="s">
        <v>8284</v>
      </c>
      <c r="P874" s="11">
        <f t="shared" si="52"/>
        <v>1</v>
      </c>
      <c r="Q874" s="11">
        <f t="shared" si="53"/>
        <v>32.5</v>
      </c>
      <c r="R874" s="16">
        <f t="shared" si="54"/>
        <v>40567.825543981482</v>
      </c>
      <c r="S874" s="16">
        <f t="shared" si="55"/>
        <v>40612.825543981482</v>
      </c>
    </row>
    <row r="875" spans="1:19" ht="29.5" x14ac:dyDescent="0.75">
      <c r="A875" s="11">
        <v>873</v>
      </c>
      <c r="B875" s="12" t="s">
        <v>874</v>
      </c>
      <c r="C875" s="12" t="s">
        <v>4983</v>
      </c>
      <c r="D875" s="13">
        <v>3500</v>
      </c>
      <c r="E875" s="14">
        <v>45</v>
      </c>
      <c r="F875" s="11" t="s">
        <v>8220</v>
      </c>
      <c r="G875" s="11" t="s">
        <v>8223</v>
      </c>
      <c r="H875" s="11" t="s">
        <v>8245</v>
      </c>
      <c r="I875" s="11">
        <v>1352610040</v>
      </c>
      <c r="J875" s="11">
        <v>1349150440</v>
      </c>
      <c r="K875" s="11" t="b">
        <v>0</v>
      </c>
      <c r="L875" s="11">
        <v>5</v>
      </c>
      <c r="M875" s="11" t="b">
        <v>0</v>
      </c>
      <c r="N875" s="11" t="s">
        <v>8281</v>
      </c>
      <c r="O875" s="11" t="s">
        <v>8284</v>
      </c>
      <c r="P875" s="11">
        <f t="shared" si="52"/>
        <v>1</v>
      </c>
      <c r="Q875" s="11">
        <f t="shared" si="53"/>
        <v>9</v>
      </c>
      <c r="R875" s="16">
        <f t="shared" si="54"/>
        <v>41184.167129629634</v>
      </c>
      <c r="S875" s="16">
        <f t="shared" si="55"/>
        <v>41224.208796296298</v>
      </c>
    </row>
    <row r="876" spans="1:19" ht="59" x14ac:dyDescent="0.75">
      <c r="A876" s="11">
        <v>874</v>
      </c>
      <c r="B876" s="12" t="s">
        <v>875</v>
      </c>
      <c r="C876" s="12" t="s">
        <v>4984</v>
      </c>
      <c r="D876" s="13">
        <v>3000</v>
      </c>
      <c r="E876" s="14">
        <v>730</v>
      </c>
      <c r="F876" s="11" t="s">
        <v>8220</v>
      </c>
      <c r="G876" s="11" t="s">
        <v>8223</v>
      </c>
      <c r="H876" s="11" t="s">
        <v>8245</v>
      </c>
      <c r="I876" s="11">
        <v>1367676034</v>
      </c>
      <c r="J876" s="11">
        <v>1365084034</v>
      </c>
      <c r="K876" s="11" t="b">
        <v>0</v>
      </c>
      <c r="L876" s="11">
        <v>21</v>
      </c>
      <c r="M876" s="11" t="b">
        <v>0</v>
      </c>
      <c r="N876" s="11" t="s">
        <v>8281</v>
      </c>
      <c r="O876" s="11" t="s">
        <v>8284</v>
      </c>
      <c r="P876" s="11">
        <f t="shared" si="52"/>
        <v>24</v>
      </c>
      <c r="Q876" s="11">
        <f t="shared" si="53"/>
        <v>34.76</v>
      </c>
      <c r="R876" s="16">
        <f t="shared" si="54"/>
        <v>41368.583726851852</v>
      </c>
      <c r="S876" s="16">
        <f t="shared" si="55"/>
        <v>41398.583726851852</v>
      </c>
    </row>
    <row r="877" spans="1:19" ht="59" x14ac:dyDescent="0.75">
      <c r="A877" s="11">
        <v>875</v>
      </c>
      <c r="B877" s="12" t="s">
        <v>876</v>
      </c>
      <c r="C877" s="12" t="s">
        <v>4985</v>
      </c>
      <c r="D877" s="13">
        <v>5000</v>
      </c>
      <c r="E877" s="14">
        <v>0</v>
      </c>
      <c r="F877" s="11" t="s">
        <v>8220</v>
      </c>
      <c r="G877" s="11" t="s">
        <v>8223</v>
      </c>
      <c r="H877" s="11" t="s">
        <v>8245</v>
      </c>
      <c r="I877" s="11">
        <v>1442856131</v>
      </c>
      <c r="J877" s="11">
        <v>1441128131</v>
      </c>
      <c r="K877" s="11" t="b">
        <v>0</v>
      </c>
      <c r="L877" s="11">
        <v>0</v>
      </c>
      <c r="M877" s="11" t="b">
        <v>0</v>
      </c>
      <c r="N877" s="11" t="s">
        <v>8281</v>
      </c>
      <c r="O877" s="11" t="s">
        <v>8284</v>
      </c>
      <c r="P877" s="11">
        <f t="shared" si="52"/>
        <v>0</v>
      </c>
      <c r="Q877" s="11">
        <f t="shared" si="53"/>
        <v>0</v>
      </c>
      <c r="R877" s="16">
        <f t="shared" si="54"/>
        <v>42248.723738425921</v>
      </c>
      <c r="S877" s="16">
        <f t="shared" si="55"/>
        <v>42268.723738425921</v>
      </c>
    </row>
    <row r="878" spans="1:19" ht="29.5" x14ac:dyDescent="0.75">
      <c r="A878" s="11">
        <v>876</v>
      </c>
      <c r="B878" s="12" t="s">
        <v>877</v>
      </c>
      <c r="C878" s="12" t="s">
        <v>4986</v>
      </c>
      <c r="D878" s="13">
        <v>3152</v>
      </c>
      <c r="E878" s="14">
        <v>1286</v>
      </c>
      <c r="F878" s="11" t="s">
        <v>8220</v>
      </c>
      <c r="G878" s="11" t="s">
        <v>8224</v>
      </c>
      <c r="H878" s="11" t="s">
        <v>8246</v>
      </c>
      <c r="I878" s="11">
        <v>1359978927</v>
      </c>
      <c r="J878" s="11">
        <v>1357127727</v>
      </c>
      <c r="K878" s="11" t="b">
        <v>0</v>
      </c>
      <c r="L878" s="11">
        <v>45</v>
      </c>
      <c r="M878" s="11" t="b">
        <v>0</v>
      </c>
      <c r="N878" s="11" t="s">
        <v>8281</v>
      </c>
      <c r="O878" s="11" t="s">
        <v>8284</v>
      </c>
      <c r="P878" s="11">
        <f t="shared" si="52"/>
        <v>41</v>
      </c>
      <c r="Q878" s="11">
        <f t="shared" si="53"/>
        <v>28.58</v>
      </c>
      <c r="R878" s="16">
        <f t="shared" si="54"/>
        <v>41276.496840277774</v>
      </c>
      <c r="S878" s="16">
        <f t="shared" si="55"/>
        <v>41309.496840277774</v>
      </c>
    </row>
    <row r="879" spans="1:19" ht="44.25" x14ac:dyDescent="0.75">
      <c r="A879" s="11">
        <v>877</v>
      </c>
      <c r="B879" s="12" t="s">
        <v>878</v>
      </c>
      <c r="C879" s="12" t="s">
        <v>4987</v>
      </c>
      <c r="D879" s="13">
        <v>2000</v>
      </c>
      <c r="E879" s="14">
        <v>1351</v>
      </c>
      <c r="F879" s="11" t="s">
        <v>8220</v>
      </c>
      <c r="G879" s="11" t="s">
        <v>8223</v>
      </c>
      <c r="H879" s="11" t="s">
        <v>8245</v>
      </c>
      <c r="I879" s="11">
        <v>1387479360</v>
      </c>
      <c r="J879" s="11">
        <v>1384887360</v>
      </c>
      <c r="K879" s="11" t="b">
        <v>0</v>
      </c>
      <c r="L879" s="11">
        <v>29</v>
      </c>
      <c r="M879" s="11" t="b">
        <v>0</v>
      </c>
      <c r="N879" s="11" t="s">
        <v>8281</v>
      </c>
      <c r="O879" s="11" t="s">
        <v>8284</v>
      </c>
      <c r="P879" s="11">
        <f t="shared" si="52"/>
        <v>68</v>
      </c>
      <c r="Q879" s="11">
        <f t="shared" si="53"/>
        <v>46.59</v>
      </c>
      <c r="R879" s="16">
        <f t="shared" si="54"/>
        <v>41597.788888888892</v>
      </c>
      <c r="S879" s="16">
        <f t="shared" si="55"/>
        <v>41627.788888888892</v>
      </c>
    </row>
    <row r="880" spans="1:19" ht="44.25" x14ac:dyDescent="0.75">
      <c r="A880" s="11">
        <v>878</v>
      </c>
      <c r="B880" s="12" t="s">
        <v>879</v>
      </c>
      <c r="C880" s="12" t="s">
        <v>4988</v>
      </c>
      <c r="D880" s="13">
        <v>5000</v>
      </c>
      <c r="E880" s="14">
        <v>65</v>
      </c>
      <c r="F880" s="11" t="s">
        <v>8220</v>
      </c>
      <c r="G880" s="11" t="s">
        <v>8223</v>
      </c>
      <c r="H880" s="11" t="s">
        <v>8245</v>
      </c>
      <c r="I880" s="11">
        <v>1293082524</v>
      </c>
      <c r="J880" s="11">
        <v>1290490524</v>
      </c>
      <c r="K880" s="11" t="b">
        <v>0</v>
      </c>
      <c r="L880" s="11">
        <v>2</v>
      </c>
      <c r="M880" s="11" t="b">
        <v>0</v>
      </c>
      <c r="N880" s="11" t="s">
        <v>8281</v>
      </c>
      <c r="O880" s="11" t="s">
        <v>8284</v>
      </c>
      <c r="P880" s="11">
        <f t="shared" si="52"/>
        <v>1</v>
      </c>
      <c r="Q880" s="11">
        <f t="shared" si="53"/>
        <v>32.5</v>
      </c>
      <c r="R880" s="16">
        <f t="shared" si="54"/>
        <v>40505.232916666668</v>
      </c>
      <c r="S880" s="16">
        <f t="shared" si="55"/>
        <v>40535.232916666668</v>
      </c>
    </row>
    <row r="881" spans="1:19" ht="44.25" x14ac:dyDescent="0.75">
      <c r="A881" s="11">
        <v>879</v>
      </c>
      <c r="B881" s="12" t="s">
        <v>880</v>
      </c>
      <c r="C881" s="12" t="s">
        <v>4989</v>
      </c>
      <c r="D881" s="13">
        <v>2100</v>
      </c>
      <c r="E881" s="14">
        <v>644</v>
      </c>
      <c r="F881" s="11" t="s">
        <v>8220</v>
      </c>
      <c r="G881" s="11" t="s">
        <v>8223</v>
      </c>
      <c r="H881" s="11" t="s">
        <v>8245</v>
      </c>
      <c r="I881" s="11">
        <v>1338321305</v>
      </c>
      <c r="J881" s="11">
        <v>1336506905</v>
      </c>
      <c r="K881" s="11" t="b">
        <v>0</v>
      </c>
      <c r="L881" s="11">
        <v>30</v>
      </c>
      <c r="M881" s="11" t="b">
        <v>0</v>
      </c>
      <c r="N881" s="11" t="s">
        <v>8281</v>
      </c>
      <c r="O881" s="11" t="s">
        <v>8284</v>
      </c>
      <c r="P881" s="11">
        <f t="shared" si="52"/>
        <v>31</v>
      </c>
      <c r="Q881" s="11">
        <f t="shared" si="53"/>
        <v>21.47</v>
      </c>
      <c r="R881" s="16">
        <f t="shared" si="54"/>
        <v>41037.829918981479</v>
      </c>
      <c r="S881" s="16">
        <f t="shared" si="55"/>
        <v>41058.829918981479</v>
      </c>
    </row>
    <row r="882" spans="1:19" ht="44.25" x14ac:dyDescent="0.75">
      <c r="A882" s="11">
        <v>880</v>
      </c>
      <c r="B882" s="12" t="s">
        <v>881</v>
      </c>
      <c r="C882" s="12" t="s">
        <v>4990</v>
      </c>
      <c r="D882" s="13">
        <v>3780</v>
      </c>
      <c r="E882" s="14">
        <v>113</v>
      </c>
      <c r="F882" s="11" t="s">
        <v>8220</v>
      </c>
      <c r="G882" s="11" t="s">
        <v>8223</v>
      </c>
      <c r="H882" s="11" t="s">
        <v>8245</v>
      </c>
      <c r="I882" s="11">
        <v>1351582938</v>
      </c>
      <c r="J882" s="11">
        <v>1348731738</v>
      </c>
      <c r="K882" s="11" t="b">
        <v>0</v>
      </c>
      <c r="L882" s="11">
        <v>8</v>
      </c>
      <c r="M882" s="11" t="b">
        <v>0</v>
      </c>
      <c r="N882" s="11" t="s">
        <v>8281</v>
      </c>
      <c r="O882" s="11" t="s">
        <v>8285</v>
      </c>
      <c r="P882" s="11">
        <f t="shared" si="52"/>
        <v>3</v>
      </c>
      <c r="Q882" s="11">
        <f t="shared" si="53"/>
        <v>14.13</v>
      </c>
      <c r="R882" s="16">
        <f t="shared" si="54"/>
        <v>41179.32104166667</v>
      </c>
      <c r="S882" s="16">
        <f t="shared" si="55"/>
        <v>41212.32104166667</v>
      </c>
    </row>
    <row r="883" spans="1:19" ht="44.25" x14ac:dyDescent="0.75">
      <c r="A883" s="11">
        <v>881</v>
      </c>
      <c r="B883" s="12" t="s">
        <v>882</v>
      </c>
      <c r="C883" s="12" t="s">
        <v>4991</v>
      </c>
      <c r="D883" s="13">
        <v>3750</v>
      </c>
      <c r="E883" s="14">
        <v>30</v>
      </c>
      <c r="F883" s="11" t="s">
        <v>8220</v>
      </c>
      <c r="G883" s="11" t="s">
        <v>8223</v>
      </c>
      <c r="H883" s="11" t="s">
        <v>8245</v>
      </c>
      <c r="I883" s="11">
        <v>1326520886</v>
      </c>
      <c r="J883" s="11">
        <v>1322632886</v>
      </c>
      <c r="K883" s="11" t="b">
        <v>0</v>
      </c>
      <c r="L883" s="11">
        <v>1</v>
      </c>
      <c r="M883" s="11" t="b">
        <v>0</v>
      </c>
      <c r="N883" s="11" t="s">
        <v>8281</v>
      </c>
      <c r="O883" s="11" t="s">
        <v>8285</v>
      </c>
      <c r="P883" s="11">
        <f t="shared" si="52"/>
        <v>1</v>
      </c>
      <c r="Q883" s="11">
        <f t="shared" si="53"/>
        <v>30</v>
      </c>
      <c r="R883" s="16">
        <f t="shared" si="54"/>
        <v>40877.25099537037</v>
      </c>
      <c r="S883" s="16">
        <f t="shared" si="55"/>
        <v>40922.25099537037</v>
      </c>
    </row>
    <row r="884" spans="1:19" ht="44.25" x14ac:dyDescent="0.75">
      <c r="A884" s="11">
        <v>882</v>
      </c>
      <c r="B884" s="12" t="s">
        <v>883</v>
      </c>
      <c r="C884" s="12" t="s">
        <v>4992</v>
      </c>
      <c r="D884" s="13">
        <v>1500</v>
      </c>
      <c r="E884" s="14">
        <v>302</v>
      </c>
      <c r="F884" s="11" t="s">
        <v>8220</v>
      </c>
      <c r="G884" s="11" t="s">
        <v>8223</v>
      </c>
      <c r="H884" s="11" t="s">
        <v>8245</v>
      </c>
      <c r="I884" s="11">
        <v>1315341550</v>
      </c>
      <c r="J884" s="11">
        <v>1312490350</v>
      </c>
      <c r="K884" s="11" t="b">
        <v>0</v>
      </c>
      <c r="L884" s="11">
        <v>14</v>
      </c>
      <c r="M884" s="11" t="b">
        <v>0</v>
      </c>
      <c r="N884" s="11" t="s">
        <v>8281</v>
      </c>
      <c r="O884" s="11" t="s">
        <v>8285</v>
      </c>
      <c r="P884" s="11">
        <f t="shared" si="52"/>
        <v>20</v>
      </c>
      <c r="Q884" s="11">
        <f t="shared" si="53"/>
        <v>21.57</v>
      </c>
      <c r="R884" s="16">
        <f t="shared" si="54"/>
        <v>40759.860532407409</v>
      </c>
      <c r="S884" s="16">
        <f t="shared" si="55"/>
        <v>40792.860532407409</v>
      </c>
    </row>
    <row r="885" spans="1:19" ht="59" x14ac:dyDescent="0.75">
      <c r="A885" s="11">
        <v>883</v>
      </c>
      <c r="B885" s="12" t="s">
        <v>884</v>
      </c>
      <c r="C885" s="12" t="s">
        <v>4993</v>
      </c>
      <c r="D885" s="13">
        <v>5000</v>
      </c>
      <c r="E885" s="14">
        <v>2001</v>
      </c>
      <c r="F885" s="11" t="s">
        <v>8220</v>
      </c>
      <c r="G885" s="11" t="s">
        <v>8223</v>
      </c>
      <c r="H885" s="11" t="s">
        <v>8245</v>
      </c>
      <c r="I885" s="11">
        <v>1456957635</v>
      </c>
      <c r="J885" s="11">
        <v>1451773635</v>
      </c>
      <c r="K885" s="11" t="b">
        <v>0</v>
      </c>
      <c r="L885" s="11">
        <v>24</v>
      </c>
      <c r="M885" s="11" t="b">
        <v>0</v>
      </c>
      <c r="N885" s="11" t="s">
        <v>8281</v>
      </c>
      <c r="O885" s="11" t="s">
        <v>8285</v>
      </c>
      <c r="P885" s="11">
        <f t="shared" si="52"/>
        <v>40</v>
      </c>
      <c r="Q885" s="11">
        <f t="shared" si="53"/>
        <v>83.38</v>
      </c>
      <c r="R885" s="16">
        <f t="shared" si="54"/>
        <v>42371.935590277775</v>
      </c>
      <c r="S885" s="16">
        <f t="shared" si="55"/>
        <v>42431.935590277775</v>
      </c>
    </row>
    <row r="886" spans="1:19" ht="44.25" x14ac:dyDescent="0.75">
      <c r="A886" s="11">
        <v>884</v>
      </c>
      <c r="B886" s="12" t="s">
        <v>885</v>
      </c>
      <c r="C886" s="12" t="s">
        <v>4994</v>
      </c>
      <c r="D886" s="13">
        <v>2000</v>
      </c>
      <c r="E886" s="14">
        <v>20</v>
      </c>
      <c r="F886" s="11" t="s">
        <v>8220</v>
      </c>
      <c r="G886" s="11" t="s">
        <v>8223</v>
      </c>
      <c r="H886" s="11" t="s">
        <v>8245</v>
      </c>
      <c r="I886" s="11">
        <v>1336789860</v>
      </c>
      <c r="J886" s="11">
        <v>1331666146</v>
      </c>
      <c r="K886" s="11" t="b">
        <v>0</v>
      </c>
      <c r="L886" s="11">
        <v>2</v>
      </c>
      <c r="M886" s="11" t="b">
        <v>0</v>
      </c>
      <c r="N886" s="11" t="s">
        <v>8281</v>
      </c>
      <c r="O886" s="11" t="s">
        <v>8285</v>
      </c>
      <c r="P886" s="11">
        <f t="shared" si="52"/>
        <v>1</v>
      </c>
      <c r="Q886" s="11">
        <f t="shared" si="53"/>
        <v>10</v>
      </c>
      <c r="R886" s="16">
        <f t="shared" si="54"/>
        <v>40981.802615740737</v>
      </c>
      <c r="S886" s="16">
        <f t="shared" si="55"/>
        <v>41041.104861111111</v>
      </c>
    </row>
    <row r="887" spans="1:19" ht="44.25" x14ac:dyDescent="0.75">
      <c r="A887" s="11">
        <v>885</v>
      </c>
      <c r="B887" s="12" t="s">
        <v>886</v>
      </c>
      <c r="C887" s="12" t="s">
        <v>4995</v>
      </c>
      <c r="D887" s="13">
        <v>1000</v>
      </c>
      <c r="E887" s="14">
        <v>750</v>
      </c>
      <c r="F887" s="11" t="s">
        <v>8220</v>
      </c>
      <c r="G887" s="11" t="s">
        <v>8223</v>
      </c>
      <c r="H887" s="11" t="s">
        <v>8245</v>
      </c>
      <c r="I887" s="11">
        <v>1483137311</v>
      </c>
      <c r="J887" s="11">
        <v>1481322911</v>
      </c>
      <c r="K887" s="11" t="b">
        <v>0</v>
      </c>
      <c r="L887" s="11">
        <v>21</v>
      </c>
      <c r="M887" s="11" t="b">
        <v>0</v>
      </c>
      <c r="N887" s="11" t="s">
        <v>8281</v>
      </c>
      <c r="O887" s="11" t="s">
        <v>8285</v>
      </c>
      <c r="P887" s="11">
        <f t="shared" si="52"/>
        <v>75</v>
      </c>
      <c r="Q887" s="11">
        <f t="shared" si="53"/>
        <v>35.71</v>
      </c>
      <c r="R887" s="16">
        <f t="shared" si="54"/>
        <v>42713.941099537042</v>
      </c>
      <c r="S887" s="16">
        <f t="shared" si="55"/>
        <v>42734.941099537042</v>
      </c>
    </row>
    <row r="888" spans="1:19" ht="59" x14ac:dyDescent="0.75">
      <c r="A888" s="11">
        <v>886</v>
      </c>
      <c r="B888" s="12" t="s">
        <v>887</v>
      </c>
      <c r="C888" s="12" t="s">
        <v>4996</v>
      </c>
      <c r="D888" s="13">
        <v>500</v>
      </c>
      <c r="E888" s="14">
        <v>205</v>
      </c>
      <c r="F888" s="11" t="s">
        <v>8220</v>
      </c>
      <c r="G888" s="11" t="s">
        <v>8223</v>
      </c>
      <c r="H888" s="11" t="s">
        <v>8245</v>
      </c>
      <c r="I888" s="11">
        <v>1473972813</v>
      </c>
      <c r="J888" s="11">
        <v>1471812813</v>
      </c>
      <c r="K888" s="11" t="b">
        <v>0</v>
      </c>
      <c r="L888" s="11">
        <v>7</v>
      </c>
      <c r="M888" s="11" t="b">
        <v>0</v>
      </c>
      <c r="N888" s="11" t="s">
        <v>8281</v>
      </c>
      <c r="O888" s="11" t="s">
        <v>8285</v>
      </c>
      <c r="P888" s="11">
        <f t="shared" si="52"/>
        <v>41</v>
      </c>
      <c r="Q888" s="11">
        <f t="shared" si="53"/>
        <v>29.29</v>
      </c>
      <c r="R888" s="16">
        <f t="shared" si="54"/>
        <v>42603.870520833334</v>
      </c>
      <c r="S888" s="16">
        <f t="shared" si="55"/>
        <v>42628.870520833334</v>
      </c>
    </row>
    <row r="889" spans="1:19" ht="44.25" x14ac:dyDescent="0.75">
      <c r="A889" s="11">
        <v>887</v>
      </c>
      <c r="B889" s="12" t="s">
        <v>888</v>
      </c>
      <c r="C889" s="12" t="s">
        <v>4997</v>
      </c>
      <c r="D889" s="13">
        <v>1000</v>
      </c>
      <c r="E889" s="14">
        <v>0</v>
      </c>
      <c r="F889" s="11" t="s">
        <v>8220</v>
      </c>
      <c r="G889" s="11" t="s">
        <v>8223</v>
      </c>
      <c r="H889" s="11" t="s">
        <v>8245</v>
      </c>
      <c r="I889" s="11">
        <v>1338159655</v>
      </c>
      <c r="J889" s="11">
        <v>1335567655</v>
      </c>
      <c r="K889" s="11" t="b">
        <v>0</v>
      </c>
      <c r="L889" s="11">
        <v>0</v>
      </c>
      <c r="M889" s="11" t="b">
        <v>0</v>
      </c>
      <c r="N889" s="11" t="s">
        <v>8281</v>
      </c>
      <c r="O889" s="11" t="s">
        <v>8285</v>
      </c>
      <c r="P889" s="11">
        <f t="shared" si="52"/>
        <v>0</v>
      </c>
      <c r="Q889" s="11">
        <f t="shared" si="53"/>
        <v>0</v>
      </c>
      <c r="R889" s="16">
        <f t="shared" si="54"/>
        <v>41026.958969907406</v>
      </c>
      <c r="S889" s="16">
        <f t="shared" si="55"/>
        <v>41056.958969907406</v>
      </c>
    </row>
    <row r="890" spans="1:19" ht="59" x14ac:dyDescent="0.75">
      <c r="A890" s="11">
        <v>888</v>
      </c>
      <c r="B890" s="12" t="s">
        <v>889</v>
      </c>
      <c r="C890" s="12" t="s">
        <v>4998</v>
      </c>
      <c r="D890" s="13">
        <v>1000</v>
      </c>
      <c r="E890" s="14">
        <v>72</v>
      </c>
      <c r="F890" s="11" t="s">
        <v>8220</v>
      </c>
      <c r="G890" s="11" t="s">
        <v>8223</v>
      </c>
      <c r="H890" s="11" t="s">
        <v>8245</v>
      </c>
      <c r="I890" s="11">
        <v>1314856800</v>
      </c>
      <c r="J890" s="11">
        <v>1311789885</v>
      </c>
      <c r="K890" s="11" t="b">
        <v>0</v>
      </c>
      <c r="L890" s="11">
        <v>4</v>
      </c>
      <c r="M890" s="11" t="b">
        <v>0</v>
      </c>
      <c r="N890" s="11" t="s">
        <v>8281</v>
      </c>
      <c r="O890" s="11" t="s">
        <v>8285</v>
      </c>
      <c r="P890" s="11">
        <f t="shared" si="52"/>
        <v>7</v>
      </c>
      <c r="Q890" s="11">
        <f t="shared" si="53"/>
        <v>18</v>
      </c>
      <c r="R890" s="16">
        <f t="shared" si="54"/>
        <v>40751.753298611111</v>
      </c>
      <c r="S890" s="16">
        <f t="shared" si="55"/>
        <v>40787.25</v>
      </c>
    </row>
    <row r="891" spans="1:19" ht="44.25" x14ac:dyDescent="0.75">
      <c r="A891" s="11">
        <v>889</v>
      </c>
      <c r="B891" s="12" t="s">
        <v>890</v>
      </c>
      <c r="C891" s="12" t="s">
        <v>4999</v>
      </c>
      <c r="D891" s="13">
        <v>25000</v>
      </c>
      <c r="E891" s="14">
        <v>2360.3200000000002</v>
      </c>
      <c r="F891" s="11" t="s">
        <v>8220</v>
      </c>
      <c r="G891" s="11" t="s">
        <v>8223</v>
      </c>
      <c r="H891" s="11" t="s">
        <v>8245</v>
      </c>
      <c r="I891" s="11">
        <v>1412534943</v>
      </c>
      <c r="J891" s="11">
        <v>1409942943</v>
      </c>
      <c r="K891" s="11" t="b">
        <v>0</v>
      </c>
      <c r="L891" s="11">
        <v>32</v>
      </c>
      <c r="M891" s="11" t="b">
        <v>0</v>
      </c>
      <c r="N891" s="11" t="s">
        <v>8281</v>
      </c>
      <c r="O891" s="11" t="s">
        <v>8285</v>
      </c>
      <c r="P891" s="11">
        <f t="shared" si="52"/>
        <v>9</v>
      </c>
      <c r="Q891" s="11">
        <f t="shared" si="53"/>
        <v>73.760000000000005</v>
      </c>
      <c r="R891" s="16">
        <f t="shared" si="54"/>
        <v>41887.784062500003</v>
      </c>
      <c r="S891" s="16">
        <f t="shared" si="55"/>
        <v>41917.784062500003</v>
      </c>
    </row>
    <row r="892" spans="1:19" ht="59" x14ac:dyDescent="0.75">
      <c r="A892" s="11">
        <v>890</v>
      </c>
      <c r="B892" s="12" t="s">
        <v>891</v>
      </c>
      <c r="C892" s="12" t="s">
        <v>5000</v>
      </c>
      <c r="D892" s="13">
        <v>3000</v>
      </c>
      <c r="E892" s="14">
        <v>125</v>
      </c>
      <c r="F892" s="11" t="s">
        <v>8220</v>
      </c>
      <c r="G892" s="11" t="s">
        <v>8223</v>
      </c>
      <c r="H892" s="11" t="s">
        <v>8245</v>
      </c>
      <c r="I892" s="11">
        <v>1385055979</v>
      </c>
      <c r="J892" s="11">
        <v>1382460379</v>
      </c>
      <c r="K892" s="11" t="b">
        <v>0</v>
      </c>
      <c r="L892" s="11">
        <v>4</v>
      </c>
      <c r="M892" s="11" t="b">
        <v>0</v>
      </c>
      <c r="N892" s="11" t="s">
        <v>8281</v>
      </c>
      <c r="O892" s="11" t="s">
        <v>8285</v>
      </c>
      <c r="P892" s="11">
        <f t="shared" si="52"/>
        <v>4</v>
      </c>
      <c r="Q892" s="11">
        <f t="shared" si="53"/>
        <v>31.25</v>
      </c>
      <c r="R892" s="16">
        <f t="shared" si="54"/>
        <v>41569.698831018519</v>
      </c>
      <c r="S892" s="16">
        <f t="shared" si="55"/>
        <v>41599.740497685183</v>
      </c>
    </row>
    <row r="893" spans="1:19" ht="44.25" x14ac:dyDescent="0.75">
      <c r="A893" s="11">
        <v>891</v>
      </c>
      <c r="B893" s="12" t="s">
        <v>892</v>
      </c>
      <c r="C893" s="12" t="s">
        <v>5001</v>
      </c>
      <c r="D893" s="13">
        <v>8000</v>
      </c>
      <c r="E893" s="14">
        <v>260</v>
      </c>
      <c r="F893" s="11" t="s">
        <v>8220</v>
      </c>
      <c r="G893" s="11" t="s">
        <v>8223</v>
      </c>
      <c r="H893" s="11" t="s">
        <v>8245</v>
      </c>
      <c r="I893" s="11">
        <v>1408581930</v>
      </c>
      <c r="J893" s="11">
        <v>1405989930</v>
      </c>
      <c r="K893" s="11" t="b">
        <v>0</v>
      </c>
      <c r="L893" s="11">
        <v>9</v>
      </c>
      <c r="M893" s="11" t="b">
        <v>0</v>
      </c>
      <c r="N893" s="11" t="s">
        <v>8281</v>
      </c>
      <c r="O893" s="11" t="s">
        <v>8285</v>
      </c>
      <c r="P893" s="11">
        <f t="shared" si="52"/>
        <v>3</v>
      </c>
      <c r="Q893" s="11">
        <f t="shared" si="53"/>
        <v>28.89</v>
      </c>
      <c r="R893" s="16">
        <f t="shared" si="54"/>
        <v>41842.031597222223</v>
      </c>
      <c r="S893" s="16">
        <f t="shared" si="55"/>
        <v>41872.031597222223</v>
      </c>
    </row>
    <row r="894" spans="1:19" ht="44.25" x14ac:dyDescent="0.75">
      <c r="A894" s="11">
        <v>892</v>
      </c>
      <c r="B894" s="12" t="s">
        <v>893</v>
      </c>
      <c r="C894" s="12" t="s">
        <v>5002</v>
      </c>
      <c r="D894" s="13">
        <v>6000</v>
      </c>
      <c r="E894" s="14">
        <v>2445</v>
      </c>
      <c r="F894" s="11" t="s">
        <v>8220</v>
      </c>
      <c r="G894" s="11" t="s">
        <v>8223</v>
      </c>
      <c r="H894" s="11" t="s">
        <v>8245</v>
      </c>
      <c r="I894" s="11">
        <v>1280635200</v>
      </c>
      <c r="J894" s="11">
        <v>1273121283</v>
      </c>
      <c r="K894" s="11" t="b">
        <v>0</v>
      </c>
      <c r="L894" s="11">
        <v>17</v>
      </c>
      <c r="M894" s="11" t="b">
        <v>0</v>
      </c>
      <c r="N894" s="11" t="s">
        <v>8281</v>
      </c>
      <c r="O894" s="11" t="s">
        <v>8285</v>
      </c>
      <c r="P894" s="11">
        <f t="shared" si="52"/>
        <v>41</v>
      </c>
      <c r="Q894" s="11">
        <f t="shared" si="53"/>
        <v>143.82</v>
      </c>
      <c r="R894" s="16">
        <f t="shared" si="54"/>
        <v>40304.20003472222</v>
      </c>
      <c r="S894" s="16">
        <f t="shared" si="55"/>
        <v>40391.166666666664</v>
      </c>
    </row>
    <row r="895" spans="1:19" ht="44.25" x14ac:dyDescent="0.75">
      <c r="A895" s="11">
        <v>893</v>
      </c>
      <c r="B895" s="12" t="s">
        <v>894</v>
      </c>
      <c r="C895" s="12" t="s">
        <v>5003</v>
      </c>
      <c r="D895" s="13">
        <v>2000</v>
      </c>
      <c r="E895" s="14">
        <v>200</v>
      </c>
      <c r="F895" s="11" t="s">
        <v>8220</v>
      </c>
      <c r="G895" s="11" t="s">
        <v>8223</v>
      </c>
      <c r="H895" s="11" t="s">
        <v>8245</v>
      </c>
      <c r="I895" s="11">
        <v>1427920363</v>
      </c>
      <c r="J895" s="11">
        <v>1425331963</v>
      </c>
      <c r="K895" s="11" t="b">
        <v>0</v>
      </c>
      <c r="L895" s="11">
        <v>5</v>
      </c>
      <c r="M895" s="11" t="b">
        <v>0</v>
      </c>
      <c r="N895" s="11" t="s">
        <v>8281</v>
      </c>
      <c r="O895" s="11" t="s">
        <v>8285</v>
      </c>
      <c r="P895" s="11">
        <f t="shared" si="52"/>
        <v>10</v>
      </c>
      <c r="Q895" s="11">
        <f t="shared" si="53"/>
        <v>40</v>
      </c>
      <c r="R895" s="16">
        <f t="shared" si="54"/>
        <v>42065.897719907407</v>
      </c>
      <c r="S895" s="16">
        <f t="shared" si="55"/>
        <v>42095.856053240743</v>
      </c>
    </row>
    <row r="896" spans="1:19" ht="44.25" x14ac:dyDescent="0.75">
      <c r="A896" s="11">
        <v>894</v>
      </c>
      <c r="B896" s="12" t="s">
        <v>895</v>
      </c>
      <c r="C896" s="12" t="s">
        <v>5004</v>
      </c>
      <c r="D896" s="13">
        <v>20000</v>
      </c>
      <c r="E896" s="14">
        <v>7834</v>
      </c>
      <c r="F896" s="11" t="s">
        <v>8220</v>
      </c>
      <c r="G896" s="11" t="s">
        <v>8223</v>
      </c>
      <c r="H896" s="11" t="s">
        <v>8245</v>
      </c>
      <c r="I896" s="11">
        <v>1465169610</v>
      </c>
      <c r="J896" s="11">
        <v>1462577610</v>
      </c>
      <c r="K896" s="11" t="b">
        <v>0</v>
      </c>
      <c r="L896" s="11">
        <v>53</v>
      </c>
      <c r="M896" s="11" t="b">
        <v>0</v>
      </c>
      <c r="N896" s="11" t="s">
        <v>8281</v>
      </c>
      <c r="O896" s="11" t="s">
        <v>8285</v>
      </c>
      <c r="P896" s="11">
        <f t="shared" si="52"/>
        <v>39</v>
      </c>
      <c r="Q896" s="11">
        <f t="shared" si="53"/>
        <v>147.81</v>
      </c>
      <c r="R896" s="16">
        <f t="shared" si="54"/>
        <v>42496.981597222228</v>
      </c>
      <c r="S896" s="16">
        <f t="shared" si="55"/>
        <v>42526.981597222228</v>
      </c>
    </row>
    <row r="897" spans="1:19" ht="59" x14ac:dyDescent="0.75">
      <c r="A897" s="11">
        <v>895</v>
      </c>
      <c r="B897" s="12" t="s">
        <v>896</v>
      </c>
      <c r="C897" s="12" t="s">
        <v>5005</v>
      </c>
      <c r="D897" s="13">
        <v>8000</v>
      </c>
      <c r="E897" s="14">
        <v>195</v>
      </c>
      <c r="F897" s="11" t="s">
        <v>8220</v>
      </c>
      <c r="G897" s="11" t="s">
        <v>8223</v>
      </c>
      <c r="H897" s="11" t="s">
        <v>8245</v>
      </c>
      <c r="I897" s="11">
        <v>1287975829</v>
      </c>
      <c r="J897" s="11">
        <v>1284087829</v>
      </c>
      <c r="K897" s="11" t="b">
        <v>0</v>
      </c>
      <c r="L897" s="11">
        <v>7</v>
      </c>
      <c r="M897" s="11" t="b">
        <v>0</v>
      </c>
      <c r="N897" s="11" t="s">
        <v>8281</v>
      </c>
      <c r="O897" s="11" t="s">
        <v>8285</v>
      </c>
      <c r="P897" s="11">
        <f t="shared" si="52"/>
        <v>2</v>
      </c>
      <c r="Q897" s="11">
        <f t="shared" si="53"/>
        <v>27.86</v>
      </c>
      <c r="R897" s="16">
        <f t="shared" si="54"/>
        <v>40431.127650462964</v>
      </c>
      <c r="S897" s="16">
        <f t="shared" si="55"/>
        <v>40476.127650462964</v>
      </c>
    </row>
    <row r="898" spans="1:19" ht="44.25" x14ac:dyDescent="0.75">
      <c r="A898" s="11">
        <v>896</v>
      </c>
      <c r="B898" s="12" t="s">
        <v>897</v>
      </c>
      <c r="C898" s="12" t="s">
        <v>5006</v>
      </c>
      <c r="D898" s="13">
        <v>8000</v>
      </c>
      <c r="E898" s="14">
        <v>3200</v>
      </c>
      <c r="F898" s="11" t="s">
        <v>8220</v>
      </c>
      <c r="G898" s="11" t="s">
        <v>8223</v>
      </c>
      <c r="H898" s="11" t="s">
        <v>8245</v>
      </c>
      <c r="I898" s="11">
        <v>1440734400</v>
      </c>
      <c r="J898" s="11">
        <v>1438549026</v>
      </c>
      <c r="K898" s="11" t="b">
        <v>0</v>
      </c>
      <c r="L898" s="11">
        <v>72</v>
      </c>
      <c r="M898" s="11" t="b">
        <v>0</v>
      </c>
      <c r="N898" s="11" t="s">
        <v>8281</v>
      </c>
      <c r="O898" s="11" t="s">
        <v>8285</v>
      </c>
      <c r="P898" s="11">
        <f t="shared" ref="P898:P961" si="56">ROUND(E898/D898*100,0)</f>
        <v>40</v>
      </c>
      <c r="Q898" s="11">
        <f t="shared" ref="Q898:Q961" si="57">IFERROR(ROUND(E898/L898,2),0)</f>
        <v>44.44</v>
      </c>
      <c r="R898" s="16">
        <f t="shared" si="54"/>
        <v>42218.872986111113</v>
      </c>
      <c r="S898" s="16">
        <f t="shared" si="55"/>
        <v>42244.166666666672</v>
      </c>
    </row>
    <row r="899" spans="1:19" ht="44.25" x14ac:dyDescent="0.75">
      <c r="A899" s="11">
        <v>897</v>
      </c>
      <c r="B899" s="12" t="s">
        <v>898</v>
      </c>
      <c r="C899" s="12" t="s">
        <v>5007</v>
      </c>
      <c r="D899" s="13">
        <v>3000</v>
      </c>
      <c r="E899" s="14">
        <v>0</v>
      </c>
      <c r="F899" s="11" t="s">
        <v>8220</v>
      </c>
      <c r="G899" s="11" t="s">
        <v>8223</v>
      </c>
      <c r="H899" s="11" t="s">
        <v>8245</v>
      </c>
      <c r="I899" s="11">
        <v>1354123908</v>
      </c>
      <c r="J899" s="11">
        <v>1351528308</v>
      </c>
      <c r="K899" s="11" t="b">
        <v>0</v>
      </c>
      <c r="L899" s="11">
        <v>0</v>
      </c>
      <c r="M899" s="11" t="b">
        <v>0</v>
      </c>
      <c r="N899" s="11" t="s">
        <v>8281</v>
      </c>
      <c r="O899" s="11" t="s">
        <v>8285</v>
      </c>
      <c r="P899" s="11">
        <f t="shared" si="56"/>
        <v>0</v>
      </c>
      <c r="Q899" s="11">
        <f t="shared" si="57"/>
        <v>0</v>
      </c>
      <c r="R899" s="16">
        <f t="shared" ref="R899:R962" si="58">(((J899/60)/60)/24)+DATE(1970,1,1)</f>
        <v>41211.688750000001</v>
      </c>
      <c r="S899" s="16">
        <f t="shared" ref="S899:S962" si="59">(((I899/60)/60)/24)+DATE(1970,1,1)</f>
        <v>41241.730416666665</v>
      </c>
    </row>
    <row r="900" spans="1:19" ht="44.25" x14ac:dyDescent="0.75">
      <c r="A900" s="11">
        <v>898</v>
      </c>
      <c r="B900" s="12" t="s">
        <v>899</v>
      </c>
      <c r="C900" s="12" t="s">
        <v>5008</v>
      </c>
      <c r="D900" s="13">
        <v>2500</v>
      </c>
      <c r="E900" s="14">
        <v>70</v>
      </c>
      <c r="F900" s="11" t="s">
        <v>8220</v>
      </c>
      <c r="G900" s="11" t="s">
        <v>8223</v>
      </c>
      <c r="H900" s="11" t="s">
        <v>8245</v>
      </c>
      <c r="I900" s="11">
        <v>1326651110</v>
      </c>
      <c r="J900" s="11">
        <v>1322763110</v>
      </c>
      <c r="K900" s="11" t="b">
        <v>0</v>
      </c>
      <c r="L900" s="11">
        <v>2</v>
      </c>
      <c r="M900" s="11" t="b">
        <v>0</v>
      </c>
      <c r="N900" s="11" t="s">
        <v>8281</v>
      </c>
      <c r="O900" s="11" t="s">
        <v>8285</v>
      </c>
      <c r="P900" s="11">
        <f t="shared" si="56"/>
        <v>3</v>
      </c>
      <c r="Q900" s="11">
        <f t="shared" si="57"/>
        <v>35</v>
      </c>
      <c r="R900" s="16">
        <f t="shared" si="58"/>
        <v>40878.758217592593</v>
      </c>
      <c r="S900" s="16">
        <f t="shared" si="59"/>
        <v>40923.758217592593</v>
      </c>
    </row>
    <row r="901" spans="1:19" ht="44.25" x14ac:dyDescent="0.75">
      <c r="A901" s="11">
        <v>899</v>
      </c>
      <c r="B901" s="12" t="s">
        <v>900</v>
      </c>
      <c r="C901" s="12" t="s">
        <v>5009</v>
      </c>
      <c r="D901" s="13">
        <v>750</v>
      </c>
      <c r="E901" s="14">
        <v>280</v>
      </c>
      <c r="F901" s="11" t="s">
        <v>8220</v>
      </c>
      <c r="G901" s="11" t="s">
        <v>8223</v>
      </c>
      <c r="H901" s="11" t="s">
        <v>8245</v>
      </c>
      <c r="I901" s="11">
        <v>1306549362</v>
      </c>
      <c r="J901" s="11">
        <v>1302661362</v>
      </c>
      <c r="K901" s="11" t="b">
        <v>0</v>
      </c>
      <c r="L901" s="11">
        <v>8</v>
      </c>
      <c r="M901" s="11" t="b">
        <v>0</v>
      </c>
      <c r="N901" s="11" t="s">
        <v>8281</v>
      </c>
      <c r="O901" s="11" t="s">
        <v>8285</v>
      </c>
      <c r="P901" s="11">
        <f t="shared" si="56"/>
        <v>37</v>
      </c>
      <c r="Q901" s="11">
        <f t="shared" si="57"/>
        <v>35</v>
      </c>
      <c r="R901" s="16">
        <f t="shared" si="58"/>
        <v>40646.099097222221</v>
      </c>
      <c r="S901" s="16">
        <f t="shared" si="59"/>
        <v>40691.099097222221</v>
      </c>
    </row>
    <row r="902" spans="1:19" ht="29.5" x14ac:dyDescent="0.75">
      <c r="A902" s="11">
        <v>900</v>
      </c>
      <c r="B902" s="12" t="s">
        <v>901</v>
      </c>
      <c r="C902" s="12" t="s">
        <v>5010</v>
      </c>
      <c r="D902" s="13">
        <v>5000</v>
      </c>
      <c r="E902" s="14">
        <v>21</v>
      </c>
      <c r="F902" s="11" t="s">
        <v>8220</v>
      </c>
      <c r="G902" s="11" t="s">
        <v>8223</v>
      </c>
      <c r="H902" s="11" t="s">
        <v>8245</v>
      </c>
      <c r="I902" s="11">
        <v>1459365802</v>
      </c>
      <c r="J902" s="11">
        <v>1456777402</v>
      </c>
      <c r="K902" s="11" t="b">
        <v>0</v>
      </c>
      <c r="L902" s="11">
        <v>2</v>
      </c>
      <c r="M902" s="11" t="b">
        <v>0</v>
      </c>
      <c r="N902" s="11" t="s">
        <v>8281</v>
      </c>
      <c r="O902" s="11" t="s">
        <v>8284</v>
      </c>
      <c r="P902" s="11">
        <f t="shared" si="56"/>
        <v>0</v>
      </c>
      <c r="Q902" s="11">
        <f t="shared" si="57"/>
        <v>10.5</v>
      </c>
      <c r="R902" s="16">
        <f t="shared" si="58"/>
        <v>42429.84956018519</v>
      </c>
      <c r="S902" s="16">
        <f t="shared" si="59"/>
        <v>42459.807893518519</v>
      </c>
    </row>
    <row r="903" spans="1:19" ht="59" x14ac:dyDescent="0.75">
      <c r="A903" s="11">
        <v>901</v>
      </c>
      <c r="B903" s="12" t="s">
        <v>902</v>
      </c>
      <c r="C903" s="12" t="s">
        <v>5011</v>
      </c>
      <c r="D903" s="13">
        <v>6500</v>
      </c>
      <c r="E903" s="14">
        <v>0</v>
      </c>
      <c r="F903" s="11" t="s">
        <v>8220</v>
      </c>
      <c r="G903" s="11" t="s">
        <v>8223</v>
      </c>
      <c r="H903" s="11" t="s">
        <v>8245</v>
      </c>
      <c r="I903" s="11">
        <v>1276024260</v>
      </c>
      <c r="J903" s="11">
        <v>1272050914</v>
      </c>
      <c r="K903" s="11" t="b">
        <v>0</v>
      </c>
      <c r="L903" s="11">
        <v>0</v>
      </c>
      <c r="M903" s="11" t="b">
        <v>0</v>
      </c>
      <c r="N903" s="11" t="s">
        <v>8281</v>
      </c>
      <c r="O903" s="11" t="s">
        <v>8284</v>
      </c>
      <c r="P903" s="11">
        <f t="shared" si="56"/>
        <v>0</v>
      </c>
      <c r="Q903" s="11">
        <f t="shared" si="57"/>
        <v>0</v>
      </c>
      <c r="R903" s="16">
        <f t="shared" si="58"/>
        <v>40291.81150462963</v>
      </c>
      <c r="S903" s="16">
        <f t="shared" si="59"/>
        <v>40337.799305555556</v>
      </c>
    </row>
    <row r="904" spans="1:19" ht="59" x14ac:dyDescent="0.75">
      <c r="A904" s="11">
        <v>902</v>
      </c>
      <c r="B904" s="12" t="s">
        <v>903</v>
      </c>
      <c r="C904" s="12" t="s">
        <v>5012</v>
      </c>
      <c r="D904" s="13">
        <v>30000</v>
      </c>
      <c r="E904" s="14">
        <v>90</v>
      </c>
      <c r="F904" s="11" t="s">
        <v>8220</v>
      </c>
      <c r="G904" s="11" t="s">
        <v>8223</v>
      </c>
      <c r="H904" s="11" t="s">
        <v>8245</v>
      </c>
      <c r="I904" s="11">
        <v>1409412600</v>
      </c>
      <c r="J904" s="11">
        <v>1404947422</v>
      </c>
      <c r="K904" s="11" t="b">
        <v>0</v>
      </c>
      <c r="L904" s="11">
        <v>3</v>
      </c>
      <c r="M904" s="11" t="b">
        <v>0</v>
      </c>
      <c r="N904" s="11" t="s">
        <v>8281</v>
      </c>
      <c r="O904" s="11" t="s">
        <v>8284</v>
      </c>
      <c r="P904" s="11">
        <f t="shared" si="56"/>
        <v>0</v>
      </c>
      <c r="Q904" s="11">
        <f t="shared" si="57"/>
        <v>30</v>
      </c>
      <c r="R904" s="16">
        <f t="shared" si="58"/>
        <v>41829.965532407405</v>
      </c>
      <c r="S904" s="16">
        <f t="shared" si="59"/>
        <v>41881.645833333336</v>
      </c>
    </row>
    <row r="905" spans="1:19" ht="44.25" x14ac:dyDescent="0.75">
      <c r="A905" s="11">
        <v>903</v>
      </c>
      <c r="B905" s="12" t="s">
        <v>904</v>
      </c>
      <c r="C905" s="12" t="s">
        <v>5013</v>
      </c>
      <c r="D905" s="13">
        <v>5000</v>
      </c>
      <c r="E905" s="14">
        <v>160</v>
      </c>
      <c r="F905" s="11" t="s">
        <v>8220</v>
      </c>
      <c r="G905" s="11" t="s">
        <v>8223</v>
      </c>
      <c r="H905" s="11" t="s">
        <v>8245</v>
      </c>
      <c r="I905" s="11">
        <v>1348367100</v>
      </c>
      <c r="J905" s="11">
        <v>1346180780</v>
      </c>
      <c r="K905" s="11" t="b">
        <v>0</v>
      </c>
      <c r="L905" s="11">
        <v>4</v>
      </c>
      <c r="M905" s="11" t="b">
        <v>0</v>
      </c>
      <c r="N905" s="11" t="s">
        <v>8281</v>
      </c>
      <c r="O905" s="11" t="s">
        <v>8284</v>
      </c>
      <c r="P905" s="11">
        <f t="shared" si="56"/>
        <v>3</v>
      </c>
      <c r="Q905" s="11">
        <f t="shared" si="57"/>
        <v>40</v>
      </c>
      <c r="R905" s="16">
        <f t="shared" si="58"/>
        <v>41149.796064814815</v>
      </c>
      <c r="S905" s="16">
        <f t="shared" si="59"/>
        <v>41175.100694444445</v>
      </c>
    </row>
    <row r="906" spans="1:19" ht="44.25" x14ac:dyDescent="0.75">
      <c r="A906" s="11">
        <v>904</v>
      </c>
      <c r="B906" s="12" t="s">
        <v>905</v>
      </c>
      <c r="C906" s="12" t="s">
        <v>5014</v>
      </c>
      <c r="D906" s="13">
        <v>50000</v>
      </c>
      <c r="E906" s="14">
        <v>151</v>
      </c>
      <c r="F906" s="11" t="s">
        <v>8220</v>
      </c>
      <c r="G906" s="11" t="s">
        <v>8223</v>
      </c>
      <c r="H906" s="11" t="s">
        <v>8245</v>
      </c>
      <c r="I906" s="11">
        <v>1451786137</v>
      </c>
      <c r="J906" s="11">
        <v>1449194137</v>
      </c>
      <c r="K906" s="11" t="b">
        <v>0</v>
      </c>
      <c r="L906" s="11">
        <v>3</v>
      </c>
      <c r="M906" s="11" t="b">
        <v>0</v>
      </c>
      <c r="N906" s="11" t="s">
        <v>8281</v>
      </c>
      <c r="O906" s="11" t="s">
        <v>8284</v>
      </c>
      <c r="P906" s="11">
        <f t="shared" si="56"/>
        <v>0</v>
      </c>
      <c r="Q906" s="11">
        <f t="shared" si="57"/>
        <v>50.33</v>
      </c>
      <c r="R906" s="16">
        <f t="shared" si="58"/>
        <v>42342.080289351856</v>
      </c>
      <c r="S906" s="16">
        <f t="shared" si="59"/>
        <v>42372.080289351856</v>
      </c>
    </row>
    <row r="907" spans="1:19" ht="44.25" x14ac:dyDescent="0.75">
      <c r="A907" s="11">
        <v>905</v>
      </c>
      <c r="B907" s="12" t="s">
        <v>906</v>
      </c>
      <c r="C907" s="12" t="s">
        <v>5015</v>
      </c>
      <c r="D907" s="13">
        <v>6500</v>
      </c>
      <c r="E907" s="14">
        <v>196</v>
      </c>
      <c r="F907" s="11" t="s">
        <v>8220</v>
      </c>
      <c r="G907" s="11" t="s">
        <v>8223</v>
      </c>
      <c r="H907" s="11" t="s">
        <v>8245</v>
      </c>
      <c r="I907" s="11">
        <v>1295847926</v>
      </c>
      <c r="J907" s="11">
        <v>1290663926</v>
      </c>
      <c r="K907" s="11" t="b">
        <v>0</v>
      </c>
      <c r="L907" s="11">
        <v>6</v>
      </c>
      <c r="M907" s="11" t="b">
        <v>0</v>
      </c>
      <c r="N907" s="11" t="s">
        <v>8281</v>
      </c>
      <c r="O907" s="11" t="s">
        <v>8284</v>
      </c>
      <c r="P907" s="11">
        <f t="shared" si="56"/>
        <v>3</v>
      </c>
      <c r="Q907" s="11">
        <f t="shared" si="57"/>
        <v>32.67</v>
      </c>
      <c r="R907" s="16">
        <f t="shared" si="58"/>
        <v>40507.239884259259</v>
      </c>
      <c r="S907" s="16">
        <f t="shared" si="59"/>
        <v>40567.239884259259</v>
      </c>
    </row>
    <row r="908" spans="1:19" ht="29.5" x14ac:dyDescent="0.75">
      <c r="A908" s="11">
        <v>906</v>
      </c>
      <c r="B908" s="12" t="s">
        <v>907</v>
      </c>
      <c r="C908" s="12" t="s">
        <v>5016</v>
      </c>
      <c r="D908" s="13">
        <v>15000</v>
      </c>
      <c r="E908" s="14">
        <v>0</v>
      </c>
      <c r="F908" s="11" t="s">
        <v>8220</v>
      </c>
      <c r="G908" s="11" t="s">
        <v>8223</v>
      </c>
      <c r="H908" s="11" t="s">
        <v>8245</v>
      </c>
      <c r="I908" s="11">
        <v>1394681590</v>
      </c>
      <c r="J908" s="11">
        <v>1392093190</v>
      </c>
      <c r="K908" s="11" t="b">
        <v>0</v>
      </c>
      <c r="L908" s="11">
        <v>0</v>
      </c>
      <c r="M908" s="11" t="b">
        <v>0</v>
      </c>
      <c r="N908" s="11" t="s">
        <v>8281</v>
      </c>
      <c r="O908" s="11" t="s">
        <v>8284</v>
      </c>
      <c r="P908" s="11">
        <f t="shared" si="56"/>
        <v>0</v>
      </c>
      <c r="Q908" s="11">
        <f t="shared" si="57"/>
        <v>0</v>
      </c>
      <c r="R908" s="16">
        <f t="shared" si="58"/>
        <v>41681.189699074072</v>
      </c>
      <c r="S908" s="16">
        <f t="shared" si="59"/>
        <v>41711.148032407407</v>
      </c>
    </row>
    <row r="909" spans="1:19" ht="44.25" x14ac:dyDescent="0.75">
      <c r="A909" s="11">
        <v>907</v>
      </c>
      <c r="B909" s="12" t="s">
        <v>908</v>
      </c>
      <c r="C909" s="12" t="s">
        <v>5017</v>
      </c>
      <c r="D909" s="13">
        <v>2900</v>
      </c>
      <c r="E909" s="14">
        <v>0</v>
      </c>
      <c r="F909" s="11" t="s">
        <v>8220</v>
      </c>
      <c r="G909" s="11" t="s">
        <v>8223</v>
      </c>
      <c r="H909" s="11" t="s">
        <v>8245</v>
      </c>
      <c r="I909" s="11">
        <v>1315715823</v>
      </c>
      <c r="J909" s="11">
        <v>1313123823</v>
      </c>
      <c r="K909" s="11" t="b">
        <v>0</v>
      </c>
      <c r="L909" s="11">
        <v>0</v>
      </c>
      <c r="M909" s="11" t="b">
        <v>0</v>
      </c>
      <c r="N909" s="11" t="s">
        <v>8281</v>
      </c>
      <c r="O909" s="11" t="s">
        <v>8284</v>
      </c>
      <c r="P909" s="11">
        <f t="shared" si="56"/>
        <v>0</v>
      </c>
      <c r="Q909" s="11">
        <f t="shared" si="57"/>
        <v>0</v>
      </c>
      <c r="R909" s="16">
        <f t="shared" si="58"/>
        <v>40767.192395833335</v>
      </c>
      <c r="S909" s="16">
        <f t="shared" si="59"/>
        <v>40797.192395833335</v>
      </c>
    </row>
    <row r="910" spans="1:19" ht="44.25" x14ac:dyDescent="0.75">
      <c r="A910" s="11">
        <v>908</v>
      </c>
      <c r="B910" s="12" t="s">
        <v>909</v>
      </c>
      <c r="C910" s="12" t="s">
        <v>5018</v>
      </c>
      <c r="D910" s="13">
        <v>2500</v>
      </c>
      <c r="E910" s="14">
        <v>0</v>
      </c>
      <c r="F910" s="11" t="s">
        <v>8220</v>
      </c>
      <c r="G910" s="11" t="s">
        <v>8223</v>
      </c>
      <c r="H910" s="11" t="s">
        <v>8245</v>
      </c>
      <c r="I910" s="11">
        <v>1280206740</v>
      </c>
      <c r="J910" s="11">
        <v>1276283655</v>
      </c>
      <c r="K910" s="11" t="b">
        <v>0</v>
      </c>
      <c r="L910" s="11">
        <v>0</v>
      </c>
      <c r="M910" s="11" t="b">
        <v>0</v>
      </c>
      <c r="N910" s="11" t="s">
        <v>8281</v>
      </c>
      <c r="O910" s="11" t="s">
        <v>8284</v>
      </c>
      <c r="P910" s="11">
        <f t="shared" si="56"/>
        <v>0</v>
      </c>
      <c r="Q910" s="11">
        <f t="shared" si="57"/>
        <v>0</v>
      </c>
      <c r="R910" s="16">
        <f t="shared" si="58"/>
        <v>40340.801562499997</v>
      </c>
      <c r="S910" s="16">
        <f t="shared" si="59"/>
        <v>40386.207638888889</v>
      </c>
    </row>
    <row r="911" spans="1:19" ht="59" x14ac:dyDescent="0.75">
      <c r="A911" s="11">
        <v>909</v>
      </c>
      <c r="B911" s="12" t="s">
        <v>910</v>
      </c>
      <c r="C911" s="12" t="s">
        <v>5019</v>
      </c>
      <c r="D911" s="13">
        <v>16000</v>
      </c>
      <c r="E911" s="14">
        <v>520</v>
      </c>
      <c r="F911" s="11" t="s">
        <v>8220</v>
      </c>
      <c r="G911" s="11" t="s">
        <v>8223</v>
      </c>
      <c r="H911" s="11" t="s">
        <v>8245</v>
      </c>
      <c r="I911" s="11">
        <v>1343016000</v>
      </c>
      <c r="J911" s="11">
        <v>1340296440</v>
      </c>
      <c r="K911" s="11" t="b">
        <v>0</v>
      </c>
      <c r="L911" s="11">
        <v>8</v>
      </c>
      <c r="M911" s="11" t="b">
        <v>0</v>
      </c>
      <c r="N911" s="11" t="s">
        <v>8281</v>
      </c>
      <c r="O911" s="11" t="s">
        <v>8284</v>
      </c>
      <c r="P911" s="11">
        <f t="shared" si="56"/>
        <v>3</v>
      </c>
      <c r="Q911" s="11">
        <f t="shared" si="57"/>
        <v>65</v>
      </c>
      <c r="R911" s="16">
        <f t="shared" si="58"/>
        <v>41081.69027777778</v>
      </c>
      <c r="S911" s="16">
        <f t="shared" si="59"/>
        <v>41113.166666666664</v>
      </c>
    </row>
    <row r="912" spans="1:19" ht="44.25" x14ac:dyDescent="0.75">
      <c r="A912" s="11">
        <v>910</v>
      </c>
      <c r="B912" s="12" t="s">
        <v>911</v>
      </c>
      <c r="C912" s="12" t="s">
        <v>5020</v>
      </c>
      <c r="D912" s="13">
        <v>550</v>
      </c>
      <c r="E912" s="14">
        <v>123</v>
      </c>
      <c r="F912" s="11" t="s">
        <v>8220</v>
      </c>
      <c r="G912" s="11" t="s">
        <v>8224</v>
      </c>
      <c r="H912" s="11" t="s">
        <v>8246</v>
      </c>
      <c r="I912" s="11">
        <v>1488546319</v>
      </c>
      <c r="J912" s="11">
        <v>1483362319</v>
      </c>
      <c r="K912" s="11" t="b">
        <v>0</v>
      </c>
      <c r="L912" s="11">
        <v>5</v>
      </c>
      <c r="M912" s="11" t="b">
        <v>0</v>
      </c>
      <c r="N912" s="11" t="s">
        <v>8281</v>
      </c>
      <c r="O912" s="11" t="s">
        <v>8284</v>
      </c>
      <c r="P912" s="11">
        <f t="shared" si="56"/>
        <v>22</v>
      </c>
      <c r="Q912" s="11">
        <f t="shared" si="57"/>
        <v>24.6</v>
      </c>
      <c r="R912" s="16">
        <f t="shared" si="58"/>
        <v>42737.545358796298</v>
      </c>
      <c r="S912" s="16">
        <f t="shared" si="59"/>
        <v>42797.545358796298</v>
      </c>
    </row>
    <row r="913" spans="1:19" ht="44.25" x14ac:dyDescent="0.75">
      <c r="A913" s="11">
        <v>911</v>
      </c>
      <c r="B913" s="12" t="s">
        <v>912</v>
      </c>
      <c r="C913" s="12" t="s">
        <v>5021</v>
      </c>
      <c r="D913" s="13">
        <v>100000</v>
      </c>
      <c r="E913" s="14">
        <v>0</v>
      </c>
      <c r="F913" s="11" t="s">
        <v>8220</v>
      </c>
      <c r="G913" s="11" t="s">
        <v>8223</v>
      </c>
      <c r="H913" s="11" t="s">
        <v>8245</v>
      </c>
      <c r="I913" s="11">
        <v>1390522045</v>
      </c>
      <c r="J913" s="11">
        <v>1388707645</v>
      </c>
      <c r="K913" s="11" t="b">
        <v>0</v>
      </c>
      <c r="L913" s="11">
        <v>0</v>
      </c>
      <c r="M913" s="11" t="b">
        <v>0</v>
      </c>
      <c r="N913" s="11" t="s">
        <v>8281</v>
      </c>
      <c r="O913" s="11" t="s">
        <v>8284</v>
      </c>
      <c r="P913" s="11">
        <f t="shared" si="56"/>
        <v>0</v>
      </c>
      <c r="Q913" s="11">
        <f t="shared" si="57"/>
        <v>0</v>
      </c>
      <c r="R913" s="16">
        <f t="shared" si="58"/>
        <v>41642.005150462966</v>
      </c>
      <c r="S913" s="16">
        <f t="shared" si="59"/>
        <v>41663.005150462966</v>
      </c>
    </row>
    <row r="914" spans="1:19" ht="44.25" x14ac:dyDescent="0.75">
      <c r="A914" s="11">
        <v>912</v>
      </c>
      <c r="B914" s="12" t="s">
        <v>913</v>
      </c>
      <c r="C914" s="12" t="s">
        <v>5022</v>
      </c>
      <c r="D914" s="13">
        <v>3500</v>
      </c>
      <c r="E914" s="14">
        <v>30</v>
      </c>
      <c r="F914" s="11" t="s">
        <v>8220</v>
      </c>
      <c r="G914" s="11" t="s">
        <v>8223</v>
      </c>
      <c r="H914" s="11" t="s">
        <v>8245</v>
      </c>
      <c r="I914" s="11">
        <v>1355197047</v>
      </c>
      <c r="J914" s="11">
        <v>1350009447</v>
      </c>
      <c r="K914" s="11" t="b">
        <v>0</v>
      </c>
      <c r="L914" s="11">
        <v>2</v>
      </c>
      <c r="M914" s="11" t="b">
        <v>0</v>
      </c>
      <c r="N914" s="11" t="s">
        <v>8281</v>
      </c>
      <c r="O914" s="11" t="s">
        <v>8284</v>
      </c>
      <c r="P914" s="11">
        <f t="shared" si="56"/>
        <v>1</v>
      </c>
      <c r="Q914" s="11">
        <f t="shared" si="57"/>
        <v>15</v>
      </c>
      <c r="R914" s="16">
        <f t="shared" si="58"/>
        <v>41194.109340277777</v>
      </c>
      <c r="S914" s="16">
        <f t="shared" si="59"/>
        <v>41254.151006944441</v>
      </c>
    </row>
    <row r="915" spans="1:19" ht="44.25" x14ac:dyDescent="0.75">
      <c r="A915" s="11">
        <v>913</v>
      </c>
      <c r="B915" s="12" t="s">
        <v>914</v>
      </c>
      <c r="C915" s="12" t="s">
        <v>5023</v>
      </c>
      <c r="D915" s="13">
        <v>30000</v>
      </c>
      <c r="E915" s="14">
        <v>1982</v>
      </c>
      <c r="F915" s="11" t="s">
        <v>8220</v>
      </c>
      <c r="G915" s="11" t="s">
        <v>8223</v>
      </c>
      <c r="H915" s="11" t="s">
        <v>8245</v>
      </c>
      <c r="I915" s="11">
        <v>1336188019</v>
      </c>
      <c r="J915" s="11">
        <v>1333596019</v>
      </c>
      <c r="K915" s="11" t="b">
        <v>0</v>
      </c>
      <c r="L915" s="11">
        <v>24</v>
      </c>
      <c r="M915" s="11" t="b">
        <v>0</v>
      </c>
      <c r="N915" s="11" t="s">
        <v>8281</v>
      </c>
      <c r="O915" s="11" t="s">
        <v>8284</v>
      </c>
      <c r="P915" s="11">
        <f t="shared" si="56"/>
        <v>7</v>
      </c>
      <c r="Q915" s="11">
        <f t="shared" si="57"/>
        <v>82.58</v>
      </c>
      <c r="R915" s="16">
        <f t="shared" si="58"/>
        <v>41004.139108796298</v>
      </c>
      <c r="S915" s="16">
        <f t="shared" si="59"/>
        <v>41034.139108796298</v>
      </c>
    </row>
    <row r="916" spans="1:19" ht="44.25" x14ac:dyDescent="0.75">
      <c r="A916" s="11">
        <v>914</v>
      </c>
      <c r="B916" s="12" t="s">
        <v>915</v>
      </c>
      <c r="C916" s="12" t="s">
        <v>5024</v>
      </c>
      <c r="D916" s="13">
        <v>1500</v>
      </c>
      <c r="E916" s="14">
        <v>0</v>
      </c>
      <c r="F916" s="11" t="s">
        <v>8220</v>
      </c>
      <c r="G916" s="11" t="s">
        <v>8223</v>
      </c>
      <c r="H916" s="11" t="s">
        <v>8245</v>
      </c>
      <c r="I916" s="11">
        <v>1345918747</v>
      </c>
      <c r="J916" s="11">
        <v>1343326747</v>
      </c>
      <c r="K916" s="11" t="b">
        <v>0</v>
      </c>
      <c r="L916" s="11">
        <v>0</v>
      </c>
      <c r="M916" s="11" t="b">
        <v>0</v>
      </c>
      <c r="N916" s="11" t="s">
        <v>8281</v>
      </c>
      <c r="O916" s="11" t="s">
        <v>8284</v>
      </c>
      <c r="P916" s="11">
        <f t="shared" si="56"/>
        <v>0</v>
      </c>
      <c r="Q916" s="11">
        <f t="shared" si="57"/>
        <v>0</v>
      </c>
      <c r="R916" s="16">
        <f t="shared" si="58"/>
        <v>41116.763275462967</v>
      </c>
      <c r="S916" s="16">
        <f t="shared" si="59"/>
        <v>41146.763275462967</v>
      </c>
    </row>
    <row r="917" spans="1:19" ht="44.25" x14ac:dyDescent="0.75">
      <c r="A917" s="11">
        <v>915</v>
      </c>
      <c r="B917" s="12" t="s">
        <v>916</v>
      </c>
      <c r="C917" s="12" t="s">
        <v>5025</v>
      </c>
      <c r="D917" s="13">
        <v>6500</v>
      </c>
      <c r="E917" s="14">
        <v>375</v>
      </c>
      <c r="F917" s="11" t="s">
        <v>8220</v>
      </c>
      <c r="G917" s="11" t="s">
        <v>8223</v>
      </c>
      <c r="H917" s="11" t="s">
        <v>8245</v>
      </c>
      <c r="I917" s="11">
        <v>1330577940</v>
      </c>
      <c r="J917" s="11">
        <v>1327853914</v>
      </c>
      <c r="K917" s="11" t="b">
        <v>0</v>
      </c>
      <c r="L917" s="11">
        <v>9</v>
      </c>
      <c r="M917" s="11" t="b">
        <v>0</v>
      </c>
      <c r="N917" s="11" t="s">
        <v>8281</v>
      </c>
      <c r="O917" s="11" t="s">
        <v>8284</v>
      </c>
      <c r="P917" s="11">
        <f t="shared" si="56"/>
        <v>6</v>
      </c>
      <c r="Q917" s="11">
        <f t="shared" si="57"/>
        <v>41.67</v>
      </c>
      <c r="R917" s="16">
        <f t="shared" si="58"/>
        <v>40937.679560185185</v>
      </c>
      <c r="S917" s="16">
        <f t="shared" si="59"/>
        <v>40969.207638888889</v>
      </c>
    </row>
    <row r="918" spans="1:19" ht="44.25" x14ac:dyDescent="0.75">
      <c r="A918" s="11">
        <v>916</v>
      </c>
      <c r="B918" s="12" t="s">
        <v>917</v>
      </c>
      <c r="C918" s="12" t="s">
        <v>5026</v>
      </c>
      <c r="D918" s="13">
        <v>3300</v>
      </c>
      <c r="E918" s="14">
        <v>0</v>
      </c>
      <c r="F918" s="11" t="s">
        <v>8220</v>
      </c>
      <c r="G918" s="11" t="s">
        <v>8223</v>
      </c>
      <c r="H918" s="11" t="s">
        <v>8245</v>
      </c>
      <c r="I918" s="11">
        <v>1287723600</v>
      </c>
      <c r="J918" s="11">
        <v>1284409734</v>
      </c>
      <c r="K918" s="11" t="b">
        <v>0</v>
      </c>
      <c r="L918" s="11">
        <v>0</v>
      </c>
      <c r="M918" s="11" t="b">
        <v>0</v>
      </c>
      <c r="N918" s="11" t="s">
        <v>8281</v>
      </c>
      <c r="O918" s="11" t="s">
        <v>8284</v>
      </c>
      <c r="P918" s="11">
        <f t="shared" si="56"/>
        <v>0</v>
      </c>
      <c r="Q918" s="11">
        <f t="shared" si="57"/>
        <v>0</v>
      </c>
      <c r="R918" s="16">
        <f t="shared" si="58"/>
        <v>40434.853402777779</v>
      </c>
      <c r="S918" s="16">
        <f t="shared" si="59"/>
        <v>40473.208333333336</v>
      </c>
    </row>
    <row r="919" spans="1:19" ht="44.25" x14ac:dyDescent="0.75">
      <c r="A919" s="11">
        <v>917</v>
      </c>
      <c r="B919" s="12" t="s">
        <v>918</v>
      </c>
      <c r="C919" s="12" t="s">
        <v>5027</v>
      </c>
      <c r="D919" s="13">
        <v>5000</v>
      </c>
      <c r="E919" s="14">
        <v>30</v>
      </c>
      <c r="F919" s="11" t="s">
        <v>8220</v>
      </c>
      <c r="G919" s="11" t="s">
        <v>8223</v>
      </c>
      <c r="H919" s="11" t="s">
        <v>8245</v>
      </c>
      <c r="I919" s="11">
        <v>1405305000</v>
      </c>
      <c r="J919" s="11">
        <v>1402612730</v>
      </c>
      <c r="K919" s="11" t="b">
        <v>0</v>
      </c>
      <c r="L919" s="11">
        <v>1</v>
      </c>
      <c r="M919" s="11" t="b">
        <v>0</v>
      </c>
      <c r="N919" s="11" t="s">
        <v>8281</v>
      </c>
      <c r="O919" s="11" t="s">
        <v>8284</v>
      </c>
      <c r="P919" s="11">
        <f t="shared" si="56"/>
        <v>1</v>
      </c>
      <c r="Q919" s="11">
        <f t="shared" si="57"/>
        <v>30</v>
      </c>
      <c r="R919" s="16">
        <f t="shared" si="58"/>
        <v>41802.94363425926</v>
      </c>
      <c r="S919" s="16">
        <f t="shared" si="59"/>
        <v>41834.104166666664</v>
      </c>
    </row>
    <row r="920" spans="1:19" ht="59" x14ac:dyDescent="0.75">
      <c r="A920" s="11">
        <v>918</v>
      </c>
      <c r="B920" s="12" t="s">
        <v>919</v>
      </c>
      <c r="C920" s="12" t="s">
        <v>5028</v>
      </c>
      <c r="D920" s="13">
        <v>3900</v>
      </c>
      <c r="E920" s="14">
        <v>196</v>
      </c>
      <c r="F920" s="11" t="s">
        <v>8220</v>
      </c>
      <c r="G920" s="11" t="s">
        <v>8224</v>
      </c>
      <c r="H920" s="11" t="s">
        <v>8246</v>
      </c>
      <c r="I920" s="11">
        <v>1417474761</v>
      </c>
      <c r="J920" s="11">
        <v>1414879161</v>
      </c>
      <c r="K920" s="11" t="b">
        <v>0</v>
      </c>
      <c r="L920" s="11">
        <v>10</v>
      </c>
      <c r="M920" s="11" t="b">
        <v>0</v>
      </c>
      <c r="N920" s="11" t="s">
        <v>8281</v>
      </c>
      <c r="O920" s="11" t="s">
        <v>8284</v>
      </c>
      <c r="P920" s="11">
        <f t="shared" si="56"/>
        <v>5</v>
      </c>
      <c r="Q920" s="11">
        <f t="shared" si="57"/>
        <v>19.600000000000001</v>
      </c>
      <c r="R920" s="16">
        <f t="shared" si="58"/>
        <v>41944.916215277779</v>
      </c>
      <c r="S920" s="16">
        <f t="shared" si="59"/>
        <v>41974.957881944443</v>
      </c>
    </row>
    <row r="921" spans="1:19" x14ac:dyDescent="0.75">
      <c r="A921" s="11">
        <v>919</v>
      </c>
      <c r="B921" s="12" t="s">
        <v>920</v>
      </c>
      <c r="C921" s="12" t="s">
        <v>5029</v>
      </c>
      <c r="D921" s="13">
        <v>20000</v>
      </c>
      <c r="E921" s="14">
        <v>100</v>
      </c>
      <c r="F921" s="11" t="s">
        <v>8220</v>
      </c>
      <c r="G921" s="11" t="s">
        <v>8223</v>
      </c>
      <c r="H921" s="11" t="s">
        <v>8245</v>
      </c>
      <c r="I921" s="11">
        <v>1355930645</v>
      </c>
      <c r="J921" s="11">
        <v>1352906645</v>
      </c>
      <c r="K921" s="11" t="b">
        <v>0</v>
      </c>
      <c r="L921" s="11">
        <v>1</v>
      </c>
      <c r="M921" s="11" t="b">
        <v>0</v>
      </c>
      <c r="N921" s="11" t="s">
        <v>8281</v>
      </c>
      <c r="O921" s="11" t="s">
        <v>8284</v>
      </c>
      <c r="P921" s="11">
        <f t="shared" si="56"/>
        <v>1</v>
      </c>
      <c r="Q921" s="11">
        <f t="shared" si="57"/>
        <v>100</v>
      </c>
      <c r="R921" s="16">
        <f t="shared" si="58"/>
        <v>41227.641724537039</v>
      </c>
      <c r="S921" s="16">
        <f t="shared" si="59"/>
        <v>41262.641724537039</v>
      </c>
    </row>
    <row r="922" spans="1:19" ht="44.25" x14ac:dyDescent="0.75">
      <c r="A922" s="11">
        <v>920</v>
      </c>
      <c r="B922" s="12" t="s">
        <v>921</v>
      </c>
      <c r="C922" s="12" t="s">
        <v>5030</v>
      </c>
      <c r="D922" s="13">
        <v>5500</v>
      </c>
      <c r="E922" s="14">
        <v>0</v>
      </c>
      <c r="F922" s="11" t="s">
        <v>8220</v>
      </c>
      <c r="G922" s="11" t="s">
        <v>8223</v>
      </c>
      <c r="H922" s="11" t="s">
        <v>8245</v>
      </c>
      <c r="I922" s="11">
        <v>1384448822</v>
      </c>
      <c r="J922" s="11">
        <v>1381853222</v>
      </c>
      <c r="K922" s="11" t="b">
        <v>0</v>
      </c>
      <c r="L922" s="11">
        <v>0</v>
      </c>
      <c r="M922" s="11" t="b">
        <v>0</v>
      </c>
      <c r="N922" s="11" t="s">
        <v>8281</v>
      </c>
      <c r="O922" s="11" t="s">
        <v>8284</v>
      </c>
      <c r="P922" s="11">
        <f t="shared" si="56"/>
        <v>0</v>
      </c>
      <c r="Q922" s="11">
        <f t="shared" si="57"/>
        <v>0</v>
      </c>
      <c r="R922" s="16">
        <f t="shared" si="58"/>
        <v>41562.67155092593</v>
      </c>
      <c r="S922" s="16">
        <f t="shared" si="59"/>
        <v>41592.713217592594</v>
      </c>
    </row>
    <row r="923" spans="1:19" ht="44.25" x14ac:dyDescent="0.75">
      <c r="A923" s="11">
        <v>921</v>
      </c>
      <c r="B923" s="12" t="s">
        <v>922</v>
      </c>
      <c r="C923" s="12" t="s">
        <v>5031</v>
      </c>
      <c r="D923" s="13">
        <v>15000</v>
      </c>
      <c r="E923" s="14">
        <v>4635</v>
      </c>
      <c r="F923" s="11" t="s">
        <v>8220</v>
      </c>
      <c r="G923" s="11" t="s">
        <v>8223</v>
      </c>
      <c r="H923" s="11" t="s">
        <v>8245</v>
      </c>
      <c r="I923" s="11">
        <v>1323666376</v>
      </c>
      <c r="J923" s="11">
        <v>1320033976</v>
      </c>
      <c r="K923" s="11" t="b">
        <v>0</v>
      </c>
      <c r="L923" s="11">
        <v>20</v>
      </c>
      <c r="M923" s="11" t="b">
        <v>0</v>
      </c>
      <c r="N923" s="11" t="s">
        <v>8281</v>
      </c>
      <c r="O923" s="11" t="s">
        <v>8284</v>
      </c>
      <c r="P923" s="11">
        <f t="shared" si="56"/>
        <v>31</v>
      </c>
      <c r="Q923" s="11">
        <f t="shared" si="57"/>
        <v>231.75</v>
      </c>
      <c r="R923" s="16">
        <f t="shared" si="58"/>
        <v>40847.171018518515</v>
      </c>
      <c r="S923" s="16">
        <f t="shared" si="59"/>
        <v>40889.212685185186</v>
      </c>
    </row>
    <row r="924" spans="1:19" ht="44.25" x14ac:dyDescent="0.75">
      <c r="A924" s="11">
        <v>922</v>
      </c>
      <c r="B924" s="12" t="s">
        <v>923</v>
      </c>
      <c r="C924" s="12" t="s">
        <v>5032</v>
      </c>
      <c r="D924" s="13">
        <v>27000</v>
      </c>
      <c r="E924" s="14">
        <v>5680</v>
      </c>
      <c r="F924" s="11" t="s">
        <v>8220</v>
      </c>
      <c r="G924" s="11" t="s">
        <v>8223</v>
      </c>
      <c r="H924" s="11" t="s">
        <v>8245</v>
      </c>
      <c r="I924" s="11">
        <v>1412167393</v>
      </c>
      <c r="J924" s="11">
        <v>1409143393</v>
      </c>
      <c r="K924" s="11" t="b">
        <v>0</v>
      </c>
      <c r="L924" s="11">
        <v>30</v>
      </c>
      <c r="M924" s="11" t="b">
        <v>0</v>
      </c>
      <c r="N924" s="11" t="s">
        <v>8281</v>
      </c>
      <c r="O924" s="11" t="s">
        <v>8284</v>
      </c>
      <c r="P924" s="11">
        <f t="shared" si="56"/>
        <v>21</v>
      </c>
      <c r="Q924" s="11">
        <f t="shared" si="57"/>
        <v>189.33</v>
      </c>
      <c r="R924" s="16">
        <f t="shared" si="58"/>
        <v>41878.530011574076</v>
      </c>
      <c r="S924" s="16">
        <f t="shared" si="59"/>
        <v>41913.530011574076</v>
      </c>
    </row>
    <row r="925" spans="1:19" ht="44.25" x14ac:dyDescent="0.75">
      <c r="A925" s="11">
        <v>923</v>
      </c>
      <c r="B925" s="12" t="s">
        <v>924</v>
      </c>
      <c r="C925" s="12" t="s">
        <v>5033</v>
      </c>
      <c r="D925" s="13">
        <v>15000</v>
      </c>
      <c r="E925" s="14">
        <v>330</v>
      </c>
      <c r="F925" s="11" t="s">
        <v>8220</v>
      </c>
      <c r="G925" s="11" t="s">
        <v>8223</v>
      </c>
      <c r="H925" s="11" t="s">
        <v>8245</v>
      </c>
      <c r="I925" s="11">
        <v>1416614523</v>
      </c>
      <c r="J925" s="11">
        <v>1414018923</v>
      </c>
      <c r="K925" s="11" t="b">
        <v>0</v>
      </c>
      <c r="L925" s="11">
        <v>6</v>
      </c>
      <c r="M925" s="11" t="b">
        <v>0</v>
      </c>
      <c r="N925" s="11" t="s">
        <v>8281</v>
      </c>
      <c r="O925" s="11" t="s">
        <v>8284</v>
      </c>
      <c r="P925" s="11">
        <f t="shared" si="56"/>
        <v>2</v>
      </c>
      <c r="Q925" s="11">
        <f t="shared" si="57"/>
        <v>55</v>
      </c>
      <c r="R925" s="16">
        <f t="shared" si="58"/>
        <v>41934.959756944445</v>
      </c>
      <c r="S925" s="16">
        <f t="shared" si="59"/>
        <v>41965.001423611116</v>
      </c>
    </row>
    <row r="926" spans="1:19" ht="44.25" x14ac:dyDescent="0.75">
      <c r="A926" s="11">
        <v>924</v>
      </c>
      <c r="B926" s="12" t="s">
        <v>925</v>
      </c>
      <c r="C926" s="12" t="s">
        <v>5034</v>
      </c>
      <c r="D926" s="13">
        <v>3000</v>
      </c>
      <c r="E926" s="14">
        <v>327</v>
      </c>
      <c r="F926" s="11" t="s">
        <v>8220</v>
      </c>
      <c r="G926" s="11" t="s">
        <v>8223</v>
      </c>
      <c r="H926" s="11" t="s">
        <v>8245</v>
      </c>
      <c r="I926" s="11">
        <v>1360795069</v>
      </c>
      <c r="J926" s="11">
        <v>1358203069</v>
      </c>
      <c r="K926" s="11" t="b">
        <v>0</v>
      </c>
      <c r="L926" s="11">
        <v>15</v>
      </c>
      <c r="M926" s="11" t="b">
        <v>0</v>
      </c>
      <c r="N926" s="11" t="s">
        <v>8281</v>
      </c>
      <c r="O926" s="11" t="s">
        <v>8284</v>
      </c>
      <c r="P926" s="11">
        <f t="shared" si="56"/>
        <v>11</v>
      </c>
      <c r="Q926" s="11">
        <f t="shared" si="57"/>
        <v>21.8</v>
      </c>
      <c r="R926" s="16">
        <f t="shared" si="58"/>
        <v>41288.942928240744</v>
      </c>
      <c r="S926" s="16">
        <f t="shared" si="59"/>
        <v>41318.942928240744</v>
      </c>
    </row>
    <row r="927" spans="1:19" ht="44.25" x14ac:dyDescent="0.75">
      <c r="A927" s="11">
        <v>925</v>
      </c>
      <c r="B927" s="12" t="s">
        <v>926</v>
      </c>
      <c r="C927" s="12" t="s">
        <v>5035</v>
      </c>
      <c r="D927" s="13">
        <v>6000</v>
      </c>
      <c r="E927" s="14">
        <v>160</v>
      </c>
      <c r="F927" s="11" t="s">
        <v>8220</v>
      </c>
      <c r="G927" s="11" t="s">
        <v>8223</v>
      </c>
      <c r="H927" s="11" t="s">
        <v>8245</v>
      </c>
      <c r="I927" s="11">
        <v>1385590111</v>
      </c>
      <c r="J927" s="11">
        <v>1382994511</v>
      </c>
      <c r="K927" s="11" t="b">
        <v>0</v>
      </c>
      <c r="L927" s="11">
        <v>5</v>
      </c>
      <c r="M927" s="11" t="b">
        <v>0</v>
      </c>
      <c r="N927" s="11" t="s">
        <v>8281</v>
      </c>
      <c r="O927" s="11" t="s">
        <v>8284</v>
      </c>
      <c r="P927" s="11">
        <f t="shared" si="56"/>
        <v>3</v>
      </c>
      <c r="Q927" s="11">
        <f t="shared" si="57"/>
        <v>32</v>
      </c>
      <c r="R927" s="16">
        <f t="shared" si="58"/>
        <v>41575.880914351852</v>
      </c>
      <c r="S927" s="16">
        <f t="shared" si="59"/>
        <v>41605.922581018516</v>
      </c>
    </row>
    <row r="928" spans="1:19" ht="59" x14ac:dyDescent="0.75">
      <c r="A928" s="11">
        <v>926</v>
      </c>
      <c r="B928" s="12" t="s">
        <v>927</v>
      </c>
      <c r="C928" s="12" t="s">
        <v>5036</v>
      </c>
      <c r="D928" s="13">
        <v>7000</v>
      </c>
      <c r="E928" s="14">
        <v>0</v>
      </c>
      <c r="F928" s="11" t="s">
        <v>8220</v>
      </c>
      <c r="G928" s="11" t="s">
        <v>8223</v>
      </c>
      <c r="H928" s="11" t="s">
        <v>8245</v>
      </c>
      <c r="I928" s="11">
        <v>1278628800</v>
      </c>
      <c r="J928" s="11">
        <v>1276043330</v>
      </c>
      <c r="K928" s="11" t="b">
        <v>0</v>
      </c>
      <c r="L928" s="11">
        <v>0</v>
      </c>
      <c r="M928" s="11" t="b">
        <v>0</v>
      </c>
      <c r="N928" s="11" t="s">
        <v>8281</v>
      </c>
      <c r="O928" s="11" t="s">
        <v>8284</v>
      </c>
      <c r="P928" s="11">
        <f t="shared" si="56"/>
        <v>0</v>
      </c>
      <c r="Q928" s="11">
        <f t="shared" si="57"/>
        <v>0</v>
      </c>
      <c r="R928" s="16">
        <f t="shared" si="58"/>
        <v>40338.02002314815</v>
      </c>
      <c r="S928" s="16">
        <f t="shared" si="59"/>
        <v>40367.944444444445</v>
      </c>
    </row>
    <row r="929" spans="1:19" ht="29.5" x14ac:dyDescent="0.75">
      <c r="A929" s="11">
        <v>927</v>
      </c>
      <c r="B929" s="12" t="s">
        <v>928</v>
      </c>
      <c r="C929" s="12" t="s">
        <v>5037</v>
      </c>
      <c r="D929" s="13">
        <v>20000</v>
      </c>
      <c r="E929" s="14">
        <v>0</v>
      </c>
      <c r="F929" s="11" t="s">
        <v>8220</v>
      </c>
      <c r="G929" s="11" t="s">
        <v>8223</v>
      </c>
      <c r="H929" s="11" t="s">
        <v>8245</v>
      </c>
      <c r="I929" s="11">
        <v>1337024695</v>
      </c>
      <c r="J929" s="11">
        <v>1334432695</v>
      </c>
      <c r="K929" s="11" t="b">
        <v>0</v>
      </c>
      <c r="L929" s="11">
        <v>0</v>
      </c>
      <c r="M929" s="11" t="b">
        <v>0</v>
      </c>
      <c r="N929" s="11" t="s">
        <v>8281</v>
      </c>
      <c r="O929" s="11" t="s">
        <v>8284</v>
      </c>
      <c r="P929" s="11">
        <f t="shared" si="56"/>
        <v>0</v>
      </c>
      <c r="Q929" s="11">
        <f t="shared" si="57"/>
        <v>0</v>
      </c>
      <c r="R929" s="16">
        <f t="shared" si="58"/>
        <v>41013.822858796295</v>
      </c>
      <c r="S929" s="16">
        <f t="shared" si="59"/>
        <v>41043.822858796295</v>
      </c>
    </row>
    <row r="930" spans="1:19" ht="44.25" x14ac:dyDescent="0.75">
      <c r="A930" s="11">
        <v>928</v>
      </c>
      <c r="B930" s="12" t="s">
        <v>929</v>
      </c>
      <c r="C930" s="12" t="s">
        <v>5038</v>
      </c>
      <c r="D930" s="13">
        <v>14500</v>
      </c>
      <c r="E930" s="14">
        <v>1575</v>
      </c>
      <c r="F930" s="11" t="s">
        <v>8220</v>
      </c>
      <c r="G930" s="11" t="s">
        <v>8223</v>
      </c>
      <c r="H930" s="11" t="s">
        <v>8245</v>
      </c>
      <c r="I930" s="11">
        <v>1353196800</v>
      </c>
      <c r="J930" s="11">
        <v>1348864913</v>
      </c>
      <c r="K930" s="11" t="b">
        <v>0</v>
      </c>
      <c r="L930" s="11">
        <v>28</v>
      </c>
      <c r="M930" s="11" t="b">
        <v>0</v>
      </c>
      <c r="N930" s="11" t="s">
        <v>8281</v>
      </c>
      <c r="O930" s="11" t="s">
        <v>8284</v>
      </c>
      <c r="P930" s="11">
        <f t="shared" si="56"/>
        <v>11</v>
      </c>
      <c r="Q930" s="11">
        <f t="shared" si="57"/>
        <v>56.25</v>
      </c>
      <c r="R930" s="16">
        <f t="shared" si="58"/>
        <v>41180.86241898148</v>
      </c>
      <c r="S930" s="16">
        <f t="shared" si="59"/>
        <v>41231</v>
      </c>
    </row>
    <row r="931" spans="1:19" ht="44.25" x14ac:dyDescent="0.75">
      <c r="A931" s="11">
        <v>929</v>
      </c>
      <c r="B931" s="12" t="s">
        <v>930</v>
      </c>
      <c r="C931" s="12" t="s">
        <v>5039</v>
      </c>
      <c r="D931" s="13">
        <v>500</v>
      </c>
      <c r="E931" s="14">
        <v>0</v>
      </c>
      <c r="F931" s="11" t="s">
        <v>8220</v>
      </c>
      <c r="G931" s="11" t="s">
        <v>8223</v>
      </c>
      <c r="H931" s="11" t="s">
        <v>8245</v>
      </c>
      <c r="I931" s="11">
        <v>1333946569</v>
      </c>
      <c r="J931" s="11">
        <v>1331358169</v>
      </c>
      <c r="K931" s="11" t="b">
        <v>0</v>
      </c>
      <c r="L931" s="11">
        <v>0</v>
      </c>
      <c r="M931" s="11" t="b">
        <v>0</v>
      </c>
      <c r="N931" s="11" t="s">
        <v>8281</v>
      </c>
      <c r="O931" s="11" t="s">
        <v>8284</v>
      </c>
      <c r="P931" s="11">
        <f t="shared" si="56"/>
        <v>0</v>
      </c>
      <c r="Q931" s="11">
        <f t="shared" si="57"/>
        <v>0</v>
      </c>
      <c r="R931" s="16">
        <f t="shared" si="58"/>
        <v>40978.238067129627</v>
      </c>
      <c r="S931" s="16">
        <f t="shared" si="59"/>
        <v>41008.196400462963</v>
      </c>
    </row>
    <row r="932" spans="1:19" ht="59" x14ac:dyDescent="0.75">
      <c r="A932" s="11">
        <v>930</v>
      </c>
      <c r="B932" s="12" t="s">
        <v>931</v>
      </c>
      <c r="C932" s="12" t="s">
        <v>5040</v>
      </c>
      <c r="D932" s="13">
        <v>900</v>
      </c>
      <c r="E932" s="14">
        <v>345</v>
      </c>
      <c r="F932" s="11" t="s">
        <v>8220</v>
      </c>
      <c r="G932" s="11" t="s">
        <v>8223</v>
      </c>
      <c r="H932" s="11" t="s">
        <v>8245</v>
      </c>
      <c r="I932" s="11">
        <v>1277501520</v>
      </c>
      <c r="J932" s="11">
        <v>1273874306</v>
      </c>
      <c r="K932" s="11" t="b">
        <v>0</v>
      </c>
      <c r="L932" s="11">
        <v>5</v>
      </c>
      <c r="M932" s="11" t="b">
        <v>0</v>
      </c>
      <c r="N932" s="11" t="s">
        <v>8281</v>
      </c>
      <c r="O932" s="11" t="s">
        <v>8284</v>
      </c>
      <c r="P932" s="11">
        <f t="shared" si="56"/>
        <v>38</v>
      </c>
      <c r="Q932" s="11">
        <f t="shared" si="57"/>
        <v>69</v>
      </c>
      <c r="R932" s="16">
        <f t="shared" si="58"/>
        <v>40312.915578703702</v>
      </c>
      <c r="S932" s="16">
        <f t="shared" si="59"/>
        <v>40354.897222222222</v>
      </c>
    </row>
    <row r="933" spans="1:19" ht="44.25" x14ac:dyDescent="0.75">
      <c r="A933" s="11">
        <v>931</v>
      </c>
      <c r="B933" s="12" t="s">
        <v>932</v>
      </c>
      <c r="C933" s="12" t="s">
        <v>5041</v>
      </c>
      <c r="D933" s="13">
        <v>2000</v>
      </c>
      <c r="E933" s="14">
        <v>131</v>
      </c>
      <c r="F933" s="11" t="s">
        <v>8220</v>
      </c>
      <c r="G933" s="11" t="s">
        <v>8224</v>
      </c>
      <c r="H933" s="11" t="s">
        <v>8246</v>
      </c>
      <c r="I933" s="11">
        <v>1395007200</v>
      </c>
      <c r="J933" s="11">
        <v>1392021502</v>
      </c>
      <c r="K933" s="11" t="b">
        <v>0</v>
      </c>
      <c r="L933" s="11">
        <v>7</v>
      </c>
      <c r="M933" s="11" t="b">
        <v>0</v>
      </c>
      <c r="N933" s="11" t="s">
        <v>8281</v>
      </c>
      <c r="O933" s="11" t="s">
        <v>8284</v>
      </c>
      <c r="P933" s="11">
        <f t="shared" si="56"/>
        <v>7</v>
      </c>
      <c r="Q933" s="11">
        <f t="shared" si="57"/>
        <v>18.71</v>
      </c>
      <c r="R933" s="16">
        <f t="shared" si="58"/>
        <v>41680.359976851854</v>
      </c>
      <c r="S933" s="16">
        <f t="shared" si="59"/>
        <v>41714.916666666664</v>
      </c>
    </row>
    <row r="934" spans="1:19" ht="29.5" x14ac:dyDescent="0.75">
      <c r="A934" s="11">
        <v>932</v>
      </c>
      <c r="B934" s="12" t="s">
        <v>933</v>
      </c>
      <c r="C934" s="12" t="s">
        <v>5042</v>
      </c>
      <c r="D934" s="13">
        <v>9500</v>
      </c>
      <c r="E934" s="14">
        <v>1381</v>
      </c>
      <c r="F934" s="11" t="s">
        <v>8220</v>
      </c>
      <c r="G934" s="11" t="s">
        <v>8223</v>
      </c>
      <c r="H934" s="11" t="s">
        <v>8245</v>
      </c>
      <c r="I934" s="11">
        <v>1363990545</v>
      </c>
      <c r="J934" s="11">
        <v>1360106145</v>
      </c>
      <c r="K934" s="11" t="b">
        <v>0</v>
      </c>
      <c r="L934" s="11">
        <v>30</v>
      </c>
      <c r="M934" s="11" t="b">
        <v>0</v>
      </c>
      <c r="N934" s="11" t="s">
        <v>8281</v>
      </c>
      <c r="O934" s="11" t="s">
        <v>8284</v>
      </c>
      <c r="P934" s="11">
        <f t="shared" si="56"/>
        <v>15</v>
      </c>
      <c r="Q934" s="11">
        <f t="shared" si="57"/>
        <v>46.03</v>
      </c>
      <c r="R934" s="16">
        <f t="shared" si="58"/>
        <v>41310.969270833331</v>
      </c>
      <c r="S934" s="16">
        <f t="shared" si="59"/>
        <v>41355.927604166667</v>
      </c>
    </row>
    <row r="935" spans="1:19" ht="44.25" x14ac:dyDescent="0.75">
      <c r="A935" s="11">
        <v>933</v>
      </c>
      <c r="B935" s="12" t="s">
        <v>934</v>
      </c>
      <c r="C935" s="12" t="s">
        <v>5043</v>
      </c>
      <c r="D935" s="13">
        <v>2000</v>
      </c>
      <c r="E935" s="14">
        <v>120</v>
      </c>
      <c r="F935" s="11" t="s">
        <v>8220</v>
      </c>
      <c r="G935" s="11" t="s">
        <v>8223</v>
      </c>
      <c r="H935" s="11" t="s">
        <v>8245</v>
      </c>
      <c r="I935" s="11">
        <v>1399867409</v>
      </c>
      <c r="J935" s="11">
        <v>1394683409</v>
      </c>
      <c r="K935" s="11" t="b">
        <v>0</v>
      </c>
      <c r="L935" s="11">
        <v>2</v>
      </c>
      <c r="M935" s="11" t="b">
        <v>0</v>
      </c>
      <c r="N935" s="11" t="s">
        <v>8281</v>
      </c>
      <c r="O935" s="11" t="s">
        <v>8284</v>
      </c>
      <c r="P935" s="11">
        <f t="shared" si="56"/>
        <v>6</v>
      </c>
      <c r="Q935" s="11">
        <f t="shared" si="57"/>
        <v>60</v>
      </c>
      <c r="R935" s="16">
        <f t="shared" si="58"/>
        <v>41711.169085648151</v>
      </c>
      <c r="S935" s="16">
        <f t="shared" si="59"/>
        <v>41771.169085648151</v>
      </c>
    </row>
    <row r="936" spans="1:19" ht="44.25" x14ac:dyDescent="0.75">
      <c r="A936" s="11">
        <v>934</v>
      </c>
      <c r="B936" s="12" t="s">
        <v>935</v>
      </c>
      <c r="C936" s="12" t="s">
        <v>5044</v>
      </c>
      <c r="D936" s="13">
        <v>5000</v>
      </c>
      <c r="E936" s="14">
        <v>1520</v>
      </c>
      <c r="F936" s="11" t="s">
        <v>8220</v>
      </c>
      <c r="G936" s="11" t="s">
        <v>8228</v>
      </c>
      <c r="H936" s="11" t="s">
        <v>8250</v>
      </c>
      <c r="I936" s="11">
        <v>1399183200</v>
      </c>
      <c r="J936" s="11">
        <v>1396633284</v>
      </c>
      <c r="K936" s="11" t="b">
        <v>0</v>
      </c>
      <c r="L936" s="11">
        <v>30</v>
      </c>
      <c r="M936" s="11" t="b">
        <v>0</v>
      </c>
      <c r="N936" s="11" t="s">
        <v>8281</v>
      </c>
      <c r="O936" s="11" t="s">
        <v>8284</v>
      </c>
      <c r="P936" s="11">
        <f t="shared" si="56"/>
        <v>30</v>
      </c>
      <c r="Q936" s="11">
        <f t="shared" si="57"/>
        <v>50.67</v>
      </c>
      <c r="R936" s="16">
        <f t="shared" si="58"/>
        <v>41733.737083333333</v>
      </c>
      <c r="S936" s="16">
        <f t="shared" si="59"/>
        <v>41763.25</v>
      </c>
    </row>
    <row r="937" spans="1:19" ht="44.25" x14ac:dyDescent="0.75">
      <c r="A937" s="11">
        <v>935</v>
      </c>
      <c r="B937" s="12" t="s">
        <v>936</v>
      </c>
      <c r="C937" s="12" t="s">
        <v>5045</v>
      </c>
      <c r="D937" s="13">
        <v>3500</v>
      </c>
      <c r="E937" s="14">
        <v>50</v>
      </c>
      <c r="F937" s="11" t="s">
        <v>8220</v>
      </c>
      <c r="G937" s="11" t="s">
        <v>8223</v>
      </c>
      <c r="H937" s="11" t="s">
        <v>8245</v>
      </c>
      <c r="I937" s="11">
        <v>1454054429</v>
      </c>
      <c r="J937" s="11">
        <v>1451462429</v>
      </c>
      <c r="K937" s="11" t="b">
        <v>0</v>
      </c>
      <c r="L937" s="11">
        <v>2</v>
      </c>
      <c r="M937" s="11" t="b">
        <v>0</v>
      </c>
      <c r="N937" s="11" t="s">
        <v>8281</v>
      </c>
      <c r="O937" s="11" t="s">
        <v>8284</v>
      </c>
      <c r="P937" s="11">
        <f t="shared" si="56"/>
        <v>1</v>
      </c>
      <c r="Q937" s="11">
        <f t="shared" si="57"/>
        <v>25</v>
      </c>
      <c r="R937" s="16">
        <f t="shared" si="58"/>
        <v>42368.333668981482</v>
      </c>
      <c r="S937" s="16">
        <f t="shared" si="59"/>
        <v>42398.333668981482</v>
      </c>
    </row>
    <row r="938" spans="1:19" ht="44.25" x14ac:dyDescent="0.75">
      <c r="A938" s="11">
        <v>936</v>
      </c>
      <c r="B938" s="12" t="s">
        <v>937</v>
      </c>
      <c r="C938" s="12" t="s">
        <v>5046</v>
      </c>
      <c r="D938" s="13">
        <v>1400</v>
      </c>
      <c r="E938" s="14">
        <v>0</v>
      </c>
      <c r="F938" s="11" t="s">
        <v>8220</v>
      </c>
      <c r="G938" s="11" t="s">
        <v>8223</v>
      </c>
      <c r="H938" s="11" t="s">
        <v>8245</v>
      </c>
      <c r="I938" s="11">
        <v>1326916800</v>
      </c>
      <c r="J938" s="11">
        <v>1323131689</v>
      </c>
      <c r="K938" s="11" t="b">
        <v>0</v>
      </c>
      <c r="L938" s="11">
        <v>0</v>
      </c>
      <c r="M938" s="11" t="b">
        <v>0</v>
      </c>
      <c r="N938" s="11" t="s">
        <v>8281</v>
      </c>
      <c r="O938" s="11" t="s">
        <v>8284</v>
      </c>
      <c r="P938" s="11">
        <f t="shared" si="56"/>
        <v>0</v>
      </c>
      <c r="Q938" s="11">
        <f t="shared" si="57"/>
        <v>0</v>
      </c>
      <c r="R938" s="16">
        <f t="shared" si="58"/>
        <v>40883.024178240739</v>
      </c>
      <c r="S938" s="16">
        <f t="shared" si="59"/>
        <v>40926.833333333336</v>
      </c>
    </row>
    <row r="939" spans="1:19" ht="44.25" x14ac:dyDescent="0.75">
      <c r="A939" s="11">
        <v>937</v>
      </c>
      <c r="B939" s="12" t="s">
        <v>938</v>
      </c>
      <c r="C939" s="12" t="s">
        <v>5047</v>
      </c>
      <c r="D939" s="13">
        <v>3500</v>
      </c>
      <c r="E939" s="14">
        <v>40</v>
      </c>
      <c r="F939" s="11" t="s">
        <v>8220</v>
      </c>
      <c r="G939" s="11" t="s">
        <v>8223</v>
      </c>
      <c r="H939" s="11" t="s">
        <v>8245</v>
      </c>
      <c r="I939" s="11">
        <v>1383509357</v>
      </c>
      <c r="J939" s="11">
        <v>1380913757</v>
      </c>
      <c r="K939" s="11" t="b">
        <v>0</v>
      </c>
      <c r="L939" s="11">
        <v>2</v>
      </c>
      <c r="M939" s="11" t="b">
        <v>0</v>
      </c>
      <c r="N939" s="11" t="s">
        <v>8281</v>
      </c>
      <c r="O939" s="11" t="s">
        <v>8284</v>
      </c>
      <c r="P939" s="11">
        <f t="shared" si="56"/>
        <v>1</v>
      </c>
      <c r="Q939" s="11">
        <f t="shared" si="57"/>
        <v>20</v>
      </c>
      <c r="R939" s="16">
        <f t="shared" si="58"/>
        <v>41551.798113425924</v>
      </c>
      <c r="S939" s="16">
        <f t="shared" si="59"/>
        <v>41581.839780092596</v>
      </c>
    </row>
    <row r="940" spans="1:19" ht="44.25" x14ac:dyDescent="0.75">
      <c r="A940" s="11">
        <v>938</v>
      </c>
      <c r="B940" s="12" t="s">
        <v>939</v>
      </c>
      <c r="C940" s="12" t="s">
        <v>5048</v>
      </c>
      <c r="D940" s="13">
        <v>7000</v>
      </c>
      <c r="E940" s="14">
        <v>25</v>
      </c>
      <c r="F940" s="11" t="s">
        <v>8220</v>
      </c>
      <c r="G940" s="11" t="s">
        <v>8223</v>
      </c>
      <c r="H940" s="11" t="s">
        <v>8245</v>
      </c>
      <c r="I940" s="11">
        <v>1346585448</v>
      </c>
      <c r="J940" s="11">
        <v>1343993448</v>
      </c>
      <c r="K940" s="11" t="b">
        <v>0</v>
      </c>
      <c r="L940" s="11">
        <v>1</v>
      </c>
      <c r="M940" s="11" t="b">
        <v>0</v>
      </c>
      <c r="N940" s="11" t="s">
        <v>8281</v>
      </c>
      <c r="O940" s="11" t="s">
        <v>8284</v>
      </c>
      <c r="P940" s="11">
        <f t="shared" si="56"/>
        <v>0</v>
      </c>
      <c r="Q940" s="11">
        <f t="shared" si="57"/>
        <v>25</v>
      </c>
      <c r="R940" s="16">
        <f t="shared" si="58"/>
        <v>41124.479722222226</v>
      </c>
      <c r="S940" s="16">
        <f t="shared" si="59"/>
        <v>41154.479722222226</v>
      </c>
    </row>
    <row r="941" spans="1:19" ht="44.25" x14ac:dyDescent="0.75">
      <c r="A941" s="11">
        <v>939</v>
      </c>
      <c r="B941" s="12" t="s">
        <v>940</v>
      </c>
      <c r="C941" s="12" t="s">
        <v>5049</v>
      </c>
      <c r="D941" s="13">
        <v>2750</v>
      </c>
      <c r="E941" s="14">
        <v>40</v>
      </c>
      <c r="F941" s="11" t="s">
        <v>8220</v>
      </c>
      <c r="G941" s="11" t="s">
        <v>8223</v>
      </c>
      <c r="H941" s="11" t="s">
        <v>8245</v>
      </c>
      <c r="I941" s="11">
        <v>1372622280</v>
      </c>
      <c r="J941" s="11">
        <v>1369246738</v>
      </c>
      <c r="K941" s="11" t="b">
        <v>0</v>
      </c>
      <c r="L941" s="11">
        <v>2</v>
      </c>
      <c r="M941" s="11" t="b">
        <v>0</v>
      </c>
      <c r="N941" s="11" t="s">
        <v>8281</v>
      </c>
      <c r="O941" s="11" t="s">
        <v>8284</v>
      </c>
      <c r="P941" s="11">
        <f t="shared" si="56"/>
        <v>1</v>
      </c>
      <c r="Q941" s="11">
        <f t="shared" si="57"/>
        <v>20</v>
      </c>
      <c r="R941" s="16">
        <f t="shared" si="58"/>
        <v>41416.763171296298</v>
      </c>
      <c r="S941" s="16">
        <f t="shared" si="59"/>
        <v>41455.831944444442</v>
      </c>
    </row>
    <row r="942" spans="1:19" ht="44.25" x14ac:dyDescent="0.75">
      <c r="A942" s="11">
        <v>940</v>
      </c>
      <c r="B942" s="12" t="s">
        <v>941</v>
      </c>
      <c r="C942" s="12" t="s">
        <v>5050</v>
      </c>
      <c r="D942" s="13">
        <v>9000</v>
      </c>
      <c r="E942" s="14">
        <v>1544</v>
      </c>
      <c r="F942" s="11" t="s">
        <v>8220</v>
      </c>
      <c r="G942" s="11" t="s">
        <v>8223</v>
      </c>
      <c r="H942" s="11" t="s">
        <v>8245</v>
      </c>
      <c r="I942" s="11">
        <v>1439251926</v>
      </c>
      <c r="J942" s="11">
        <v>1435363926</v>
      </c>
      <c r="K942" s="11" t="b">
        <v>0</v>
      </c>
      <c r="L942" s="11">
        <v>14</v>
      </c>
      <c r="M942" s="11" t="b">
        <v>0</v>
      </c>
      <c r="N942" s="11" t="s">
        <v>8275</v>
      </c>
      <c r="O942" s="11" t="s">
        <v>8277</v>
      </c>
      <c r="P942" s="11">
        <f t="shared" si="56"/>
        <v>17</v>
      </c>
      <c r="Q942" s="11">
        <f t="shared" si="57"/>
        <v>110.29</v>
      </c>
      <c r="R942" s="16">
        <f t="shared" si="58"/>
        <v>42182.008402777778</v>
      </c>
      <c r="S942" s="16">
        <f t="shared" si="59"/>
        <v>42227.008402777778</v>
      </c>
    </row>
    <row r="943" spans="1:19" ht="59" x14ac:dyDescent="0.75">
      <c r="A943" s="11">
        <v>941</v>
      </c>
      <c r="B943" s="12" t="s">
        <v>942</v>
      </c>
      <c r="C943" s="12" t="s">
        <v>5051</v>
      </c>
      <c r="D943" s="13">
        <v>50000</v>
      </c>
      <c r="E943" s="14">
        <v>1161</v>
      </c>
      <c r="F943" s="11" t="s">
        <v>8220</v>
      </c>
      <c r="G943" s="11" t="s">
        <v>8223</v>
      </c>
      <c r="H943" s="11" t="s">
        <v>8245</v>
      </c>
      <c r="I943" s="11">
        <v>1486693145</v>
      </c>
      <c r="J943" s="11">
        <v>1484101145</v>
      </c>
      <c r="K943" s="11" t="b">
        <v>0</v>
      </c>
      <c r="L943" s="11">
        <v>31</v>
      </c>
      <c r="M943" s="11" t="b">
        <v>0</v>
      </c>
      <c r="N943" s="11" t="s">
        <v>8275</v>
      </c>
      <c r="O943" s="11" t="s">
        <v>8277</v>
      </c>
      <c r="P943" s="11">
        <f t="shared" si="56"/>
        <v>2</v>
      </c>
      <c r="Q943" s="11">
        <f t="shared" si="57"/>
        <v>37.450000000000003</v>
      </c>
      <c r="R943" s="16">
        <f t="shared" si="58"/>
        <v>42746.096585648149</v>
      </c>
      <c r="S943" s="16">
        <f t="shared" si="59"/>
        <v>42776.096585648149</v>
      </c>
    </row>
    <row r="944" spans="1:19" ht="59" x14ac:dyDescent="0.75">
      <c r="A944" s="11">
        <v>942</v>
      </c>
      <c r="B944" s="12" t="s">
        <v>943</v>
      </c>
      <c r="C944" s="12" t="s">
        <v>5052</v>
      </c>
      <c r="D944" s="13">
        <v>7500</v>
      </c>
      <c r="E944" s="14">
        <v>668</v>
      </c>
      <c r="F944" s="11" t="s">
        <v>8220</v>
      </c>
      <c r="G944" s="11" t="s">
        <v>8223</v>
      </c>
      <c r="H944" s="11" t="s">
        <v>8245</v>
      </c>
      <c r="I944" s="11">
        <v>1455826460</v>
      </c>
      <c r="J944" s="11">
        <v>1452716060</v>
      </c>
      <c r="K944" s="11" t="b">
        <v>0</v>
      </c>
      <c r="L944" s="11">
        <v>16</v>
      </c>
      <c r="M944" s="11" t="b">
        <v>0</v>
      </c>
      <c r="N944" s="11" t="s">
        <v>8275</v>
      </c>
      <c r="O944" s="11" t="s">
        <v>8277</v>
      </c>
      <c r="P944" s="11">
        <f t="shared" si="56"/>
        <v>9</v>
      </c>
      <c r="Q944" s="11">
        <f t="shared" si="57"/>
        <v>41.75</v>
      </c>
      <c r="R944" s="16">
        <f t="shared" si="58"/>
        <v>42382.843287037031</v>
      </c>
      <c r="S944" s="16">
        <f t="shared" si="59"/>
        <v>42418.843287037031</v>
      </c>
    </row>
    <row r="945" spans="1:19" ht="29.5" x14ac:dyDescent="0.75">
      <c r="A945" s="11">
        <v>943</v>
      </c>
      <c r="B945" s="12" t="s">
        <v>944</v>
      </c>
      <c r="C945" s="12" t="s">
        <v>5053</v>
      </c>
      <c r="D945" s="13">
        <v>3000</v>
      </c>
      <c r="E945" s="14">
        <v>289</v>
      </c>
      <c r="F945" s="11" t="s">
        <v>8220</v>
      </c>
      <c r="G945" s="11" t="s">
        <v>8223</v>
      </c>
      <c r="H945" s="11" t="s">
        <v>8245</v>
      </c>
      <c r="I945" s="11">
        <v>1480438905</v>
      </c>
      <c r="J945" s="11">
        <v>1477843305</v>
      </c>
      <c r="K945" s="11" t="b">
        <v>0</v>
      </c>
      <c r="L945" s="11">
        <v>12</v>
      </c>
      <c r="M945" s="11" t="b">
        <v>0</v>
      </c>
      <c r="N945" s="11" t="s">
        <v>8275</v>
      </c>
      <c r="O945" s="11" t="s">
        <v>8277</v>
      </c>
      <c r="P945" s="11">
        <f t="shared" si="56"/>
        <v>10</v>
      </c>
      <c r="Q945" s="11">
        <f t="shared" si="57"/>
        <v>24.08</v>
      </c>
      <c r="R945" s="16">
        <f t="shared" si="58"/>
        <v>42673.66788194445</v>
      </c>
      <c r="S945" s="16">
        <f t="shared" si="59"/>
        <v>42703.709548611107</v>
      </c>
    </row>
    <row r="946" spans="1:19" ht="44.25" x14ac:dyDescent="0.75">
      <c r="A946" s="11">
        <v>944</v>
      </c>
      <c r="B946" s="12" t="s">
        <v>945</v>
      </c>
      <c r="C946" s="12" t="s">
        <v>5054</v>
      </c>
      <c r="D946" s="13">
        <v>50000</v>
      </c>
      <c r="E946" s="14">
        <v>6663</v>
      </c>
      <c r="F946" s="11" t="s">
        <v>8220</v>
      </c>
      <c r="G946" s="11" t="s">
        <v>8223</v>
      </c>
      <c r="H946" s="11" t="s">
        <v>8245</v>
      </c>
      <c r="I946" s="11">
        <v>1460988000</v>
      </c>
      <c r="J946" s="11">
        <v>1458050450</v>
      </c>
      <c r="K946" s="11" t="b">
        <v>0</v>
      </c>
      <c r="L946" s="11">
        <v>96</v>
      </c>
      <c r="M946" s="11" t="b">
        <v>0</v>
      </c>
      <c r="N946" s="11" t="s">
        <v>8275</v>
      </c>
      <c r="O946" s="11" t="s">
        <v>8277</v>
      </c>
      <c r="P946" s="11">
        <f t="shared" si="56"/>
        <v>13</v>
      </c>
      <c r="Q946" s="11">
        <f t="shared" si="57"/>
        <v>69.41</v>
      </c>
      <c r="R946" s="16">
        <f t="shared" si="58"/>
        <v>42444.583912037036</v>
      </c>
      <c r="S946" s="16">
        <f t="shared" si="59"/>
        <v>42478.583333333328</v>
      </c>
    </row>
    <row r="947" spans="1:19" ht="44.25" x14ac:dyDescent="0.75">
      <c r="A947" s="11">
        <v>945</v>
      </c>
      <c r="B947" s="12" t="s">
        <v>946</v>
      </c>
      <c r="C947" s="12" t="s">
        <v>5055</v>
      </c>
      <c r="D947" s="13">
        <v>100000</v>
      </c>
      <c r="E947" s="14">
        <v>2484</v>
      </c>
      <c r="F947" s="11" t="s">
        <v>8220</v>
      </c>
      <c r="G947" s="11" t="s">
        <v>8229</v>
      </c>
      <c r="H947" s="11" t="s">
        <v>8248</v>
      </c>
      <c r="I947" s="11">
        <v>1487462340</v>
      </c>
      <c r="J947" s="11">
        <v>1482958626</v>
      </c>
      <c r="K947" s="11" t="b">
        <v>0</v>
      </c>
      <c r="L947" s="11">
        <v>16</v>
      </c>
      <c r="M947" s="11" t="b">
        <v>0</v>
      </c>
      <c r="N947" s="11" t="s">
        <v>8275</v>
      </c>
      <c r="O947" s="11" t="s">
        <v>8277</v>
      </c>
      <c r="P947" s="11">
        <f t="shared" si="56"/>
        <v>2</v>
      </c>
      <c r="Q947" s="11">
        <f t="shared" si="57"/>
        <v>155.25</v>
      </c>
      <c r="R947" s="16">
        <f t="shared" si="58"/>
        <v>42732.872986111113</v>
      </c>
      <c r="S947" s="16">
        <f t="shared" si="59"/>
        <v>42784.999305555553</v>
      </c>
    </row>
    <row r="948" spans="1:19" ht="44.25" x14ac:dyDescent="0.75">
      <c r="A948" s="11">
        <v>946</v>
      </c>
      <c r="B948" s="12" t="s">
        <v>947</v>
      </c>
      <c r="C948" s="12" t="s">
        <v>5056</v>
      </c>
      <c r="D948" s="13">
        <v>15000</v>
      </c>
      <c r="E948" s="14">
        <v>286</v>
      </c>
      <c r="F948" s="11" t="s">
        <v>8220</v>
      </c>
      <c r="G948" s="11" t="s">
        <v>8223</v>
      </c>
      <c r="H948" s="11" t="s">
        <v>8245</v>
      </c>
      <c r="I948" s="11">
        <v>1473444048</v>
      </c>
      <c r="J948" s="11">
        <v>1470852048</v>
      </c>
      <c r="K948" s="11" t="b">
        <v>0</v>
      </c>
      <c r="L948" s="11">
        <v>5</v>
      </c>
      <c r="M948" s="11" t="b">
        <v>0</v>
      </c>
      <c r="N948" s="11" t="s">
        <v>8275</v>
      </c>
      <c r="O948" s="11" t="s">
        <v>8277</v>
      </c>
      <c r="P948" s="11">
        <f t="shared" si="56"/>
        <v>2</v>
      </c>
      <c r="Q948" s="11">
        <f t="shared" si="57"/>
        <v>57.2</v>
      </c>
      <c r="R948" s="16">
        <f t="shared" si="58"/>
        <v>42592.750555555554</v>
      </c>
      <c r="S948" s="16">
        <f t="shared" si="59"/>
        <v>42622.750555555554</v>
      </c>
    </row>
    <row r="949" spans="1:19" ht="59" x14ac:dyDescent="0.75">
      <c r="A949" s="11">
        <v>947</v>
      </c>
      <c r="B949" s="12" t="s">
        <v>948</v>
      </c>
      <c r="C949" s="12" t="s">
        <v>5057</v>
      </c>
      <c r="D949" s="13">
        <v>850</v>
      </c>
      <c r="E949" s="14">
        <v>0</v>
      </c>
      <c r="F949" s="11" t="s">
        <v>8220</v>
      </c>
      <c r="G949" s="11" t="s">
        <v>8223</v>
      </c>
      <c r="H949" s="11" t="s">
        <v>8245</v>
      </c>
      <c r="I949" s="11">
        <v>1467312306</v>
      </c>
      <c r="J949" s="11">
        <v>1462128306</v>
      </c>
      <c r="K949" s="11" t="b">
        <v>0</v>
      </c>
      <c r="L949" s="11">
        <v>0</v>
      </c>
      <c r="M949" s="11" t="b">
        <v>0</v>
      </c>
      <c r="N949" s="11" t="s">
        <v>8275</v>
      </c>
      <c r="O949" s="11" t="s">
        <v>8277</v>
      </c>
      <c r="P949" s="11">
        <f t="shared" si="56"/>
        <v>0</v>
      </c>
      <c r="Q949" s="11">
        <f t="shared" si="57"/>
        <v>0</v>
      </c>
      <c r="R949" s="16">
        <f t="shared" si="58"/>
        <v>42491.781319444446</v>
      </c>
      <c r="S949" s="16">
        <f t="shared" si="59"/>
        <v>42551.781319444446</v>
      </c>
    </row>
    <row r="950" spans="1:19" ht="59" x14ac:dyDescent="0.75">
      <c r="A950" s="11">
        <v>948</v>
      </c>
      <c r="B950" s="12" t="s">
        <v>949</v>
      </c>
      <c r="C950" s="12" t="s">
        <v>5058</v>
      </c>
      <c r="D950" s="13">
        <v>4000</v>
      </c>
      <c r="E950" s="14">
        <v>480</v>
      </c>
      <c r="F950" s="11" t="s">
        <v>8220</v>
      </c>
      <c r="G950" s="11" t="s">
        <v>8232</v>
      </c>
      <c r="H950" s="11" t="s">
        <v>8248</v>
      </c>
      <c r="I950" s="11">
        <v>1457812364</v>
      </c>
      <c r="J950" s="11">
        <v>1455220364</v>
      </c>
      <c r="K950" s="11" t="b">
        <v>0</v>
      </c>
      <c r="L950" s="11">
        <v>8</v>
      </c>
      <c r="M950" s="11" t="b">
        <v>0</v>
      </c>
      <c r="N950" s="11" t="s">
        <v>8275</v>
      </c>
      <c r="O950" s="11" t="s">
        <v>8277</v>
      </c>
      <c r="P950" s="11">
        <f t="shared" si="56"/>
        <v>12</v>
      </c>
      <c r="Q950" s="11">
        <f t="shared" si="57"/>
        <v>60</v>
      </c>
      <c r="R950" s="16">
        <f t="shared" si="58"/>
        <v>42411.828287037039</v>
      </c>
      <c r="S950" s="16">
        <f t="shared" si="59"/>
        <v>42441.828287037039</v>
      </c>
    </row>
    <row r="951" spans="1:19" ht="44.25" x14ac:dyDescent="0.75">
      <c r="A951" s="11">
        <v>949</v>
      </c>
      <c r="B951" s="12" t="s">
        <v>950</v>
      </c>
      <c r="C951" s="12" t="s">
        <v>5059</v>
      </c>
      <c r="D951" s="13">
        <v>20000</v>
      </c>
      <c r="E951" s="14">
        <v>273</v>
      </c>
      <c r="F951" s="11" t="s">
        <v>8220</v>
      </c>
      <c r="G951" s="11" t="s">
        <v>8235</v>
      </c>
      <c r="H951" s="11" t="s">
        <v>8248</v>
      </c>
      <c r="I951" s="11">
        <v>1456016576</v>
      </c>
      <c r="J951" s="11">
        <v>1450832576</v>
      </c>
      <c r="K951" s="11" t="b">
        <v>0</v>
      </c>
      <c r="L951" s="11">
        <v>7</v>
      </c>
      <c r="M951" s="11" t="b">
        <v>0</v>
      </c>
      <c r="N951" s="11" t="s">
        <v>8275</v>
      </c>
      <c r="O951" s="11" t="s">
        <v>8277</v>
      </c>
      <c r="P951" s="11">
        <f t="shared" si="56"/>
        <v>1</v>
      </c>
      <c r="Q951" s="11">
        <f t="shared" si="57"/>
        <v>39</v>
      </c>
      <c r="R951" s="16">
        <f t="shared" si="58"/>
        <v>42361.043703703705</v>
      </c>
      <c r="S951" s="16">
        <f t="shared" si="59"/>
        <v>42421.043703703705</v>
      </c>
    </row>
    <row r="952" spans="1:19" ht="44.25" x14ac:dyDescent="0.75">
      <c r="A952" s="11">
        <v>950</v>
      </c>
      <c r="B952" s="12" t="s">
        <v>951</v>
      </c>
      <c r="C952" s="12" t="s">
        <v>5060</v>
      </c>
      <c r="D952" s="13">
        <v>5000</v>
      </c>
      <c r="E952" s="14">
        <v>1402</v>
      </c>
      <c r="F952" s="11" t="s">
        <v>8220</v>
      </c>
      <c r="G952" s="11" t="s">
        <v>8228</v>
      </c>
      <c r="H952" s="11" t="s">
        <v>8250</v>
      </c>
      <c r="I952" s="11">
        <v>1453053661</v>
      </c>
      <c r="J952" s="11">
        <v>1450461661</v>
      </c>
      <c r="K952" s="11" t="b">
        <v>0</v>
      </c>
      <c r="L952" s="11">
        <v>24</v>
      </c>
      <c r="M952" s="11" t="b">
        <v>0</v>
      </c>
      <c r="N952" s="11" t="s">
        <v>8275</v>
      </c>
      <c r="O952" s="11" t="s">
        <v>8277</v>
      </c>
      <c r="P952" s="11">
        <f t="shared" si="56"/>
        <v>28</v>
      </c>
      <c r="Q952" s="11">
        <f t="shared" si="57"/>
        <v>58.42</v>
      </c>
      <c r="R952" s="16">
        <f t="shared" si="58"/>
        <v>42356.750706018516</v>
      </c>
      <c r="S952" s="16">
        <f t="shared" si="59"/>
        <v>42386.750706018516</v>
      </c>
    </row>
    <row r="953" spans="1:19" x14ac:dyDescent="0.75">
      <c r="A953" s="11">
        <v>951</v>
      </c>
      <c r="B953" s="12" t="s">
        <v>952</v>
      </c>
      <c r="C953" s="12" t="s">
        <v>5061</v>
      </c>
      <c r="D953" s="13">
        <v>50000</v>
      </c>
      <c r="E953" s="14">
        <v>19195</v>
      </c>
      <c r="F953" s="11" t="s">
        <v>8220</v>
      </c>
      <c r="G953" s="11" t="s">
        <v>8223</v>
      </c>
      <c r="H953" s="11" t="s">
        <v>8245</v>
      </c>
      <c r="I953" s="11">
        <v>1465054872</v>
      </c>
      <c r="J953" s="11">
        <v>1461166872</v>
      </c>
      <c r="K953" s="11" t="b">
        <v>0</v>
      </c>
      <c r="L953" s="11">
        <v>121</v>
      </c>
      <c r="M953" s="11" t="b">
        <v>0</v>
      </c>
      <c r="N953" s="11" t="s">
        <v>8275</v>
      </c>
      <c r="O953" s="11" t="s">
        <v>8277</v>
      </c>
      <c r="P953" s="11">
        <f t="shared" si="56"/>
        <v>38</v>
      </c>
      <c r="Q953" s="11">
        <f t="shared" si="57"/>
        <v>158.63999999999999</v>
      </c>
      <c r="R953" s="16">
        <f t="shared" si="58"/>
        <v>42480.653611111105</v>
      </c>
      <c r="S953" s="16">
        <f t="shared" si="59"/>
        <v>42525.653611111105</v>
      </c>
    </row>
    <row r="954" spans="1:19" ht="29.5" x14ac:dyDescent="0.75">
      <c r="A954" s="11">
        <v>952</v>
      </c>
      <c r="B954" s="12" t="s">
        <v>953</v>
      </c>
      <c r="C954" s="12" t="s">
        <v>5062</v>
      </c>
      <c r="D954" s="13">
        <v>49000</v>
      </c>
      <c r="E954" s="14">
        <v>19572</v>
      </c>
      <c r="F954" s="11" t="s">
        <v>8220</v>
      </c>
      <c r="G954" s="11" t="s">
        <v>8223</v>
      </c>
      <c r="H954" s="11" t="s">
        <v>8245</v>
      </c>
      <c r="I954" s="11">
        <v>1479483812</v>
      </c>
      <c r="J954" s="11">
        <v>1476888212</v>
      </c>
      <c r="K954" s="11" t="b">
        <v>0</v>
      </c>
      <c r="L954" s="11">
        <v>196</v>
      </c>
      <c r="M954" s="11" t="b">
        <v>0</v>
      </c>
      <c r="N954" s="11" t="s">
        <v>8275</v>
      </c>
      <c r="O954" s="11" t="s">
        <v>8277</v>
      </c>
      <c r="P954" s="11">
        <f t="shared" si="56"/>
        <v>40</v>
      </c>
      <c r="Q954" s="11">
        <f t="shared" si="57"/>
        <v>99.86</v>
      </c>
      <c r="R954" s="16">
        <f t="shared" si="58"/>
        <v>42662.613564814819</v>
      </c>
      <c r="S954" s="16">
        <f t="shared" si="59"/>
        <v>42692.655231481483</v>
      </c>
    </row>
    <row r="955" spans="1:19" ht="44.25" x14ac:dyDescent="0.75">
      <c r="A955" s="11">
        <v>953</v>
      </c>
      <c r="B955" s="12" t="s">
        <v>954</v>
      </c>
      <c r="C955" s="12" t="s">
        <v>5063</v>
      </c>
      <c r="D955" s="13">
        <v>15000</v>
      </c>
      <c r="E955" s="14">
        <v>126</v>
      </c>
      <c r="F955" s="11" t="s">
        <v>8220</v>
      </c>
      <c r="G955" s="11" t="s">
        <v>8223</v>
      </c>
      <c r="H955" s="11" t="s">
        <v>8245</v>
      </c>
      <c r="I955" s="11">
        <v>1422158199</v>
      </c>
      <c r="J955" s="11">
        <v>1419566199</v>
      </c>
      <c r="K955" s="11" t="b">
        <v>0</v>
      </c>
      <c r="L955" s="11">
        <v>5</v>
      </c>
      <c r="M955" s="11" t="b">
        <v>0</v>
      </c>
      <c r="N955" s="11" t="s">
        <v>8275</v>
      </c>
      <c r="O955" s="11" t="s">
        <v>8277</v>
      </c>
      <c r="P955" s="11">
        <f t="shared" si="56"/>
        <v>1</v>
      </c>
      <c r="Q955" s="11">
        <f t="shared" si="57"/>
        <v>25.2</v>
      </c>
      <c r="R955" s="16">
        <f t="shared" si="58"/>
        <v>41999.164340277777</v>
      </c>
      <c r="S955" s="16">
        <f t="shared" si="59"/>
        <v>42029.164340277777</v>
      </c>
    </row>
    <row r="956" spans="1:19" ht="44.25" x14ac:dyDescent="0.75">
      <c r="A956" s="11">
        <v>954</v>
      </c>
      <c r="B956" s="12" t="s">
        <v>955</v>
      </c>
      <c r="C956" s="12" t="s">
        <v>5064</v>
      </c>
      <c r="D956" s="13">
        <v>15000</v>
      </c>
      <c r="E956" s="14">
        <v>6511</v>
      </c>
      <c r="F956" s="11" t="s">
        <v>8220</v>
      </c>
      <c r="G956" s="11" t="s">
        <v>8223</v>
      </c>
      <c r="H956" s="11" t="s">
        <v>8245</v>
      </c>
      <c r="I956" s="11">
        <v>1440100839</v>
      </c>
      <c r="J956" s="11">
        <v>1436472039</v>
      </c>
      <c r="K956" s="11" t="b">
        <v>0</v>
      </c>
      <c r="L956" s="11">
        <v>73</v>
      </c>
      <c r="M956" s="11" t="b">
        <v>0</v>
      </c>
      <c r="N956" s="11" t="s">
        <v>8275</v>
      </c>
      <c r="O956" s="11" t="s">
        <v>8277</v>
      </c>
      <c r="P956" s="11">
        <f t="shared" si="56"/>
        <v>43</v>
      </c>
      <c r="Q956" s="11">
        <f t="shared" si="57"/>
        <v>89.19</v>
      </c>
      <c r="R956" s="16">
        <f t="shared" si="58"/>
        <v>42194.833784722221</v>
      </c>
      <c r="S956" s="16">
        <f t="shared" si="59"/>
        <v>42236.833784722221</v>
      </c>
    </row>
    <row r="957" spans="1:19" ht="44.25" x14ac:dyDescent="0.75">
      <c r="A957" s="11">
        <v>955</v>
      </c>
      <c r="B957" s="12" t="s">
        <v>956</v>
      </c>
      <c r="C957" s="12" t="s">
        <v>5065</v>
      </c>
      <c r="D957" s="13">
        <v>300000</v>
      </c>
      <c r="E957" s="14">
        <v>16984</v>
      </c>
      <c r="F957" s="11" t="s">
        <v>8220</v>
      </c>
      <c r="G957" s="11" t="s">
        <v>8223</v>
      </c>
      <c r="H957" s="11" t="s">
        <v>8245</v>
      </c>
      <c r="I957" s="11">
        <v>1473750300</v>
      </c>
      <c r="J957" s="11">
        <v>1470294300</v>
      </c>
      <c r="K957" s="11" t="b">
        <v>0</v>
      </c>
      <c r="L957" s="11">
        <v>93</v>
      </c>
      <c r="M957" s="11" t="b">
        <v>0</v>
      </c>
      <c r="N957" s="11" t="s">
        <v>8275</v>
      </c>
      <c r="O957" s="11" t="s">
        <v>8277</v>
      </c>
      <c r="P957" s="11">
        <f t="shared" si="56"/>
        <v>6</v>
      </c>
      <c r="Q957" s="11">
        <f t="shared" si="57"/>
        <v>182.62</v>
      </c>
      <c r="R957" s="16">
        <f t="shared" si="58"/>
        <v>42586.295138888891</v>
      </c>
      <c r="S957" s="16">
        <f t="shared" si="59"/>
        <v>42626.295138888891</v>
      </c>
    </row>
    <row r="958" spans="1:19" ht="59" x14ac:dyDescent="0.75">
      <c r="A958" s="11">
        <v>956</v>
      </c>
      <c r="B958" s="12" t="s">
        <v>957</v>
      </c>
      <c r="C958" s="12" t="s">
        <v>5066</v>
      </c>
      <c r="D958" s="13">
        <v>50000</v>
      </c>
      <c r="E958" s="14">
        <v>861</v>
      </c>
      <c r="F958" s="11" t="s">
        <v>8220</v>
      </c>
      <c r="G958" s="11" t="s">
        <v>8223</v>
      </c>
      <c r="H958" s="11" t="s">
        <v>8245</v>
      </c>
      <c r="I958" s="11">
        <v>1430081759</v>
      </c>
      <c r="J958" s="11">
        <v>1424901359</v>
      </c>
      <c r="K958" s="11" t="b">
        <v>0</v>
      </c>
      <c r="L958" s="11">
        <v>17</v>
      </c>
      <c r="M958" s="11" t="b">
        <v>0</v>
      </c>
      <c r="N958" s="11" t="s">
        <v>8275</v>
      </c>
      <c r="O958" s="11" t="s">
        <v>8277</v>
      </c>
      <c r="P958" s="11">
        <f t="shared" si="56"/>
        <v>2</v>
      </c>
      <c r="Q958" s="11">
        <f t="shared" si="57"/>
        <v>50.65</v>
      </c>
      <c r="R958" s="16">
        <f t="shared" si="58"/>
        <v>42060.913877314815</v>
      </c>
      <c r="S958" s="16">
        <f t="shared" si="59"/>
        <v>42120.872210648144</v>
      </c>
    </row>
    <row r="959" spans="1:19" ht="29.5" x14ac:dyDescent="0.75">
      <c r="A959" s="11">
        <v>957</v>
      </c>
      <c r="B959" s="12" t="s">
        <v>958</v>
      </c>
      <c r="C959" s="12" t="s">
        <v>5067</v>
      </c>
      <c r="D959" s="13">
        <v>12000</v>
      </c>
      <c r="E959" s="14">
        <v>233</v>
      </c>
      <c r="F959" s="11" t="s">
        <v>8220</v>
      </c>
      <c r="G959" s="11" t="s">
        <v>8223</v>
      </c>
      <c r="H959" s="11" t="s">
        <v>8245</v>
      </c>
      <c r="I959" s="11">
        <v>1479392133</v>
      </c>
      <c r="J959" s="11">
        <v>1476710133</v>
      </c>
      <c r="K959" s="11" t="b">
        <v>0</v>
      </c>
      <c r="L959" s="11">
        <v>7</v>
      </c>
      <c r="M959" s="11" t="b">
        <v>0</v>
      </c>
      <c r="N959" s="11" t="s">
        <v>8275</v>
      </c>
      <c r="O959" s="11" t="s">
        <v>8277</v>
      </c>
      <c r="P959" s="11">
        <f t="shared" si="56"/>
        <v>2</v>
      </c>
      <c r="Q959" s="11">
        <f t="shared" si="57"/>
        <v>33.29</v>
      </c>
      <c r="R959" s="16">
        <f t="shared" si="58"/>
        <v>42660.552465277782</v>
      </c>
      <c r="S959" s="16">
        <f t="shared" si="59"/>
        <v>42691.594131944439</v>
      </c>
    </row>
    <row r="960" spans="1:19" ht="59" x14ac:dyDescent="0.75">
      <c r="A960" s="11">
        <v>958</v>
      </c>
      <c r="B960" s="12" t="s">
        <v>959</v>
      </c>
      <c r="C960" s="12" t="s">
        <v>5068</v>
      </c>
      <c r="D960" s="13">
        <v>7777</v>
      </c>
      <c r="E960" s="14">
        <v>881</v>
      </c>
      <c r="F960" s="11" t="s">
        <v>8220</v>
      </c>
      <c r="G960" s="11" t="s">
        <v>8223</v>
      </c>
      <c r="H960" s="11" t="s">
        <v>8245</v>
      </c>
      <c r="I960" s="11">
        <v>1428641940</v>
      </c>
      <c r="J960" s="11">
        <v>1426792563</v>
      </c>
      <c r="K960" s="11" t="b">
        <v>0</v>
      </c>
      <c r="L960" s="11">
        <v>17</v>
      </c>
      <c r="M960" s="11" t="b">
        <v>0</v>
      </c>
      <c r="N960" s="11" t="s">
        <v>8275</v>
      </c>
      <c r="O960" s="11" t="s">
        <v>8277</v>
      </c>
      <c r="P960" s="11">
        <f t="shared" si="56"/>
        <v>11</v>
      </c>
      <c r="Q960" s="11">
        <f t="shared" si="57"/>
        <v>51.82</v>
      </c>
      <c r="R960" s="16">
        <f t="shared" si="58"/>
        <v>42082.802812499998</v>
      </c>
      <c r="S960" s="16">
        <f t="shared" si="59"/>
        <v>42104.207638888889</v>
      </c>
    </row>
    <row r="961" spans="1:19" ht="44.25" x14ac:dyDescent="0.75">
      <c r="A961" s="11">
        <v>959</v>
      </c>
      <c r="B961" s="12" t="s">
        <v>960</v>
      </c>
      <c r="C961" s="12" t="s">
        <v>5069</v>
      </c>
      <c r="D961" s="13">
        <v>50000</v>
      </c>
      <c r="E961" s="14">
        <v>19430</v>
      </c>
      <c r="F961" s="11" t="s">
        <v>8220</v>
      </c>
      <c r="G961" s="11" t="s">
        <v>8223</v>
      </c>
      <c r="H961" s="11" t="s">
        <v>8245</v>
      </c>
      <c r="I961" s="11">
        <v>1421640665</v>
      </c>
      <c r="J961" s="11">
        <v>1419048665</v>
      </c>
      <c r="K961" s="11" t="b">
        <v>0</v>
      </c>
      <c r="L961" s="11">
        <v>171</v>
      </c>
      <c r="M961" s="11" t="b">
        <v>0</v>
      </c>
      <c r="N961" s="11" t="s">
        <v>8275</v>
      </c>
      <c r="O961" s="11" t="s">
        <v>8277</v>
      </c>
      <c r="P961" s="11">
        <f t="shared" si="56"/>
        <v>39</v>
      </c>
      <c r="Q961" s="11">
        <f t="shared" si="57"/>
        <v>113.63</v>
      </c>
      <c r="R961" s="16">
        <f t="shared" si="58"/>
        <v>41993.174363425926</v>
      </c>
      <c r="S961" s="16">
        <f t="shared" si="59"/>
        <v>42023.174363425926</v>
      </c>
    </row>
    <row r="962" spans="1:19" ht="44.25" x14ac:dyDescent="0.75">
      <c r="A962" s="11">
        <v>960</v>
      </c>
      <c r="B962" s="12" t="s">
        <v>961</v>
      </c>
      <c r="C962" s="12" t="s">
        <v>5070</v>
      </c>
      <c r="D962" s="13">
        <v>55650</v>
      </c>
      <c r="E962" s="14">
        <v>25655</v>
      </c>
      <c r="F962" s="11" t="s">
        <v>8220</v>
      </c>
      <c r="G962" s="11" t="s">
        <v>8223</v>
      </c>
      <c r="H962" s="11" t="s">
        <v>8245</v>
      </c>
      <c r="I962" s="11">
        <v>1489500155</v>
      </c>
      <c r="J962" s="11">
        <v>1485874955</v>
      </c>
      <c r="K962" s="11" t="b">
        <v>0</v>
      </c>
      <c r="L962" s="11">
        <v>188</v>
      </c>
      <c r="M962" s="11" t="b">
        <v>0</v>
      </c>
      <c r="N962" s="11" t="s">
        <v>8275</v>
      </c>
      <c r="O962" s="11" t="s">
        <v>8277</v>
      </c>
      <c r="P962" s="11">
        <f t="shared" ref="P962:P1025" si="60">ROUND(E962/D962*100,0)</f>
        <v>46</v>
      </c>
      <c r="Q962" s="11">
        <f t="shared" ref="Q962:Q1025" si="61">IFERROR(ROUND(E962/L962,2),0)</f>
        <v>136.46</v>
      </c>
      <c r="R962" s="16">
        <f t="shared" si="58"/>
        <v>42766.626793981486</v>
      </c>
      <c r="S962" s="16">
        <f t="shared" si="59"/>
        <v>42808.585127314815</v>
      </c>
    </row>
    <row r="963" spans="1:19" ht="44.25" x14ac:dyDescent="0.75">
      <c r="A963" s="11">
        <v>961</v>
      </c>
      <c r="B963" s="12" t="s">
        <v>962</v>
      </c>
      <c r="C963" s="12" t="s">
        <v>5071</v>
      </c>
      <c r="D963" s="13">
        <v>95000</v>
      </c>
      <c r="E963" s="14">
        <v>40079</v>
      </c>
      <c r="F963" s="11" t="s">
        <v>8220</v>
      </c>
      <c r="G963" s="11" t="s">
        <v>8223</v>
      </c>
      <c r="H963" s="11" t="s">
        <v>8245</v>
      </c>
      <c r="I963" s="11">
        <v>1487617200</v>
      </c>
      <c r="J963" s="11">
        <v>1483634335</v>
      </c>
      <c r="K963" s="11" t="b">
        <v>0</v>
      </c>
      <c r="L963" s="11">
        <v>110</v>
      </c>
      <c r="M963" s="11" t="b">
        <v>0</v>
      </c>
      <c r="N963" s="11" t="s">
        <v>8275</v>
      </c>
      <c r="O963" s="11" t="s">
        <v>8277</v>
      </c>
      <c r="P963" s="11">
        <f t="shared" si="60"/>
        <v>42</v>
      </c>
      <c r="Q963" s="11">
        <f t="shared" si="61"/>
        <v>364.35</v>
      </c>
      <c r="R963" s="16">
        <f t="shared" ref="R963:R1026" si="62">(((J963/60)/60)/24)+DATE(1970,1,1)</f>
        <v>42740.693692129629</v>
      </c>
      <c r="S963" s="16">
        <f t="shared" ref="S963:S1026" si="63">(((I963/60)/60)/24)+DATE(1970,1,1)</f>
        <v>42786.791666666672</v>
      </c>
    </row>
    <row r="964" spans="1:19" ht="44.25" x14ac:dyDescent="0.75">
      <c r="A964" s="11">
        <v>962</v>
      </c>
      <c r="B964" s="12" t="s">
        <v>963</v>
      </c>
      <c r="C964" s="12" t="s">
        <v>5072</v>
      </c>
      <c r="D964" s="13">
        <v>2500</v>
      </c>
      <c r="E964" s="14">
        <v>712</v>
      </c>
      <c r="F964" s="11" t="s">
        <v>8220</v>
      </c>
      <c r="G964" s="11" t="s">
        <v>8223</v>
      </c>
      <c r="H964" s="11" t="s">
        <v>8245</v>
      </c>
      <c r="I964" s="11">
        <v>1455210353</v>
      </c>
      <c r="J964" s="11">
        <v>1451927153</v>
      </c>
      <c r="K964" s="11" t="b">
        <v>0</v>
      </c>
      <c r="L964" s="11">
        <v>37</v>
      </c>
      <c r="M964" s="11" t="b">
        <v>0</v>
      </c>
      <c r="N964" s="11" t="s">
        <v>8275</v>
      </c>
      <c r="O964" s="11" t="s">
        <v>8277</v>
      </c>
      <c r="P964" s="11">
        <f t="shared" si="60"/>
        <v>28</v>
      </c>
      <c r="Q964" s="11">
        <f t="shared" si="61"/>
        <v>19.239999999999998</v>
      </c>
      <c r="R964" s="16">
        <f t="shared" si="62"/>
        <v>42373.712418981479</v>
      </c>
      <c r="S964" s="16">
        <f t="shared" si="63"/>
        <v>42411.712418981479</v>
      </c>
    </row>
    <row r="965" spans="1:19" ht="29.5" x14ac:dyDescent="0.75">
      <c r="A965" s="11">
        <v>963</v>
      </c>
      <c r="B965" s="12" t="s">
        <v>964</v>
      </c>
      <c r="C965" s="12" t="s">
        <v>5073</v>
      </c>
      <c r="D965" s="13">
        <v>35000</v>
      </c>
      <c r="E965" s="14">
        <v>377</v>
      </c>
      <c r="F965" s="11" t="s">
        <v>8220</v>
      </c>
      <c r="G965" s="11" t="s">
        <v>8223</v>
      </c>
      <c r="H965" s="11" t="s">
        <v>8245</v>
      </c>
      <c r="I965" s="11">
        <v>1476717319</v>
      </c>
      <c r="J965" s="11">
        <v>1473693319</v>
      </c>
      <c r="K965" s="11" t="b">
        <v>0</v>
      </c>
      <c r="L965" s="11">
        <v>9</v>
      </c>
      <c r="M965" s="11" t="b">
        <v>0</v>
      </c>
      <c r="N965" s="11" t="s">
        <v>8275</v>
      </c>
      <c r="O965" s="11" t="s">
        <v>8277</v>
      </c>
      <c r="P965" s="11">
        <f t="shared" si="60"/>
        <v>1</v>
      </c>
      <c r="Q965" s="11">
        <f t="shared" si="61"/>
        <v>41.89</v>
      </c>
      <c r="R965" s="16">
        <f t="shared" si="62"/>
        <v>42625.635636574079</v>
      </c>
      <c r="S965" s="16">
        <f t="shared" si="63"/>
        <v>42660.635636574079</v>
      </c>
    </row>
    <row r="966" spans="1:19" ht="44.25" x14ac:dyDescent="0.75">
      <c r="A966" s="11">
        <v>964</v>
      </c>
      <c r="B966" s="12" t="s">
        <v>965</v>
      </c>
      <c r="C966" s="12" t="s">
        <v>5074</v>
      </c>
      <c r="D966" s="13">
        <v>110000</v>
      </c>
      <c r="E966" s="14">
        <v>879</v>
      </c>
      <c r="F966" s="11" t="s">
        <v>8220</v>
      </c>
      <c r="G966" s="11" t="s">
        <v>8228</v>
      </c>
      <c r="H966" s="11" t="s">
        <v>8250</v>
      </c>
      <c r="I966" s="11">
        <v>1441119919</v>
      </c>
      <c r="J966" s="11">
        <v>1437663919</v>
      </c>
      <c r="K966" s="11" t="b">
        <v>0</v>
      </c>
      <c r="L966" s="11">
        <v>29</v>
      </c>
      <c r="M966" s="11" t="b">
        <v>0</v>
      </c>
      <c r="N966" s="11" t="s">
        <v>8275</v>
      </c>
      <c r="O966" s="11" t="s">
        <v>8277</v>
      </c>
      <c r="P966" s="11">
        <f t="shared" si="60"/>
        <v>1</v>
      </c>
      <c r="Q966" s="11">
        <f t="shared" si="61"/>
        <v>30.31</v>
      </c>
      <c r="R966" s="16">
        <f t="shared" si="62"/>
        <v>42208.628692129627</v>
      </c>
      <c r="S966" s="16">
        <f t="shared" si="63"/>
        <v>42248.628692129627</v>
      </c>
    </row>
    <row r="967" spans="1:19" ht="44.25" x14ac:dyDescent="0.75">
      <c r="A967" s="11">
        <v>965</v>
      </c>
      <c r="B967" s="12" t="s">
        <v>966</v>
      </c>
      <c r="C967" s="12" t="s">
        <v>5075</v>
      </c>
      <c r="D967" s="13">
        <v>25000</v>
      </c>
      <c r="E967" s="14">
        <v>298</v>
      </c>
      <c r="F967" s="11" t="s">
        <v>8220</v>
      </c>
      <c r="G967" s="11" t="s">
        <v>8223</v>
      </c>
      <c r="H967" s="11" t="s">
        <v>8245</v>
      </c>
      <c r="I967" s="11">
        <v>1477454340</v>
      </c>
      <c r="J967" s="11">
        <v>1474676646</v>
      </c>
      <c r="K967" s="11" t="b">
        <v>0</v>
      </c>
      <c r="L967" s="11">
        <v>6</v>
      </c>
      <c r="M967" s="11" t="b">
        <v>0</v>
      </c>
      <c r="N967" s="11" t="s">
        <v>8275</v>
      </c>
      <c r="O967" s="11" t="s">
        <v>8277</v>
      </c>
      <c r="P967" s="11">
        <f t="shared" si="60"/>
        <v>1</v>
      </c>
      <c r="Q967" s="11">
        <f t="shared" si="61"/>
        <v>49.67</v>
      </c>
      <c r="R967" s="16">
        <f t="shared" si="62"/>
        <v>42637.016736111109</v>
      </c>
      <c r="S967" s="16">
        <f t="shared" si="63"/>
        <v>42669.165972222225</v>
      </c>
    </row>
    <row r="968" spans="1:19" ht="44.25" x14ac:dyDescent="0.75">
      <c r="A968" s="11">
        <v>966</v>
      </c>
      <c r="B968" s="12" t="s">
        <v>967</v>
      </c>
      <c r="C968" s="12" t="s">
        <v>5076</v>
      </c>
      <c r="D968" s="13">
        <v>12000</v>
      </c>
      <c r="E968" s="14">
        <v>1776</v>
      </c>
      <c r="F968" s="11" t="s">
        <v>8220</v>
      </c>
      <c r="G968" s="11" t="s">
        <v>8223</v>
      </c>
      <c r="H968" s="11" t="s">
        <v>8245</v>
      </c>
      <c r="I968" s="11">
        <v>1475766932</v>
      </c>
      <c r="J968" s="11">
        <v>1473174932</v>
      </c>
      <c r="K968" s="11" t="b">
        <v>0</v>
      </c>
      <c r="L968" s="11">
        <v>30</v>
      </c>
      <c r="M968" s="11" t="b">
        <v>0</v>
      </c>
      <c r="N968" s="11" t="s">
        <v>8275</v>
      </c>
      <c r="O968" s="11" t="s">
        <v>8277</v>
      </c>
      <c r="P968" s="11">
        <f t="shared" si="60"/>
        <v>15</v>
      </c>
      <c r="Q968" s="11">
        <f t="shared" si="61"/>
        <v>59.2</v>
      </c>
      <c r="R968" s="16">
        <f t="shared" si="62"/>
        <v>42619.635787037041</v>
      </c>
      <c r="S968" s="16">
        <f t="shared" si="63"/>
        <v>42649.635787037041</v>
      </c>
    </row>
    <row r="969" spans="1:19" ht="44.25" x14ac:dyDescent="0.75">
      <c r="A969" s="11">
        <v>967</v>
      </c>
      <c r="B969" s="12" t="s">
        <v>968</v>
      </c>
      <c r="C969" s="12" t="s">
        <v>5077</v>
      </c>
      <c r="D969" s="13">
        <v>20000</v>
      </c>
      <c r="E969" s="14">
        <v>3562</v>
      </c>
      <c r="F969" s="11" t="s">
        <v>8220</v>
      </c>
      <c r="G969" s="11" t="s">
        <v>8223</v>
      </c>
      <c r="H969" s="11" t="s">
        <v>8245</v>
      </c>
      <c r="I969" s="11">
        <v>1461301574</v>
      </c>
      <c r="J969" s="11">
        <v>1456121174</v>
      </c>
      <c r="K969" s="11" t="b">
        <v>0</v>
      </c>
      <c r="L969" s="11">
        <v>81</v>
      </c>
      <c r="M969" s="11" t="b">
        <v>0</v>
      </c>
      <c r="N969" s="11" t="s">
        <v>8275</v>
      </c>
      <c r="O969" s="11" t="s">
        <v>8277</v>
      </c>
      <c r="P969" s="11">
        <f t="shared" si="60"/>
        <v>18</v>
      </c>
      <c r="Q969" s="11">
        <f t="shared" si="61"/>
        <v>43.98</v>
      </c>
      <c r="R969" s="16">
        <f t="shared" si="62"/>
        <v>42422.254328703704</v>
      </c>
      <c r="S969" s="16">
        <f t="shared" si="63"/>
        <v>42482.21266203704</v>
      </c>
    </row>
    <row r="970" spans="1:19" ht="44.25" x14ac:dyDescent="0.75">
      <c r="A970" s="11">
        <v>968</v>
      </c>
      <c r="B970" s="12" t="s">
        <v>969</v>
      </c>
      <c r="C970" s="12" t="s">
        <v>5078</v>
      </c>
      <c r="D970" s="13">
        <v>8000</v>
      </c>
      <c r="E970" s="14">
        <v>106</v>
      </c>
      <c r="F970" s="11" t="s">
        <v>8220</v>
      </c>
      <c r="G970" s="11" t="s">
        <v>8223</v>
      </c>
      <c r="H970" s="11" t="s">
        <v>8245</v>
      </c>
      <c r="I970" s="11">
        <v>1408134034</v>
      </c>
      <c r="J970" s="11">
        <v>1405542034</v>
      </c>
      <c r="K970" s="11" t="b">
        <v>0</v>
      </c>
      <c r="L970" s="11">
        <v>4</v>
      </c>
      <c r="M970" s="11" t="b">
        <v>0</v>
      </c>
      <c r="N970" s="11" t="s">
        <v>8275</v>
      </c>
      <c r="O970" s="11" t="s">
        <v>8277</v>
      </c>
      <c r="P970" s="11">
        <f t="shared" si="60"/>
        <v>1</v>
      </c>
      <c r="Q970" s="11">
        <f t="shared" si="61"/>
        <v>26.5</v>
      </c>
      <c r="R970" s="16">
        <f t="shared" si="62"/>
        <v>41836.847615740742</v>
      </c>
      <c r="S970" s="16">
        <f t="shared" si="63"/>
        <v>41866.847615740742</v>
      </c>
    </row>
    <row r="971" spans="1:19" ht="29.5" x14ac:dyDescent="0.75">
      <c r="A971" s="11">
        <v>969</v>
      </c>
      <c r="B971" s="12" t="s">
        <v>970</v>
      </c>
      <c r="C971" s="12" t="s">
        <v>5079</v>
      </c>
      <c r="D971" s="13">
        <v>30000</v>
      </c>
      <c r="E971" s="14">
        <v>14000</v>
      </c>
      <c r="F971" s="11" t="s">
        <v>8220</v>
      </c>
      <c r="G971" s="11" t="s">
        <v>8237</v>
      </c>
      <c r="H971" s="11" t="s">
        <v>8255</v>
      </c>
      <c r="I971" s="11">
        <v>1486624607</v>
      </c>
      <c r="J971" s="11">
        <v>1483773407</v>
      </c>
      <c r="K971" s="11" t="b">
        <v>0</v>
      </c>
      <c r="L971" s="11">
        <v>11</v>
      </c>
      <c r="M971" s="11" t="b">
        <v>0</v>
      </c>
      <c r="N971" s="11" t="s">
        <v>8275</v>
      </c>
      <c r="O971" s="11" t="s">
        <v>8277</v>
      </c>
      <c r="P971" s="11">
        <f t="shared" si="60"/>
        <v>47</v>
      </c>
      <c r="Q971" s="11">
        <f t="shared" si="61"/>
        <v>1272.73</v>
      </c>
      <c r="R971" s="16">
        <f t="shared" si="62"/>
        <v>42742.30332175926</v>
      </c>
      <c r="S971" s="16">
        <f t="shared" si="63"/>
        <v>42775.30332175926</v>
      </c>
    </row>
    <row r="972" spans="1:19" ht="59" x14ac:dyDescent="0.75">
      <c r="A972" s="11">
        <v>970</v>
      </c>
      <c r="B972" s="12" t="s">
        <v>971</v>
      </c>
      <c r="C972" s="12" t="s">
        <v>5080</v>
      </c>
      <c r="D972" s="13">
        <v>5000</v>
      </c>
      <c r="E972" s="14">
        <v>2296</v>
      </c>
      <c r="F972" s="11" t="s">
        <v>8220</v>
      </c>
      <c r="G972" s="11" t="s">
        <v>8228</v>
      </c>
      <c r="H972" s="11" t="s">
        <v>8250</v>
      </c>
      <c r="I972" s="11">
        <v>1485147540</v>
      </c>
      <c r="J972" s="11">
        <v>1481951853</v>
      </c>
      <c r="K972" s="11" t="b">
        <v>0</v>
      </c>
      <c r="L972" s="11">
        <v>14</v>
      </c>
      <c r="M972" s="11" t="b">
        <v>0</v>
      </c>
      <c r="N972" s="11" t="s">
        <v>8275</v>
      </c>
      <c r="O972" s="11" t="s">
        <v>8277</v>
      </c>
      <c r="P972" s="11">
        <f t="shared" si="60"/>
        <v>46</v>
      </c>
      <c r="Q972" s="11">
        <f t="shared" si="61"/>
        <v>164</v>
      </c>
      <c r="R972" s="16">
        <f t="shared" si="62"/>
        <v>42721.220520833333</v>
      </c>
      <c r="S972" s="16">
        <f t="shared" si="63"/>
        <v>42758.207638888889</v>
      </c>
    </row>
    <row r="973" spans="1:19" ht="44.25" x14ac:dyDescent="0.75">
      <c r="A973" s="11">
        <v>971</v>
      </c>
      <c r="B973" s="12" t="s">
        <v>972</v>
      </c>
      <c r="C973" s="12" t="s">
        <v>5081</v>
      </c>
      <c r="D973" s="13">
        <v>100000</v>
      </c>
      <c r="E973" s="14">
        <v>226</v>
      </c>
      <c r="F973" s="11" t="s">
        <v>8220</v>
      </c>
      <c r="G973" s="11" t="s">
        <v>8223</v>
      </c>
      <c r="H973" s="11" t="s">
        <v>8245</v>
      </c>
      <c r="I973" s="11">
        <v>1433178060</v>
      </c>
      <c r="J973" s="11">
        <v>1429290060</v>
      </c>
      <c r="K973" s="11" t="b">
        <v>0</v>
      </c>
      <c r="L973" s="11">
        <v>5</v>
      </c>
      <c r="M973" s="11" t="b">
        <v>0</v>
      </c>
      <c r="N973" s="11" t="s">
        <v>8275</v>
      </c>
      <c r="O973" s="11" t="s">
        <v>8277</v>
      </c>
      <c r="P973" s="11">
        <f t="shared" si="60"/>
        <v>0</v>
      </c>
      <c r="Q973" s="11">
        <f t="shared" si="61"/>
        <v>45.2</v>
      </c>
      <c r="R973" s="16">
        <f t="shared" si="62"/>
        <v>42111.709027777775</v>
      </c>
      <c r="S973" s="16">
        <f t="shared" si="63"/>
        <v>42156.709027777775</v>
      </c>
    </row>
    <row r="974" spans="1:19" ht="44.25" x14ac:dyDescent="0.75">
      <c r="A974" s="11">
        <v>972</v>
      </c>
      <c r="B974" s="12" t="s">
        <v>973</v>
      </c>
      <c r="C974" s="12" t="s">
        <v>5082</v>
      </c>
      <c r="D974" s="13">
        <v>20000</v>
      </c>
      <c r="E974" s="14">
        <v>6925</v>
      </c>
      <c r="F974" s="11" t="s">
        <v>8220</v>
      </c>
      <c r="G974" s="11" t="s">
        <v>8223</v>
      </c>
      <c r="H974" s="11" t="s">
        <v>8245</v>
      </c>
      <c r="I974" s="11">
        <v>1409813940</v>
      </c>
      <c r="J974" s="11">
        <v>1407271598</v>
      </c>
      <c r="K974" s="11" t="b">
        <v>0</v>
      </c>
      <c r="L974" s="11">
        <v>45</v>
      </c>
      <c r="M974" s="11" t="b">
        <v>0</v>
      </c>
      <c r="N974" s="11" t="s">
        <v>8275</v>
      </c>
      <c r="O974" s="11" t="s">
        <v>8277</v>
      </c>
      <c r="P974" s="11">
        <f t="shared" si="60"/>
        <v>35</v>
      </c>
      <c r="Q974" s="11">
        <f t="shared" si="61"/>
        <v>153.88999999999999</v>
      </c>
      <c r="R974" s="16">
        <f t="shared" si="62"/>
        <v>41856.865717592591</v>
      </c>
      <c r="S974" s="16">
        <f t="shared" si="63"/>
        <v>41886.290972222225</v>
      </c>
    </row>
    <row r="975" spans="1:19" ht="44.25" x14ac:dyDescent="0.75">
      <c r="A975" s="11">
        <v>973</v>
      </c>
      <c r="B975" s="12" t="s">
        <v>974</v>
      </c>
      <c r="C975" s="12" t="s">
        <v>5083</v>
      </c>
      <c r="D975" s="13">
        <v>20000</v>
      </c>
      <c r="E975" s="14">
        <v>411</v>
      </c>
      <c r="F975" s="11" t="s">
        <v>8220</v>
      </c>
      <c r="G975" s="11" t="s">
        <v>8223</v>
      </c>
      <c r="H975" s="11" t="s">
        <v>8245</v>
      </c>
      <c r="I975" s="11">
        <v>1447032093</v>
      </c>
      <c r="J975" s="11">
        <v>1441844493</v>
      </c>
      <c r="K975" s="11" t="b">
        <v>0</v>
      </c>
      <c r="L975" s="11">
        <v>8</v>
      </c>
      <c r="M975" s="11" t="b">
        <v>0</v>
      </c>
      <c r="N975" s="11" t="s">
        <v>8275</v>
      </c>
      <c r="O975" s="11" t="s">
        <v>8277</v>
      </c>
      <c r="P975" s="11">
        <f t="shared" si="60"/>
        <v>2</v>
      </c>
      <c r="Q975" s="11">
        <f t="shared" si="61"/>
        <v>51.38</v>
      </c>
      <c r="R975" s="16">
        <f t="shared" si="62"/>
        <v>42257.014965277776</v>
      </c>
      <c r="S975" s="16">
        <f t="shared" si="63"/>
        <v>42317.056631944448</v>
      </c>
    </row>
    <row r="976" spans="1:19" ht="44.25" x14ac:dyDescent="0.75">
      <c r="A976" s="11">
        <v>974</v>
      </c>
      <c r="B976" s="12" t="s">
        <v>975</v>
      </c>
      <c r="C976" s="12" t="s">
        <v>5084</v>
      </c>
      <c r="D976" s="13">
        <v>50000</v>
      </c>
      <c r="E976" s="14">
        <v>280</v>
      </c>
      <c r="F976" s="11" t="s">
        <v>8220</v>
      </c>
      <c r="G976" s="11" t="s">
        <v>8223</v>
      </c>
      <c r="H976" s="11" t="s">
        <v>8245</v>
      </c>
      <c r="I976" s="11">
        <v>1458925156</v>
      </c>
      <c r="J976" s="11">
        <v>1456336756</v>
      </c>
      <c r="K976" s="11" t="b">
        <v>0</v>
      </c>
      <c r="L976" s="11">
        <v>3</v>
      </c>
      <c r="M976" s="11" t="b">
        <v>0</v>
      </c>
      <c r="N976" s="11" t="s">
        <v>8275</v>
      </c>
      <c r="O976" s="11" t="s">
        <v>8277</v>
      </c>
      <c r="P976" s="11">
        <f t="shared" si="60"/>
        <v>1</v>
      </c>
      <c r="Q976" s="11">
        <f t="shared" si="61"/>
        <v>93.33</v>
      </c>
      <c r="R976" s="16">
        <f t="shared" si="62"/>
        <v>42424.749490740738</v>
      </c>
      <c r="S976" s="16">
        <f t="shared" si="63"/>
        <v>42454.707824074074</v>
      </c>
    </row>
    <row r="977" spans="1:19" ht="44.25" x14ac:dyDescent="0.75">
      <c r="A977" s="11">
        <v>975</v>
      </c>
      <c r="B977" s="12" t="s">
        <v>976</v>
      </c>
      <c r="C977" s="12" t="s">
        <v>5085</v>
      </c>
      <c r="D977" s="13">
        <v>100000</v>
      </c>
      <c r="E977" s="14">
        <v>2607</v>
      </c>
      <c r="F977" s="11" t="s">
        <v>8220</v>
      </c>
      <c r="G977" s="11" t="s">
        <v>8223</v>
      </c>
      <c r="H977" s="11" t="s">
        <v>8245</v>
      </c>
      <c r="I977" s="11">
        <v>1467132185</v>
      </c>
      <c r="J977" s="11">
        <v>1461948185</v>
      </c>
      <c r="K977" s="11" t="b">
        <v>0</v>
      </c>
      <c r="L977" s="11">
        <v>24</v>
      </c>
      <c r="M977" s="11" t="b">
        <v>0</v>
      </c>
      <c r="N977" s="11" t="s">
        <v>8275</v>
      </c>
      <c r="O977" s="11" t="s">
        <v>8277</v>
      </c>
      <c r="P977" s="11">
        <f t="shared" si="60"/>
        <v>3</v>
      </c>
      <c r="Q977" s="11">
        <f t="shared" si="61"/>
        <v>108.63</v>
      </c>
      <c r="R977" s="16">
        <f t="shared" si="62"/>
        <v>42489.696585648147</v>
      </c>
      <c r="S977" s="16">
        <f t="shared" si="63"/>
        <v>42549.696585648147</v>
      </c>
    </row>
    <row r="978" spans="1:19" ht="44.25" x14ac:dyDescent="0.75">
      <c r="A978" s="11">
        <v>976</v>
      </c>
      <c r="B978" s="12" t="s">
        <v>977</v>
      </c>
      <c r="C978" s="12" t="s">
        <v>5086</v>
      </c>
      <c r="D978" s="13">
        <v>150000</v>
      </c>
      <c r="E978" s="14">
        <v>2889</v>
      </c>
      <c r="F978" s="11" t="s">
        <v>8220</v>
      </c>
      <c r="G978" s="11" t="s">
        <v>8225</v>
      </c>
      <c r="H978" s="11" t="s">
        <v>8247</v>
      </c>
      <c r="I978" s="11">
        <v>1439515497</v>
      </c>
      <c r="J978" s="11">
        <v>1435627497</v>
      </c>
      <c r="K978" s="11" t="b">
        <v>0</v>
      </c>
      <c r="L978" s="11">
        <v>18</v>
      </c>
      <c r="M978" s="11" t="b">
        <v>0</v>
      </c>
      <c r="N978" s="11" t="s">
        <v>8275</v>
      </c>
      <c r="O978" s="11" t="s">
        <v>8277</v>
      </c>
      <c r="P978" s="11">
        <f t="shared" si="60"/>
        <v>2</v>
      </c>
      <c r="Q978" s="11">
        <f t="shared" si="61"/>
        <v>160.5</v>
      </c>
      <c r="R978" s="16">
        <f t="shared" si="62"/>
        <v>42185.058993055558</v>
      </c>
      <c r="S978" s="16">
        <f t="shared" si="63"/>
        <v>42230.058993055558</v>
      </c>
    </row>
    <row r="979" spans="1:19" ht="44.25" x14ac:dyDescent="0.75">
      <c r="A979" s="11">
        <v>977</v>
      </c>
      <c r="B979" s="12" t="s">
        <v>978</v>
      </c>
      <c r="C979" s="12" t="s">
        <v>5087</v>
      </c>
      <c r="D979" s="13">
        <v>2700</v>
      </c>
      <c r="E979" s="14">
        <v>909</v>
      </c>
      <c r="F979" s="11" t="s">
        <v>8220</v>
      </c>
      <c r="G979" s="11" t="s">
        <v>8238</v>
      </c>
      <c r="H979" s="11" t="s">
        <v>8248</v>
      </c>
      <c r="I979" s="11">
        <v>1456094197</v>
      </c>
      <c r="J979" s="11">
        <v>1453502197</v>
      </c>
      <c r="K979" s="11" t="b">
        <v>0</v>
      </c>
      <c r="L979" s="11">
        <v>12</v>
      </c>
      <c r="M979" s="11" t="b">
        <v>0</v>
      </c>
      <c r="N979" s="11" t="s">
        <v>8275</v>
      </c>
      <c r="O979" s="11" t="s">
        <v>8277</v>
      </c>
      <c r="P979" s="11">
        <f t="shared" si="60"/>
        <v>34</v>
      </c>
      <c r="Q979" s="11">
        <f t="shared" si="61"/>
        <v>75.75</v>
      </c>
      <c r="R979" s="16">
        <f t="shared" si="62"/>
        <v>42391.942094907412</v>
      </c>
      <c r="S979" s="16">
        <f t="shared" si="63"/>
        <v>42421.942094907412</v>
      </c>
    </row>
    <row r="980" spans="1:19" ht="44.25" x14ac:dyDescent="0.75">
      <c r="A980" s="11">
        <v>978</v>
      </c>
      <c r="B980" s="12" t="s">
        <v>979</v>
      </c>
      <c r="C980" s="12" t="s">
        <v>5088</v>
      </c>
      <c r="D980" s="13">
        <v>172889</v>
      </c>
      <c r="E980" s="14">
        <v>97273</v>
      </c>
      <c r="F980" s="11" t="s">
        <v>8220</v>
      </c>
      <c r="G980" s="11" t="s">
        <v>8234</v>
      </c>
      <c r="H980" s="11" t="s">
        <v>8254</v>
      </c>
      <c r="I980" s="11">
        <v>1456385101</v>
      </c>
      <c r="J980" s="11">
        <v>1453793101</v>
      </c>
      <c r="K980" s="11" t="b">
        <v>0</v>
      </c>
      <c r="L980" s="11">
        <v>123</v>
      </c>
      <c r="M980" s="11" t="b">
        <v>0</v>
      </c>
      <c r="N980" s="11" t="s">
        <v>8275</v>
      </c>
      <c r="O980" s="11" t="s">
        <v>8277</v>
      </c>
      <c r="P980" s="11">
        <f t="shared" si="60"/>
        <v>56</v>
      </c>
      <c r="Q980" s="11">
        <f t="shared" si="61"/>
        <v>790.84</v>
      </c>
      <c r="R980" s="16">
        <f t="shared" si="62"/>
        <v>42395.309039351851</v>
      </c>
      <c r="S980" s="16">
        <f t="shared" si="63"/>
        <v>42425.309039351851</v>
      </c>
    </row>
    <row r="981" spans="1:19" ht="44.25" x14ac:dyDescent="0.75">
      <c r="A981" s="11">
        <v>979</v>
      </c>
      <c r="B981" s="12" t="s">
        <v>980</v>
      </c>
      <c r="C981" s="12" t="s">
        <v>5089</v>
      </c>
      <c r="D981" s="13">
        <v>35000</v>
      </c>
      <c r="E981" s="14">
        <v>28986.16</v>
      </c>
      <c r="F981" s="11" t="s">
        <v>8220</v>
      </c>
      <c r="G981" s="11" t="s">
        <v>8223</v>
      </c>
      <c r="H981" s="11" t="s">
        <v>8245</v>
      </c>
      <c r="I981" s="11">
        <v>1466449140</v>
      </c>
      <c r="J981" s="11">
        <v>1463392828</v>
      </c>
      <c r="K981" s="11" t="b">
        <v>0</v>
      </c>
      <c r="L981" s="11">
        <v>96</v>
      </c>
      <c r="M981" s="11" t="b">
        <v>0</v>
      </c>
      <c r="N981" s="11" t="s">
        <v>8275</v>
      </c>
      <c r="O981" s="11" t="s">
        <v>8277</v>
      </c>
      <c r="P981" s="11">
        <f t="shared" si="60"/>
        <v>83</v>
      </c>
      <c r="Q981" s="11">
        <f t="shared" si="61"/>
        <v>301.94</v>
      </c>
      <c r="R981" s="16">
        <f t="shared" si="62"/>
        <v>42506.416990740734</v>
      </c>
      <c r="S981" s="16">
        <f t="shared" si="63"/>
        <v>42541.790972222225</v>
      </c>
    </row>
    <row r="982" spans="1:19" ht="59" x14ac:dyDescent="0.75">
      <c r="A982" s="11">
        <v>980</v>
      </c>
      <c r="B982" s="12" t="s">
        <v>981</v>
      </c>
      <c r="C982" s="12" t="s">
        <v>5090</v>
      </c>
      <c r="D982" s="13">
        <v>10000</v>
      </c>
      <c r="E982" s="14">
        <v>1486</v>
      </c>
      <c r="F982" s="11" t="s">
        <v>8220</v>
      </c>
      <c r="G982" s="11" t="s">
        <v>8223</v>
      </c>
      <c r="H982" s="11" t="s">
        <v>8245</v>
      </c>
      <c r="I982" s="11">
        <v>1417387322</v>
      </c>
      <c r="J982" s="11">
        <v>1413495722</v>
      </c>
      <c r="K982" s="11" t="b">
        <v>0</v>
      </c>
      <c r="L982" s="11">
        <v>31</v>
      </c>
      <c r="M982" s="11" t="b">
        <v>0</v>
      </c>
      <c r="N982" s="11" t="s">
        <v>8275</v>
      </c>
      <c r="O982" s="11" t="s">
        <v>8277</v>
      </c>
      <c r="P982" s="11">
        <f t="shared" si="60"/>
        <v>15</v>
      </c>
      <c r="Q982" s="11">
        <f t="shared" si="61"/>
        <v>47.94</v>
      </c>
      <c r="R982" s="16">
        <f t="shared" si="62"/>
        <v>41928.904189814813</v>
      </c>
      <c r="S982" s="16">
        <f t="shared" si="63"/>
        <v>41973.945856481485</v>
      </c>
    </row>
    <row r="983" spans="1:19" ht="59" x14ac:dyDescent="0.75">
      <c r="A983" s="11">
        <v>981</v>
      </c>
      <c r="B983" s="12" t="s">
        <v>982</v>
      </c>
      <c r="C983" s="12" t="s">
        <v>5091</v>
      </c>
      <c r="D983" s="13">
        <v>88888</v>
      </c>
      <c r="E983" s="14">
        <v>11</v>
      </c>
      <c r="F983" s="11" t="s">
        <v>8220</v>
      </c>
      <c r="G983" s="11" t="s">
        <v>8223</v>
      </c>
      <c r="H983" s="11" t="s">
        <v>8245</v>
      </c>
      <c r="I983" s="11">
        <v>1407624222</v>
      </c>
      <c r="J983" s="11">
        <v>1405032222</v>
      </c>
      <c r="K983" s="11" t="b">
        <v>0</v>
      </c>
      <c r="L983" s="11">
        <v>4</v>
      </c>
      <c r="M983" s="11" t="b">
        <v>0</v>
      </c>
      <c r="N983" s="11" t="s">
        <v>8275</v>
      </c>
      <c r="O983" s="11" t="s">
        <v>8277</v>
      </c>
      <c r="P983" s="11">
        <f t="shared" si="60"/>
        <v>0</v>
      </c>
      <c r="Q983" s="11">
        <f t="shared" si="61"/>
        <v>2.75</v>
      </c>
      <c r="R983" s="16">
        <f t="shared" si="62"/>
        <v>41830.947013888886</v>
      </c>
      <c r="S983" s="16">
        <f t="shared" si="63"/>
        <v>41860.947013888886</v>
      </c>
    </row>
    <row r="984" spans="1:19" ht="29.5" x14ac:dyDescent="0.75">
      <c r="A984" s="11">
        <v>982</v>
      </c>
      <c r="B984" s="12" t="s">
        <v>983</v>
      </c>
      <c r="C984" s="12" t="s">
        <v>5092</v>
      </c>
      <c r="D984" s="13">
        <v>17500</v>
      </c>
      <c r="E984" s="14">
        <v>3</v>
      </c>
      <c r="F984" s="11" t="s">
        <v>8220</v>
      </c>
      <c r="G984" s="11" t="s">
        <v>8223</v>
      </c>
      <c r="H984" s="11" t="s">
        <v>8245</v>
      </c>
      <c r="I984" s="11">
        <v>1475431486</v>
      </c>
      <c r="J984" s="11">
        <v>1472839486</v>
      </c>
      <c r="K984" s="11" t="b">
        <v>0</v>
      </c>
      <c r="L984" s="11">
        <v>3</v>
      </c>
      <c r="M984" s="11" t="b">
        <v>0</v>
      </c>
      <c r="N984" s="11" t="s">
        <v>8275</v>
      </c>
      <c r="O984" s="11" t="s">
        <v>8277</v>
      </c>
      <c r="P984" s="11">
        <f t="shared" si="60"/>
        <v>0</v>
      </c>
      <c r="Q984" s="11">
        <f t="shared" si="61"/>
        <v>1</v>
      </c>
      <c r="R984" s="16">
        <f t="shared" si="62"/>
        <v>42615.753310185188</v>
      </c>
      <c r="S984" s="16">
        <f t="shared" si="63"/>
        <v>42645.753310185188</v>
      </c>
    </row>
    <row r="985" spans="1:19" ht="59" x14ac:dyDescent="0.75">
      <c r="A985" s="11">
        <v>983</v>
      </c>
      <c r="B985" s="12" t="s">
        <v>984</v>
      </c>
      <c r="C985" s="12" t="s">
        <v>5093</v>
      </c>
      <c r="D985" s="13">
        <v>104219</v>
      </c>
      <c r="E985" s="14">
        <v>30751</v>
      </c>
      <c r="F985" s="11" t="s">
        <v>8220</v>
      </c>
      <c r="G985" s="11" t="s">
        <v>8226</v>
      </c>
      <c r="H985" s="11" t="s">
        <v>8248</v>
      </c>
      <c r="I985" s="11">
        <v>1471985640</v>
      </c>
      <c r="J985" s="11">
        <v>1469289685</v>
      </c>
      <c r="K985" s="11" t="b">
        <v>0</v>
      </c>
      <c r="L985" s="11">
        <v>179</v>
      </c>
      <c r="M985" s="11" t="b">
        <v>0</v>
      </c>
      <c r="N985" s="11" t="s">
        <v>8275</v>
      </c>
      <c r="O985" s="11" t="s">
        <v>8277</v>
      </c>
      <c r="P985" s="11">
        <f t="shared" si="60"/>
        <v>30</v>
      </c>
      <c r="Q985" s="11">
        <f t="shared" si="61"/>
        <v>171.79</v>
      </c>
      <c r="R985" s="16">
        <f t="shared" si="62"/>
        <v>42574.667650462965</v>
      </c>
      <c r="S985" s="16">
        <f t="shared" si="63"/>
        <v>42605.870833333334</v>
      </c>
    </row>
    <row r="986" spans="1:19" ht="73.75" x14ac:dyDescent="0.75">
      <c r="A986" s="11">
        <v>984</v>
      </c>
      <c r="B986" s="12" t="s">
        <v>985</v>
      </c>
      <c r="C986" s="12" t="s">
        <v>5094</v>
      </c>
      <c r="D986" s="13">
        <v>10000</v>
      </c>
      <c r="E986" s="14">
        <v>106</v>
      </c>
      <c r="F986" s="11" t="s">
        <v>8220</v>
      </c>
      <c r="G986" s="11" t="s">
        <v>8223</v>
      </c>
      <c r="H986" s="11" t="s">
        <v>8245</v>
      </c>
      <c r="I986" s="11">
        <v>1427507208</v>
      </c>
      <c r="J986" s="11">
        <v>1424918808</v>
      </c>
      <c r="K986" s="11" t="b">
        <v>0</v>
      </c>
      <c r="L986" s="11">
        <v>3</v>
      </c>
      <c r="M986" s="11" t="b">
        <v>0</v>
      </c>
      <c r="N986" s="11" t="s">
        <v>8275</v>
      </c>
      <c r="O986" s="11" t="s">
        <v>8277</v>
      </c>
      <c r="P986" s="11">
        <f t="shared" si="60"/>
        <v>1</v>
      </c>
      <c r="Q986" s="11">
        <f t="shared" si="61"/>
        <v>35.33</v>
      </c>
      <c r="R986" s="16">
        <f t="shared" si="62"/>
        <v>42061.11583333333</v>
      </c>
      <c r="S986" s="16">
        <f t="shared" si="63"/>
        <v>42091.074166666673</v>
      </c>
    </row>
    <row r="987" spans="1:19" ht="44.25" x14ac:dyDescent="0.75">
      <c r="A987" s="11">
        <v>985</v>
      </c>
      <c r="B987" s="12" t="s">
        <v>986</v>
      </c>
      <c r="C987" s="12" t="s">
        <v>5095</v>
      </c>
      <c r="D987" s="13">
        <v>30000</v>
      </c>
      <c r="E987" s="14">
        <v>1888</v>
      </c>
      <c r="F987" s="11" t="s">
        <v>8220</v>
      </c>
      <c r="G987" s="11" t="s">
        <v>8235</v>
      </c>
      <c r="H987" s="11" t="s">
        <v>8248</v>
      </c>
      <c r="I987" s="11">
        <v>1451602800</v>
      </c>
      <c r="J987" s="11">
        <v>1449011610</v>
      </c>
      <c r="K987" s="11" t="b">
        <v>0</v>
      </c>
      <c r="L987" s="11">
        <v>23</v>
      </c>
      <c r="M987" s="11" t="b">
        <v>0</v>
      </c>
      <c r="N987" s="11" t="s">
        <v>8275</v>
      </c>
      <c r="O987" s="11" t="s">
        <v>8277</v>
      </c>
      <c r="P987" s="11">
        <f t="shared" si="60"/>
        <v>6</v>
      </c>
      <c r="Q987" s="11">
        <f t="shared" si="61"/>
        <v>82.09</v>
      </c>
      <c r="R987" s="16">
        <f t="shared" si="62"/>
        <v>42339.967708333337</v>
      </c>
      <c r="S987" s="16">
        <f t="shared" si="63"/>
        <v>42369.958333333328</v>
      </c>
    </row>
    <row r="988" spans="1:19" ht="59" x14ac:dyDescent="0.75">
      <c r="A988" s="11">
        <v>986</v>
      </c>
      <c r="B988" s="12" t="s">
        <v>987</v>
      </c>
      <c r="C988" s="12" t="s">
        <v>5096</v>
      </c>
      <c r="D988" s="13">
        <v>20000</v>
      </c>
      <c r="E988" s="14">
        <v>2550</v>
      </c>
      <c r="F988" s="11" t="s">
        <v>8220</v>
      </c>
      <c r="G988" s="11" t="s">
        <v>8224</v>
      </c>
      <c r="H988" s="11" t="s">
        <v>8246</v>
      </c>
      <c r="I988" s="11">
        <v>1452384000</v>
      </c>
      <c r="J988" s="11">
        <v>1447698300</v>
      </c>
      <c r="K988" s="11" t="b">
        <v>0</v>
      </c>
      <c r="L988" s="11">
        <v>23</v>
      </c>
      <c r="M988" s="11" t="b">
        <v>0</v>
      </c>
      <c r="N988" s="11" t="s">
        <v>8275</v>
      </c>
      <c r="O988" s="11" t="s">
        <v>8277</v>
      </c>
      <c r="P988" s="11">
        <f t="shared" si="60"/>
        <v>13</v>
      </c>
      <c r="Q988" s="11">
        <f t="shared" si="61"/>
        <v>110.87</v>
      </c>
      <c r="R988" s="16">
        <f t="shared" si="62"/>
        <v>42324.767361111109</v>
      </c>
      <c r="S988" s="16">
        <f t="shared" si="63"/>
        <v>42379</v>
      </c>
    </row>
    <row r="989" spans="1:19" ht="44.25" x14ac:dyDescent="0.75">
      <c r="A989" s="11">
        <v>987</v>
      </c>
      <c r="B989" s="12" t="s">
        <v>988</v>
      </c>
      <c r="C989" s="12" t="s">
        <v>5097</v>
      </c>
      <c r="D989" s="13">
        <v>50000</v>
      </c>
      <c r="E989" s="14">
        <v>6610</v>
      </c>
      <c r="F989" s="11" t="s">
        <v>8220</v>
      </c>
      <c r="G989" s="11" t="s">
        <v>8232</v>
      </c>
      <c r="H989" s="11" t="s">
        <v>8248</v>
      </c>
      <c r="I989" s="11">
        <v>1403507050</v>
      </c>
      <c r="J989" s="11">
        <v>1400051050</v>
      </c>
      <c r="K989" s="11" t="b">
        <v>0</v>
      </c>
      <c r="L989" s="11">
        <v>41</v>
      </c>
      <c r="M989" s="11" t="b">
        <v>0</v>
      </c>
      <c r="N989" s="11" t="s">
        <v>8275</v>
      </c>
      <c r="O989" s="11" t="s">
        <v>8277</v>
      </c>
      <c r="P989" s="11">
        <f t="shared" si="60"/>
        <v>13</v>
      </c>
      <c r="Q989" s="11">
        <f t="shared" si="61"/>
        <v>161.22</v>
      </c>
      <c r="R989" s="16">
        <f t="shared" si="62"/>
        <v>41773.294560185182</v>
      </c>
      <c r="S989" s="16">
        <f t="shared" si="63"/>
        <v>41813.294560185182</v>
      </c>
    </row>
    <row r="990" spans="1:19" ht="59" x14ac:dyDescent="0.75">
      <c r="A990" s="11">
        <v>988</v>
      </c>
      <c r="B990" s="12" t="s">
        <v>989</v>
      </c>
      <c r="C990" s="12" t="s">
        <v>5098</v>
      </c>
      <c r="D990" s="13">
        <v>5000</v>
      </c>
      <c r="E990" s="14">
        <v>0</v>
      </c>
      <c r="F990" s="11" t="s">
        <v>8220</v>
      </c>
      <c r="G990" s="11" t="s">
        <v>8236</v>
      </c>
      <c r="H990" s="11" t="s">
        <v>8248</v>
      </c>
      <c r="I990" s="11">
        <v>1475310825</v>
      </c>
      <c r="J990" s="11">
        <v>1472718825</v>
      </c>
      <c r="K990" s="11" t="b">
        <v>0</v>
      </c>
      <c r="L990" s="11">
        <v>0</v>
      </c>
      <c r="M990" s="11" t="b">
        <v>0</v>
      </c>
      <c r="N990" s="11" t="s">
        <v>8275</v>
      </c>
      <c r="O990" s="11" t="s">
        <v>8277</v>
      </c>
      <c r="P990" s="11">
        <f t="shared" si="60"/>
        <v>0</v>
      </c>
      <c r="Q990" s="11">
        <f t="shared" si="61"/>
        <v>0</v>
      </c>
      <c r="R990" s="16">
        <f t="shared" si="62"/>
        <v>42614.356770833328</v>
      </c>
      <c r="S990" s="16">
        <f t="shared" si="63"/>
        <v>42644.356770833328</v>
      </c>
    </row>
    <row r="991" spans="1:19" ht="29.5" x14ac:dyDescent="0.75">
      <c r="A991" s="11">
        <v>989</v>
      </c>
      <c r="B991" s="12" t="s">
        <v>990</v>
      </c>
      <c r="C991" s="12" t="s">
        <v>5099</v>
      </c>
      <c r="D991" s="13">
        <v>10000</v>
      </c>
      <c r="E991" s="14">
        <v>1677</v>
      </c>
      <c r="F991" s="11" t="s">
        <v>8220</v>
      </c>
      <c r="G991" s="11" t="s">
        <v>8223</v>
      </c>
      <c r="H991" s="11" t="s">
        <v>8245</v>
      </c>
      <c r="I991" s="11">
        <v>1475101495</v>
      </c>
      <c r="J991" s="11">
        <v>1472509495</v>
      </c>
      <c r="K991" s="11" t="b">
        <v>0</v>
      </c>
      <c r="L991" s="11">
        <v>32</v>
      </c>
      <c r="M991" s="11" t="b">
        <v>0</v>
      </c>
      <c r="N991" s="11" t="s">
        <v>8275</v>
      </c>
      <c r="O991" s="11" t="s">
        <v>8277</v>
      </c>
      <c r="P991" s="11">
        <f t="shared" si="60"/>
        <v>17</v>
      </c>
      <c r="Q991" s="11">
        <f t="shared" si="61"/>
        <v>52.41</v>
      </c>
      <c r="R991" s="16">
        <f t="shared" si="62"/>
        <v>42611.933969907404</v>
      </c>
      <c r="S991" s="16">
        <f t="shared" si="63"/>
        <v>42641.933969907404</v>
      </c>
    </row>
    <row r="992" spans="1:19" ht="44.25" x14ac:dyDescent="0.75">
      <c r="A992" s="11">
        <v>990</v>
      </c>
      <c r="B992" s="12" t="s">
        <v>991</v>
      </c>
      <c r="C992" s="12" t="s">
        <v>5100</v>
      </c>
      <c r="D992" s="13">
        <v>25000</v>
      </c>
      <c r="E992" s="14">
        <v>26</v>
      </c>
      <c r="F992" s="11" t="s">
        <v>8220</v>
      </c>
      <c r="G992" s="11" t="s">
        <v>8223</v>
      </c>
      <c r="H992" s="11" t="s">
        <v>8245</v>
      </c>
      <c r="I992" s="11">
        <v>1409770164</v>
      </c>
      <c r="J992" s="11">
        <v>1407178164</v>
      </c>
      <c r="K992" s="11" t="b">
        <v>0</v>
      </c>
      <c r="L992" s="11">
        <v>2</v>
      </c>
      <c r="M992" s="11" t="b">
        <v>0</v>
      </c>
      <c r="N992" s="11" t="s">
        <v>8275</v>
      </c>
      <c r="O992" s="11" t="s">
        <v>8277</v>
      </c>
      <c r="P992" s="11">
        <f t="shared" si="60"/>
        <v>0</v>
      </c>
      <c r="Q992" s="11">
        <f t="shared" si="61"/>
        <v>13</v>
      </c>
      <c r="R992" s="16">
        <f t="shared" si="62"/>
        <v>41855.784305555557</v>
      </c>
      <c r="S992" s="16">
        <f t="shared" si="63"/>
        <v>41885.784305555557</v>
      </c>
    </row>
    <row r="993" spans="1:19" ht="73.75" x14ac:dyDescent="0.75">
      <c r="A993" s="11">
        <v>991</v>
      </c>
      <c r="B993" s="12" t="s">
        <v>992</v>
      </c>
      <c r="C993" s="12" t="s">
        <v>5101</v>
      </c>
      <c r="D993" s="13">
        <v>5000</v>
      </c>
      <c r="E993" s="14">
        <v>212</v>
      </c>
      <c r="F993" s="11" t="s">
        <v>8220</v>
      </c>
      <c r="G993" s="11" t="s">
        <v>8224</v>
      </c>
      <c r="H993" s="11" t="s">
        <v>8246</v>
      </c>
      <c r="I993" s="11">
        <v>1468349460</v>
      </c>
      <c r="J993" s="11">
        <v>1466186988</v>
      </c>
      <c r="K993" s="11" t="b">
        <v>0</v>
      </c>
      <c r="L993" s="11">
        <v>7</v>
      </c>
      <c r="M993" s="11" t="b">
        <v>0</v>
      </c>
      <c r="N993" s="11" t="s">
        <v>8275</v>
      </c>
      <c r="O993" s="11" t="s">
        <v>8277</v>
      </c>
      <c r="P993" s="11">
        <f t="shared" si="60"/>
        <v>4</v>
      </c>
      <c r="Q993" s="11">
        <f t="shared" si="61"/>
        <v>30.29</v>
      </c>
      <c r="R993" s="16">
        <f t="shared" si="62"/>
        <v>42538.75680555556</v>
      </c>
      <c r="S993" s="16">
        <f t="shared" si="63"/>
        <v>42563.785416666666</v>
      </c>
    </row>
    <row r="994" spans="1:19" ht="44.25" x14ac:dyDescent="0.75">
      <c r="A994" s="11">
        <v>992</v>
      </c>
      <c r="B994" s="12" t="s">
        <v>993</v>
      </c>
      <c r="C994" s="12" t="s">
        <v>5102</v>
      </c>
      <c r="D994" s="13">
        <v>100000</v>
      </c>
      <c r="E994" s="14">
        <v>467</v>
      </c>
      <c r="F994" s="11" t="s">
        <v>8220</v>
      </c>
      <c r="G994" s="11" t="s">
        <v>8223</v>
      </c>
      <c r="H994" s="11" t="s">
        <v>8245</v>
      </c>
      <c r="I994" s="11">
        <v>1462655519</v>
      </c>
      <c r="J994" s="11">
        <v>1457475119</v>
      </c>
      <c r="K994" s="11" t="b">
        <v>0</v>
      </c>
      <c r="L994" s="11">
        <v>4</v>
      </c>
      <c r="M994" s="11" t="b">
        <v>0</v>
      </c>
      <c r="N994" s="11" t="s">
        <v>8275</v>
      </c>
      <c r="O994" s="11" t="s">
        <v>8277</v>
      </c>
      <c r="P994" s="11">
        <f t="shared" si="60"/>
        <v>0</v>
      </c>
      <c r="Q994" s="11">
        <f t="shared" si="61"/>
        <v>116.75</v>
      </c>
      <c r="R994" s="16">
        <f t="shared" si="62"/>
        <v>42437.924988425926</v>
      </c>
      <c r="S994" s="16">
        <f t="shared" si="63"/>
        <v>42497.883321759262</v>
      </c>
    </row>
    <row r="995" spans="1:19" ht="44.25" x14ac:dyDescent="0.75">
      <c r="A995" s="11">
        <v>993</v>
      </c>
      <c r="B995" s="12" t="s">
        <v>994</v>
      </c>
      <c r="C995" s="12" t="s">
        <v>5103</v>
      </c>
      <c r="D995" s="13">
        <v>70000</v>
      </c>
      <c r="E995" s="14">
        <v>17561</v>
      </c>
      <c r="F995" s="11" t="s">
        <v>8220</v>
      </c>
      <c r="G995" s="11" t="s">
        <v>8223</v>
      </c>
      <c r="H995" s="11" t="s">
        <v>8245</v>
      </c>
      <c r="I995" s="11">
        <v>1478926800</v>
      </c>
      <c r="J995" s="11">
        <v>1476054568</v>
      </c>
      <c r="K995" s="11" t="b">
        <v>0</v>
      </c>
      <c r="L995" s="11">
        <v>196</v>
      </c>
      <c r="M995" s="11" t="b">
        <v>0</v>
      </c>
      <c r="N995" s="11" t="s">
        <v>8275</v>
      </c>
      <c r="O995" s="11" t="s">
        <v>8277</v>
      </c>
      <c r="P995" s="11">
        <f t="shared" si="60"/>
        <v>25</v>
      </c>
      <c r="Q995" s="11">
        <f t="shared" si="61"/>
        <v>89.6</v>
      </c>
      <c r="R995" s="16">
        <f t="shared" si="62"/>
        <v>42652.964907407411</v>
      </c>
      <c r="S995" s="16">
        <f t="shared" si="63"/>
        <v>42686.208333333328</v>
      </c>
    </row>
    <row r="996" spans="1:19" ht="59" x14ac:dyDescent="0.75">
      <c r="A996" s="11">
        <v>994</v>
      </c>
      <c r="B996" s="12" t="s">
        <v>995</v>
      </c>
      <c r="C996" s="12" t="s">
        <v>5104</v>
      </c>
      <c r="D996" s="13">
        <v>200000</v>
      </c>
      <c r="E996" s="14">
        <v>4669</v>
      </c>
      <c r="F996" s="11" t="s">
        <v>8220</v>
      </c>
      <c r="G996" s="11" t="s">
        <v>8223</v>
      </c>
      <c r="H996" s="11" t="s">
        <v>8245</v>
      </c>
      <c r="I996" s="11">
        <v>1417388340</v>
      </c>
      <c r="J996" s="11">
        <v>1412835530</v>
      </c>
      <c r="K996" s="11" t="b">
        <v>0</v>
      </c>
      <c r="L996" s="11">
        <v>11</v>
      </c>
      <c r="M996" s="11" t="b">
        <v>0</v>
      </c>
      <c r="N996" s="11" t="s">
        <v>8275</v>
      </c>
      <c r="O996" s="11" t="s">
        <v>8277</v>
      </c>
      <c r="P996" s="11">
        <f t="shared" si="60"/>
        <v>2</v>
      </c>
      <c r="Q996" s="11">
        <f t="shared" si="61"/>
        <v>424.45</v>
      </c>
      <c r="R996" s="16">
        <f t="shared" si="62"/>
        <v>41921.263078703705</v>
      </c>
      <c r="S996" s="16">
        <f t="shared" si="63"/>
        <v>41973.957638888889</v>
      </c>
    </row>
    <row r="997" spans="1:19" ht="44.25" x14ac:dyDescent="0.75">
      <c r="A997" s="11">
        <v>995</v>
      </c>
      <c r="B997" s="12" t="s">
        <v>996</v>
      </c>
      <c r="C997" s="12" t="s">
        <v>5105</v>
      </c>
      <c r="D997" s="13">
        <v>10000</v>
      </c>
      <c r="E997" s="14">
        <v>726</v>
      </c>
      <c r="F997" s="11" t="s">
        <v>8220</v>
      </c>
      <c r="G997" s="11" t="s">
        <v>8223</v>
      </c>
      <c r="H997" s="11" t="s">
        <v>8245</v>
      </c>
      <c r="I997" s="11">
        <v>1417276800</v>
      </c>
      <c r="J997" s="11">
        <v>1415140480</v>
      </c>
      <c r="K997" s="11" t="b">
        <v>0</v>
      </c>
      <c r="L997" s="11">
        <v>9</v>
      </c>
      <c r="M997" s="11" t="b">
        <v>0</v>
      </c>
      <c r="N997" s="11" t="s">
        <v>8275</v>
      </c>
      <c r="O997" s="11" t="s">
        <v>8277</v>
      </c>
      <c r="P997" s="11">
        <f t="shared" si="60"/>
        <v>7</v>
      </c>
      <c r="Q997" s="11">
        <f t="shared" si="61"/>
        <v>80.67</v>
      </c>
      <c r="R997" s="16">
        <f t="shared" si="62"/>
        <v>41947.940740740742</v>
      </c>
      <c r="S997" s="16">
        <f t="shared" si="63"/>
        <v>41972.666666666672</v>
      </c>
    </row>
    <row r="998" spans="1:19" ht="44.25" x14ac:dyDescent="0.75">
      <c r="A998" s="11">
        <v>996</v>
      </c>
      <c r="B998" s="12" t="s">
        <v>997</v>
      </c>
      <c r="C998" s="12" t="s">
        <v>5106</v>
      </c>
      <c r="D998" s="13">
        <v>4000</v>
      </c>
      <c r="E998" s="14">
        <v>65</v>
      </c>
      <c r="F998" s="11" t="s">
        <v>8220</v>
      </c>
      <c r="G998" s="11" t="s">
        <v>8223</v>
      </c>
      <c r="H998" s="11" t="s">
        <v>8245</v>
      </c>
      <c r="I998" s="11">
        <v>1406474820</v>
      </c>
      <c r="J998" s="11">
        <v>1403902060</v>
      </c>
      <c r="K998" s="11" t="b">
        <v>0</v>
      </c>
      <c r="L998" s="11">
        <v>5</v>
      </c>
      <c r="M998" s="11" t="b">
        <v>0</v>
      </c>
      <c r="N998" s="11" t="s">
        <v>8275</v>
      </c>
      <c r="O998" s="11" t="s">
        <v>8277</v>
      </c>
      <c r="P998" s="11">
        <f t="shared" si="60"/>
        <v>2</v>
      </c>
      <c r="Q998" s="11">
        <f t="shared" si="61"/>
        <v>13</v>
      </c>
      <c r="R998" s="16">
        <f t="shared" si="62"/>
        <v>41817.866435185184</v>
      </c>
      <c r="S998" s="16">
        <f t="shared" si="63"/>
        <v>41847.643750000003</v>
      </c>
    </row>
    <row r="999" spans="1:19" ht="29.5" x14ac:dyDescent="0.75">
      <c r="A999" s="11">
        <v>997</v>
      </c>
      <c r="B999" s="12" t="s">
        <v>998</v>
      </c>
      <c r="C999" s="12" t="s">
        <v>5107</v>
      </c>
      <c r="D999" s="13">
        <v>5000</v>
      </c>
      <c r="E999" s="14">
        <v>65</v>
      </c>
      <c r="F999" s="11" t="s">
        <v>8220</v>
      </c>
      <c r="G999" s="11" t="s">
        <v>8223</v>
      </c>
      <c r="H999" s="11" t="s">
        <v>8245</v>
      </c>
      <c r="I999" s="11">
        <v>1417145297</v>
      </c>
      <c r="J999" s="11">
        <v>1414549697</v>
      </c>
      <c r="K999" s="11" t="b">
        <v>0</v>
      </c>
      <c r="L999" s="11">
        <v>8</v>
      </c>
      <c r="M999" s="11" t="b">
        <v>0</v>
      </c>
      <c r="N999" s="11" t="s">
        <v>8275</v>
      </c>
      <c r="O999" s="11" t="s">
        <v>8277</v>
      </c>
      <c r="P999" s="11">
        <f t="shared" si="60"/>
        <v>1</v>
      </c>
      <c r="Q999" s="11">
        <f t="shared" si="61"/>
        <v>8.1300000000000008</v>
      </c>
      <c r="R999" s="16">
        <f t="shared" si="62"/>
        <v>41941.10297453704</v>
      </c>
      <c r="S999" s="16">
        <f t="shared" si="63"/>
        <v>41971.144641203704</v>
      </c>
    </row>
    <row r="1000" spans="1:19" ht="44.25" x14ac:dyDescent="0.75">
      <c r="A1000" s="11">
        <v>998</v>
      </c>
      <c r="B1000" s="12" t="s">
        <v>999</v>
      </c>
      <c r="C1000" s="12" t="s">
        <v>5108</v>
      </c>
      <c r="D1000" s="13">
        <v>60000</v>
      </c>
      <c r="E1000" s="14">
        <v>35135</v>
      </c>
      <c r="F1000" s="11" t="s">
        <v>8220</v>
      </c>
      <c r="G1000" s="11" t="s">
        <v>8228</v>
      </c>
      <c r="H1000" s="11" t="s">
        <v>8250</v>
      </c>
      <c r="I1000" s="11">
        <v>1447909401</v>
      </c>
      <c r="J1000" s="11">
        <v>1444017801</v>
      </c>
      <c r="K1000" s="11" t="b">
        <v>0</v>
      </c>
      <c r="L1000" s="11">
        <v>229</v>
      </c>
      <c r="M1000" s="11" t="b">
        <v>0</v>
      </c>
      <c r="N1000" s="11" t="s">
        <v>8275</v>
      </c>
      <c r="O1000" s="11" t="s">
        <v>8277</v>
      </c>
      <c r="P1000" s="11">
        <f t="shared" si="60"/>
        <v>59</v>
      </c>
      <c r="Q1000" s="11">
        <f t="shared" si="61"/>
        <v>153.43</v>
      </c>
      <c r="R1000" s="16">
        <f t="shared" si="62"/>
        <v>42282.168993055559</v>
      </c>
      <c r="S1000" s="16">
        <f t="shared" si="63"/>
        <v>42327.210659722223</v>
      </c>
    </row>
    <row r="1001" spans="1:19" ht="44.25" x14ac:dyDescent="0.75">
      <c r="A1001" s="11">
        <v>999</v>
      </c>
      <c r="B1001" s="12" t="s">
        <v>1000</v>
      </c>
      <c r="C1001" s="12" t="s">
        <v>5109</v>
      </c>
      <c r="D1001" s="13">
        <v>150000</v>
      </c>
      <c r="E1001" s="14">
        <v>11683</v>
      </c>
      <c r="F1001" s="11" t="s">
        <v>8220</v>
      </c>
      <c r="G1001" s="11" t="s">
        <v>8228</v>
      </c>
      <c r="H1001" s="11" t="s">
        <v>8250</v>
      </c>
      <c r="I1001" s="11">
        <v>1415865720</v>
      </c>
      <c r="J1001" s="11">
        <v>1413270690</v>
      </c>
      <c r="K1001" s="11" t="b">
        <v>0</v>
      </c>
      <c r="L1001" s="11">
        <v>40</v>
      </c>
      <c r="M1001" s="11" t="b">
        <v>0</v>
      </c>
      <c r="N1001" s="11" t="s">
        <v>8275</v>
      </c>
      <c r="O1001" s="11" t="s">
        <v>8277</v>
      </c>
      <c r="P1001" s="11">
        <f t="shared" si="60"/>
        <v>8</v>
      </c>
      <c r="Q1001" s="11">
        <f t="shared" si="61"/>
        <v>292.08</v>
      </c>
      <c r="R1001" s="16">
        <f t="shared" si="62"/>
        <v>41926.29965277778</v>
      </c>
      <c r="S1001" s="16">
        <f t="shared" si="63"/>
        <v>41956.334722222222</v>
      </c>
    </row>
    <row r="1002" spans="1:19" ht="44.25" x14ac:dyDescent="0.75">
      <c r="A1002" s="11">
        <v>1000</v>
      </c>
      <c r="B1002" s="12" t="s">
        <v>1001</v>
      </c>
      <c r="C1002" s="12" t="s">
        <v>5110</v>
      </c>
      <c r="D1002" s="13">
        <v>894700</v>
      </c>
      <c r="E1002" s="14">
        <v>19824</v>
      </c>
      <c r="F1002" s="11" t="s">
        <v>8219</v>
      </c>
      <c r="G1002" s="11" t="s">
        <v>8223</v>
      </c>
      <c r="H1002" s="11" t="s">
        <v>8245</v>
      </c>
      <c r="I1002" s="11">
        <v>1489537560</v>
      </c>
      <c r="J1002" s="11">
        <v>1484357160</v>
      </c>
      <c r="K1002" s="11" t="b">
        <v>0</v>
      </c>
      <c r="L1002" s="11">
        <v>6</v>
      </c>
      <c r="M1002" s="11" t="b">
        <v>0</v>
      </c>
      <c r="N1002" s="11" t="s">
        <v>8275</v>
      </c>
      <c r="O1002" s="11" t="s">
        <v>8277</v>
      </c>
      <c r="P1002" s="11">
        <f t="shared" si="60"/>
        <v>2</v>
      </c>
      <c r="Q1002" s="11">
        <f t="shared" si="61"/>
        <v>3304</v>
      </c>
      <c r="R1002" s="16">
        <f t="shared" si="62"/>
        <v>42749.059722222228</v>
      </c>
      <c r="S1002" s="16">
        <f t="shared" si="63"/>
        <v>42809.018055555556</v>
      </c>
    </row>
    <row r="1003" spans="1:19" ht="59" x14ac:dyDescent="0.75">
      <c r="A1003" s="11">
        <v>1001</v>
      </c>
      <c r="B1003" s="12" t="s">
        <v>1002</v>
      </c>
      <c r="C1003" s="12" t="s">
        <v>5111</v>
      </c>
      <c r="D1003" s="13">
        <v>5000</v>
      </c>
      <c r="E1003" s="14">
        <v>5200</v>
      </c>
      <c r="F1003" s="11" t="s">
        <v>8219</v>
      </c>
      <c r="G1003" s="11" t="s">
        <v>8224</v>
      </c>
      <c r="H1003" s="11" t="s">
        <v>8246</v>
      </c>
      <c r="I1003" s="11">
        <v>1485796613</v>
      </c>
      <c r="J1003" s="11">
        <v>1481908613</v>
      </c>
      <c r="K1003" s="11" t="b">
        <v>0</v>
      </c>
      <c r="L1003" s="11">
        <v>4</v>
      </c>
      <c r="M1003" s="11" t="b">
        <v>0</v>
      </c>
      <c r="N1003" s="11" t="s">
        <v>8275</v>
      </c>
      <c r="O1003" s="11" t="s">
        <v>8277</v>
      </c>
      <c r="P1003" s="11">
        <f t="shared" si="60"/>
        <v>104</v>
      </c>
      <c r="Q1003" s="11">
        <f t="shared" si="61"/>
        <v>1300</v>
      </c>
      <c r="R1003" s="16">
        <f t="shared" si="62"/>
        <v>42720.720057870371</v>
      </c>
      <c r="S1003" s="16">
        <f t="shared" si="63"/>
        <v>42765.720057870371</v>
      </c>
    </row>
    <row r="1004" spans="1:19" ht="44.25" x14ac:dyDescent="0.75">
      <c r="A1004" s="11">
        <v>1002</v>
      </c>
      <c r="B1004" s="12" t="s">
        <v>1003</v>
      </c>
      <c r="C1004" s="12" t="s">
        <v>5112</v>
      </c>
      <c r="D1004" s="13">
        <v>9999</v>
      </c>
      <c r="E1004" s="14">
        <v>2960</v>
      </c>
      <c r="F1004" s="11" t="s">
        <v>8219</v>
      </c>
      <c r="G1004" s="11" t="s">
        <v>8223</v>
      </c>
      <c r="H1004" s="11" t="s">
        <v>8245</v>
      </c>
      <c r="I1004" s="11">
        <v>1450331940</v>
      </c>
      <c r="J1004" s="11">
        <v>1447777514</v>
      </c>
      <c r="K1004" s="11" t="b">
        <v>0</v>
      </c>
      <c r="L1004" s="11">
        <v>22</v>
      </c>
      <c r="M1004" s="11" t="b">
        <v>0</v>
      </c>
      <c r="N1004" s="11" t="s">
        <v>8275</v>
      </c>
      <c r="O1004" s="11" t="s">
        <v>8277</v>
      </c>
      <c r="P1004" s="11">
        <f t="shared" si="60"/>
        <v>30</v>
      </c>
      <c r="Q1004" s="11">
        <f t="shared" si="61"/>
        <v>134.55000000000001</v>
      </c>
      <c r="R1004" s="16">
        <f t="shared" si="62"/>
        <v>42325.684189814812</v>
      </c>
      <c r="S1004" s="16">
        <f t="shared" si="63"/>
        <v>42355.249305555553</v>
      </c>
    </row>
    <row r="1005" spans="1:19" ht="44.25" x14ac:dyDescent="0.75">
      <c r="A1005" s="11">
        <v>1003</v>
      </c>
      <c r="B1005" s="12" t="s">
        <v>1004</v>
      </c>
      <c r="C1005" s="12" t="s">
        <v>5113</v>
      </c>
      <c r="D1005" s="13">
        <v>20000</v>
      </c>
      <c r="E1005" s="14">
        <v>3211</v>
      </c>
      <c r="F1005" s="11" t="s">
        <v>8219</v>
      </c>
      <c r="G1005" s="11" t="s">
        <v>8229</v>
      </c>
      <c r="H1005" s="11" t="s">
        <v>8248</v>
      </c>
      <c r="I1005" s="11">
        <v>1489680061</v>
      </c>
      <c r="J1005" s="11">
        <v>1487091661</v>
      </c>
      <c r="K1005" s="11" t="b">
        <v>0</v>
      </c>
      <c r="L1005" s="11">
        <v>15</v>
      </c>
      <c r="M1005" s="11" t="b">
        <v>0</v>
      </c>
      <c r="N1005" s="11" t="s">
        <v>8275</v>
      </c>
      <c r="O1005" s="11" t="s">
        <v>8277</v>
      </c>
      <c r="P1005" s="11">
        <f t="shared" si="60"/>
        <v>16</v>
      </c>
      <c r="Q1005" s="11">
        <f t="shared" si="61"/>
        <v>214.07</v>
      </c>
      <c r="R1005" s="16">
        <f t="shared" si="62"/>
        <v>42780.709039351852</v>
      </c>
      <c r="S1005" s="16">
        <f t="shared" si="63"/>
        <v>42810.667372685188</v>
      </c>
    </row>
    <row r="1006" spans="1:19" ht="29.5" x14ac:dyDescent="0.75">
      <c r="A1006" s="11">
        <v>1004</v>
      </c>
      <c r="B1006" s="12" t="s">
        <v>1005</v>
      </c>
      <c r="C1006" s="12" t="s">
        <v>5114</v>
      </c>
      <c r="D1006" s="13">
        <v>25000</v>
      </c>
      <c r="E1006" s="14">
        <v>20552</v>
      </c>
      <c r="F1006" s="11" t="s">
        <v>8219</v>
      </c>
      <c r="G1006" s="11" t="s">
        <v>8223</v>
      </c>
      <c r="H1006" s="11" t="s">
        <v>8245</v>
      </c>
      <c r="I1006" s="11">
        <v>1455814827</v>
      </c>
      <c r="J1006" s="11">
        <v>1453222827</v>
      </c>
      <c r="K1006" s="11" t="b">
        <v>0</v>
      </c>
      <c r="L1006" s="11">
        <v>95</v>
      </c>
      <c r="M1006" s="11" t="b">
        <v>0</v>
      </c>
      <c r="N1006" s="11" t="s">
        <v>8275</v>
      </c>
      <c r="O1006" s="11" t="s">
        <v>8277</v>
      </c>
      <c r="P1006" s="11">
        <f t="shared" si="60"/>
        <v>82</v>
      </c>
      <c r="Q1006" s="11">
        <f t="shared" si="61"/>
        <v>216.34</v>
      </c>
      <c r="R1006" s="16">
        <f t="shared" si="62"/>
        <v>42388.708645833336</v>
      </c>
      <c r="S1006" s="16">
        <f t="shared" si="63"/>
        <v>42418.708645833336</v>
      </c>
    </row>
    <row r="1007" spans="1:19" ht="44.25" x14ac:dyDescent="0.75">
      <c r="A1007" s="11">
        <v>1005</v>
      </c>
      <c r="B1007" s="12" t="s">
        <v>1006</v>
      </c>
      <c r="C1007" s="12" t="s">
        <v>5115</v>
      </c>
      <c r="D1007" s="13">
        <v>200000</v>
      </c>
      <c r="E1007" s="14">
        <v>150102</v>
      </c>
      <c r="F1007" s="11" t="s">
        <v>8219</v>
      </c>
      <c r="G1007" s="11" t="s">
        <v>8223</v>
      </c>
      <c r="H1007" s="11" t="s">
        <v>8245</v>
      </c>
      <c r="I1007" s="11">
        <v>1446217183</v>
      </c>
      <c r="J1007" s="11">
        <v>1443538783</v>
      </c>
      <c r="K1007" s="11" t="b">
        <v>0</v>
      </c>
      <c r="L1007" s="11">
        <v>161</v>
      </c>
      <c r="M1007" s="11" t="b">
        <v>0</v>
      </c>
      <c r="N1007" s="11" t="s">
        <v>8275</v>
      </c>
      <c r="O1007" s="11" t="s">
        <v>8277</v>
      </c>
      <c r="P1007" s="11">
        <f t="shared" si="60"/>
        <v>75</v>
      </c>
      <c r="Q1007" s="11">
        <f t="shared" si="61"/>
        <v>932.31</v>
      </c>
      <c r="R1007" s="16">
        <f t="shared" si="62"/>
        <v>42276.624803240738</v>
      </c>
      <c r="S1007" s="16">
        <f t="shared" si="63"/>
        <v>42307.624803240738</v>
      </c>
    </row>
    <row r="1008" spans="1:19" ht="44.25" x14ac:dyDescent="0.75">
      <c r="A1008" s="11">
        <v>1006</v>
      </c>
      <c r="B1008" s="12" t="s">
        <v>1007</v>
      </c>
      <c r="C1008" s="12" t="s">
        <v>5116</v>
      </c>
      <c r="D1008" s="13">
        <v>4000</v>
      </c>
      <c r="E1008" s="14">
        <v>234</v>
      </c>
      <c r="F1008" s="11" t="s">
        <v>8219</v>
      </c>
      <c r="G1008" s="11" t="s">
        <v>8223</v>
      </c>
      <c r="H1008" s="11" t="s">
        <v>8245</v>
      </c>
      <c r="I1008" s="11">
        <v>1418368260</v>
      </c>
      <c r="J1008" s="11">
        <v>1417654672</v>
      </c>
      <c r="K1008" s="11" t="b">
        <v>0</v>
      </c>
      <c r="L1008" s="11">
        <v>8</v>
      </c>
      <c r="M1008" s="11" t="b">
        <v>0</v>
      </c>
      <c r="N1008" s="11" t="s">
        <v>8275</v>
      </c>
      <c r="O1008" s="11" t="s">
        <v>8277</v>
      </c>
      <c r="P1008" s="11">
        <f t="shared" si="60"/>
        <v>6</v>
      </c>
      <c r="Q1008" s="11">
        <f t="shared" si="61"/>
        <v>29.25</v>
      </c>
      <c r="R1008" s="16">
        <f t="shared" si="62"/>
        <v>41977.040185185186</v>
      </c>
      <c r="S1008" s="16">
        <f t="shared" si="63"/>
        <v>41985.299305555556</v>
      </c>
    </row>
    <row r="1009" spans="1:19" ht="44.25" x14ac:dyDescent="0.75">
      <c r="A1009" s="11">
        <v>1007</v>
      </c>
      <c r="B1009" s="12" t="s">
        <v>1008</v>
      </c>
      <c r="C1009" s="12" t="s">
        <v>5117</v>
      </c>
      <c r="D1009" s="13">
        <v>30000</v>
      </c>
      <c r="E1009" s="14">
        <v>13296</v>
      </c>
      <c r="F1009" s="11" t="s">
        <v>8219</v>
      </c>
      <c r="G1009" s="11" t="s">
        <v>8223</v>
      </c>
      <c r="H1009" s="11" t="s">
        <v>8245</v>
      </c>
      <c r="I1009" s="11">
        <v>1481727623</v>
      </c>
      <c r="J1009" s="11">
        <v>1478095223</v>
      </c>
      <c r="K1009" s="11" t="b">
        <v>0</v>
      </c>
      <c r="L1009" s="11">
        <v>76</v>
      </c>
      <c r="M1009" s="11" t="b">
        <v>0</v>
      </c>
      <c r="N1009" s="11" t="s">
        <v>8275</v>
      </c>
      <c r="O1009" s="11" t="s">
        <v>8277</v>
      </c>
      <c r="P1009" s="11">
        <f t="shared" si="60"/>
        <v>44</v>
      </c>
      <c r="Q1009" s="11">
        <f t="shared" si="61"/>
        <v>174.95</v>
      </c>
      <c r="R1009" s="16">
        <f t="shared" si="62"/>
        <v>42676.583599537036</v>
      </c>
      <c r="S1009" s="16">
        <f t="shared" si="63"/>
        <v>42718.6252662037</v>
      </c>
    </row>
    <row r="1010" spans="1:19" ht="44.25" x14ac:dyDescent="0.75">
      <c r="A1010" s="11">
        <v>1008</v>
      </c>
      <c r="B1010" s="12" t="s">
        <v>1009</v>
      </c>
      <c r="C1010" s="12" t="s">
        <v>5118</v>
      </c>
      <c r="D1010" s="13">
        <v>93500</v>
      </c>
      <c r="E1010" s="14">
        <v>250</v>
      </c>
      <c r="F1010" s="11" t="s">
        <v>8219</v>
      </c>
      <c r="G1010" s="11" t="s">
        <v>8237</v>
      </c>
      <c r="H1010" s="11" t="s">
        <v>8255</v>
      </c>
      <c r="I1010" s="11">
        <v>1482953115</v>
      </c>
      <c r="J1010" s="11">
        <v>1480361115</v>
      </c>
      <c r="K1010" s="11" t="b">
        <v>0</v>
      </c>
      <c r="L1010" s="11">
        <v>1</v>
      </c>
      <c r="M1010" s="11" t="b">
        <v>0</v>
      </c>
      <c r="N1010" s="11" t="s">
        <v>8275</v>
      </c>
      <c r="O1010" s="11" t="s">
        <v>8277</v>
      </c>
      <c r="P1010" s="11">
        <f t="shared" si="60"/>
        <v>0</v>
      </c>
      <c r="Q1010" s="11">
        <f t="shared" si="61"/>
        <v>250</v>
      </c>
      <c r="R1010" s="16">
        <f t="shared" si="62"/>
        <v>42702.809201388889</v>
      </c>
      <c r="S1010" s="16">
        <f t="shared" si="63"/>
        <v>42732.809201388889</v>
      </c>
    </row>
    <row r="1011" spans="1:19" ht="59" x14ac:dyDescent="0.75">
      <c r="A1011" s="11">
        <v>1009</v>
      </c>
      <c r="B1011" s="12" t="s">
        <v>1010</v>
      </c>
      <c r="C1011" s="12" t="s">
        <v>5119</v>
      </c>
      <c r="D1011" s="13">
        <v>50000</v>
      </c>
      <c r="E1011" s="14">
        <v>6565</v>
      </c>
      <c r="F1011" s="11" t="s">
        <v>8219</v>
      </c>
      <c r="G1011" s="11" t="s">
        <v>8223</v>
      </c>
      <c r="H1011" s="11" t="s">
        <v>8245</v>
      </c>
      <c r="I1011" s="11">
        <v>1466346646</v>
      </c>
      <c r="J1011" s="11">
        <v>1463754646</v>
      </c>
      <c r="K1011" s="11" t="b">
        <v>0</v>
      </c>
      <c r="L1011" s="11">
        <v>101</v>
      </c>
      <c r="M1011" s="11" t="b">
        <v>0</v>
      </c>
      <c r="N1011" s="11" t="s">
        <v>8275</v>
      </c>
      <c r="O1011" s="11" t="s">
        <v>8277</v>
      </c>
      <c r="P1011" s="11">
        <f t="shared" si="60"/>
        <v>13</v>
      </c>
      <c r="Q1011" s="11">
        <f t="shared" si="61"/>
        <v>65</v>
      </c>
      <c r="R1011" s="16">
        <f t="shared" si="62"/>
        <v>42510.604699074072</v>
      </c>
      <c r="S1011" s="16">
        <f t="shared" si="63"/>
        <v>42540.604699074072</v>
      </c>
    </row>
    <row r="1012" spans="1:19" ht="44.25" x14ac:dyDescent="0.75">
      <c r="A1012" s="11">
        <v>1010</v>
      </c>
      <c r="B1012" s="12" t="s">
        <v>1011</v>
      </c>
      <c r="C1012" s="12" t="s">
        <v>5120</v>
      </c>
      <c r="D1012" s="13">
        <v>115250</v>
      </c>
      <c r="E1012" s="14">
        <v>220</v>
      </c>
      <c r="F1012" s="11" t="s">
        <v>8219</v>
      </c>
      <c r="G1012" s="11" t="s">
        <v>8223</v>
      </c>
      <c r="H1012" s="11" t="s">
        <v>8245</v>
      </c>
      <c r="I1012" s="11">
        <v>1473044340</v>
      </c>
      <c r="J1012" s="11">
        <v>1468180462</v>
      </c>
      <c r="K1012" s="11" t="b">
        <v>0</v>
      </c>
      <c r="L1012" s="11">
        <v>4</v>
      </c>
      <c r="M1012" s="11" t="b">
        <v>0</v>
      </c>
      <c r="N1012" s="11" t="s">
        <v>8275</v>
      </c>
      <c r="O1012" s="11" t="s">
        <v>8277</v>
      </c>
      <c r="P1012" s="11">
        <f t="shared" si="60"/>
        <v>0</v>
      </c>
      <c r="Q1012" s="11">
        <f t="shared" si="61"/>
        <v>55</v>
      </c>
      <c r="R1012" s="16">
        <f t="shared" si="62"/>
        <v>42561.829421296294</v>
      </c>
      <c r="S1012" s="16">
        <f t="shared" si="63"/>
        <v>42618.124305555553</v>
      </c>
    </row>
    <row r="1013" spans="1:19" ht="44.25" x14ac:dyDescent="0.75">
      <c r="A1013" s="11">
        <v>1011</v>
      </c>
      <c r="B1013" s="12" t="s">
        <v>1012</v>
      </c>
      <c r="C1013" s="12" t="s">
        <v>5121</v>
      </c>
      <c r="D1013" s="13">
        <v>20000</v>
      </c>
      <c r="E1013" s="14">
        <v>75</v>
      </c>
      <c r="F1013" s="11" t="s">
        <v>8219</v>
      </c>
      <c r="G1013" s="11" t="s">
        <v>8223</v>
      </c>
      <c r="H1013" s="11" t="s">
        <v>8245</v>
      </c>
      <c r="I1013" s="11">
        <v>1418938395</v>
      </c>
      <c r="J1013" s="11">
        <v>1415050395</v>
      </c>
      <c r="K1013" s="11" t="b">
        <v>0</v>
      </c>
      <c r="L1013" s="11">
        <v>1</v>
      </c>
      <c r="M1013" s="11" t="b">
        <v>0</v>
      </c>
      <c r="N1013" s="11" t="s">
        <v>8275</v>
      </c>
      <c r="O1013" s="11" t="s">
        <v>8277</v>
      </c>
      <c r="P1013" s="11">
        <f t="shared" si="60"/>
        <v>0</v>
      </c>
      <c r="Q1013" s="11">
        <f t="shared" si="61"/>
        <v>75</v>
      </c>
      <c r="R1013" s="16">
        <f t="shared" si="62"/>
        <v>41946.898090277777</v>
      </c>
      <c r="S1013" s="16">
        <f t="shared" si="63"/>
        <v>41991.898090277777</v>
      </c>
    </row>
    <row r="1014" spans="1:19" ht="59" x14ac:dyDescent="0.75">
      <c r="A1014" s="11">
        <v>1012</v>
      </c>
      <c r="B1014" s="12" t="s">
        <v>1013</v>
      </c>
      <c r="C1014" s="12" t="s">
        <v>5122</v>
      </c>
      <c r="D1014" s="13">
        <v>5000</v>
      </c>
      <c r="E1014" s="14">
        <v>1076751.05</v>
      </c>
      <c r="F1014" s="11" t="s">
        <v>8219</v>
      </c>
      <c r="G1014" s="11" t="s">
        <v>8223</v>
      </c>
      <c r="H1014" s="11" t="s">
        <v>8245</v>
      </c>
      <c r="I1014" s="11">
        <v>1485254052</v>
      </c>
      <c r="J1014" s="11">
        <v>1481366052</v>
      </c>
      <c r="K1014" s="11" t="b">
        <v>0</v>
      </c>
      <c r="L1014" s="11">
        <v>775</v>
      </c>
      <c r="M1014" s="11" t="b">
        <v>0</v>
      </c>
      <c r="N1014" s="11" t="s">
        <v>8275</v>
      </c>
      <c r="O1014" s="11" t="s">
        <v>8277</v>
      </c>
      <c r="P1014" s="11">
        <f t="shared" si="60"/>
        <v>21535</v>
      </c>
      <c r="Q1014" s="11">
        <f t="shared" si="61"/>
        <v>1389.36</v>
      </c>
      <c r="R1014" s="16">
        <f t="shared" si="62"/>
        <v>42714.440416666665</v>
      </c>
      <c r="S1014" s="16">
        <f t="shared" si="63"/>
        <v>42759.440416666665</v>
      </c>
    </row>
    <row r="1015" spans="1:19" ht="44.25" x14ac:dyDescent="0.75">
      <c r="A1015" s="11">
        <v>1013</v>
      </c>
      <c r="B1015" s="12" t="s">
        <v>1014</v>
      </c>
      <c r="C1015" s="12" t="s">
        <v>5123</v>
      </c>
      <c r="D1015" s="13">
        <v>25000</v>
      </c>
      <c r="E1015" s="14">
        <v>8632</v>
      </c>
      <c r="F1015" s="11" t="s">
        <v>8219</v>
      </c>
      <c r="G1015" s="11" t="s">
        <v>8223</v>
      </c>
      <c r="H1015" s="11" t="s">
        <v>8245</v>
      </c>
      <c r="I1015" s="11">
        <v>1451419200</v>
      </c>
      <c r="J1015" s="11">
        <v>1449000056</v>
      </c>
      <c r="K1015" s="11" t="b">
        <v>0</v>
      </c>
      <c r="L1015" s="11">
        <v>90</v>
      </c>
      <c r="M1015" s="11" t="b">
        <v>0</v>
      </c>
      <c r="N1015" s="11" t="s">
        <v>8275</v>
      </c>
      <c r="O1015" s="11" t="s">
        <v>8277</v>
      </c>
      <c r="P1015" s="11">
        <f t="shared" si="60"/>
        <v>35</v>
      </c>
      <c r="Q1015" s="11">
        <f t="shared" si="61"/>
        <v>95.91</v>
      </c>
      <c r="R1015" s="16">
        <f t="shared" si="62"/>
        <v>42339.833981481483</v>
      </c>
      <c r="S1015" s="16">
        <f t="shared" si="63"/>
        <v>42367.833333333328</v>
      </c>
    </row>
    <row r="1016" spans="1:19" ht="29.5" x14ac:dyDescent="0.75">
      <c r="A1016" s="11">
        <v>1014</v>
      </c>
      <c r="B1016" s="12" t="s">
        <v>1015</v>
      </c>
      <c r="C1016" s="12" t="s">
        <v>5124</v>
      </c>
      <c r="D1016" s="13">
        <v>10000</v>
      </c>
      <c r="E1016" s="14">
        <v>3060</v>
      </c>
      <c r="F1016" s="11" t="s">
        <v>8219</v>
      </c>
      <c r="G1016" s="11" t="s">
        <v>8223</v>
      </c>
      <c r="H1016" s="11" t="s">
        <v>8245</v>
      </c>
      <c r="I1016" s="11">
        <v>1420070615</v>
      </c>
      <c r="J1016" s="11">
        <v>1415750615</v>
      </c>
      <c r="K1016" s="11" t="b">
        <v>0</v>
      </c>
      <c r="L1016" s="11">
        <v>16</v>
      </c>
      <c r="M1016" s="11" t="b">
        <v>0</v>
      </c>
      <c r="N1016" s="11" t="s">
        <v>8275</v>
      </c>
      <c r="O1016" s="11" t="s">
        <v>8277</v>
      </c>
      <c r="P1016" s="11">
        <f t="shared" si="60"/>
        <v>31</v>
      </c>
      <c r="Q1016" s="11">
        <f t="shared" si="61"/>
        <v>191.25</v>
      </c>
      <c r="R1016" s="16">
        <f t="shared" si="62"/>
        <v>41955.002488425926</v>
      </c>
      <c r="S1016" s="16">
        <f t="shared" si="63"/>
        <v>42005.002488425926</v>
      </c>
    </row>
    <row r="1017" spans="1:19" ht="29.5" x14ac:dyDescent="0.75">
      <c r="A1017" s="11">
        <v>1015</v>
      </c>
      <c r="B1017" s="12" t="s">
        <v>1016</v>
      </c>
      <c r="C1017" s="12" t="s">
        <v>5125</v>
      </c>
      <c r="D1017" s="13">
        <v>9000</v>
      </c>
      <c r="E1017" s="14">
        <v>240</v>
      </c>
      <c r="F1017" s="11" t="s">
        <v>8219</v>
      </c>
      <c r="G1017" s="11" t="s">
        <v>8239</v>
      </c>
      <c r="H1017" s="11" t="s">
        <v>8256</v>
      </c>
      <c r="I1017" s="11">
        <v>1448489095</v>
      </c>
      <c r="J1017" s="11">
        <v>1445893495</v>
      </c>
      <c r="K1017" s="11" t="b">
        <v>0</v>
      </c>
      <c r="L1017" s="11">
        <v>6</v>
      </c>
      <c r="M1017" s="11" t="b">
        <v>0</v>
      </c>
      <c r="N1017" s="11" t="s">
        <v>8275</v>
      </c>
      <c r="O1017" s="11" t="s">
        <v>8277</v>
      </c>
      <c r="P1017" s="11">
        <f t="shared" si="60"/>
        <v>3</v>
      </c>
      <c r="Q1017" s="11">
        <f t="shared" si="61"/>
        <v>40</v>
      </c>
      <c r="R1017" s="16">
        <f t="shared" si="62"/>
        <v>42303.878414351857</v>
      </c>
      <c r="S1017" s="16">
        <f t="shared" si="63"/>
        <v>42333.920081018514</v>
      </c>
    </row>
    <row r="1018" spans="1:19" ht="44.25" x14ac:dyDescent="0.75">
      <c r="A1018" s="11">
        <v>1016</v>
      </c>
      <c r="B1018" s="12" t="s">
        <v>1017</v>
      </c>
      <c r="C1018" s="12" t="s">
        <v>5126</v>
      </c>
      <c r="D1018" s="13">
        <v>100000</v>
      </c>
      <c r="E1018" s="14">
        <v>2842</v>
      </c>
      <c r="F1018" s="11" t="s">
        <v>8219</v>
      </c>
      <c r="G1018" s="11" t="s">
        <v>8223</v>
      </c>
      <c r="H1018" s="11" t="s">
        <v>8245</v>
      </c>
      <c r="I1018" s="11">
        <v>1459992856</v>
      </c>
      <c r="J1018" s="11">
        <v>1456108456</v>
      </c>
      <c r="K1018" s="11" t="b">
        <v>0</v>
      </c>
      <c r="L1018" s="11">
        <v>38</v>
      </c>
      <c r="M1018" s="11" t="b">
        <v>0</v>
      </c>
      <c r="N1018" s="11" t="s">
        <v>8275</v>
      </c>
      <c r="O1018" s="11" t="s">
        <v>8277</v>
      </c>
      <c r="P1018" s="11">
        <f t="shared" si="60"/>
        <v>3</v>
      </c>
      <c r="Q1018" s="11">
        <f t="shared" si="61"/>
        <v>74.790000000000006</v>
      </c>
      <c r="R1018" s="16">
        <f t="shared" si="62"/>
        <v>42422.107129629629</v>
      </c>
      <c r="S1018" s="16">
        <f t="shared" si="63"/>
        <v>42467.065462962957</v>
      </c>
    </row>
    <row r="1019" spans="1:19" ht="59" x14ac:dyDescent="0.75">
      <c r="A1019" s="11">
        <v>1017</v>
      </c>
      <c r="B1019" s="12" t="s">
        <v>1018</v>
      </c>
      <c r="C1019" s="12" t="s">
        <v>5127</v>
      </c>
      <c r="D1019" s="13">
        <v>250000</v>
      </c>
      <c r="E1019" s="14">
        <v>57197</v>
      </c>
      <c r="F1019" s="11" t="s">
        <v>8219</v>
      </c>
      <c r="G1019" s="11" t="s">
        <v>8223</v>
      </c>
      <c r="H1019" s="11" t="s">
        <v>8245</v>
      </c>
      <c r="I1019" s="11">
        <v>1448125935</v>
      </c>
      <c r="J1019" s="11">
        <v>1444666335</v>
      </c>
      <c r="K1019" s="11" t="b">
        <v>0</v>
      </c>
      <c r="L1019" s="11">
        <v>355</v>
      </c>
      <c r="M1019" s="11" t="b">
        <v>0</v>
      </c>
      <c r="N1019" s="11" t="s">
        <v>8275</v>
      </c>
      <c r="O1019" s="11" t="s">
        <v>8277</v>
      </c>
      <c r="P1019" s="11">
        <f t="shared" si="60"/>
        <v>23</v>
      </c>
      <c r="Q1019" s="11">
        <f t="shared" si="61"/>
        <v>161.12</v>
      </c>
      <c r="R1019" s="16">
        <f t="shared" si="62"/>
        <v>42289.675173611111</v>
      </c>
      <c r="S1019" s="16">
        <f t="shared" si="63"/>
        <v>42329.716840277775</v>
      </c>
    </row>
    <row r="1020" spans="1:19" ht="44.25" x14ac:dyDescent="0.75">
      <c r="A1020" s="11">
        <v>1018</v>
      </c>
      <c r="B1020" s="12" t="s">
        <v>1019</v>
      </c>
      <c r="C1020" s="12" t="s">
        <v>5128</v>
      </c>
      <c r="D1020" s="13">
        <v>20000</v>
      </c>
      <c r="E1020" s="14">
        <v>621</v>
      </c>
      <c r="F1020" s="11" t="s">
        <v>8219</v>
      </c>
      <c r="G1020" s="11" t="s">
        <v>8223</v>
      </c>
      <c r="H1020" s="11" t="s">
        <v>8245</v>
      </c>
      <c r="I1020" s="11">
        <v>1468496933</v>
      </c>
      <c r="J1020" s="11">
        <v>1465904933</v>
      </c>
      <c r="K1020" s="11" t="b">
        <v>0</v>
      </c>
      <c r="L1020" s="11">
        <v>7</v>
      </c>
      <c r="M1020" s="11" t="b">
        <v>0</v>
      </c>
      <c r="N1020" s="11" t="s">
        <v>8275</v>
      </c>
      <c r="O1020" s="11" t="s">
        <v>8277</v>
      </c>
      <c r="P1020" s="11">
        <f t="shared" si="60"/>
        <v>3</v>
      </c>
      <c r="Q1020" s="11">
        <f t="shared" si="61"/>
        <v>88.71</v>
      </c>
      <c r="R1020" s="16">
        <f t="shared" si="62"/>
        <v>42535.492280092592</v>
      </c>
      <c r="S1020" s="16">
        <f t="shared" si="63"/>
        <v>42565.492280092592</v>
      </c>
    </row>
    <row r="1021" spans="1:19" ht="44.25" x14ac:dyDescent="0.75">
      <c r="A1021" s="11">
        <v>1019</v>
      </c>
      <c r="B1021" s="12" t="s">
        <v>1020</v>
      </c>
      <c r="C1021" s="12" t="s">
        <v>5129</v>
      </c>
      <c r="D1021" s="13">
        <v>45000</v>
      </c>
      <c r="E1021" s="14">
        <v>21300</v>
      </c>
      <c r="F1021" s="11" t="s">
        <v>8219</v>
      </c>
      <c r="G1021" s="11" t="s">
        <v>8223</v>
      </c>
      <c r="H1021" s="11" t="s">
        <v>8245</v>
      </c>
      <c r="I1021" s="11">
        <v>1423092149</v>
      </c>
      <c r="J1021" s="11">
        <v>1420500149</v>
      </c>
      <c r="K1021" s="11" t="b">
        <v>0</v>
      </c>
      <c r="L1021" s="11">
        <v>400</v>
      </c>
      <c r="M1021" s="11" t="b">
        <v>0</v>
      </c>
      <c r="N1021" s="11" t="s">
        <v>8275</v>
      </c>
      <c r="O1021" s="11" t="s">
        <v>8277</v>
      </c>
      <c r="P1021" s="11">
        <f t="shared" si="60"/>
        <v>47</v>
      </c>
      <c r="Q1021" s="11">
        <f t="shared" si="61"/>
        <v>53.25</v>
      </c>
      <c r="R1021" s="16">
        <f t="shared" si="62"/>
        <v>42009.973946759259</v>
      </c>
      <c r="S1021" s="16">
        <f t="shared" si="63"/>
        <v>42039.973946759259</v>
      </c>
    </row>
    <row r="1022" spans="1:19" ht="44.25" x14ac:dyDescent="0.75">
      <c r="A1022" s="11">
        <v>1020</v>
      </c>
      <c r="B1022" s="12" t="s">
        <v>1021</v>
      </c>
      <c r="C1022" s="12" t="s">
        <v>5130</v>
      </c>
      <c r="D1022" s="13">
        <v>1550</v>
      </c>
      <c r="E1022" s="14">
        <v>3186</v>
      </c>
      <c r="F1022" s="11" t="s">
        <v>8218</v>
      </c>
      <c r="G1022" s="11" t="s">
        <v>8228</v>
      </c>
      <c r="H1022" s="11" t="s">
        <v>8250</v>
      </c>
      <c r="I1022" s="11">
        <v>1433206020</v>
      </c>
      <c r="J1022" s="11">
        <v>1430617209</v>
      </c>
      <c r="K1022" s="11" t="b">
        <v>0</v>
      </c>
      <c r="L1022" s="11">
        <v>30</v>
      </c>
      <c r="M1022" s="11" t="b">
        <v>1</v>
      </c>
      <c r="N1022" s="11" t="s">
        <v>8281</v>
      </c>
      <c r="O1022" s="11" t="s">
        <v>8286</v>
      </c>
      <c r="P1022" s="11">
        <f t="shared" si="60"/>
        <v>206</v>
      </c>
      <c r="Q1022" s="11">
        <f t="shared" si="61"/>
        <v>106.2</v>
      </c>
      <c r="R1022" s="16">
        <f t="shared" si="62"/>
        <v>42127.069548611107</v>
      </c>
      <c r="S1022" s="16">
        <f t="shared" si="63"/>
        <v>42157.032638888893</v>
      </c>
    </row>
    <row r="1023" spans="1:19" ht="44.25" x14ac:dyDescent="0.75">
      <c r="A1023" s="11">
        <v>1021</v>
      </c>
      <c r="B1023" s="12" t="s">
        <v>1022</v>
      </c>
      <c r="C1023" s="12" t="s">
        <v>5131</v>
      </c>
      <c r="D1023" s="13">
        <v>3000</v>
      </c>
      <c r="E1023" s="14">
        <v>10554.11</v>
      </c>
      <c r="F1023" s="11" t="s">
        <v>8218</v>
      </c>
      <c r="G1023" s="11" t="s">
        <v>8223</v>
      </c>
      <c r="H1023" s="11" t="s">
        <v>8245</v>
      </c>
      <c r="I1023" s="11">
        <v>1445054400</v>
      </c>
      <c r="J1023" s="11">
        <v>1443074571</v>
      </c>
      <c r="K1023" s="11" t="b">
        <v>1</v>
      </c>
      <c r="L1023" s="11">
        <v>478</v>
      </c>
      <c r="M1023" s="11" t="b">
        <v>1</v>
      </c>
      <c r="N1023" s="11" t="s">
        <v>8281</v>
      </c>
      <c r="O1023" s="11" t="s">
        <v>8286</v>
      </c>
      <c r="P1023" s="11">
        <f t="shared" si="60"/>
        <v>352</v>
      </c>
      <c r="Q1023" s="11">
        <f t="shared" si="61"/>
        <v>22.08</v>
      </c>
      <c r="R1023" s="16">
        <f t="shared" si="62"/>
        <v>42271.251979166671</v>
      </c>
      <c r="S1023" s="16">
        <f t="shared" si="63"/>
        <v>42294.166666666672</v>
      </c>
    </row>
    <row r="1024" spans="1:19" ht="29.5" x14ac:dyDescent="0.75">
      <c r="A1024" s="11">
        <v>1022</v>
      </c>
      <c r="B1024" s="12" t="s">
        <v>1023</v>
      </c>
      <c r="C1024" s="12" t="s">
        <v>5132</v>
      </c>
      <c r="D1024" s="13">
        <v>2000</v>
      </c>
      <c r="E1024" s="14">
        <v>2298</v>
      </c>
      <c r="F1024" s="11" t="s">
        <v>8218</v>
      </c>
      <c r="G1024" s="11" t="s">
        <v>8223</v>
      </c>
      <c r="H1024" s="11" t="s">
        <v>8245</v>
      </c>
      <c r="I1024" s="11">
        <v>1431876677</v>
      </c>
      <c r="J1024" s="11">
        <v>1429284677</v>
      </c>
      <c r="K1024" s="11" t="b">
        <v>1</v>
      </c>
      <c r="L1024" s="11">
        <v>74</v>
      </c>
      <c r="M1024" s="11" t="b">
        <v>1</v>
      </c>
      <c r="N1024" s="11" t="s">
        <v>8281</v>
      </c>
      <c r="O1024" s="11" t="s">
        <v>8286</v>
      </c>
      <c r="P1024" s="11">
        <f t="shared" si="60"/>
        <v>115</v>
      </c>
      <c r="Q1024" s="11">
        <f t="shared" si="61"/>
        <v>31.05</v>
      </c>
      <c r="R1024" s="16">
        <f t="shared" si="62"/>
        <v>42111.646724537044</v>
      </c>
      <c r="S1024" s="16">
        <f t="shared" si="63"/>
        <v>42141.646724537044</v>
      </c>
    </row>
    <row r="1025" spans="1:19" ht="44.25" x14ac:dyDescent="0.75">
      <c r="A1025" s="11">
        <v>1023</v>
      </c>
      <c r="B1025" s="12" t="s">
        <v>1024</v>
      </c>
      <c r="C1025" s="12" t="s">
        <v>5133</v>
      </c>
      <c r="D1025" s="13">
        <v>2000</v>
      </c>
      <c r="E1025" s="14">
        <v>4743</v>
      </c>
      <c r="F1025" s="11" t="s">
        <v>8218</v>
      </c>
      <c r="G1025" s="11" t="s">
        <v>8224</v>
      </c>
      <c r="H1025" s="11" t="s">
        <v>8246</v>
      </c>
      <c r="I1025" s="11">
        <v>1434837861</v>
      </c>
      <c r="J1025" s="11">
        <v>1432245861</v>
      </c>
      <c r="K1025" s="11" t="b">
        <v>0</v>
      </c>
      <c r="L1025" s="11">
        <v>131</v>
      </c>
      <c r="M1025" s="11" t="b">
        <v>1</v>
      </c>
      <c r="N1025" s="11" t="s">
        <v>8281</v>
      </c>
      <c r="O1025" s="11" t="s">
        <v>8286</v>
      </c>
      <c r="P1025" s="11">
        <f t="shared" si="60"/>
        <v>237</v>
      </c>
      <c r="Q1025" s="11">
        <f t="shared" si="61"/>
        <v>36.21</v>
      </c>
      <c r="R1025" s="16">
        <f t="shared" si="62"/>
        <v>42145.919687500005</v>
      </c>
      <c r="S1025" s="16">
        <f t="shared" si="63"/>
        <v>42175.919687500005</v>
      </c>
    </row>
    <row r="1026" spans="1:19" ht="44.25" x14ac:dyDescent="0.75">
      <c r="A1026" s="11">
        <v>1024</v>
      </c>
      <c r="B1026" s="12" t="s">
        <v>1025</v>
      </c>
      <c r="C1026" s="12" t="s">
        <v>5134</v>
      </c>
      <c r="D1026" s="13">
        <v>20000</v>
      </c>
      <c r="E1026" s="14">
        <v>23727.55</v>
      </c>
      <c r="F1026" s="11" t="s">
        <v>8218</v>
      </c>
      <c r="G1026" s="11" t="s">
        <v>8234</v>
      </c>
      <c r="H1026" s="11" t="s">
        <v>8254</v>
      </c>
      <c r="I1026" s="11">
        <v>1454248563</v>
      </c>
      <c r="J1026" s="11">
        <v>1451656563</v>
      </c>
      <c r="K1026" s="11" t="b">
        <v>1</v>
      </c>
      <c r="L1026" s="11">
        <v>61</v>
      </c>
      <c r="M1026" s="11" t="b">
        <v>1</v>
      </c>
      <c r="N1026" s="11" t="s">
        <v>8281</v>
      </c>
      <c r="O1026" s="11" t="s">
        <v>8286</v>
      </c>
      <c r="P1026" s="11">
        <f t="shared" ref="P1026:P1089" si="64">ROUND(E1026/D1026*100,0)</f>
        <v>119</v>
      </c>
      <c r="Q1026" s="11">
        <f t="shared" ref="Q1026:Q1089" si="65">IFERROR(ROUND(E1026/L1026,2),0)</f>
        <v>388.98</v>
      </c>
      <c r="R1026" s="16">
        <f t="shared" si="62"/>
        <v>42370.580590277779</v>
      </c>
      <c r="S1026" s="16">
        <f t="shared" si="63"/>
        <v>42400.580590277779</v>
      </c>
    </row>
    <row r="1027" spans="1:19" ht="29.5" x14ac:dyDescent="0.75">
      <c r="A1027" s="11">
        <v>1025</v>
      </c>
      <c r="B1027" s="12" t="s">
        <v>1026</v>
      </c>
      <c r="C1027" s="12" t="s">
        <v>5135</v>
      </c>
      <c r="D1027" s="13">
        <v>70000</v>
      </c>
      <c r="E1027" s="14">
        <v>76949.820000000007</v>
      </c>
      <c r="F1027" s="11" t="s">
        <v>8218</v>
      </c>
      <c r="G1027" s="11" t="s">
        <v>8223</v>
      </c>
      <c r="H1027" s="11" t="s">
        <v>8245</v>
      </c>
      <c r="I1027" s="11">
        <v>1426532437</v>
      </c>
      <c r="J1027" s="11">
        <v>1423944037</v>
      </c>
      <c r="K1027" s="11" t="b">
        <v>1</v>
      </c>
      <c r="L1027" s="11">
        <v>1071</v>
      </c>
      <c r="M1027" s="11" t="b">
        <v>1</v>
      </c>
      <c r="N1027" s="11" t="s">
        <v>8281</v>
      </c>
      <c r="O1027" s="11" t="s">
        <v>8286</v>
      </c>
      <c r="P1027" s="11">
        <f t="shared" si="64"/>
        <v>110</v>
      </c>
      <c r="Q1027" s="11">
        <f t="shared" si="65"/>
        <v>71.849999999999994</v>
      </c>
      <c r="R1027" s="16">
        <f t="shared" ref="R1027:R1090" si="66">(((J1027/60)/60)/24)+DATE(1970,1,1)</f>
        <v>42049.833761574075</v>
      </c>
      <c r="S1027" s="16">
        <f t="shared" ref="S1027:S1090" si="67">(((I1027/60)/60)/24)+DATE(1970,1,1)</f>
        <v>42079.792094907403</v>
      </c>
    </row>
    <row r="1028" spans="1:19" ht="59" x14ac:dyDescent="0.75">
      <c r="A1028" s="11">
        <v>1026</v>
      </c>
      <c r="B1028" s="12" t="s">
        <v>1027</v>
      </c>
      <c r="C1028" s="12" t="s">
        <v>5136</v>
      </c>
      <c r="D1028" s="13">
        <v>7000</v>
      </c>
      <c r="E1028" s="14">
        <v>7000.58</v>
      </c>
      <c r="F1028" s="11" t="s">
        <v>8218</v>
      </c>
      <c r="G1028" s="11" t="s">
        <v>8224</v>
      </c>
      <c r="H1028" s="11" t="s">
        <v>8246</v>
      </c>
      <c r="I1028" s="11">
        <v>1459414016</v>
      </c>
      <c r="J1028" s="11">
        <v>1456480016</v>
      </c>
      <c r="K1028" s="11" t="b">
        <v>1</v>
      </c>
      <c r="L1028" s="11">
        <v>122</v>
      </c>
      <c r="M1028" s="11" t="b">
        <v>1</v>
      </c>
      <c r="N1028" s="11" t="s">
        <v>8281</v>
      </c>
      <c r="O1028" s="11" t="s">
        <v>8286</v>
      </c>
      <c r="P1028" s="11">
        <f t="shared" si="64"/>
        <v>100</v>
      </c>
      <c r="Q1028" s="11">
        <f t="shared" si="65"/>
        <v>57.38</v>
      </c>
      <c r="R1028" s="16">
        <f t="shared" si="66"/>
        <v>42426.407592592594</v>
      </c>
      <c r="S1028" s="16">
        <f t="shared" si="67"/>
        <v>42460.365925925929</v>
      </c>
    </row>
    <row r="1029" spans="1:19" ht="44.25" x14ac:dyDescent="0.75">
      <c r="A1029" s="11">
        <v>1027</v>
      </c>
      <c r="B1029" s="12" t="s">
        <v>1028</v>
      </c>
      <c r="C1029" s="12" t="s">
        <v>5137</v>
      </c>
      <c r="D1029" s="13">
        <v>7501</v>
      </c>
      <c r="E1029" s="14">
        <v>7733</v>
      </c>
      <c r="F1029" s="11" t="s">
        <v>8218</v>
      </c>
      <c r="G1029" s="11" t="s">
        <v>8223</v>
      </c>
      <c r="H1029" s="11" t="s">
        <v>8245</v>
      </c>
      <c r="I1029" s="11">
        <v>1414025347</v>
      </c>
      <c r="J1029" s="11">
        <v>1411433347</v>
      </c>
      <c r="K1029" s="11" t="b">
        <v>1</v>
      </c>
      <c r="L1029" s="11">
        <v>111</v>
      </c>
      <c r="M1029" s="11" t="b">
        <v>1</v>
      </c>
      <c r="N1029" s="11" t="s">
        <v>8281</v>
      </c>
      <c r="O1029" s="11" t="s">
        <v>8286</v>
      </c>
      <c r="P1029" s="11">
        <f t="shared" si="64"/>
        <v>103</v>
      </c>
      <c r="Q1029" s="11">
        <f t="shared" si="65"/>
        <v>69.67</v>
      </c>
      <c r="R1029" s="16">
        <f t="shared" si="66"/>
        <v>41905.034108796295</v>
      </c>
      <c r="S1029" s="16">
        <f t="shared" si="67"/>
        <v>41935.034108796295</v>
      </c>
    </row>
    <row r="1030" spans="1:19" ht="44.25" x14ac:dyDescent="0.75">
      <c r="A1030" s="11">
        <v>1028</v>
      </c>
      <c r="B1030" s="12" t="s">
        <v>1029</v>
      </c>
      <c r="C1030" s="12" t="s">
        <v>5138</v>
      </c>
      <c r="D1030" s="13">
        <v>10000</v>
      </c>
      <c r="E1030" s="14">
        <v>11727</v>
      </c>
      <c r="F1030" s="11" t="s">
        <v>8218</v>
      </c>
      <c r="G1030" s="11" t="s">
        <v>8224</v>
      </c>
      <c r="H1030" s="11" t="s">
        <v>8246</v>
      </c>
      <c r="I1030" s="11">
        <v>1488830400</v>
      </c>
      <c r="J1030" s="11">
        <v>1484924605</v>
      </c>
      <c r="K1030" s="11" t="b">
        <v>1</v>
      </c>
      <c r="L1030" s="11">
        <v>255</v>
      </c>
      <c r="M1030" s="11" t="b">
        <v>1</v>
      </c>
      <c r="N1030" s="11" t="s">
        <v>8281</v>
      </c>
      <c r="O1030" s="11" t="s">
        <v>8286</v>
      </c>
      <c r="P1030" s="11">
        <f t="shared" si="64"/>
        <v>117</v>
      </c>
      <c r="Q1030" s="11">
        <f t="shared" si="65"/>
        <v>45.99</v>
      </c>
      <c r="R1030" s="16">
        <f t="shared" si="66"/>
        <v>42755.627372685187</v>
      </c>
      <c r="S1030" s="16">
        <f t="shared" si="67"/>
        <v>42800.833333333328</v>
      </c>
    </row>
    <row r="1031" spans="1:19" ht="29.5" x14ac:dyDescent="0.75">
      <c r="A1031" s="11">
        <v>1029</v>
      </c>
      <c r="B1031" s="12" t="s">
        <v>1030</v>
      </c>
      <c r="C1031" s="12" t="s">
        <v>5139</v>
      </c>
      <c r="D1031" s="13">
        <v>10000</v>
      </c>
      <c r="E1031" s="14">
        <v>11176</v>
      </c>
      <c r="F1031" s="11" t="s">
        <v>8218</v>
      </c>
      <c r="G1031" s="11" t="s">
        <v>8234</v>
      </c>
      <c r="H1031" s="11" t="s">
        <v>8254</v>
      </c>
      <c r="I1031" s="11">
        <v>1428184740</v>
      </c>
      <c r="J1031" s="11">
        <v>1423501507</v>
      </c>
      <c r="K1031" s="11" t="b">
        <v>0</v>
      </c>
      <c r="L1031" s="11">
        <v>141</v>
      </c>
      <c r="M1031" s="11" t="b">
        <v>1</v>
      </c>
      <c r="N1031" s="11" t="s">
        <v>8281</v>
      </c>
      <c r="O1031" s="11" t="s">
        <v>8286</v>
      </c>
      <c r="P1031" s="11">
        <f t="shared" si="64"/>
        <v>112</v>
      </c>
      <c r="Q1031" s="11">
        <f t="shared" si="65"/>
        <v>79.260000000000005</v>
      </c>
      <c r="R1031" s="16">
        <f t="shared" si="66"/>
        <v>42044.711886574078</v>
      </c>
      <c r="S1031" s="16">
        <f t="shared" si="67"/>
        <v>42098.915972222225</v>
      </c>
    </row>
    <row r="1032" spans="1:19" ht="29.5" x14ac:dyDescent="0.75">
      <c r="A1032" s="11">
        <v>1030</v>
      </c>
      <c r="B1032" s="12" t="s">
        <v>1031</v>
      </c>
      <c r="C1032" s="12" t="s">
        <v>5140</v>
      </c>
      <c r="D1032" s="13">
        <v>2000</v>
      </c>
      <c r="E1032" s="14">
        <v>6842</v>
      </c>
      <c r="F1032" s="11" t="s">
        <v>8218</v>
      </c>
      <c r="G1032" s="11" t="s">
        <v>8223</v>
      </c>
      <c r="H1032" s="11" t="s">
        <v>8245</v>
      </c>
      <c r="I1032" s="11">
        <v>1473680149</v>
      </c>
      <c r="J1032" s="11">
        <v>1472470549</v>
      </c>
      <c r="K1032" s="11" t="b">
        <v>0</v>
      </c>
      <c r="L1032" s="11">
        <v>159</v>
      </c>
      <c r="M1032" s="11" t="b">
        <v>1</v>
      </c>
      <c r="N1032" s="11" t="s">
        <v>8281</v>
      </c>
      <c r="O1032" s="11" t="s">
        <v>8286</v>
      </c>
      <c r="P1032" s="11">
        <f t="shared" si="64"/>
        <v>342</v>
      </c>
      <c r="Q1032" s="11">
        <f t="shared" si="65"/>
        <v>43.03</v>
      </c>
      <c r="R1032" s="16">
        <f t="shared" si="66"/>
        <v>42611.483206018514</v>
      </c>
      <c r="S1032" s="16">
        <f t="shared" si="67"/>
        <v>42625.483206018514</v>
      </c>
    </row>
    <row r="1033" spans="1:19" ht="59" x14ac:dyDescent="0.75">
      <c r="A1033" s="11">
        <v>1031</v>
      </c>
      <c r="B1033" s="12" t="s">
        <v>1032</v>
      </c>
      <c r="C1033" s="12" t="s">
        <v>5141</v>
      </c>
      <c r="D1033" s="13">
        <v>10000</v>
      </c>
      <c r="E1033" s="14">
        <v>10740</v>
      </c>
      <c r="F1033" s="11" t="s">
        <v>8218</v>
      </c>
      <c r="G1033" s="11" t="s">
        <v>8223</v>
      </c>
      <c r="H1033" s="11" t="s">
        <v>8245</v>
      </c>
      <c r="I1033" s="11">
        <v>1450290010</v>
      </c>
      <c r="J1033" s="11">
        <v>1447698010</v>
      </c>
      <c r="K1033" s="11" t="b">
        <v>0</v>
      </c>
      <c r="L1033" s="11">
        <v>99</v>
      </c>
      <c r="M1033" s="11" t="b">
        <v>1</v>
      </c>
      <c r="N1033" s="11" t="s">
        <v>8281</v>
      </c>
      <c r="O1033" s="11" t="s">
        <v>8286</v>
      </c>
      <c r="P1033" s="11">
        <f t="shared" si="64"/>
        <v>107</v>
      </c>
      <c r="Q1033" s="11">
        <f t="shared" si="65"/>
        <v>108.48</v>
      </c>
      <c r="R1033" s="16">
        <f t="shared" si="66"/>
        <v>42324.764004629629</v>
      </c>
      <c r="S1033" s="16">
        <f t="shared" si="67"/>
        <v>42354.764004629629</v>
      </c>
    </row>
    <row r="1034" spans="1:19" x14ac:dyDescent="0.75">
      <c r="A1034" s="11">
        <v>1032</v>
      </c>
      <c r="B1034" s="12" t="s">
        <v>1033</v>
      </c>
      <c r="C1034" s="12" t="s">
        <v>5142</v>
      </c>
      <c r="D1034" s="13">
        <v>5400</v>
      </c>
      <c r="E1034" s="14">
        <v>5858.84</v>
      </c>
      <c r="F1034" s="11" t="s">
        <v>8218</v>
      </c>
      <c r="G1034" s="11" t="s">
        <v>8223</v>
      </c>
      <c r="H1034" s="11" t="s">
        <v>8245</v>
      </c>
      <c r="I1034" s="11">
        <v>1466697625</v>
      </c>
      <c r="J1034" s="11">
        <v>1464105625</v>
      </c>
      <c r="K1034" s="11" t="b">
        <v>0</v>
      </c>
      <c r="L1034" s="11">
        <v>96</v>
      </c>
      <c r="M1034" s="11" t="b">
        <v>1</v>
      </c>
      <c r="N1034" s="11" t="s">
        <v>8281</v>
      </c>
      <c r="O1034" s="11" t="s">
        <v>8286</v>
      </c>
      <c r="P1034" s="11">
        <f t="shared" si="64"/>
        <v>108</v>
      </c>
      <c r="Q1034" s="11">
        <f t="shared" si="65"/>
        <v>61.03</v>
      </c>
      <c r="R1034" s="16">
        <f t="shared" si="66"/>
        <v>42514.666956018518</v>
      </c>
      <c r="S1034" s="16">
        <f t="shared" si="67"/>
        <v>42544.666956018518</v>
      </c>
    </row>
    <row r="1035" spans="1:19" ht="44.25" x14ac:dyDescent="0.75">
      <c r="A1035" s="11">
        <v>1033</v>
      </c>
      <c r="B1035" s="12" t="s">
        <v>1034</v>
      </c>
      <c r="C1035" s="12" t="s">
        <v>5143</v>
      </c>
      <c r="D1035" s="13">
        <v>1328</v>
      </c>
      <c r="E1035" s="14">
        <v>1366</v>
      </c>
      <c r="F1035" s="11" t="s">
        <v>8218</v>
      </c>
      <c r="G1035" s="11" t="s">
        <v>8224</v>
      </c>
      <c r="H1035" s="11" t="s">
        <v>8246</v>
      </c>
      <c r="I1035" s="11">
        <v>1481564080</v>
      </c>
      <c r="J1035" s="11">
        <v>1479144880</v>
      </c>
      <c r="K1035" s="11" t="b">
        <v>0</v>
      </c>
      <c r="L1035" s="11">
        <v>27</v>
      </c>
      <c r="M1035" s="11" t="b">
        <v>1</v>
      </c>
      <c r="N1035" s="11" t="s">
        <v>8281</v>
      </c>
      <c r="O1035" s="11" t="s">
        <v>8286</v>
      </c>
      <c r="P1035" s="11">
        <f t="shared" si="64"/>
        <v>103</v>
      </c>
      <c r="Q1035" s="11">
        <f t="shared" si="65"/>
        <v>50.59</v>
      </c>
      <c r="R1035" s="16">
        <f t="shared" si="66"/>
        <v>42688.732407407413</v>
      </c>
      <c r="S1035" s="16">
        <f t="shared" si="67"/>
        <v>42716.732407407413</v>
      </c>
    </row>
    <row r="1036" spans="1:19" ht="44.25" x14ac:dyDescent="0.75">
      <c r="A1036" s="11">
        <v>1034</v>
      </c>
      <c r="B1036" s="12" t="s">
        <v>1035</v>
      </c>
      <c r="C1036" s="12" t="s">
        <v>5144</v>
      </c>
      <c r="D1036" s="13">
        <v>5000</v>
      </c>
      <c r="E1036" s="14">
        <v>6500.09</v>
      </c>
      <c r="F1036" s="11" t="s">
        <v>8218</v>
      </c>
      <c r="G1036" s="11" t="s">
        <v>8223</v>
      </c>
      <c r="H1036" s="11" t="s">
        <v>8245</v>
      </c>
      <c r="I1036" s="11">
        <v>1470369540</v>
      </c>
      <c r="J1036" s="11">
        <v>1467604804</v>
      </c>
      <c r="K1036" s="11" t="b">
        <v>0</v>
      </c>
      <c r="L1036" s="11">
        <v>166</v>
      </c>
      <c r="M1036" s="11" t="b">
        <v>1</v>
      </c>
      <c r="N1036" s="11" t="s">
        <v>8281</v>
      </c>
      <c r="O1036" s="11" t="s">
        <v>8286</v>
      </c>
      <c r="P1036" s="11">
        <f t="shared" si="64"/>
        <v>130</v>
      </c>
      <c r="Q1036" s="11">
        <f t="shared" si="65"/>
        <v>39.159999999999997</v>
      </c>
      <c r="R1036" s="16">
        <f t="shared" si="66"/>
        <v>42555.166712962964</v>
      </c>
      <c r="S1036" s="16">
        <f t="shared" si="67"/>
        <v>42587.165972222225</v>
      </c>
    </row>
    <row r="1037" spans="1:19" ht="44.25" x14ac:dyDescent="0.75">
      <c r="A1037" s="11">
        <v>1035</v>
      </c>
      <c r="B1037" s="12" t="s">
        <v>1036</v>
      </c>
      <c r="C1037" s="12" t="s">
        <v>5145</v>
      </c>
      <c r="D1037" s="13">
        <v>4600</v>
      </c>
      <c r="E1037" s="14">
        <v>4952</v>
      </c>
      <c r="F1037" s="11" t="s">
        <v>8218</v>
      </c>
      <c r="G1037" s="11" t="s">
        <v>8223</v>
      </c>
      <c r="H1037" s="11" t="s">
        <v>8245</v>
      </c>
      <c r="I1037" s="11">
        <v>1423668220</v>
      </c>
      <c r="J1037" s="11">
        <v>1421076220</v>
      </c>
      <c r="K1037" s="11" t="b">
        <v>0</v>
      </c>
      <c r="L1037" s="11">
        <v>76</v>
      </c>
      <c r="M1037" s="11" t="b">
        <v>1</v>
      </c>
      <c r="N1037" s="11" t="s">
        <v>8281</v>
      </c>
      <c r="O1037" s="11" t="s">
        <v>8286</v>
      </c>
      <c r="P1037" s="11">
        <f t="shared" si="64"/>
        <v>108</v>
      </c>
      <c r="Q1037" s="11">
        <f t="shared" si="65"/>
        <v>65.16</v>
      </c>
      <c r="R1037" s="16">
        <f t="shared" si="66"/>
        <v>42016.641435185185</v>
      </c>
      <c r="S1037" s="16">
        <f t="shared" si="67"/>
        <v>42046.641435185185</v>
      </c>
    </row>
    <row r="1038" spans="1:19" ht="44.25" x14ac:dyDescent="0.75">
      <c r="A1038" s="11">
        <v>1036</v>
      </c>
      <c r="B1038" s="12" t="s">
        <v>1037</v>
      </c>
      <c r="C1038" s="12" t="s">
        <v>5146</v>
      </c>
      <c r="D1038" s="13">
        <v>4500</v>
      </c>
      <c r="E1038" s="14">
        <v>5056.22</v>
      </c>
      <c r="F1038" s="11" t="s">
        <v>8218</v>
      </c>
      <c r="G1038" s="11" t="s">
        <v>8223</v>
      </c>
      <c r="H1038" s="11" t="s">
        <v>8245</v>
      </c>
      <c r="I1038" s="11">
        <v>1357545600</v>
      </c>
      <c r="J1038" s="11">
        <v>1354790790</v>
      </c>
      <c r="K1038" s="11" t="b">
        <v>0</v>
      </c>
      <c r="L1038" s="11">
        <v>211</v>
      </c>
      <c r="M1038" s="11" t="b">
        <v>1</v>
      </c>
      <c r="N1038" s="11" t="s">
        <v>8281</v>
      </c>
      <c r="O1038" s="11" t="s">
        <v>8286</v>
      </c>
      <c r="P1038" s="11">
        <f t="shared" si="64"/>
        <v>112</v>
      </c>
      <c r="Q1038" s="11">
        <f t="shared" si="65"/>
        <v>23.96</v>
      </c>
      <c r="R1038" s="16">
        <f t="shared" si="66"/>
        <v>41249.448958333334</v>
      </c>
      <c r="S1038" s="16">
        <f t="shared" si="67"/>
        <v>41281.333333333336</v>
      </c>
    </row>
    <row r="1039" spans="1:19" ht="44.25" x14ac:dyDescent="0.75">
      <c r="A1039" s="11">
        <v>1037</v>
      </c>
      <c r="B1039" s="12" t="s">
        <v>1038</v>
      </c>
      <c r="C1039" s="12" t="s">
        <v>5147</v>
      </c>
      <c r="D1039" s="13">
        <v>1000</v>
      </c>
      <c r="E1039" s="14">
        <v>1021</v>
      </c>
      <c r="F1039" s="11" t="s">
        <v>8218</v>
      </c>
      <c r="G1039" s="11" t="s">
        <v>8223</v>
      </c>
      <c r="H1039" s="11" t="s">
        <v>8245</v>
      </c>
      <c r="I1039" s="11">
        <v>1431925200</v>
      </c>
      <c r="J1039" s="11">
        <v>1429991062</v>
      </c>
      <c r="K1039" s="11" t="b">
        <v>0</v>
      </c>
      <c r="L1039" s="11">
        <v>21</v>
      </c>
      <c r="M1039" s="11" t="b">
        <v>1</v>
      </c>
      <c r="N1039" s="11" t="s">
        <v>8281</v>
      </c>
      <c r="O1039" s="11" t="s">
        <v>8286</v>
      </c>
      <c r="P1039" s="11">
        <f t="shared" si="64"/>
        <v>102</v>
      </c>
      <c r="Q1039" s="11">
        <f t="shared" si="65"/>
        <v>48.62</v>
      </c>
      <c r="R1039" s="16">
        <f t="shared" si="66"/>
        <v>42119.822476851856</v>
      </c>
      <c r="S1039" s="16">
        <f t="shared" si="67"/>
        <v>42142.208333333328</v>
      </c>
    </row>
    <row r="1040" spans="1:19" ht="44.25" x14ac:dyDescent="0.75">
      <c r="A1040" s="11">
        <v>1038</v>
      </c>
      <c r="B1040" s="12" t="s">
        <v>1039</v>
      </c>
      <c r="C1040" s="12" t="s">
        <v>5148</v>
      </c>
      <c r="D1040" s="13">
        <v>1500</v>
      </c>
      <c r="E1040" s="14">
        <v>2180</v>
      </c>
      <c r="F1040" s="11" t="s">
        <v>8218</v>
      </c>
      <c r="G1040" s="11" t="s">
        <v>8223</v>
      </c>
      <c r="H1040" s="11" t="s">
        <v>8245</v>
      </c>
      <c r="I1040" s="11">
        <v>1458362023</v>
      </c>
      <c r="J1040" s="11">
        <v>1455773623</v>
      </c>
      <c r="K1040" s="11" t="b">
        <v>0</v>
      </c>
      <c r="L1040" s="11">
        <v>61</v>
      </c>
      <c r="M1040" s="11" t="b">
        <v>1</v>
      </c>
      <c r="N1040" s="11" t="s">
        <v>8281</v>
      </c>
      <c r="O1040" s="11" t="s">
        <v>8286</v>
      </c>
      <c r="P1040" s="11">
        <f t="shared" si="64"/>
        <v>145</v>
      </c>
      <c r="Q1040" s="11">
        <f t="shared" si="65"/>
        <v>35.74</v>
      </c>
      <c r="R1040" s="16">
        <f t="shared" si="66"/>
        <v>42418.231747685189</v>
      </c>
      <c r="S1040" s="16">
        <f t="shared" si="67"/>
        <v>42448.190081018518</v>
      </c>
    </row>
    <row r="1041" spans="1:19" ht="44.25" x14ac:dyDescent="0.75">
      <c r="A1041" s="11">
        <v>1039</v>
      </c>
      <c r="B1041" s="12" t="s">
        <v>1040</v>
      </c>
      <c r="C1041" s="12" t="s">
        <v>5149</v>
      </c>
      <c r="D1041" s="13">
        <v>500</v>
      </c>
      <c r="E1041" s="14">
        <v>641</v>
      </c>
      <c r="F1041" s="11" t="s">
        <v>8218</v>
      </c>
      <c r="G1041" s="11" t="s">
        <v>8223</v>
      </c>
      <c r="H1041" s="11" t="s">
        <v>8245</v>
      </c>
      <c r="I1041" s="11">
        <v>1481615940</v>
      </c>
      <c r="J1041" s="11">
        <v>1479436646</v>
      </c>
      <c r="K1041" s="11" t="b">
        <v>0</v>
      </c>
      <c r="L1041" s="11">
        <v>30</v>
      </c>
      <c r="M1041" s="11" t="b">
        <v>1</v>
      </c>
      <c r="N1041" s="11" t="s">
        <v>8281</v>
      </c>
      <c r="O1041" s="11" t="s">
        <v>8286</v>
      </c>
      <c r="P1041" s="11">
        <f t="shared" si="64"/>
        <v>128</v>
      </c>
      <c r="Q1041" s="11">
        <f t="shared" si="65"/>
        <v>21.37</v>
      </c>
      <c r="R1041" s="16">
        <f t="shared" si="66"/>
        <v>42692.109328703707</v>
      </c>
      <c r="S1041" s="16">
        <f t="shared" si="67"/>
        <v>42717.332638888889</v>
      </c>
    </row>
    <row r="1042" spans="1:19" ht="44.25" x14ac:dyDescent="0.75">
      <c r="A1042" s="11">
        <v>1040</v>
      </c>
      <c r="B1042" s="12" t="s">
        <v>1041</v>
      </c>
      <c r="C1042" s="12" t="s">
        <v>5150</v>
      </c>
      <c r="D1042" s="13">
        <v>85000</v>
      </c>
      <c r="E1042" s="14">
        <v>250</v>
      </c>
      <c r="F1042" s="11" t="s">
        <v>8219</v>
      </c>
      <c r="G1042" s="11" t="s">
        <v>8223</v>
      </c>
      <c r="H1042" s="11" t="s">
        <v>8245</v>
      </c>
      <c r="I1042" s="11">
        <v>1472317209</v>
      </c>
      <c r="J1042" s="11">
        <v>1469725209</v>
      </c>
      <c r="K1042" s="11" t="b">
        <v>0</v>
      </c>
      <c r="L1042" s="11">
        <v>1</v>
      </c>
      <c r="M1042" s="11" t="b">
        <v>0</v>
      </c>
      <c r="N1042" s="11" t="s">
        <v>8287</v>
      </c>
      <c r="O1042" s="11" t="s">
        <v>8288</v>
      </c>
      <c r="P1042" s="11">
        <f t="shared" si="64"/>
        <v>0</v>
      </c>
      <c r="Q1042" s="11">
        <f t="shared" si="65"/>
        <v>250</v>
      </c>
      <c r="R1042" s="16">
        <f t="shared" si="66"/>
        <v>42579.708437499998</v>
      </c>
      <c r="S1042" s="16">
        <f t="shared" si="67"/>
        <v>42609.708437499998</v>
      </c>
    </row>
    <row r="1043" spans="1:19" ht="44.25" x14ac:dyDescent="0.75">
      <c r="A1043" s="11">
        <v>1041</v>
      </c>
      <c r="B1043" s="12" t="s">
        <v>1042</v>
      </c>
      <c r="C1043" s="12" t="s">
        <v>5151</v>
      </c>
      <c r="D1043" s="13">
        <v>50</v>
      </c>
      <c r="E1043" s="14">
        <v>0</v>
      </c>
      <c r="F1043" s="11" t="s">
        <v>8219</v>
      </c>
      <c r="G1043" s="11" t="s">
        <v>8223</v>
      </c>
      <c r="H1043" s="11" t="s">
        <v>8245</v>
      </c>
      <c r="I1043" s="11">
        <v>1406769992</v>
      </c>
      <c r="J1043" s="11">
        <v>1405041992</v>
      </c>
      <c r="K1043" s="11" t="b">
        <v>0</v>
      </c>
      <c r="L1043" s="11">
        <v>0</v>
      </c>
      <c r="M1043" s="11" t="b">
        <v>0</v>
      </c>
      <c r="N1043" s="11" t="s">
        <v>8287</v>
      </c>
      <c r="O1043" s="11" t="s">
        <v>8288</v>
      </c>
      <c r="P1043" s="11">
        <f t="shared" si="64"/>
        <v>0</v>
      </c>
      <c r="Q1043" s="11">
        <f t="shared" si="65"/>
        <v>0</v>
      </c>
      <c r="R1043" s="16">
        <f t="shared" si="66"/>
        <v>41831.060092592597</v>
      </c>
      <c r="S1043" s="16">
        <f t="shared" si="67"/>
        <v>41851.060092592597</v>
      </c>
    </row>
    <row r="1044" spans="1:19" ht="44.25" x14ac:dyDescent="0.75">
      <c r="A1044" s="11">
        <v>1042</v>
      </c>
      <c r="B1044" s="12" t="s">
        <v>1043</v>
      </c>
      <c r="C1044" s="12" t="s">
        <v>5152</v>
      </c>
      <c r="D1044" s="13">
        <v>650</v>
      </c>
      <c r="E1044" s="14">
        <v>10</v>
      </c>
      <c r="F1044" s="11" t="s">
        <v>8219</v>
      </c>
      <c r="G1044" s="11" t="s">
        <v>8223</v>
      </c>
      <c r="H1044" s="11" t="s">
        <v>8245</v>
      </c>
      <c r="I1044" s="11">
        <v>1410516000</v>
      </c>
      <c r="J1044" s="11">
        <v>1406824948</v>
      </c>
      <c r="K1044" s="11" t="b">
        <v>0</v>
      </c>
      <c r="L1044" s="11">
        <v>1</v>
      </c>
      <c r="M1044" s="11" t="b">
        <v>0</v>
      </c>
      <c r="N1044" s="11" t="s">
        <v>8287</v>
      </c>
      <c r="O1044" s="11" t="s">
        <v>8288</v>
      </c>
      <c r="P1044" s="11">
        <f t="shared" si="64"/>
        <v>2</v>
      </c>
      <c r="Q1044" s="11">
        <f t="shared" si="65"/>
        <v>10</v>
      </c>
      <c r="R1044" s="16">
        <f t="shared" si="66"/>
        <v>41851.696157407408</v>
      </c>
      <c r="S1044" s="16">
        <f t="shared" si="67"/>
        <v>41894.416666666664</v>
      </c>
    </row>
    <row r="1045" spans="1:19" ht="44.25" x14ac:dyDescent="0.75">
      <c r="A1045" s="11">
        <v>1043</v>
      </c>
      <c r="B1045" s="12" t="s">
        <v>1044</v>
      </c>
      <c r="C1045" s="12" t="s">
        <v>5153</v>
      </c>
      <c r="D1045" s="13">
        <v>100000</v>
      </c>
      <c r="E1045" s="14">
        <v>8537</v>
      </c>
      <c r="F1045" s="11" t="s">
        <v>8219</v>
      </c>
      <c r="G1045" s="11" t="s">
        <v>8223</v>
      </c>
      <c r="H1045" s="11" t="s">
        <v>8245</v>
      </c>
      <c r="I1045" s="11">
        <v>1432101855</v>
      </c>
      <c r="J1045" s="11">
        <v>1429509855</v>
      </c>
      <c r="K1045" s="11" t="b">
        <v>0</v>
      </c>
      <c r="L1045" s="11">
        <v>292</v>
      </c>
      <c r="M1045" s="11" t="b">
        <v>0</v>
      </c>
      <c r="N1045" s="11" t="s">
        <v>8287</v>
      </c>
      <c r="O1045" s="11" t="s">
        <v>8288</v>
      </c>
      <c r="P1045" s="11">
        <f t="shared" si="64"/>
        <v>9</v>
      </c>
      <c r="Q1045" s="11">
        <f t="shared" si="65"/>
        <v>29.24</v>
      </c>
      <c r="R1045" s="16">
        <f t="shared" si="66"/>
        <v>42114.252951388888</v>
      </c>
      <c r="S1045" s="16">
        <f t="shared" si="67"/>
        <v>42144.252951388888</v>
      </c>
    </row>
    <row r="1046" spans="1:19" ht="44.25" x14ac:dyDescent="0.75">
      <c r="A1046" s="11">
        <v>1044</v>
      </c>
      <c r="B1046" s="12" t="s">
        <v>1045</v>
      </c>
      <c r="C1046" s="12" t="s">
        <v>5154</v>
      </c>
      <c r="D1046" s="13">
        <v>7000</v>
      </c>
      <c r="E1046" s="14">
        <v>6</v>
      </c>
      <c r="F1046" s="11" t="s">
        <v>8219</v>
      </c>
      <c r="G1046" s="11" t="s">
        <v>8223</v>
      </c>
      <c r="H1046" s="11" t="s">
        <v>8245</v>
      </c>
      <c r="I1046" s="11">
        <v>1425587220</v>
      </c>
      <c r="J1046" s="11">
        <v>1420668801</v>
      </c>
      <c r="K1046" s="11" t="b">
        <v>0</v>
      </c>
      <c r="L1046" s="11">
        <v>2</v>
      </c>
      <c r="M1046" s="11" t="b">
        <v>0</v>
      </c>
      <c r="N1046" s="11" t="s">
        <v>8287</v>
      </c>
      <c r="O1046" s="11" t="s">
        <v>8288</v>
      </c>
      <c r="P1046" s="11">
        <f t="shared" si="64"/>
        <v>0</v>
      </c>
      <c r="Q1046" s="11">
        <f t="shared" si="65"/>
        <v>3</v>
      </c>
      <c r="R1046" s="16">
        <f t="shared" si="66"/>
        <v>42011.925937499997</v>
      </c>
      <c r="S1046" s="16">
        <f t="shared" si="67"/>
        <v>42068.852083333331</v>
      </c>
    </row>
    <row r="1047" spans="1:19" ht="44.25" x14ac:dyDescent="0.75">
      <c r="A1047" s="11">
        <v>1045</v>
      </c>
      <c r="B1047" s="12" t="s">
        <v>1046</v>
      </c>
      <c r="C1047" s="12" t="s">
        <v>5155</v>
      </c>
      <c r="D1047" s="13">
        <v>10000</v>
      </c>
      <c r="E1047" s="14">
        <v>266</v>
      </c>
      <c r="F1047" s="11" t="s">
        <v>8219</v>
      </c>
      <c r="G1047" s="11" t="s">
        <v>8223</v>
      </c>
      <c r="H1047" s="11" t="s">
        <v>8245</v>
      </c>
      <c r="I1047" s="11">
        <v>1408827550</v>
      </c>
      <c r="J1047" s="11">
        <v>1406235550</v>
      </c>
      <c r="K1047" s="11" t="b">
        <v>0</v>
      </c>
      <c r="L1047" s="11">
        <v>8</v>
      </c>
      <c r="M1047" s="11" t="b">
        <v>0</v>
      </c>
      <c r="N1047" s="11" t="s">
        <v>8287</v>
      </c>
      <c r="O1047" s="11" t="s">
        <v>8288</v>
      </c>
      <c r="P1047" s="11">
        <f t="shared" si="64"/>
        <v>3</v>
      </c>
      <c r="Q1047" s="11">
        <f t="shared" si="65"/>
        <v>33.25</v>
      </c>
      <c r="R1047" s="16">
        <f t="shared" si="66"/>
        <v>41844.874421296299</v>
      </c>
      <c r="S1047" s="16">
        <f t="shared" si="67"/>
        <v>41874.874421296299</v>
      </c>
    </row>
    <row r="1048" spans="1:19" ht="44.25" x14ac:dyDescent="0.75">
      <c r="A1048" s="11">
        <v>1046</v>
      </c>
      <c r="B1048" s="12" t="s">
        <v>1047</v>
      </c>
      <c r="C1048" s="12" t="s">
        <v>5156</v>
      </c>
      <c r="D1048" s="13">
        <v>3000</v>
      </c>
      <c r="E1048" s="14">
        <v>0</v>
      </c>
      <c r="F1048" s="11" t="s">
        <v>8219</v>
      </c>
      <c r="G1048" s="11" t="s">
        <v>8235</v>
      </c>
      <c r="H1048" s="11" t="s">
        <v>8248</v>
      </c>
      <c r="I1048" s="11">
        <v>1451161560</v>
      </c>
      <c r="J1048" s="11">
        <v>1447273560</v>
      </c>
      <c r="K1048" s="11" t="b">
        <v>0</v>
      </c>
      <c r="L1048" s="11">
        <v>0</v>
      </c>
      <c r="M1048" s="11" t="b">
        <v>0</v>
      </c>
      <c r="N1048" s="11" t="s">
        <v>8287</v>
      </c>
      <c r="O1048" s="11" t="s">
        <v>8288</v>
      </c>
      <c r="P1048" s="11">
        <f t="shared" si="64"/>
        <v>0</v>
      </c>
      <c r="Q1048" s="11">
        <f t="shared" si="65"/>
        <v>0</v>
      </c>
      <c r="R1048" s="16">
        <f t="shared" si="66"/>
        <v>42319.851388888885</v>
      </c>
      <c r="S1048" s="16">
        <f t="shared" si="67"/>
        <v>42364.851388888885</v>
      </c>
    </row>
    <row r="1049" spans="1:19" ht="44.25" x14ac:dyDescent="0.75">
      <c r="A1049" s="11">
        <v>1047</v>
      </c>
      <c r="B1049" s="12" t="s">
        <v>1048</v>
      </c>
      <c r="C1049" s="12" t="s">
        <v>5157</v>
      </c>
      <c r="D1049" s="13">
        <v>2000</v>
      </c>
      <c r="E1049" s="14">
        <v>1</v>
      </c>
      <c r="F1049" s="11" t="s">
        <v>8219</v>
      </c>
      <c r="G1049" s="11" t="s">
        <v>8223</v>
      </c>
      <c r="H1049" s="11" t="s">
        <v>8245</v>
      </c>
      <c r="I1049" s="11">
        <v>1415219915</v>
      </c>
      <c r="J1049" s="11">
        <v>1412624315</v>
      </c>
      <c r="K1049" s="11" t="b">
        <v>0</v>
      </c>
      <c r="L1049" s="11">
        <v>1</v>
      </c>
      <c r="M1049" s="11" t="b">
        <v>0</v>
      </c>
      <c r="N1049" s="11" t="s">
        <v>8287</v>
      </c>
      <c r="O1049" s="11" t="s">
        <v>8288</v>
      </c>
      <c r="P1049" s="11">
        <f t="shared" si="64"/>
        <v>0</v>
      </c>
      <c r="Q1049" s="11">
        <f t="shared" si="65"/>
        <v>1</v>
      </c>
      <c r="R1049" s="16">
        <f t="shared" si="66"/>
        <v>41918.818460648145</v>
      </c>
      <c r="S1049" s="16">
        <f t="shared" si="67"/>
        <v>41948.860127314816</v>
      </c>
    </row>
    <row r="1050" spans="1:19" ht="44.25" x14ac:dyDescent="0.75">
      <c r="A1050" s="11">
        <v>1048</v>
      </c>
      <c r="B1050" s="12" t="s">
        <v>1049</v>
      </c>
      <c r="C1050" s="12" t="s">
        <v>5158</v>
      </c>
      <c r="D1050" s="13">
        <v>15000</v>
      </c>
      <c r="E1050" s="14">
        <v>212</v>
      </c>
      <c r="F1050" s="11" t="s">
        <v>8219</v>
      </c>
      <c r="G1050" s="11" t="s">
        <v>8223</v>
      </c>
      <c r="H1050" s="11" t="s">
        <v>8245</v>
      </c>
      <c r="I1050" s="11">
        <v>1474766189</v>
      </c>
      <c r="J1050" s="11">
        <v>1471310189</v>
      </c>
      <c r="K1050" s="11" t="b">
        <v>0</v>
      </c>
      <c r="L1050" s="11">
        <v>4</v>
      </c>
      <c r="M1050" s="11" t="b">
        <v>0</v>
      </c>
      <c r="N1050" s="11" t="s">
        <v>8287</v>
      </c>
      <c r="O1050" s="11" t="s">
        <v>8288</v>
      </c>
      <c r="P1050" s="11">
        <f t="shared" si="64"/>
        <v>1</v>
      </c>
      <c r="Q1050" s="11">
        <f t="shared" si="65"/>
        <v>53</v>
      </c>
      <c r="R1050" s="16">
        <f t="shared" si="66"/>
        <v>42598.053113425922</v>
      </c>
      <c r="S1050" s="16">
        <f t="shared" si="67"/>
        <v>42638.053113425922</v>
      </c>
    </row>
    <row r="1051" spans="1:19" x14ac:dyDescent="0.75">
      <c r="A1051" s="11">
        <v>1049</v>
      </c>
      <c r="B1051" s="12" t="s">
        <v>1050</v>
      </c>
      <c r="C1051" s="12" t="s">
        <v>5159</v>
      </c>
      <c r="D1051" s="13">
        <v>12000</v>
      </c>
      <c r="E1051" s="14">
        <v>0</v>
      </c>
      <c r="F1051" s="11" t="s">
        <v>8219</v>
      </c>
      <c r="G1051" s="11" t="s">
        <v>8223</v>
      </c>
      <c r="H1051" s="11" t="s">
        <v>8245</v>
      </c>
      <c r="I1051" s="11">
        <v>1455272445</v>
      </c>
      <c r="J1051" s="11">
        <v>1452680445</v>
      </c>
      <c r="K1051" s="11" t="b">
        <v>0</v>
      </c>
      <c r="L1051" s="11">
        <v>0</v>
      </c>
      <c r="M1051" s="11" t="b">
        <v>0</v>
      </c>
      <c r="N1051" s="11" t="s">
        <v>8287</v>
      </c>
      <c r="O1051" s="11" t="s">
        <v>8288</v>
      </c>
      <c r="P1051" s="11">
        <f t="shared" si="64"/>
        <v>0</v>
      </c>
      <c r="Q1051" s="11">
        <f t="shared" si="65"/>
        <v>0</v>
      </c>
      <c r="R1051" s="16">
        <f t="shared" si="66"/>
        <v>42382.431076388893</v>
      </c>
      <c r="S1051" s="16">
        <f t="shared" si="67"/>
        <v>42412.431076388893</v>
      </c>
    </row>
    <row r="1052" spans="1:19" ht="29.5" x14ac:dyDescent="0.75">
      <c r="A1052" s="11">
        <v>1050</v>
      </c>
      <c r="B1052" s="12" t="s">
        <v>1051</v>
      </c>
      <c r="C1052" s="12" t="s">
        <v>5160</v>
      </c>
      <c r="D1052" s="13">
        <v>2500</v>
      </c>
      <c r="E1052" s="14">
        <v>0</v>
      </c>
      <c r="F1052" s="11" t="s">
        <v>8219</v>
      </c>
      <c r="G1052" s="11" t="s">
        <v>8223</v>
      </c>
      <c r="H1052" s="11" t="s">
        <v>8245</v>
      </c>
      <c r="I1052" s="11">
        <v>1442257677</v>
      </c>
      <c r="J1052" s="11">
        <v>1439665677</v>
      </c>
      <c r="K1052" s="11" t="b">
        <v>0</v>
      </c>
      <c r="L1052" s="11">
        <v>0</v>
      </c>
      <c r="M1052" s="11" t="b">
        <v>0</v>
      </c>
      <c r="N1052" s="11" t="s">
        <v>8287</v>
      </c>
      <c r="O1052" s="11" t="s">
        <v>8288</v>
      </c>
      <c r="P1052" s="11">
        <f t="shared" si="64"/>
        <v>0</v>
      </c>
      <c r="Q1052" s="11">
        <f t="shared" si="65"/>
        <v>0</v>
      </c>
      <c r="R1052" s="16">
        <f t="shared" si="66"/>
        <v>42231.7971875</v>
      </c>
      <c r="S1052" s="16">
        <f t="shared" si="67"/>
        <v>42261.7971875</v>
      </c>
    </row>
    <row r="1053" spans="1:19" ht="44.25" x14ac:dyDescent="0.75">
      <c r="A1053" s="11">
        <v>1051</v>
      </c>
      <c r="B1053" s="12" t="s">
        <v>1052</v>
      </c>
      <c r="C1053" s="12" t="s">
        <v>5161</v>
      </c>
      <c r="D1053" s="13">
        <v>500</v>
      </c>
      <c r="E1053" s="14">
        <v>0</v>
      </c>
      <c r="F1053" s="11" t="s">
        <v>8219</v>
      </c>
      <c r="G1053" s="11" t="s">
        <v>8223</v>
      </c>
      <c r="H1053" s="11" t="s">
        <v>8245</v>
      </c>
      <c r="I1053" s="11">
        <v>1409098825</v>
      </c>
      <c r="J1053" s="11">
        <v>1406679625</v>
      </c>
      <c r="K1053" s="11" t="b">
        <v>0</v>
      </c>
      <c r="L1053" s="11">
        <v>0</v>
      </c>
      <c r="M1053" s="11" t="b">
        <v>0</v>
      </c>
      <c r="N1053" s="11" t="s">
        <v>8287</v>
      </c>
      <c r="O1053" s="11" t="s">
        <v>8288</v>
      </c>
      <c r="P1053" s="11">
        <f t="shared" si="64"/>
        <v>0</v>
      </c>
      <c r="Q1053" s="11">
        <f t="shared" si="65"/>
        <v>0</v>
      </c>
      <c r="R1053" s="16">
        <f t="shared" si="66"/>
        <v>41850.014178240745</v>
      </c>
      <c r="S1053" s="16">
        <f t="shared" si="67"/>
        <v>41878.014178240745</v>
      </c>
    </row>
    <row r="1054" spans="1:19" ht="59" x14ac:dyDescent="0.75">
      <c r="A1054" s="11">
        <v>1052</v>
      </c>
      <c r="B1054" s="12" t="s">
        <v>1053</v>
      </c>
      <c r="C1054" s="12" t="s">
        <v>5162</v>
      </c>
      <c r="D1054" s="13">
        <v>4336</v>
      </c>
      <c r="E1054" s="14">
        <v>0</v>
      </c>
      <c r="F1054" s="11" t="s">
        <v>8219</v>
      </c>
      <c r="G1054" s="11" t="s">
        <v>8223</v>
      </c>
      <c r="H1054" s="11" t="s">
        <v>8245</v>
      </c>
      <c r="I1054" s="11">
        <v>1465243740</v>
      </c>
      <c r="J1054" s="11">
        <v>1461438495</v>
      </c>
      <c r="K1054" s="11" t="b">
        <v>0</v>
      </c>
      <c r="L1054" s="11">
        <v>0</v>
      </c>
      <c r="M1054" s="11" t="b">
        <v>0</v>
      </c>
      <c r="N1054" s="11" t="s">
        <v>8287</v>
      </c>
      <c r="O1054" s="11" t="s">
        <v>8288</v>
      </c>
      <c r="P1054" s="11">
        <f t="shared" si="64"/>
        <v>0</v>
      </c>
      <c r="Q1054" s="11">
        <f t="shared" si="65"/>
        <v>0</v>
      </c>
      <c r="R1054" s="16">
        <f t="shared" si="66"/>
        <v>42483.797395833331</v>
      </c>
      <c r="S1054" s="16">
        <f t="shared" si="67"/>
        <v>42527.839583333334</v>
      </c>
    </row>
    <row r="1055" spans="1:19" ht="44.25" x14ac:dyDescent="0.75">
      <c r="A1055" s="11">
        <v>1053</v>
      </c>
      <c r="B1055" s="12" t="s">
        <v>1054</v>
      </c>
      <c r="C1055" s="12" t="s">
        <v>5163</v>
      </c>
      <c r="D1055" s="13">
        <v>1500</v>
      </c>
      <c r="E1055" s="14">
        <v>15</v>
      </c>
      <c r="F1055" s="11" t="s">
        <v>8219</v>
      </c>
      <c r="G1055" s="11" t="s">
        <v>8223</v>
      </c>
      <c r="H1055" s="11" t="s">
        <v>8245</v>
      </c>
      <c r="I1055" s="11">
        <v>1488773332</v>
      </c>
      <c r="J1055" s="11">
        <v>1486613332</v>
      </c>
      <c r="K1055" s="11" t="b">
        <v>0</v>
      </c>
      <c r="L1055" s="11">
        <v>1</v>
      </c>
      <c r="M1055" s="11" t="b">
        <v>0</v>
      </c>
      <c r="N1055" s="11" t="s">
        <v>8287</v>
      </c>
      <c r="O1055" s="11" t="s">
        <v>8288</v>
      </c>
      <c r="P1055" s="11">
        <f t="shared" si="64"/>
        <v>1</v>
      </c>
      <c r="Q1055" s="11">
        <f t="shared" si="65"/>
        <v>15</v>
      </c>
      <c r="R1055" s="16">
        <f t="shared" si="66"/>
        <v>42775.172824074078</v>
      </c>
      <c r="S1055" s="16">
        <f t="shared" si="67"/>
        <v>42800.172824074078</v>
      </c>
    </row>
    <row r="1056" spans="1:19" ht="59" x14ac:dyDescent="0.75">
      <c r="A1056" s="11">
        <v>1054</v>
      </c>
      <c r="B1056" s="12" t="s">
        <v>1055</v>
      </c>
      <c r="C1056" s="12" t="s">
        <v>5164</v>
      </c>
      <c r="D1056" s="13">
        <v>2500</v>
      </c>
      <c r="E1056" s="14">
        <v>0</v>
      </c>
      <c r="F1056" s="11" t="s">
        <v>8219</v>
      </c>
      <c r="G1056" s="11" t="s">
        <v>8223</v>
      </c>
      <c r="H1056" s="11" t="s">
        <v>8245</v>
      </c>
      <c r="I1056" s="11">
        <v>1407708000</v>
      </c>
      <c r="J1056" s="11">
        <v>1405110399</v>
      </c>
      <c r="K1056" s="11" t="b">
        <v>0</v>
      </c>
      <c r="L1056" s="11">
        <v>0</v>
      </c>
      <c r="M1056" s="11" t="b">
        <v>0</v>
      </c>
      <c r="N1056" s="11" t="s">
        <v>8287</v>
      </c>
      <c r="O1056" s="11" t="s">
        <v>8288</v>
      </c>
      <c r="P1056" s="11">
        <f t="shared" si="64"/>
        <v>0</v>
      </c>
      <c r="Q1056" s="11">
        <f t="shared" si="65"/>
        <v>0</v>
      </c>
      <c r="R1056" s="16">
        <f t="shared" si="66"/>
        <v>41831.851840277777</v>
      </c>
      <c r="S1056" s="16">
        <f t="shared" si="67"/>
        <v>41861.916666666664</v>
      </c>
    </row>
    <row r="1057" spans="1:19" ht="44.25" x14ac:dyDescent="0.75">
      <c r="A1057" s="11">
        <v>1055</v>
      </c>
      <c r="B1057" s="12" t="s">
        <v>1056</v>
      </c>
      <c r="C1057" s="12" t="s">
        <v>5165</v>
      </c>
      <c r="D1057" s="13">
        <v>3500</v>
      </c>
      <c r="E1057" s="14">
        <v>0</v>
      </c>
      <c r="F1057" s="11" t="s">
        <v>8219</v>
      </c>
      <c r="G1057" s="11" t="s">
        <v>8223</v>
      </c>
      <c r="H1057" s="11" t="s">
        <v>8245</v>
      </c>
      <c r="I1057" s="11">
        <v>1457394545</v>
      </c>
      <c r="J1057" s="11">
        <v>1454802545</v>
      </c>
      <c r="K1057" s="11" t="b">
        <v>0</v>
      </c>
      <c r="L1057" s="11">
        <v>0</v>
      </c>
      <c r="M1057" s="11" t="b">
        <v>0</v>
      </c>
      <c r="N1057" s="11" t="s">
        <v>8287</v>
      </c>
      <c r="O1057" s="11" t="s">
        <v>8288</v>
      </c>
      <c r="P1057" s="11">
        <f t="shared" si="64"/>
        <v>0</v>
      </c>
      <c r="Q1057" s="11">
        <f t="shared" si="65"/>
        <v>0</v>
      </c>
      <c r="R1057" s="16">
        <f t="shared" si="66"/>
        <v>42406.992418981477</v>
      </c>
      <c r="S1057" s="16">
        <f t="shared" si="67"/>
        <v>42436.992418981477</v>
      </c>
    </row>
    <row r="1058" spans="1:19" ht="59" x14ac:dyDescent="0.75">
      <c r="A1058" s="11">
        <v>1056</v>
      </c>
      <c r="B1058" s="12" t="s">
        <v>1057</v>
      </c>
      <c r="C1058" s="12" t="s">
        <v>5166</v>
      </c>
      <c r="D1058" s="13">
        <v>10000</v>
      </c>
      <c r="E1058" s="14">
        <v>0</v>
      </c>
      <c r="F1058" s="11" t="s">
        <v>8219</v>
      </c>
      <c r="G1058" s="11" t="s">
        <v>8223</v>
      </c>
      <c r="H1058" s="11" t="s">
        <v>8245</v>
      </c>
      <c r="I1058" s="11">
        <v>1429892177</v>
      </c>
      <c r="J1058" s="11">
        <v>1424711777</v>
      </c>
      <c r="K1058" s="11" t="b">
        <v>0</v>
      </c>
      <c r="L1058" s="11">
        <v>0</v>
      </c>
      <c r="M1058" s="11" t="b">
        <v>0</v>
      </c>
      <c r="N1058" s="11" t="s">
        <v>8287</v>
      </c>
      <c r="O1058" s="11" t="s">
        <v>8288</v>
      </c>
      <c r="P1058" s="11">
        <f t="shared" si="64"/>
        <v>0</v>
      </c>
      <c r="Q1058" s="11">
        <f t="shared" si="65"/>
        <v>0</v>
      </c>
      <c r="R1058" s="16">
        <f t="shared" si="66"/>
        <v>42058.719641203701</v>
      </c>
      <c r="S1058" s="16">
        <f t="shared" si="67"/>
        <v>42118.677974537044</v>
      </c>
    </row>
    <row r="1059" spans="1:19" ht="44.25" x14ac:dyDescent="0.75">
      <c r="A1059" s="11">
        <v>1057</v>
      </c>
      <c r="B1059" s="12" t="s">
        <v>1058</v>
      </c>
      <c r="C1059" s="12" t="s">
        <v>5167</v>
      </c>
      <c r="D1059" s="13">
        <v>10000</v>
      </c>
      <c r="E1059" s="14">
        <v>0</v>
      </c>
      <c r="F1059" s="11" t="s">
        <v>8219</v>
      </c>
      <c r="G1059" s="11" t="s">
        <v>8223</v>
      </c>
      <c r="H1059" s="11" t="s">
        <v>8245</v>
      </c>
      <c r="I1059" s="11">
        <v>1480888483</v>
      </c>
      <c r="J1059" s="11">
        <v>1478292883</v>
      </c>
      <c r="K1059" s="11" t="b">
        <v>0</v>
      </c>
      <c r="L1059" s="11">
        <v>0</v>
      </c>
      <c r="M1059" s="11" t="b">
        <v>0</v>
      </c>
      <c r="N1059" s="11" t="s">
        <v>8287</v>
      </c>
      <c r="O1059" s="11" t="s">
        <v>8288</v>
      </c>
      <c r="P1059" s="11">
        <f t="shared" si="64"/>
        <v>0</v>
      </c>
      <c r="Q1059" s="11">
        <f t="shared" si="65"/>
        <v>0</v>
      </c>
      <c r="R1059" s="16">
        <f t="shared" si="66"/>
        <v>42678.871331018512</v>
      </c>
      <c r="S1059" s="16">
        <f t="shared" si="67"/>
        <v>42708.912997685184</v>
      </c>
    </row>
    <row r="1060" spans="1:19" ht="44.25" x14ac:dyDescent="0.75">
      <c r="A1060" s="11">
        <v>1058</v>
      </c>
      <c r="B1060" s="12" t="s">
        <v>1059</v>
      </c>
      <c r="C1060" s="12" t="s">
        <v>5168</v>
      </c>
      <c r="D1060" s="13">
        <v>40000</v>
      </c>
      <c r="E1060" s="14">
        <v>0</v>
      </c>
      <c r="F1060" s="11" t="s">
        <v>8219</v>
      </c>
      <c r="G1060" s="11" t="s">
        <v>8223</v>
      </c>
      <c r="H1060" s="11" t="s">
        <v>8245</v>
      </c>
      <c r="I1060" s="11">
        <v>1427328000</v>
      </c>
      <c r="J1060" s="11">
        <v>1423777043</v>
      </c>
      <c r="K1060" s="11" t="b">
        <v>0</v>
      </c>
      <c r="L1060" s="11">
        <v>0</v>
      </c>
      <c r="M1060" s="11" t="b">
        <v>0</v>
      </c>
      <c r="N1060" s="11" t="s">
        <v>8287</v>
      </c>
      <c r="O1060" s="11" t="s">
        <v>8288</v>
      </c>
      <c r="P1060" s="11">
        <f t="shared" si="64"/>
        <v>0</v>
      </c>
      <c r="Q1060" s="11">
        <f t="shared" si="65"/>
        <v>0</v>
      </c>
      <c r="R1060" s="16">
        <f t="shared" si="66"/>
        <v>42047.900960648149</v>
      </c>
      <c r="S1060" s="16">
        <f t="shared" si="67"/>
        <v>42089</v>
      </c>
    </row>
    <row r="1061" spans="1:19" x14ac:dyDescent="0.75">
      <c r="A1061" s="11">
        <v>1059</v>
      </c>
      <c r="B1061" s="12" t="s">
        <v>1060</v>
      </c>
      <c r="C1061" s="12" t="s">
        <v>5169</v>
      </c>
      <c r="D1061" s="13">
        <v>1100</v>
      </c>
      <c r="E1061" s="14">
        <v>0</v>
      </c>
      <c r="F1061" s="11" t="s">
        <v>8219</v>
      </c>
      <c r="G1061" s="11" t="s">
        <v>8223</v>
      </c>
      <c r="H1061" s="11" t="s">
        <v>8245</v>
      </c>
      <c r="I1061" s="11">
        <v>1426269456</v>
      </c>
      <c r="J1061" s="11">
        <v>1423681056</v>
      </c>
      <c r="K1061" s="11" t="b">
        <v>0</v>
      </c>
      <c r="L1061" s="11">
        <v>0</v>
      </c>
      <c r="M1061" s="11" t="b">
        <v>0</v>
      </c>
      <c r="N1061" s="11" t="s">
        <v>8287</v>
      </c>
      <c r="O1061" s="11" t="s">
        <v>8288</v>
      </c>
      <c r="P1061" s="11">
        <f t="shared" si="64"/>
        <v>0</v>
      </c>
      <c r="Q1061" s="11">
        <f t="shared" si="65"/>
        <v>0</v>
      </c>
      <c r="R1061" s="16">
        <f t="shared" si="66"/>
        <v>42046.79</v>
      </c>
      <c r="S1061" s="16">
        <f t="shared" si="67"/>
        <v>42076.748333333337</v>
      </c>
    </row>
    <row r="1062" spans="1:19" ht="44.25" x14ac:dyDescent="0.75">
      <c r="A1062" s="11">
        <v>1060</v>
      </c>
      <c r="B1062" s="12" t="s">
        <v>1061</v>
      </c>
      <c r="C1062" s="12" t="s">
        <v>5170</v>
      </c>
      <c r="D1062" s="13">
        <v>5000</v>
      </c>
      <c r="E1062" s="14">
        <v>50</v>
      </c>
      <c r="F1062" s="11" t="s">
        <v>8219</v>
      </c>
      <c r="G1062" s="11" t="s">
        <v>8223</v>
      </c>
      <c r="H1062" s="11" t="s">
        <v>8245</v>
      </c>
      <c r="I1062" s="11">
        <v>1429134893</v>
      </c>
      <c r="J1062" s="11">
        <v>1426542893</v>
      </c>
      <c r="K1062" s="11" t="b">
        <v>0</v>
      </c>
      <c r="L1062" s="11">
        <v>1</v>
      </c>
      <c r="M1062" s="11" t="b">
        <v>0</v>
      </c>
      <c r="N1062" s="11" t="s">
        <v>8287</v>
      </c>
      <c r="O1062" s="11" t="s">
        <v>8288</v>
      </c>
      <c r="P1062" s="11">
        <f t="shared" si="64"/>
        <v>1</v>
      </c>
      <c r="Q1062" s="11">
        <f t="shared" si="65"/>
        <v>50</v>
      </c>
      <c r="R1062" s="16">
        <f t="shared" si="66"/>
        <v>42079.913113425922</v>
      </c>
      <c r="S1062" s="16">
        <f t="shared" si="67"/>
        <v>42109.913113425922</v>
      </c>
    </row>
    <row r="1063" spans="1:19" ht="29.5" x14ac:dyDescent="0.75">
      <c r="A1063" s="11">
        <v>1061</v>
      </c>
      <c r="B1063" s="12" t="s">
        <v>1062</v>
      </c>
      <c r="C1063" s="12" t="s">
        <v>5171</v>
      </c>
      <c r="D1063" s="13">
        <v>4000</v>
      </c>
      <c r="E1063" s="14">
        <v>0</v>
      </c>
      <c r="F1063" s="11" t="s">
        <v>8219</v>
      </c>
      <c r="G1063" s="11" t="s">
        <v>8223</v>
      </c>
      <c r="H1063" s="11" t="s">
        <v>8245</v>
      </c>
      <c r="I1063" s="11">
        <v>1462150800</v>
      </c>
      <c r="J1063" s="11">
        <v>1456987108</v>
      </c>
      <c r="K1063" s="11" t="b">
        <v>0</v>
      </c>
      <c r="L1063" s="11">
        <v>0</v>
      </c>
      <c r="M1063" s="11" t="b">
        <v>0</v>
      </c>
      <c r="N1063" s="11" t="s">
        <v>8287</v>
      </c>
      <c r="O1063" s="11" t="s">
        <v>8288</v>
      </c>
      <c r="P1063" s="11">
        <f t="shared" si="64"/>
        <v>0</v>
      </c>
      <c r="Q1063" s="11">
        <f t="shared" si="65"/>
        <v>0</v>
      </c>
      <c r="R1063" s="16">
        <f t="shared" si="66"/>
        <v>42432.276712962965</v>
      </c>
      <c r="S1063" s="16">
        <f t="shared" si="67"/>
        <v>42492.041666666672</v>
      </c>
    </row>
    <row r="1064" spans="1:19" x14ac:dyDescent="0.75">
      <c r="A1064" s="11">
        <v>1062</v>
      </c>
      <c r="B1064" s="12" t="s">
        <v>1063</v>
      </c>
      <c r="C1064" s="12" t="s">
        <v>5172</v>
      </c>
      <c r="D1064" s="13">
        <v>199</v>
      </c>
      <c r="E1064" s="14">
        <v>190</v>
      </c>
      <c r="F1064" s="11" t="s">
        <v>8219</v>
      </c>
      <c r="G1064" s="11" t="s">
        <v>8223</v>
      </c>
      <c r="H1064" s="11" t="s">
        <v>8245</v>
      </c>
      <c r="I1064" s="11">
        <v>1468351341</v>
      </c>
      <c r="J1064" s="11">
        <v>1467746541</v>
      </c>
      <c r="K1064" s="11" t="b">
        <v>0</v>
      </c>
      <c r="L1064" s="11">
        <v>4</v>
      </c>
      <c r="M1064" s="11" t="b">
        <v>0</v>
      </c>
      <c r="N1064" s="11" t="s">
        <v>8287</v>
      </c>
      <c r="O1064" s="11" t="s">
        <v>8288</v>
      </c>
      <c r="P1064" s="11">
        <f t="shared" si="64"/>
        <v>95</v>
      </c>
      <c r="Q1064" s="11">
        <f t="shared" si="65"/>
        <v>47.5</v>
      </c>
      <c r="R1064" s="16">
        <f t="shared" si="66"/>
        <v>42556.807187500002</v>
      </c>
      <c r="S1064" s="16">
        <f t="shared" si="67"/>
        <v>42563.807187500002</v>
      </c>
    </row>
    <row r="1065" spans="1:19" ht="44.25" x14ac:dyDescent="0.75">
      <c r="A1065" s="11">
        <v>1063</v>
      </c>
      <c r="B1065" s="12" t="s">
        <v>1064</v>
      </c>
      <c r="C1065" s="12" t="s">
        <v>5173</v>
      </c>
      <c r="D1065" s="13">
        <v>1000</v>
      </c>
      <c r="E1065" s="14">
        <v>0</v>
      </c>
      <c r="F1065" s="11" t="s">
        <v>8219</v>
      </c>
      <c r="G1065" s="11" t="s">
        <v>8223</v>
      </c>
      <c r="H1065" s="11" t="s">
        <v>8245</v>
      </c>
      <c r="I1065" s="11">
        <v>1472604262</v>
      </c>
      <c r="J1065" s="11">
        <v>1470012262</v>
      </c>
      <c r="K1065" s="11" t="b">
        <v>0</v>
      </c>
      <c r="L1065" s="11">
        <v>0</v>
      </c>
      <c r="M1065" s="11" t="b">
        <v>0</v>
      </c>
      <c r="N1065" s="11" t="s">
        <v>8287</v>
      </c>
      <c r="O1065" s="11" t="s">
        <v>8288</v>
      </c>
      <c r="P1065" s="11">
        <f t="shared" si="64"/>
        <v>0</v>
      </c>
      <c r="Q1065" s="11">
        <f t="shared" si="65"/>
        <v>0</v>
      </c>
      <c r="R1065" s="16">
        <f t="shared" si="66"/>
        <v>42583.030810185184</v>
      </c>
      <c r="S1065" s="16">
        <f t="shared" si="67"/>
        <v>42613.030810185184</v>
      </c>
    </row>
    <row r="1066" spans="1:19" ht="44.25" x14ac:dyDescent="0.75">
      <c r="A1066" s="11">
        <v>1064</v>
      </c>
      <c r="B1066" s="12" t="s">
        <v>1065</v>
      </c>
      <c r="C1066" s="12" t="s">
        <v>5174</v>
      </c>
      <c r="D1066" s="13">
        <v>90000</v>
      </c>
      <c r="E1066" s="14">
        <v>8077</v>
      </c>
      <c r="F1066" s="11" t="s">
        <v>8220</v>
      </c>
      <c r="G1066" s="11" t="s">
        <v>8223</v>
      </c>
      <c r="H1066" s="11" t="s">
        <v>8245</v>
      </c>
      <c r="I1066" s="11">
        <v>1373174903</v>
      </c>
      <c r="J1066" s="11">
        <v>1369286903</v>
      </c>
      <c r="K1066" s="11" t="b">
        <v>0</v>
      </c>
      <c r="L1066" s="11">
        <v>123</v>
      </c>
      <c r="M1066" s="11" t="b">
        <v>0</v>
      </c>
      <c r="N1066" s="11" t="s">
        <v>8289</v>
      </c>
      <c r="O1066" s="11" t="s">
        <v>8290</v>
      </c>
      <c r="P1066" s="11">
        <f t="shared" si="64"/>
        <v>9</v>
      </c>
      <c r="Q1066" s="11">
        <f t="shared" si="65"/>
        <v>65.67</v>
      </c>
      <c r="R1066" s="16">
        <f t="shared" si="66"/>
        <v>41417.228043981479</v>
      </c>
      <c r="S1066" s="16">
        <f t="shared" si="67"/>
        <v>41462.228043981479</v>
      </c>
    </row>
    <row r="1067" spans="1:19" ht="44.25" x14ac:dyDescent="0.75">
      <c r="A1067" s="11">
        <v>1065</v>
      </c>
      <c r="B1067" s="12" t="s">
        <v>1066</v>
      </c>
      <c r="C1067" s="12" t="s">
        <v>5175</v>
      </c>
      <c r="D1067" s="13">
        <v>3000</v>
      </c>
      <c r="E1067" s="14">
        <v>81</v>
      </c>
      <c r="F1067" s="11" t="s">
        <v>8220</v>
      </c>
      <c r="G1067" s="11" t="s">
        <v>8225</v>
      </c>
      <c r="H1067" s="11" t="s">
        <v>8247</v>
      </c>
      <c r="I1067" s="11">
        <v>1392800922</v>
      </c>
      <c r="J1067" s="11">
        <v>1390381722</v>
      </c>
      <c r="K1067" s="11" t="b">
        <v>0</v>
      </c>
      <c r="L1067" s="11">
        <v>5</v>
      </c>
      <c r="M1067" s="11" t="b">
        <v>0</v>
      </c>
      <c r="N1067" s="11" t="s">
        <v>8289</v>
      </c>
      <c r="O1067" s="11" t="s">
        <v>8290</v>
      </c>
      <c r="P1067" s="11">
        <f t="shared" si="64"/>
        <v>3</v>
      </c>
      <c r="Q1067" s="11">
        <f t="shared" si="65"/>
        <v>16.2</v>
      </c>
      <c r="R1067" s="16">
        <f t="shared" si="66"/>
        <v>41661.381041666667</v>
      </c>
      <c r="S1067" s="16">
        <f t="shared" si="67"/>
        <v>41689.381041666667</v>
      </c>
    </row>
    <row r="1068" spans="1:19" ht="44.25" x14ac:dyDescent="0.75">
      <c r="A1068" s="11">
        <v>1066</v>
      </c>
      <c r="B1068" s="12" t="s">
        <v>1067</v>
      </c>
      <c r="C1068" s="12" t="s">
        <v>5176</v>
      </c>
      <c r="D1068" s="13">
        <v>150000</v>
      </c>
      <c r="E1068" s="14">
        <v>5051</v>
      </c>
      <c r="F1068" s="11" t="s">
        <v>8220</v>
      </c>
      <c r="G1068" s="11" t="s">
        <v>8223</v>
      </c>
      <c r="H1068" s="11" t="s">
        <v>8245</v>
      </c>
      <c r="I1068" s="11">
        <v>1375657582</v>
      </c>
      <c r="J1068" s="11">
        <v>1371769582</v>
      </c>
      <c r="K1068" s="11" t="b">
        <v>0</v>
      </c>
      <c r="L1068" s="11">
        <v>148</v>
      </c>
      <c r="M1068" s="11" t="b">
        <v>0</v>
      </c>
      <c r="N1068" s="11" t="s">
        <v>8289</v>
      </c>
      <c r="O1068" s="11" t="s">
        <v>8290</v>
      </c>
      <c r="P1068" s="11">
        <f t="shared" si="64"/>
        <v>3</v>
      </c>
      <c r="Q1068" s="11">
        <f t="shared" si="65"/>
        <v>34.130000000000003</v>
      </c>
      <c r="R1068" s="16">
        <f t="shared" si="66"/>
        <v>41445.962754629632</v>
      </c>
      <c r="S1068" s="16">
        <f t="shared" si="67"/>
        <v>41490.962754629632</v>
      </c>
    </row>
    <row r="1069" spans="1:19" ht="44.25" x14ac:dyDescent="0.75">
      <c r="A1069" s="11">
        <v>1067</v>
      </c>
      <c r="B1069" s="12" t="s">
        <v>1068</v>
      </c>
      <c r="C1069" s="12" t="s">
        <v>5177</v>
      </c>
      <c r="D1069" s="13">
        <v>500</v>
      </c>
      <c r="E1069" s="14">
        <v>130</v>
      </c>
      <c r="F1069" s="11" t="s">
        <v>8220</v>
      </c>
      <c r="G1069" s="11" t="s">
        <v>8223</v>
      </c>
      <c r="H1069" s="11" t="s">
        <v>8245</v>
      </c>
      <c r="I1069" s="11">
        <v>1387657931</v>
      </c>
      <c r="J1069" s="11">
        <v>1385065931</v>
      </c>
      <c r="K1069" s="11" t="b">
        <v>0</v>
      </c>
      <c r="L1069" s="11">
        <v>10</v>
      </c>
      <c r="M1069" s="11" t="b">
        <v>0</v>
      </c>
      <c r="N1069" s="11" t="s">
        <v>8289</v>
      </c>
      <c r="O1069" s="11" t="s">
        <v>8290</v>
      </c>
      <c r="P1069" s="11">
        <f t="shared" si="64"/>
        <v>26</v>
      </c>
      <c r="Q1069" s="11">
        <f t="shared" si="65"/>
        <v>13</v>
      </c>
      <c r="R1069" s="16">
        <f t="shared" si="66"/>
        <v>41599.855682870373</v>
      </c>
      <c r="S1069" s="16">
        <f t="shared" si="67"/>
        <v>41629.855682870373</v>
      </c>
    </row>
    <row r="1070" spans="1:19" ht="59" x14ac:dyDescent="0.75">
      <c r="A1070" s="11">
        <v>1068</v>
      </c>
      <c r="B1070" s="12" t="s">
        <v>1069</v>
      </c>
      <c r="C1070" s="12" t="s">
        <v>5178</v>
      </c>
      <c r="D1070" s="13">
        <v>30000</v>
      </c>
      <c r="E1070" s="14">
        <v>45</v>
      </c>
      <c r="F1070" s="11" t="s">
        <v>8220</v>
      </c>
      <c r="G1070" s="11" t="s">
        <v>8223</v>
      </c>
      <c r="H1070" s="11" t="s">
        <v>8245</v>
      </c>
      <c r="I1070" s="11">
        <v>1460274864</v>
      </c>
      <c r="J1070" s="11">
        <v>1457686464</v>
      </c>
      <c r="K1070" s="11" t="b">
        <v>0</v>
      </c>
      <c r="L1070" s="11">
        <v>4</v>
      </c>
      <c r="M1070" s="11" t="b">
        <v>0</v>
      </c>
      <c r="N1070" s="11" t="s">
        <v>8289</v>
      </c>
      <c r="O1070" s="11" t="s">
        <v>8290</v>
      </c>
      <c r="P1070" s="11">
        <f t="shared" si="64"/>
        <v>0</v>
      </c>
      <c r="Q1070" s="11">
        <f t="shared" si="65"/>
        <v>11.25</v>
      </c>
      <c r="R1070" s="16">
        <f t="shared" si="66"/>
        <v>42440.371111111104</v>
      </c>
      <c r="S1070" s="16">
        <f t="shared" si="67"/>
        <v>42470.329444444447</v>
      </c>
    </row>
    <row r="1071" spans="1:19" ht="44.25" x14ac:dyDescent="0.75">
      <c r="A1071" s="11">
        <v>1069</v>
      </c>
      <c r="B1071" s="12" t="s">
        <v>1070</v>
      </c>
      <c r="C1071" s="12" t="s">
        <v>5179</v>
      </c>
      <c r="D1071" s="13">
        <v>2200</v>
      </c>
      <c r="E1071" s="14">
        <v>850</v>
      </c>
      <c r="F1071" s="11" t="s">
        <v>8220</v>
      </c>
      <c r="G1071" s="11" t="s">
        <v>8223</v>
      </c>
      <c r="H1071" s="11" t="s">
        <v>8245</v>
      </c>
      <c r="I1071" s="11">
        <v>1385447459</v>
      </c>
      <c r="J1071" s="11">
        <v>1382679059</v>
      </c>
      <c r="K1071" s="11" t="b">
        <v>0</v>
      </c>
      <c r="L1071" s="11">
        <v>21</v>
      </c>
      <c r="M1071" s="11" t="b">
        <v>0</v>
      </c>
      <c r="N1071" s="11" t="s">
        <v>8289</v>
      </c>
      <c r="O1071" s="11" t="s">
        <v>8290</v>
      </c>
      <c r="P1071" s="11">
        <f t="shared" si="64"/>
        <v>39</v>
      </c>
      <c r="Q1071" s="11">
        <f t="shared" si="65"/>
        <v>40.479999999999997</v>
      </c>
      <c r="R1071" s="16">
        <f t="shared" si="66"/>
        <v>41572.229849537034</v>
      </c>
      <c r="S1071" s="16">
        <f t="shared" si="67"/>
        <v>41604.271516203706</v>
      </c>
    </row>
    <row r="1072" spans="1:19" ht="44.25" x14ac:dyDescent="0.75">
      <c r="A1072" s="11">
        <v>1070</v>
      </c>
      <c r="B1072" s="12" t="s">
        <v>1071</v>
      </c>
      <c r="C1072" s="12" t="s">
        <v>5180</v>
      </c>
      <c r="D1072" s="13">
        <v>10000</v>
      </c>
      <c r="E1072" s="14">
        <v>70</v>
      </c>
      <c r="F1072" s="11" t="s">
        <v>8220</v>
      </c>
      <c r="G1072" s="11" t="s">
        <v>8223</v>
      </c>
      <c r="H1072" s="11" t="s">
        <v>8245</v>
      </c>
      <c r="I1072" s="11">
        <v>1349050622</v>
      </c>
      <c r="J1072" s="11">
        <v>1347322622</v>
      </c>
      <c r="K1072" s="11" t="b">
        <v>0</v>
      </c>
      <c r="L1072" s="11">
        <v>2</v>
      </c>
      <c r="M1072" s="11" t="b">
        <v>0</v>
      </c>
      <c r="N1072" s="11" t="s">
        <v>8289</v>
      </c>
      <c r="O1072" s="11" t="s">
        <v>8290</v>
      </c>
      <c r="P1072" s="11">
        <f t="shared" si="64"/>
        <v>1</v>
      </c>
      <c r="Q1072" s="11">
        <f t="shared" si="65"/>
        <v>35</v>
      </c>
      <c r="R1072" s="16">
        <f t="shared" si="66"/>
        <v>41163.011828703704</v>
      </c>
      <c r="S1072" s="16">
        <f t="shared" si="67"/>
        <v>41183.011828703704</v>
      </c>
    </row>
    <row r="1073" spans="1:19" ht="44.25" x14ac:dyDescent="0.75">
      <c r="A1073" s="11">
        <v>1071</v>
      </c>
      <c r="B1073" s="12" t="s">
        <v>1072</v>
      </c>
      <c r="C1073" s="12" t="s">
        <v>5181</v>
      </c>
      <c r="D1073" s="13">
        <v>100</v>
      </c>
      <c r="E1073" s="14">
        <v>0</v>
      </c>
      <c r="F1073" s="11" t="s">
        <v>8220</v>
      </c>
      <c r="G1073" s="11" t="s">
        <v>8233</v>
      </c>
      <c r="H1073" s="11" t="s">
        <v>8253</v>
      </c>
      <c r="I1073" s="11">
        <v>1447787093</v>
      </c>
      <c r="J1073" s="11">
        <v>1445191493</v>
      </c>
      <c r="K1073" s="11" t="b">
        <v>0</v>
      </c>
      <c r="L1073" s="11">
        <v>0</v>
      </c>
      <c r="M1073" s="11" t="b">
        <v>0</v>
      </c>
      <c r="N1073" s="11" t="s">
        <v>8289</v>
      </c>
      <c r="O1073" s="11" t="s">
        <v>8290</v>
      </c>
      <c r="P1073" s="11">
        <f t="shared" si="64"/>
        <v>0</v>
      </c>
      <c r="Q1073" s="11">
        <f t="shared" si="65"/>
        <v>0</v>
      </c>
      <c r="R1073" s="16">
        <f t="shared" si="66"/>
        <v>42295.753391203703</v>
      </c>
      <c r="S1073" s="16">
        <f t="shared" si="67"/>
        <v>42325.795057870375</v>
      </c>
    </row>
    <row r="1074" spans="1:19" ht="44.25" x14ac:dyDescent="0.75">
      <c r="A1074" s="11">
        <v>1072</v>
      </c>
      <c r="B1074" s="12" t="s">
        <v>1073</v>
      </c>
      <c r="C1074" s="12" t="s">
        <v>5182</v>
      </c>
      <c r="D1074" s="13">
        <v>75000</v>
      </c>
      <c r="E1074" s="14">
        <v>51</v>
      </c>
      <c r="F1074" s="11" t="s">
        <v>8220</v>
      </c>
      <c r="G1074" s="11" t="s">
        <v>8223</v>
      </c>
      <c r="H1074" s="11" t="s">
        <v>8245</v>
      </c>
      <c r="I1074" s="11">
        <v>1391630297</v>
      </c>
      <c r="J1074" s="11">
        <v>1389038297</v>
      </c>
      <c r="K1074" s="11" t="b">
        <v>0</v>
      </c>
      <c r="L1074" s="11">
        <v>4</v>
      </c>
      <c r="M1074" s="11" t="b">
        <v>0</v>
      </c>
      <c r="N1074" s="11" t="s">
        <v>8289</v>
      </c>
      <c r="O1074" s="11" t="s">
        <v>8290</v>
      </c>
      <c r="P1074" s="11">
        <f t="shared" si="64"/>
        <v>0</v>
      </c>
      <c r="Q1074" s="11">
        <f t="shared" si="65"/>
        <v>12.75</v>
      </c>
      <c r="R1074" s="16">
        <f t="shared" si="66"/>
        <v>41645.832141203704</v>
      </c>
      <c r="S1074" s="16">
        <f t="shared" si="67"/>
        <v>41675.832141203704</v>
      </c>
    </row>
    <row r="1075" spans="1:19" ht="29.5" x14ac:dyDescent="0.75">
      <c r="A1075" s="11">
        <v>1073</v>
      </c>
      <c r="B1075" s="12" t="s">
        <v>1074</v>
      </c>
      <c r="C1075" s="12" t="s">
        <v>5183</v>
      </c>
      <c r="D1075" s="13">
        <v>750</v>
      </c>
      <c r="E1075" s="14">
        <v>10</v>
      </c>
      <c r="F1075" s="11" t="s">
        <v>8220</v>
      </c>
      <c r="G1075" s="11" t="s">
        <v>8223</v>
      </c>
      <c r="H1075" s="11" t="s">
        <v>8245</v>
      </c>
      <c r="I1075" s="11">
        <v>1318806541</v>
      </c>
      <c r="J1075" s="11">
        <v>1316214541</v>
      </c>
      <c r="K1075" s="11" t="b">
        <v>0</v>
      </c>
      <c r="L1075" s="11">
        <v>1</v>
      </c>
      <c r="M1075" s="11" t="b">
        <v>0</v>
      </c>
      <c r="N1075" s="11" t="s">
        <v>8289</v>
      </c>
      <c r="O1075" s="11" t="s">
        <v>8290</v>
      </c>
      <c r="P1075" s="11">
        <f t="shared" si="64"/>
        <v>1</v>
      </c>
      <c r="Q1075" s="11">
        <f t="shared" si="65"/>
        <v>10</v>
      </c>
      <c r="R1075" s="16">
        <f t="shared" si="66"/>
        <v>40802.964594907404</v>
      </c>
      <c r="S1075" s="16">
        <f t="shared" si="67"/>
        <v>40832.964594907404</v>
      </c>
    </row>
    <row r="1076" spans="1:19" ht="59" x14ac:dyDescent="0.75">
      <c r="A1076" s="11">
        <v>1074</v>
      </c>
      <c r="B1076" s="12" t="s">
        <v>1075</v>
      </c>
      <c r="C1076" s="12" t="s">
        <v>5184</v>
      </c>
      <c r="D1076" s="13">
        <v>54000</v>
      </c>
      <c r="E1076" s="14">
        <v>3407</v>
      </c>
      <c r="F1076" s="11" t="s">
        <v>8220</v>
      </c>
      <c r="G1076" s="11" t="s">
        <v>8223</v>
      </c>
      <c r="H1076" s="11" t="s">
        <v>8245</v>
      </c>
      <c r="I1076" s="11">
        <v>1388808545</v>
      </c>
      <c r="J1076" s="11">
        <v>1386216545</v>
      </c>
      <c r="K1076" s="11" t="b">
        <v>0</v>
      </c>
      <c r="L1076" s="11">
        <v>30</v>
      </c>
      <c r="M1076" s="11" t="b">
        <v>0</v>
      </c>
      <c r="N1076" s="11" t="s">
        <v>8289</v>
      </c>
      <c r="O1076" s="11" t="s">
        <v>8290</v>
      </c>
      <c r="P1076" s="11">
        <f t="shared" si="64"/>
        <v>6</v>
      </c>
      <c r="Q1076" s="11">
        <f t="shared" si="65"/>
        <v>113.57</v>
      </c>
      <c r="R1076" s="16">
        <f t="shared" si="66"/>
        <v>41613.172974537039</v>
      </c>
      <c r="S1076" s="16">
        <f t="shared" si="67"/>
        <v>41643.172974537039</v>
      </c>
    </row>
    <row r="1077" spans="1:19" ht="29.5" x14ac:dyDescent="0.75">
      <c r="A1077" s="11">
        <v>1075</v>
      </c>
      <c r="B1077" s="12" t="s">
        <v>1076</v>
      </c>
      <c r="C1077" s="12" t="s">
        <v>5185</v>
      </c>
      <c r="D1077" s="13">
        <v>1000</v>
      </c>
      <c r="E1077" s="14">
        <v>45</v>
      </c>
      <c r="F1077" s="11" t="s">
        <v>8220</v>
      </c>
      <c r="G1077" s="11" t="s">
        <v>8223</v>
      </c>
      <c r="H1077" s="11" t="s">
        <v>8245</v>
      </c>
      <c r="I1077" s="11">
        <v>1336340516</v>
      </c>
      <c r="J1077" s="11">
        <v>1333748516</v>
      </c>
      <c r="K1077" s="11" t="b">
        <v>0</v>
      </c>
      <c r="L1077" s="11">
        <v>3</v>
      </c>
      <c r="M1077" s="11" t="b">
        <v>0</v>
      </c>
      <c r="N1077" s="11" t="s">
        <v>8289</v>
      </c>
      <c r="O1077" s="11" t="s">
        <v>8290</v>
      </c>
      <c r="P1077" s="11">
        <f t="shared" si="64"/>
        <v>5</v>
      </c>
      <c r="Q1077" s="11">
        <f t="shared" si="65"/>
        <v>15</v>
      </c>
      <c r="R1077" s="16">
        <f t="shared" si="66"/>
        <v>41005.904120370367</v>
      </c>
      <c r="S1077" s="16">
        <f t="shared" si="67"/>
        <v>41035.904120370367</v>
      </c>
    </row>
    <row r="1078" spans="1:19" ht="44.25" x14ac:dyDescent="0.75">
      <c r="A1078" s="11">
        <v>1076</v>
      </c>
      <c r="B1078" s="12" t="s">
        <v>1077</v>
      </c>
      <c r="C1078" s="12" t="s">
        <v>5186</v>
      </c>
      <c r="D1078" s="13">
        <v>75000</v>
      </c>
      <c r="E1078" s="14">
        <v>47074</v>
      </c>
      <c r="F1078" s="11" t="s">
        <v>8220</v>
      </c>
      <c r="G1078" s="11" t="s">
        <v>8223</v>
      </c>
      <c r="H1078" s="11" t="s">
        <v>8245</v>
      </c>
      <c r="I1078" s="11">
        <v>1410426250</v>
      </c>
      <c r="J1078" s="11">
        <v>1405674250</v>
      </c>
      <c r="K1078" s="11" t="b">
        <v>0</v>
      </c>
      <c r="L1078" s="11">
        <v>975</v>
      </c>
      <c r="M1078" s="11" t="b">
        <v>0</v>
      </c>
      <c r="N1078" s="11" t="s">
        <v>8289</v>
      </c>
      <c r="O1078" s="11" t="s">
        <v>8290</v>
      </c>
      <c r="P1078" s="11">
        <f t="shared" si="64"/>
        <v>63</v>
      </c>
      <c r="Q1078" s="11">
        <f t="shared" si="65"/>
        <v>48.28</v>
      </c>
      <c r="R1078" s="16">
        <f t="shared" si="66"/>
        <v>41838.377893518518</v>
      </c>
      <c r="S1078" s="16">
        <f t="shared" si="67"/>
        <v>41893.377893518518</v>
      </c>
    </row>
    <row r="1079" spans="1:19" ht="44.25" x14ac:dyDescent="0.75">
      <c r="A1079" s="11">
        <v>1077</v>
      </c>
      <c r="B1079" s="12" t="s">
        <v>1078</v>
      </c>
      <c r="C1079" s="12" t="s">
        <v>5187</v>
      </c>
      <c r="D1079" s="13">
        <v>25000</v>
      </c>
      <c r="E1079" s="14">
        <v>7344</v>
      </c>
      <c r="F1079" s="11" t="s">
        <v>8220</v>
      </c>
      <c r="G1079" s="11" t="s">
        <v>8223</v>
      </c>
      <c r="H1079" s="11" t="s">
        <v>8245</v>
      </c>
      <c r="I1079" s="11">
        <v>1452744011</v>
      </c>
      <c r="J1079" s="11">
        <v>1450152011</v>
      </c>
      <c r="K1079" s="11" t="b">
        <v>0</v>
      </c>
      <c r="L1079" s="11">
        <v>167</v>
      </c>
      <c r="M1079" s="11" t="b">
        <v>0</v>
      </c>
      <c r="N1079" s="11" t="s">
        <v>8289</v>
      </c>
      <c r="O1079" s="11" t="s">
        <v>8290</v>
      </c>
      <c r="P1079" s="11">
        <f t="shared" si="64"/>
        <v>29</v>
      </c>
      <c r="Q1079" s="11">
        <f t="shared" si="65"/>
        <v>43.98</v>
      </c>
      <c r="R1079" s="16">
        <f t="shared" si="66"/>
        <v>42353.16679398148</v>
      </c>
      <c r="S1079" s="16">
        <f t="shared" si="67"/>
        <v>42383.16679398148</v>
      </c>
    </row>
    <row r="1080" spans="1:19" ht="59" x14ac:dyDescent="0.75">
      <c r="A1080" s="11">
        <v>1078</v>
      </c>
      <c r="B1080" s="12" t="s">
        <v>1079</v>
      </c>
      <c r="C1080" s="12" t="s">
        <v>5188</v>
      </c>
      <c r="D1080" s="13">
        <v>600</v>
      </c>
      <c r="E1080" s="14">
        <v>45</v>
      </c>
      <c r="F1080" s="11" t="s">
        <v>8220</v>
      </c>
      <c r="G1080" s="11" t="s">
        <v>8223</v>
      </c>
      <c r="H1080" s="11" t="s">
        <v>8245</v>
      </c>
      <c r="I1080" s="11">
        <v>1311309721</v>
      </c>
      <c r="J1080" s="11">
        <v>1307421721</v>
      </c>
      <c r="K1080" s="11" t="b">
        <v>0</v>
      </c>
      <c r="L1080" s="11">
        <v>5</v>
      </c>
      <c r="M1080" s="11" t="b">
        <v>0</v>
      </c>
      <c r="N1080" s="11" t="s">
        <v>8289</v>
      </c>
      <c r="O1080" s="11" t="s">
        <v>8290</v>
      </c>
      <c r="P1080" s="11">
        <f t="shared" si="64"/>
        <v>8</v>
      </c>
      <c r="Q1080" s="11">
        <f t="shared" si="65"/>
        <v>9</v>
      </c>
      <c r="R1080" s="16">
        <f t="shared" si="66"/>
        <v>40701.195844907408</v>
      </c>
      <c r="S1080" s="16">
        <f t="shared" si="67"/>
        <v>40746.195844907408</v>
      </c>
    </row>
    <row r="1081" spans="1:19" ht="44.25" x14ac:dyDescent="0.75">
      <c r="A1081" s="11">
        <v>1079</v>
      </c>
      <c r="B1081" s="12" t="s">
        <v>1080</v>
      </c>
      <c r="C1081" s="12" t="s">
        <v>5189</v>
      </c>
      <c r="D1081" s="13">
        <v>26000</v>
      </c>
      <c r="E1081" s="14">
        <v>678</v>
      </c>
      <c r="F1081" s="11" t="s">
        <v>8220</v>
      </c>
      <c r="G1081" s="11" t="s">
        <v>8235</v>
      </c>
      <c r="H1081" s="11" t="s">
        <v>8248</v>
      </c>
      <c r="I1081" s="11">
        <v>1463232936</v>
      </c>
      <c r="J1081" s="11">
        <v>1461072936</v>
      </c>
      <c r="K1081" s="11" t="b">
        <v>0</v>
      </c>
      <c r="L1081" s="11">
        <v>18</v>
      </c>
      <c r="M1081" s="11" t="b">
        <v>0</v>
      </c>
      <c r="N1081" s="11" t="s">
        <v>8289</v>
      </c>
      <c r="O1081" s="11" t="s">
        <v>8290</v>
      </c>
      <c r="P1081" s="11">
        <f t="shared" si="64"/>
        <v>3</v>
      </c>
      <c r="Q1081" s="11">
        <f t="shared" si="65"/>
        <v>37.67</v>
      </c>
      <c r="R1081" s="16">
        <f t="shared" si="66"/>
        <v>42479.566388888896</v>
      </c>
      <c r="S1081" s="16">
        <f t="shared" si="67"/>
        <v>42504.566388888896</v>
      </c>
    </row>
    <row r="1082" spans="1:19" ht="44.25" x14ac:dyDescent="0.75">
      <c r="A1082" s="11">
        <v>1080</v>
      </c>
      <c r="B1082" s="12" t="s">
        <v>1081</v>
      </c>
      <c r="C1082" s="12" t="s">
        <v>5190</v>
      </c>
      <c r="D1082" s="13">
        <v>20000</v>
      </c>
      <c r="E1082" s="14">
        <v>1821</v>
      </c>
      <c r="F1082" s="11" t="s">
        <v>8220</v>
      </c>
      <c r="G1082" s="11" t="s">
        <v>8223</v>
      </c>
      <c r="H1082" s="11" t="s">
        <v>8245</v>
      </c>
      <c r="I1082" s="11">
        <v>1399778333</v>
      </c>
      <c r="J1082" s="11">
        <v>1397186333</v>
      </c>
      <c r="K1082" s="11" t="b">
        <v>0</v>
      </c>
      <c r="L1082" s="11">
        <v>98</v>
      </c>
      <c r="M1082" s="11" t="b">
        <v>0</v>
      </c>
      <c r="N1082" s="11" t="s">
        <v>8289</v>
      </c>
      <c r="O1082" s="11" t="s">
        <v>8290</v>
      </c>
      <c r="P1082" s="11">
        <f t="shared" si="64"/>
        <v>9</v>
      </c>
      <c r="Q1082" s="11">
        <f t="shared" si="65"/>
        <v>18.579999999999998</v>
      </c>
      <c r="R1082" s="16">
        <f t="shared" si="66"/>
        <v>41740.138113425928</v>
      </c>
      <c r="S1082" s="16">
        <f t="shared" si="67"/>
        <v>41770.138113425928</v>
      </c>
    </row>
    <row r="1083" spans="1:19" ht="44.25" x14ac:dyDescent="0.75">
      <c r="A1083" s="11">
        <v>1081</v>
      </c>
      <c r="B1083" s="12" t="s">
        <v>1082</v>
      </c>
      <c r="C1083" s="12" t="s">
        <v>5191</v>
      </c>
      <c r="D1083" s="13">
        <v>68000</v>
      </c>
      <c r="E1083" s="14">
        <v>12</v>
      </c>
      <c r="F1083" s="11" t="s">
        <v>8220</v>
      </c>
      <c r="G1083" s="11" t="s">
        <v>8223</v>
      </c>
      <c r="H1083" s="11" t="s">
        <v>8245</v>
      </c>
      <c r="I1083" s="11">
        <v>1422483292</v>
      </c>
      <c r="J1083" s="11">
        <v>1419891292</v>
      </c>
      <c r="K1083" s="11" t="b">
        <v>0</v>
      </c>
      <c r="L1083" s="11">
        <v>4</v>
      </c>
      <c r="M1083" s="11" t="b">
        <v>0</v>
      </c>
      <c r="N1083" s="11" t="s">
        <v>8289</v>
      </c>
      <c r="O1083" s="11" t="s">
        <v>8290</v>
      </c>
      <c r="P1083" s="11">
        <f t="shared" si="64"/>
        <v>0</v>
      </c>
      <c r="Q1083" s="11">
        <f t="shared" si="65"/>
        <v>3</v>
      </c>
      <c r="R1083" s="16">
        <f t="shared" si="66"/>
        <v>42002.926990740743</v>
      </c>
      <c r="S1083" s="16">
        <f t="shared" si="67"/>
        <v>42032.926990740743</v>
      </c>
    </row>
    <row r="1084" spans="1:19" ht="44.25" x14ac:dyDescent="0.75">
      <c r="A1084" s="11">
        <v>1082</v>
      </c>
      <c r="B1084" s="12" t="s">
        <v>1083</v>
      </c>
      <c r="C1084" s="12" t="s">
        <v>5192</v>
      </c>
      <c r="D1084" s="13">
        <v>10000</v>
      </c>
      <c r="E1084" s="14">
        <v>56</v>
      </c>
      <c r="F1084" s="11" t="s">
        <v>8220</v>
      </c>
      <c r="G1084" s="11" t="s">
        <v>8223</v>
      </c>
      <c r="H1084" s="11" t="s">
        <v>8245</v>
      </c>
      <c r="I1084" s="11">
        <v>1344635088</v>
      </c>
      <c r="J1084" s="11">
        <v>1342043088</v>
      </c>
      <c r="K1084" s="11" t="b">
        <v>0</v>
      </c>
      <c r="L1084" s="11">
        <v>3</v>
      </c>
      <c r="M1084" s="11" t="b">
        <v>0</v>
      </c>
      <c r="N1084" s="11" t="s">
        <v>8289</v>
      </c>
      <c r="O1084" s="11" t="s">
        <v>8290</v>
      </c>
      <c r="P1084" s="11">
        <f t="shared" si="64"/>
        <v>1</v>
      </c>
      <c r="Q1084" s="11">
        <f t="shared" si="65"/>
        <v>18.670000000000002</v>
      </c>
      <c r="R1084" s="16">
        <f t="shared" si="66"/>
        <v>41101.906111111115</v>
      </c>
      <c r="S1084" s="16">
        <f t="shared" si="67"/>
        <v>41131.906111111115</v>
      </c>
    </row>
    <row r="1085" spans="1:19" ht="59" x14ac:dyDescent="0.75">
      <c r="A1085" s="11">
        <v>1083</v>
      </c>
      <c r="B1085" s="12" t="s">
        <v>1084</v>
      </c>
      <c r="C1085" s="12" t="s">
        <v>5193</v>
      </c>
      <c r="D1085" s="13">
        <v>50000</v>
      </c>
      <c r="E1085" s="14">
        <v>410</v>
      </c>
      <c r="F1085" s="11" t="s">
        <v>8220</v>
      </c>
      <c r="G1085" s="11" t="s">
        <v>8228</v>
      </c>
      <c r="H1085" s="11" t="s">
        <v>8250</v>
      </c>
      <c r="I1085" s="11">
        <v>1406994583</v>
      </c>
      <c r="J1085" s="11">
        <v>1401810583</v>
      </c>
      <c r="K1085" s="11" t="b">
        <v>0</v>
      </c>
      <c r="L1085" s="11">
        <v>1</v>
      </c>
      <c r="M1085" s="11" t="b">
        <v>0</v>
      </c>
      <c r="N1085" s="11" t="s">
        <v>8289</v>
      </c>
      <c r="O1085" s="11" t="s">
        <v>8290</v>
      </c>
      <c r="P1085" s="11">
        <f t="shared" si="64"/>
        <v>1</v>
      </c>
      <c r="Q1085" s="11">
        <f t="shared" si="65"/>
        <v>410</v>
      </c>
      <c r="R1085" s="16">
        <f t="shared" si="66"/>
        <v>41793.659525462965</v>
      </c>
      <c r="S1085" s="16">
        <f t="shared" si="67"/>
        <v>41853.659525462965</v>
      </c>
    </row>
    <row r="1086" spans="1:19" x14ac:dyDescent="0.75">
      <c r="A1086" s="11">
        <v>1084</v>
      </c>
      <c r="B1086" s="12" t="s">
        <v>1085</v>
      </c>
      <c r="C1086" s="12" t="s">
        <v>5194</v>
      </c>
      <c r="D1086" s="13">
        <v>550</v>
      </c>
      <c r="E1086" s="14">
        <v>0</v>
      </c>
      <c r="F1086" s="11" t="s">
        <v>8220</v>
      </c>
      <c r="G1086" s="11" t="s">
        <v>8223</v>
      </c>
      <c r="H1086" s="11" t="s">
        <v>8245</v>
      </c>
      <c r="I1086" s="11">
        <v>1407534804</v>
      </c>
      <c r="J1086" s="11">
        <v>1404942804</v>
      </c>
      <c r="K1086" s="11" t="b">
        <v>0</v>
      </c>
      <c r="L1086" s="11">
        <v>0</v>
      </c>
      <c r="M1086" s="11" t="b">
        <v>0</v>
      </c>
      <c r="N1086" s="11" t="s">
        <v>8289</v>
      </c>
      <c r="O1086" s="11" t="s">
        <v>8290</v>
      </c>
      <c r="P1086" s="11">
        <f t="shared" si="64"/>
        <v>0</v>
      </c>
      <c r="Q1086" s="11">
        <f t="shared" si="65"/>
        <v>0</v>
      </c>
      <c r="R1086" s="16">
        <f t="shared" si="66"/>
        <v>41829.912083333329</v>
      </c>
      <c r="S1086" s="16">
        <f t="shared" si="67"/>
        <v>41859.912083333329</v>
      </c>
    </row>
    <row r="1087" spans="1:19" ht="44.25" x14ac:dyDescent="0.75">
      <c r="A1087" s="11">
        <v>1085</v>
      </c>
      <c r="B1087" s="12" t="s">
        <v>1086</v>
      </c>
      <c r="C1087" s="12" t="s">
        <v>5195</v>
      </c>
      <c r="D1087" s="13">
        <v>30000</v>
      </c>
      <c r="E1087" s="14">
        <v>1026</v>
      </c>
      <c r="F1087" s="11" t="s">
        <v>8220</v>
      </c>
      <c r="G1087" s="11" t="s">
        <v>8228</v>
      </c>
      <c r="H1087" s="11" t="s">
        <v>8250</v>
      </c>
      <c r="I1087" s="11">
        <v>1457967975</v>
      </c>
      <c r="J1087" s="11">
        <v>1455379575</v>
      </c>
      <c r="K1087" s="11" t="b">
        <v>0</v>
      </c>
      <c r="L1087" s="11">
        <v>9</v>
      </c>
      <c r="M1087" s="11" t="b">
        <v>0</v>
      </c>
      <c r="N1087" s="11" t="s">
        <v>8289</v>
      </c>
      <c r="O1087" s="11" t="s">
        <v>8290</v>
      </c>
      <c r="P1087" s="11">
        <f t="shared" si="64"/>
        <v>3</v>
      </c>
      <c r="Q1087" s="11">
        <f t="shared" si="65"/>
        <v>114</v>
      </c>
      <c r="R1087" s="16">
        <f t="shared" si="66"/>
        <v>42413.671006944445</v>
      </c>
      <c r="S1087" s="16">
        <f t="shared" si="67"/>
        <v>42443.629340277781</v>
      </c>
    </row>
    <row r="1088" spans="1:19" x14ac:dyDescent="0.75">
      <c r="A1088" s="11">
        <v>1086</v>
      </c>
      <c r="B1088" s="12" t="s">
        <v>1087</v>
      </c>
      <c r="C1088" s="12" t="s">
        <v>5196</v>
      </c>
      <c r="D1088" s="13">
        <v>18000</v>
      </c>
      <c r="E1088" s="14">
        <v>15</v>
      </c>
      <c r="F1088" s="11" t="s">
        <v>8220</v>
      </c>
      <c r="G1088" s="11" t="s">
        <v>8223</v>
      </c>
      <c r="H1088" s="11" t="s">
        <v>8245</v>
      </c>
      <c r="I1088" s="11">
        <v>1408913291</v>
      </c>
      <c r="J1088" s="11">
        <v>1406321291</v>
      </c>
      <c r="K1088" s="11" t="b">
        <v>0</v>
      </c>
      <c r="L1088" s="11">
        <v>2</v>
      </c>
      <c r="M1088" s="11" t="b">
        <v>0</v>
      </c>
      <c r="N1088" s="11" t="s">
        <v>8289</v>
      </c>
      <c r="O1088" s="11" t="s">
        <v>8290</v>
      </c>
      <c r="P1088" s="11">
        <f t="shared" si="64"/>
        <v>0</v>
      </c>
      <c r="Q1088" s="11">
        <f t="shared" si="65"/>
        <v>7.5</v>
      </c>
      <c r="R1088" s="16">
        <f t="shared" si="66"/>
        <v>41845.866793981484</v>
      </c>
      <c r="S1088" s="16">
        <f t="shared" si="67"/>
        <v>41875.866793981484</v>
      </c>
    </row>
    <row r="1089" spans="1:19" ht="44.25" x14ac:dyDescent="0.75">
      <c r="A1089" s="11">
        <v>1087</v>
      </c>
      <c r="B1089" s="12" t="s">
        <v>1088</v>
      </c>
      <c r="C1089" s="12" t="s">
        <v>5197</v>
      </c>
      <c r="D1089" s="13">
        <v>1100</v>
      </c>
      <c r="E1089" s="14">
        <v>0</v>
      </c>
      <c r="F1089" s="11" t="s">
        <v>8220</v>
      </c>
      <c r="G1089" s="11" t="s">
        <v>8223</v>
      </c>
      <c r="H1089" s="11" t="s">
        <v>8245</v>
      </c>
      <c r="I1089" s="11">
        <v>1402852087</v>
      </c>
      <c r="J1089" s="11">
        <v>1400260087</v>
      </c>
      <c r="K1089" s="11" t="b">
        <v>0</v>
      </c>
      <c r="L1089" s="11">
        <v>0</v>
      </c>
      <c r="M1089" s="11" t="b">
        <v>0</v>
      </c>
      <c r="N1089" s="11" t="s">
        <v>8289</v>
      </c>
      <c r="O1089" s="11" t="s">
        <v>8290</v>
      </c>
      <c r="P1089" s="11">
        <f t="shared" si="64"/>
        <v>0</v>
      </c>
      <c r="Q1089" s="11">
        <f t="shared" si="65"/>
        <v>0</v>
      </c>
      <c r="R1089" s="16">
        <f t="shared" si="66"/>
        <v>41775.713969907411</v>
      </c>
      <c r="S1089" s="16">
        <f t="shared" si="67"/>
        <v>41805.713969907411</v>
      </c>
    </row>
    <row r="1090" spans="1:19" ht="29.5" x14ac:dyDescent="0.75">
      <c r="A1090" s="11">
        <v>1088</v>
      </c>
      <c r="B1090" s="12" t="s">
        <v>1089</v>
      </c>
      <c r="C1090" s="12" t="s">
        <v>5198</v>
      </c>
      <c r="D1090" s="13">
        <v>45000</v>
      </c>
      <c r="E1090" s="14">
        <v>6382.34</v>
      </c>
      <c r="F1090" s="11" t="s">
        <v>8220</v>
      </c>
      <c r="G1090" s="11" t="s">
        <v>8223</v>
      </c>
      <c r="H1090" s="11" t="s">
        <v>8245</v>
      </c>
      <c r="I1090" s="11">
        <v>1398366667</v>
      </c>
      <c r="J1090" s="11">
        <v>1395774667</v>
      </c>
      <c r="K1090" s="11" t="b">
        <v>0</v>
      </c>
      <c r="L1090" s="11">
        <v>147</v>
      </c>
      <c r="M1090" s="11" t="b">
        <v>0</v>
      </c>
      <c r="N1090" s="11" t="s">
        <v>8289</v>
      </c>
      <c r="O1090" s="11" t="s">
        <v>8290</v>
      </c>
      <c r="P1090" s="11">
        <f t="shared" ref="P1090:P1153" si="68">ROUND(E1090/D1090*100,0)</f>
        <v>14</v>
      </c>
      <c r="Q1090" s="11">
        <f t="shared" ref="Q1090:Q1153" si="69">IFERROR(ROUND(E1090/L1090,2),0)</f>
        <v>43.42</v>
      </c>
      <c r="R1090" s="16">
        <f t="shared" si="66"/>
        <v>41723.799386574072</v>
      </c>
      <c r="S1090" s="16">
        <f t="shared" si="67"/>
        <v>41753.799386574072</v>
      </c>
    </row>
    <row r="1091" spans="1:19" ht="29.5" x14ac:dyDescent="0.75">
      <c r="A1091" s="11">
        <v>1089</v>
      </c>
      <c r="B1091" s="12" t="s">
        <v>1090</v>
      </c>
      <c r="C1091" s="12" t="s">
        <v>5199</v>
      </c>
      <c r="D1091" s="13">
        <v>15000</v>
      </c>
      <c r="E1091" s="14">
        <v>1174</v>
      </c>
      <c r="F1091" s="11" t="s">
        <v>8220</v>
      </c>
      <c r="G1091" s="11" t="s">
        <v>8229</v>
      </c>
      <c r="H1091" s="11" t="s">
        <v>8248</v>
      </c>
      <c r="I1091" s="11">
        <v>1435293175</v>
      </c>
      <c r="J1091" s="11">
        <v>1432701175</v>
      </c>
      <c r="K1091" s="11" t="b">
        <v>0</v>
      </c>
      <c r="L1091" s="11">
        <v>49</v>
      </c>
      <c r="M1091" s="11" t="b">
        <v>0</v>
      </c>
      <c r="N1091" s="11" t="s">
        <v>8289</v>
      </c>
      <c r="O1091" s="11" t="s">
        <v>8290</v>
      </c>
      <c r="P1091" s="11">
        <f t="shared" si="68"/>
        <v>8</v>
      </c>
      <c r="Q1091" s="11">
        <f t="shared" si="69"/>
        <v>23.96</v>
      </c>
      <c r="R1091" s="16">
        <f t="shared" ref="R1091:R1154" si="70">(((J1091/60)/60)/24)+DATE(1970,1,1)</f>
        <v>42151.189525462964</v>
      </c>
      <c r="S1091" s="16">
        <f t="shared" ref="S1091:S1154" si="71">(((I1091/60)/60)/24)+DATE(1970,1,1)</f>
        <v>42181.189525462964</v>
      </c>
    </row>
    <row r="1092" spans="1:19" ht="44.25" x14ac:dyDescent="0.75">
      <c r="A1092" s="11">
        <v>1090</v>
      </c>
      <c r="B1092" s="12" t="s">
        <v>1091</v>
      </c>
      <c r="C1092" s="12" t="s">
        <v>5200</v>
      </c>
      <c r="D1092" s="13">
        <v>12999</v>
      </c>
      <c r="E1092" s="14">
        <v>5</v>
      </c>
      <c r="F1092" s="11" t="s">
        <v>8220</v>
      </c>
      <c r="G1092" s="11" t="s">
        <v>8225</v>
      </c>
      <c r="H1092" s="11" t="s">
        <v>8247</v>
      </c>
      <c r="I1092" s="11">
        <v>1432873653</v>
      </c>
      <c r="J1092" s="11">
        <v>1430281653</v>
      </c>
      <c r="K1092" s="11" t="b">
        <v>0</v>
      </c>
      <c r="L1092" s="11">
        <v>1</v>
      </c>
      <c r="M1092" s="11" t="b">
        <v>0</v>
      </c>
      <c r="N1092" s="11" t="s">
        <v>8289</v>
      </c>
      <c r="O1092" s="11" t="s">
        <v>8290</v>
      </c>
      <c r="P1092" s="11">
        <f t="shared" si="68"/>
        <v>0</v>
      </c>
      <c r="Q1092" s="11">
        <f t="shared" si="69"/>
        <v>5</v>
      </c>
      <c r="R1092" s="16">
        <f t="shared" si="70"/>
        <v>42123.185798611114</v>
      </c>
      <c r="S1092" s="16">
        <f t="shared" si="71"/>
        <v>42153.185798611114</v>
      </c>
    </row>
    <row r="1093" spans="1:19" ht="44.25" x14ac:dyDescent="0.75">
      <c r="A1093" s="11">
        <v>1091</v>
      </c>
      <c r="B1093" s="12" t="s">
        <v>1092</v>
      </c>
      <c r="C1093" s="12" t="s">
        <v>5201</v>
      </c>
      <c r="D1093" s="13">
        <v>200</v>
      </c>
      <c r="E1093" s="14">
        <v>25</v>
      </c>
      <c r="F1093" s="11" t="s">
        <v>8220</v>
      </c>
      <c r="G1093" s="11" t="s">
        <v>8224</v>
      </c>
      <c r="H1093" s="11" t="s">
        <v>8246</v>
      </c>
      <c r="I1093" s="11">
        <v>1460313672</v>
      </c>
      <c r="J1093" s="11">
        <v>1457725272</v>
      </c>
      <c r="K1093" s="11" t="b">
        <v>0</v>
      </c>
      <c r="L1093" s="11">
        <v>2</v>
      </c>
      <c r="M1093" s="11" t="b">
        <v>0</v>
      </c>
      <c r="N1093" s="11" t="s">
        <v>8289</v>
      </c>
      <c r="O1093" s="11" t="s">
        <v>8290</v>
      </c>
      <c r="P1093" s="11">
        <f t="shared" si="68"/>
        <v>13</v>
      </c>
      <c r="Q1093" s="11">
        <f t="shared" si="69"/>
        <v>12.5</v>
      </c>
      <c r="R1093" s="16">
        <f t="shared" si="70"/>
        <v>42440.820277777777</v>
      </c>
      <c r="S1093" s="16">
        <f t="shared" si="71"/>
        <v>42470.778611111105</v>
      </c>
    </row>
    <row r="1094" spans="1:19" ht="59" x14ac:dyDescent="0.75">
      <c r="A1094" s="11">
        <v>1092</v>
      </c>
      <c r="B1094" s="12" t="s">
        <v>1093</v>
      </c>
      <c r="C1094" s="12" t="s">
        <v>5202</v>
      </c>
      <c r="D1094" s="13">
        <v>2000</v>
      </c>
      <c r="E1094" s="14">
        <v>21</v>
      </c>
      <c r="F1094" s="11" t="s">
        <v>8220</v>
      </c>
      <c r="G1094" s="11" t="s">
        <v>8223</v>
      </c>
      <c r="H1094" s="11" t="s">
        <v>8245</v>
      </c>
      <c r="I1094" s="11">
        <v>1357432638</v>
      </c>
      <c r="J1094" s="11">
        <v>1354840638</v>
      </c>
      <c r="K1094" s="11" t="b">
        <v>0</v>
      </c>
      <c r="L1094" s="11">
        <v>7</v>
      </c>
      <c r="M1094" s="11" t="b">
        <v>0</v>
      </c>
      <c r="N1094" s="11" t="s">
        <v>8289</v>
      </c>
      <c r="O1094" s="11" t="s">
        <v>8290</v>
      </c>
      <c r="P1094" s="11">
        <f t="shared" si="68"/>
        <v>1</v>
      </c>
      <c r="Q1094" s="11">
        <f t="shared" si="69"/>
        <v>3</v>
      </c>
      <c r="R1094" s="16">
        <f t="shared" si="70"/>
        <v>41250.025902777779</v>
      </c>
      <c r="S1094" s="16">
        <f t="shared" si="71"/>
        <v>41280.025902777779</v>
      </c>
    </row>
    <row r="1095" spans="1:19" ht="44.25" x14ac:dyDescent="0.75">
      <c r="A1095" s="11">
        <v>1093</v>
      </c>
      <c r="B1095" s="12" t="s">
        <v>1094</v>
      </c>
      <c r="C1095" s="12" t="s">
        <v>5203</v>
      </c>
      <c r="D1095" s="13">
        <v>300</v>
      </c>
      <c r="E1095" s="14">
        <v>42.25</v>
      </c>
      <c r="F1095" s="11" t="s">
        <v>8220</v>
      </c>
      <c r="G1095" s="11" t="s">
        <v>8228</v>
      </c>
      <c r="H1095" s="11" t="s">
        <v>8250</v>
      </c>
      <c r="I1095" s="11">
        <v>1455232937</v>
      </c>
      <c r="J1095" s="11">
        <v>1453936937</v>
      </c>
      <c r="K1095" s="11" t="b">
        <v>0</v>
      </c>
      <c r="L1095" s="11">
        <v>4</v>
      </c>
      <c r="M1095" s="11" t="b">
        <v>0</v>
      </c>
      <c r="N1095" s="11" t="s">
        <v>8289</v>
      </c>
      <c r="O1095" s="11" t="s">
        <v>8290</v>
      </c>
      <c r="P1095" s="11">
        <f t="shared" si="68"/>
        <v>14</v>
      </c>
      <c r="Q1095" s="11">
        <f t="shared" si="69"/>
        <v>10.56</v>
      </c>
      <c r="R1095" s="16">
        <f t="shared" si="70"/>
        <v>42396.973807870367</v>
      </c>
      <c r="S1095" s="16">
        <f t="shared" si="71"/>
        <v>42411.973807870367</v>
      </c>
    </row>
    <row r="1096" spans="1:19" ht="44.25" x14ac:dyDescent="0.75">
      <c r="A1096" s="11">
        <v>1094</v>
      </c>
      <c r="B1096" s="12" t="s">
        <v>1095</v>
      </c>
      <c r="C1096" s="12" t="s">
        <v>5204</v>
      </c>
      <c r="D1096" s="13">
        <v>18000</v>
      </c>
      <c r="E1096" s="14">
        <v>3294.01</v>
      </c>
      <c r="F1096" s="11" t="s">
        <v>8220</v>
      </c>
      <c r="G1096" s="11" t="s">
        <v>8223</v>
      </c>
      <c r="H1096" s="11" t="s">
        <v>8245</v>
      </c>
      <c r="I1096" s="11">
        <v>1318180033</v>
      </c>
      <c r="J1096" s="11">
        <v>1315588033</v>
      </c>
      <c r="K1096" s="11" t="b">
        <v>0</v>
      </c>
      <c r="L1096" s="11">
        <v>27</v>
      </c>
      <c r="M1096" s="11" t="b">
        <v>0</v>
      </c>
      <c r="N1096" s="11" t="s">
        <v>8289</v>
      </c>
      <c r="O1096" s="11" t="s">
        <v>8290</v>
      </c>
      <c r="P1096" s="11">
        <f t="shared" si="68"/>
        <v>18</v>
      </c>
      <c r="Q1096" s="11">
        <f t="shared" si="69"/>
        <v>122</v>
      </c>
      <c r="R1096" s="16">
        <f t="shared" si="70"/>
        <v>40795.713344907403</v>
      </c>
      <c r="S1096" s="16">
        <f t="shared" si="71"/>
        <v>40825.713344907403</v>
      </c>
    </row>
    <row r="1097" spans="1:19" ht="44.25" x14ac:dyDescent="0.75">
      <c r="A1097" s="11">
        <v>1095</v>
      </c>
      <c r="B1097" s="12" t="s">
        <v>1096</v>
      </c>
      <c r="C1097" s="12" t="s">
        <v>5205</v>
      </c>
      <c r="D1097" s="13">
        <v>500000</v>
      </c>
      <c r="E1097" s="14">
        <v>25174</v>
      </c>
      <c r="F1097" s="11" t="s">
        <v>8220</v>
      </c>
      <c r="G1097" s="11" t="s">
        <v>8223</v>
      </c>
      <c r="H1097" s="11" t="s">
        <v>8245</v>
      </c>
      <c r="I1097" s="11">
        <v>1377867220</v>
      </c>
      <c r="J1097" s="11">
        <v>1375275220</v>
      </c>
      <c r="K1097" s="11" t="b">
        <v>0</v>
      </c>
      <c r="L1097" s="11">
        <v>94</v>
      </c>
      <c r="M1097" s="11" t="b">
        <v>0</v>
      </c>
      <c r="N1097" s="11" t="s">
        <v>8289</v>
      </c>
      <c r="O1097" s="11" t="s">
        <v>8290</v>
      </c>
      <c r="P1097" s="11">
        <f t="shared" si="68"/>
        <v>5</v>
      </c>
      <c r="Q1097" s="11">
        <f t="shared" si="69"/>
        <v>267.81</v>
      </c>
      <c r="R1097" s="16">
        <f t="shared" si="70"/>
        <v>41486.537268518521</v>
      </c>
      <c r="S1097" s="16">
        <f t="shared" si="71"/>
        <v>41516.537268518521</v>
      </c>
    </row>
    <row r="1098" spans="1:19" ht="44.25" x14ac:dyDescent="0.75">
      <c r="A1098" s="11">
        <v>1096</v>
      </c>
      <c r="B1098" s="12" t="s">
        <v>1097</v>
      </c>
      <c r="C1098" s="12" t="s">
        <v>5206</v>
      </c>
      <c r="D1098" s="13">
        <v>12000</v>
      </c>
      <c r="E1098" s="14">
        <v>2152</v>
      </c>
      <c r="F1098" s="11" t="s">
        <v>8220</v>
      </c>
      <c r="G1098" s="11" t="s">
        <v>8223</v>
      </c>
      <c r="H1098" s="11" t="s">
        <v>8245</v>
      </c>
      <c r="I1098" s="11">
        <v>1412393400</v>
      </c>
      <c r="J1098" s="11">
        <v>1409747154</v>
      </c>
      <c r="K1098" s="11" t="b">
        <v>0</v>
      </c>
      <c r="L1098" s="11">
        <v>29</v>
      </c>
      <c r="M1098" s="11" t="b">
        <v>0</v>
      </c>
      <c r="N1098" s="11" t="s">
        <v>8289</v>
      </c>
      <c r="O1098" s="11" t="s">
        <v>8290</v>
      </c>
      <c r="P1098" s="11">
        <f t="shared" si="68"/>
        <v>18</v>
      </c>
      <c r="Q1098" s="11">
        <f t="shared" si="69"/>
        <v>74.209999999999994</v>
      </c>
      <c r="R1098" s="16">
        <f t="shared" si="70"/>
        <v>41885.51798611111</v>
      </c>
      <c r="S1098" s="16">
        <f t="shared" si="71"/>
        <v>41916.145833333336</v>
      </c>
    </row>
    <row r="1099" spans="1:19" ht="44.25" x14ac:dyDescent="0.75">
      <c r="A1099" s="11">
        <v>1097</v>
      </c>
      <c r="B1099" s="12" t="s">
        <v>1098</v>
      </c>
      <c r="C1099" s="12" t="s">
        <v>5207</v>
      </c>
      <c r="D1099" s="13">
        <v>100000</v>
      </c>
      <c r="E1099" s="14">
        <v>47</v>
      </c>
      <c r="F1099" s="11" t="s">
        <v>8220</v>
      </c>
      <c r="G1099" s="11" t="s">
        <v>8223</v>
      </c>
      <c r="H1099" s="11" t="s">
        <v>8245</v>
      </c>
      <c r="I1099" s="11">
        <v>1393786877</v>
      </c>
      <c r="J1099" s="11">
        <v>1390330877</v>
      </c>
      <c r="K1099" s="11" t="b">
        <v>0</v>
      </c>
      <c r="L1099" s="11">
        <v>7</v>
      </c>
      <c r="M1099" s="11" t="b">
        <v>0</v>
      </c>
      <c r="N1099" s="11" t="s">
        <v>8289</v>
      </c>
      <c r="O1099" s="11" t="s">
        <v>8290</v>
      </c>
      <c r="P1099" s="11">
        <f t="shared" si="68"/>
        <v>0</v>
      </c>
      <c r="Q1099" s="11">
        <f t="shared" si="69"/>
        <v>6.71</v>
      </c>
      <c r="R1099" s="16">
        <f t="shared" si="70"/>
        <v>41660.792557870373</v>
      </c>
      <c r="S1099" s="16">
        <f t="shared" si="71"/>
        <v>41700.792557870373</v>
      </c>
    </row>
    <row r="1100" spans="1:19" ht="29.5" x14ac:dyDescent="0.75">
      <c r="A1100" s="11">
        <v>1098</v>
      </c>
      <c r="B1100" s="12" t="s">
        <v>1099</v>
      </c>
      <c r="C1100" s="12" t="s">
        <v>5208</v>
      </c>
      <c r="D1100" s="13">
        <v>25000</v>
      </c>
      <c r="E1100" s="14">
        <v>1803</v>
      </c>
      <c r="F1100" s="11" t="s">
        <v>8220</v>
      </c>
      <c r="G1100" s="11" t="s">
        <v>8223</v>
      </c>
      <c r="H1100" s="11" t="s">
        <v>8245</v>
      </c>
      <c r="I1100" s="11">
        <v>1397413095</v>
      </c>
      <c r="J1100" s="11">
        <v>1394821095</v>
      </c>
      <c r="K1100" s="11" t="b">
        <v>0</v>
      </c>
      <c r="L1100" s="11">
        <v>22</v>
      </c>
      <c r="M1100" s="11" t="b">
        <v>0</v>
      </c>
      <c r="N1100" s="11" t="s">
        <v>8289</v>
      </c>
      <c r="O1100" s="11" t="s">
        <v>8290</v>
      </c>
      <c r="P1100" s="11">
        <f t="shared" si="68"/>
        <v>7</v>
      </c>
      <c r="Q1100" s="11">
        <f t="shared" si="69"/>
        <v>81.95</v>
      </c>
      <c r="R1100" s="16">
        <f t="shared" si="70"/>
        <v>41712.762673611112</v>
      </c>
      <c r="S1100" s="16">
        <f t="shared" si="71"/>
        <v>41742.762673611112</v>
      </c>
    </row>
    <row r="1101" spans="1:19" ht="59" x14ac:dyDescent="0.75">
      <c r="A1101" s="11">
        <v>1099</v>
      </c>
      <c r="B1101" s="12" t="s">
        <v>1100</v>
      </c>
      <c r="C1101" s="12" t="s">
        <v>5209</v>
      </c>
      <c r="D1101" s="13">
        <v>5000</v>
      </c>
      <c r="E1101" s="14">
        <v>25</v>
      </c>
      <c r="F1101" s="11" t="s">
        <v>8220</v>
      </c>
      <c r="G1101" s="11" t="s">
        <v>8224</v>
      </c>
      <c r="H1101" s="11" t="s">
        <v>8246</v>
      </c>
      <c r="I1101" s="11">
        <v>1431547468</v>
      </c>
      <c r="J1101" s="11">
        <v>1428955468</v>
      </c>
      <c r="K1101" s="11" t="b">
        <v>0</v>
      </c>
      <c r="L1101" s="11">
        <v>1</v>
      </c>
      <c r="M1101" s="11" t="b">
        <v>0</v>
      </c>
      <c r="N1101" s="11" t="s">
        <v>8289</v>
      </c>
      <c r="O1101" s="11" t="s">
        <v>8290</v>
      </c>
      <c r="P1101" s="11">
        <f t="shared" si="68"/>
        <v>1</v>
      </c>
      <c r="Q1101" s="11">
        <f t="shared" si="69"/>
        <v>25</v>
      </c>
      <c r="R1101" s="16">
        <f t="shared" si="70"/>
        <v>42107.836435185185</v>
      </c>
      <c r="S1101" s="16">
        <f t="shared" si="71"/>
        <v>42137.836435185185</v>
      </c>
    </row>
    <row r="1102" spans="1:19" ht="44.25" x14ac:dyDescent="0.75">
      <c r="A1102" s="11">
        <v>1100</v>
      </c>
      <c r="B1102" s="12" t="s">
        <v>1101</v>
      </c>
      <c r="C1102" s="12" t="s">
        <v>5210</v>
      </c>
      <c r="D1102" s="13">
        <v>4000</v>
      </c>
      <c r="E1102" s="14">
        <v>100</v>
      </c>
      <c r="F1102" s="11" t="s">
        <v>8220</v>
      </c>
      <c r="G1102" s="11" t="s">
        <v>8235</v>
      </c>
      <c r="H1102" s="11" t="s">
        <v>8248</v>
      </c>
      <c r="I1102" s="11">
        <v>1455417571</v>
      </c>
      <c r="J1102" s="11">
        <v>1452825571</v>
      </c>
      <c r="K1102" s="11" t="b">
        <v>0</v>
      </c>
      <c r="L1102" s="11">
        <v>10</v>
      </c>
      <c r="M1102" s="11" t="b">
        <v>0</v>
      </c>
      <c r="N1102" s="11" t="s">
        <v>8289</v>
      </c>
      <c r="O1102" s="11" t="s">
        <v>8290</v>
      </c>
      <c r="P1102" s="11">
        <f t="shared" si="68"/>
        <v>3</v>
      </c>
      <c r="Q1102" s="11">
        <f t="shared" si="69"/>
        <v>10</v>
      </c>
      <c r="R1102" s="16">
        <f t="shared" si="70"/>
        <v>42384.110775462963</v>
      </c>
      <c r="S1102" s="16">
        <f t="shared" si="71"/>
        <v>42414.110775462963</v>
      </c>
    </row>
    <row r="1103" spans="1:19" ht="29.5" x14ac:dyDescent="0.75">
      <c r="A1103" s="11">
        <v>1101</v>
      </c>
      <c r="B1103" s="12" t="s">
        <v>1102</v>
      </c>
      <c r="C1103" s="12" t="s">
        <v>5211</v>
      </c>
      <c r="D1103" s="13">
        <v>100000</v>
      </c>
      <c r="E1103" s="14">
        <v>41</v>
      </c>
      <c r="F1103" s="11" t="s">
        <v>8220</v>
      </c>
      <c r="G1103" s="11" t="s">
        <v>8223</v>
      </c>
      <c r="H1103" s="11" t="s">
        <v>8245</v>
      </c>
      <c r="I1103" s="11">
        <v>1468519920</v>
      </c>
      <c r="J1103" s="11">
        <v>1466188338</v>
      </c>
      <c r="K1103" s="11" t="b">
        <v>0</v>
      </c>
      <c r="L1103" s="11">
        <v>6</v>
      </c>
      <c r="M1103" s="11" t="b">
        <v>0</v>
      </c>
      <c r="N1103" s="11" t="s">
        <v>8289</v>
      </c>
      <c r="O1103" s="11" t="s">
        <v>8290</v>
      </c>
      <c r="P1103" s="11">
        <f t="shared" si="68"/>
        <v>0</v>
      </c>
      <c r="Q1103" s="11">
        <f t="shared" si="69"/>
        <v>6.83</v>
      </c>
      <c r="R1103" s="16">
        <f t="shared" si="70"/>
        <v>42538.77243055556</v>
      </c>
      <c r="S1103" s="16">
        <f t="shared" si="71"/>
        <v>42565.758333333331</v>
      </c>
    </row>
    <row r="1104" spans="1:19" ht="44.25" x14ac:dyDescent="0.75">
      <c r="A1104" s="11">
        <v>1102</v>
      </c>
      <c r="B1104" s="12" t="s">
        <v>1103</v>
      </c>
      <c r="C1104" s="12" t="s">
        <v>5212</v>
      </c>
      <c r="D1104" s="13">
        <v>8000</v>
      </c>
      <c r="E1104" s="14">
        <v>425</v>
      </c>
      <c r="F1104" s="11" t="s">
        <v>8220</v>
      </c>
      <c r="G1104" s="11" t="s">
        <v>8223</v>
      </c>
      <c r="H1104" s="11" t="s">
        <v>8245</v>
      </c>
      <c r="I1104" s="11">
        <v>1386568740</v>
      </c>
      <c r="J1104" s="11">
        <v>1383095125</v>
      </c>
      <c r="K1104" s="11" t="b">
        <v>0</v>
      </c>
      <c r="L1104" s="11">
        <v>24</v>
      </c>
      <c r="M1104" s="11" t="b">
        <v>0</v>
      </c>
      <c r="N1104" s="11" t="s">
        <v>8289</v>
      </c>
      <c r="O1104" s="11" t="s">
        <v>8290</v>
      </c>
      <c r="P1104" s="11">
        <f t="shared" si="68"/>
        <v>5</v>
      </c>
      <c r="Q1104" s="11">
        <f t="shared" si="69"/>
        <v>17.71</v>
      </c>
      <c r="R1104" s="16">
        <f t="shared" si="70"/>
        <v>41577.045428240745</v>
      </c>
      <c r="S1104" s="16">
        <f t="shared" si="71"/>
        <v>41617.249305555553</v>
      </c>
    </row>
    <row r="1105" spans="1:19" ht="44.25" x14ac:dyDescent="0.75">
      <c r="A1105" s="11">
        <v>1103</v>
      </c>
      <c r="B1105" s="12" t="s">
        <v>1104</v>
      </c>
      <c r="C1105" s="12" t="s">
        <v>5213</v>
      </c>
      <c r="D1105" s="13">
        <v>15000</v>
      </c>
      <c r="E1105" s="14">
        <v>243</v>
      </c>
      <c r="F1105" s="11" t="s">
        <v>8220</v>
      </c>
      <c r="G1105" s="11" t="s">
        <v>8223</v>
      </c>
      <c r="H1105" s="11" t="s">
        <v>8245</v>
      </c>
      <c r="I1105" s="11">
        <v>1466227190</v>
      </c>
      <c r="J1105" s="11">
        <v>1461043190</v>
      </c>
      <c r="K1105" s="11" t="b">
        <v>0</v>
      </c>
      <c r="L1105" s="11">
        <v>15</v>
      </c>
      <c r="M1105" s="11" t="b">
        <v>0</v>
      </c>
      <c r="N1105" s="11" t="s">
        <v>8289</v>
      </c>
      <c r="O1105" s="11" t="s">
        <v>8290</v>
      </c>
      <c r="P1105" s="11">
        <f t="shared" si="68"/>
        <v>2</v>
      </c>
      <c r="Q1105" s="11">
        <f t="shared" si="69"/>
        <v>16.2</v>
      </c>
      <c r="R1105" s="16">
        <f t="shared" si="70"/>
        <v>42479.22210648148</v>
      </c>
      <c r="S1105" s="16">
        <f t="shared" si="71"/>
        <v>42539.22210648148</v>
      </c>
    </row>
    <row r="1106" spans="1:19" ht="44.25" x14ac:dyDescent="0.75">
      <c r="A1106" s="11">
        <v>1104</v>
      </c>
      <c r="B1106" s="12" t="s">
        <v>1105</v>
      </c>
      <c r="C1106" s="12" t="s">
        <v>5214</v>
      </c>
      <c r="D1106" s="13">
        <v>60000</v>
      </c>
      <c r="E1106" s="14">
        <v>2971</v>
      </c>
      <c r="F1106" s="11" t="s">
        <v>8220</v>
      </c>
      <c r="G1106" s="11" t="s">
        <v>8224</v>
      </c>
      <c r="H1106" s="11" t="s">
        <v>8246</v>
      </c>
      <c r="I1106" s="11">
        <v>1402480221</v>
      </c>
      <c r="J1106" s="11">
        <v>1399888221</v>
      </c>
      <c r="K1106" s="11" t="b">
        <v>0</v>
      </c>
      <c r="L1106" s="11">
        <v>37</v>
      </c>
      <c r="M1106" s="11" t="b">
        <v>0</v>
      </c>
      <c r="N1106" s="11" t="s">
        <v>8289</v>
      </c>
      <c r="O1106" s="11" t="s">
        <v>8290</v>
      </c>
      <c r="P1106" s="11">
        <f t="shared" si="68"/>
        <v>5</v>
      </c>
      <c r="Q1106" s="11">
        <f t="shared" si="69"/>
        <v>80.3</v>
      </c>
      <c r="R1106" s="16">
        <f t="shared" si="70"/>
        <v>41771.40996527778</v>
      </c>
      <c r="S1106" s="16">
        <f t="shared" si="71"/>
        <v>41801.40996527778</v>
      </c>
    </row>
    <row r="1107" spans="1:19" ht="59" x14ac:dyDescent="0.75">
      <c r="A1107" s="11">
        <v>1105</v>
      </c>
      <c r="B1107" s="12" t="s">
        <v>1106</v>
      </c>
      <c r="C1107" s="12" t="s">
        <v>5215</v>
      </c>
      <c r="D1107" s="13">
        <v>900000</v>
      </c>
      <c r="E1107" s="14">
        <v>1431</v>
      </c>
      <c r="F1107" s="11" t="s">
        <v>8220</v>
      </c>
      <c r="G1107" s="11" t="s">
        <v>8223</v>
      </c>
      <c r="H1107" s="11" t="s">
        <v>8245</v>
      </c>
      <c r="I1107" s="11">
        <v>1395627327</v>
      </c>
      <c r="J1107" s="11">
        <v>1393038927</v>
      </c>
      <c r="K1107" s="11" t="b">
        <v>0</v>
      </c>
      <c r="L1107" s="11">
        <v>20</v>
      </c>
      <c r="M1107" s="11" t="b">
        <v>0</v>
      </c>
      <c r="N1107" s="11" t="s">
        <v>8289</v>
      </c>
      <c r="O1107" s="11" t="s">
        <v>8290</v>
      </c>
      <c r="P1107" s="11">
        <f t="shared" si="68"/>
        <v>0</v>
      </c>
      <c r="Q1107" s="11">
        <f t="shared" si="69"/>
        <v>71.55</v>
      </c>
      <c r="R1107" s="16">
        <f t="shared" si="70"/>
        <v>41692.135729166665</v>
      </c>
      <c r="S1107" s="16">
        <f t="shared" si="71"/>
        <v>41722.0940625</v>
      </c>
    </row>
    <row r="1108" spans="1:19" ht="44.25" x14ac:dyDescent="0.75">
      <c r="A1108" s="11">
        <v>1106</v>
      </c>
      <c r="B1108" s="12" t="s">
        <v>1107</v>
      </c>
      <c r="C1108" s="12" t="s">
        <v>5216</v>
      </c>
      <c r="D1108" s="13">
        <v>400</v>
      </c>
      <c r="E1108" s="14">
        <v>165</v>
      </c>
      <c r="F1108" s="11" t="s">
        <v>8220</v>
      </c>
      <c r="G1108" s="11" t="s">
        <v>8223</v>
      </c>
      <c r="H1108" s="11" t="s">
        <v>8245</v>
      </c>
      <c r="I1108" s="11">
        <v>1333557975</v>
      </c>
      <c r="J1108" s="11">
        <v>1330969575</v>
      </c>
      <c r="K1108" s="11" t="b">
        <v>0</v>
      </c>
      <c r="L1108" s="11">
        <v>7</v>
      </c>
      <c r="M1108" s="11" t="b">
        <v>0</v>
      </c>
      <c r="N1108" s="11" t="s">
        <v>8289</v>
      </c>
      <c r="O1108" s="11" t="s">
        <v>8290</v>
      </c>
      <c r="P1108" s="11">
        <f t="shared" si="68"/>
        <v>41</v>
      </c>
      <c r="Q1108" s="11">
        <f t="shared" si="69"/>
        <v>23.57</v>
      </c>
      <c r="R1108" s="16">
        <f t="shared" si="70"/>
        <v>40973.740451388891</v>
      </c>
      <c r="S1108" s="16">
        <f t="shared" si="71"/>
        <v>41003.698784722219</v>
      </c>
    </row>
    <row r="1109" spans="1:19" ht="59" x14ac:dyDescent="0.75">
      <c r="A1109" s="11">
        <v>1107</v>
      </c>
      <c r="B1109" s="12" t="s">
        <v>1108</v>
      </c>
      <c r="C1109" s="12" t="s">
        <v>5217</v>
      </c>
      <c r="D1109" s="13">
        <v>10000</v>
      </c>
      <c r="E1109" s="14">
        <v>0</v>
      </c>
      <c r="F1109" s="11" t="s">
        <v>8220</v>
      </c>
      <c r="G1109" s="11" t="s">
        <v>8223</v>
      </c>
      <c r="H1109" s="11" t="s">
        <v>8245</v>
      </c>
      <c r="I1109" s="11">
        <v>1406148024</v>
      </c>
      <c r="J1109" s="11">
        <v>1403556024</v>
      </c>
      <c r="K1109" s="11" t="b">
        <v>0</v>
      </c>
      <c r="L1109" s="11">
        <v>0</v>
      </c>
      <c r="M1109" s="11" t="b">
        <v>0</v>
      </c>
      <c r="N1109" s="11" t="s">
        <v>8289</v>
      </c>
      <c r="O1109" s="11" t="s">
        <v>8290</v>
      </c>
      <c r="P1109" s="11">
        <f t="shared" si="68"/>
        <v>0</v>
      </c>
      <c r="Q1109" s="11">
        <f t="shared" si="69"/>
        <v>0</v>
      </c>
      <c r="R1109" s="16">
        <f t="shared" si="70"/>
        <v>41813.861388888887</v>
      </c>
      <c r="S1109" s="16">
        <f t="shared" si="71"/>
        <v>41843.861388888887</v>
      </c>
    </row>
    <row r="1110" spans="1:19" ht="59" x14ac:dyDescent="0.75">
      <c r="A1110" s="11">
        <v>1108</v>
      </c>
      <c r="B1110" s="12" t="s">
        <v>1109</v>
      </c>
      <c r="C1110" s="12" t="s">
        <v>5218</v>
      </c>
      <c r="D1110" s="13">
        <v>25000</v>
      </c>
      <c r="E1110" s="14">
        <v>732.5</v>
      </c>
      <c r="F1110" s="11" t="s">
        <v>8220</v>
      </c>
      <c r="G1110" s="11" t="s">
        <v>8223</v>
      </c>
      <c r="H1110" s="11" t="s">
        <v>8245</v>
      </c>
      <c r="I1110" s="11">
        <v>1334326635</v>
      </c>
      <c r="J1110" s="11">
        <v>1329146235</v>
      </c>
      <c r="K1110" s="11" t="b">
        <v>0</v>
      </c>
      <c r="L1110" s="11">
        <v>21</v>
      </c>
      <c r="M1110" s="11" t="b">
        <v>0</v>
      </c>
      <c r="N1110" s="11" t="s">
        <v>8289</v>
      </c>
      <c r="O1110" s="11" t="s">
        <v>8290</v>
      </c>
      <c r="P1110" s="11">
        <f t="shared" si="68"/>
        <v>3</v>
      </c>
      <c r="Q1110" s="11">
        <f t="shared" si="69"/>
        <v>34.880000000000003</v>
      </c>
      <c r="R1110" s="16">
        <f t="shared" si="70"/>
        <v>40952.636979166666</v>
      </c>
      <c r="S1110" s="16">
        <f t="shared" si="71"/>
        <v>41012.595312500001</v>
      </c>
    </row>
    <row r="1111" spans="1:19" ht="44.25" x14ac:dyDescent="0.75">
      <c r="A1111" s="11">
        <v>1109</v>
      </c>
      <c r="B1111" s="12" t="s">
        <v>1110</v>
      </c>
      <c r="C1111" s="12" t="s">
        <v>5219</v>
      </c>
      <c r="D1111" s="13">
        <v>10000</v>
      </c>
      <c r="E1111" s="14">
        <v>45</v>
      </c>
      <c r="F1111" s="11" t="s">
        <v>8220</v>
      </c>
      <c r="G1111" s="11" t="s">
        <v>8223</v>
      </c>
      <c r="H1111" s="11" t="s">
        <v>8245</v>
      </c>
      <c r="I1111" s="11">
        <v>1479495790</v>
      </c>
      <c r="J1111" s="11">
        <v>1476900190</v>
      </c>
      <c r="K1111" s="11" t="b">
        <v>0</v>
      </c>
      <c r="L1111" s="11">
        <v>3</v>
      </c>
      <c r="M1111" s="11" t="b">
        <v>0</v>
      </c>
      <c r="N1111" s="11" t="s">
        <v>8289</v>
      </c>
      <c r="O1111" s="11" t="s">
        <v>8290</v>
      </c>
      <c r="P1111" s="11">
        <f t="shared" si="68"/>
        <v>0</v>
      </c>
      <c r="Q1111" s="11">
        <f t="shared" si="69"/>
        <v>15</v>
      </c>
      <c r="R1111" s="16">
        <f t="shared" si="70"/>
        <v>42662.752199074079</v>
      </c>
      <c r="S1111" s="16">
        <f t="shared" si="71"/>
        <v>42692.793865740736</v>
      </c>
    </row>
    <row r="1112" spans="1:19" ht="44.25" x14ac:dyDescent="0.75">
      <c r="A1112" s="11">
        <v>1110</v>
      </c>
      <c r="B1112" s="12" t="s">
        <v>1111</v>
      </c>
      <c r="C1112" s="12" t="s">
        <v>5220</v>
      </c>
      <c r="D1112" s="13">
        <v>50000</v>
      </c>
      <c r="E1112" s="14">
        <v>255</v>
      </c>
      <c r="F1112" s="11" t="s">
        <v>8220</v>
      </c>
      <c r="G1112" s="11" t="s">
        <v>8223</v>
      </c>
      <c r="H1112" s="11" t="s">
        <v>8245</v>
      </c>
      <c r="I1112" s="11">
        <v>1354919022</v>
      </c>
      <c r="J1112" s="11">
        <v>1352327022</v>
      </c>
      <c r="K1112" s="11" t="b">
        <v>0</v>
      </c>
      <c r="L1112" s="11">
        <v>11</v>
      </c>
      <c r="M1112" s="11" t="b">
        <v>0</v>
      </c>
      <c r="N1112" s="11" t="s">
        <v>8289</v>
      </c>
      <c r="O1112" s="11" t="s">
        <v>8290</v>
      </c>
      <c r="P1112" s="11">
        <f t="shared" si="68"/>
        <v>1</v>
      </c>
      <c r="Q1112" s="11">
        <f t="shared" si="69"/>
        <v>23.18</v>
      </c>
      <c r="R1112" s="16">
        <f t="shared" si="70"/>
        <v>41220.933124999996</v>
      </c>
      <c r="S1112" s="16">
        <f t="shared" si="71"/>
        <v>41250.933124999996</v>
      </c>
    </row>
    <row r="1113" spans="1:19" ht="44.25" x14ac:dyDescent="0.75">
      <c r="A1113" s="11">
        <v>1111</v>
      </c>
      <c r="B1113" s="12" t="s">
        <v>1112</v>
      </c>
      <c r="C1113" s="12" t="s">
        <v>5221</v>
      </c>
      <c r="D1113" s="13">
        <v>2500</v>
      </c>
      <c r="E1113" s="14">
        <v>1</v>
      </c>
      <c r="F1113" s="11" t="s">
        <v>8220</v>
      </c>
      <c r="G1113" s="11" t="s">
        <v>8223</v>
      </c>
      <c r="H1113" s="11" t="s">
        <v>8245</v>
      </c>
      <c r="I1113" s="11">
        <v>1452228790</v>
      </c>
      <c r="J1113" s="11">
        <v>1449636790</v>
      </c>
      <c r="K1113" s="11" t="b">
        <v>0</v>
      </c>
      <c r="L1113" s="11">
        <v>1</v>
      </c>
      <c r="M1113" s="11" t="b">
        <v>0</v>
      </c>
      <c r="N1113" s="11" t="s">
        <v>8289</v>
      </c>
      <c r="O1113" s="11" t="s">
        <v>8290</v>
      </c>
      <c r="P1113" s="11">
        <f t="shared" si="68"/>
        <v>0</v>
      </c>
      <c r="Q1113" s="11">
        <f t="shared" si="69"/>
        <v>1</v>
      </c>
      <c r="R1113" s="16">
        <f t="shared" si="70"/>
        <v>42347.203587962969</v>
      </c>
      <c r="S1113" s="16">
        <f t="shared" si="71"/>
        <v>42377.203587962969</v>
      </c>
    </row>
    <row r="1114" spans="1:19" ht="44.25" x14ac:dyDescent="0.75">
      <c r="A1114" s="11">
        <v>1112</v>
      </c>
      <c r="B1114" s="12" t="s">
        <v>1113</v>
      </c>
      <c r="C1114" s="12" t="s">
        <v>5222</v>
      </c>
      <c r="D1114" s="13">
        <v>88000</v>
      </c>
      <c r="E1114" s="14">
        <v>31272.92</v>
      </c>
      <c r="F1114" s="11" t="s">
        <v>8220</v>
      </c>
      <c r="G1114" s="11" t="s">
        <v>8223</v>
      </c>
      <c r="H1114" s="11" t="s">
        <v>8245</v>
      </c>
      <c r="I1114" s="11">
        <v>1421656200</v>
      </c>
      <c r="J1114" s="11">
        <v>1416507211</v>
      </c>
      <c r="K1114" s="11" t="b">
        <v>0</v>
      </c>
      <c r="L1114" s="11">
        <v>312</v>
      </c>
      <c r="M1114" s="11" t="b">
        <v>0</v>
      </c>
      <c r="N1114" s="11" t="s">
        <v>8289</v>
      </c>
      <c r="O1114" s="11" t="s">
        <v>8290</v>
      </c>
      <c r="P1114" s="11">
        <f t="shared" si="68"/>
        <v>36</v>
      </c>
      <c r="Q1114" s="11">
        <f t="shared" si="69"/>
        <v>100.23</v>
      </c>
      <c r="R1114" s="16">
        <f t="shared" si="70"/>
        <v>41963.759386574078</v>
      </c>
      <c r="S1114" s="16">
        <f t="shared" si="71"/>
        <v>42023.354166666672</v>
      </c>
    </row>
    <row r="1115" spans="1:19" ht="44.25" x14ac:dyDescent="0.75">
      <c r="A1115" s="11">
        <v>1113</v>
      </c>
      <c r="B1115" s="12" t="s">
        <v>1114</v>
      </c>
      <c r="C1115" s="12" t="s">
        <v>5223</v>
      </c>
      <c r="D1115" s="13">
        <v>1000</v>
      </c>
      <c r="E1115" s="14">
        <v>5</v>
      </c>
      <c r="F1115" s="11" t="s">
        <v>8220</v>
      </c>
      <c r="G1115" s="11" t="s">
        <v>8224</v>
      </c>
      <c r="H1115" s="11" t="s">
        <v>8246</v>
      </c>
      <c r="I1115" s="11">
        <v>1408058820</v>
      </c>
      <c r="J1115" s="11">
        <v>1405466820</v>
      </c>
      <c r="K1115" s="11" t="b">
        <v>0</v>
      </c>
      <c r="L1115" s="11">
        <v>1</v>
      </c>
      <c r="M1115" s="11" t="b">
        <v>0</v>
      </c>
      <c r="N1115" s="11" t="s">
        <v>8289</v>
      </c>
      <c r="O1115" s="11" t="s">
        <v>8290</v>
      </c>
      <c r="P1115" s="11">
        <f t="shared" si="68"/>
        <v>1</v>
      </c>
      <c r="Q1115" s="11">
        <f t="shared" si="69"/>
        <v>5</v>
      </c>
      <c r="R1115" s="16">
        <f t="shared" si="70"/>
        <v>41835.977083333331</v>
      </c>
      <c r="S1115" s="16">
        <f t="shared" si="71"/>
        <v>41865.977083333331</v>
      </c>
    </row>
    <row r="1116" spans="1:19" ht="44.25" x14ac:dyDescent="0.75">
      <c r="A1116" s="11">
        <v>1114</v>
      </c>
      <c r="B1116" s="12" t="s">
        <v>1115</v>
      </c>
      <c r="C1116" s="12" t="s">
        <v>5224</v>
      </c>
      <c r="D1116" s="13">
        <v>6000</v>
      </c>
      <c r="E1116" s="14">
        <v>10</v>
      </c>
      <c r="F1116" s="11" t="s">
        <v>8220</v>
      </c>
      <c r="G1116" s="11" t="s">
        <v>8224</v>
      </c>
      <c r="H1116" s="11" t="s">
        <v>8246</v>
      </c>
      <c r="I1116" s="11">
        <v>1381306687</v>
      </c>
      <c r="J1116" s="11">
        <v>1378714687</v>
      </c>
      <c r="K1116" s="11" t="b">
        <v>0</v>
      </c>
      <c r="L1116" s="11">
        <v>3</v>
      </c>
      <c r="M1116" s="11" t="b">
        <v>0</v>
      </c>
      <c r="N1116" s="11" t="s">
        <v>8289</v>
      </c>
      <c r="O1116" s="11" t="s">
        <v>8290</v>
      </c>
      <c r="P1116" s="11">
        <f t="shared" si="68"/>
        <v>0</v>
      </c>
      <c r="Q1116" s="11">
        <f t="shared" si="69"/>
        <v>3.33</v>
      </c>
      <c r="R1116" s="16">
        <f t="shared" si="70"/>
        <v>41526.345914351856</v>
      </c>
      <c r="S1116" s="16">
        <f t="shared" si="71"/>
        <v>41556.345914351856</v>
      </c>
    </row>
    <row r="1117" spans="1:19" ht="44.25" x14ac:dyDescent="0.75">
      <c r="A1117" s="11">
        <v>1115</v>
      </c>
      <c r="B1117" s="12" t="s">
        <v>1116</v>
      </c>
      <c r="C1117" s="12" t="s">
        <v>5225</v>
      </c>
      <c r="D1117" s="13">
        <v>40000</v>
      </c>
      <c r="E1117" s="14">
        <v>53</v>
      </c>
      <c r="F1117" s="11" t="s">
        <v>8220</v>
      </c>
      <c r="G1117" s="11" t="s">
        <v>8223</v>
      </c>
      <c r="H1117" s="11" t="s">
        <v>8245</v>
      </c>
      <c r="I1117" s="11">
        <v>1459352495</v>
      </c>
      <c r="J1117" s="11">
        <v>1456764095</v>
      </c>
      <c r="K1117" s="11" t="b">
        <v>0</v>
      </c>
      <c r="L1117" s="11">
        <v>4</v>
      </c>
      <c r="M1117" s="11" t="b">
        <v>0</v>
      </c>
      <c r="N1117" s="11" t="s">
        <v>8289</v>
      </c>
      <c r="O1117" s="11" t="s">
        <v>8290</v>
      </c>
      <c r="P1117" s="11">
        <f t="shared" si="68"/>
        <v>0</v>
      </c>
      <c r="Q1117" s="11">
        <f t="shared" si="69"/>
        <v>13.25</v>
      </c>
      <c r="R1117" s="16">
        <f t="shared" si="70"/>
        <v>42429.695543981477</v>
      </c>
      <c r="S1117" s="16">
        <f t="shared" si="71"/>
        <v>42459.653877314813</v>
      </c>
    </row>
    <row r="1118" spans="1:19" ht="44.25" x14ac:dyDescent="0.75">
      <c r="A1118" s="11">
        <v>1116</v>
      </c>
      <c r="B1118" s="12" t="s">
        <v>1117</v>
      </c>
      <c r="C1118" s="12" t="s">
        <v>5226</v>
      </c>
      <c r="D1118" s="13">
        <v>500000</v>
      </c>
      <c r="E1118" s="14">
        <v>178.52</v>
      </c>
      <c r="F1118" s="11" t="s">
        <v>8220</v>
      </c>
      <c r="G1118" s="11" t="s">
        <v>8223</v>
      </c>
      <c r="H1118" s="11" t="s">
        <v>8245</v>
      </c>
      <c r="I1118" s="11">
        <v>1339273208</v>
      </c>
      <c r="J1118" s="11">
        <v>1334089208</v>
      </c>
      <c r="K1118" s="11" t="b">
        <v>0</v>
      </c>
      <c r="L1118" s="11">
        <v>10</v>
      </c>
      <c r="M1118" s="11" t="b">
        <v>0</v>
      </c>
      <c r="N1118" s="11" t="s">
        <v>8289</v>
      </c>
      <c r="O1118" s="11" t="s">
        <v>8290</v>
      </c>
      <c r="P1118" s="11">
        <f t="shared" si="68"/>
        <v>0</v>
      </c>
      <c r="Q1118" s="11">
        <f t="shared" si="69"/>
        <v>17.850000000000001</v>
      </c>
      <c r="R1118" s="16">
        <f t="shared" si="70"/>
        <v>41009.847314814811</v>
      </c>
      <c r="S1118" s="16">
        <f t="shared" si="71"/>
        <v>41069.847314814811</v>
      </c>
    </row>
    <row r="1119" spans="1:19" ht="44.25" x14ac:dyDescent="0.75">
      <c r="A1119" s="11">
        <v>1117</v>
      </c>
      <c r="B1119" s="12" t="s">
        <v>1118</v>
      </c>
      <c r="C1119" s="12" t="s">
        <v>5227</v>
      </c>
      <c r="D1119" s="13">
        <v>1000</v>
      </c>
      <c r="E1119" s="14">
        <v>83</v>
      </c>
      <c r="F1119" s="11" t="s">
        <v>8220</v>
      </c>
      <c r="G1119" s="11" t="s">
        <v>8235</v>
      </c>
      <c r="H1119" s="11" t="s">
        <v>8248</v>
      </c>
      <c r="I1119" s="11">
        <v>1451053313</v>
      </c>
      <c r="J1119" s="11">
        <v>1448461313</v>
      </c>
      <c r="K1119" s="11" t="b">
        <v>0</v>
      </c>
      <c r="L1119" s="11">
        <v>8</v>
      </c>
      <c r="M1119" s="11" t="b">
        <v>0</v>
      </c>
      <c r="N1119" s="11" t="s">
        <v>8289</v>
      </c>
      <c r="O1119" s="11" t="s">
        <v>8290</v>
      </c>
      <c r="P1119" s="11">
        <f t="shared" si="68"/>
        <v>8</v>
      </c>
      <c r="Q1119" s="11">
        <f t="shared" si="69"/>
        <v>10.38</v>
      </c>
      <c r="R1119" s="16">
        <f t="shared" si="70"/>
        <v>42333.598530092597</v>
      </c>
      <c r="S1119" s="16">
        <f t="shared" si="71"/>
        <v>42363.598530092597</v>
      </c>
    </row>
    <row r="1120" spans="1:19" ht="44.25" x14ac:dyDescent="0.75">
      <c r="A1120" s="11">
        <v>1118</v>
      </c>
      <c r="B1120" s="12" t="s">
        <v>1119</v>
      </c>
      <c r="C1120" s="12" t="s">
        <v>5228</v>
      </c>
      <c r="D1120" s="13">
        <v>4500</v>
      </c>
      <c r="E1120" s="14">
        <v>109</v>
      </c>
      <c r="F1120" s="11" t="s">
        <v>8220</v>
      </c>
      <c r="G1120" s="11" t="s">
        <v>8225</v>
      </c>
      <c r="H1120" s="11" t="s">
        <v>8247</v>
      </c>
      <c r="I1120" s="11">
        <v>1396666779</v>
      </c>
      <c r="J1120" s="11">
        <v>1394078379</v>
      </c>
      <c r="K1120" s="11" t="b">
        <v>0</v>
      </c>
      <c r="L1120" s="11">
        <v>3</v>
      </c>
      <c r="M1120" s="11" t="b">
        <v>0</v>
      </c>
      <c r="N1120" s="11" t="s">
        <v>8289</v>
      </c>
      <c r="O1120" s="11" t="s">
        <v>8290</v>
      </c>
      <c r="P1120" s="11">
        <f t="shared" si="68"/>
        <v>2</v>
      </c>
      <c r="Q1120" s="11">
        <f t="shared" si="69"/>
        <v>36.33</v>
      </c>
      <c r="R1120" s="16">
        <f t="shared" si="70"/>
        <v>41704.16642361111</v>
      </c>
      <c r="S1120" s="16">
        <f t="shared" si="71"/>
        <v>41734.124756944446</v>
      </c>
    </row>
    <row r="1121" spans="1:19" ht="59" x14ac:dyDescent="0.75">
      <c r="A1121" s="11">
        <v>1119</v>
      </c>
      <c r="B1121" s="12" t="s">
        <v>1120</v>
      </c>
      <c r="C1121" s="12" t="s">
        <v>5229</v>
      </c>
      <c r="D1121" s="13">
        <v>2100</v>
      </c>
      <c r="E1121" s="14">
        <v>5</v>
      </c>
      <c r="F1121" s="11" t="s">
        <v>8220</v>
      </c>
      <c r="G1121" s="11" t="s">
        <v>8223</v>
      </c>
      <c r="H1121" s="11" t="s">
        <v>8245</v>
      </c>
      <c r="I1121" s="11">
        <v>1396810864</v>
      </c>
      <c r="J1121" s="11">
        <v>1395687664</v>
      </c>
      <c r="K1121" s="11" t="b">
        <v>0</v>
      </c>
      <c r="L1121" s="11">
        <v>1</v>
      </c>
      <c r="M1121" s="11" t="b">
        <v>0</v>
      </c>
      <c r="N1121" s="11" t="s">
        <v>8289</v>
      </c>
      <c r="O1121" s="11" t="s">
        <v>8290</v>
      </c>
      <c r="P1121" s="11">
        <f t="shared" si="68"/>
        <v>0</v>
      </c>
      <c r="Q1121" s="11">
        <f t="shared" si="69"/>
        <v>5</v>
      </c>
      <c r="R1121" s="16">
        <f t="shared" si="70"/>
        <v>41722.792407407411</v>
      </c>
      <c r="S1121" s="16">
        <f t="shared" si="71"/>
        <v>41735.792407407411</v>
      </c>
    </row>
    <row r="1122" spans="1:19" ht="44.25" x14ac:dyDescent="0.75">
      <c r="A1122" s="11">
        <v>1120</v>
      </c>
      <c r="B1122" s="12" t="s">
        <v>1121</v>
      </c>
      <c r="C1122" s="12" t="s">
        <v>5230</v>
      </c>
      <c r="D1122" s="13">
        <v>25000</v>
      </c>
      <c r="E1122" s="14">
        <v>0</v>
      </c>
      <c r="F1122" s="11" t="s">
        <v>8220</v>
      </c>
      <c r="G1122" s="11" t="s">
        <v>8223</v>
      </c>
      <c r="H1122" s="11" t="s">
        <v>8245</v>
      </c>
      <c r="I1122" s="11">
        <v>1319835400</v>
      </c>
      <c r="J1122" s="11">
        <v>1315947400</v>
      </c>
      <c r="K1122" s="11" t="b">
        <v>0</v>
      </c>
      <c r="L1122" s="11">
        <v>0</v>
      </c>
      <c r="M1122" s="11" t="b">
        <v>0</v>
      </c>
      <c r="N1122" s="11" t="s">
        <v>8289</v>
      </c>
      <c r="O1122" s="11" t="s">
        <v>8290</v>
      </c>
      <c r="P1122" s="11">
        <f t="shared" si="68"/>
        <v>0</v>
      </c>
      <c r="Q1122" s="11">
        <f t="shared" si="69"/>
        <v>0</v>
      </c>
      <c r="R1122" s="16">
        <f t="shared" si="70"/>
        <v>40799.872685185182</v>
      </c>
      <c r="S1122" s="16">
        <f t="shared" si="71"/>
        <v>40844.872685185182</v>
      </c>
    </row>
    <row r="1123" spans="1:19" ht="44.25" x14ac:dyDescent="0.75">
      <c r="A1123" s="11">
        <v>1121</v>
      </c>
      <c r="B1123" s="12" t="s">
        <v>1122</v>
      </c>
      <c r="C1123" s="12" t="s">
        <v>5231</v>
      </c>
      <c r="D1123" s="13">
        <v>250000</v>
      </c>
      <c r="E1123" s="14">
        <v>29</v>
      </c>
      <c r="F1123" s="11" t="s">
        <v>8220</v>
      </c>
      <c r="G1123" s="11" t="s">
        <v>8223</v>
      </c>
      <c r="H1123" s="11" t="s">
        <v>8245</v>
      </c>
      <c r="I1123" s="11">
        <v>1457904316</v>
      </c>
      <c r="J1123" s="11">
        <v>1455315916</v>
      </c>
      <c r="K1123" s="11" t="b">
        <v>0</v>
      </c>
      <c r="L1123" s="11">
        <v>5</v>
      </c>
      <c r="M1123" s="11" t="b">
        <v>0</v>
      </c>
      <c r="N1123" s="11" t="s">
        <v>8289</v>
      </c>
      <c r="O1123" s="11" t="s">
        <v>8290</v>
      </c>
      <c r="P1123" s="11">
        <f t="shared" si="68"/>
        <v>0</v>
      </c>
      <c r="Q1123" s="11">
        <f t="shared" si="69"/>
        <v>5.8</v>
      </c>
      <c r="R1123" s="16">
        <f t="shared" si="70"/>
        <v>42412.934212962966</v>
      </c>
      <c r="S1123" s="16">
        <f t="shared" si="71"/>
        <v>42442.892546296294</v>
      </c>
    </row>
    <row r="1124" spans="1:19" ht="59" x14ac:dyDescent="0.75">
      <c r="A1124" s="11">
        <v>1122</v>
      </c>
      <c r="B1124" s="12" t="s">
        <v>1123</v>
      </c>
      <c r="C1124" s="12" t="s">
        <v>5232</v>
      </c>
      <c r="D1124" s="13">
        <v>3200</v>
      </c>
      <c r="E1124" s="14">
        <v>0</v>
      </c>
      <c r="F1124" s="11" t="s">
        <v>8220</v>
      </c>
      <c r="G1124" s="11" t="s">
        <v>8224</v>
      </c>
      <c r="H1124" s="11" t="s">
        <v>8246</v>
      </c>
      <c r="I1124" s="11">
        <v>1369932825</v>
      </c>
      <c r="J1124" s="11">
        <v>1368723225</v>
      </c>
      <c r="K1124" s="11" t="b">
        <v>0</v>
      </c>
      <c r="L1124" s="11">
        <v>0</v>
      </c>
      <c r="M1124" s="11" t="b">
        <v>0</v>
      </c>
      <c r="N1124" s="11" t="s">
        <v>8289</v>
      </c>
      <c r="O1124" s="11" t="s">
        <v>8290</v>
      </c>
      <c r="P1124" s="11">
        <f t="shared" si="68"/>
        <v>0</v>
      </c>
      <c r="Q1124" s="11">
        <f t="shared" si="69"/>
        <v>0</v>
      </c>
      <c r="R1124" s="16">
        <f t="shared" si="70"/>
        <v>41410.703993055555</v>
      </c>
      <c r="S1124" s="16">
        <f t="shared" si="71"/>
        <v>41424.703993055555</v>
      </c>
    </row>
    <row r="1125" spans="1:19" ht="44.25" x14ac:dyDescent="0.75">
      <c r="A1125" s="11">
        <v>1123</v>
      </c>
      <c r="B1125" s="12" t="s">
        <v>1124</v>
      </c>
      <c r="C1125" s="12" t="s">
        <v>5233</v>
      </c>
      <c r="D1125" s="13">
        <v>5000</v>
      </c>
      <c r="E1125" s="14">
        <v>11</v>
      </c>
      <c r="F1125" s="11" t="s">
        <v>8220</v>
      </c>
      <c r="G1125" s="11" t="s">
        <v>8223</v>
      </c>
      <c r="H1125" s="11" t="s">
        <v>8245</v>
      </c>
      <c r="I1125" s="11">
        <v>1397910848</v>
      </c>
      <c r="J1125" s="11">
        <v>1395318848</v>
      </c>
      <c r="K1125" s="11" t="b">
        <v>0</v>
      </c>
      <c r="L1125" s="11">
        <v>3</v>
      </c>
      <c r="M1125" s="11" t="b">
        <v>0</v>
      </c>
      <c r="N1125" s="11" t="s">
        <v>8289</v>
      </c>
      <c r="O1125" s="11" t="s">
        <v>8290</v>
      </c>
      <c r="P1125" s="11">
        <f t="shared" si="68"/>
        <v>0</v>
      </c>
      <c r="Q1125" s="11">
        <f t="shared" si="69"/>
        <v>3.67</v>
      </c>
      <c r="R1125" s="16">
        <f t="shared" si="70"/>
        <v>41718.5237037037</v>
      </c>
      <c r="S1125" s="16">
        <f t="shared" si="71"/>
        <v>41748.5237037037</v>
      </c>
    </row>
    <row r="1126" spans="1:19" ht="44.25" x14ac:dyDescent="0.75">
      <c r="A1126" s="11">
        <v>1124</v>
      </c>
      <c r="B1126" s="12" t="s">
        <v>1125</v>
      </c>
      <c r="C1126" s="12" t="s">
        <v>5234</v>
      </c>
      <c r="D1126" s="13">
        <v>90000</v>
      </c>
      <c r="E1126" s="14">
        <v>425</v>
      </c>
      <c r="F1126" s="11" t="s">
        <v>8220</v>
      </c>
      <c r="G1126" s="11" t="s">
        <v>8223</v>
      </c>
      <c r="H1126" s="11" t="s">
        <v>8245</v>
      </c>
      <c r="I1126" s="11">
        <v>1430409651</v>
      </c>
      <c r="J1126" s="11">
        <v>1427817651</v>
      </c>
      <c r="K1126" s="11" t="b">
        <v>0</v>
      </c>
      <c r="L1126" s="11">
        <v>7</v>
      </c>
      <c r="M1126" s="11" t="b">
        <v>0</v>
      </c>
      <c r="N1126" s="11" t="s">
        <v>8289</v>
      </c>
      <c r="O1126" s="11" t="s">
        <v>8291</v>
      </c>
      <c r="P1126" s="11">
        <f t="shared" si="68"/>
        <v>0</v>
      </c>
      <c r="Q1126" s="11">
        <f t="shared" si="69"/>
        <v>60.71</v>
      </c>
      <c r="R1126" s="16">
        <f t="shared" si="70"/>
        <v>42094.667256944449</v>
      </c>
      <c r="S1126" s="16">
        <f t="shared" si="71"/>
        <v>42124.667256944449</v>
      </c>
    </row>
    <row r="1127" spans="1:19" ht="59" x14ac:dyDescent="0.75">
      <c r="A1127" s="11">
        <v>1125</v>
      </c>
      <c r="B1127" s="12" t="s">
        <v>1126</v>
      </c>
      <c r="C1127" s="12" t="s">
        <v>5235</v>
      </c>
      <c r="D1127" s="13">
        <v>3000</v>
      </c>
      <c r="E1127" s="14">
        <v>0</v>
      </c>
      <c r="F1127" s="11" t="s">
        <v>8220</v>
      </c>
      <c r="G1127" s="11" t="s">
        <v>8224</v>
      </c>
      <c r="H1127" s="11" t="s">
        <v>8246</v>
      </c>
      <c r="I1127" s="11">
        <v>1443193130</v>
      </c>
      <c r="J1127" s="11">
        <v>1438009130</v>
      </c>
      <c r="K1127" s="11" t="b">
        <v>0</v>
      </c>
      <c r="L1127" s="11">
        <v>0</v>
      </c>
      <c r="M1127" s="11" t="b">
        <v>0</v>
      </c>
      <c r="N1127" s="11" t="s">
        <v>8289</v>
      </c>
      <c r="O1127" s="11" t="s">
        <v>8291</v>
      </c>
      <c r="P1127" s="11">
        <f t="shared" si="68"/>
        <v>0</v>
      </c>
      <c r="Q1127" s="11">
        <f t="shared" si="69"/>
        <v>0</v>
      </c>
      <c r="R1127" s="16">
        <f t="shared" si="70"/>
        <v>42212.624189814815</v>
      </c>
      <c r="S1127" s="16">
        <f t="shared" si="71"/>
        <v>42272.624189814815</v>
      </c>
    </row>
    <row r="1128" spans="1:19" ht="44.25" x14ac:dyDescent="0.75">
      <c r="A1128" s="11">
        <v>1126</v>
      </c>
      <c r="B1128" s="12" t="s">
        <v>1127</v>
      </c>
      <c r="C1128" s="12" t="s">
        <v>5236</v>
      </c>
      <c r="D1128" s="13">
        <v>2000</v>
      </c>
      <c r="E1128" s="14">
        <v>10</v>
      </c>
      <c r="F1128" s="11" t="s">
        <v>8220</v>
      </c>
      <c r="G1128" s="11" t="s">
        <v>8223</v>
      </c>
      <c r="H1128" s="11" t="s">
        <v>8245</v>
      </c>
      <c r="I1128" s="11">
        <v>1468482694</v>
      </c>
      <c r="J1128" s="11">
        <v>1465890694</v>
      </c>
      <c r="K1128" s="11" t="b">
        <v>0</v>
      </c>
      <c r="L1128" s="11">
        <v>2</v>
      </c>
      <c r="M1128" s="11" t="b">
        <v>0</v>
      </c>
      <c r="N1128" s="11" t="s">
        <v>8289</v>
      </c>
      <c r="O1128" s="11" t="s">
        <v>8291</v>
      </c>
      <c r="P1128" s="11">
        <f t="shared" si="68"/>
        <v>1</v>
      </c>
      <c r="Q1128" s="11">
        <f t="shared" si="69"/>
        <v>5</v>
      </c>
      <c r="R1128" s="16">
        <f t="shared" si="70"/>
        <v>42535.327476851846</v>
      </c>
      <c r="S1128" s="16">
        <f t="shared" si="71"/>
        <v>42565.327476851846</v>
      </c>
    </row>
    <row r="1129" spans="1:19" ht="59" x14ac:dyDescent="0.75">
      <c r="A1129" s="11">
        <v>1127</v>
      </c>
      <c r="B1129" s="12" t="s">
        <v>1128</v>
      </c>
      <c r="C1129" s="12" t="s">
        <v>5237</v>
      </c>
      <c r="D1129" s="13">
        <v>35000</v>
      </c>
      <c r="E1129" s="14">
        <v>585</v>
      </c>
      <c r="F1129" s="11" t="s">
        <v>8220</v>
      </c>
      <c r="G1129" s="11" t="s">
        <v>8223</v>
      </c>
      <c r="H1129" s="11" t="s">
        <v>8245</v>
      </c>
      <c r="I1129" s="11">
        <v>1416000600</v>
      </c>
      <c r="J1129" s="11">
        <v>1413318600</v>
      </c>
      <c r="K1129" s="11" t="b">
        <v>0</v>
      </c>
      <c r="L1129" s="11">
        <v>23</v>
      </c>
      <c r="M1129" s="11" t="b">
        <v>0</v>
      </c>
      <c r="N1129" s="11" t="s">
        <v>8289</v>
      </c>
      <c r="O1129" s="11" t="s">
        <v>8291</v>
      </c>
      <c r="P1129" s="11">
        <f t="shared" si="68"/>
        <v>2</v>
      </c>
      <c r="Q1129" s="11">
        <f t="shared" si="69"/>
        <v>25.43</v>
      </c>
      <c r="R1129" s="16">
        <f t="shared" si="70"/>
        <v>41926.854166666664</v>
      </c>
      <c r="S1129" s="16">
        <f t="shared" si="71"/>
        <v>41957.895833333328</v>
      </c>
    </row>
    <row r="1130" spans="1:19" x14ac:dyDescent="0.75">
      <c r="A1130" s="11">
        <v>1128</v>
      </c>
      <c r="B1130" s="12" t="s">
        <v>1129</v>
      </c>
      <c r="C1130" s="12" t="s">
        <v>5238</v>
      </c>
      <c r="D1130" s="13">
        <v>1000</v>
      </c>
      <c r="E1130" s="14">
        <v>1</v>
      </c>
      <c r="F1130" s="11" t="s">
        <v>8220</v>
      </c>
      <c r="G1130" s="11" t="s">
        <v>8224</v>
      </c>
      <c r="H1130" s="11" t="s">
        <v>8246</v>
      </c>
      <c r="I1130" s="11">
        <v>1407425717</v>
      </c>
      <c r="J1130" s="11">
        <v>1404833717</v>
      </c>
      <c r="K1130" s="11" t="b">
        <v>0</v>
      </c>
      <c r="L1130" s="11">
        <v>1</v>
      </c>
      <c r="M1130" s="11" t="b">
        <v>0</v>
      </c>
      <c r="N1130" s="11" t="s">
        <v>8289</v>
      </c>
      <c r="O1130" s="11" t="s">
        <v>8291</v>
      </c>
      <c r="P1130" s="11">
        <f t="shared" si="68"/>
        <v>0</v>
      </c>
      <c r="Q1130" s="11">
        <f t="shared" si="69"/>
        <v>1</v>
      </c>
      <c r="R1130" s="16">
        <f t="shared" si="70"/>
        <v>41828.649502314816</v>
      </c>
      <c r="S1130" s="16">
        <f t="shared" si="71"/>
        <v>41858.649502314816</v>
      </c>
    </row>
    <row r="1131" spans="1:19" ht="44.25" x14ac:dyDescent="0.75">
      <c r="A1131" s="11">
        <v>1129</v>
      </c>
      <c r="B1131" s="12" t="s">
        <v>1130</v>
      </c>
      <c r="C1131" s="12" t="s">
        <v>5239</v>
      </c>
      <c r="D1131" s="13">
        <v>20000</v>
      </c>
      <c r="E1131" s="14">
        <v>21</v>
      </c>
      <c r="F1131" s="11" t="s">
        <v>8220</v>
      </c>
      <c r="G1131" s="11" t="s">
        <v>8223</v>
      </c>
      <c r="H1131" s="11" t="s">
        <v>8245</v>
      </c>
      <c r="I1131" s="11">
        <v>1465107693</v>
      </c>
      <c r="J1131" s="11">
        <v>1462515693</v>
      </c>
      <c r="K1131" s="11" t="b">
        <v>0</v>
      </c>
      <c r="L1131" s="11">
        <v>2</v>
      </c>
      <c r="M1131" s="11" t="b">
        <v>0</v>
      </c>
      <c r="N1131" s="11" t="s">
        <v>8289</v>
      </c>
      <c r="O1131" s="11" t="s">
        <v>8291</v>
      </c>
      <c r="P1131" s="11">
        <f t="shared" si="68"/>
        <v>0</v>
      </c>
      <c r="Q1131" s="11">
        <f t="shared" si="69"/>
        <v>10.5</v>
      </c>
      <c r="R1131" s="16">
        <f t="shared" si="70"/>
        <v>42496.264965277776</v>
      </c>
      <c r="S1131" s="16">
        <f t="shared" si="71"/>
        <v>42526.264965277776</v>
      </c>
    </row>
    <row r="1132" spans="1:19" ht="44.25" x14ac:dyDescent="0.75">
      <c r="A1132" s="11">
        <v>1130</v>
      </c>
      <c r="B1132" s="12" t="s">
        <v>1131</v>
      </c>
      <c r="C1132" s="12" t="s">
        <v>5240</v>
      </c>
      <c r="D1132" s="13">
        <v>5000</v>
      </c>
      <c r="E1132" s="14">
        <v>11</v>
      </c>
      <c r="F1132" s="11" t="s">
        <v>8220</v>
      </c>
      <c r="G1132" s="11" t="s">
        <v>8223</v>
      </c>
      <c r="H1132" s="11" t="s">
        <v>8245</v>
      </c>
      <c r="I1132" s="11">
        <v>1416963300</v>
      </c>
      <c r="J1132" s="11">
        <v>1411775700</v>
      </c>
      <c r="K1132" s="11" t="b">
        <v>0</v>
      </c>
      <c r="L1132" s="11">
        <v>3</v>
      </c>
      <c r="M1132" s="11" t="b">
        <v>0</v>
      </c>
      <c r="N1132" s="11" t="s">
        <v>8289</v>
      </c>
      <c r="O1132" s="11" t="s">
        <v>8291</v>
      </c>
      <c r="P1132" s="11">
        <f t="shared" si="68"/>
        <v>0</v>
      </c>
      <c r="Q1132" s="11">
        <f t="shared" si="69"/>
        <v>3.67</v>
      </c>
      <c r="R1132" s="16">
        <f t="shared" si="70"/>
        <v>41908.996527777781</v>
      </c>
      <c r="S1132" s="16">
        <f t="shared" si="71"/>
        <v>41969.038194444445</v>
      </c>
    </row>
    <row r="1133" spans="1:19" ht="44.25" x14ac:dyDescent="0.75">
      <c r="A1133" s="11">
        <v>1131</v>
      </c>
      <c r="B1133" s="12" t="s">
        <v>1132</v>
      </c>
      <c r="C1133" s="12" t="s">
        <v>5241</v>
      </c>
      <c r="D1133" s="13">
        <v>40000</v>
      </c>
      <c r="E1133" s="14">
        <v>0</v>
      </c>
      <c r="F1133" s="11" t="s">
        <v>8220</v>
      </c>
      <c r="G1133" s="11" t="s">
        <v>8225</v>
      </c>
      <c r="H1133" s="11" t="s">
        <v>8247</v>
      </c>
      <c r="I1133" s="11">
        <v>1450993668</v>
      </c>
      <c r="J1133" s="11">
        <v>1448401668</v>
      </c>
      <c r="K1133" s="11" t="b">
        <v>0</v>
      </c>
      <c r="L1133" s="11">
        <v>0</v>
      </c>
      <c r="M1133" s="11" t="b">
        <v>0</v>
      </c>
      <c r="N1133" s="11" t="s">
        <v>8289</v>
      </c>
      <c r="O1133" s="11" t="s">
        <v>8291</v>
      </c>
      <c r="P1133" s="11">
        <f t="shared" si="68"/>
        <v>0</v>
      </c>
      <c r="Q1133" s="11">
        <f t="shared" si="69"/>
        <v>0</v>
      </c>
      <c r="R1133" s="16">
        <f t="shared" si="70"/>
        <v>42332.908194444448</v>
      </c>
      <c r="S1133" s="16">
        <f t="shared" si="71"/>
        <v>42362.908194444448</v>
      </c>
    </row>
    <row r="1134" spans="1:19" ht="44.25" x14ac:dyDescent="0.75">
      <c r="A1134" s="11">
        <v>1132</v>
      </c>
      <c r="B1134" s="12" t="s">
        <v>1133</v>
      </c>
      <c r="C1134" s="12" t="s">
        <v>5242</v>
      </c>
      <c r="D1134" s="13">
        <v>10000</v>
      </c>
      <c r="E1134" s="14">
        <v>1438</v>
      </c>
      <c r="F1134" s="11" t="s">
        <v>8220</v>
      </c>
      <c r="G1134" s="11" t="s">
        <v>8228</v>
      </c>
      <c r="H1134" s="11" t="s">
        <v>8250</v>
      </c>
      <c r="I1134" s="11">
        <v>1483238771</v>
      </c>
      <c r="J1134" s="11">
        <v>1480646771</v>
      </c>
      <c r="K1134" s="11" t="b">
        <v>0</v>
      </c>
      <c r="L1134" s="11">
        <v>13</v>
      </c>
      <c r="M1134" s="11" t="b">
        <v>0</v>
      </c>
      <c r="N1134" s="11" t="s">
        <v>8289</v>
      </c>
      <c r="O1134" s="11" t="s">
        <v>8291</v>
      </c>
      <c r="P1134" s="11">
        <f t="shared" si="68"/>
        <v>14</v>
      </c>
      <c r="Q1134" s="11">
        <f t="shared" si="69"/>
        <v>110.62</v>
      </c>
      <c r="R1134" s="16">
        <f t="shared" si="70"/>
        <v>42706.115405092598</v>
      </c>
      <c r="S1134" s="16">
        <f t="shared" si="71"/>
        <v>42736.115405092598</v>
      </c>
    </row>
    <row r="1135" spans="1:19" ht="44.25" x14ac:dyDescent="0.75">
      <c r="A1135" s="11">
        <v>1133</v>
      </c>
      <c r="B1135" s="12" t="s">
        <v>1134</v>
      </c>
      <c r="C1135" s="12" t="s">
        <v>5243</v>
      </c>
      <c r="D1135" s="13">
        <v>3000</v>
      </c>
      <c r="E1135" s="14">
        <v>20</v>
      </c>
      <c r="F1135" s="11" t="s">
        <v>8220</v>
      </c>
      <c r="G1135" s="11" t="s">
        <v>8224</v>
      </c>
      <c r="H1135" s="11" t="s">
        <v>8246</v>
      </c>
      <c r="I1135" s="11">
        <v>1406799981</v>
      </c>
      <c r="J1135" s="11">
        <v>1404207981</v>
      </c>
      <c r="K1135" s="11" t="b">
        <v>0</v>
      </c>
      <c r="L1135" s="11">
        <v>1</v>
      </c>
      <c r="M1135" s="11" t="b">
        <v>0</v>
      </c>
      <c r="N1135" s="11" t="s">
        <v>8289</v>
      </c>
      <c r="O1135" s="11" t="s">
        <v>8291</v>
      </c>
      <c r="P1135" s="11">
        <f t="shared" si="68"/>
        <v>1</v>
      </c>
      <c r="Q1135" s="11">
        <f t="shared" si="69"/>
        <v>20</v>
      </c>
      <c r="R1135" s="16">
        <f t="shared" si="70"/>
        <v>41821.407187500001</v>
      </c>
      <c r="S1135" s="16">
        <f t="shared" si="71"/>
        <v>41851.407187500001</v>
      </c>
    </row>
    <row r="1136" spans="1:19" ht="44.25" x14ac:dyDescent="0.75">
      <c r="A1136" s="11">
        <v>1134</v>
      </c>
      <c r="B1136" s="12" t="s">
        <v>1135</v>
      </c>
      <c r="C1136" s="12" t="s">
        <v>5244</v>
      </c>
      <c r="D1136" s="13">
        <v>25000</v>
      </c>
      <c r="E1136" s="14">
        <v>1</v>
      </c>
      <c r="F1136" s="11" t="s">
        <v>8220</v>
      </c>
      <c r="G1136" s="11" t="s">
        <v>8225</v>
      </c>
      <c r="H1136" s="11" t="s">
        <v>8247</v>
      </c>
      <c r="I1136" s="11">
        <v>1417235580</v>
      </c>
      <c r="J1136" s="11">
        <v>1416034228</v>
      </c>
      <c r="K1136" s="11" t="b">
        <v>0</v>
      </c>
      <c r="L1136" s="11">
        <v>1</v>
      </c>
      <c r="M1136" s="11" t="b">
        <v>0</v>
      </c>
      <c r="N1136" s="11" t="s">
        <v>8289</v>
      </c>
      <c r="O1136" s="11" t="s">
        <v>8291</v>
      </c>
      <c r="P1136" s="11">
        <f t="shared" si="68"/>
        <v>0</v>
      </c>
      <c r="Q1136" s="11">
        <f t="shared" si="69"/>
        <v>1</v>
      </c>
      <c r="R1136" s="16">
        <f t="shared" si="70"/>
        <v>41958.285046296296</v>
      </c>
      <c r="S1136" s="16">
        <f t="shared" si="71"/>
        <v>41972.189583333333</v>
      </c>
    </row>
    <row r="1137" spans="1:19" ht="59" x14ac:dyDescent="0.75">
      <c r="A1137" s="11">
        <v>1135</v>
      </c>
      <c r="B1137" s="12" t="s">
        <v>1136</v>
      </c>
      <c r="C1137" s="12" t="s">
        <v>5245</v>
      </c>
      <c r="D1137" s="13">
        <v>1000</v>
      </c>
      <c r="E1137" s="14">
        <v>50</v>
      </c>
      <c r="F1137" s="11" t="s">
        <v>8220</v>
      </c>
      <c r="G1137" s="11" t="s">
        <v>8235</v>
      </c>
      <c r="H1137" s="11" t="s">
        <v>8248</v>
      </c>
      <c r="I1137" s="11">
        <v>1470527094</v>
      </c>
      <c r="J1137" s="11">
        <v>1467935094</v>
      </c>
      <c r="K1137" s="11" t="b">
        <v>0</v>
      </c>
      <c r="L1137" s="11">
        <v>1</v>
      </c>
      <c r="M1137" s="11" t="b">
        <v>0</v>
      </c>
      <c r="N1137" s="11" t="s">
        <v>8289</v>
      </c>
      <c r="O1137" s="11" t="s">
        <v>8291</v>
      </c>
      <c r="P1137" s="11">
        <f t="shared" si="68"/>
        <v>5</v>
      </c>
      <c r="Q1137" s="11">
        <f t="shared" si="69"/>
        <v>50</v>
      </c>
      <c r="R1137" s="16">
        <f t="shared" si="70"/>
        <v>42558.989513888882</v>
      </c>
      <c r="S1137" s="16">
        <f t="shared" si="71"/>
        <v>42588.989513888882</v>
      </c>
    </row>
    <row r="1138" spans="1:19" ht="44.25" x14ac:dyDescent="0.75">
      <c r="A1138" s="11">
        <v>1136</v>
      </c>
      <c r="B1138" s="12" t="s">
        <v>1137</v>
      </c>
      <c r="C1138" s="12" t="s">
        <v>5246</v>
      </c>
      <c r="D1138" s="13">
        <v>4190</v>
      </c>
      <c r="E1138" s="14">
        <v>270</v>
      </c>
      <c r="F1138" s="11" t="s">
        <v>8220</v>
      </c>
      <c r="G1138" s="11" t="s">
        <v>8229</v>
      </c>
      <c r="H1138" s="11" t="s">
        <v>8248</v>
      </c>
      <c r="I1138" s="11">
        <v>1450541229</v>
      </c>
      <c r="J1138" s="11">
        <v>1447949229</v>
      </c>
      <c r="K1138" s="11" t="b">
        <v>0</v>
      </c>
      <c r="L1138" s="11">
        <v>6</v>
      </c>
      <c r="M1138" s="11" t="b">
        <v>0</v>
      </c>
      <c r="N1138" s="11" t="s">
        <v>8289</v>
      </c>
      <c r="O1138" s="11" t="s">
        <v>8291</v>
      </c>
      <c r="P1138" s="11">
        <f t="shared" si="68"/>
        <v>6</v>
      </c>
      <c r="Q1138" s="11">
        <f t="shared" si="69"/>
        <v>45</v>
      </c>
      <c r="R1138" s="16">
        <f t="shared" si="70"/>
        <v>42327.671631944439</v>
      </c>
      <c r="S1138" s="16">
        <f t="shared" si="71"/>
        <v>42357.671631944439</v>
      </c>
    </row>
    <row r="1139" spans="1:19" ht="44.25" x14ac:dyDescent="0.75">
      <c r="A1139" s="11">
        <v>1137</v>
      </c>
      <c r="B1139" s="12" t="s">
        <v>1138</v>
      </c>
      <c r="C1139" s="12" t="s">
        <v>5247</v>
      </c>
      <c r="D1139" s="13">
        <v>25000</v>
      </c>
      <c r="E1139" s="14">
        <v>9875</v>
      </c>
      <c r="F1139" s="11" t="s">
        <v>8220</v>
      </c>
      <c r="G1139" s="11" t="s">
        <v>8223</v>
      </c>
      <c r="H1139" s="11" t="s">
        <v>8245</v>
      </c>
      <c r="I1139" s="11">
        <v>1461440421</v>
      </c>
      <c r="J1139" s="11">
        <v>1458848421</v>
      </c>
      <c r="K1139" s="11" t="b">
        <v>0</v>
      </c>
      <c r="L1139" s="11">
        <v>39</v>
      </c>
      <c r="M1139" s="11" t="b">
        <v>0</v>
      </c>
      <c r="N1139" s="11" t="s">
        <v>8289</v>
      </c>
      <c r="O1139" s="11" t="s">
        <v>8291</v>
      </c>
      <c r="P1139" s="11">
        <f t="shared" si="68"/>
        <v>40</v>
      </c>
      <c r="Q1139" s="11">
        <f t="shared" si="69"/>
        <v>253.21</v>
      </c>
      <c r="R1139" s="16">
        <f t="shared" si="70"/>
        <v>42453.819687499999</v>
      </c>
      <c r="S1139" s="16">
        <f t="shared" si="71"/>
        <v>42483.819687499999</v>
      </c>
    </row>
    <row r="1140" spans="1:19" ht="44.25" x14ac:dyDescent="0.75">
      <c r="A1140" s="11">
        <v>1138</v>
      </c>
      <c r="B1140" s="12" t="s">
        <v>1139</v>
      </c>
      <c r="C1140" s="12" t="s">
        <v>5248</v>
      </c>
      <c r="D1140" s="13">
        <v>35000</v>
      </c>
      <c r="E1140" s="14">
        <v>125</v>
      </c>
      <c r="F1140" s="11" t="s">
        <v>8220</v>
      </c>
      <c r="G1140" s="11" t="s">
        <v>8223</v>
      </c>
      <c r="H1140" s="11" t="s">
        <v>8245</v>
      </c>
      <c r="I1140" s="11">
        <v>1485035131</v>
      </c>
      <c r="J1140" s="11">
        <v>1483307131</v>
      </c>
      <c r="K1140" s="11" t="b">
        <v>0</v>
      </c>
      <c r="L1140" s="11">
        <v>4</v>
      </c>
      <c r="M1140" s="11" t="b">
        <v>0</v>
      </c>
      <c r="N1140" s="11" t="s">
        <v>8289</v>
      </c>
      <c r="O1140" s="11" t="s">
        <v>8291</v>
      </c>
      <c r="P1140" s="11">
        <f t="shared" si="68"/>
        <v>0</v>
      </c>
      <c r="Q1140" s="11">
        <f t="shared" si="69"/>
        <v>31.25</v>
      </c>
      <c r="R1140" s="16">
        <f t="shared" si="70"/>
        <v>42736.9066087963</v>
      </c>
      <c r="S1140" s="16">
        <f t="shared" si="71"/>
        <v>42756.9066087963</v>
      </c>
    </row>
    <row r="1141" spans="1:19" ht="44.25" x14ac:dyDescent="0.75">
      <c r="A1141" s="11">
        <v>1139</v>
      </c>
      <c r="B1141" s="12" t="s">
        <v>1140</v>
      </c>
      <c r="C1141" s="12" t="s">
        <v>5249</v>
      </c>
      <c r="D1141" s="13">
        <v>8000</v>
      </c>
      <c r="E1141" s="14">
        <v>5</v>
      </c>
      <c r="F1141" s="11" t="s">
        <v>8220</v>
      </c>
      <c r="G1141" s="11" t="s">
        <v>8223</v>
      </c>
      <c r="H1141" s="11" t="s">
        <v>8245</v>
      </c>
      <c r="I1141" s="11">
        <v>1420100426</v>
      </c>
      <c r="J1141" s="11">
        <v>1417508426</v>
      </c>
      <c r="K1141" s="11" t="b">
        <v>0</v>
      </c>
      <c r="L1141" s="11">
        <v>1</v>
      </c>
      <c r="M1141" s="11" t="b">
        <v>0</v>
      </c>
      <c r="N1141" s="11" t="s">
        <v>8289</v>
      </c>
      <c r="O1141" s="11" t="s">
        <v>8291</v>
      </c>
      <c r="P1141" s="11">
        <f t="shared" si="68"/>
        <v>0</v>
      </c>
      <c r="Q1141" s="11">
        <f t="shared" si="69"/>
        <v>5</v>
      </c>
      <c r="R1141" s="16">
        <f t="shared" si="70"/>
        <v>41975.347523148142</v>
      </c>
      <c r="S1141" s="16">
        <f t="shared" si="71"/>
        <v>42005.347523148142</v>
      </c>
    </row>
    <row r="1142" spans="1:19" ht="44.25" x14ac:dyDescent="0.75">
      <c r="A1142" s="11">
        <v>1140</v>
      </c>
      <c r="B1142" s="12" t="s">
        <v>1141</v>
      </c>
      <c r="C1142" s="12" t="s">
        <v>5250</v>
      </c>
      <c r="D1142" s="13">
        <v>5000</v>
      </c>
      <c r="E1142" s="14">
        <v>0</v>
      </c>
      <c r="F1142" s="11" t="s">
        <v>8220</v>
      </c>
      <c r="G1142" s="11" t="s">
        <v>8224</v>
      </c>
      <c r="H1142" s="11" t="s">
        <v>8246</v>
      </c>
      <c r="I1142" s="11">
        <v>1438859121</v>
      </c>
      <c r="J1142" s="11">
        <v>1436267121</v>
      </c>
      <c r="K1142" s="11" t="b">
        <v>0</v>
      </c>
      <c r="L1142" s="11">
        <v>0</v>
      </c>
      <c r="M1142" s="11" t="b">
        <v>0</v>
      </c>
      <c r="N1142" s="11" t="s">
        <v>8289</v>
      </c>
      <c r="O1142" s="11" t="s">
        <v>8291</v>
      </c>
      <c r="P1142" s="11">
        <f t="shared" si="68"/>
        <v>0</v>
      </c>
      <c r="Q1142" s="11">
        <f t="shared" si="69"/>
        <v>0</v>
      </c>
      <c r="R1142" s="16">
        <f t="shared" si="70"/>
        <v>42192.462048611109</v>
      </c>
      <c r="S1142" s="16">
        <f t="shared" si="71"/>
        <v>42222.462048611109</v>
      </c>
    </row>
    <row r="1143" spans="1:19" x14ac:dyDescent="0.75">
      <c r="A1143" s="11">
        <v>1141</v>
      </c>
      <c r="B1143" s="12" t="s">
        <v>1142</v>
      </c>
      <c r="C1143" s="12" t="s">
        <v>5251</v>
      </c>
      <c r="D1143" s="13">
        <v>500</v>
      </c>
      <c r="E1143" s="14">
        <v>0</v>
      </c>
      <c r="F1143" s="11" t="s">
        <v>8220</v>
      </c>
      <c r="G1143" s="11" t="s">
        <v>8235</v>
      </c>
      <c r="H1143" s="11" t="s">
        <v>8248</v>
      </c>
      <c r="I1143" s="11">
        <v>1436460450</v>
      </c>
      <c r="J1143" s="11">
        <v>1433868450</v>
      </c>
      <c r="K1143" s="11" t="b">
        <v>0</v>
      </c>
      <c r="L1143" s="11">
        <v>0</v>
      </c>
      <c r="M1143" s="11" t="b">
        <v>0</v>
      </c>
      <c r="N1143" s="11" t="s">
        <v>8289</v>
      </c>
      <c r="O1143" s="11" t="s">
        <v>8291</v>
      </c>
      <c r="P1143" s="11">
        <f t="shared" si="68"/>
        <v>0</v>
      </c>
      <c r="Q1143" s="11">
        <f t="shared" si="69"/>
        <v>0</v>
      </c>
      <c r="R1143" s="16">
        <f t="shared" si="70"/>
        <v>42164.699652777781</v>
      </c>
      <c r="S1143" s="16">
        <f t="shared" si="71"/>
        <v>42194.699652777781</v>
      </c>
    </row>
    <row r="1144" spans="1:19" ht="44.25" x14ac:dyDescent="0.75">
      <c r="A1144" s="11">
        <v>1142</v>
      </c>
      <c r="B1144" s="12" t="s">
        <v>1143</v>
      </c>
      <c r="C1144" s="12" t="s">
        <v>5252</v>
      </c>
      <c r="D1144" s="13">
        <v>4000</v>
      </c>
      <c r="E1144" s="14">
        <v>0</v>
      </c>
      <c r="F1144" s="11" t="s">
        <v>8220</v>
      </c>
      <c r="G1144" s="11" t="s">
        <v>8223</v>
      </c>
      <c r="H1144" s="11" t="s">
        <v>8245</v>
      </c>
      <c r="I1144" s="11">
        <v>1424131727</v>
      </c>
      <c r="J1144" s="11">
        <v>1421539727</v>
      </c>
      <c r="K1144" s="11" t="b">
        <v>0</v>
      </c>
      <c r="L1144" s="11">
        <v>0</v>
      </c>
      <c r="M1144" s="11" t="b">
        <v>0</v>
      </c>
      <c r="N1144" s="11" t="s">
        <v>8289</v>
      </c>
      <c r="O1144" s="11" t="s">
        <v>8291</v>
      </c>
      <c r="P1144" s="11">
        <f t="shared" si="68"/>
        <v>0</v>
      </c>
      <c r="Q1144" s="11">
        <f t="shared" si="69"/>
        <v>0</v>
      </c>
      <c r="R1144" s="16">
        <f t="shared" si="70"/>
        <v>42022.006099537044</v>
      </c>
      <c r="S1144" s="16">
        <f t="shared" si="71"/>
        <v>42052.006099537044</v>
      </c>
    </row>
    <row r="1145" spans="1:19" ht="44.25" x14ac:dyDescent="0.75">
      <c r="A1145" s="11">
        <v>1143</v>
      </c>
      <c r="B1145" s="12" t="s">
        <v>1144</v>
      </c>
      <c r="C1145" s="12" t="s">
        <v>5253</v>
      </c>
      <c r="D1145" s="13">
        <v>45000</v>
      </c>
      <c r="E1145" s="14">
        <v>186</v>
      </c>
      <c r="F1145" s="11" t="s">
        <v>8220</v>
      </c>
      <c r="G1145" s="11" t="s">
        <v>8223</v>
      </c>
      <c r="H1145" s="11" t="s">
        <v>8245</v>
      </c>
      <c r="I1145" s="11">
        <v>1450327126</v>
      </c>
      <c r="J1145" s="11">
        <v>1447735126</v>
      </c>
      <c r="K1145" s="11" t="b">
        <v>0</v>
      </c>
      <c r="L1145" s="11">
        <v>8</v>
      </c>
      <c r="M1145" s="11" t="b">
        <v>0</v>
      </c>
      <c r="N1145" s="11" t="s">
        <v>8289</v>
      </c>
      <c r="O1145" s="11" t="s">
        <v>8291</v>
      </c>
      <c r="P1145" s="11">
        <f t="shared" si="68"/>
        <v>0</v>
      </c>
      <c r="Q1145" s="11">
        <f t="shared" si="69"/>
        <v>23.25</v>
      </c>
      <c r="R1145" s="16">
        <f t="shared" si="70"/>
        <v>42325.19358796296</v>
      </c>
      <c r="S1145" s="16">
        <f t="shared" si="71"/>
        <v>42355.19358796296</v>
      </c>
    </row>
    <row r="1146" spans="1:19" ht="44.25" x14ac:dyDescent="0.75">
      <c r="A1146" s="11">
        <v>1144</v>
      </c>
      <c r="B1146" s="12" t="s">
        <v>1145</v>
      </c>
      <c r="C1146" s="12" t="s">
        <v>5254</v>
      </c>
      <c r="D1146" s="13">
        <v>9300</v>
      </c>
      <c r="E1146" s="14">
        <v>0</v>
      </c>
      <c r="F1146" s="11" t="s">
        <v>8220</v>
      </c>
      <c r="G1146" s="11" t="s">
        <v>8223</v>
      </c>
      <c r="H1146" s="11" t="s">
        <v>8245</v>
      </c>
      <c r="I1146" s="11">
        <v>1430281320</v>
      </c>
      <c r="J1146" s="11">
        <v>1427689320</v>
      </c>
      <c r="K1146" s="11" t="b">
        <v>0</v>
      </c>
      <c r="L1146" s="11">
        <v>0</v>
      </c>
      <c r="M1146" s="11" t="b">
        <v>0</v>
      </c>
      <c r="N1146" s="11" t="s">
        <v>8292</v>
      </c>
      <c r="O1146" s="11" t="s">
        <v>8293</v>
      </c>
      <c r="P1146" s="11">
        <f t="shared" si="68"/>
        <v>0</v>
      </c>
      <c r="Q1146" s="11">
        <f t="shared" si="69"/>
        <v>0</v>
      </c>
      <c r="R1146" s="16">
        <f t="shared" si="70"/>
        <v>42093.181944444441</v>
      </c>
      <c r="S1146" s="16">
        <f t="shared" si="71"/>
        <v>42123.181944444441</v>
      </c>
    </row>
    <row r="1147" spans="1:19" ht="44.25" x14ac:dyDescent="0.75">
      <c r="A1147" s="11">
        <v>1145</v>
      </c>
      <c r="B1147" s="12" t="s">
        <v>1146</v>
      </c>
      <c r="C1147" s="12" t="s">
        <v>5255</v>
      </c>
      <c r="D1147" s="13">
        <v>80000</v>
      </c>
      <c r="E1147" s="14">
        <v>100</v>
      </c>
      <c r="F1147" s="11" t="s">
        <v>8220</v>
      </c>
      <c r="G1147" s="11" t="s">
        <v>8223</v>
      </c>
      <c r="H1147" s="11" t="s">
        <v>8245</v>
      </c>
      <c r="I1147" s="11">
        <v>1412272592</v>
      </c>
      <c r="J1147" s="11">
        <v>1407088592</v>
      </c>
      <c r="K1147" s="11" t="b">
        <v>0</v>
      </c>
      <c r="L1147" s="11">
        <v>1</v>
      </c>
      <c r="M1147" s="11" t="b">
        <v>0</v>
      </c>
      <c r="N1147" s="11" t="s">
        <v>8292</v>
      </c>
      <c r="O1147" s="11" t="s">
        <v>8293</v>
      </c>
      <c r="P1147" s="11">
        <f t="shared" si="68"/>
        <v>0</v>
      </c>
      <c r="Q1147" s="11">
        <f t="shared" si="69"/>
        <v>100</v>
      </c>
      <c r="R1147" s="16">
        <f t="shared" si="70"/>
        <v>41854.747592592597</v>
      </c>
      <c r="S1147" s="16">
        <f t="shared" si="71"/>
        <v>41914.747592592597</v>
      </c>
    </row>
    <row r="1148" spans="1:19" ht="44.25" x14ac:dyDescent="0.75">
      <c r="A1148" s="11">
        <v>1146</v>
      </c>
      <c r="B1148" s="12" t="s">
        <v>1147</v>
      </c>
      <c r="C1148" s="12" t="s">
        <v>5256</v>
      </c>
      <c r="D1148" s="13">
        <v>6000</v>
      </c>
      <c r="E1148" s="14">
        <v>530</v>
      </c>
      <c r="F1148" s="11" t="s">
        <v>8220</v>
      </c>
      <c r="G1148" s="11" t="s">
        <v>8223</v>
      </c>
      <c r="H1148" s="11" t="s">
        <v>8245</v>
      </c>
      <c r="I1148" s="11">
        <v>1399071173</v>
      </c>
      <c r="J1148" s="11">
        <v>1395787973</v>
      </c>
      <c r="K1148" s="11" t="b">
        <v>0</v>
      </c>
      <c r="L1148" s="11">
        <v>12</v>
      </c>
      <c r="M1148" s="11" t="b">
        <v>0</v>
      </c>
      <c r="N1148" s="11" t="s">
        <v>8292</v>
      </c>
      <c r="O1148" s="11" t="s">
        <v>8293</v>
      </c>
      <c r="P1148" s="11">
        <f t="shared" si="68"/>
        <v>9</v>
      </c>
      <c r="Q1148" s="11">
        <f t="shared" si="69"/>
        <v>44.17</v>
      </c>
      <c r="R1148" s="16">
        <f t="shared" si="70"/>
        <v>41723.9533912037</v>
      </c>
      <c r="S1148" s="16">
        <f t="shared" si="71"/>
        <v>41761.9533912037</v>
      </c>
    </row>
    <row r="1149" spans="1:19" ht="44.25" x14ac:dyDescent="0.75">
      <c r="A1149" s="11">
        <v>1147</v>
      </c>
      <c r="B1149" s="12" t="s">
        <v>1148</v>
      </c>
      <c r="C1149" s="12" t="s">
        <v>5257</v>
      </c>
      <c r="D1149" s="13">
        <v>25000</v>
      </c>
      <c r="E1149" s="14">
        <v>0</v>
      </c>
      <c r="F1149" s="11" t="s">
        <v>8220</v>
      </c>
      <c r="G1149" s="11" t="s">
        <v>8228</v>
      </c>
      <c r="H1149" s="11" t="s">
        <v>8250</v>
      </c>
      <c r="I1149" s="11">
        <v>1413760783</v>
      </c>
      <c r="J1149" s="11">
        <v>1408576783</v>
      </c>
      <c r="K1149" s="11" t="b">
        <v>0</v>
      </c>
      <c r="L1149" s="11">
        <v>0</v>
      </c>
      <c r="M1149" s="11" t="b">
        <v>0</v>
      </c>
      <c r="N1149" s="11" t="s">
        <v>8292</v>
      </c>
      <c r="O1149" s="11" t="s">
        <v>8293</v>
      </c>
      <c r="P1149" s="11">
        <f t="shared" si="68"/>
        <v>0</v>
      </c>
      <c r="Q1149" s="11">
        <f t="shared" si="69"/>
        <v>0</v>
      </c>
      <c r="R1149" s="16">
        <f t="shared" si="70"/>
        <v>41871.972025462965</v>
      </c>
      <c r="S1149" s="16">
        <f t="shared" si="71"/>
        <v>41931.972025462965</v>
      </c>
    </row>
    <row r="1150" spans="1:19" ht="29.5" x14ac:dyDescent="0.75">
      <c r="A1150" s="11">
        <v>1148</v>
      </c>
      <c r="B1150" s="12" t="s">
        <v>1149</v>
      </c>
      <c r="C1150" s="12" t="s">
        <v>5258</v>
      </c>
      <c r="D1150" s="13">
        <v>15000</v>
      </c>
      <c r="E1150" s="14">
        <v>73</v>
      </c>
      <c r="F1150" s="11" t="s">
        <v>8220</v>
      </c>
      <c r="G1150" s="11" t="s">
        <v>8223</v>
      </c>
      <c r="H1150" s="11" t="s">
        <v>8245</v>
      </c>
      <c r="I1150" s="11">
        <v>1480568781</v>
      </c>
      <c r="J1150" s="11">
        <v>1477973181</v>
      </c>
      <c r="K1150" s="11" t="b">
        <v>0</v>
      </c>
      <c r="L1150" s="11">
        <v>3</v>
      </c>
      <c r="M1150" s="11" t="b">
        <v>0</v>
      </c>
      <c r="N1150" s="11" t="s">
        <v>8292</v>
      </c>
      <c r="O1150" s="11" t="s">
        <v>8293</v>
      </c>
      <c r="P1150" s="11">
        <f t="shared" si="68"/>
        <v>0</v>
      </c>
      <c r="Q1150" s="11">
        <f t="shared" si="69"/>
        <v>24.33</v>
      </c>
      <c r="R1150" s="16">
        <f t="shared" si="70"/>
        <v>42675.171076388884</v>
      </c>
      <c r="S1150" s="16">
        <f t="shared" si="71"/>
        <v>42705.212743055556</v>
      </c>
    </row>
    <row r="1151" spans="1:19" ht="29.5" x14ac:dyDescent="0.75">
      <c r="A1151" s="11">
        <v>1149</v>
      </c>
      <c r="B1151" s="12" t="s">
        <v>1150</v>
      </c>
      <c r="C1151" s="12" t="s">
        <v>5259</v>
      </c>
      <c r="D1151" s="13">
        <v>50000</v>
      </c>
      <c r="E1151" s="14">
        <v>75</v>
      </c>
      <c r="F1151" s="11" t="s">
        <v>8220</v>
      </c>
      <c r="G1151" s="11" t="s">
        <v>8223</v>
      </c>
      <c r="H1151" s="11" t="s">
        <v>8245</v>
      </c>
      <c r="I1151" s="11">
        <v>1466096566</v>
      </c>
      <c r="J1151" s="11">
        <v>1463504566</v>
      </c>
      <c r="K1151" s="11" t="b">
        <v>0</v>
      </c>
      <c r="L1151" s="11">
        <v>2</v>
      </c>
      <c r="M1151" s="11" t="b">
        <v>0</v>
      </c>
      <c r="N1151" s="11" t="s">
        <v>8292</v>
      </c>
      <c r="O1151" s="11" t="s">
        <v>8293</v>
      </c>
      <c r="P1151" s="11">
        <f t="shared" si="68"/>
        <v>0</v>
      </c>
      <c r="Q1151" s="11">
        <f t="shared" si="69"/>
        <v>37.5</v>
      </c>
      <c r="R1151" s="16">
        <f t="shared" si="70"/>
        <v>42507.71025462963</v>
      </c>
      <c r="S1151" s="16">
        <f t="shared" si="71"/>
        <v>42537.71025462963</v>
      </c>
    </row>
    <row r="1152" spans="1:19" ht="29.5" x14ac:dyDescent="0.75">
      <c r="A1152" s="11">
        <v>1150</v>
      </c>
      <c r="B1152" s="12" t="s">
        <v>1151</v>
      </c>
      <c r="C1152" s="12" t="s">
        <v>5260</v>
      </c>
      <c r="D1152" s="13">
        <v>2500</v>
      </c>
      <c r="E1152" s="14">
        <v>252</v>
      </c>
      <c r="F1152" s="11" t="s">
        <v>8220</v>
      </c>
      <c r="G1152" s="11" t="s">
        <v>8223</v>
      </c>
      <c r="H1152" s="11" t="s">
        <v>8245</v>
      </c>
      <c r="I1152" s="11">
        <v>1452293675</v>
      </c>
      <c r="J1152" s="11">
        <v>1447109675</v>
      </c>
      <c r="K1152" s="11" t="b">
        <v>0</v>
      </c>
      <c r="L1152" s="11">
        <v>6</v>
      </c>
      <c r="M1152" s="11" t="b">
        <v>0</v>
      </c>
      <c r="N1152" s="11" t="s">
        <v>8292</v>
      </c>
      <c r="O1152" s="11" t="s">
        <v>8293</v>
      </c>
      <c r="P1152" s="11">
        <f t="shared" si="68"/>
        <v>10</v>
      </c>
      <c r="Q1152" s="11">
        <f t="shared" si="69"/>
        <v>42</v>
      </c>
      <c r="R1152" s="16">
        <f t="shared" si="70"/>
        <v>42317.954571759255</v>
      </c>
      <c r="S1152" s="16">
        <f t="shared" si="71"/>
        <v>42377.954571759255</v>
      </c>
    </row>
    <row r="1153" spans="1:19" ht="59" x14ac:dyDescent="0.75">
      <c r="A1153" s="11">
        <v>1151</v>
      </c>
      <c r="B1153" s="12" t="s">
        <v>1152</v>
      </c>
      <c r="C1153" s="12" t="s">
        <v>5261</v>
      </c>
      <c r="D1153" s="13">
        <v>25000</v>
      </c>
      <c r="E1153" s="14">
        <v>0</v>
      </c>
      <c r="F1153" s="11" t="s">
        <v>8220</v>
      </c>
      <c r="G1153" s="11" t="s">
        <v>8223</v>
      </c>
      <c r="H1153" s="11" t="s">
        <v>8245</v>
      </c>
      <c r="I1153" s="11">
        <v>1441592863</v>
      </c>
      <c r="J1153" s="11">
        <v>1439000863</v>
      </c>
      <c r="K1153" s="11" t="b">
        <v>0</v>
      </c>
      <c r="L1153" s="11">
        <v>0</v>
      </c>
      <c r="M1153" s="11" t="b">
        <v>0</v>
      </c>
      <c r="N1153" s="11" t="s">
        <v>8292</v>
      </c>
      <c r="O1153" s="11" t="s">
        <v>8293</v>
      </c>
      <c r="P1153" s="11">
        <f t="shared" si="68"/>
        <v>0</v>
      </c>
      <c r="Q1153" s="11">
        <f t="shared" si="69"/>
        <v>0</v>
      </c>
      <c r="R1153" s="16">
        <f t="shared" si="70"/>
        <v>42224.102581018517</v>
      </c>
      <c r="S1153" s="16">
        <f t="shared" si="71"/>
        <v>42254.102581018517</v>
      </c>
    </row>
    <row r="1154" spans="1:19" x14ac:dyDescent="0.75">
      <c r="A1154" s="11">
        <v>1152</v>
      </c>
      <c r="B1154" s="12" t="s">
        <v>1153</v>
      </c>
      <c r="C1154" s="12" t="s">
        <v>5262</v>
      </c>
      <c r="D1154" s="13">
        <v>16000</v>
      </c>
      <c r="E1154" s="14">
        <v>911</v>
      </c>
      <c r="F1154" s="11" t="s">
        <v>8220</v>
      </c>
      <c r="G1154" s="11" t="s">
        <v>8223</v>
      </c>
      <c r="H1154" s="11" t="s">
        <v>8245</v>
      </c>
      <c r="I1154" s="11">
        <v>1431709312</v>
      </c>
      <c r="J1154" s="11">
        <v>1429117312</v>
      </c>
      <c r="K1154" s="11" t="b">
        <v>0</v>
      </c>
      <c r="L1154" s="11">
        <v>15</v>
      </c>
      <c r="M1154" s="11" t="b">
        <v>0</v>
      </c>
      <c r="N1154" s="11" t="s">
        <v>8292</v>
      </c>
      <c r="O1154" s="11" t="s">
        <v>8293</v>
      </c>
      <c r="P1154" s="11">
        <f t="shared" ref="P1154:P1217" si="72">ROUND(E1154/D1154*100,0)</f>
        <v>6</v>
      </c>
      <c r="Q1154" s="11">
        <f t="shared" ref="Q1154:Q1217" si="73">IFERROR(ROUND(E1154/L1154,2),0)</f>
        <v>60.73</v>
      </c>
      <c r="R1154" s="16">
        <f t="shared" si="70"/>
        <v>42109.709629629629</v>
      </c>
      <c r="S1154" s="16">
        <f t="shared" si="71"/>
        <v>42139.709629629629</v>
      </c>
    </row>
    <row r="1155" spans="1:19" ht="29.5" x14ac:dyDescent="0.75">
      <c r="A1155" s="11">
        <v>1153</v>
      </c>
      <c r="B1155" s="12" t="s">
        <v>1154</v>
      </c>
      <c r="C1155" s="12" t="s">
        <v>5263</v>
      </c>
      <c r="D1155" s="13">
        <v>8000</v>
      </c>
      <c r="E1155" s="14">
        <v>50</v>
      </c>
      <c r="F1155" s="11" t="s">
        <v>8220</v>
      </c>
      <c r="G1155" s="11" t="s">
        <v>8223</v>
      </c>
      <c r="H1155" s="11" t="s">
        <v>8245</v>
      </c>
      <c r="I1155" s="11">
        <v>1434647305</v>
      </c>
      <c r="J1155" s="11">
        <v>1432055305</v>
      </c>
      <c r="K1155" s="11" t="b">
        <v>0</v>
      </c>
      <c r="L1155" s="11">
        <v>1</v>
      </c>
      <c r="M1155" s="11" t="b">
        <v>0</v>
      </c>
      <c r="N1155" s="11" t="s">
        <v>8292</v>
      </c>
      <c r="O1155" s="11" t="s">
        <v>8293</v>
      </c>
      <c r="P1155" s="11">
        <f t="shared" si="72"/>
        <v>1</v>
      </c>
      <c r="Q1155" s="11">
        <f t="shared" si="73"/>
        <v>50</v>
      </c>
      <c r="R1155" s="16">
        <f t="shared" ref="R1155:R1218" si="74">(((J1155/60)/60)/24)+DATE(1970,1,1)</f>
        <v>42143.714178240742</v>
      </c>
      <c r="S1155" s="16">
        <f t="shared" ref="S1155:S1218" si="75">(((I1155/60)/60)/24)+DATE(1970,1,1)</f>
        <v>42173.714178240742</v>
      </c>
    </row>
    <row r="1156" spans="1:19" ht="44.25" x14ac:dyDescent="0.75">
      <c r="A1156" s="11">
        <v>1154</v>
      </c>
      <c r="B1156" s="12" t="s">
        <v>1155</v>
      </c>
      <c r="C1156" s="12" t="s">
        <v>5264</v>
      </c>
      <c r="D1156" s="13">
        <v>5000</v>
      </c>
      <c r="E1156" s="14">
        <v>325</v>
      </c>
      <c r="F1156" s="11" t="s">
        <v>8220</v>
      </c>
      <c r="G1156" s="11" t="s">
        <v>8223</v>
      </c>
      <c r="H1156" s="11" t="s">
        <v>8245</v>
      </c>
      <c r="I1156" s="11">
        <v>1441507006</v>
      </c>
      <c r="J1156" s="11">
        <v>1438915006</v>
      </c>
      <c r="K1156" s="11" t="b">
        <v>0</v>
      </c>
      <c r="L1156" s="11">
        <v>3</v>
      </c>
      <c r="M1156" s="11" t="b">
        <v>0</v>
      </c>
      <c r="N1156" s="11" t="s">
        <v>8292</v>
      </c>
      <c r="O1156" s="11" t="s">
        <v>8293</v>
      </c>
      <c r="P1156" s="11">
        <f t="shared" si="72"/>
        <v>7</v>
      </c>
      <c r="Q1156" s="11">
        <f t="shared" si="73"/>
        <v>108.33</v>
      </c>
      <c r="R1156" s="16">
        <f t="shared" si="74"/>
        <v>42223.108865740738</v>
      </c>
      <c r="S1156" s="16">
        <f t="shared" si="75"/>
        <v>42253.108865740738</v>
      </c>
    </row>
    <row r="1157" spans="1:19" ht="44.25" x14ac:dyDescent="0.75">
      <c r="A1157" s="11">
        <v>1155</v>
      </c>
      <c r="B1157" s="12" t="s">
        <v>1156</v>
      </c>
      <c r="C1157" s="12" t="s">
        <v>5265</v>
      </c>
      <c r="D1157" s="13">
        <v>25000</v>
      </c>
      <c r="E1157" s="14">
        <v>188</v>
      </c>
      <c r="F1157" s="11" t="s">
        <v>8220</v>
      </c>
      <c r="G1157" s="11" t="s">
        <v>8223</v>
      </c>
      <c r="H1157" s="11" t="s">
        <v>8245</v>
      </c>
      <c r="I1157" s="11">
        <v>1408040408</v>
      </c>
      <c r="J1157" s="11">
        <v>1405448408</v>
      </c>
      <c r="K1157" s="11" t="b">
        <v>0</v>
      </c>
      <c r="L1157" s="11">
        <v>8</v>
      </c>
      <c r="M1157" s="11" t="b">
        <v>0</v>
      </c>
      <c r="N1157" s="11" t="s">
        <v>8292</v>
      </c>
      <c r="O1157" s="11" t="s">
        <v>8293</v>
      </c>
      <c r="P1157" s="11">
        <f t="shared" si="72"/>
        <v>1</v>
      </c>
      <c r="Q1157" s="11">
        <f t="shared" si="73"/>
        <v>23.5</v>
      </c>
      <c r="R1157" s="16">
        <f t="shared" si="74"/>
        <v>41835.763981481483</v>
      </c>
      <c r="S1157" s="16">
        <f t="shared" si="75"/>
        <v>41865.763981481483</v>
      </c>
    </row>
    <row r="1158" spans="1:19" ht="44.25" x14ac:dyDescent="0.75">
      <c r="A1158" s="11">
        <v>1156</v>
      </c>
      <c r="B1158" s="12" t="s">
        <v>1157</v>
      </c>
      <c r="C1158" s="12" t="s">
        <v>5266</v>
      </c>
      <c r="D1158" s="13">
        <v>6500</v>
      </c>
      <c r="E1158" s="14">
        <v>0</v>
      </c>
      <c r="F1158" s="11" t="s">
        <v>8220</v>
      </c>
      <c r="G1158" s="11" t="s">
        <v>8223</v>
      </c>
      <c r="H1158" s="11" t="s">
        <v>8245</v>
      </c>
      <c r="I1158" s="11">
        <v>1424742162</v>
      </c>
      <c r="J1158" s="11">
        <v>1422150162</v>
      </c>
      <c r="K1158" s="11" t="b">
        <v>0</v>
      </c>
      <c r="L1158" s="11">
        <v>0</v>
      </c>
      <c r="M1158" s="11" t="b">
        <v>0</v>
      </c>
      <c r="N1158" s="11" t="s">
        <v>8292</v>
      </c>
      <c r="O1158" s="11" t="s">
        <v>8293</v>
      </c>
      <c r="P1158" s="11">
        <f t="shared" si="72"/>
        <v>0</v>
      </c>
      <c r="Q1158" s="11">
        <f t="shared" si="73"/>
        <v>0</v>
      </c>
      <c r="R1158" s="16">
        <f t="shared" si="74"/>
        <v>42029.07131944444</v>
      </c>
      <c r="S1158" s="16">
        <f t="shared" si="75"/>
        <v>42059.07131944444</v>
      </c>
    </row>
    <row r="1159" spans="1:19" ht="44.25" x14ac:dyDescent="0.75">
      <c r="A1159" s="11">
        <v>1157</v>
      </c>
      <c r="B1159" s="12" t="s">
        <v>1158</v>
      </c>
      <c r="C1159" s="12" t="s">
        <v>5267</v>
      </c>
      <c r="D1159" s="13">
        <v>10000</v>
      </c>
      <c r="E1159" s="14">
        <v>151</v>
      </c>
      <c r="F1159" s="11" t="s">
        <v>8220</v>
      </c>
      <c r="G1159" s="11" t="s">
        <v>8223</v>
      </c>
      <c r="H1159" s="11" t="s">
        <v>8245</v>
      </c>
      <c r="I1159" s="11">
        <v>1417795480</v>
      </c>
      <c r="J1159" s="11">
        <v>1412607880</v>
      </c>
      <c r="K1159" s="11" t="b">
        <v>0</v>
      </c>
      <c r="L1159" s="11">
        <v>3</v>
      </c>
      <c r="M1159" s="11" t="b">
        <v>0</v>
      </c>
      <c r="N1159" s="11" t="s">
        <v>8292</v>
      </c>
      <c r="O1159" s="11" t="s">
        <v>8293</v>
      </c>
      <c r="P1159" s="11">
        <f t="shared" si="72"/>
        <v>2</v>
      </c>
      <c r="Q1159" s="11">
        <f t="shared" si="73"/>
        <v>50.33</v>
      </c>
      <c r="R1159" s="16">
        <f t="shared" si="74"/>
        <v>41918.628240740742</v>
      </c>
      <c r="S1159" s="16">
        <f t="shared" si="75"/>
        <v>41978.669907407413</v>
      </c>
    </row>
    <row r="1160" spans="1:19" ht="44.25" x14ac:dyDescent="0.75">
      <c r="A1160" s="11">
        <v>1158</v>
      </c>
      <c r="B1160" s="12" t="s">
        <v>1159</v>
      </c>
      <c r="C1160" s="12" t="s">
        <v>5268</v>
      </c>
      <c r="D1160" s="13">
        <v>7500</v>
      </c>
      <c r="E1160" s="14">
        <v>35</v>
      </c>
      <c r="F1160" s="11" t="s">
        <v>8220</v>
      </c>
      <c r="G1160" s="11" t="s">
        <v>8223</v>
      </c>
      <c r="H1160" s="11" t="s">
        <v>8245</v>
      </c>
      <c r="I1160" s="11">
        <v>1418091128</v>
      </c>
      <c r="J1160" s="11">
        <v>1415499128</v>
      </c>
      <c r="K1160" s="11" t="b">
        <v>0</v>
      </c>
      <c r="L1160" s="11">
        <v>3</v>
      </c>
      <c r="M1160" s="11" t="b">
        <v>0</v>
      </c>
      <c r="N1160" s="11" t="s">
        <v>8292</v>
      </c>
      <c r="O1160" s="11" t="s">
        <v>8293</v>
      </c>
      <c r="P1160" s="11">
        <f t="shared" si="72"/>
        <v>0</v>
      </c>
      <c r="Q1160" s="11">
        <f t="shared" si="73"/>
        <v>11.67</v>
      </c>
      <c r="R1160" s="16">
        <f t="shared" si="74"/>
        <v>41952.09175925926</v>
      </c>
      <c r="S1160" s="16">
        <f t="shared" si="75"/>
        <v>41982.09175925926</v>
      </c>
    </row>
    <row r="1161" spans="1:19" ht="44.25" x14ac:dyDescent="0.75">
      <c r="A1161" s="11">
        <v>1159</v>
      </c>
      <c r="B1161" s="12" t="s">
        <v>1160</v>
      </c>
      <c r="C1161" s="12" t="s">
        <v>5269</v>
      </c>
      <c r="D1161" s="13">
        <v>6750</v>
      </c>
      <c r="E1161" s="14">
        <v>0</v>
      </c>
      <c r="F1161" s="11" t="s">
        <v>8220</v>
      </c>
      <c r="G1161" s="11" t="s">
        <v>8223</v>
      </c>
      <c r="H1161" s="11" t="s">
        <v>8245</v>
      </c>
      <c r="I1161" s="11">
        <v>1435679100</v>
      </c>
      <c r="J1161" s="11">
        <v>1433006765</v>
      </c>
      <c r="K1161" s="11" t="b">
        <v>0</v>
      </c>
      <c r="L1161" s="11">
        <v>0</v>
      </c>
      <c r="M1161" s="11" t="b">
        <v>0</v>
      </c>
      <c r="N1161" s="11" t="s">
        <v>8292</v>
      </c>
      <c r="O1161" s="11" t="s">
        <v>8293</v>
      </c>
      <c r="P1161" s="11">
        <f t="shared" si="72"/>
        <v>0</v>
      </c>
      <c r="Q1161" s="11">
        <f t="shared" si="73"/>
        <v>0</v>
      </c>
      <c r="R1161" s="16">
        <f t="shared" si="74"/>
        <v>42154.726446759261</v>
      </c>
      <c r="S1161" s="16">
        <f t="shared" si="75"/>
        <v>42185.65625</v>
      </c>
    </row>
    <row r="1162" spans="1:19" ht="44.25" x14ac:dyDescent="0.75">
      <c r="A1162" s="11">
        <v>1160</v>
      </c>
      <c r="B1162" s="12" t="s">
        <v>1161</v>
      </c>
      <c r="C1162" s="12" t="s">
        <v>5270</v>
      </c>
      <c r="D1162" s="13">
        <v>30000</v>
      </c>
      <c r="E1162" s="14">
        <v>1155</v>
      </c>
      <c r="F1162" s="11" t="s">
        <v>8220</v>
      </c>
      <c r="G1162" s="11" t="s">
        <v>8223</v>
      </c>
      <c r="H1162" s="11" t="s">
        <v>8245</v>
      </c>
      <c r="I1162" s="11">
        <v>1427510586</v>
      </c>
      <c r="J1162" s="11">
        <v>1424922186</v>
      </c>
      <c r="K1162" s="11" t="b">
        <v>0</v>
      </c>
      <c r="L1162" s="11">
        <v>19</v>
      </c>
      <c r="M1162" s="11" t="b">
        <v>0</v>
      </c>
      <c r="N1162" s="11" t="s">
        <v>8292</v>
      </c>
      <c r="O1162" s="11" t="s">
        <v>8293</v>
      </c>
      <c r="P1162" s="11">
        <f t="shared" si="72"/>
        <v>4</v>
      </c>
      <c r="Q1162" s="11">
        <f t="shared" si="73"/>
        <v>60.79</v>
      </c>
      <c r="R1162" s="16">
        <f t="shared" si="74"/>
        <v>42061.154930555553</v>
      </c>
      <c r="S1162" s="16">
        <f t="shared" si="75"/>
        <v>42091.113263888896</v>
      </c>
    </row>
    <row r="1163" spans="1:19" ht="44.25" x14ac:dyDescent="0.75">
      <c r="A1163" s="11">
        <v>1161</v>
      </c>
      <c r="B1163" s="12" t="s">
        <v>1162</v>
      </c>
      <c r="C1163" s="12" t="s">
        <v>5271</v>
      </c>
      <c r="D1163" s="13">
        <v>18000</v>
      </c>
      <c r="E1163" s="14">
        <v>0</v>
      </c>
      <c r="F1163" s="11" t="s">
        <v>8220</v>
      </c>
      <c r="G1163" s="11" t="s">
        <v>8223</v>
      </c>
      <c r="H1163" s="11" t="s">
        <v>8245</v>
      </c>
      <c r="I1163" s="11">
        <v>1432047989</v>
      </c>
      <c r="J1163" s="11">
        <v>1430233589</v>
      </c>
      <c r="K1163" s="11" t="b">
        <v>0</v>
      </c>
      <c r="L1163" s="11">
        <v>0</v>
      </c>
      <c r="M1163" s="11" t="b">
        <v>0</v>
      </c>
      <c r="N1163" s="11" t="s">
        <v>8292</v>
      </c>
      <c r="O1163" s="11" t="s">
        <v>8293</v>
      </c>
      <c r="P1163" s="11">
        <f t="shared" si="72"/>
        <v>0</v>
      </c>
      <c r="Q1163" s="11">
        <f t="shared" si="73"/>
        <v>0</v>
      </c>
      <c r="R1163" s="16">
        <f t="shared" si="74"/>
        <v>42122.629502314812</v>
      </c>
      <c r="S1163" s="16">
        <f t="shared" si="75"/>
        <v>42143.629502314812</v>
      </c>
    </row>
    <row r="1164" spans="1:19" ht="59" x14ac:dyDescent="0.75">
      <c r="A1164" s="11">
        <v>1162</v>
      </c>
      <c r="B1164" s="12" t="s">
        <v>1163</v>
      </c>
      <c r="C1164" s="12" t="s">
        <v>5272</v>
      </c>
      <c r="D1164" s="13">
        <v>60000</v>
      </c>
      <c r="E1164" s="14">
        <v>35</v>
      </c>
      <c r="F1164" s="11" t="s">
        <v>8220</v>
      </c>
      <c r="G1164" s="11" t="s">
        <v>8223</v>
      </c>
      <c r="H1164" s="11" t="s">
        <v>8245</v>
      </c>
      <c r="I1164" s="11">
        <v>1411662264</v>
      </c>
      <c r="J1164" s="11">
        <v>1408983864</v>
      </c>
      <c r="K1164" s="11" t="b">
        <v>0</v>
      </c>
      <c r="L1164" s="11">
        <v>2</v>
      </c>
      <c r="M1164" s="11" t="b">
        <v>0</v>
      </c>
      <c r="N1164" s="11" t="s">
        <v>8292</v>
      </c>
      <c r="O1164" s="11" t="s">
        <v>8293</v>
      </c>
      <c r="P1164" s="11">
        <f t="shared" si="72"/>
        <v>0</v>
      </c>
      <c r="Q1164" s="11">
        <f t="shared" si="73"/>
        <v>17.5</v>
      </c>
      <c r="R1164" s="16">
        <f t="shared" si="74"/>
        <v>41876.683611111112</v>
      </c>
      <c r="S1164" s="16">
        <f t="shared" si="75"/>
        <v>41907.683611111112</v>
      </c>
    </row>
    <row r="1165" spans="1:19" ht="44.25" x14ac:dyDescent="0.75">
      <c r="A1165" s="11">
        <v>1163</v>
      </c>
      <c r="B1165" s="12" t="s">
        <v>1164</v>
      </c>
      <c r="C1165" s="12" t="s">
        <v>5273</v>
      </c>
      <c r="D1165" s="13">
        <v>5200</v>
      </c>
      <c r="E1165" s="14">
        <v>0</v>
      </c>
      <c r="F1165" s="11" t="s">
        <v>8220</v>
      </c>
      <c r="G1165" s="11" t="s">
        <v>8223</v>
      </c>
      <c r="H1165" s="11" t="s">
        <v>8245</v>
      </c>
      <c r="I1165" s="11">
        <v>1407604920</v>
      </c>
      <c r="J1165" s="11">
        <v>1405012920</v>
      </c>
      <c r="K1165" s="11" t="b">
        <v>0</v>
      </c>
      <c r="L1165" s="11">
        <v>0</v>
      </c>
      <c r="M1165" s="11" t="b">
        <v>0</v>
      </c>
      <c r="N1165" s="11" t="s">
        <v>8292</v>
      </c>
      <c r="O1165" s="11" t="s">
        <v>8293</v>
      </c>
      <c r="P1165" s="11">
        <f t="shared" si="72"/>
        <v>0</v>
      </c>
      <c r="Q1165" s="11">
        <f t="shared" si="73"/>
        <v>0</v>
      </c>
      <c r="R1165" s="16">
        <f t="shared" si="74"/>
        <v>41830.723611111112</v>
      </c>
      <c r="S1165" s="16">
        <f t="shared" si="75"/>
        <v>41860.723611111112</v>
      </c>
    </row>
    <row r="1166" spans="1:19" ht="59" x14ac:dyDescent="0.75">
      <c r="A1166" s="11">
        <v>1164</v>
      </c>
      <c r="B1166" s="12" t="s">
        <v>1165</v>
      </c>
      <c r="C1166" s="12" t="s">
        <v>5274</v>
      </c>
      <c r="D1166" s="13">
        <v>10000</v>
      </c>
      <c r="E1166" s="14">
        <v>0</v>
      </c>
      <c r="F1166" s="11" t="s">
        <v>8220</v>
      </c>
      <c r="G1166" s="11" t="s">
        <v>8223</v>
      </c>
      <c r="H1166" s="11" t="s">
        <v>8245</v>
      </c>
      <c r="I1166" s="11">
        <v>1466270582</v>
      </c>
      <c r="J1166" s="11">
        <v>1463678582</v>
      </c>
      <c r="K1166" s="11" t="b">
        <v>0</v>
      </c>
      <c r="L1166" s="11">
        <v>0</v>
      </c>
      <c r="M1166" s="11" t="b">
        <v>0</v>
      </c>
      <c r="N1166" s="11" t="s">
        <v>8292</v>
      </c>
      <c r="O1166" s="11" t="s">
        <v>8293</v>
      </c>
      <c r="P1166" s="11">
        <f t="shared" si="72"/>
        <v>0</v>
      </c>
      <c r="Q1166" s="11">
        <f t="shared" si="73"/>
        <v>0</v>
      </c>
      <c r="R1166" s="16">
        <f t="shared" si="74"/>
        <v>42509.724328703705</v>
      </c>
      <c r="S1166" s="16">
        <f t="shared" si="75"/>
        <v>42539.724328703705</v>
      </c>
    </row>
    <row r="1167" spans="1:19" ht="44.25" x14ac:dyDescent="0.75">
      <c r="A1167" s="11">
        <v>1165</v>
      </c>
      <c r="B1167" s="12" t="s">
        <v>1166</v>
      </c>
      <c r="C1167" s="12" t="s">
        <v>5275</v>
      </c>
      <c r="D1167" s="13">
        <v>10000</v>
      </c>
      <c r="E1167" s="14">
        <v>2070.5</v>
      </c>
      <c r="F1167" s="11" t="s">
        <v>8220</v>
      </c>
      <c r="G1167" s="11" t="s">
        <v>8223</v>
      </c>
      <c r="H1167" s="11" t="s">
        <v>8245</v>
      </c>
      <c r="I1167" s="11">
        <v>1404623330</v>
      </c>
      <c r="J1167" s="11">
        <v>1401685730</v>
      </c>
      <c r="K1167" s="11" t="b">
        <v>0</v>
      </c>
      <c r="L1167" s="11">
        <v>25</v>
      </c>
      <c r="M1167" s="11" t="b">
        <v>0</v>
      </c>
      <c r="N1167" s="11" t="s">
        <v>8292</v>
      </c>
      <c r="O1167" s="11" t="s">
        <v>8293</v>
      </c>
      <c r="P1167" s="11">
        <f t="shared" si="72"/>
        <v>21</v>
      </c>
      <c r="Q1167" s="11">
        <f t="shared" si="73"/>
        <v>82.82</v>
      </c>
      <c r="R1167" s="16">
        <f t="shared" si="74"/>
        <v>41792.214467592588</v>
      </c>
      <c r="S1167" s="16">
        <f t="shared" si="75"/>
        <v>41826.214467592588</v>
      </c>
    </row>
    <row r="1168" spans="1:19" ht="44.25" x14ac:dyDescent="0.75">
      <c r="A1168" s="11">
        <v>1166</v>
      </c>
      <c r="B1168" s="12" t="s">
        <v>1167</v>
      </c>
      <c r="C1168" s="12" t="s">
        <v>5276</v>
      </c>
      <c r="D1168" s="13">
        <v>15000</v>
      </c>
      <c r="E1168" s="14">
        <v>2871</v>
      </c>
      <c r="F1168" s="11" t="s">
        <v>8220</v>
      </c>
      <c r="G1168" s="11" t="s">
        <v>8223</v>
      </c>
      <c r="H1168" s="11" t="s">
        <v>8245</v>
      </c>
      <c r="I1168" s="11">
        <v>1435291200</v>
      </c>
      <c r="J1168" s="11">
        <v>1432640342</v>
      </c>
      <c r="K1168" s="11" t="b">
        <v>0</v>
      </c>
      <c r="L1168" s="11">
        <v>8</v>
      </c>
      <c r="M1168" s="11" t="b">
        <v>0</v>
      </c>
      <c r="N1168" s="11" t="s">
        <v>8292</v>
      </c>
      <c r="O1168" s="11" t="s">
        <v>8293</v>
      </c>
      <c r="P1168" s="11">
        <f t="shared" si="72"/>
        <v>19</v>
      </c>
      <c r="Q1168" s="11">
        <f t="shared" si="73"/>
        <v>358.88</v>
      </c>
      <c r="R1168" s="16">
        <f t="shared" si="74"/>
        <v>42150.485439814816</v>
      </c>
      <c r="S1168" s="16">
        <f t="shared" si="75"/>
        <v>42181.166666666672</v>
      </c>
    </row>
    <row r="1169" spans="1:19" ht="44.25" x14ac:dyDescent="0.75">
      <c r="A1169" s="11">
        <v>1167</v>
      </c>
      <c r="B1169" s="12" t="s">
        <v>1168</v>
      </c>
      <c r="C1169" s="12" t="s">
        <v>5277</v>
      </c>
      <c r="D1169" s="13">
        <v>60000</v>
      </c>
      <c r="E1169" s="14">
        <v>979</v>
      </c>
      <c r="F1169" s="11" t="s">
        <v>8220</v>
      </c>
      <c r="G1169" s="11" t="s">
        <v>8223</v>
      </c>
      <c r="H1169" s="11" t="s">
        <v>8245</v>
      </c>
      <c r="I1169" s="11">
        <v>1410543495</v>
      </c>
      <c r="J1169" s="11">
        <v>1407865095</v>
      </c>
      <c r="K1169" s="11" t="b">
        <v>0</v>
      </c>
      <c r="L1169" s="11">
        <v>16</v>
      </c>
      <c r="M1169" s="11" t="b">
        <v>0</v>
      </c>
      <c r="N1169" s="11" t="s">
        <v>8292</v>
      </c>
      <c r="O1169" s="11" t="s">
        <v>8293</v>
      </c>
      <c r="P1169" s="11">
        <f t="shared" si="72"/>
        <v>2</v>
      </c>
      <c r="Q1169" s="11">
        <f t="shared" si="73"/>
        <v>61.19</v>
      </c>
      <c r="R1169" s="16">
        <f t="shared" si="74"/>
        <v>41863.734895833331</v>
      </c>
      <c r="S1169" s="16">
        <f t="shared" si="75"/>
        <v>41894.734895833331</v>
      </c>
    </row>
    <row r="1170" spans="1:19" ht="44.25" x14ac:dyDescent="0.75">
      <c r="A1170" s="11">
        <v>1168</v>
      </c>
      <c r="B1170" s="12" t="s">
        <v>1169</v>
      </c>
      <c r="C1170" s="12" t="s">
        <v>5278</v>
      </c>
      <c r="D1170" s="13">
        <v>18000</v>
      </c>
      <c r="E1170" s="14">
        <v>1020</v>
      </c>
      <c r="F1170" s="11" t="s">
        <v>8220</v>
      </c>
      <c r="G1170" s="11" t="s">
        <v>8223</v>
      </c>
      <c r="H1170" s="11" t="s">
        <v>8245</v>
      </c>
      <c r="I1170" s="11">
        <v>1474507065</v>
      </c>
      <c r="J1170" s="11">
        <v>1471915065</v>
      </c>
      <c r="K1170" s="11" t="b">
        <v>0</v>
      </c>
      <c r="L1170" s="11">
        <v>3</v>
      </c>
      <c r="M1170" s="11" t="b">
        <v>0</v>
      </c>
      <c r="N1170" s="11" t="s">
        <v>8292</v>
      </c>
      <c r="O1170" s="11" t="s">
        <v>8293</v>
      </c>
      <c r="P1170" s="11">
        <f t="shared" si="72"/>
        <v>6</v>
      </c>
      <c r="Q1170" s="11">
        <f t="shared" si="73"/>
        <v>340</v>
      </c>
      <c r="R1170" s="16">
        <f t="shared" si="74"/>
        <v>42605.053993055553</v>
      </c>
      <c r="S1170" s="16">
        <f t="shared" si="75"/>
        <v>42635.053993055553</v>
      </c>
    </row>
    <row r="1171" spans="1:19" ht="44.25" x14ac:dyDescent="0.75">
      <c r="A1171" s="11">
        <v>1169</v>
      </c>
      <c r="B1171" s="12" t="s">
        <v>1170</v>
      </c>
      <c r="C1171" s="12" t="s">
        <v>5279</v>
      </c>
      <c r="D1171" s="13">
        <v>10000</v>
      </c>
      <c r="E1171" s="14">
        <v>17</v>
      </c>
      <c r="F1171" s="11" t="s">
        <v>8220</v>
      </c>
      <c r="G1171" s="11" t="s">
        <v>8223</v>
      </c>
      <c r="H1171" s="11" t="s">
        <v>8245</v>
      </c>
      <c r="I1171" s="11">
        <v>1424593763</v>
      </c>
      <c r="J1171" s="11">
        <v>1422001763</v>
      </c>
      <c r="K1171" s="11" t="b">
        <v>0</v>
      </c>
      <c r="L1171" s="11">
        <v>3</v>
      </c>
      <c r="M1171" s="11" t="b">
        <v>0</v>
      </c>
      <c r="N1171" s="11" t="s">
        <v>8292</v>
      </c>
      <c r="O1171" s="11" t="s">
        <v>8293</v>
      </c>
      <c r="P1171" s="11">
        <f t="shared" si="72"/>
        <v>0</v>
      </c>
      <c r="Q1171" s="11">
        <f t="shared" si="73"/>
        <v>5.67</v>
      </c>
      <c r="R1171" s="16">
        <f t="shared" si="74"/>
        <v>42027.353738425925</v>
      </c>
      <c r="S1171" s="16">
        <f t="shared" si="75"/>
        <v>42057.353738425925</v>
      </c>
    </row>
    <row r="1172" spans="1:19" ht="44.25" x14ac:dyDescent="0.75">
      <c r="A1172" s="11">
        <v>1170</v>
      </c>
      <c r="B1172" s="12" t="s">
        <v>1171</v>
      </c>
      <c r="C1172" s="12" t="s">
        <v>5280</v>
      </c>
      <c r="D1172" s="13">
        <v>25000</v>
      </c>
      <c r="E1172" s="14">
        <v>100</v>
      </c>
      <c r="F1172" s="11" t="s">
        <v>8220</v>
      </c>
      <c r="G1172" s="11" t="s">
        <v>8224</v>
      </c>
      <c r="H1172" s="11" t="s">
        <v>8246</v>
      </c>
      <c r="I1172" s="11">
        <v>1433021171</v>
      </c>
      <c r="J1172" s="11">
        <v>1430429171</v>
      </c>
      <c r="K1172" s="11" t="b">
        <v>0</v>
      </c>
      <c r="L1172" s="11">
        <v>2</v>
      </c>
      <c r="M1172" s="11" t="b">
        <v>0</v>
      </c>
      <c r="N1172" s="11" t="s">
        <v>8292</v>
      </c>
      <c r="O1172" s="11" t="s">
        <v>8293</v>
      </c>
      <c r="P1172" s="11">
        <f t="shared" si="72"/>
        <v>0</v>
      </c>
      <c r="Q1172" s="11">
        <f t="shared" si="73"/>
        <v>50</v>
      </c>
      <c r="R1172" s="16">
        <f t="shared" si="74"/>
        <v>42124.893182870372</v>
      </c>
      <c r="S1172" s="16">
        <f t="shared" si="75"/>
        <v>42154.893182870372</v>
      </c>
    </row>
    <row r="1173" spans="1:19" ht="44.25" x14ac:dyDescent="0.75">
      <c r="A1173" s="11">
        <v>1171</v>
      </c>
      <c r="B1173" s="12" t="s">
        <v>1172</v>
      </c>
      <c r="C1173" s="12" t="s">
        <v>5281</v>
      </c>
      <c r="D1173" s="13">
        <v>25000</v>
      </c>
      <c r="E1173" s="14">
        <v>25</v>
      </c>
      <c r="F1173" s="11" t="s">
        <v>8220</v>
      </c>
      <c r="G1173" s="11" t="s">
        <v>8223</v>
      </c>
      <c r="H1173" s="11" t="s">
        <v>8245</v>
      </c>
      <c r="I1173" s="11">
        <v>1415909927</v>
      </c>
      <c r="J1173" s="11">
        <v>1414351127</v>
      </c>
      <c r="K1173" s="11" t="b">
        <v>0</v>
      </c>
      <c r="L1173" s="11">
        <v>1</v>
      </c>
      <c r="M1173" s="11" t="b">
        <v>0</v>
      </c>
      <c r="N1173" s="11" t="s">
        <v>8292</v>
      </c>
      <c r="O1173" s="11" t="s">
        <v>8293</v>
      </c>
      <c r="P1173" s="11">
        <f t="shared" si="72"/>
        <v>0</v>
      </c>
      <c r="Q1173" s="11">
        <f t="shared" si="73"/>
        <v>25</v>
      </c>
      <c r="R1173" s="16">
        <f t="shared" si="74"/>
        <v>41938.804710648146</v>
      </c>
      <c r="S1173" s="16">
        <f t="shared" si="75"/>
        <v>41956.846377314811</v>
      </c>
    </row>
    <row r="1174" spans="1:19" ht="29.5" x14ac:dyDescent="0.75">
      <c r="A1174" s="11">
        <v>1172</v>
      </c>
      <c r="B1174" s="12" t="s">
        <v>1173</v>
      </c>
      <c r="C1174" s="12" t="s">
        <v>5282</v>
      </c>
      <c r="D1174" s="13">
        <v>9000</v>
      </c>
      <c r="E1174" s="14">
        <v>0</v>
      </c>
      <c r="F1174" s="11" t="s">
        <v>8220</v>
      </c>
      <c r="G1174" s="11" t="s">
        <v>8223</v>
      </c>
      <c r="H1174" s="11" t="s">
        <v>8245</v>
      </c>
      <c r="I1174" s="11">
        <v>1408551752</v>
      </c>
      <c r="J1174" s="11">
        <v>1405959752</v>
      </c>
      <c r="K1174" s="11" t="b">
        <v>0</v>
      </c>
      <c r="L1174" s="11">
        <v>0</v>
      </c>
      <c r="M1174" s="11" t="b">
        <v>0</v>
      </c>
      <c r="N1174" s="11" t="s">
        <v>8292</v>
      </c>
      <c r="O1174" s="11" t="s">
        <v>8293</v>
      </c>
      <c r="P1174" s="11">
        <f t="shared" si="72"/>
        <v>0</v>
      </c>
      <c r="Q1174" s="11">
        <f t="shared" si="73"/>
        <v>0</v>
      </c>
      <c r="R1174" s="16">
        <f t="shared" si="74"/>
        <v>41841.682314814818</v>
      </c>
      <c r="S1174" s="16">
        <f t="shared" si="75"/>
        <v>41871.682314814818</v>
      </c>
    </row>
    <row r="1175" spans="1:19" ht="44.25" x14ac:dyDescent="0.75">
      <c r="A1175" s="11">
        <v>1173</v>
      </c>
      <c r="B1175" s="12" t="s">
        <v>1174</v>
      </c>
      <c r="C1175" s="12" t="s">
        <v>5283</v>
      </c>
      <c r="D1175" s="13">
        <v>125000</v>
      </c>
      <c r="E1175" s="14">
        <v>30</v>
      </c>
      <c r="F1175" s="11" t="s">
        <v>8220</v>
      </c>
      <c r="G1175" s="11" t="s">
        <v>8223</v>
      </c>
      <c r="H1175" s="11" t="s">
        <v>8245</v>
      </c>
      <c r="I1175" s="11">
        <v>1438576057</v>
      </c>
      <c r="J1175" s="11">
        <v>1435552057</v>
      </c>
      <c r="K1175" s="11" t="b">
        <v>0</v>
      </c>
      <c r="L1175" s="11">
        <v>1</v>
      </c>
      <c r="M1175" s="11" t="b">
        <v>0</v>
      </c>
      <c r="N1175" s="11" t="s">
        <v>8292</v>
      </c>
      <c r="O1175" s="11" t="s">
        <v>8293</v>
      </c>
      <c r="P1175" s="11">
        <f t="shared" si="72"/>
        <v>0</v>
      </c>
      <c r="Q1175" s="11">
        <f t="shared" si="73"/>
        <v>30</v>
      </c>
      <c r="R1175" s="16">
        <f t="shared" si="74"/>
        <v>42184.185844907406</v>
      </c>
      <c r="S1175" s="16">
        <f t="shared" si="75"/>
        <v>42219.185844907406</v>
      </c>
    </row>
    <row r="1176" spans="1:19" ht="44.25" x14ac:dyDescent="0.75">
      <c r="A1176" s="11">
        <v>1174</v>
      </c>
      <c r="B1176" s="12" t="s">
        <v>1175</v>
      </c>
      <c r="C1176" s="12" t="s">
        <v>5284</v>
      </c>
      <c r="D1176" s="13">
        <v>15000</v>
      </c>
      <c r="E1176" s="14">
        <v>886</v>
      </c>
      <c r="F1176" s="11" t="s">
        <v>8220</v>
      </c>
      <c r="G1176" s="11" t="s">
        <v>8223</v>
      </c>
      <c r="H1176" s="11" t="s">
        <v>8245</v>
      </c>
      <c r="I1176" s="11">
        <v>1462738327</v>
      </c>
      <c r="J1176" s="11">
        <v>1460146327</v>
      </c>
      <c r="K1176" s="11" t="b">
        <v>0</v>
      </c>
      <c r="L1176" s="11">
        <v>19</v>
      </c>
      <c r="M1176" s="11" t="b">
        <v>0</v>
      </c>
      <c r="N1176" s="11" t="s">
        <v>8292</v>
      </c>
      <c r="O1176" s="11" t="s">
        <v>8293</v>
      </c>
      <c r="P1176" s="11">
        <f t="shared" si="72"/>
        <v>6</v>
      </c>
      <c r="Q1176" s="11">
        <f t="shared" si="73"/>
        <v>46.63</v>
      </c>
      <c r="R1176" s="16">
        <f t="shared" si="74"/>
        <v>42468.84174768519</v>
      </c>
      <c r="S1176" s="16">
        <f t="shared" si="75"/>
        <v>42498.84174768519</v>
      </c>
    </row>
    <row r="1177" spans="1:19" ht="44.25" x14ac:dyDescent="0.75">
      <c r="A1177" s="11">
        <v>1175</v>
      </c>
      <c r="B1177" s="12" t="s">
        <v>1176</v>
      </c>
      <c r="C1177" s="12" t="s">
        <v>5285</v>
      </c>
      <c r="D1177" s="13">
        <v>20000</v>
      </c>
      <c r="E1177" s="14">
        <v>585</v>
      </c>
      <c r="F1177" s="11" t="s">
        <v>8220</v>
      </c>
      <c r="G1177" s="11" t="s">
        <v>8223</v>
      </c>
      <c r="H1177" s="11" t="s">
        <v>8245</v>
      </c>
      <c r="I1177" s="11">
        <v>1436981339</v>
      </c>
      <c r="J1177" s="11">
        <v>1434389339</v>
      </c>
      <c r="K1177" s="11" t="b">
        <v>0</v>
      </c>
      <c r="L1177" s="11">
        <v>9</v>
      </c>
      <c r="M1177" s="11" t="b">
        <v>0</v>
      </c>
      <c r="N1177" s="11" t="s">
        <v>8292</v>
      </c>
      <c r="O1177" s="11" t="s">
        <v>8293</v>
      </c>
      <c r="P1177" s="11">
        <f t="shared" si="72"/>
        <v>3</v>
      </c>
      <c r="Q1177" s="11">
        <f t="shared" si="73"/>
        <v>65</v>
      </c>
      <c r="R1177" s="16">
        <f t="shared" si="74"/>
        <v>42170.728460648148</v>
      </c>
      <c r="S1177" s="16">
        <f t="shared" si="75"/>
        <v>42200.728460648148</v>
      </c>
    </row>
    <row r="1178" spans="1:19" ht="59" x14ac:dyDescent="0.75">
      <c r="A1178" s="11">
        <v>1176</v>
      </c>
      <c r="B1178" s="12" t="s">
        <v>1177</v>
      </c>
      <c r="C1178" s="12" t="s">
        <v>5286</v>
      </c>
      <c r="D1178" s="13">
        <v>175000</v>
      </c>
      <c r="E1178" s="14">
        <v>10</v>
      </c>
      <c r="F1178" s="11" t="s">
        <v>8220</v>
      </c>
      <c r="G1178" s="11" t="s">
        <v>8225</v>
      </c>
      <c r="H1178" s="11" t="s">
        <v>8247</v>
      </c>
      <c r="I1178" s="11">
        <v>1488805200</v>
      </c>
      <c r="J1178" s="11">
        <v>1484094498</v>
      </c>
      <c r="K1178" s="11" t="b">
        <v>0</v>
      </c>
      <c r="L1178" s="11">
        <v>1</v>
      </c>
      <c r="M1178" s="11" t="b">
        <v>0</v>
      </c>
      <c r="N1178" s="11" t="s">
        <v>8292</v>
      </c>
      <c r="O1178" s="11" t="s">
        <v>8293</v>
      </c>
      <c r="P1178" s="11">
        <f t="shared" si="72"/>
        <v>0</v>
      </c>
      <c r="Q1178" s="11">
        <f t="shared" si="73"/>
        <v>10</v>
      </c>
      <c r="R1178" s="16">
        <f t="shared" si="74"/>
        <v>42746.019652777773</v>
      </c>
      <c r="S1178" s="16">
        <f t="shared" si="75"/>
        <v>42800.541666666672</v>
      </c>
    </row>
    <row r="1179" spans="1:19" ht="44.25" x14ac:dyDescent="0.75">
      <c r="A1179" s="11">
        <v>1177</v>
      </c>
      <c r="B1179" s="12" t="s">
        <v>1178</v>
      </c>
      <c r="C1179" s="12" t="s">
        <v>5287</v>
      </c>
      <c r="D1179" s="13">
        <v>6000</v>
      </c>
      <c r="E1179" s="14">
        <v>0</v>
      </c>
      <c r="F1179" s="11" t="s">
        <v>8220</v>
      </c>
      <c r="G1179" s="11" t="s">
        <v>8224</v>
      </c>
      <c r="H1179" s="11" t="s">
        <v>8246</v>
      </c>
      <c r="I1179" s="11">
        <v>1413388296</v>
      </c>
      <c r="J1179" s="11">
        <v>1410796296</v>
      </c>
      <c r="K1179" s="11" t="b">
        <v>0</v>
      </c>
      <c r="L1179" s="11">
        <v>0</v>
      </c>
      <c r="M1179" s="11" t="b">
        <v>0</v>
      </c>
      <c r="N1179" s="11" t="s">
        <v>8292</v>
      </c>
      <c r="O1179" s="11" t="s">
        <v>8293</v>
      </c>
      <c r="P1179" s="11">
        <f t="shared" si="72"/>
        <v>0</v>
      </c>
      <c r="Q1179" s="11">
        <f t="shared" si="73"/>
        <v>0</v>
      </c>
      <c r="R1179" s="16">
        <f t="shared" si="74"/>
        <v>41897.660833333335</v>
      </c>
      <c r="S1179" s="16">
        <f t="shared" si="75"/>
        <v>41927.660833333335</v>
      </c>
    </row>
    <row r="1180" spans="1:19" ht="44.25" x14ac:dyDescent="0.75">
      <c r="A1180" s="11">
        <v>1178</v>
      </c>
      <c r="B1180" s="12" t="s">
        <v>1179</v>
      </c>
      <c r="C1180" s="12" t="s">
        <v>5288</v>
      </c>
      <c r="D1180" s="13">
        <v>75000</v>
      </c>
      <c r="E1180" s="14">
        <v>5</v>
      </c>
      <c r="F1180" s="11" t="s">
        <v>8220</v>
      </c>
      <c r="G1180" s="11" t="s">
        <v>8223</v>
      </c>
      <c r="H1180" s="11" t="s">
        <v>8245</v>
      </c>
      <c r="I1180" s="11">
        <v>1408225452</v>
      </c>
      <c r="J1180" s="11">
        <v>1405633452</v>
      </c>
      <c r="K1180" s="11" t="b">
        <v>0</v>
      </c>
      <c r="L1180" s="11">
        <v>1</v>
      </c>
      <c r="M1180" s="11" t="b">
        <v>0</v>
      </c>
      <c r="N1180" s="11" t="s">
        <v>8292</v>
      </c>
      <c r="O1180" s="11" t="s">
        <v>8293</v>
      </c>
      <c r="P1180" s="11">
        <f t="shared" si="72"/>
        <v>0</v>
      </c>
      <c r="Q1180" s="11">
        <f t="shared" si="73"/>
        <v>5</v>
      </c>
      <c r="R1180" s="16">
        <f t="shared" si="74"/>
        <v>41837.905694444446</v>
      </c>
      <c r="S1180" s="16">
        <f t="shared" si="75"/>
        <v>41867.905694444446</v>
      </c>
    </row>
    <row r="1181" spans="1:19" ht="44.25" x14ac:dyDescent="0.75">
      <c r="A1181" s="11">
        <v>1179</v>
      </c>
      <c r="B1181" s="12" t="s">
        <v>1180</v>
      </c>
      <c r="C1181" s="12" t="s">
        <v>5289</v>
      </c>
      <c r="D1181" s="13">
        <v>60000</v>
      </c>
      <c r="E1181" s="14">
        <v>3200</v>
      </c>
      <c r="F1181" s="11" t="s">
        <v>8220</v>
      </c>
      <c r="G1181" s="11" t="s">
        <v>8228</v>
      </c>
      <c r="H1181" s="11" t="s">
        <v>8250</v>
      </c>
      <c r="I1181" s="11">
        <v>1446052627</v>
      </c>
      <c r="J1181" s="11">
        <v>1443460627</v>
      </c>
      <c r="K1181" s="11" t="b">
        <v>0</v>
      </c>
      <c r="L1181" s="11">
        <v>5</v>
      </c>
      <c r="M1181" s="11" t="b">
        <v>0</v>
      </c>
      <c r="N1181" s="11" t="s">
        <v>8292</v>
      </c>
      <c r="O1181" s="11" t="s">
        <v>8293</v>
      </c>
      <c r="P1181" s="11">
        <f t="shared" si="72"/>
        <v>5</v>
      </c>
      <c r="Q1181" s="11">
        <f t="shared" si="73"/>
        <v>640</v>
      </c>
      <c r="R1181" s="16">
        <f t="shared" si="74"/>
        <v>42275.720219907409</v>
      </c>
      <c r="S1181" s="16">
        <f t="shared" si="75"/>
        <v>42305.720219907409</v>
      </c>
    </row>
    <row r="1182" spans="1:19" ht="44.25" x14ac:dyDescent="0.75">
      <c r="A1182" s="11">
        <v>1180</v>
      </c>
      <c r="B1182" s="12" t="s">
        <v>1181</v>
      </c>
      <c r="C1182" s="12" t="s">
        <v>5290</v>
      </c>
      <c r="D1182" s="13">
        <v>50000</v>
      </c>
      <c r="E1182" s="14">
        <v>5875</v>
      </c>
      <c r="F1182" s="11" t="s">
        <v>8220</v>
      </c>
      <c r="G1182" s="11" t="s">
        <v>8223</v>
      </c>
      <c r="H1182" s="11" t="s">
        <v>8245</v>
      </c>
      <c r="I1182" s="11">
        <v>1403983314</v>
      </c>
      <c r="J1182" s="11">
        <v>1400786514</v>
      </c>
      <c r="K1182" s="11" t="b">
        <v>0</v>
      </c>
      <c r="L1182" s="11">
        <v>85</v>
      </c>
      <c r="M1182" s="11" t="b">
        <v>0</v>
      </c>
      <c r="N1182" s="11" t="s">
        <v>8292</v>
      </c>
      <c r="O1182" s="11" t="s">
        <v>8293</v>
      </c>
      <c r="P1182" s="11">
        <f t="shared" si="72"/>
        <v>12</v>
      </c>
      <c r="Q1182" s="11">
        <f t="shared" si="73"/>
        <v>69.12</v>
      </c>
      <c r="R1182" s="16">
        <f t="shared" si="74"/>
        <v>41781.806875000002</v>
      </c>
      <c r="S1182" s="16">
        <f t="shared" si="75"/>
        <v>41818.806875000002</v>
      </c>
    </row>
    <row r="1183" spans="1:19" ht="29.5" x14ac:dyDescent="0.75">
      <c r="A1183" s="11">
        <v>1181</v>
      </c>
      <c r="B1183" s="12" t="s">
        <v>1182</v>
      </c>
      <c r="C1183" s="12" t="s">
        <v>5291</v>
      </c>
      <c r="D1183" s="13">
        <v>50000</v>
      </c>
      <c r="E1183" s="14">
        <v>4</v>
      </c>
      <c r="F1183" s="11" t="s">
        <v>8220</v>
      </c>
      <c r="G1183" s="11" t="s">
        <v>8223</v>
      </c>
      <c r="H1183" s="11" t="s">
        <v>8245</v>
      </c>
      <c r="I1183" s="11">
        <v>1425197321</v>
      </c>
      <c r="J1183" s="11">
        <v>1422605321</v>
      </c>
      <c r="K1183" s="11" t="b">
        <v>0</v>
      </c>
      <c r="L1183" s="11">
        <v>3</v>
      </c>
      <c r="M1183" s="11" t="b">
        <v>0</v>
      </c>
      <c r="N1183" s="11" t="s">
        <v>8292</v>
      </c>
      <c r="O1183" s="11" t="s">
        <v>8293</v>
      </c>
      <c r="P1183" s="11">
        <f t="shared" si="72"/>
        <v>0</v>
      </c>
      <c r="Q1183" s="11">
        <f t="shared" si="73"/>
        <v>1.33</v>
      </c>
      <c r="R1183" s="16">
        <f t="shared" si="74"/>
        <v>42034.339363425926</v>
      </c>
      <c r="S1183" s="16">
        <f t="shared" si="75"/>
        <v>42064.339363425926</v>
      </c>
    </row>
    <row r="1184" spans="1:19" ht="59" x14ac:dyDescent="0.75">
      <c r="A1184" s="11">
        <v>1182</v>
      </c>
      <c r="B1184" s="12" t="s">
        <v>1183</v>
      </c>
      <c r="C1184" s="12" t="s">
        <v>5292</v>
      </c>
      <c r="D1184" s="13">
        <v>1000</v>
      </c>
      <c r="E1184" s="14">
        <v>42</v>
      </c>
      <c r="F1184" s="11" t="s">
        <v>8220</v>
      </c>
      <c r="G1184" s="11" t="s">
        <v>8223</v>
      </c>
      <c r="H1184" s="11" t="s">
        <v>8245</v>
      </c>
      <c r="I1184" s="11">
        <v>1484239320</v>
      </c>
      <c r="J1184" s="11">
        <v>1482609088</v>
      </c>
      <c r="K1184" s="11" t="b">
        <v>0</v>
      </c>
      <c r="L1184" s="11">
        <v>4</v>
      </c>
      <c r="M1184" s="11" t="b">
        <v>0</v>
      </c>
      <c r="N1184" s="11" t="s">
        <v>8292</v>
      </c>
      <c r="O1184" s="11" t="s">
        <v>8293</v>
      </c>
      <c r="P1184" s="11">
        <f t="shared" si="72"/>
        <v>4</v>
      </c>
      <c r="Q1184" s="11">
        <f t="shared" si="73"/>
        <v>10.5</v>
      </c>
      <c r="R1184" s="16">
        <f t="shared" si="74"/>
        <v>42728.827407407407</v>
      </c>
      <c r="S1184" s="16">
        <f t="shared" si="75"/>
        <v>42747.695833333331</v>
      </c>
    </row>
    <row r="1185" spans="1:19" ht="44.25" x14ac:dyDescent="0.75">
      <c r="A1185" s="11">
        <v>1183</v>
      </c>
      <c r="B1185" s="12" t="s">
        <v>1184</v>
      </c>
      <c r="C1185" s="12" t="s">
        <v>5293</v>
      </c>
      <c r="D1185" s="13">
        <v>2500</v>
      </c>
      <c r="E1185" s="14">
        <v>100</v>
      </c>
      <c r="F1185" s="11" t="s">
        <v>8220</v>
      </c>
      <c r="G1185" s="11" t="s">
        <v>8223</v>
      </c>
      <c r="H1185" s="11" t="s">
        <v>8245</v>
      </c>
      <c r="I1185" s="11">
        <v>1478059140</v>
      </c>
      <c r="J1185" s="11">
        <v>1476391223</v>
      </c>
      <c r="K1185" s="11" t="b">
        <v>0</v>
      </c>
      <c r="L1185" s="11">
        <v>3</v>
      </c>
      <c r="M1185" s="11" t="b">
        <v>0</v>
      </c>
      <c r="N1185" s="11" t="s">
        <v>8292</v>
      </c>
      <c r="O1185" s="11" t="s">
        <v>8293</v>
      </c>
      <c r="P1185" s="11">
        <f t="shared" si="72"/>
        <v>4</v>
      </c>
      <c r="Q1185" s="11">
        <f t="shared" si="73"/>
        <v>33.33</v>
      </c>
      <c r="R1185" s="16">
        <f t="shared" si="74"/>
        <v>42656.86137731481</v>
      </c>
      <c r="S1185" s="16">
        <f t="shared" si="75"/>
        <v>42676.165972222225</v>
      </c>
    </row>
    <row r="1186" spans="1:19" ht="44.25" x14ac:dyDescent="0.75">
      <c r="A1186" s="11">
        <v>1184</v>
      </c>
      <c r="B1186" s="12" t="s">
        <v>1185</v>
      </c>
      <c r="C1186" s="12" t="s">
        <v>5294</v>
      </c>
      <c r="D1186" s="13">
        <v>22000</v>
      </c>
      <c r="E1186" s="14">
        <v>23086</v>
      </c>
      <c r="F1186" s="11" t="s">
        <v>8218</v>
      </c>
      <c r="G1186" s="11" t="s">
        <v>8224</v>
      </c>
      <c r="H1186" s="11" t="s">
        <v>8246</v>
      </c>
      <c r="I1186" s="11">
        <v>1486391011</v>
      </c>
      <c r="J1186" s="11">
        <v>1483712611</v>
      </c>
      <c r="K1186" s="11" t="b">
        <v>0</v>
      </c>
      <c r="L1186" s="11">
        <v>375</v>
      </c>
      <c r="M1186" s="11" t="b">
        <v>1</v>
      </c>
      <c r="N1186" s="11" t="s">
        <v>8294</v>
      </c>
      <c r="O1186" s="11" t="s">
        <v>8295</v>
      </c>
      <c r="P1186" s="11">
        <f t="shared" si="72"/>
        <v>105</v>
      </c>
      <c r="Q1186" s="11">
        <f t="shared" si="73"/>
        <v>61.56</v>
      </c>
      <c r="R1186" s="16">
        <f t="shared" si="74"/>
        <v>42741.599664351852</v>
      </c>
      <c r="S1186" s="16">
        <f t="shared" si="75"/>
        <v>42772.599664351852</v>
      </c>
    </row>
    <row r="1187" spans="1:19" ht="59" x14ac:dyDescent="0.75">
      <c r="A1187" s="11">
        <v>1185</v>
      </c>
      <c r="B1187" s="12" t="s">
        <v>1186</v>
      </c>
      <c r="C1187" s="12" t="s">
        <v>5295</v>
      </c>
      <c r="D1187" s="13">
        <v>12500</v>
      </c>
      <c r="E1187" s="14">
        <v>13180</v>
      </c>
      <c r="F1187" s="11" t="s">
        <v>8218</v>
      </c>
      <c r="G1187" s="11" t="s">
        <v>8223</v>
      </c>
      <c r="H1187" s="11" t="s">
        <v>8245</v>
      </c>
      <c r="I1187" s="11">
        <v>1433736000</v>
      </c>
      <c r="J1187" s="11">
        <v>1430945149</v>
      </c>
      <c r="K1187" s="11" t="b">
        <v>0</v>
      </c>
      <c r="L1187" s="11">
        <v>111</v>
      </c>
      <c r="M1187" s="11" t="b">
        <v>1</v>
      </c>
      <c r="N1187" s="11" t="s">
        <v>8294</v>
      </c>
      <c r="O1187" s="11" t="s">
        <v>8295</v>
      </c>
      <c r="P1187" s="11">
        <f t="shared" si="72"/>
        <v>105</v>
      </c>
      <c r="Q1187" s="11">
        <f t="shared" si="73"/>
        <v>118.74</v>
      </c>
      <c r="R1187" s="16">
        <f t="shared" si="74"/>
        <v>42130.865150462967</v>
      </c>
      <c r="S1187" s="16">
        <f t="shared" si="75"/>
        <v>42163.166666666672</v>
      </c>
    </row>
    <row r="1188" spans="1:19" ht="44.25" x14ac:dyDescent="0.75">
      <c r="A1188" s="11">
        <v>1186</v>
      </c>
      <c r="B1188" s="12" t="s">
        <v>1187</v>
      </c>
      <c r="C1188" s="12" t="s">
        <v>5296</v>
      </c>
      <c r="D1188" s="13">
        <v>7500</v>
      </c>
      <c r="E1188" s="14">
        <v>8005</v>
      </c>
      <c r="F1188" s="11" t="s">
        <v>8218</v>
      </c>
      <c r="G1188" s="11" t="s">
        <v>8224</v>
      </c>
      <c r="H1188" s="11" t="s">
        <v>8246</v>
      </c>
      <c r="I1188" s="11">
        <v>1433198520</v>
      </c>
      <c r="J1188" s="11">
        <v>1430340195</v>
      </c>
      <c r="K1188" s="11" t="b">
        <v>0</v>
      </c>
      <c r="L1188" s="11">
        <v>123</v>
      </c>
      <c r="M1188" s="11" t="b">
        <v>1</v>
      </c>
      <c r="N1188" s="11" t="s">
        <v>8294</v>
      </c>
      <c r="O1188" s="11" t="s">
        <v>8295</v>
      </c>
      <c r="P1188" s="11">
        <f t="shared" si="72"/>
        <v>107</v>
      </c>
      <c r="Q1188" s="11">
        <f t="shared" si="73"/>
        <v>65.08</v>
      </c>
      <c r="R1188" s="16">
        <f t="shared" si="74"/>
        <v>42123.86336805555</v>
      </c>
      <c r="S1188" s="16">
        <f t="shared" si="75"/>
        <v>42156.945833333331</v>
      </c>
    </row>
    <row r="1189" spans="1:19" ht="44.25" x14ac:dyDescent="0.75">
      <c r="A1189" s="11">
        <v>1187</v>
      </c>
      <c r="B1189" s="12" t="s">
        <v>1188</v>
      </c>
      <c r="C1189" s="12" t="s">
        <v>5297</v>
      </c>
      <c r="D1189" s="13">
        <v>8750</v>
      </c>
      <c r="E1189" s="14">
        <v>9111</v>
      </c>
      <c r="F1189" s="11" t="s">
        <v>8218</v>
      </c>
      <c r="G1189" s="11" t="s">
        <v>8223</v>
      </c>
      <c r="H1189" s="11" t="s">
        <v>8245</v>
      </c>
      <c r="I1189" s="11">
        <v>1431885600</v>
      </c>
      <c r="J1189" s="11">
        <v>1429133323</v>
      </c>
      <c r="K1189" s="11" t="b">
        <v>0</v>
      </c>
      <c r="L1189" s="11">
        <v>70</v>
      </c>
      <c r="M1189" s="11" t="b">
        <v>1</v>
      </c>
      <c r="N1189" s="11" t="s">
        <v>8294</v>
      </c>
      <c r="O1189" s="11" t="s">
        <v>8295</v>
      </c>
      <c r="P1189" s="11">
        <f t="shared" si="72"/>
        <v>104</v>
      </c>
      <c r="Q1189" s="11">
        <f t="shared" si="73"/>
        <v>130.16</v>
      </c>
      <c r="R1189" s="16">
        <f t="shared" si="74"/>
        <v>42109.894942129627</v>
      </c>
      <c r="S1189" s="16">
        <f t="shared" si="75"/>
        <v>42141.75</v>
      </c>
    </row>
    <row r="1190" spans="1:19" ht="44.25" x14ac:dyDescent="0.75">
      <c r="A1190" s="11">
        <v>1188</v>
      </c>
      <c r="B1190" s="12" t="s">
        <v>1189</v>
      </c>
      <c r="C1190" s="12" t="s">
        <v>5298</v>
      </c>
      <c r="D1190" s="13">
        <v>2000</v>
      </c>
      <c r="E1190" s="14">
        <v>3211</v>
      </c>
      <c r="F1190" s="11" t="s">
        <v>8218</v>
      </c>
      <c r="G1190" s="11" t="s">
        <v>8228</v>
      </c>
      <c r="H1190" s="11" t="s">
        <v>8250</v>
      </c>
      <c r="I1190" s="11">
        <v>1482943740</v>
      </c>
      <c r="J1190" s="11">
        <v>1481129340</v>
      </c>
      <c r="K1190" s="11" t="b">
        <v>0</v>
      </c>
      <c r="L1190" s="11">
        <v>85</v>
      </c>
      <c r="M1190" s="11" t="b">
        <v>1</v>
      </c>
      <c r="N1190" s="11" t="s">
        <v>8294</v>
      </c>
      <c r="O1190" s="11" t="s">
        <v>8295</v>
      </c>
      <c r="P1190" s="11">
        <f t="shared" si="72"/>
        <v>161</v>
      </c>
      <c r="Q1190" s="11">
        <f t="shared" si="73"/>
        <v>37.78</v>
      </c>
      <c r="R1190" s="16">
        <f t="shared" si="74"/>
        <v>42711.700694444444</v>
      </c>
      <c r="S1190" s="16">
        <f t="shared" si="75"/>
        <v>42732.700694444444</v>
      </c>
    </row>
    <row r="1191" spans="1:19" ht="44.25" x14ac:dyDescent="0.75">
      <c r="A1191" s="11">
        <v>1189</v>
      </c>
      <c r="B1191" s="12" t="s">
        <v>1190</v>
      </c>
      <c r="C1191" s="12" t="s">
        <v>5299</v>
      </c>
      <c r="D1191" s="13">
        <v>9000</v>
      </c>
      <c r="E1191" s="14">
        <v>9700</v>
      </c>
      <c r="F1191" s="11" t="s">
        <v>8218</v>
      </c>
      <c r="G1191" s="11" t="s">
        <v>8223</v>
      </c>
      <c r="H1191" s="11" t="s">
        <v>8245</v>
      </c>
      <c r="I1191" s="11">
        <v>1467242995</v>
      </c>
      <c r="J1191" s="11">
        <v>1465428595</v>
      </c>
      <c r="K1191" s="11" t="b">
        <v>0</v>
      </c>
      <c r="L1191" s="11">
        <v>86</v>
      </c>
      <c r="M1191" s="11" t="b">
        <v>1</v>
      </c>
      <c r="N1191" s="11" t="s">
        <v>8294</v>
      </c>
      <c r="O1191" s="11" t="s">
        <v>8295</v>
      </c>
      <c r="P1191" s="11">
        <f t="shared" si="72"/>
        <v>108</v>
      </c>
      <c r="Q1191" s="11">
        <f t="shared" si="73"/>
        <v>112.79</v>
      </c>
      <c r="R1191" s="16">
        <f t="shared" si="74"/>
        <v>42529.979108796295</v>
      </c>
      <c r="S1191" s="16">
        <f t="shared" si="75"/>
        <v>42550.979108796295</v>
      </c>
    </row>
    <row r="1192" spans="1:19" ht="29.5" x14ac:dyDescent="0.75">
      <c r="A1192" s="11">
        <v>1190</v>
      </c>
      <c r="B1192" s="12" t="s">
        <v>1191</v>
      </c>
      <c r="C1192" s="12" t="s">
        <v>5300</v>
      </c>
      <c r="D1192" s="13">
        <v>500</v>
      </c>
      <c r="E1192" s="14">
        <v>675</v>
      </c>
      <c r="F1192" s="11" t="s">
        <v>8218</v>
      </c>
      <c r="G1192" s="11" t="s">
        <v>8223</v>
      </c>
      <c r="H1192" s="11" t="s">
        <v>8245</v>
      </c>
      <c r="I1192" s="11">
        <v>1409500725</v>
      </c>
      <c r="J1192" s="11">
        <v>1406908725</v>
      </c>
      <c r="K1192" s="11" t="b">
        <v>0</v>
      </c>
      <c r="L1192" s="11">
        <v>13</v>
      </c>
      <c r="M1192" s="11" t="b">
        <v>1</v>
      </c>
      <c r="N1192" s="11" t="s">
        <v>8294</v>
      </c>
      <c r="O1192" s="11" t="s">
        <v>8295</v>
      </c>
      <c r="P1192" s="11">
        <f t="shared" si="72"/>
        <v>135</v>
      </c>
      <c r="Q1192" s="11">
        <f t="shared" si="73"/>
        <v>51.92</v>
      </c>
      <c r="R1192" s="16">
        <f t="shared" si="74"/>
        <v>41852.665798611109</v>
      </c>
      <c r="S1192" s="16">
        <f t="shared" si="75"/>
        <v>41882.665798611109</v>
      </c>
    </row>
    <row r="1193" spans="1:19" ht="44.25" x14ac:dyDescent="0.75">
      <c r="A1193" s="11">
        <v>1191</v>
      </c>
      <c r="B1193" s="12" t="s">
        <v>1192</v>
      </c>
      <c r="C1193" s="12" t="s">
        <v>5301</v>
      </c>
      <c r="D1193" s="13">
        <v>2700</v>
      </c>
      <c r="E1193" s="14">
        <v>2945</v>
      </c>
      <c r="F1193" s="11" t="s">
        <v>8218</v>
      </c>
      <c r="G1193" s="11" t="s">
        <v>8223</v>
      </c>
      <c r="H1193" s="11" t="s">
        <v>8245</v>
      </c>
      <c r="I1193" s="11">
        <v>1458480560</v>
      </c>
      <c r="J1193" s="11">
        <v>1455892160</v>
      </c>
      <c r="K1193" s="11" t="b">
        <v>0</v>
      </c>
      <c r="L1193" s="11">
        <v>33</v>
      </c>
      <c r="M1193" s="11" t="b">
        <v>1</v>
      </c>
      <c r="N1193" s="11" t="s">
        <v>8294</v>
      </c>
      <c r="O1193" s="11" t="s">
        <v>8295</v>
      </c>
      <c r="P1193" s="11">
        <f t="shared" si="72"/>
        <v>109</v>
      </c>
      <c r="Q1193" s="11">
        <f t="shared" si="73"/>
        <v>89.24</v>
      </c>
      <c r="R1193" s="16">
        <f t="shared" si="74"/>
        <v>42419.603703703702</v>
      </c>
      <c r="S1193" s="16">
        <f t="shared" si="75"/>
        <v>42449.562037037031</v>
      </c>
    </row>
    <row r="1194" spans="1:19" ht="29.5" x14ac:dyDescent="0.75">
      <c r="A1194" s="11">
        <v>1192</v>
      </c>
      <c r="B1194" s="12" t="s">
        <v>1193</v>
      </c>
      <c r="C1194" s="12" t="s">
        <v>5302</v>
      </c>
      <c r="D1194" s="13">
        <v>100</v>
      </c>
      <c r="E1194" s="14">
        <v>290</v>
      </c>
      <c r="F1194" s="11" t="s">
        <v>8218</v>
      </c>
      <c r="G1194" s="11" t="s">
        <v>8224</v>
      </c>
      <c r="H1194" s="11" t="s">
        <v>8246</v>
      </c>
      <c r="I1194" s="11">
        <v>1486814978</v>
      </c>
      <c r="J1194" s="11">
        <v>1484222978</v>
      </c>
      <c r="K1194" s="11" t="b">
        <v>0</v>
      </c>
      <c r="L1194" s="11">
        <v>15</v>
      </c>
      <c r="M1194" s="11" t="b">
        <v>1</v>
      </c>
      <c r="N1194" s="11" t="s">
        <v>8294</v>
      </c>
      <c r="O1194" s="11" t="s">
        <v>8295</v>
      </c>
      <c r="P1194" s="11">
        <f t="shared" si="72"/>
        <v>290</v>
      </c>
      <c r="Q1194" s="11">
        <f t="shared" si="73"/>
        <v>19.329999999999998</v>
      </c>
      <c r="R1194" s="16">
        <f t="shared" si="74"/>
        <v>42747.506689814814</v>
      </c>
      <c r="S1194" s="16">
        <f t="shared" si="75"/>
        <v>42777.506689814814</v>
      </c>
    </row>
    <row r="1195" spans="1:19" ht="59" x14ac:dyDescent="0.75">
      <c r="A1195" s="11">
        <v>1193</v>
      </c>
      <c r="B1195" s="12" t="s">
        <v>1194</v>
      </c>
      <c r="C1195" s="12" t="s">
        <v>5303</v>
      </c>
      <c r="D1195" s="13">
        <v>21000</v>
      </c>
      <c r="E1195" s="14">
        <v>21831</v>
      </c>
      <c r="F1195" s="11" t="s">
        <v>8218</v>
      </c>
      <c r="G1195" s="11" t="s">
        <v>8223</v>
      </c>
      <c r="H1195" s="11" t="s">
        <v>8245</v>
      </c>
      <c r="I1195" s="11">
        <v>1460223453</v>
      </c>
      <c r="J1195" s="11">
        <v>1455043053</v>
      </c>
      <c r="K1195" s="11" t="b">
        <v>0</v>
      </c>
      <c r="L1195" s="11">
        <v>273</v>
      </c>
      <c r="M1195" s="11" t="b">
        <v>1</v>
      </c>
      <c r="N1195" s="11" t="s">
        <v>8294</v>
      </c>
      <c r="O1195" s="11" t="s">
        <v>8295</v>
      </c>
      <c r="P1195" s="11">
        <f t="shared" si="72"/>
        <v>104</v>
      </c>
      <c r="Q1195" s="11">
        <f t="shared" si="73"/>
        <v>79.97</v>
      </c>
      <c r="R1195" s="16">
        <f t="shared" si="74"/>
        <v>42409.776076388895</v>
      </c>
      <c r="S1195" s="16">
        <f t="shared" si="75"/>
        <v>42469.734409722223</v>
      </c>
    </row>
    <row r="1196" spans="1:19" ht="44.25" x14ac:dyDescent="0.75">
      <c r="A1196" s="11">
        <v>1194</v>
      </c>
      <c r="B1196" s="12" t="s">
        <v>1195</v>
      </c>
      <c r="C1196" s="12" t="s">
        <v>5304</v>
      </c>
      <c r="D1196" s="13">
        <v>12500</v>
      </c>
      <c r="E1196" s="14">
        <v>40280</v>
      </c>
      <c r="F1196" s="11" t="s">
        <v>8218</v>
      </c>
      <c r="G1196" s="11" t="s">
        <v>8240</v>
      </c>
      <c r="H1196" s="11" t="s">
        <v>8248</v>
      </c>
      <c r="I1196" s="11">
        <v>1428493379</v>
      </c>
      <c r="J1196" s="11">
        <v>1425901379</v>
      </c>
      <c r="K1196" s="11" t="b">
        <v>0</v>
      </c>
      <c r="L1196" s="11">
        <v>714</v>
      </c>
      <c r="M1196" s="11" t="b">
        <v>1</v>
      </c>
      <c r="N1196" s="11" t="s">
        <v>8294</v>
      </c>
      <c r="O1196" s="11" t="s">
        <v>8295</v>
      </c>
      <c r="P1196" s="11">
        <f t="shared" si="72"/>
        <v>322</v>
      </c>
      <c r="Q1196" s="11">
        <f t="shared" si="73"/>
        <v>56.41</v>
      </c>
      <c r="R1196" s="16">
        <f t="shared" si="74"/>
        <v>42072.488182870366</v>
      </c>
      <c r="S1196" s="16">
        <f t="shared" si="75"/>
        <v>42102.488182870366</v>
      </c>
    </row>
    <row r="1197" spans="1:19" ht="59" x14ac:dyDescent="0.75">
      <c r="A1197" s="11">
        <v>1195</v>
      </c>
      <c r="B1197" s="12" t="s">
        <v>1196</v>
      </c>
      <c r="C1197" s="12" t="s">
        <v>5305</v>
      </c>
      <c r="D1197" s="13">
        <v>10000</v>
      </c>
      <c r="E1197" s="14">
        <v>13500</v>
      </c>
      <c r="F1197" s="11" t="s">
        <v>8218</v>
      </c>
      <c r="G1197" s="11" t="s">
        <v>8236</v>
      </c>
      <c r="H1197" s="11" t="s">
        <v>8248</v>
      </c>
      <c r="I1197" s="11">
        <v>1450602000</v>
      </c>
      <c r="J1197" s="11">
        <v>1445415653</v>
      </c>
      <c r="K1197" s="11" t="b">
        <v>0</v>
      </c>
      <c r="L1197" s="11">
        <v>170</v>
      </c>
      <c r="M1197" s="11" t="b">
        <v>1</v>
      </c>
      <c r="N1197" s="11" t="s">
        <v>8294</v>
      </c>
      <c r="O1197" s="11" t="s">
        <v>8295</v>
      </c>
      <c r="P1197" s="11">
        <f t="shared" si="72"/>
        <v>135</v>
      </c>
      <c r="Q1197" s="11">
        <f t="shared" si="73"/>
        <v>79.41</v>
      </c>
      <c r="R1197" s="16">
        <f t="shared" si="74"/>
        <v>42298.34783564815</v>
      </c>
      <c r="S1197" s="16">
        <f t="shared" si="75"/>
        <v>42358.375</v>
      </c>
    </row>
    <row r="1198" spans="1:19" ht="29.5" x14ac:dyDescent="0.75">
      <c r="A1198" s="11">
        <v>1196</v>
      </c>
      <c r="B1198" s="12" t="s">
        <v>1197</v>
      </c>
      <c r="C1198" s="12" t="s">
        <v>5306</v>
      </c>
      <c r="D1198" s="13">
        <v>14500</v>
      </c>
      <c r="E1198" s="14">
        <v>39137</v>
      </c>
      <c r="F1198" s="11" t="s">
        <v>8218</v>
      </c>
      <c r="G1198" s="11" t="s">
        <v>8224</v>
      </c>
      <c r="H1198" s="11" t="s">
        <v>8246</v>
      </c>
      <c r="I1198" s="11">
        <v>1450467539</v>
      </c>
      <c r="J1198" s="11">
        <v>1447875539</v>
      </c>
      <c r="K1198" s="11" t="b">
        <v>0</v>
      </c>
      <c r="L1198" s="11">
        <v>512</v>
      </c>
      <c r="M1198" s="11" t="b">
        <v>1</v>
      </c>
      <c r="N1198" s="11" t="s">
        <v>8294</v>
      </c>
      <c r="O1198" s="11" t="s">
        <v>8295</v>
      </c>
      <c r="P1198" s="11">
        <f t="shared" si="72"/>
        <v>270</v>
      </c>
      <c r="Q1198" s="11">
        <f t="shared" si="73"/>
        <v>76.44</v>
      </c>
      <c r="R1198" s="16">
        <f t="shared" si="74"/>
        <v>42326.818738425922</v>
      </c>
      <c r="S1198" s="16">
        <f t="shared" si="75"/>
        <v>42356.818738425922</v>
      </c>
    </row>
    <row r="1199" spans="1:19" ht="59" x14ac:dyDescent="0.75">
      <c r="A1199" s="11">
        <v>1197</v>
      </c>
      <c r="B1199" s="12" t="s">
        <v>1198</v>
      </c>
      <c r="C1199" s="12" t="s">
        <v>5307</v>
      </c>
      <c r="D1199" s="13">
        <v>15000</v>
      </c>
      <c r="E1199" s="14">
        <v>37994</v>
      </c>
      <c r="F1199" s="11" t="s">
        <v>8218</v>
      </c>
      <c r="G1199" s="11" t="s">
        <v>8223</v>
      </c>
      <c r="H1199" s="11" t="s">
        <v>8245</v>
      </c>
      <c r="I1199" s="11">
        <v>1465797540</v>
      </c>
      <c r="J1199" s="11">
        <v>1463155034</v>
      </c>
      <c r="K1199" s="11" t="b">
        <v>0</v>
      </c>
      <c r="L1199" s="11">
        <v>314</v>
      </c>
      <c r="M1199" s="11" t="b">
        <v>1</v>
      </c>
      <c r="N1199" s="11" t="s">
        <v>8294</v>
      </c>
      <c r="O1199" s="11" t="s">
        <v>8295</v>
      </c>
      <c r="P1199" s="11">
        <f t="shared" si="72"/>
        <v>253</v>
      </c>
      <c r="Q1199" s="11">
        <f t="shared" si="73"/>
        <v>121</v>
      </c>
      <c r="R1199" s="16">
        <f t="shared" si="74"/>
        <v>42503.66474537037</v>
      </c>
      <c r="S1199" s="16">
        <f t="shared" si="75"/>
        <v>42534.249305555553</v>
      </c>
    </row>
    <row r="1200" spans="1:19" ht="44.25" x14ac:dyDescent="0.75">
      <c r="A1200" s="11">
        <v>1198</v>
      </c>
      <c r="B1200" s="12" t="s">
        <v>1199</v>
      </c>
      <c r="C1200" s="12" t="s">
        <v>5308</v>
      </c>
      <c r="D1200" s="13">
        <v>3500</v>
      </c>
      <c r="E1200" s="14">
        <v>9121</v>
      </c>
      <c r="F1200" s="11" t="s">
        <v>8218</v>
      </c>
      <c r="G1200" s="11" t="s">
        <v>8223</v>
      </c>
      <c r="H1200" s="11" t="s">
        <v>8245</v>
      </c>
      <c r="I1200" s="11">
        <v>1451530800</v>
      </c>
      <c r="J1200" s="11">
        <v>1448463086</v>
      </c>
      <c r="K1200" s="11" t="b">
        <v>0</v>
      </c>
      <c r="L1200" s="11">
        <v>167</v>
      </c>
      <c r="M1200" s="11" t="b">
        <v>1</v>
      </c>
      <c r="N1200" s="11" t="s">
        <v>8294</v>
      </c>
      <c r="O1200" s="11" t="s">
        <v>8295</v>
      </c>
      <c r="P1200" s="11">
        <f t="shared" si="72"/>
        <v>261</v>
      </c>
      <c r="Q1200" s="11">
        <f t="shared" si="73"/>
        <v>54.62</v>
      </c>
      <c r="R1200" s="16">
        <f t="shared" si="74"/>
        <v>42333.619050925925</v>
      </c>
      <c r="S1200" s="16">
        <f t="shared" si="75"/>
        <v>42369.125</v>
      </c>
    </row>
    <row r="1201" spans="1:19" ht="44.25" x14ac:dyDescent="0.75">
      <c r="A1201" s="11">
        <v>1199</v>
      </c>
      <c r="B1201" s="12" t="s">
        <v>1200</v>
      </c>
      <c r="C1201" s="12" t="s">
        <v>5309</v>
      </c>
      <c r="D1201" s="13">
        <v>2658</v>
      </c>
      <c r="E1201" s="14">
        <v>2693</v>
      </c>
      <c r="F1201" s="11" t="s">
        <v>8218</v>
      </c>
      <c r="G1201" s="11" t="s">
        <v>8224</v>
      </c>
      <c r="H1201" s="11" t="s">
        <v>8246</v>
      </c>
      <c r="I1201" s="11">
        <v>1436380200</v>
      </c>
      <c r="J1201" s="11">
        <v>1433615400</v>
      </c>
      <c r="K1201" s="11" t="b">
        <v>0</v>
      </c>
      <c r="L1201" s="11">
        <v>9</v>
      </c>
      <c r="M1201" s="11" t="b">
        <v>1</v>
      </c>
      <c r="N1201" s="11" t="s">
        <v>8294</v>
      </c>
      <c r="O1201" s="11" t="s">
        <v>8295</v>
      </c>
      <c r="P1201" s="11">
        <f t="shared" si="72"/>
        <v>101</v>
      </c>
      <c r="Q1201" s="11">
        <f t="shared" si="73"/>
        <v>299.22000000000003</v>
      </c>
      <c r="R1201" s="16">
        <f t="shared" si="74"/>
        <v>42161.770833333328</v>
      </c>
      <c r="S1201" s="16">
        <f t="shared" si="75"/>
        <v>42193.770833333328</v>
      </c>
    </row>
    <row r="1202" spans="1:19" ht="44.25" x14ac:dyDescent="0.75">
      <c r="A1202" s="11">
        <v>1200</v>
      </c>
      <c r="B1202" s="12" t="s">
        <v>1201</v>
      </c>
      <c r="C1202" s="12" t="s">
        <v>5310</v>
      </c>
      <c r="D1202" s="13">
        <v>4800</v>
      </c>
      <c r="E1202" s="14">
        <v>6029</v>
      </c>
      <c r="F1202" s="11" t="s">
        <v>8218</v>
      </c>
      <c r="G1202" s="11" t="s">
        <v>8223</v>
      </c>
      <c r="H1202" s="11" t="s">
        <v>8245</v>
      </c>
      <c r="I1202" s="11">
        <v>1429183656</v>
      </c>
      <c r="J1202" s="11">
        <v>1427369256</v>
      </c>
      <c r="K1202" s="11" t="b">
        <v>0</v>
      </c>
      <c r="L1202" s="11">
        <v>103</v>
      </c>
      <c r="M1202" s="11" t="b">
        <v>1</v>
      </c>
      <c r="N1202" s="11" t="s">
        <v>8294</v>
      </c>
      <c r="O1202" s="11" t="s">
        <v>8295</v>
      </c>
      <c r="P1202" s="11">
        <f t="shared" si="72"/>
        <v>126</v>
      </c>
      <c r="Q1202" s="11">
        <f t="shared" si="73"/>
        <v>58.53</v>
      </c>
      <c r="R1202" s="16">
        <f t="shared" si="74"/>
        <v>42089.477500000001</v>
      </c>
      <c r="S1202" s="16">
        <f t="shared" si="75"/>
        <v>42110.477500000001</v>
      </c>
    </row>
    <row r="1203" spans="1:19" ht="44.25" x14ac:dyDescent="0.75">
      <c r="A1203" s="11">
        <v>1201</v>
      </c>
      <c r="B1203" s="12" t="s">
        <v>1202</v>
      </c>
      <c r="C1203" s="12" t="s">
        <v>5311</v>
      </c>
      <c r="D1203" s="13">
        <v>6000</v>
      </c>
      <c r="E1203" s="14">
        <v>6146.27</v>
      </c>
      <c r="F1203" s="11" t="s">
        <v>8218</v>
      </c>
      <c r="G1203" s="11" t="s">
        <v>8224</v>
      </c>
      <c r="H1203" s="11" t="s">
        <v>8246</v>
      </c>
      <c r="I1203" s="11">
        <v>1468593246</v>
      </c>
      <c r="J1203" s="11">
        <v>1466001246</v>
      </c>
      <c r="K1203" s="11" t="b">
        <v>0</v>
      </c>
      <c r="L1203" s="11">
        <v>111</v>
      </c>
      <c r="M1203" s="11" t="b">
        <v>1</v>
      </c>
      <c r="N1203" s="11" t="s">
        <v>8294</v>
      </c>
      <c r="O1203" s="11" t="s">
        <v>8295</v>
      </c>
      <c r="P1203" s="11">
        <f t="shared" si="72"/>
        <v>102</v>
      </c>
      <c r="Q1203" s="11">
        <f t="shared" si="73"/>
        <v>55.37</v>
      </c>
      <c r="R1203" s="16">
        <f t="shared" si="74"/>
        <v>42536.60701388889</v>
      </c>
      <c r="S1203" s="16">
        <f t="shared" si="75"/>
        <v>42566.60701388889</v>
      </c>
    </row>
    <row r="1204" spans="1:19" ht="44.25" x14ac:dyDescent="0.75">
      <c r="A1204" s="11">
        <v>1202</v>
      </c>
      <c r="B1204" s="12" t="s">
        <v>1203</v>
      </c>
      <c r="C1204" s="12" t="s">
        <v>5312</v>
      </c>
      <c r="D1204" s="13">
        <v>25000</v>
      </c>
      <c r="E1204" s="14">
        <v>49811</v>
      </c>
      <c r="F1204" s="11" t="s">
        <v>8218</v>
      </c>
      <c r="G1204" s="11" t="s">
        <v>8225</v>
      </c>
      <c r="H1204" s="11" t="s">
        <v>8247</v>
      </c>
      <c r="I1204" s="11">
        <v>1435388154</v>
      </c>
      <c r="J1204" s="11">
        <v>1432796154</v>
      </c>
      <c r="K1204" s="11" t="b">
        <v>0</v>
      </c>
      <c r="L1204" s="11">
        <v>271</v>
      </c>
      <c r="M1204" s="11" t="b">
        <v>1</v>
      </c>
      <c r="N1204" s="11" t="s">
        <v>8294</v>
      </c>
      <c r="O1204" s="11" t="s">
        <v>8295</v>
      </c>
      <c r="P1204" s="11">
        <f t="shared" si="72"/>
        <v>199</v>
      </c>
      <c r="Q1204" s="11">
        <f t="shared" si="73"/>
        <v>183.8</v>
      </c>
      <c r="R1204" s="16">
        <f t="shared" si="74"/>
        <v>42152.288819444439</v>
      </c>
      <c r="S1204" s="16">
        <f t="shared" si="75"/>
        <v>42182.288819444439</v>
      </c>
    </row>
    <row r="1205" spans="1:19" ht="44.25" x14ac:dyDescent="0.75">
      <c r="A1205" s="11">
        <v>1203</v>
      </c>
      <c r="B1205" s="12" t="s">
        <v>1204</v>
      </c>
      <c r="C1205" s="12" t="s">
        <v>5313</v>
      </c>
      <c r="D1205" s="13">
        <v>16300</v>
      </c>
      <c r="E1205" s="14">
        <v>16700</v>
      </c>
      <c r="F1205" s="11" t="s">
        <v>8218</v>
      </c>
      <c r="G1205" s="11" t="s">
        <v>8223</v>
      </c>
      <c r="H1205" s="11" t="s">
        <v>8245</v>
      </c>
      <c r="I1205" s="11">
        <v>1433083527</v>
      </c>
      <c r="J1205" s="11">
        <v>1430491527</v>
      </c>
      <c r="K1205" s="11" t="b">
        <v>0</v>
      </c>
      <c r="L1205" s="11">
        <v>101</v>
      </c>
      <c r="M1205" s="11" t="b">
        <v>1</v>
      </c>
      <c r="N1205" s="11" t="s">
        <v>8294</v>
      </c>
      <c r="O1205" s="11" t="s">
        <v>8295</v>
      </c>
      <c r="P1205" s="11">
        <f t="shared" si="72"/>
        <v>102</v>
      </c>
      <c r="Q1205" s="11">
        <f t="shared" si="73"/>
        <v>165.35</v>
      </c>
      <c r="R1205" s="16">
        <f t="shared" si="74"/>
        <v>42125.614895833336</v>
      </c>
      <c r="S1205" s="16">
        <f t="shared" si="75"/>
        <v>42155.614895833336</v>
      </c>
    </row>
    <row r="1206" spans="1:19" ht="44.25" x14ac:dyDescent="0.75">
      <c r="A1206" s="11">
        <v>1204</v>
      </c>
      <c r="B1206" s="12" t="s">
        <v>1205</v>
      </c>
      <c r="C1206" s="12" t="s">
        <v>5314</v>
      </c>
      <c r="D1206" s="13">
        <v>13000</v>
      </c>
      <c r="E1206" s="14">
        <v>13383</v>
      </c>
      <c r="F1206" s="11" t="s">
        <v>8218</v>
      </c>
      <c r="G1206" s="11" t="s">
        <v>8223</v>
      </c>
      <c r="H1206" s="11" t="s">
        <v>8245</v>
      </c>
      <c r="I1206" s="11">
        <v>1449205200</v>
      </c>
      <c r="J1206" s="11">
        <v>1445363833</v>
      </c>
      <c r="K1206" s="11" t="b">
        <v>0</v>
      </c>
      <c r="L1206" s="11">
        <v>57</v>
      </c>
      <c r="M1206" s="11" t="b">
        <v>1</v>
      </c>
      <c r="N1206" s="11" t="s">
        <v>8294</v>
      </c>
      <c r="O1206" s="11" t="s">
        <v>8295</v>
      </c>
      <c r="P1206" s="11">
        <f t="shared" si="72"/>
        <v>103</v>
      </c>
      <c r="Q1206" s="11">
        <f t="shared" si="73"/>
        <v>234.79</v>
      </c>
      <c r="R1206" s="16">
        <f t="shared" si="74"/>
        <v>42297.748067129629</v>
      </c>
      <c r="S1206" s="16">
        <f t="shared" si="75"/>
        <v>42342.208333333328</v>
      </c>
    </row>
    <row r="1207" spans="1:19" ht="44.25" x14ac:dyDescent="0.75">
      <c r="A1207" s="11">
        <v>1205</v>
      </c>
      <c r="B1207" s="12" t="s">
        <v>1206</v>
      </c>
      <c r="C1207" s="12" t="s">
        <v>5315</v>
      </c>
      <c r="D1207" s="13">
        <v>13000</v>
      </c>
      <c r="E1207" s="14">
        <v>13112</v>
      </c>
      <c r="F1207" s="11" t="s">
        <v>8218</v>
      </c>
      <c r="G1207" s="11" t="s">
        <v>8235</v>
      </c>
      <c r="H1207" s="11" t="s">
        <v>8248</v>
      </c>
      <c r="I1207" s="11">
        <v>1434197351</v>
      </c>
      <c r="J1207" s="11">
        <v>1431605351</v>
      </c>
      <c r="K1207" s="11" t="b">
        <v>0</v>
      </c>
      <c r="L1207" s="11">
        <v>62</v>
      </c>
      <c r="M1207" s="11" t="b">
        <v>1</v>
      </c>
      <c r="N1207" s="11" t="s">
        <v>8294</v>
      </c>
      <c r="O1207" s="11" t="s">
        <v>8295</v>
      </c>
      <c r="P1207" s="11">
        <f t="shared" si="72"/>
        <v>101</v>
      </c>
      <c r="Q1207" s="11">
        <f t="shared" si="73"/>
        <v>211.48</v>
      </c>
      <c r="R1207" s="16">
        <f t="shared" si="74"/>
        <v>42138.506377314814</v>
      </c>
      <c r="S1207" s="16">
        <f t="shared" si="75"/>
        <v>42168.506377314814</v>
      </c>
    </row>
    <row r="1208" spans="1:19" ht="44.25" x14ac:dyDescent="0.75">
      <c r="A1208" s="11">
        <v>1206</v>
      </c>
      <c r="B1208" s="12" t="s">
        <v>1207</v>
      </c>
      <c r="C1208" s="12" t="s">
        <v>5316</v>
      </c>
      <c r="D1208" s="13">
        <v>900</v>
      </c>
      <c r="E1208" s="14">
        <v>1035</v>
      </c>
      <c r="F1208" s="11" t="s">
        <v>8218</v>
      </c>
      <c r="G1208" s="11" t="s">
        <v>8238</v>
      </c>
      <c r="H1208" s="11" t="s">
        <v>8248</v>
      </c>
      <c r="I1208" s="11">
        <v>1489238940</v>
      </c>
      <c r="J1208" s="11">
        <v>1486406253</v>
      </c>
      <c r="K1208" s="11" t="b">
        <v>0</v>
      </c>
      <c r="L1208" s="11">
        <v>32</v>
      </c>
      <c r="M1208" s="11" t="b">
        <v>1</v>
      </c>
      <c r="N1208" s="11" t="s">
        <v>8294</v>
      </c>
      <c r="O1208" s="11" t="s">
        <v>8295</v>
      </c>
      <c r="P1208" s="11">
        <f t="shared" si="72"/>
        <v>115</v>
      </c>
      <c r="Q1208" s="11">
        <f t="shared" si="73"/>
        <v>32.340000000000003</v>
      </c>
      <c r="R1208" s="16">
        <f t="shared" si="74"/>
        <v>42772.776076388895</v>
      </c>
      <c r="S1208" s="16">
        <f t="shared" si="75"/>
        <v>42805.561805555553</v>
      </c>
    </row>
    <row r="1209" spans="1:19" ht="29.5" x14ac:dyDescent="0.75">
      <c r="A1209" s="11">
        <v>1207</v>
      </c>
      <c r="B1209" s="12" t="s">
        <v>1208</v>
      </c>
      <c r="C1209" s="12" t="s">
        <v>5317</v>
      </c>
      <c r="D1209" s="13">
        <v>16700</v>
      </c>
      <c r="E1209" s="14">
        <v>17396</v>
      </c>
      <c r="F1209" s="11" t="s">
        <v>8218</v>
      </c>
      <c r="G1209" s="11" t="s">
        <v>8236</v>
      </c>
      <c r="H1209" s="11" t="s">
        <v>8248</v>
      </c>
      <c r="I1209" s="11">
        <v>1459418400</v>
      </c>
      <c r="J1209" s="11">
        <v>1456827573</v>
      </c>
      <c r="K1209" s="11" t="b">
        <v>0</v>
      </c>
      <c r="L1209" s="11">
        <v>141</v>
      </c>
      <c r="M1209" s="11" t="b">
        <v>1</v>
      </c>
      <c r="N1209" s="11" t="s">
        <v>8294</v>
      </c>
      <c r="O1209" s="11" t="s">
        <v>8295</v>
      </c>
      <c r="P1209" s="11">
        <f t="shared" si="72"/>
        <v>104</v>
      </c>
      <c r="Q1209" s="11">
        <f t="shared" si="73"/>
        <v>123.38</v>
      </c>
      <c r="R1209" s="16">
        <f t="shared" si="74"/>
        <v>42430.430243055554</v>
      </c>
      <c r="S1209" s="16">
        <f t="shared" si="75"/>
        <v>42460.416666666672</v>
      </c>
    </row>
    <row r="1210" spans="1:19" ht="59" x14ac:dyDescent="0.75">
      <c r="A1210" s="11">
        <v>1208</v>
      </c>
      <c r="B1210" s="12" t="s">
        <v>1209</v>
      </c>
      <c r="C1210" s="12" t="s">
        <v>5318</v>
      </c>
      <c r="D1210" s="13">
        <v>10000</v>
      </c>
      <c r="E1210" s="14">
        <v>15530</v>
      </c>
      <c r="F1210" s="11" t="s">
        <v>8218</v>
      </c>
      <c r="G1210" s="11" t="s">
        <v>8223</v>
      </c>
      <c r="H1210" s="11" t="s">
        <v>8245</v>
      </c>
      <c r="I1210" s="11">
        <v>1458835264</v>
      </c>
      <c r="J1210" s="11">
        <v>1456246864</v>
      </c>
      <c r="K1210" s="11" t="b">
        <v>0</v>
      </c>
      <c r="L1210" s="11">
        <v>75</v>
      </c>
      <c r="M1210" s="11" t="b">
        <v>1</v>
      </c>
      <c r="N1210" s="11" t="s">
        <v>8294</v>
      </c>
      <c r="O1210" s="11" t="s">
        <v>8295</v>
      </c>
      <c r="P1210" s="11">
        <f t="shared" si="72"/>
        <v>155</v>
      </c>
      <c r="Q1210" s="11">
        <f t="shared" si="73"/>
        <v>207.07</v>
      </c>
      <c r="R1210" s="16">
        <f t="shared" si="74"/>
        <v>42423.709074074075</v>
      </c>
      <c r="S1210" s="16">
        <f t="shared" si="75"/>
        <v>42453.667407407411</v>
      </c>
    </row>
    <row r="1211" spans="1:19" ht="44.25" x14ac:dyDescent="0.75">
      <c r="A1211" s="11">
        <v>1209</v>
      </c>
      <c r="B1211" s="12" t="s">
        <v>1210</v>
      </c>
      <c r="C1211" s="12" t="s">
        <v>5319</v>
      </c>
      <c r="D1211" s="13">
        <v>6000</v>
      </c>
      <c r="E1211" s="14">
        <v>6360</v>
      </c>
      <c r="F1211" s="11" t="s">
        <v>8218</v>
      </c>
      <c r="G1211" s="11" t="s">
        <v>8223</v>
      </c>
      <c r="H1211" s="11" t="s">
        <v>8245</v>
      </c>
      <c r="I1211" s="11">
        <v>1488053905</v>
      </c>
      <c r="J1211" s="11">
        <v>1485461905</v>
      </c>
      <c r="K1211" s="11" t="b">
        <v>0</v>
      </c>
      <c r="L1211" s="11">
        <v>46</v>
      </c>
      <c r="M1211" s="11" t="b">
        <v>1</v>
      </c>
      <c r="N1211" s="11" t="s">
        <v>8294</v>
      </c>
      <c r="O1211" s="11" t="s">
        <v>8295</v>
      </c>
      <c r="P1211" s="11">
        <f t="shared" si="72"/>
        <v>106</v>
      </c>
      <c r="Q1211" s="11">
        <f t="shared" si="73"/>
        <v>138.26</v>
      </c>
      <c r="R1211" s="16">
        <f t="shared" si="74"/>
        <v>42761.846122685187</v>
      </c>
      <c r="S1211" s="16">
        <f t="shared" si="75"/>
        <v>42791.846122685187</v>
      </c>
    </row>
    <row r="1212" spans="1:19" ht="29.5" x14ac:dyDescent="0.75">
      <c r="A1212" s="11">
        <v>1210</v>
      </c>
      <c r="B1212" s="12" t="s">
        <v>1211</v>
      </c>
      <c r="C1212" s="12" t="s">
        <v>5320</v>
      </c>
      <c r="D1212" s="13">
        <v>20000</v>
      </c>
      <c r="E1212" s="14">
        <v>50863</v>
      </c>
      <c r="F1212" s="11" t="s">
        <v>8218</v>
      </c>
      <c r="G1212" s="11" t="s">
        <v>8234</v>
      </c>
      <c r="H1212" s="11" t="s">
        <v>8254</v>
      </c>
      <c r="I1212" s="11">
        <v>1433106000</v>
      </c>
      <c r="J1212" s="11">
        <v>1431124572</v>
      </c>
      <c r="K1212" s="11" t="b">
        <v>0</v>
      </c>
      <c r="L1212" s="11">
        <v>103</v>
      </c>
      <c r="M1212" s="11" t="b">
        <v>1</v>
      </c>
      <c r="N1212" s="11" t="s">
        <v>8294</v>
      </c>
      <c r="O1212" s="11" t="s">
        <v>8295</v>
      </c>
      <c r="P1212" s="11">
        <f t="shared" si="72"/>
        <v>254</v>
      </c>
      <c r="Q1212" s="11">
        <f t="shared" si="73"/>
        <v>493.82</v>
      </c>
      <c r="R1212" s="16">
        <f t="shared" si="74"/>
        <v>42132.941805555558</v>
      </c>
      <c r="S1212" s="16">
        <f t="shared" si="75"/>
        <v>42155.875</v>
      </c>
    </row>
    <row r="1213" spans="1:19" ht="44.25" x14ac:dyDescent="0.75">
      <c r="A1213" s="11">
        <v>1211</v>
      </c>
      <c r="B1213" s="12" t="s">
        <v>1212</v>
      </c>
      <c r="C1213" s="12" t="s">
        <v>5321</v>
      </c>
      <c r="D1213" s="13">
        <v>1000</v>
      </c>
      <c r="E1213" s="14">
        <v>1011</v>
      </c>
      <c r="F1213" s="11" t="s">
        <v>8218</v>
      </c>
      <c r="G1213" s="11" t="s">
        <v>8228</v>
      </c>
      <c r="H1213" s="11" t="s">
        <v>8250</v>
      </c>
      <c r="I1213" s="11">
        <v>1465505261</v>
      </c>
      <c r="J1213" s="11">
        <v>1464209261</v>
      </c>
      <c r="K1213" s="11" t="b">
        <v>0</v>
      </c>
      <c r="L1213" s="11">
        <v>6</v>
      </c>
      <c r="M1213" s="11" t="b">
        <v>1</v>
      </c>
      <c r="N1213" s="11" t="s">
        <v>8294</v>
      </c>
      <c r="O1213" s="11" t="s">
        <v>8295</v>
      </c>
      <c r="P1213" s="11">
        <f t="shared" si="72"/>
        <v>101</v>
      </c>
      <c r="Q1213" s="11">
        <f t="shared" si="73"/>
        <v>168.5</v>
      </c>
      <c r="R1213" s="16">
        <f t="shared" si="74"/>
        <v>42515.866446759261</v>
      </c>
      <c r="S1213" s="16">
        <f t="shared" si="75"/>
        <v>42530.866446759261</v>
      </c>
    </row>
    <row r="1214" spans="1:19" ht="59" x14ac:dyDescent="0.75">
      <c r="A1214" s="11">
        <v>1212</v>
      </c>
      <c r="B1214" s="12" t="s">
        <v>1213</v>
      </c>
      <c r="C1214" s="12" t="s">
        <v>5322</v>
      </c>
      <c r="D1214" s="13">
        <v>2500</v>
      </c>
      <c r="E1214" s="14">
        <v>3226</v>
      </c>
      <c r="F1214" s="11" t="s">
        <v>8218</v>
      </c>
      <c r="G1214" s="11" t="s">
        <v>8223</v>
      </c>
      <c r="H1214" s="11" t="s">
        <v>8245</v>
      </c>
      <c r="I1214" s="11">
        <v>1448586000</v>
      </c>
      <c r="J1214" s="11">
        <v>1447195695</v>
      </c>
      <c r="K1214" s="11" t="b">
        <v>0</v>
      </c>
      <c r="L1214" s="11">
        <v>83</v>
      </c>
      <c r="M1214" s="11" t="b">
        <v>1</v>
      </c>
      <c r="N1214" s="11" t="s">
        <v>8294</v>
      </c>
      <c r="O1214" s="11" t="s">
        <v>8295</v>
      </c>
      <c r="P1214" s="11">
        <f t="shared" si="72"/>
        <v>129</v>
      </c>
      <c r="Q1214" s="11">
        <f t="shared" si="73"/>
        <v>38.869999999999997</v>
      </c>
      <c r="R1214" s="16">
        <f t="shared" si="74"/>
        <v>42318.950173611112</v>
      </c>
      <c r="S1214" s="16">
        <f t="shared" si="75"/>
        <v>42335.041666666672</v>
      </c>
    </row>
    <row r="1215" spans="1:19" ht="59" x14ac:dyDescent="0.75">
      <c r="A1215" s="11">
        <v>1213</v>
      </c>
      <c r="B1215" s="12" t="s">
        <v>1214</v>
      </c>
      <c r="C1215" s="12" t="s">
        <v>5323</v>
      </c>
      <c r="D1215" s="13">
        <v>6500</v>
      </c>
      <c r="E1215" s="14">
        <v>6645</v>
      </c>
      <c r="F1215" s="11" t="s">
        <v>8218</v>
      </c>
      <c r="G1215" s="11" t="s">
        <v>8224</v>
      </c>
      <c r="H1215" s="11" t="s">
        <v>8246</v>
      </c>
      <c r="I1215" s="11">
        <v>1485886100</v>
      </c>
      <c r="J1215" s="11">
        <v>1482862100</v>
      </c>
      <c r="K1215" s="11" t="b">
        <v>0</v>
      </c>
      <c r="L1215" s="11">
        <v>108</v>
      </c>
      <c r="M1215" s="11" t="b">
        <v>1</v>
      </c>
      <c r="N1215" s="11" t="s">
        <v>8294</v>
      </c>
      <c r="O1215" s="11" t="s">
        <v>8295</v>
      </c>
      <c r="P1215" s="11">
        <f t="shared" si="72"/>
        <v>102</v>
      </c>
      <c r="Q1215" s="11">
        <f t="shared" si="73"/>
        <v>61.53</v>
      </c>
      <c r="R1215" s="16">
        <f t="shared" si="74"/>
        <v>42731.755787037036</v>
      </c>
      <c r="S1215" s="16">
        <f t="shared" si="75"/>
        <v>42766.755787037036</v>
      </c>
    </row>
    <row r="1216" spans="1:19" ht="59" x14ac:dyDescent="0.75">
      <c r="A1216" s="11">
        <v>1214</v>
      </c>
      <c r="B1216" s="12" t="s">
        <v>1215</v>
      </c>
      <c r="C1216" s="12" t="s">
        <v>5324</v>
      </c>
      <c r="D1216" s="13">
        <v>2000</v>
      </c>
      <c r="E1216" s="14">
        <v>2636</v>
      </c>
      <c r="F1216" s="11" t="s">
        <v>8218</v>
      </c>
      <c r="G1216" s="11" t="s">
        <v>8223</v>
      </c>
      <c r="H1216" s="11" t="s">
        <v>8245</v>
      </c>
      <c r="I1216" s="11">
        <v>1433880605</v>
      </c>
      <c r="J1216" s="11">
        <v>1428696605</v>
      </c>
      <c r="K1216" s="11" t="b">
        <v>0</v>
      </c>
      <c r="L1216" s="11">
        <v>25</v>
      </c>
      <c r="M1216" s="11" t="b">
        <v>1</v>
      </c>
      <c r="N1216" s="11" t="s">
        <v>8294</v>
      </c>
      <c r="O1216" s="11" t="s">
        <v>8295</v>
      </c>
      <c r="P1216" s="11">
        <f t="shared" si="72"/>
        <v>132</v>
      </c>
      <c r="Q1216" s="11">
        <f t="shared" si="73"/>
        <v>105.44</v>
      </c>
      <c r="R1216" s="16">
        <f t="shared" si="74"/>
        <v>42104.840335648143</v>
      </c>
      <c r="S1216" s="16">
        <f t="shared" si="75"/>
        <v>42164.840335648143</v>
      </c>
    </row>
    <row r="1217" spans="1:19" ht="44.25" x14ac:dyDescent="0.75">
      <c r="A1217" s="11">
        <v>1215</v>
      </c>
      <c r="B1217" s="12" t="s">
        <v>1216</v>
      </c>
      <c r="C1217" s="12" t="s">
        <v>5325</v>
      </c>
      <c r="D1217" s="13">
        <v>5000</v>
      </c>
      <c r="E1217" s="14">
        <v>39304.01</v>
      </c>
      <c r="F1217" s="11" t="s">
        <v>8218</v>
      </c>
      <c r="G1217" s="11" t="s">
        <v>8223</v>
      </c>
      <c r="H1217" s="11" t="s">
        <v>8245</v>
      </c>
      <c r="I1217" s="11">
        <v>1401487756</v>
      </c>
      <c r="J1217" s="11">
        <v>1398895756</v>
      </c>
      <c r="K1217" s="11" t="b">
        <v>0</v>
      </c>
      <c r="L1217" s="11">
        <v>549</v>
      </c>
      <c r="M1217" s="11" t="b">
        <v>1</v>
      </c>
      <c r="N1217" s="11" t="s">
        <v>8294</v>
      </c>
      <c r="O1217" s="11" t="s">
        <v>8295</v>
      </c>
      <c r="P1217" s="11">
        <f t="shared" si="72"/>
        <v>786</v>
      </c>
      <c r="Q1217" s="11">
        <f t="shared" si="73"/>
        <v>71.59</v>
      </c>
      <c r="R1217" s="16">
        <f t="shared" si="74"/>
        <v>41759.923101851848</v>
      </c>
      <c r="S1217" s="16">
        <f t="shared" si="75"/>
        <v>41789.923101851848</v>
      </c>
    </row>
    <row r="1218" spans="1:19" ht="29.5" x14ac:dyDescent="0.75">
      <c r="A1218" s="11">
        <v>1216</v>
      </c>
      <c r="B1218" s="12" t="s">
        <v>1217</v>
      </c>
      <c r="C1218" s="12" t="s">
        <v>5326</v>
      </c>
      <c r="D1218" s="13">
        <v>14000</v>
      </c>
      <c r="E1218" s="14">
        <v>20398</v>
      </c>
      <c r="F1218" s="11" t="s">
        <v>8218</v>
      </c>
      <c r="G1218" s="11" t="s">
        <v>8223</v>
      </c>
      <c r="H1218" s="11" t="s">
        <v>8245</v>
      </c>
      <c r="I1218" s="11">
        <v>1443826980</v>
      </c>
      <c r="J1218" s="11">
        <v>1441032457</v>
      </c>
      <c r="K1218" s="11" t="b">
        <v>0</v>
      </c>
      <c r="L1218" s="11">
        <v>222</v>
      </c>
      <c r="M1218" s="11" t="b">
        <v>1</v>
      </c>
      <c r="N1218" s="11" t="s">
        <v>8294</v>
      </c>
      <c r="O1218" s="11" t="s">
        <v>8295</v>
      </c>
      <c r="P1218" s="11">
        <f t="shared" ref="P1218:P1281" si="76">ROUND(E1218/D1218*100,0)</f>
        <v>146</v>
      </c>
      <c r="Q1218" s="11">
        <f t="shared" ref="Q1218:Q1281" si="77">IFERROR(ROUND(E1218/L1218,2),0)</f>
        <v>91.88</v>
      </c>
      <c r="R1218" s="16">
        <f t="shared" si="74"/>
        <v>42247.616400462968</v>
      </c>
      <c r="S1218" s="16">
        <f t="shared" si="75"/>
        <v>42279.960416666669</v>
      </c>
    </row>
    <row r="1219" spans="1:19" ht="44.25" x14ac:dyDescent="0.75">
      <c r="A1219" s="11">
        <v>1217</v>
      </c>
      <c r="B1219" s="12" t="s">
        <v>1218</v>
      </c>
      <c r="C1219" s="12" t="s">
        <v>5327</v>
      </c>
      <c r="D1219" s="13">
        <v>26500</v>
      </c>
      <c r="E1219" s="14">
        <v>27189</v>
      </c>
      <c r="F1219" s="11" t="s">
        <v>8218</v>
      </c>
      <c r="G1219" s="11" t="s">
        <v>8223</v>
      </c>
      <c r="H1219" s="11" t="s">
        <v>8245</v>
      </c>
      <c r="I1219" s="11">
        <v>1468524340</v>
      </c>
      <c r="J1219" s="11">
        <v>1465932340</v>
      </c>
      <c r="K1219" s="11" t="b">
        <v>0</v>
      </c>
      <c r="L1219" s="11">
        <v>183</v>
      </c>
      <c r="M1219" s="11" t="b">
        <v>1</v>
      </c>
      <c r="N1219" s="11" t="s">
        <v>8294</v>
      </c>
      <c r="O1219" s="11" t="s">
        <v>8295</v>
      </c>
      <c r="P1219" s="11">
        <f t="shared" si="76"/>
        <v>103</v>
      </c>
      <c r="Q1219" s="11">
        <f t="shared" si="77"/>
        <v>148.57</v>
      </c>
      <c r="R1219" s="16">
        <f t="shared" ref="R1219:R1282" si="78">(((J1219/60)/60)/24)+DATE(1970,1,1)</f>
        <v>42535.809490740736</v>
      </c>
      <c r="S1219" s="16">
        <f t="shared" ref="S1219:S1282" si="79">(((I1219/60)/60)/24)+DATE(1970,1,1)</f>
        <v>42565.809490740736</v>
      </c>
    </row>
    <row r="1220" spans="1:19" ht="59" x14ac:dyDescent="0.75">
      <c r="A1220" s="11">
        <v>1218</v>
      </c>
      <c r="B1220" s="12" t="s">
        <v>1219</v>
      </c>
      <c r="C1220" s="12" t="s">
        <v>5328</v>
      </c>
      <c r="D1220" s="13">
        <v>9000</v>
      </c>
      <c r="E1220" s="14">
        <v>15505</v>
      </c>
      <c r="F1220" s="11" t="s">
        <v>8218</v>
      </c>
      <c r="G1220" s="11" t="s">
        <v>8223</v>
      </c>
      <c r="H1220" s="11" t="s">
        <v>8245</v>
      </c>
      <c r="I1220" s="11">
        <v>1446346800</v>
      </c>
      <c r="J1220" s="11">
        <v>1443714800</v>
      </c>
      <c r="K1220" s="11" t="b">
        <v>0</v>
      </c>
      <c r="L1220" s="11">
        <v>89</v>
      </c>
      <c r="M1220" s="11" t="b">
        <v>1</v>
      </c>
      <c r="N1220" s="11" t="s">
        <v>8294</v>
      </c>
      <c r="O1220" s="11" t="s">
        <v>8295</v>
      </c>
      <c r="P1220" s="11">
        <f t="shared" si="76"/>
        <v>172</v>
      </c>
      <c r="Q1220" s="11">
        <f t="shared" si="77"/>
        <v>174.21</v>
      </c>
      <c r="R1220" s="16">
        <f t="shared" si="78"/>
        <v>42278.662037037036</v>
      </c>
      <c r="S1220" s="16">
        <f t="shared" si="79"/>
        <v>42309.125</v>
      </c>
    </row>
    <row r="1221" spans="1:19" ht="29.5" x14ac:dyDescent="0.75">
      <c r="A1221" s="11">
        <v>1219</v>
      </c>
      <c r="B1221" s="12" t="s">
        <v>1220</v>
      </c>
      <c r="C1221" s="12" t="s">
        <v>5329</v>
      </c>
      <c r="D1221" s="13">
        <v>16350</v>
      </c>
      <c r="E1221" s="14">
        <v>26024</v>
      </c>
      <c r="F1221" s="11" t="s">
        <v>8218</v>
      </c>
      <c r="G1221" s="11" t="s">
        <v>8223</v>
      </c>
      <c r="H1221" s="11" t="s">
        <v>8245</v>
      </c>
      <c r="I1221" s="11">
        <v>1476961513</v>
      </c>
      <c r="J1221" s="11">
        <v>1474369513</v>
      </c>
      <c r="K1221" s="11" t="b">
        <v>0</v>
      </c>
      <c r="L1221" s="11">
        <v>253</v>
      </c>
      <c r="M1221" s="11" t="b">
        <v>1</v>
      </c>
      <c r="N1221" s="11" t="s">
        <v>8294</v>
      </c>
      <c r="O1221" s="11" t="s">
        <v>8295</v>
      </c>
      <c r="P1221" s="11">
        <f t="shared" si="76"/>
        <v>159</v>
      </c>
      <c r="Q1221" s="11">
        <f t="shared" si="77"/>
        <v>102.86</v>
      </c>
      <c r="R1221" s="16">
        <f t="shared" si="78"/>
        <v>42633.461956018517</v>
      </c>
      <c r="S1221" s="16">
        <f t="shared" si="79"/>
        <v>42663.461956018517</v>
      </c>
    </row>
    <row r="1222" spans="1:19" ht="44.25" x14ac:dyDescent="0.75">
      <c r="A1222" s="11">
        <v>1220</v>
      </c>
      <c r="B1222" s="12" t="s">
        <v>1221</v>
      </c>
      <c r="C1222" s="12" t="s">
        <v>5330</v>
      </c>
      <c r="D1222" s="13">
        <v>15000</v>
      </c>
      <c r="E1222" s="14">
        <v>15565</v>
      </c>
      <c r="F1222" s="11" t="s">
        <v>8218</v>
      </c>
      <c r="G1222" s="11" t="s">
        <v>8235</v>
      </c>
      <c r="H1222" s="11" t="s">
        <v>8248</v>
      </c>
      <c r="I1222" s="11">
        <v>1440515112</v>
      </c>
      <c r="J1222" s="11">
        <v>1437923112</v>
      </c>
      <c r="K1222" s="11" t="b">
        <v>0</v>
      </c>
      <c r="L1222" s="11">
        <v>140</v>
      </c>
      <c r="M1222" s="11" t="b">
        <v>1</v>
      </c>
      <c r="N1222" s="11" t="s">
        <v>8294</v>
      </c>
      <c r="O1222" s="11" t="s">
        <v>8295</v>
      </c>
      <c r="P1222" s="11">
        <f t="shared" si="76"/>
        <v>104</v>
      </c>
      <c r="Q1222" s="11">
        <f t="shared" si="77"/>
        <v>111.18</v>
      </c>
      <c r="R1222" s="16">
        <f t="shared" si="78"/>
        <v>42211.628611111111</v>
      </c>
      <c r="S1222" s="16">
        <f t="shared" si="79"/>
        <v>42241.628611111111</v>
      </c>
    </row>
    <row r="1223" spans="1:19" ht="44.25" x14ac:dyDescent="0.75">
      <c r="A1223" s="11">
        <v>1221</v>
      </c>
      <c r="B1223" s="12" t="s">
        <v>1222</v>
      </c>
      <c r="C1223" s="12" t="s">
        <v>5331</v>
      </c>
      <c r="D1223" s="13">
        <v>2200</v>
      </c>
      <c r="E1223" s="14">
        <v>2451.0100000000002</v>
      </c>
      <c r="F1223" s="11" t="s">
        <v>8218</v>
      </c>
      <c r="G1223" s="11" t="s">
        <v>8224</v>
      </c>
      <c r="H1223" s="11" t="s">
        <v>8246</v>
      </c>
      <c r="I1223" s="11">
        <v>1480809600</v>
      </c>
      <c r="J1223" s="11">
        <v>1478431488</v>
      </c>
      <c r="K1223" s="11" t="b">
        <v>0</v>
      </c>
      <c r="L1223" s="11">
        <v>103</v>
      </c>
      <c r="M1223" s="11" t="b">
        <v>1</v>
      </c>
      <c r="N1223" s="11" t="s">
        <v>8294</v>
      </c>
      <c r="O1223" s="11" t="s">
        <v>8295</v>
      </c>
      <c r="P1223" s="11">
        <f t="shared" si="76"/>
        <v>111</v>
      </c>
      <c r="Q1223" s="11">
        <f t="shared" si="77"/>
        <v>23.8</v>
      </c>
      <c r="R1223" s="16">
        <f t="shared" si="78"/>
        <v>42680.47555555556</v>
      </c>
      <c r="S1223" s="16">
        <f t="shared" si="79"/>
        <v>42708</v>
      </c>
    </row>
    <row r="1224" spans="1:19" ht="29.5" x14ac:dyDescent="0.75">
      <c r="A1224" s="11">
        <v>1222</v>
      </c>
      <c r="B1224" s="12" t="s">
        <v>1223</v>
      </c>
      <c r="C1224" s="12" t="s">
        <v>5332</v>
      </c>
      <c r="D1224" s="13">
        <v>4000</v>
      </c>
      <c r="E1224" s="14">
        <v>11215</v>
      </c>
      <c r="F1224" s="11" t="s">
        <v>8218</v>
      </c>
      <c r="G1224" s="11" t="s">
        <v>8228</v>
      </c>
      <c r="H1224" s="11" t="s">
        <v>8250</v>
      </c>
      <c r="I1224" s="11">
        <v>1459483200</v>
      </c>
      <c r="J1224" s="11">
        <v>1456852647</v>
      </c>
      <c r="K1224" s="11" t="b">
        <v>0</v>
      </c>
      <c r="L1224" s="11">
        <v>138</v>
      </c>
      <c r="M1224" s="11" t="b">
        <v>1</v>
      </c>
      <c r="N1224" s="11" t="s">
        <v>8294</v>
      </c>
      <c r="O1224" s="11" t="s">
        <v>8295</v>
      </c>
      <c r="P1224" s="11">
        <f t="shared" si="76"/>
        <v>280</v>
      </c>
      <c r="Q1224" s="11">
        <f t="shared" si="77"/>
        <v>81.27</v>
      </c>
      <c r="R1224" s="16">
        <f t="shared" si="78"/>
        <v>42430.720451388886</v>
      </c>
      <c r="S1224" s="16">
        <f t="shared" si="79"/>
        <v>42461.166666666672</v>
      </c>
    </row>
    <row r="1225" spans="1:19" ht="44.25" x14ac:dyDescent="0.75">
      <c r="A1225" s="11">
        <v>1223</v>
      </c>
      <c r="B1225" s="12" t="s">
        <v>1224</v>
      </c>
      <c r="C1225" s="12" t="s">
        <v>5333</v>
      </c>
      <c r="D1225" s="13">
        <v>19800</v>
      </c>
      <c r="E1225" s="14">
        <v>22197</v>
      </c>
      <c r="F1225" s="11" t="s">
        <v>8218</v>
      </c>
      <c r="G1225" s="11" t="s">
        <v>8223</v>
      </c>
      <c r="H1225" s="11" t="s">
        <v>8245</v>
      </c>
      <c r="I1225" s="11">
        <v>1478754909</v>
      </c>
      <c r="J1225" s="11">
        <v>1476159309</v>
      </c>
      <c r="K1225" s="11" t="b">
        <v>0</v>
      </c>
      <c r="L1225" s="11">
        <v>191</v>
      </c>
      <c r="M1225" s="11" t="b">
        <v>1</v>
      </c>
      <c r="N1225" s="11" t="s">
        <v>8294</v>
      </c>
      <c r="O1225" s="11" t="s">
        <v>8295</v>
      </c>
      <c r="P1225" s="11">
        <f t="shared" si="76"/>
        <v>112</v>
      </c>
      <c r="Q1225" s="11">
        <f t="shared" si="77"/>
        <v>116.21</v>
      </c>
      <c r="R1225" s="16">
        <f t="shared" si="78"/>
        <v>42654.177187499998</v>
      </c>
      <c r="S1225" s="16">
        <f t="shared" si="79"/>
        <v>42684.218854166669</v>
      </c>
    </row>
    <row r="1226" spans="1:19" ht="29.5" x14ac:dyDescent="0.75">
      <c r="A1226" s="11">
        <v>1224</v>
      </c>
      <c r="B1226" s="12" t="s">
        <v>1225</v>
      </c>
      <c r="C1226" s="12" t="s">
        <v>5334</v>
      </c>
      <c r="D1226" s="13">
        <v>15000</v>
      </c>
      <c r="E1226" s="14">
        <v>1060</v>
      </c>
      <c r="F1226" s="11" t="s">
        <v>8219</v>
      </c>
      <c r="G1226" s="11" t="s">
        <v>8223</v>
      </c>
      <c r="H1226" s="11" t="s">
        <v>8245</v>
      </c>
      <c r="I1226" s="11">
        <v>1402060302</v>
      </c>
      <c r="J1226" s="11">
        <v>1396876302</v>
      </c>
      <c r="K1226" s="11" t="b">
        <v>0</v>
      </c>
      <c r="L1226" s="11">
        <v>18</v>
      </c>
      <c r="M1226" s="11" t="b">
        <v>0</v>
      </c>
      <c r="N1226" s="11" t="s">
        <v>8281</v>
      </c>
      <c r="O1226" s="11" t="s">
        <v>8296</v>
      </c>
      <c r="P1226" s="11">
        <f t="shared" si="76"/>
        <v>7</v>
      </c>
      <c r="Q1226" s="11">
        <f t="shared" si="77"/>
        <v>58.89</v>
      </c>
      <c r="R1226" s="16">
        <f t="shared" si="78"/>
        <v>41736.549791666665</v>
      </c>
      <c r="S1226" s="16">
        <f t="shared" si="79"/>
        <v>41796.549791666665</v>
      </c>
    </row>
    <row r="1227" spans="1:19" ht="44.25" x14ac:dyDescent="0.75">
      <c r="A1227" s="11">
        <v>1225</v>
      </c>
      <c r="B1227" s="12" t="s">
        <v>1226</v>
      </c>
      <c r="C1227" s="12" t="s">
        <v>5335</v>
      </c>
      <c r="D1227" s="13">
        <v>3000</v>
      </c>
      <c r="E1227" s="14">
        <v>132</v>
      </c>
      <c r="F1227" s="11" t="s">
        <v>8219</v>
      </c>
      <c r="G1227" s="11" t="s">
        <v>8223</v>
      </c>
      <c r="H1227" s="11" t="s">
        <v>8245</v>
      </c>
      <c r="I1227" s="11">
        <v>1382478278</v>
      </c>
      <c r="J1227" s="11">
        <v>1377294278</v>
      </c>
      <c r="K1227" s="11" t="b">
        <v>0</v>
      </c>
      <c r="L1227" s="11">
        <v>3</v>
      </c>
      <c r="M1227" s="11" t="b">
        <v>0</v>
      </c>
      <c r="N1227" s="11" t="s">
        <v>8281</v>
      </c>
      <c r="O1227" s="11" t="s">
        <v>8296</v>
      </c>
      <c r="P1227" s="11">
        <f t="shared" si="76"/>
        <v>4</v>
      </c>
      <c r="Q1227" s="11">
        <f t="shared" si="77"/>
        <v>44</v>
      </c>
      <c r="R1227" s="16">
        <f t="shared" si="78"/>
        <v>41509.905995370369</v>
      </c>
      <c r="S1227" s="16">
        <f t="shared" si="79"/>
        <v>41569.905995370369</v>
      </c>
    </row>
    <row r="1228" spans="1:19" ht="44.25" x14ac:dyDescent="0.75">
      <c r="A1228" s="11">
        <v>1226</v>
      </c>
      <c r="B1228" s="12" t="s">
        <v>1227</v>
      </c>
      <c r="C1228" s="12" t="s">
        <v>5336</v>
      </c>
      <c r="D1228" s="13">
        <v>50000</v>
      </c>
      <c r="E1228" s="14">
        <v>1937</v>
      </c>
      <c r="F1228" s="11" t="s">
        <v>8219</v>
      </c>
      <c r="G1228" s="11" t="s">
        <v>8223</v>
      </c>
      <c r="H1228" s="11" t="s">
        <v>8245</v>
      </c>
      <c r="I1228" s="11">
        <v>1398042000</v>
      </c>
      <c r="J1228" s="11">
        <v>1395089981</v>
      </c>
      <c r="K1228" s="11" t="b">
        <v>0</v>
      </c>
      <c r="L1228" s="11">
        <v>40</v>
      </c>
      <c r="M1228" s="11" t="b">
        <v>0</v>
      </c>
      <c r="N1228" s="11" t="s">
        <v>8281</v>
      </c>
      <c r="O1228" s="11" t="s">
        <v>8296</v>
      </c>
      <c r="P1228" s="11">
        <f t="shared" si="76"/>
        <v>4</v>
      </c>
      <c r="Q1228" s="11">
        <f t="shared" si="77"/>
        <v>48.43</v>
      </c>
      <c r="R1228" s="16">
        <f t="shared" si="78"/>
        <v>41715.874780092592</v>
      </c>
      <c r="S1228" s="16">
        <f t="shared" si="79"/>
        <v>41750.041666666664</v>
      </c>
    </row>
    <row r="1229" spans="1:19" ht="44.25" x14ac:dyDescent="0.75">
      <c r="A1229" s="11">
        <v>1227</v>
      </c>
      <c r="B1229" s="12" t="s">
        <v>1228</v>
      </c>
      <c r="C1229" s="12" t="s">
        <v>5337</v>
      </c>
      <c r="D1229" s="13">
        <v>2000</v>
      </c>
      <c r="E1229" s="14">
        <v>0</v>
      </c>
      <c r="F1229" s="11" t="s">
        <v>8219</v>
      </c>
      <c r="G1229" s="11" t="s">
        <v>8223</v>
      </c>
      <c r="H1229" s="11" t="s">
        <v>8245</v>
      </c>
      <c r="I1229" s="11">
        <v>1407394800</v>
      </c>
      <c r="J1229" s="11">
        <v>1404770616</v>
      </c>
      <c r="K1229" s="11" t="b">
        <v>0</v>
      </c>
      <c r="L1229" s="11">
        <v>0</v>
      </c>
      <c r="M1229" s="11" t="b">
        <v>0</v>
      </c>
      <c r="N1229" s="11" t="s">
        <v>8281</v>
      </c>
      <c r="O1229" s="11" t="s">
        <v>8296</v>
      </c>
      <c r="P1229" s="11">
        <f t="shared" si="76"/>
        <v>0</v>
      </c>
      <c r="Q1229" s="11">
        <f t="shared" si="77"/>
        <v>0</v>
      </c>
      <c r="R1229" s="16">
        <f t="shared" si="78"/>
        <v>41827.919166666667</v>
      </c>
      <c r="S1229" s="16">
        <f t="shared" si="79"/>
        <v>41858.291666666664</v>
      </c>
    </row>
    <row r="1230" spans="1:19" ht="44.25" x14ac:dyDescent="0.75">
      <c r="A1230" s="11">
        <v>1228</v>
      </c>
      <c r="B1230" s="12" t="s">
        <v>1229</v>
      </c>
      <c r="C1230" s="12" t="s">
        <v>5338</v>
      </c>
      <c r="D1230" s="13">
        <v>5000</v>
      </c>
      <c r="E1230" s="14">
        <v>1465</v>
      </c>
      <c r="F1230" s="11" t="s">
        <v>8219</v>
      </c>
      <c r="G1230" s="11" t="s">
        <v>8223</v>
      </c>
      <c r="H1230" s="11" t="s">
        <v>8245</v>
      </c>
      <c r="I1230" s="11">
        <v>1317231008</v>
      </c>
      <c r="J1230" s="11">
        <v>1312047008</v>
      </c>
      <c r="K1230" s="11" t="b">
        <v>0</v>
      </c>
      <c r="L1230" s="11">
        <v>24</v>
      </c>
      <c r="M1230" s="11" t="b">
        <v>0</v>
      </c>
      <c r="N1230" s="11" t="s">
        <v>8281</v>
      </c>
      <c r="O1230" s="11" t="s">
        <v>8296</v>
      </c>
      <c r="P1230" s="11">
        <f t="shared" si="76"/>
        <v>29</v>
      </c>
      <c r="Q1230" s="11">
        <f t="shared" si="77"/>
        <v>61.04</v>
      </c>
      <c r="R1230" s="16">
        <f t="shared" si="78"/>
        <v>40754.729259259257</v>
      </c>
      <c r="S1230" s="16">
        <f t="shared" si="79"/>
        <v>40814.729259259257</v>
      </c>
    </row>
    <row r="1231" spans="1:19" ht="59" x14ac:dyDescent="0.75">
      <c r="A1231" s="11">
        <v>1229</v>
      </c>
      <c r="B1231" s="12" t="s">
        <v>1230</v>
      </c>
      <c r="C1231" s="12" t="s">
        <v>5339</v>
      </c>
      <c r="D1231" s="13">
        <v>2750</v>
      </c>
      <c r="E1231" s="14">
        <v>25</v>
      </c>
      <c r="F1231" s="11" t="s">
        <v>8219</v>
      </c>
      <c r="G1231" s="11" t="s">
        <v>8223</v>
      </c>
      <c r="H1231" s="11" t="s">
        <v>8245</v>
      </c>
      <c r="I1231" s="11">
        <v>1334592000</v>
      </c>
      <c r="J1231" s="11">
        <v>1331982127</v>
      </c>
      <c r="K1231" s="11" t="b">
        <v>0</v>
      </c>
      <c r="L1231" s="11">
        <v>1</v>
      </c>
      <c r="M1231" s="11" t="b">
        <v>0</v>
      </c>
      <c r="N1231" s="11" t="s">
        <v>8281</v>
      </c>
      <c r="O1231" s="11" t="s">
        <v>8296</v>
      </c>
      <c r="P1231" s="11">
        <f t="shared" si="76"/>
        <v>1</v>
      </c>
      <c r="Q1231" s="11">
        <f t="shared" si="77"/>
        <v>25</v>
      </c>
      <c r="R1231" s="16">
        <f t="shared" si="78"/>
        <v>40985.459803240738</v>
      </c>
      <c r="S1231" s="16">
        <f t="shared" si="79"/>
        <v>41015.666666666664</v>
      </c>
    </row>
    <row r="1232" spans="1:19" ht="44.25" x14ac:dyDescent="0.75">
      <c r="A1232" s="11">
        <v>1230</v>
      </c>
      <c r="B1232" s="12" t="s">
        <v>1231</v>
      </c>
      <c r="C1232" s="12" t="s">
        <v>5340</v>
      </c>
      <c r="D1232" s="13">
        <v>500000</v>
      </c>
      <c r="E1232" s="14">
        <v>0</v>
      </c>
      <c r="F1232" s="11" t="s">
        <v>8219</v>
      </c>
      <c r="G1232" s="11" t="s">
        <v>8223</v>
      </c>
      <c r="H1232" s="11" t="s">
        <v>8245</v>
      </c>
      <c r="I1232" s="11">
        <v>1298589630</v>
      </c>
      <c r="J1232" s="11">
        <v>1295997630</v>
      </c>
      <c r="K1232" s="11" t="b">
        <v>0</v>
      </c>
      <c r="L1232" s="11">
        <v>0</v>
      </c>
      <c r="M1232" s="11" t="b">
        <v>0</v>
      </c>
      <c r="N1232" s="11" t="s">
        <v>8281</v>
      </c>
      <c r="O1232" s="11" t="s">
        <v>8296</v>
      </c>
      <c r="P1232" s="11">
        <f t="shared" si="76"/>
        <v>0</v>
      </c>
      <c r="Q1232" s="11">
        <f t="shared" si="77"/>
        <v>0</v>
      </c>
      <c r="R1232" s="16">
        <f t="shared" si="78"/>
        <v>40568.972569444442</v>
      </c>
      <c r="S1232" s="16">
        <f t="shared" si="79"/>
        <v>40598.972569444442</v>
      </c>
    </row>
    <row r="1233" spans="1:19" ht="44.25" x14ac:dyDescent="0.75">
      <c r="A1233" s="11">
        <v>1231</v>
      </c>
      <c r="B1233" s="12" t="s">
        <v>1232</v>
      </c>
      <c r="C1233" s="12" t="s">
        <v>5341</v>
      </c>
      <c r="D1233" s="13">
        <v>5000</v>
      </c>
      <c r="E1233" s="14">
        <v>0</v>
      </c>
      <c r="F1233" s="11" t="s">
        <v>8219</v>
      </c>
      <c r="G1233" s="11" t="s">
        <v>8223</v>
      </c>
      <c r="H1233" s="11" t="s">
        <v>8245</v>
      </c>
      <c r="I1233" s="11">
        <v>1440723600</v>
      </c>
      <c r="J1233" s="11">
        <v>1436394968</v>
      </c>
      <c r="K1233" s="11" t="b">
        <v>0</v>
      </c>
      <c r="L1233" s="11">
        <v>0</v>
      </c>
      <c r="M1233" s="11" t="b">
        <v>0</v>
      </c>
      <c r="N1233" s="11" t="s">
        <v>8281</v>
      </c>
      <c r="O1233" s="11" t="s">
        <v>8296</v>
      </c>
      <c r="P1233" s="11">
        <f t="shared" si="76"/>
        <v>0</v>
      </c>
      <c r="Q1233" s="11">
        <f t="shared" si="77"/>
        <v>0</v>
      </c>
      <c r="R1233" s="16">
        <f t="shared" si="78"/>
        <v>42193.941759259258</v>
      </c>
      <c r="S1233" s="16">
        <f t="shared" si="79"/>
        <v>42244.041666666672</v>
      </c>
    </row>
    <row r="1234" spans="1:19" ht="44.25" x14ac:dyDescent="0.75">
      <c r="A1234" s="11">
        <v>1232</v>
      </c>
      <c r="B1234" s="12" t="s">
        <v>1233</v>
      </c>
      <c r="C1234" s="12" t="s">
        <v>5342</v>
      </c>
      <c r="D1234" s="13">
        <v>5000</v>
      </c>
      <c r="E1234" s="14">
        <v>40</v>
      </c>
      <c r="F1234" s="11" t="s">
        <v>8219</v>
      </c>
      <c r="G1234" s="11" t="s">
        <v>8223</v>
      </c>
      <c r="H1234" s="11" t="s">
        <v>8245</v>
      </c>
      <c r="I1234" s="11">
        <v>1381090870</v>
      </c>
      <c r="J1234" s="11">
        <v>1377030070</v>
      </c>
      <c r="K1234" s="11" t="b">
        <v>0</v>
      </c>
      <c r="L1234" s="11">
        <v>1</v>
      </c>
      <c r="M1234" s="11" t="b">
        <v>0</v>
      </c>
      <c r="N1234" s="11" t="s">
        <v>8281</v>
      </c>
      <c r="O1234" s="11" t="s">
        <v>8296</v>
      </c>
      <c r="P1234" s="11">
        <f t="shared" si="76"/>
        <v>1</v>
      </c>
      <c r="Q1234" s="11">
        <f t="shared" si="77"/>
        <v>40</v>
      </c>
      <c r="R1234" s="16">
        <f t="shared" si="78"/>
        <v>41506.848032407412</v>
      </c>
      <c r="S1234" s="16">
        <f t="shared" si="79"/>
        <v>41553.848032407412</v>
      </c>
    </row>
    <row r="1235" spans="1:19" ht="44.25" x14ac:dyDescent="0.75">
      <c r="A1235" s="11">
        <v>1233</v>
      </c>
      <c r="B1235" s="12" t="s">
        <v>1234</v>
      </c>
      <c r="C1235" s="12" t="s">
        <v>5343</v>
      </c>
      <c r="D1235" s="13">
        <v>1000</v>
      </c>
      <c r="E1235" s="14">
        <v>116</v>
      </c>
      <c r="F1235" s="11" t="s">
        <v>8219</v>
      </c>
      <c r="G1235" s="11" t="s">
        <v>8223</v>
      </c>
      <c r="H1235" s="11" t="s">
        <v>8245</v>
      </c>
      <c r="I1235" s="11">
        <v>1329864374</v>
      </c>
      <c r="J1235" s="11">
        <v>1328049974</v>
      </c>
      <c r="K1235" s="11" t="b">
        <v>0</v>
      </c>
      <c r="L1235" s="11">
        <v>6</v>
      </c>
      <c r="M1235" s="11" t="b">
        <v>0</v>
      </c>
      <c r="N1235" s="11" t="s">
        <v>8281</v>
      </c>
      <c r="O1235" s="11" t="s">
        <v>8296</v>
      </c>
      <c r="P1235" s="11">
        <f t="shared" si="76"/>
        <v>12</v>
      </c>
      <c r="Q1235" s="11">
        <f t="shared" si="77"/>
        <v>19.329999999999998</v>
      </c>
      <c r="R1235" s="16">
        <f t="shared" si="78"/>
        <v>40939.948773148149</v>
      </c>
      <c r="S1235" s="16">
        <f t="shared" si="79"/>
        <v>40960.948773148149</v>
      </c>
    </row>
    <row r="1236" spans="1:19" ht="44.25" x14ac:dyDescent="0.75">
      <c r="A1236" s="11">
        <v>1234</v>
      </c>
      <c r="B1236" s="12" t="s">
        <v>1235</v>
      </c>
      <c r="C1236" s="12" t="s">
        <v>5344</v>
      </c>
      <c r="D1236" s="13">
        <v>50000</v>
      </c>
      <c r="E1236" s="14">
        <v>0</v>
      </c>
      <c r="F1236" s="11" t="s">
        <v>8219</v>
      </c>
      <c r="G1236" s="11" t="s">
        <v>8224</v>
      </c>
      <c r="H1236" s="11" t="s">
        <v>8246</v>
      </c>
      <c r="I1236" s="11">
        <v>1422903342</v>
      </c>
      <c r="J1236" s="11">
        <v>1420311342</v>
      </c>
      <c r="K1236" s="11" t="b">
        <v>0</v>
      </c>
      <c r="L1236" s="11">
        <v>0</v>
      </c>
      <c r="M1236" s="11" t="b">
        <v>0</v>
      </c>
      <c r="N1236" s="11" t="s">
        <v>8281</v>
      </c>
      <c r="O1236" s="11" t="s">
        <v>8296</v>
      </c>
      <c r="P1236" s="11">
        <f t="shared" si="76"/>
        <v>0</v>
      </c>
      <c r="Q1236" s="11">
        <f t="shared" si="77"/>
        <v>0</v>
      </c>
      <c r="R1236" s="16">
        <f t="shared" si="78"/>
        <v>42007.788680555561</v>
      </c>
      <c r="S1236" s="16">
        <f t="shared" si="79"/>
        <v>42037.788680555561</v>
      </c>
    </row>
    <row r="1237" spans="1:19" ht="44.25" x14ac:dyDescent="0.75">
      <c r="A1237" s="11">
        <v>1235</v>
      </c>
      <c r="B1237" s="12" t="s">
        <v>1236</v>
      </c>
      <c r="C1237" s="12" t="s">
        <v>5345</v>
      </c>
      <c r="D1237" s="13">
        <v>7534</v>
      </c>
      <c r="E1237" s="14">
        <v>210</v>
      </c>
      <c r="F1237" s="11" t="s">
        <v>8219</v>
      </c>
      <c r="G1237" s="11" t="s">
        <v>8223</v>
      </c>
      <c r="H1237" s="11" t="s">
        <v>8245</v>
      </c>
      <c r="I1237" s="11">
        <v>1387077299</v>
      </c>
      <c r="J1237" s="11">
        <v>1383621299</v>
      </c>
      <c r="K1237" s="11" t="b">
        <v>0</v>
      </c>
      <c r="L1237" s="11">
        <v>6</v>
      </c>
      <c r="M1237" s="11" t="b">
        <v>0</v>
      </c>
      <c r="N1237" s="11" t="s">
        <v>8281</v>
      </c>
      <c r="O1237" s="11" t="s">
        <v>8296</v>
      </c>
      <c r="P1237" s="11">
        <f t="shared" si="76"/>
        <v>3</v>
      </c>
      <c r="Q1237" s="11">
        <f t="shared" si="77"/>
        <v>35</v>
      </c>
      <c r="R1237" s="16">
        <f t="shared" si="78"/>
        <v>41583.135405092595</v>
      </c>
      <c r="S1237" s="16">
        <f t="shared" si="79"/>
        <v>41623.135405092595</v>
      </c>
    </row>
    <row r="1238" spans="1:19" x14ac:dyDescent="0.75">
      <c r="A1238" s="11">
        <v>1236</v>
      </c>
      <c r="B1238" s="12" t="s">
        <v>1237</v>
      </c>
      <c r="C1238" s="12" t="s">
        <v>5346</v>
      </c>
      <c r="D1238" s="13">
        <v>2500</v>
      </c>
      <c r="E1238" s="14">
        <v>0</v>
      </c>
      <c r="F1238" s="11" t="s">
        <v>8219</v>
      </c>
      <c r="G1238" s="11" t="s">
        <v>8223</v>
      </c>
      <c r="H1238" s="11" t="s">
        <v>8245</v>
      </c>
      <c r="I1238" s="11">
        <v>1343491200</v>
      </c>
      <c r="J1238" s="11">
        <v>1342801164</v>
      </c>
      <c r="K1238" s="11" t="b">
        <v>0</v>
      </c>
      <c r="L1238" s="11">
        <v>0</v>
      </c>
      <c r="M1238" s="11" t="b">
        <v>0</v>
      </c>
      <c r="N1238" s="11" t="s">
        <v>8281</v>
      </c>
      <c r="O1238" s="11" t="s">
        <v>8296</v>
      </c>
      <c r="P1238" s="11">
        <f t="shared" si="76"/>
        <v>0</v>
      </c>
      <c r="Q1238" s="11">
        <f t="shared" si="77"/>
        <v>0</v>
      </c>
      <c r="R1238" s="16">
        <f t="shared" si="78"/>
        <v>41110.680138888885</v>
      </c>
      <c r="S1238" s="16">
        <f t="shared" si="79"/>
        <v>41118.666666666664</v>
      </c>
    </row>
    <row r="1239" spans="1:19" ht="59" x14ac:dyDescent="0.75">
      <c r="A1239" s="11">
        <v>1237</v>
      </c>
      <c r="B1239" s="12" t="s">
        <v>1238</v>
      </c>
      <c r="C1239" s="12" t="s">
        <v>5347</v>
      </c>
      <c r="D1239" s="13">
        <v>25000</v>
      </c>
      <c r="E1239" s="14">
        <v>0</v>
      </c>
      <c r="F1239" s="11" t="s">
        <v>8219</v>
      </c>
      <c r="G1239" s="11" t="s">
        <v>8223</v>
      </c>
      <c r="H1239" s="11" t="s">
        <v>8245</v>
      </c>
      <c r="I1239" s="11">
        <v>1345790865</v>
      </c>
      <c r="J1239" s="11">
        <v>1344062865</v>
      </c>
      <c r="K1239" s="11" t="b">
        <v>0</v>
      </c>
      <c r="L1239" s="11">
        <v>0</v>
      </c>
      <c r="M1239" s="11" t="b">
        <v>0</v>
      </c>
      <c r="N1239" s="11" t="s">
        <v>8281</v>
      </c>
      <c r="O1239" s="11" t="s">
        <v>8296</v>
      </c>
      <c r="P1239" s="11">
        <f t="shared" si="76"/>
        <v>0</v>
      </c>
      <c r="Q1239" s="11">
        <f t="shared" si="77"/>
        <v>0</v>
      </c>
      <c r="R1239" s="16">
        <f t="shared" si="78"/>
        <v>41125.283159722225</v>
      </c>
      <c r="S1239" s="16">
        <f t="shared" si="79"/>
        <v>41145.283159722225</v>
      </c>
    </row>
    <row r="1240" spans="1:19" ht="59" x14ac:dyDescent="0.75">
      <c r="A1240" s="11">
        <v>1238</v>
      </c>
      <c r="B1240" s="12" t="s">
        <v>1239</v>
      </c>
      <c r="C1240" s="12" t="s">
        <v>5348</v>
      </c>
      <c r="D1240" s="13">
        <v>1000</v>
      </c>
      <c r="E1240" s="14">
        <v>178</v>
      </c>
      <c r="F1240" s="11" t="s">
        <v>8219</v>
      </c>
      <c r="G1240" s="11" t="s">
        <v>8223</v>
      </c>
      <c r="H1240" s="11" t="s">
        <v>8245</v>
      </c>
      <c r="I1240" s="11">
        <v>1312641536</v>
      </c>
      <c r="J1240" s="11">
        <v>1310049536</v>
      </c>
      <c r="K1240" s="11" t="b">
        <v>0</v>
      </c>
      <c r="L1240" s="11">
        <v>3</v>
      </c>
      <c r="M1240" s="11" t="b">
        <v>0</v>
      </c>
      <c r="N1240" s="11" t="s">
        <v>8281</v>
      </c>
      <c r="O1240" s="11" t="s">
        <v>8296</v>
      </c>
      <c r="P1240" s="11">
        <f t="shared" si="76"/>
        <v>18</v>
      </c>
      <c r="Q1240" s="11">
        <f t="shared" si="77"/>
        <v>59.33</v>
      </c>
      <c r="R1240" s="16">
        <f t="shared" si="78"/>
        <v>40731.61037037037</v>
      </c>
      <c r="S1240" s="16">
        <f t="shared" si="79"/>
        <v>40761.61037037037</v>
      </c>
    </row>
    <row r="1241" spans="1:19" ht="29.5" x14ac:dyDescent="0.75">
      <c r="A1241" s="11">
        <v>1239</v>
      </c>
      <c r="B1241" s="12" t="s">
        <v>1240</v>
      </c>
      <c r="C1241" s="12" t="s">
        <v>5349</v>
      </c>
      <c r="D1241" s="13">
        <v>2500</v>
      </c>
      <c r="E1241" s="14">
        <v>0</v>
      </c>
      <c r="F1241" s="11" t="s">
        <v>8219</v>
      </c>
      <c r="G1241" s="11" t="s">
        <v>8223</v>
      </c>
      <c r="H1241" s="11" t="s">
        <v>8245</v>
      </c>
      <c r="I1241" s="11">
        <v>1325804767</v>
      </c>
      <c r="J1241" s="11">
        <v>1323212767</v>
      </c>
      <c r="K1241" s="11" t="b">
        <v>0</v>
      </c>
      <c r="L1241" s="11">
        <v>0</v>
      </c>
      <c r="M1241" s="11" t="b">
        <v>0</v>
      </c>
      <c r="N1241" s="11" t="s">
        <v>8281</v>
      </c>
      <c r="O1241" s="11" t="s">
        <v>8296</v>
      </c>
      <c r="P1241" s="11">
        <f t="shared" si="76"/>
        <v>0</v>
      </c>
      <c r="Q1241" s="11">
        <f t="shared" si="77"/>
        <v>0</v>
      </c>
      <c r="R1241" s="16">
        <f t="shared" si="78"/>
        <v>40883.962581018517</v>
      </c>
      <c r="S1241" s="16">
        <f t="shared" si="79"/>
        <v>40913.962581018517</v>
      </c>
    </row>
    <row r="1242" spans="1:19" ht="44.25" x14ac:dyDescent="0.75">
      <c r="A1242" s="11">
        <v>1240</v>
      </c>
      <c r="B1242" s="12" t="s">
        <v>1241</v>
      </c>
      <c r="C1242" s="12" t="s">
        <v>5350</v>
      </c>
      <c r="D1242" s="13">
        <v>8000</v>
      </c>
      <c r="E1242" s="14">
        <v>241</v>
      </c>
      <c r="F1242" s="11" t="s">
        <v>8219</v>
      </c>
      <c r="G1242" s="11" t="s">
        <v>8223</v>
      </c>
      <c r="H1242" s="11" t="s">
        <v>8245</v>
      </c>
      <c r="I1242" s="11">
        <v>1373665860</v>
      </c>
      <c r="J1242" s="11">
        <v>1368579457</v>
      </c>
      <c r="K1242" s="11" t="b">
        <v>0</v>
      </c>
      <c r="L1242" s="11">
        <v>8</v>
      </c>
      <c r="M1242" s="11" t="b">
        <v>0</v>
      </c>
      <c r="N1242" s="11" t="s">
        <v>8281</v>
      </c>
      <c r="O1242" s="11" t="s">
        <v>8296</v>
      </c>
      <c r="P1242" s="11">
        <f t="shared" si="76"/>
        <v>3</v>
      </c>
      <c r="Q1242" s="11">
        <f t="shared" si="77"/>
        <v>30.13</v>
      </c>
      <c r="R1242" s="16">
        <f t="shared" si="78"/>
        <v>41409.040011574078</v>
      </c>
      <c r="S1242" s="16">
        <f t="shared" si="79"/>
        <v>41467.910416666666</v>
      </c>
    </row>
    <row r="1243" spans="1:19" ht="59" x14ac:dyDescent="0.75">
      <c r="A1243" s="11">
        <v>1241</v>
      </c>
      <c r="B1243" s="12" t="s">
        <v>1242</v>
      </c>
      <c r="C1243" s="12" t="s">
        <v>5351</v>
      </c>
      <c r="D1243" s="13">
        <v>5000</v>
      </c>
      <c r="E1243" s="14">
        <v>2537</v>
      </c>
      <c r="F1243" s="11" t="s">
        <v>8219</v>
      </c>
      <c r="G1243" s="11" t="s">
        <v>8223</v>
      </c>
      <c r="H1243" s="11" t="s">
        <v>8245</v>
      </c>
      <c r="I1243" s="11">
        <v>1414994340</v>
      </c>
      <c r="J1243" s="11">
        <v>1413057980</v>
      </c>
      <c r="K1243" s="11" t="b">
        <v>0</v>
      </c>
      <c r="L1243" s="11">
        <v>34</v>
      </c>
      <c r="M1243" s="11" t="b">
        <v>0</v>
      </c>
      <c r="N1243" s="11" t="s">
        <v>8281</v>
      </c>
      <c r="O1243" s="11" t="s">
        <v>8296</v>
      </c>
      <c r="P1243" s="11">
        <f t="shared" si="76"/>
        <v>51</v>
      </c>
      <c r="Q1243" s="11">
        <f t="shared" si="77"/>
        <v>74.62</v>
      </c>
      <c r="R1243" s="16">
        <f t="shared" si="78"/>
        <v>41923.837731481479</v>
      </c>
      <c r="S1243" s="16">
        <f t="shared" si="79"/>
        <v>41946.249305555553</v>
      </c>
    </row>
    <row r="1244" spans="1:19" ht="44.25" x14ac:dyDescent="0.75">
      <c r="A1244" s="11">
        <v>1242</v>
      </c>
      <c r="B1244" s="12" t="s">
        <v>1243</v>
      </c>
      <c r="C1244" s="12" t="s">
        <v>5352</v>
      </c>
      <c r="D1244" s="13">
        <v>911</v>
      </c>
      <c r="E1244" s="14">
        <v>5</v>
      </c>
      <c r="F1244" s="11" t="s">
        <v>8219</v>
      </c>
      <c r="G1244" s="11" t="s">
        <v>8223</v>
      </c>
      <c r="H1244" s="11" t="s">
        <v>8245</v>
      </c>
      <c r="I1244" s="11">
        <v>1315747080</v>
      </c>
      <c r="J1244" s="11">
        <v>1314417502</v>
      </c>
      <c r="K1244" s="11" t="b">
        <v>0</v>
      </c>
      <c r="L1244" s="11">
        <v>1</v>
      </c>
      <c r="M1244" s="11" t="b">
        <v>0</v>
      </c>
      <c r="N1244" s="11" t="s">
        <v>8281</v>
      </c>
      <c r="O1244" s="11" t="s">
        <v>8296</v>
      </c>
      <c r="P1244" s="11">
        <f t="shared" si="76"/>
        <v>1</v>
      </c>
      <c r="Q1244" s="11">
        <f t="shared" si="77"/>
        <v>5</v>
      </c>
      <c r="R1244" s="16">
        <f t="shared" si="78"/>
        <v>40782.165532407409</v>
      </c>
      <c r="S1244" s="16">
        <f t="shared" si="79"/>
        <v>40797.554166666669</v>
      </c>
    </row>
    <row r="1245" spans="1:19" ht="44.25" x14ac:dyDescent="0.75">
      <c r="A1245" s="11">
        <v>1243</v>
      </c>
      <c r="B1245" s="12" t="s">
        <v>1244</v>
      </c>
      <c r="C1245" s="12" t="s">
        <v>5353</v>
      </c>
      <c r="D1245" s="13">
        <v>12000</v>
      </c>
      <c r="E1245" s="14">
        <v>1691</v>
      </c>
      <c r="F1245" s="11" t="s">
        <v>8219</v>
      </c>
      <c r="G1245" s="11" t="s">
        <v>8223</v>
      </c>
      <c r="H1245" s="11" t="s">
        <v>8245</v>
      </c>
      <c r="I1245" s="11">
        <v>1310158800</v>
      </c>
      <c r="J1245" s="11">
        <v>1304888771</v>
      </c>
      <c r="K1245" s="11" t="b">
        <v>0</v>
      </c>
      <c r="L1245" s="11">
        <v>38</v>
      </c>
      <c r="M1245" s="11" t="b">
        <v>0</v>
      </c>
      <c r="N1245" s="11" t="s">
        <v>8281</v>
      </c>
      <c r="O1245" s="11" t="s">
        <v>8296</v>
      </c>
      <c r="P1245" s="11">
        <f t="shared" si="76"/>
        <v>14</v>
      </c>
      <c r="Q1245" s="11">
        <f t="shared" si="77"/>
        <v>44.5</v>
      </c>
      <c r="R1245" s="16">
        <f t="shared" si="78"/>
        <v>40671.879293981481</v>
      </c>
      <c r="S1245" s="16">
        <f t="shared" si="79"/>
        <v>40732.875</v>
      </c>
    </row>
    <row r="1246" spans="1:19" ht="44.25" x14ac:dyDescent="0.75">
      <c r="A1246" s="11">
        <v>1244</v>
      </c>
      <c r="B1246" s="12" t="s">
        <v>1245</v>
      </c>
      <c r="C1246" s="12" t="s">
        <v>5354</v>
      </c>
      <c r="D1246" s="13">
        <v>2000</v>
      </c>
      <c r="E1246" s="14">
        <v>2076</v>
      </c>
      <c r="F1246" s="11" t="s">
        <v>8218</v>
      </c>
      <c r="G1246" s="11" t="s">
        <v>8223</v>
      </c>
      <c r="H1246" s="11" t="s">
        <v>8245</v>
      </c>
      <c r="I1246" s="11">
        <v>1366664400</v>
      </c>
      <c r="J1246" s="11">
        <v>1363981723</v>
      </c>
      <c r="K1246" s="11" t="b">
        <v>1</v>
      </c>
      <c r="L1246" s="11">
        <v>45</v>
      </c>
      <c r="M1246" s="11" t="b">
        <v>1</v>
      </c>
      <c r="N1246" s="11" t="s">
        <v>8281</v>
      </c>
      <c r="O1246" s="11" t="s">
        <v>8282</v>
      </c>
      <c r="P1246" s="11">
        <f t="shared" si="76"/>
        <v>104</v>
      </c>
      <c r="Q1246" s="11">
        <f t="shared" si="77"/>
        <v>46.13</v>
      </c>
      <c r="R1246" s="16">
        <f t="shared" si="78"/>
        <v>41355.825497685182</v>
      </c>
      <c r="S1246" s="16">
        <f t="shared" si="79"/>
        <v>41386.875</v>
      </c>
    </row>
    <row r="1247" spans="1:19" ht="44.25" x14ac:dyDescent="0.75">
      <c r="A1247" s="11">
        <v>1245</v>
      </c>
      <c r="B1247" s="12" t="s">
        <v>1246</v>
      </c>
      <c r="C1247" s="12" t="s">
        <v>5355</v>
      </c>
      <c r="D1247" s="13">
        <v>2000</v>
      </c>
      <c r="E1247" s="14">
        <v>2405</v>
      </c>
      <c r="F1247" s="11" t="s">
        <v>8218</v>
      </c>
      <c r="G1247" s="11" t="s">
        <v>8223</v>
      </c>
      <c r="H1247" s="11" t="s">
        <v>8245</v>
      </c>
      <c r="I1247" s="11">
        <v>1402755834</v>
      </c>
      <c r="J1247" s="11">
        <v>1400163834</v>
      </c>
      <c r="K1247" s="11" t="b">
        <v>1</v>
      </c>
      <c r="L1247" s="11">
        <v>17</v>
      </c>
      <c r="M1247" s="11" t="b">
        <v>1</v>
      </c>
      <c r="N1247" s="11" t="s">
        <v>8281</v>
      </c>
      <c r="O1247" s="11" t="s">
        <v>8282</v>
      </c>
      <c r="P1247" s="11">
        <f t="shared" si="76"/>
        <v>120</v>
      </c>
      <c r="Q1247" s="11">
        <f t="shared" si="77"/>
        <v>141.47</v>
      </c>
      <c r="R1247" s="16">
        <f t="shared" si="78"/>
        <v>41774.599930555552</v>
      </c>
      <c r="S1247" s="16">
        <f t="shared" si="79"/>
        <v>41804.599930555552</v>
      </c>
    </row>
    <row r="1248" spans="1:19" ht="44.25" x14ac:dyDescent="0.75">
      <c r="A1248" s="11">
        <v>1246</v>
      </c>
      <c r="B1248" s="12" t="s">
        <v>1247</v>
      </c>
      <c r="C1248" s="12" t="s">
        <v>5356</v>
      </c>
      <c r="D1248" s="13">
        <v>2000</v>
      </c>
      <c r="E1248" s="14">
        <v>2340</v>
      </c>
      <c r="F1248" s="11" t="s">
        <v>8218</v>
      </c>
      <c r="G1248" s="11" t="s">
        <v>8223</v>
      </c>
      <c r="H1248" s="11" t="s">
        <v>8245</v>
      </c>
      <c r="I1248" s="11">
        <v>1323136949</v>
      </c>
      <c r="J1248" s="11">
        <v>1319245349</v>
      </c>
      <c r="K1248" s="11" t="b">
        <v>1</v>
      </c>
      <c r="L1248" s="11">
        <v>31</v>
      </c>
      <c r="M1248" s="11" t="b">
        <v>1</v>
      </c>
      <c r="N1248" s="11" t="s">
        <v>8281</v>
      </c>
      <c r="O1248" s="11" t="s">
        <v>8282</v>
      </c>
      <c r="P1248" s="11">
        <f t="shared" si="76"/>
        <v>117</v>
      </c>
      <c r="Q1248" s="11">
        <f t="shared" si="77"/>
        <v>75.48</v>
      </c>
      <c r="R1248" s="16">
        <f t="shared" si="78"/>
        <v>40838.043391203704</v>
      </c>
      <c r="S1248" s="16">
        <f t="shared" si="79"/>
        <v>40883.085057870368</v>
      </c>
    </row>
    <row r="1249" spans="1:19" ht="29.5" x14ac:dyDescent="0.75">
      <c r="A1249" s="11">
        <v>1247</v>
      </c>
      <c r="B1249" s="12" t="s">
        <v>1248</v>
      </c>
      <c r="C1249" s="12" t="s">
        <v>5357</v>
      </c>
      <c r="D1249" s="13">
        <v>3500</v>
      </c>
      <c r="E1249" s="14">
        <v>4275</v>
      </c>
      <c r="F1249" s="11" t="s">
        <v>8218</v>
      </c>
      <c r="G1249" s="11" t="s">
        <v>8223</v>
      </c>
      <c r="H1249" s="11" t="s">
        <v>8245</v>
      </c>
      <c r="I1249" s="11">
        <v>1367823655</v>
      </c>
      <c r="J1249" s="11">
        <v>1365231655</v>
      </c>
      <c r="K1249" s="11" t="b">
        <v>1</v>
      </c>
      <c r="L1249" s="11">
        <v>50</v>
      </c>
      <c r="M1249" s="11" t="b">
        <v>1</v>
      </c>
      <c r="N1249" s="11" t="s">
        <v>8281</v>
      </c>
      <c r="O1249" s="11" t="s">
        <v>8282</v>
      </c>
      <c r="P1249" s="11">
        <f t="shared" si="76"/>
        <v>122</v>
      </c>
      <c r="Q1249" s="11">
        <f t="shared" si="77"/>
        <v>85.5</v>
      </c>
      <c r="R1249" s="16">
        <f t="shared" si="78"/>
        <v>41370.292303240742</v>
      </c>
      <c r="S1249" s="16">
        <f t="shared" si="79"/>
        <v>41400.292303240742</v>
      </c>
    </row>
    <row r="1250" spans="1:19" ht="44.25" x14ac:dyDescent="0.75">
      <c r="A1250" s="11">
        <v>1248</v>
      </c>
      <c r="B1250" s="12" t="s">
        <v>1249</v>
      </c>
      <c r="C1250" s="12" t="s">
        <v>5358</v>
      </c>
      <c r="D1250" s="13">
        <v>2500</v>
      </c>
      <c r="E1250" s="14">
        <v>3791</v>
      </c>
      <c r="F1250" s="11" t="s">
        <v>8218</v>
      </c>
      <c r="G1250" s="11" t="s">
        <v>8223</v>
      </c>
      <c r="H1250" s="11" t="s">
        <v>8245</v>
      </c>
      <c r="I1250" s="11">
        <v>1402642740</v>
      </c>
      <c r="J1250" s="11">
        <v>1399563953</v>
      </c>
      <c r="K1250" s="11" t="b">
        <v>1</v>
      </c>
      <c r="L1250" s="11">
        <v>59</v>
      </c>
      <c r="M1250" s="11" t="b">
        <v>1</v>
      </c>
      <c r="N1250" s="11" t="s">
        <v>8281</v>
      </c>
      <c r="O1250" s="11" t="s">
        <v>8282</v>
      </c>
      <c r="P1250" s="11">
        <f t="shared" si="76"/>
        <v>152</v>
      </c>
      <c r="Q1250" s="11">
        <f t="shared" si="77"/>
        <v>64.25</v>
      </c>
      <c r="R1250" s="16">
        <f t="shared" si="78"/>
        <v>41767.656863425924</v>
      </c>
      <c r="S1250" s="16">
        <f t="shared" si="79"/>
        <v>41803.290972222225</v>
      </c>
    </row>
    <row r="1251" spans="1:19" ht="44.25" x14ac:dyDescent="0.75">
      <c r="A1251" s="11">
        <v>1249</v>
      </c>
      <c r="B1251" s="12" t="s">
        <v>1250</v>
      </c>
      <c r="C1251" s="12" t="s">
        <v>5359</v>
      </c>
      <c r="D1251" s="13">
        <v>5000</v>
      </c>
      <c r="E1251" s="14">
        <v>5222</v>
      </c>
      <c r="F1251" s="11" t="s">
        <v>8218</v>
      </c>
      <c r="G1251" s="11" t="s">
        <v>8223</v>
      </c>
      <c r="H1251" s="11" t="s">
        <v>8245</v>
      </c>
      <c r="I1251" s="11">
        <v>1341683211</v>
      </c>
      <c r="J1251" s="11">
        <v>1339091211</v>
      </c>
      <c r="K1251" s="11" t="b">
        <v>1</v>
      </c>
      <c r="L1251" s="11">
        <v>81</v>
      </c>
      <c r="M1251" s="11" t="b">
        <v>1</v>
      </c>
      <c r="N1251" s="11" t="s">
        <v>8281</v>
      </c>
      <c r="O1251" s="11" t="s">
        <v>8282</v>
      </c>
      <c r="P1251" s="11">
        <f t="shared" si="76"/>
        <v>104</v>
      </c>
      <c r="Q1251" s="11">
        <f t="shared" si="77"/>
        <v>64.47</v>
      </c>
      <c r="R1251" s="16">
        <f t="shared" si="78"/>
        <v>41067.74086805556</v>
      </c>
      <c r="S1251" s="16">
        <f t="shared" si="79"/>
        <v>41097.74086805556</v>
      </c>
    </row>
    <row r="1252" spans="1:19" ht="59" x14ac:dyDescent="0.75">
      <c r="A1252" s="11">
        <v>1250</v>
      </c>
      <c r="B1252" s="12" t="s">
        <v>1251</v>
      </c>
      <c r="C1252" s="12" t="s">
        <v>5360</v>
      </c>
      <c r="D1252" s="13">
        <v>30000</v>
      </c>
      <c r="E1252" s="14">
        <v>60046</v>
      </c>
      <c r="F1252" s="11" t="s">
        <v>8218</v>
      </c>
      <c r="G1252" s="11" t="s">
        <v>8223</v>
      </c>
      <c r="H1252" s="11" t="s">
        <v>8245</v>
      </c>
      <c r="I1252" s="11">
        <v>1410017131</v>
      </c>
      <c r="J1252" s="11">
        <v>1406129131</v>
      </c>
      <c r="K1252" s="11" t="b">
        <v>1</v>
      </c>
      <c r="L1252" s="11">
        <v>508</v>
      </c>
      <c r="M1252" s="11" t="b">
        <v>1</v>
      </c>
      <c r="N1252" s="11" t="s">
        <v>8281</v>
      </c>
      <c r="O1252" s="11" t="s">
        <v>8282</v>
      </c>
      <c r="P1252" s="11">
        <f t="shared" si="76"/>
        <v>200</v>
      </c>
      <c r="Q1252" s="11">
        <f t="shared" si="77"/>
        <v>118.2</v>
      </c>
      <c r="R1252" s="16">
        <f t="shared" si="78"/>
        <v>41843.64271990741</v>
      </c>
      <c r="S1252" s="16">
        <f t="shared" si="79"/>
        <v>41888.64271990741</v>
      </c>
    </row>
    <row r="1253" spans="1:19" ht="29.5" x14ac:dyDescent="0.75">
      <c r="A1253" s="11">
        <v>1251</v>
      </c>
      <c r="B1253" s="12" t="s">
        <v>1252</v>
      </c>
      <c r="C1253" s="12" t="s">
        <v>5361</v>
      </c>
      <c r="D1253" s="13">
        <v>6000</v>
      </c>
      <c r="E1253" s="14">
        <v>6108</v>
      </c>
      <c r="F1253" s="11" t="s">
        <v>8218</v>
      </c>
      <c r="G1253" s="11" t="s">
        <v>8223</v>
      </c>
      <c r="H1253" s="11" t="s">
        <v>8245</v>
      </c>
      <c r="I1253" s="11">
        <v>1316979167</v>
      </c>
      <c r="J1253" s="11">
        <v>1311795167</v>
      </c>
      <c r="K1253" s="11" t="b">
        <v>1</v>
      </c>
      <c r="L1253" s="11">
        <v>74</v>
      </c>
      <c r="M1253" s="11" t="b">
        <v>1</v>
      </c>
      <c r="N1253" s="11" t="s">
        <v>8281</v>
      </c>
      <c r="O1253" s="11" t="s">
        <v>8282</v>
      </c>
      <c r="P1253" s="11">
        <f t="shared" si="76"/>
        <v>102</v>
      </c>
      <c r="Q1253" s="11">
        <f t="shared" si="77"/>
        <v>82.54</v>
      </c>
      <c r="R1253" s="16">
        <f t="shared" si="78"/>
        <v>40751.814432870371</v>
      </c>
      <c r="S1253" s="16">
        <f t="shared" si="79"/>
        <v>40811.814432870371</v>
      </c>
    </row>
    <row r="1254" spans="1:19" ht="44.25" x14ac:dyDescent="0.75">
      <c r="A1254" s="11">
        <v>1252</v>
      </c>
      <c r="B1254" s="12" t="s">
        <v>1253</v>
      </c>
      <c r="C1254" s="12" t="s">
        <v>5362</v>
      </c>
      <c r="D1254" s="13">
        <v>3500</v>
      </c>
      <c r="E1254" s="14">
        <v>4818</v>
      </c>
      <c r="F1254" s="11" t="s">
        <v>8218</v>
      </c>
      <c r="G1254" s="11" t="s">
        <v>8223</v>
      </c>
      <c r="H1254" s="11" t="s">
        <v>8245</v>
      </c>
      <c r="I1254" s="11">
        <v>1382658169</v>
      </c>
      <c r="J1254" s="11">
        <v>1380238969</v>
      </c>
      <c r="K1254" s="11" t="b">
        <v>1</v>
      </c>
      <c r="L1254" s="11">
        <v>141</v>
      </c>
      <c r="M1254" s="11" t="b">
        <v>1</v>
      </c>
      <c r="N1254" s="11" t="s">
        <v>8281</v>
      </c>
      <c r="O1254" s="11" t="s">
        <v>8282</v>
      </c>
      <c r="P1254" s="11">
        <f t="shared" si="76"/>
        <v>138</v>
      </c>
      <c r="Q1254" s="11">
        <f t="shared" si="77"/>
        <v>34.17</v>
      </c>
      <c r="R1254" s="16">
        <f t="shared" si="78"/>
        <v>41543.988067129627</v>
      </c>
      <c r="S1254" s="16">
        <f t="shared" si="79"/>
        <v>41571.988067129627</v>
      </c>
    </row>
    <row r="1255" spans="1:19" ht="59" x14ac:dyDescent="0.75">
      <c r="A1255" s="11">
        <v>1253</v>
      </c>
      <c r="B1255" s="12" t="s">
        <v>1254</v>
      </c>
      <c r="C1255" s="12" t="s">
        <v>5363</v>
      </c>
      <c r="D1255" s="13">
        <v>10</v>
      </c>
      <c r="E1255" s="14">
        <v>30383.32</v>
      </c>
      <c r="F1255" s="11" t="s">
        <v>8218</v>
      </c>
      <c r="G1255" s="11" t="s">
        <v>8223</v>
      </c>
      <c r="H1255" s="11" t="s">
        <v>8245</v>
      </c>
      <c r="I1255" s="11">
        <v>1409770107</v>
      </c>
      <c r="J1255" s="11">
        <v>1407178107</v>
      </c>
      <c r="K1255" s="11" t="b">
        <v>1</v>
      </c>
      <c r="L1255" s="11">
        <v>711</v>
      </c>
      <c r="M1255" s="11" t="b">
        <v>1</v>
      </c>
      <c r="N1255" s="11" t="s">
        <v>8281</v>
      </c>
      <c r="O1255" s="11" t="s">
        <v>8282</v>
      </c>
      <c r="P1255" s="11">
        <f t="shared" si="76"/>
        <v>303833</v>
      </c>
      <c r="Q1255" s="11">
        <f t="shared" si="77"/>
        <v>42.73</v>
      </c>
      <c r="R1255" s="16">
        <f t="shared" si="78"/>
        <v>41855.783645833333</v>
      </c>
      <c r="S1255" s="16">
        <f t="shared" si="79"/>
        <v>41885.783645833333</v>
      </c>
    </row>
    <row r="1256" spans="1:19" ht="44.25" x14ac:dyDescent="0.75">
      <c r="A1256" s="11">
        <v>1254</v>
      </c>
      <c r="B1256" s="12" t="s">
        <v>1255</v>
      </c>
      <c r="C1256" s="12" t="s">
        <v>5364</v>
      </c>
      <c r="D1256" s="13">
        <v>6700</v>
      </c>
      <c r="E1256" s="14">
        <v>13323</v>
      </c>
      <c r="F1256" s="11" t="s">
        <v>8218</v>
      </c>
      <c r="G1256" s="11" t="s">
        <v>8223</v>
      </c>
      <c r="H1256" s="11" t="s">
        <v>8245</v>
      </c>
      <c r="I1256" s="11">
        <v>1293857940</v>
      </c>
      <c r="J1256" s="11">
        <v>1288968886</v>
      </c>
      <c r="K1256" s="11" t="b">
        <v>1</v>
      </c>
      <c r="L1256" s="11">
        <v>141</v>
      </c>
      <c r="M1256" s="11" t="b">
        <v>1</v>
      </c>
      <c r="N1256" s="11" t="s">
        <v>8281</v>
      </c>
      <c r="O1256" s="11" t="s">
        <v>8282</v>
      </c>
      <c r="P1256" s="11">
        <f t="shared" si="76"/>
        <v>199</v>
      </c>
      <c r="Q1256" s="11">
        <f t="shared" si="77"/>
        <v>94.49</v>
      </c>
      <c r="R1256" s="16">
        <f t="shared" si="78"/>
        <v>40487.621365740742</v>
      </c>
      <c r="S1256" s="16">
        <f t="shared" si="79"/>
        <v>40544.207638888889</v>
      </c>
    </row>
    <row r="1257" spans="1:19" ht="44.25" x14ac:dyDescent="0.75">
      <c r="A1257" s="11">
        <v>1255</v>
      </c>
      <c r="B1257" s="12" t="s">
        <v>1256</v>
      </c>
      <c r="C1257" s="12" t="s">
        <v>5365</v>
      </c>
      <c r="D1257" s="13">
        <v>3000</v>
      </c>
      <c r="E1257" s="14">
        <v>6071</v>
      </c>
      <c r="F1257" s="11" t="s">
        <v>8218</v>
      </c>
      <c r="G1257" s="11" t="s">
        <v>8223</v>
      </c>
      <c r="H1257" s="11" t="s">
        <v>8245</v>
      </c>
      <c r="I1257" s="11">
        <v>1385932652</v>
      </c>
      <c r="J1257" s="11">
        <v>1383337052</v>
      </c>
      <c r="K1257" s="11" t="b">
        <v>1</v>
      </c>
      <c r="L1257" s="11">
        <v>109</v>
      </c>
      <c r="M1257" s="11" t="b">
        <v>1</v>
      </c>
      <c r="N1257" s="11" t="s">
        <v>8281</v>
      </c>
      <c r="O1257" s="11" t="s">
        <v>8282</v>
      </c>
      <c r="P1257" s="11">
        <f t="shared" si="76"/>
        <v>202</v>
      </c>
      <c r="Q1257" s="11">
        <f t="shared" si="77"/>
        <v>55.7</v>
      </c>
      <c r="R1257" s="16">
        <f t="shared" si="78"/>
        <v>41579.845509259263</v>
      </c>
      <c r="S1257" s="16">
        <f t="shared" si="79"/>
        <v>41609.887175925927</v>
      </c>
    </row>
    <row r="1258" spans="1:19" ht="44.25" x14ac:dyDescent="0.75">
      <c r="A1258" s="11">
        <v>1256</v>
      </c>
      <c r="B1258" s="12" t="s">
        <v>1257</v>
      </c>
      <c r="C1258" s="12" t="s">
        <v>5366</v>
      </c>
      <c r="D1258" s="13">
        <v>30000</v>
      </c>
      <c r="E1258" s="14">
        <v>35389.129999999997</v>
      </c>
      <c r="F1258" s="11" t="s">
        <v>8218</v>
      </c>
      <c r="G1258" s="11" t="s">
        <v>8223</v>
      </c>
      <c r="H1258" s="11" t="s">
        <v>8245</v>
      </c>
      <c r="I1258" s="11">
        <v>1329084231</v>
      </c>
      <c r="J1258" s="11">
        <v>1326492231</v>
      </c>
      <c r="K1258" s="11" t="b">
        <v>1</v>
      </c>
      <c r="L1258" s="11">
        <v>361</v>
      </c>
      <c r="M1258" s="11" t="b">
        <v>1</v>
      </c>
      <c r="N1258" s="11" t="s">
        <v>8281</v>
      </c>
      <c r="O1258" s="11" t="s">
        <v>8282</v>
      </c>
      <c r="P1258" s="11">
        <f t="shared" si="76"/>
        <v>118</v>
      </c>
      <c r="Q1258" s="11">
        <f t="shared" si="77"/>
        <v>98.03</v>
      </c>
      <c r="R1258" s="16">
        <f t="shared" si="78"/>
        <v>40921.919340277782</v>
      </c>
      <c r="S1258" s="16">
        <f t="shared" si="79"/>
        <v>40951.919340277782</v>
      </c>
    </row>
    <row r="1259" spans="1:19" ht="44.25" x14ac:dyDescent="0.75">
      <c r="A1259" s="11">
        <v>1257</v>
      </c>
      <c r="B1259" s="12" t="s">
        <v>1258</v>
      </c>
      <c r="C1259" s="12" t="s">
        <v>5367</v>
      </c>
      <c r="D1259" s="13">
        <v>5500</v>
      </c>
      <c r="E1259" s="14">
        <v>16210</v>
      </c>
      <c r="F1259" s="11" t="s">
        <v>8218</v>
      </c>
      <c r="G1259" s="11" t="s">
        <v>8223</v>
      </c>
      <c r="H1259" s="11" t="s">
        <v>8245</v>
      </c>
      <c r="I1259" s="11">
        <v>1301792590</v>
      </c>
      <c r="J1259" s="11">
        <v>1297562590</v>
      </c>
      <c r="K1259" s="11" t="b">
        <v>1</v>
      </c>
      <c r="L1259" s="11">
        <v>176</v>
      </c>
      <c r="M1259" s="11" t="b">
        <v>1</v>
      </c>
      <c r="N1259" s="11" t="s">
        <v>8281</v>
      </c>
      <c r="O1259" s="11" t="s">
        <v>8282</v>
      </c>
      <c r="P1259" s="11">
        <f t="shared" si="76"/>
        <v>295</v>
      </c>
      <c r="Q1259" s="11">
        <f t="shared" si="77"/>
        <v>92.1</v>
      </c>
      <c r="R1259" s="16">
        <f t="shared" si="78"/>
        <v>40587.085532407407</v>
      </c>
      <c r="S1259" s="16">
        <f t="shared" si="79"/>
        <v>40636.043865740743</v>
      </c>
    </row>
    <row r="1260" spans="1:19" ht="44.25" x14ac:dyDescent="0.75">
      <c r="A1260" s="11">
        <v>1258</v>
      </c>
      <c r="B1260" s="12" t="s">
        <v>1259</v>
      </c>
      <c r="C1260" s="12" t="s">
        <v>5368</v>
      </c>
      <c r="D1260" s="13">
        <v>12000</v>
      </c>
      <c r="E1260" s="14">
        <v>25577.56</v>
      </c>
      <c r="F1260" s="11" t="s">
        <v>8218</v>
      </c>
      <c r="G1260" s="11" t="s">
        <v>8223</v>
      </c>
      <c r="H1260" s="11" t="s">
        <v>8245</v>
      </c>
      <c r="I1260" s="11">
        <v>1377960012</v>
      </c>
      <c r="J1260" s="11">
        <v>1375368012</v>
      </c>
      <c r="K1260" s="11" t="b">
        <v>1</v>
      </c>
      <c r="L1260" s="11">
        <v>670</v>
      </c>
      <c r="M1260" s="11" t="b">
        <v>1</v>
      </c>
      <c r="N1260" s="11" t="s">
        <v>8281</v>
      </c>
      <c r="O1260" s="11" t="s">
        <v>8282</v>
      </c>
      <c r="P1260" s="11">
        <f t="shared" si="76"/>
        <v>213</v>
      </c>
      <c r="Q1260" s="11">
        <f t="shared" si="77"/>
        <v>38.18</v>
      </c>
      <c r="R1260" s="16">
        <f t="shared" si="78"/>
        <v>41487.611250000002</v>
      </c>
      <c r="S1260" s="16">
        <f t="shared" si="79"/>
        <v>41517.611250000002</v>
      </c>
    </row>
    <row r="1261" spans="1:19" ht="44.25" x14ac:dyDescent="0.75">
      <c r="A1261" s="11">
        <v>1259</v>
      </c>
      <c r="B1261" s="12" t="s">
        <v>1260</v>
      </c>
      <c r="C1261" s="12" t="s">
        <v>5369</v>
      </c>
      <c r="D1261" s="13">
        <v>2500</v>
      </c>
      <c r="E1261" s="14">
        <v>2606</v>
      </c>
      <c r="F1261" s="11" t="s">
        <v>8218</v>
      </c>
      <c r="G1261" s="11" t="s">
        <v>8223</v>
      </c>
      <c r="H1261" s="11" t="s">
        <v>8245</v>
      </c>
      <c r="I1261" s="11">
        <v>1402286340</v>
      </c>
      <c r="J1261" s="11">
        <v>1399504664</v>
      </c>
      <c r="K1261" s="11" t="b">
        <v>1</v>
      </c>
      <c r="L1261" s="11">
        <v>96</v>
      </c>
      <c r="M1261" s="11" t="b">
        <v>1</v>
      </c>
      <c r="N1261" s="11" t="s">
        <v>8281</v>
      </c>
      <c r="O1261" s="11" t="s">
        <v>8282</v>
      </c>
      <c r="P1261" s="11">
        <f t="shared" si="76"/>
        <v>104</v>
      </c>
      <c r="Q1261" s="11">
        <f t="shared" si="77"/>
        <v>27.15</v>
      </c>
      <c r="R1261" s="16">
        <f t="shared" si="78"/>
        <v>41766.970648148148</v>
      </c>
      <c r="S1261" s="16">
        <f t="shared" si="79"/>
        <v>41799.165972222225</v>
      </c>
    </row>
    <row r="1262" spans="1:19" ht="44.25" x14ac:dyDescent="0.75">
      <c r="A1262" s="11">
        <v>1260</v>
      </c>
      <c r="B1262" s="12" t="s">
        <v>1261</v>
      </c>
      <c r="C1262" s="12" t="s">
        <v>5370</v>
      </c>
      <c r="D1262" s="13">
        <v>3300</v>
      </c>
      <c r="E1262" s="14">
        <v>3751</v>
      </c>
      <c r="F1262" s="11" t="s">
        <v>8218</v>
      </c>
      <c r="G1262" s="11" t="s">
        <v>8223</v>
      </c>
      <c r="H1262" s="11" t="s">
        <v>8245</v>
      </c>
      <c r="I1262" s="11">
        <v>1393445620</v>
      </c>
      <c r="J1262" s="11">
        <v>1390853620</v>
      </c>
      <c r="K1262" s="11" t="b">
        <v>1</v>
      </c>
      <c r="L1262" s="11">
        <v>74</v>
      </c>
      <c r="M1262" s="11" t="b">
        <v>1</v>
      </c>
      <c r="N1262" s="11" t="s">
        <v>8281</v>
      </c>
      <c r="O1262" s="11" t="s">
        <v>8282</v>
      </c>
      <c r="P1262" s="11">
        <f t="shared" si="76"/>
        <v>114</v>
      </c>
      <c r="Q1262" s="11">
        <f t="shared" si="77"/>
        <v>50.69</v>
      </c>
      <c r="R1262" s="16">
        <f t="shared" si="78"/>
        <v>41666.842824074076</v>
      </c>
      <c r="S1262" s="16">
        <f t="shared" si="79"/>
        <v>41696.842824074076</v>
      </c>
    </row>
    <row r="1263" spans="1:19" ht="44.25" x14ac:dyDescent="0.75">
      <c r="A1263" s="11">
        <v>1261</v>
      </c>
      <c r="B1263" s="12" t="s">
        <v>1262</v>
      </c>
      <c r="C1263" s="12" t="s">
        <v>5371</v>
      </c>
      <c r="D1263" s="13">
        <v>2000</v>
      </c>
      <c r="E1263" s="14">
        <v>2025</v>
      </c>
      <c r="F1263" s="11" t="s">
        <v>8218</v>
      </c>
      <c r="G1263" s="11" t="s">
        <v>8223</v>
      </c>
      <c r="H1263" s="11" t="s">
        <v>8245</v>
      </c>
      <c r="I1263" s="11">
        <v>1390983227</v>
      </c>
      <c r="J1263" s="11">
        <v>1388391227</v>
      </c>
      <c r="K1263" s="11" t="b">
        <v>1</v>
      </c>
      <c r="L1263" s="11">
        <v>52</v>
      </c>
      <c r="M1263" s="11" t="b">
        <v>1</v>
      </c>
      <c r="N1263" s="11" t="s">
        <v>8281</v>
      </c>
      <c r="O1263" s="11" t="s">
        <v>8282</v>
      </c>
      <c r="P1263" s="11">
        <f t="shared" si="76"/>
        <v>101</v>
      </c>
      <c r="Q1263" s="11">
        <f t="shared" si="77"/>
        <v>38.94</v>
      </c>
      <c r="R1263" s="16">
        <f t="shared" si="78"/>
        <v>41638.342905092592</v>
      </c>
      <c r="S1263" s="16">
        <f t="shared" si="79"/>
        <v>41668.342905092592</v>
      </c>
    </row>
    <row r="1264" spans="1:19" ht="44.25" x14ac:dyDescent="0.75">
      <c r="A1264" s="11">
        <v>1262</v>
      </c>
      <c r="B1264" s="12" t="s">
        <v>1263</v>
      </c>
      <c r="C1264" s="12" t="s">
        <v>5372</v>
      </c>
      <c r="D1264" s="13">
        <v>6500</v>
      </c>
      <c r="E1264" s="14">
        <v>8152</v>
      </c>
      <c r="F1264" s="11" t="s">
        <v>8218</v>
      </c>
      <c r="G1264" s="11" t="s">
        <v>8228</v>
      </c>
      <c r="H1264" s="11" t="s">
        <v>8250</v>
      </c>
      <c r="I1264" s="11">
        <v>1392574692</v>
      </c>
      <c r="J1264" s="11">
        <v>1389982692</v>
      </c>
      <c r="K1264" s="11" t="b">
        <v>1</v>
      </c>
      <c r="L1264" s="11">
        <v>105</v>
      </c>
      <c r="M1264" s="11" t="b">
        <v>1</v>
      </c>
      <c r="N1264" s="11" t="s">
        <v>8281</v>
      </c>
      <c r="O1264" s="11" t="s">
        <v>8282</v>
      </c>
      <c r="P1264" s="11">
        <f t="shared" si="76"/>
        <v>125</v>
      </c>
      <c r="Q1264" s="11">
        <f t="shared" si="77"/>
        <v>77.64</v>
      </c>
      <c r="R1264" s="16">
        <f t="shared" si="78"/>
        <v>41656.762638888889</v>
      </c>
      <c r="S1264" s="16">
        <f t="shared" si="79"/>
        <v>41686.762638888889</v>
      </c>
    </row>
    <row r="1265" spans="1:19" ht="29.5" x14ac:dyDescent="0.75">
      <c r="A1265" s="11">
        <v>1263</v>
      </c>
      <c r="B1265" s="12" t="s">
        <v>1264</v>
      </c>
      <c r="C1265" s="12" t="s">
        <v>5373</v>
      </c>
      <c r="D1265" s="13">
        <v>1500</v>
      </c>
      <c r="E1265" s="14">
        <v>1785</v>
      </c>
      <c r="F1265" s="11" t="s">
        <v>8218</v>
      </c>
      <c r="G1265" s="11" t="s">
        <v>8223</v>
      </c>
      <c r="H1265" s="11" t="s">
        <v>8245</v>
      </c>
      <c r="I1265" s="11">
        <v>1396054800</v>
      </c>
      <c r="J1265" s="11">
        <v>1393034470</v>
      </c>
      <c r="K1265" s="11" t="b">
        <v>1</v>
      </c>
      <c r="L1265" s="11">
        <v>41</v>
      </c>
      <c r="M1265" s="11" t="b">
        <v>1</v>
      </c>
      <c r="N1265" s="11" t="s">
        <v>8281</v>
      </c>
      <c r="O1265" s="11" t="s">
        <v>8282</v>
      </c>
      <c r="P1265" s="11">
        <f t="shared" si="76"/>
        <v>119</v>
      </c>
      <c r="Q1265" s="11">
        <f t="shared" si="77"/>
        <v>43.54</v>
      </c>
      <c r="R1265" s="16">
        <f t="shared" si="78"/>
        <v>41692.084143518521</v>
      </c>
      <c r="S1265" s="16">
        <f t="shared" si="79"/>
        <v>41727.041666666664</v>
      </c>
    </row>
    <row r="1266" spans="1:19" ht="44.25" x14ac:dyDescent="0.75">
      <c r="A1266" s="11">
        <v>1264</v>
      </c>
      <c r="B1266" s="12" t="s">
        <v>1265</v>
      </c>
      <c r="C1266" s="12" t="s">
        <v>5374</v>
      </c>
      <c r="D1266" s="13">
        <v>650</v>
      </c>
      <c r="E1266" s="14">
        <v>1082</v>
      </c>
      <c r="F1266" s="11" t="s">
        <v>8218</v>
      </c>
      <c r="G1266" s="11" t="s">
        <v>8223</v>
      </c>
      <c r="H1266" s="11" t="s">
        <v>8245</v>
      </c>
      <c r="I1266" s="11">
        <v>1383062083</v>
      </c>
      <c r="J1266" s="11">
        <v>1380556483</v>
      </c>
      <c r="K1266" s="11" t="b">
        <v>1</v>
      </c>
      <c r="L1266" s="11">
        <v>34</v>
      </c>
      <c r="M1266" s="11" t="b">
        <v>1</v>
      </c>
      <c r="N1266" s="11" t="s">
        <v>8281</v>
      </c>
      <c r="O1266" s="11" t="s">
        <v>8282</v>
      </c>
      <c r="P1266" s="11">
        <f t="shared" si="76"/>
        <v>166</v>
      </c>
      <c r="Q1266" s="11">
        <f t="shared" si="77"/>
        <v>31.82</v>
      </c>
      <c r="R1266" s="16">
        <f t="shared" si="78"/>
        <v>41547.662997685184</v>
      </c>
      <c r="S1266" s="16">
        <f t="shared" si="79"/>
        <v>41576.662997685184</v>
      </c>
    </row>
    <row r="1267" spans="1:19" ht="59" x14ac:dyDescent="0.75">
      <c r="A1267" s="11">
        <v>1265</v>
      </c>
      <c r="B1267" s="12" t="s">
        <v>1266</v>
      </c>
      <c r="C1267" s="12" t="s">
        <v>5375</v>
      </c>
      <c r="D1267" s="13">
        <v>3500</v>
      </c>
      <c r="E1267" s="14">
        <v>4170.17</v>
      </c>
      <c r="F1267" s="11" t="s">
        <v>8218</v>
      </c>
      <c r="G1267" s="11" t="s">
        <v>8223</v>
      </c>
      <c r="H1267" s="11" t="s">
        <v>8245</v>
      </c>
      <c r="I1267" s="11">
        <v>1291131815</v>
      </c>
      <c r="J1267" s="11">
        <v>1287071015</v>
      </c>
      <c r="K1267" s="11" t="b">
        <v>1</v>
      </c>
      <c r="L1267" s="11">
        <v>66</v>
      </c>
      <c r="M1267" s="11" t="b">
        <v>1</v>
      </c>
      <c r="N1267" s="11" t="s">
        <v>8281</v>
      </c>
      <c r="O1267" s="11" t="s">
        <v>8282</v>
      </c>
      <c r="P1267" s="11">
        <f t="shared" si="76"/>
        <v>119</v>
      </c>
      <c r="Q1267" s="11">
        <f t="shared" si="77"/>
        <v>63.18</v>
      </c>
      <c r="R1267" s="16">
        <f t="shared" si="78"/>
        <v>40465.655266203699</v>
      </c>
      <c r="S1267" s="16">
        <f t="shared" si="79"/>
        <v>40512.655266203699</v>
      </c>
    </row>
    <row r="1268" spans="1:19" ht="29.5" x14ac:dyDescent="0.75">
      <c r="A1268" s="11">
        <v>1266</v>
      </c>
      <c r="B1268" s="12" t="s">
        <v>1267</v>
      </c>
      <c r="C1268" s="12" t="s">
        <v>5376</v>
      </c>
      <c r="D1268" s="13">
        <v>9500</v>
      </c>
      <c r="E1268" s="14">
        <v>9545</v>
      </c>
      <c r="F1268" s="11" t="s">
        <v>8218</v>
      </c>
      <c r="G1268" s="11" t="s">
        <v>8223</v>
      </c>
      <c r="H1268" s="11" t="s">
        <v>8245</v>
      </c>
      <c r="I1268" s="11">
        <v>1389474145</v>
      </c>
      <c r="J1268" s="11">
        <v>1386882145</v>
      </c>
      <c r="K1268" s="11" t="b">
        <v>1</v>
      </c>
      <c r="L1268" s="11">
        <v>50</v>
      </c>
      <c r="M1268" s="11" t="b">
        <v>1</v>
      </c>
      <c r="N1268" s="11" t="s">
        <v>8281</v>
      </c>
      <c r="O1268" s="11" t="s">
        <v>8282</v>
      </c>
      <c r="P1268" s="11">
        <f t="shared" si="76"/>
        <v>100</v>
      </c>
      <c r="Q1268" s="11">
        <f t="shared" si="77"/>
        <v>190.9</v>
      </c>
      <c r="R1268" s="16">
        <f t="shared" si="78"/>
        <v>41620.87667824074</v>
      </c>
      <c r="S1268" s="16">
        <f t="shared" si="79"/>
        <v>41650.87667824074</v>
      </c>
    </row>
    <row r="1269" spans="1:19" ht="44.25" x14ac:dyDescent="0.75">
      <c r="A1269" s="11">
        <v>1267</v>
      </c>
      <c r="B1269" s="12" t="s">
        <v>1268</v>
      </c>
      <c r="C1269" s="12" t="s">
        <v>5377</v>
      </c>
      <c r="D1269" s="13">
        <v>22000</v>
      </c>
      <c r="E1269" s="14">
        <v>22396</v>
      </c>
      <c r="F1269" s="11" t="s">
        <v>8218</v>
      </c>
      <c r="G1269" s="11" t="s">
        <v>8223</v>
      </c>
      <c r="H1269" s="11" t="s">
        <v>8245</v>
      </c>
      <c r="I1269" s="11">
        <v>1374674558</v>
      </c>
      <c r="J1269" s="11">
        <v>1372082558</v>
      </c>
      <c r="K1269" s="11" t="b">
        <v>1</v>
      </c>
      <c r="L1269" s="11">
        <v>159</v>
      </c>
      <c r="M1269" s="11" t="b">
        <v>1</v>
      </c>
      <c r="N1269" s="11" t="s">
        <v>8281</v>
      </c>
      <c r="O1269" s="11" t="s">
        <v>8282</v>
      </c>
      <c r="P1269" s="11">
        <f t="shared" si="76"/>
        <v>102</v>
      </c>
      <c r="Q1269" s="11">
        <f t="shared" si="77"/>
        <v>140.86000000000001</v>
      </c>
      <c r="R1269" s="16">
        <f t="shared" si="78"/>
        <v>41449.585162037038</v>
      </c>
      <c r="S1269" s="16">
        <f t="shared" si="79"/>
        <v>41479.585162037038</v>
      </c>
    </row>
    <row r="1270" spans="1:19" ht="29.5" x14ac:dyDescent="0.75">
      <c r="A1270" s="11">
        <v>1268</v>
      </c>
      <c r="B1270" s="12" t="s">
        <v>1269</v>
      </c>
      <c r="C1270" s="12" t="s">
        <v>5378</v>
      </c>
      <c r="D1270" s="13">
        <v>12000</v>
      </c>
      <c r="E1270" s="14">
        <v>14000</v>
      </c>
      <c r="F1270" s="11" t="s">
        <v>8218</v>
      </c>
      <c r="G1270" s="11" t="s">
        <v>8223</v>
      </c>
      <c r="H1270" s="11" t="s">
        <v>8245</v>
      </c>
      <c r="I1270" s="11">
        <v>1379708247</v>
      </c>
      <c r="J1270" s="11">
        <v>1377116247</v>
      </c>
      <c r="K1270" s="11" t="b">
        <v>1</v>
      </c>
      <c r="L1270" s="11">
        <v>182</v>
      </c>
      <c r="M1270" s="11" t="b">
        <v>1</v>
      </c>
      <c r="N1270" s="11" t="s">
        <v>8281</v>
      </c>
      <c r="O1270" s="11" t="s">
        <v>8282</v>
      </c>
      <c r="P1270" s="11">
        <f t="shared" si="76"/>
        <v>117</v>
      </c>
      <c r="Q1270" s="11">
        <f t="shared" si="77"/>
        <v>76.92</v>
      </c>
      <c r="R1270" s="16">
        <f t="shared" si="78"/>
        <v>41507.845451388886</v>
      </c>
      <c r="S1270" s="16">
        <f t="shared" si="79"/>
        <v>41537.845451388886</v>
      </c>
    </row>
    <row r="1271" spans="1:19" ht="44.25" x14ac:dyDescent="0.75">
      <c r="A1271" s="11">
        <v>1269</v>
      </c>
      <c r="B1271" s="12" t="s">
        <v>1270</v>
      </c>
      <c r="C1271" s="12" t="s">
        <v>5379</v>
      </c>
      <c r="D1271" s="13">
        <v>18800</v>
      </c>
      <c r="E1271" s="14">
        <v>20426</v>
      </c>
      <c r="F1271" s="11" t="s">
        <v>8218</v>
      </c>
      <c r="G1271" s="11" t="s">
        <v>8223</v>
      </c>
      <c r="H1271" s="11" t="s">
        <v>8245</v>
      </c>
      <c r="I1271" s="11">
        <v>1460764800</v>
      </c>
      <c r="J1271" s="11">
        <v>1458157512</v>
      </c>
      <c r="K1271" s="11" t="b">
        <v>1</v>
      </c>
      <c r="L1271" s="11">
        <v>206</v>
      </c>
      <c r="M1271" s="11" t="b">
        <v>1</v>
      </c>
      <c r="N1271" s="11" t="s">
        <v>8281</v>
      </c>
      <c r="O1271" s="11" t="s">
        <v>8282</v>
      </c>
      <c r="P1271" s="11">
        <f t="shared" si="76"/>
        <v>109</v>
      </c>
      <c r="Q1271" s="11">
        <f t="shared" si="77"/>
        <v>99.16</v>
      </c>
      <c r="R1271" s="16">
        <f t="shared" si="78"/>
        <v>42445.823055555549</v>
      </c>
      <c r="S1271" s="16">
        <f t="shared" si="79"/>
        <v>42476</v>
      </c>
    </row>
    <row r="1272" spans="1:19" ht="29.5" x14ac:dyDescent="0.75">
      <c r="A1272" s="11">
        <v>1270</v>
      </c>
      <c r="B1272" s="12" t="s">
        <v>1271</v>
      </c>
      <c r="C1272" s="12" t="s">
        <v>5380</v>
      </c>
      <c r="D1272" s="13">
        <v>10000</v>
      </c>
      <c r="E1272" s="14">
        <v>11472</v>
      </c>
      <c r="F1272" s="11" t="s">
        <v>8218</v>
      </c>
      <c r="G1272" s="11" t="s">
        <v>8223</v>
      </c>
      <c r="H1272" s="11" t="s">
        <v>8245</v>
      </c>
      <c r="I1272" s="11">
        <v>1332704042</v>
      </c>
      <c r="J1272" s="11">
        <v>1327523642</v>
      </c>
      <c r="K1272" s="11" t="b">
        <v>1</v>
      </c>
      <c r="L1272" s="11">
        <v>169</v>
      </c>
      <c r="M1272" s="11" t="b">
        <v>1</v>
      </c>
      <c r="N1272" s="11" t="s">
        <v>8281</v>
      </c>
      <c r="O1272" s="11" t="s">
        <v>8282</v>
      </c>
      <c r="P1272" s="11">
        <f t="shared" si="76"/>
        <v>115</v>
      </c>
      <c r="Q1272" s="11">
        <f t="shared" si="77"/>
        <v>67.88</v>
      </c>
      <c r="R1272" s="16">
        <f t="shared" si="78"/>
        <v>40933.856967592597</v>
      </c>
      <c r="S1272" s="16">
        <f t="shared" si="79"/>
        <v>40993.815300925926</v>
      </c>
    </row>
    <row r="1273" spans="1:19" ht="44.25" x14ac:dyDescent="0.75">
      <c r="A1273" s="11">
        <v>1271</v>
      </c>
      <c r="B1273" s="12" t="s">
        <v>1272</v>
      </c>
      <c r="C1273" s="12" t="s">
        <v>5381</v>
      </c>
      <c r="D1273" s="13">
        <v>7500</v>
      </c>
      <c r="E1273" s="14">
        <v>7635</v>
      </c>
      <c r="F1273" s="11" t="s">
        <v>8218</v>
      </c>
      <c r="G1273" s="11" t="s">
        <v>8223</v>
      </c>
      <c r="H1273" s="11" t="s">
        <v>8245</v>
      </c>
      <c r="I1273" s="11">
        <v>1384363459</v>
      </c>
      <c r="J1273" s="11">
        <v>1381767859</v>
      </c>
      <c r="K1273" s="11" t="b">
        <v>1</v>
      </c>
      <c r="L1273" s="11">
        <v>31</v>
      </c>
      <c r="M1273" s="11" t="b">
        <v>1</v>
      </c>
      <c r="N1273" s="11" t="s">
        <v>8281</v>
      </c>
      <c r="O1273" s="11" t="s">
        <v>8282</v>
      </c>
      <c r="P1273" s="11">
        <f t="shared" si="76"/>
        <v>102</v>
      </c>
      <c r="Q1273" s="11">
        <f t="shared" si="77"/>
        <v>246.29</v>
      </c>
      <c r="R1273" s="16">
        <f t="shared" si="78"/>
        <v>41561.683553240742</v>
      </c>
      <c r="S1273" s="16">
        <f t="shared" si="79"/>
        <v>41591.725219907406</v>
      </c>
    </row>
    <row r="1274" spans="1:19" ht="59" x14ac:dyDescent="0.75">
      <c r="A1274" s="11">
        <v>1272</v>
      </c>
      <c r="B1274" s="12" t="s">
        <v>1273</v>
      </c>
      <c r="C1274" s="12" t="s">
        <v>5382</v>
      </c>
      <c r="D1274" s="13">
        <v>5000</v>
      </c>
      <c r="E1274" s="14">
        <v>5300</v>
      </c>
      <c r="F1274" s="11" t="s">
        <v>8218</v>
      </c>
      <c r="G1274" s="11" t="s">
        <v>8223</v>
      </c>
      <c r="H1274" s="11" t="s">
        <v>8245</v>
      </c>
      <c r="I1274" s="11">
        <v>1276574400</v>
      </c>
      <c r="J1274" s="11">
        <v>1270576379</v>
      </c>
      <c r="K1274" s="11" t="b">
        <v>1</v>
      </c>
      <c r="L1274" s="11">
        <v>28</v>
      </c>
      <c r="M1274" s="11" t="b">
        <v>1</v>
      </c>
      <c r="N1274" s="11" t="s">
        <v>8281</v>
      </c>
      <c r="O1274" s="11" t="s">
        <v>8282</v>
      </c>
      <c r="P1274" s="11">
        <f t="shared" si="76"/>
        <v>106</v>
      </c>
      <c r="Q1274" s="11">
        <f t="shared" si="77"/>
        <v>189.29</v>
      </c>
      <c r="R1274" s="16">
        <f t="shared" si="78"/>
        <v>40274.745127314818</v>
      </c>
      <c r="S1274" s="16">
        <f t="shared" si="79"/>
        <v>40344.166666666664</v>
      </c>
    </row>
    <row r="1275" spans="1:19" ht="44.25" x14ac:dyDescent="0.75">
      <c r="A1275" s="11">
        <v>1273</v>
      </c>
      <c r="B1275" s="12" t="s">
        <v>1274</v>
      </c>
      <c r="C1275" s="12" t="s">
        <v>5383</v>
      </c>
      <c r="D1275" s="13">
        <v>4000</v>
      </c>
      <c r="E1275" s="14">
        <v>4140</v>
      </c>
      <c r="F1275" s="11" t="s">
        <v>8218</v>
      </c>
      <c r="G1275" s="11" t="s">
        <v>8228</v>
      </c>
      <c r="H1275" s="11" t="s">
        <v>8250</v>
      </c>
      <c r="I1275" s="11">
        <v>1409506291</v>
      </c>
      <c r="J1275" s="11">
        <v>1406914291</v>
      </c>
      <c r="K1275" s="11" t="b">
        <v>1</v>
      </c>
      <c r="L1275" s="11">
        <v>54</v>
      </c>
      <c r="M1275" s="11" t="b">
        <v>1</v>
      </c>
      <c r="N1275" s="11" t="s">
        <v>8281</v>
      </c>
      <c r="O1275" s="11" t="s">
        <v>8282</v>
      </c>
      <c r="P1275" s="11">
        <f t="shared" si="76"/>
        <v>104</v>
      </c>
      <c r="Q1275" s="11">
        <f t="shared" si="77"/>
        <v>76.67</v>
      </c>
      <c r="R1275" s="16">
        <f t="shared" si="78"/>
        <v>41852.730219907404</v>
      </c>
      <c r="S1275" s="16">
        <f t="shared" si="79"/>
        <v>41882.730219907404</v>
      </c>
    </row>
    <row r="1276" spans="1:19" ht="44.25" x14ac:dyDescent="0.75">
      <c r="A1276" s="11">
        <v>1274</v>
      </c>
      <c r="B1276" s="12" t="s">
        <v>1275</v>
      </c>
      <c r="C1276" s="12" t="s">
        <v>5384</v>
      </c>
      <c r="D1276" s="13">
        <v>25000</v>
      </c>
      <c r="E1276" s="14">
        <v>38743.839999999997</v>
      </c>
      <c r="F1276" s="11" t="s">
        <v>8218</v>
      </c>
      <c r="G1276" s="11" t="s">
        <v>8223</v>
      </c>
      <c r="H1276" s="11" t="s">
        <v>8245</v>
      </c>
      <c r="I1276" s="11">
        <v>1346344425</v>
      </c>
      <c r="J1276" s="11">
        <v>1343320425</v>
      </c>
      <c r="K1276" s="11" t="b">
        <v>1</v>
      </c>
      <c r="L1276" s="11">
        <v>467</v>
      </c>
      <c r="M1276" s="11" t="b">
        <v>1</v>
      </c>
      <c r="N1276" s="11" t="s">
        <v>8281</v>
      </c>
      <c r="O1276" s="11" t="s">
        <v>8282</v>
      </c>
      <c r="P1276" s="11">
        <f t="shared" si="76"/>
        <v>155</v>
      </c>
      <c r="Q1276" s="11">
        <f t="shared" si="77"/>
        <v>82.96</v>
      </c>
      <c r="R1276" s="16">
        <f t="shared" si="78"/>
        <v>41116.690104166664</v>
      </c>
      <c r="S1276" s="16">
        <f t="shared" si="79"/>
        <v>41151.690104166664</v>
      </c>
    </row>
    <row r="1277" spans="1:19" ht="44.25" x14ac:dyDescent="0.75">
      <c r="A1277" s="11">
        <v>1275</v>
      </c>
      <c r="B1277" s="12" t="s">
        <v>1276</v>
      </c>
      <c r="C1277" s="12" t="s">
        <v>5385</v>
      </c>
      <c r="D1277" s="13">
        <v>15000</v>
      </c>
      <c r="E1277" s="14">
        <v>24321.1</v>
      </c>
      <c r="F1277" s="11" t="s">
        <v>8218</v>
      </c>
      <c r="G1277" s="11" t="s">
        <v>8223</v>
      </c>
      <c r="H1277" s="11" t="s">
        <v>8245</v>
      </c>
      <c r="I1277" s="11">
        <v>1375908587</v>
      </c>
      <c r="J1277" s="11">
        <v>1372884587</v>
      </c>
      <c r="K1277" s="11" t="b">
        <v>1</v>
      </c>
      <c r="L1277" s="11">
        <v>389</v>
      </c>
      <c r="M1277" s="11" t="b">
        <v>1</v>
      </c>
      <c r="N1277" s="11" t="s">
        <v>8281</v>
      </c>
      <c r="O1277" s="11" t="s">
        <v>8282</v>
      </c>
      <c r="P1277" s="11">
        <f t="shared" si="76"/>
        <v>162</v>
      </c>
      <c r="Q1277" s="11">
        <f t="shared" si="77"/>
        <v>62.52</v>
      </c>
      <c r="R1277" s="16">
        <f t="shared" si="78"/>
        <v>41458.867905092593</v>
      </c>
      <c r="S1277" s="16">
        <f t="shared" si="79"/>
        <v>41493.867905092593</v>
      </c>
    </row>
    <row r="1278" spans="1:19" ht="29.5" x14ac:dyDescent="0.75">
      <c r="A1278" s="11">
        <v>1276</v>
      </c>
      <c r="B1278" s="12" t="s">
        <v>1277</v>
      </c>
      <c r="C1278" s="12" t="s">
        <v>5386</v>
      </c>
      <c r="D1278" s="13">
        <v>3000</v>
      </c>
      <c r="E1278" s="14">
        <v>3132.63</v>
      </c>
      <c r="F1278" s="11" t="s">
        <v>8218</v>
      </c>
      <c r="G1278" s="11" t="s">
        <v>8223</v>
      </c>
      <c r="H1278" s="11" t="s">
        <v>8245</v>
      </c>
      <c r="I1278" s="11">
        <v>1251777600</v>
      </c>
      <c r="J1278" s="11">
        <v>1247504047</v>
      </c>
      <c r="K1278" s="11" t="b">
        <v>1</v>
      </c>
      <c r="L1278" s="11">
        <v>68</v>
      </c>
      <c r="M1278" s="11" t="b">
        <v>1</v>
      </c>
      <c r="N1278" s="11" t="s">
        <v>8281</v>
      </c>
      <c r="O1278" s="11" t="s">
        <v>8282</v>
      </c>
      <c r="P1278" s="11">
        <f t="shared" si="76"/>
        <v>104</v>
      </c>
      <c r="Q1278" s="11">
        <f t="shared" si="77"/>
        <v>46.07</v>
      </c>
      <c r="R1278" s="16">
        <f t="shared" si="78"/>
        <v>40007.704247685186</v>
      </c>
      <c r="S1278" s="16">
        <f t="shared" si="79"/>
        <v>40057.166666666664</v>
      </c>
    </row>
    <row r="1279" spans="1:19" ht="44.25" x14ac:dyDescent="0.75">
      <c r="A1279" s="11">
        <v>1277</v>
      </c>
      <c r="B1279" s="12" t="s">
        <v>1278</v>
      </c>
      <c r="C1279" s="12" t="s">
        <v>5387</v>
      </c>
      <c r="D1279" s="13">
        <v>15000</v>
      </c>
      <c r="E1279" s="14">
        <v>15918.65</v>
      </c>
      <c r="F1279" s="11" t="s">
        <v>8218</v>
      </c>
      <c r="G1279" s="11" t="s">
        <v>8223</v>
      </c>
      <c r="H1279" s="11" t="s">
        <v>8245</v>
      </c>
      <c r="I1279" s="11">
        <v>1346765347</v>
      </c>
      <c r="J1279" s="11">
        <v>1343741347</v>
      </c>
      <c r="K1279" s="11" t="b">
        <v>1</v>
      </c>
      <c r="L1279" s="11">
        <v>413</v>
      </c>
      <c r="M1279" s="11" t="b">
        <v>1</v>
      </c>
      <c r="N1279" s="11" t="s">
        <v>8281</v>
      </c>
      <c r="O1279" s="11" t="s">
        <v>8282</v>
      </c>
      <c r="P1279" s="11">
        <f t="shared" si="76"/>
        <v>106</v>
      </c>
      <c r="Q1279" s="11">
        <f t="shared" si="77"/>
        <v>38.54</v>
      </c>
      <c r="R1279" s="16">
        <f t="shared" si="78"/>
        <v>41121.561886574076</v>
      </c>
      <c r="S1279" s="16">
        <f t="shared" si="79"/>
        <v>41156.561886574076</v>
      </c>
    </row>
    <row r="1280" spans="1:19" ht="44.25" x14ac:dyDescent="0.75">
      <c r="A1280" s="11">
        <v>1278</v>
      </c>
      <c r="B1280" s="12" t="s">
        <v>1279</v>
      </c>
      <c r="C1280" s="12" t="s">
        <v>5388</v>
      </c>
      <c r="D1280" s="13">
        <v>6500</v>
      </c>
      <c r="E1280" s="14">
        <v>10071</v>
      </c>
      <c r="F1280" s="11" t="s">
        <v>8218</v>
      </c>
      <c r="G1280" s="11" t="s">
        <v>8223</v>
      </c>
      <c r="H1280" s="11" t="s">
        <v>8245</v>
      </c>
      <c r="I1280" s="11">
        <v>1403661600</v>
      </c>
      <c r="J1280" s="11">
        <v>1401196766</v>
      </c>
      <c r="K1280" s="11" t="b">
        <v>1</v>
      </c>
      <c r="L1280" s="11">
        <v>190</v>
      </c>
      <c r="M1280" s="11" t="b">
        <v>1</v>
      </c>
      <c r="N1280" s="11" t="s">
        <v>8281</v>
      </c>
      <c r="O1280" s="11" t="s">
        <v>8282</v>
      </c>
      <c r="P1280" s="11">
        <f t="shared" si="76"/>
        <v>155</v>
      </c>
      <c r="Q1280" s="11">
        <f t="shared" si="77"/>
        <v>53.01</v>
      </c>
      <c r="R1280" s="16">
        <f t="shared" si="78"/>
        <v>41786.555162037039</v>
      </c>
      <c r="S1280" s="16">
        <f t="shared" si="79"/>
        <v>41815.083333333336</v>
      </c>
    </row>
    <row r="1281" spans="1:19" ht="44.25" x14ac:dyDescent="0.75">
      <c r="A1281" s="11">
        <v>1279</v>
      </c>
      <c r="B1281" s="12" t="s">
        <v>1280</v>
      </c>
      <c r="C1281" s="12" t="s">
        <v>5389</v>
      </c>
      <c r="D1281" s="13">
        <v>12516</v>
      </c>
      <c r="E1281" s="14">
        <v>13864.17</v>
      </c>
      <c r="F1281" s="11" t="s">
        <v>8218</v>
      </c>
      <c r="G1281" s="11" t="s">
        <v>8223</v>
      </c>
      <c r="H1281" s="11" t="s">
        <v>8245</v>
      </c>
      <c r="I1281" s="11">
        <v>1395624170</v>
      </c>
      <c r="J1281" s="11">
        <v>1392171770</v>
      </c>
      <c r="K1281" s="11" t="b">
        <v>1</v>
      </c>
      <c r="L1281" s="11">
        <v>189</v>
      </c>
      <c r="M1281" s="11" t="b">
        <v>1</v>
      </c>
      <c r="N1281" s="11" t="s">
        <v>8281</v>
      </c>
      <c r="O1281" s="11" t="s">
        <v>8282</v>
      </c>
      <c r="P1281" s="11">
        <f t="shared" si="76"/>
        <v>111</v>
      </c>
      <c r="Q1281" s="11">
        <f t="shared" si="77"/>
        <v>73.36</v>
      </c>
      <c r="R1281" s="16">
        <f t="shared" si="78"/>
        <v>41682.099189814813</v>
      </c>
      <c r="S1281" s="16">
        <f t="shared" si="79"/>
        <v>41722.057523148149</v>
      </c>
    </row>
    <row r="1282" spans="1:19" ht="44.25" x14ac:dyDescent="0.75">
      <c r="A1282" s="11">
        <v>1280</v>
      </c>
      <c r="B1282" s="12" t="s">
        <v>1281</v>
      </c>
      <c r="C1282" s="12" t="s">
        <v>5390</v>
      </c>
      <c r="D1282" s="13">
        <v>15000</v>
      </c>
      <c r="E1282" s="14">
        <v>16636.78</v>
      </c>
      <c r="F1282" s="11" t="s">
        <v>8218</v>
      </c>
      <c r="G1282" s="11" t="s">
        <v>8223</v>
      </c>
      <c r="H1282" s="11" t="s">
        <v>8245</v>
      </c>
      <c r="I1282" s="11">
        <v>1299003054</v>
      </c>
      <c r="J1282" s="11">
        <v>1291227054</v>
      </c>
      <c r="K1282" s="11" t="b">
        <v>1</v>
      </c>
      <c r="L1282" s="11">
        <v>130</v>
      </c>
      <c r="M1282" s="11" t="b">
        <v>1</v>
      </c>
      <c r="N1282" s="11" t="s">
        <v>8281</v>
      </c>
      <c r="O1282" s="11" t="s">
        <v>8282</v>
      </c>
      <c r="P1282" s="11">
        <f t="shared" ref="P1282:P1345" si="80">ROUND(E1282/D1282*100,0)</f>
        <v>111</v>
      </c>
      <c r="Q1282" s="11">
        <f t="shared" ref="Q1282:Q1345" si="81">IFERROR(ROUND(E1282/L1282,2),0)</f>
        <v>127.98</v>
      </c>
      <c r="R1282" s="16">
        <f t="shared" si="78"/>
        <v>40513.757569444446</v>
      </c>
      <c r="S1282" s="16">
        <f t="shared" si="79"/>
        <v>40603.757569444446</v>
      </c>
    </row>
    <row r="1283" spans="1:19" ht="44.25" x14ac:dyDescent="0.75">
      <c r="A1283" s="11">
        <v>1281</v>
      </c>
      <c r="B1283" s="12" t="s">
        <v>1282</v>
      </c>
      <c r="C1283" s="12" t="s">
        <v>5391</v>
      </c>
      <c r="D1283" s="13">
        <v>7000</v>
      </c>
      <c r="E1283" s="14">
        <v>7750</v>
      </c>
      <c r="F1283" s="11" t="s">
        <v>8218</v>
      </c>
      <c r="G1283" s="11" t="s">
        <v>8223</v>
      </c>
      <c r="H1283" s="11" t="s">
        <v>8245</v>
      </c>
      <c r="I1283" s="11">
        <v>1375033836</v>
      </c>
      <c r="J1283" s="11">
        <v>1373305836</v>
      </c>
      <c r="K1283" s="11" t="b">
        <v>1</v>
      </c>
      <c r="L1283" s="11">
        <v>74</v>
      </c>
      <c r="M1283" s="11" t="b">
        <v>1</v>
      </c>
      <c r="N1283" s="11" t="s">
        <v>8281</v>
      </c>
      <c r="O1283" s="11" t="s">
        <v>8282</v>
      </c>
      <c r="P1283" s="11">
        <f t="shared" si="80"/>
        <v>111</v>
      </c>
      <c r="Q1283" s="11">
        <f t="shared" si="81"/>
        <v>104.73</v>
      </c>
      <c r="R1283" s="16">
        <f t="shared" ref="R1283:R1346" si="82">(((J1283/60)/60)/24)+DATE(1970,1,1)</f>
        <v>41463.743472222224</v>
      </c>
      <c r="S1283" s="16">
        <f t="shared" ref="S1283:S1346" si="83">(((I1283/60)/60)/24)+DATE(1970,1,1)</f>
        <v>41483.743472222224</v>
      </c>
    </row>
    <row r="1284" spans="1:19" ht="59" x14ac:dyDescent="0.75">
      <c r="A1284" s="11">
        <v>1282</v>
      </c>
      <c r="B1284" s="12" t="s">
        <v>1283</v>
      </c>
      <c r="C1284" s="12" t="s">
        <v>5392</v>
      </c>
      <c r="D1284" s="13">
        <v>15000</v>
      </c>
      <c r="E1284" s="14">
        <v>18542</v>
      </c>
      <c r="F1284" s="11" t="s">
        <v>8218</v>
      </c>
      <c r="G1284" s="11" t="s">
        <v>8223</v>
      </c>
      <c r="H1284" s="11" t="s">
        <v>8245</v>
      </c>
      <c r="I1284" s="11">
        <v>1386565140</v>
      </c>
      <c r="J1284" s="11">
        <v>1383909855</v>
      </c>
      <c r="K1284" s="11" t="b">
        <v>1</v>
      </c>
      <c r="L1284" s="11">
        <v>274</v>
      </c>
      <c r="M1284" s="11" t="b">
        <v>1</v>
      </c>
      <c r="N1284" s="11" t="s">
        <v>8281</v>
      </c>
      <c r="O1284" s="11" t="s">
        <v>8282</v>
      </c>
      <c r="P1284" s="11">
        <f t="shared" si="80"/>
        <v>124</v>
      </c>
      <c r="Q1284" s="11">
        <f t="shared" si="81"/>
        <v>67.67</v>
      </c>
      <c r="R1284" s="16">
        <f t="shared" si="82"/>
        <v>41586.475173611114</v>
      </c>
      <c r="S1284" s="16">
        <f t="shared" si="83"/>
        <v>41617.207638888889</v>
      </c>
    </row>
    <row r="1285" spans="1:19" ht="44.25" x14ac:dyDescent="0.75">
      <c r="A1285" s="11">
        <v>1283</v>
      </c>
      <c r="B1285" s="12" t="s">
        <v>1284</v>
      </c>
      <c r="C1285" s="12" t="s">
        <v>5393</v>
      </c>
      <c r="D1285" s="13">
        <v>1000</v>
      </c>
      <c r="E1285" s="14">
        <v>2110.5</v>
      </c>
      <c r="F1285" s="11" t="s">
        <v>8218</v>
      </c>
      <c r="G1285" s="11" t="s">
        <v>8223</v>
      </c>
      <c r="H1285" s="11" t="s">
        <v>8245</v>
      </c>
      <c r="I1285" s="11">
        <v>1362974400</v>
      </c>
      <c r="J1285" s="11">
        <v>1360948389</v>
      </c>
      <c r="K1285" s="11" t="b">
        <v>1</v>
      </c>
      <c r="L1285" s="11">
        <v>22</v>
      </c>
      <c r="M1285" s="11" t="b">
        <v>1</v>
      </c>
      <c r="N1285" s="11" t="s">
        <v>8281</v>
      </c>
      <c r="O1285" s="11" t="s">
        <v>8282</v>
      </c>
      <c r="P1285" s="11">
        <f t="shared" si="80"/>
        <v>211</v>
      </c>
      <c r="Q1285" s="11">
        <f t="shared" si="81"/>
        <v>95.93</v>
      </c>
      <c r="R1285" s="16">
        <f t="shared" si="82"/>
        <v>41320.717465277776</v>
      </c>
      <c r="S1285" s="16">
        <f t="shared" si="83"/>
        <v>41344.166666666664</v>
      </c>
    </row>
    <row r="1286" spans="1:19" ht="44.25" x14ac:dyDescent="0.75">
      <c r="A1286" s="11">
        <v>1284</v>
      </c>
      <c r="B1286" s="12" t="s">
        <v>1285</v>
      </c>
      <c r="C1286" s="12" t="s">
        <v>5394</v>
      </c>
      <c r="D1286" s="13">
        <v>2000</v>
      </c>
      <c r="E1286" s="14">
        <v>2020</v>
      </c>
      <c r="F1286" s="11" t="s">
        <v>8218</v>
      </c>
      <c r="G1286" s="11" t="s">
        <v>8223</v>
      </c>
      <c r="H1286" s="11" t="s">
        <v>8245</v>
      </c>
      <c r="I1286" s="11">
        <v>1483203540</v>
      </c>
      <c r="J1286" s="11">
        <v>1481175482</v>
      </c>
      <c r="K1286" s="11" t="b">
        <v>0</v>
      </c>
      <c r="L1286" s="11">
        <v>31</v>
      </c>
      <c r="M1286" s="11" t="b">
        <v>1</v>
      </c>
      <c r="N1286" s="11" t="s">
        <v>8273</v>
      </c>
      <c r="O1286" s="11" t="s">
        <v>8274</v>
      </c>
      <c r="P1286" s="11">
        <f t="shared" si="80"/>
        <v>101</v>
      </c>
      <c r="Q1286" s="11">
        <f t="shared" si="81"/>
        <v>65.16</v>
      </c>
      <c r="R1286" s="16">
        <f t="shared" si="82"/>
        <v>42712.23474537037</v>
      </c>
      <c r="S1286" s="16">
        <f t="shared" si="83"/>
        <v>42735.707638888889</v>
      </c>
    </row>
    <row r="1287" spans="1:19" ht="44.25" x14ac:dyDescent="0.75">
      <c r="A1287" s="11">
        <v>1285</v>
      </c>
      <c r="B1287" s="12" t="s">
        <v>1286</v>
      </c>
      <c r="C1287" s="12" t="s">
        <v>5395</v>
      </c>
      <c r="D1287" s="13">
        <v>2000</v>
      </c>
      <c r="E1287" s="14">
        <v>2033</v>
      </c>
      <c r="F1287" s="11" t="s">
        <v>8218</v>
      </c>
      <c r="G1287" s="11" t="s">
        <v>8224</v>
      </c>
      <c r="H1287" s="11" t="s">
        <v>8246</v>
      </c>
      <c r="I1287" s="11">
        <v>1434808775</v>
      </c>
      <c r="J1287" s="11">
        <v>1433512775</v>
      </c>
      <c r="K1287" s="11" t="b">
        <v>0</v>
      </c>
      <c r="L1287" s="11">
        <v>63</v>
      </c>
      <c r="M1287" s="11" t="b">
        <v>1</v>
      </c>
      <c r="N1287" s="11" t="s">
        <v>8273</v>
      </c>
      <c r="O1287" s="11" t="s">
        <v>8274</v>
      </c>
      <c r="P1287" s="11">
        <f t="shared" si="80"/>
        <v>102</v>
      </c>
      <c r="Q1287" s="11">
        <f t="shared" si="81"/>
        <v>32.270000000000003</v>
      </c>
      <c r="R1287" s="16">
        <f t="shared" si="82"/>
        <v>42160.583043981482</v>
      </c>
      <c r="S1287" s="16">
        <f t="shared" si="83"/>
        <v>42175.583043981482</v>
      </c>
    </row>
    <row r="1288" spans="1:19" ht="44.25" x14ac:dyDescent="0.75">
      <c r="A1288" s="11">
        <v>1286</v>
      </c>
      <c r="B1288" s="12" t="s">
        <v>1287</v>
      </c>
      <c r="C1288" s="12" t="s">
        <v>5396</v>
      </c>
      <c r="D1288" s="13">
        <v>1500</v>
      </c>
      <c r="E1288" s="14">
        <v>1625</v>
      </c>
      <c r="F1288" s="11" t="s">
        <v>8218</v>
      </c>
      <c r="G1288" s="11" t="s">
        <v>8224</v>
      </c>
      <c r="H1288" s="11" t="s">
        <v>8246</v>
      </c>
      <c r="I1288" s="11">
        <v>1424181600</v>
      </c>
      <c r="J1288" s="11">
        <v>1423041227</v>
      </c>
      <c r="K1288" s="11" t="b">
        <v>0</v>
      </c>
      <c r="L1288" s="11">
        <v>20</v>
      </c>
      <c r="M1288" s="11" t="b">
        <v>1</v>
      </c>
      <c r="N1288" s="11" t="s">
        <v>8273</v>
      </c>
      <c r="O1288" s="11" t="s">
        <v>8274</v>
      </c>
      <c r="P1288" s="11">
        <f t="shared" si="80"/>
        <v>108</v>
      </c>
      <c r="Q1288" s="11">
        <f t="shared" si="81"/>
        <v>81.25</v>
      </c>
      <c r="R1288" s="16">
        <f t="shared" si="82"/>
        <v>42039.384571759263</v>
      </c>
      <c r="S1288" s="16">
        <f t="shared" si="83"/>
        <v>42052.583333333328</v>
      </c>
    </row>
    <row r="1289" spans="1:19" ht="73.75" x14ac:dyDescent="0.75">
      <c r="A1289" s="11">
        <v>1287</v>
      </c>
      <c r="B1289" s="12" t="s">
        <v>1288</v>
      </c>
      <c r="C1289" s="12" t="s">
        <v>5397</v>
      </c>
      <c r="D1289" s="13">
        <v>250</v>
      </c>
      <c r="E1289" s="14">
        <v>605</v>
      </c>
      <c r="F1289" s="11" t="s">
        <v>8218</v>
      </c>
      <c r="G1289" s="11" t="s">
        <v>8224</v>
      </c>
      <c r="H1289" s="11" t="s">
        <v>8246</v>
      </c>
      <c r="I1289" s="11">
        <v>1434120856</v>
      </c>
      <c r="J1289" s="11">
        <v>1428936856</v>
      </c>
      <c r="K1289" s="11" t="b">
        <v>0</v>
      </c>
      <c r="L1289" s="11">
        <v>25</v>
      </c>
      <c r="M1289" s="11" t="b">
        <v>1</v>
      </c>
      <c r="N1289" s="11" t="s">
        <v>8273</v>
      </c>
      <c r="O1289" s="11" t="s">
        <v>8274</v>
      </c>
      <c r="P1289" s="11">
        <f t="shared" si="80"/>
        <v>242</v>
      </c>
      <c r="Q1289" s="11">
        <f t="shared" si="81"/>
        <v>24.2</v>
      </c>
      <c r="R1289" s="16">
        <f t="shared" si="82"/>
        <v>42107.621018518519</v>
      </c>
      <c r="S1289" s="16">
        <f t="shared" si="83"/>
        <v>42167.621018518519</v>
      </c>
    </row>
    <row r="1290" spans="1:19" ht="59" x14ac:dyDescent="0.75">
      <c r="A1290" s="11">
        <v>1288</v>
      </c>
      <c r="B1290" s="12" t="s">
        <v>1289</v>
      </c>
      <c r="C1290" s="12" t="s">
        <v>5398</v>
      </c>
      <c r="D1290" s="13">
        <v>4000</v>
      </c>
      <c r="E1290" s="14">
        <v>4018</v>
      </c>
      <c r="F1290" s="11" t="s">
        <v>8218</v>
      </c>
      <c r="G1290" s="11" t="s">
        <v>8223</v>
      </c>
      <c r="H1290" s="11" t="s">
        <v>8245</v>
      </c>
      <c r="I1290" s="11">
        <v>1470801600</v>
      </c>
      <c r="J1290" s="11">
        <v>1468122163</v>
      </c>
      <c r="K1290" s="11" t="b">
        <v>0</v>
      </c>
      <c r="L1290" s="11">
        <v>61</v>
      </c>
      <c r="M1290" s="11" t="b">
        <v>1</v>
      </c>
      <c r="N1290" s="11" t="s">
        <v>8273</v>
      </c>
      <c r="O1290" s="11" t="s">
        <v>8274</v>
      </c>
      <c r="P1290" s="11">
        <f t="shared" si="80"/>
        <v>100</v>
      </c>
      <c r="Q1290" s="11">
        <f t="shared" si="81"/>
        <v>65.87</v>
      </c>
      <c r="R1290" s="16">
        <f t="shared" si="82"/>
        <v>42561.154664351852</v>
      </c>
      <c r="S1290" s="16">
        <f t="shared" si="83"/>
        <v>42592.166666666672</v>
      </c>
    </row>
    <row r="1291" spans="1:19" ht="44.25" x14ac:dyDescent="0.75">
      <c r="A1291" s="11">
        <v>1289</v>
      </c>
      <c r="B1291" s="12" t="s">
        <v>1290</v>
      </c>
      <c r="C1291" s="12" t="s">
        <v>5399</v>
      </c>
      <c r="D1291" s="13">
        <v>1500</v>
      </c>
      <c r="E1291" s="14">
        <v>1876</v>
      </c>
      <c r="F1291" s="11" t="s">
        <v>8218</v>
      </c>
      <c r="G1291" s="11" t="s">
        <v>8223</v>
      </c>
      <c r="H1291" s="11" t="s">
        <v>8245</v>
      </c>
      <c r="I1291" s="11">
        <v>1483499645</v>
      </c>
      <c r="J1291" s="11">
        <v>1480907645</v>
      </c>
      <c r="K1291" s="11" t="b">
        <v>0</v>
      </c>
      <c r="L1291" s="11">
        <v>52</v>
      </c>
      <c r="M1291" s="11" t="b">
        <v>1</v>
      </c>
      <c r="N1291" s="11" t="s">
        <v>8273</v>
      </c>
      <c r="O1291" s="11" t="s">
        <v>8274</v>
      </c>
      <c r="P1291" s="11">
        <f t="shared" si="80"/>
        <v>125</v>
      </c>
      <c r="Q1291" s="11">
        <f t="shared" si="81"/>
        <v>36.08</v>
      </c>
      <c r="R1291" s="16">
        <f t="shared" si="82"/>
        <v>42709.134780092587</v>
      </c>
      <c r="S1291" s="16">
        <f t="shared" si="83"/>
        <v>42739.134780092587</v>
      </c>
    </row>
    <row r="1292" spans="1:19" ht="29.5" x14ac:dyDescent="0.75">
      <c r="A1292" s="11">
        <v>1290</v>
      </c>
      <c r="B1292" s="12" t="s">
        <v>1291</v>
      </c>
      <c r="C1292" s="12" t="s">
        <v>5400</v>
      </c>
      <c r="D1292" s="13">
        <v>3500</v>
      </c>
      <c r="E1292" s="14">
        <v>3800</v>
      </c>
      <c r="F1292" s="11" t="s">
        <v>8218</v>
      </c>
      <c r="G1292" s="11" t="s">
        <v>8223</v>
      </c>
      <c r="H1292" s="11" t="s">
        <v>8245</v>
      </c>
      <c r="I1292" s="11">
        <v>1429772340</v>
      </c>
      <c r="J1292" s="11">
        <v>1427121931</v>
      </c>
      <c r="K1292" s="11" t="b">
        <v>0</v>
      </c>
      <c r="L1292" s="11">
        <v>86</v>
      </c>
      <c r="M1292" s="11" t="b">
        <v>1</v>
      </c>
      <c r="N1292" s="11" t="s">
        <v>8273</v>
      </c>
      <c r="O1292" s="11" t="s">
        <v>8274</v>
      </c>
      <c r="P1292" s="11">
        <f t="shared" si="80"/>
        <v>109</v>
      </c>
      <c r="Q1292" s="11">
        <f t="shared" si="81"/>
        <v>44.19</v>
      </c>
      <c r="R1292" s="16">
        <f t="shared" si="82"/>
        <v>42086.614942129629</v>
      </c>
      <c r="S1292" s="16">
        <f t="shared" si="83"/>
        <v>42117.290972222225</v>
      </c>
    </row>
    <row r="1293" spans="1:19" ht="44.25" x14ac:dyDescent="0.75">
      <c r="A1293" s="11">
        <v>1291</v>
      </c>
      <c r="B1293" s="12" t="s">
        <v>1292</v>
      </c>
      <c r="C1293" s="12" t="s">
        <v>5401</v>
      </c>
      <c r="D1293" s="13">
        <v>3000</v>
      </c>
      <c r="E1293" s="14">
        <v>4371</v>
      </c>
      <c r="F1293" s="11" t="s">
        <v>8218</v>
      </c>
      <c r="G1293" s="11" t="s">
        <v>8223</v>
      </c>
      <c r="H1293" s="11" t="s">
        <v>8245</v>
      </c>
      <c r="I1293" s="11">
        <v>1428390000</v>
      </c>
      <c r="J1293" s="11">
        <v>1425224391</v>
      </c>
      <c r="K1293" s="11" t="b">
        <v>0</v>
      </c>
      <c r="L1293" s="11">
        <v>42</v>
      </c>
      <c r="M1293" s="11" t="b">
        <v>1</v>
      </c>
      <c r="N1293" s="11" t="s">
        <v>8273</v>
      </c>
      <c r="O1293" s="11" t="s">
        <v>8274</v>
      </c>
      <c r="P1293" s="11">
        <f t="shared" si="80"/>
        <v>146</v>
      </c>
      <c r="Q1293" s="11">
        <f t="shared" si="81"/>
        <v>104.07</v>
      </c>
      <c r="R1293" s="16">
        <f t="shared" si="82"/>
        <v>42064.652673611112</v>
      </c>
      <c r="S1293" s="16">
        <f t="shared" si="83"/>
        <v>42101.291666666672</v>
      </c>
    </row>
    <row r="1294" spans="1:19" ht="59" x14ac:dyDescent="0.75">
      <c r="A1294" s="11">
        <v>1292</v>
      </c>
      <c r="B1294" s="12" t="s">
        <v>1293</v>
      </c>
      <c r="C1294" s="12" t="s">
        <v>5402</v>
      </c>
      <c r="D1294" s="13">
        <v>1700</v>
      </c>
      <c r="E1294" s="14">
        <v>1870</v>
      </c>
      <c r="F1294" s="11" t="s">
        <v>8218</v>
      </c>
      <c r="G1294" s="11" t="s">
        <v>8224</v>
      </c>
      <c r="H1294" s="11" t="s">
        <v>8246</v>
      </c>
      <c r="I1294" s="11">
        <v>1444172340</v>
      </c>
      <c r="J1294" s="11">
        <v>1441822828</v>
      </c>
      <c r="K1294" s="11" t="b">
        <v>0</v>
      </c>
      <c r="L1294" s="11">
        <v>52</v>
      </c>
      <c r="M1294" s="11" t="b">
        <v>1</v>
      </c>
      <c r="N1294" s="11" t="s">
        <v>8273</v>
      </c>
      <c r="O1294" s="11" t="s">
        <v>8274</v>
      </c>
      <c r="P1294" s="11">
        <f t="shared" si="80"/>
        <v>110</v>
      </c>
      <c r="Q1294" s="11">
        <f t="shared" si="81"/>
        <v>35.96</v>
      </c>
      <c r="R1294" s="16">
        <f t="shared" si="82"/>
        <v>42256.764212962968</v>
      </c>
      <c r="S1294" s="16">
        <f t="shared" si="83"/>
        <v>42283.957638888889</v>
      </c>
    </row>
    <row r="1295" spans="1:19" ht="59" x14ac:dyDescent="0.75">
      <c r="A1295" s="11">
        <v>1293</v>
      </c>
      <c r="B1295" s="12" t="s">
        <v>1294</v>
      </c>
      <c r="C1295" s="12" t="s">
        <v>5403</v>
      </c>
      <c r="D1295" s="13">
        <v>15000</v>
      </c>
      <c r="E1295" s="14">
        <v>15335</v>
      </c>
      <c r="F1295" s="11" t="s">
        <v>8218</v>
      </c>
      <c r="G1295" s="11" t="s">
        <v>8223</v>
      </c>
      <c r="H1295" s="11" t="s">
        <v>8245</v>
      </c>
      <c r="I1295" s="11">
        <v>1447523371</v>
      </c>
      <c r="J1295" s="11">
        <v>1444927771</v>
      </c>
      <c r="K1295" s="11" t="b">
        <v>0</v>
      </c>
      <c r="L1295" s="11">
        <v>120</v>
      </c>
      <c r="M1295" s="11" t="b">
        <v>1</v>
      </c>
      <c r="N1295" s="11" t="s">
        <v>8273</v>
      </c>
      <c r="O1295" s="11" t="s">
        <v>8274</v>
      </c>
      <c r="P1295" s="11">
        <f t="shared" si="80"/>
        <v>102</v>
      </c>
      <c r="Q1295" s="11">
        <f t="shared" si="81"/>
        <v>127.79</v>
      </c>
      <c r="R1295" s="16">
        <f t="shared" si="82"/>
        <v>42292.701053240744</v>
      </c>
      <c r="S1295" s="16">
        <f t="shared" si="83"/>
        <v>42322.742719907401</v>
      </c>
    </row>
    <row r="1296" spans="1:19" ht="44.25" x14ac:dyDescent="0.75">
      <c r="A1296" s="11">
        <v>1294</v>
      </c>
      <c r="B1296" s="12" t="s">
        <v>1295</v>
      </c>
      <c r="C1296" s="12" t="s">
        <v>5404</v>
      </c>
      <c r="D1296" s="13">
        <v>500</v>
      </c>
      <c r="E1296" s="14">
        <v>610</v>
      </c>
      <c r="F1296" s="11" t="s">
        <v>8218</v>
      </c>
      <c r="G1296" s="11" t="s">
        <v>8224</v>
      </c>
      <c r="H1296" s="11" t="s">
        <v>8246</v>
      </c>
      <c r="I1296" s="11">
        <v>1445252400</v>
      </c>
      <c r="J1296" s="11">
        <v>1443696797</v>
      </c>
      <c r="K1296" s="11" t="b">
        <v>0</v>
      </c>
      <c r="L1296" s="11">
        <v>22</v>
      </c>
      <c r="M1296" s="11" t="b">
        <v>1</v>
      </c>
      <c r="N1296" s="11" t="s">
        <v>8273</v>
      </c>
      <c r="O1296" s="11" t="s">
        <v>8274</v>
      </c>
      <c r="P1296" s="11">
        <f t="shared" si="80"/>
        <v>122</v>
      </c>
      <c r="Q1296" s="11">
        <f t="shared" si="81"/>
        <v>27.73</v>
      </c>
      <c r="R1296" s="16">
        <f t="shared" si="82"/>
        <v>42278.453668981485</v>
      </c>
      <c r="S1296" s="16">
        <f t="shared" si="83"/>
        <v>42296.458333333328</v>
      </c>
    </row>
    <row r="1297" spans="1:19" ht="44.25" x14ac:dyDescent="0.75">
      <c r="A1297" s="11">
        <v>1295</v>
      </c>
      <c r="B1297" s="12" t="s">
        <v>1296</v>
      </c>
      <c r="C1297" s="12" t="s">
        <v>5405</v>
      </c>
      <c r="D1297" s="13">
        <v>2500</v>
      </c>
      <c r="E1297" s="14">
        <v>2549</v>
      </c>
      <c r="F1297" s="11" t="s">
        <v>8218</v>
      </c>
      <c r="G1297" s="11" t="s">
        <v>8224</v>
      </c>
      <c r="H1297" s="11" t="s">
        <v>8246</v>
      </c>
      <c r="I1297" s="11">
        <v>1438189200</v>
      </c>
      <c r="J1297" s="11">
        <v>1435585497</v>
      </c>
      <c r="K1297" s="11" t="b">
        <v>0</v>
      </c>
      <c r="L1297" s="11">
        <v>64</v>
      </c>
      <c r="M1297" s="11" t="b">
        <v>1</v>
      </c>
      <c r="N1297" s="11" t="s">
        <v>8273</v>
      </c>
      <c r="O1297" s="11" t="s">
        <v>8274</v>
      </c>
      <c r="P1297" s="11">
        <f t="shared" si="80"/>
        <v>102</v>
      </c>
      <c r="Q1297" s="11">
        <f t="shared" si="81"/>
        <v>39.83</v>
      </c>
      <c r="R1297" s="16">
        <f t="shared" si="82"/>
        <v>42184.572881944448</v>
      </c>
      <c r="S1297" s="16">
        <f t="shared" si="83"/>
        <v>42214.708333333328</v>
      </c>
    </row>
    <row r="1298" spans="1:19" ht="59" x14ac:dyDescent="0.75">
      <c r="A1298" s="11">
        <v>1296</v>
      </c>
      <c r="B1298" s="12" t="s">
        <v>1297</v>
      </c>
      <c r="C1298" s="12" t="s">
        <v>5406</v>
      </c>
      <c r="D1298" s="13">
        <v>850</v>
      </c>
      <c r="E1298" s="14">
        <v>1200</v>
      </c>
      <c r="F1298" s="11" t="s">
        <v>8218</v>
      </c>
      <c r="G1298" s="11" t="s">
        <v>8224</v>
      </c>
      <c r="H1298" s="11" t="s">
        <v>8246</v>
      </c>
      <c r="I1298" s="11">
        <v>1457914373</v>
      </c>
      <c r="J1298" s="11">
        <v>1456189973</v>
      </c>
      <c r="K1298" s="11" t="b">
        <v>0</v>
      </c>
      <c r="L1298" s="11">
        <v>23</v>
      </c>
      <c r="M1298" s="11" t="b">
        <v>1</v>
      </c>
      <c r="N1298" s="11" t="s">
        <v>8273</v>
      </c>
      <c r="O1298" s="11" t="s">
        <v>8274</v>
      </c>
      <c r="P1298" s="11">
        <f t="shared" si="80"/>
        <v>141</v>
      </c>
      <c r="Q1298" s="11">
        <f t="shared" si="81"/>
        <v>52.17</v>
      </c>
      <c r="R1298" s="16">
        <f t="shared" si="82"/>
        <v>42423.050613425927</v>
      </c>
      <c r="S1298" s="16">
        <f t="shared" si="83"/>
        <v>42443.008946759262</v>
      </c>
    </row>
    <row r="1299" spans="1:19" ht="44.25" x14ac:dyDescent="0.75">
      <c r="A1299" s="11">
        <v>1297</v>
      </c>
      <c r="B1299" s="12" t="s">
        <v>1298</v>
      </c>
      <c r="C1299" s="12" t="s">
        <v>5407</v>
      </c>
      <c r="D1299" s="13">
        <v>20000</v>
      </c>
      <c r="E1299" s="14">
        <v>21905</v>
      </c>
      <c r="F1299" s="11" t="s">
        <v>8218</v>
      </c>
      <c r="G1299" s="11" t="s">
        <v>8223</v>
      </c>
      <c r="H1299" s="11" t="s">
        <v>8245</v>
      </c>
      <c r="I1299" s="11">
        <v>1462125358</v>
      </c>
      <c r="J1299" s="11">
        <v>1459533358</v>
      </c>
      <c r="K1299" s="11" t="b">
        <v>0</v>
      </c>
      <c r="L1299" s="11">
        <v>238</v>
      </c>
      <c r="M1299" s="11" t="b">
        <v>1</v>
      </c>
      <c r="N1299" s="11" t="s">
        <v>8273</v>
      </c>
      <c r="O1299" s="11" t="s">
        <v>8274</v>
      </c>
      <c r="P1299" s="11">
        <f t="shared" si="80"/>
        <v>110</v>
      </c>
      <c r="Q1299" s="11">
        <f t="shared" si="81"/>
        <v>92.04</v>
      </c>
      <c r="R1299" s="16">
        <f t="shared" si="82"/>
        <v>42461.747199074074</v>
      </c>
      <c r="S1299" s="16">
        <f t="shared" si="83"/>
        <v>42491.747199074074</v>
      </c>
    </row>
    <row r="1300" spans="1:19" ht="44.25" x14ac:dyDescent="0.75">
      <c r="A1300" s="11">
        <v>1298</v>
      </c>
      <c r="B1300" s="12" t="s">
        <v>1299</v>
      </c>
      <c r="C1300" s="12" t="s">
        <v>5408</v>
      </c>
      <c r="D1300" s="13">
        <v>2000</v>
      </c>
      <c r="E1300" s="14">
        <v>2093</v>
      </c>
      <c r="F1300" s="11" t="s">
        <v>8218</v>
      </c>
      <c r="G1300" s="11" t="s">
        <v>8224</v>
      </c>
      <c r="H1300" s="11" t="s">
        <v>8246</v>
      </c>
      <c r="I1300" s="11">
        <v>1461860432</v>
      </c>
      <c r="J1300" s="11">
        <v>1459268432</v>
      </c>
      <c r="K1300" s="11" t="b">
        <v>0</v>
      </c>
      <c r="L1300" s="11">
        <v>33</v>
      </c>
      <c r="M1300" s="11" t="b">
        <v>1</v>
      </c>
      <c r="N1300" s="11" t="s">
        <v>8273</v>
      </c>
      <c r="O1300" s="11" t="s">
        <v>8274</v>
      </c>
      <c r="P1300" s="11">
        <f t="shared" si="80"/>
        <v>105</v>
      </c>
      <c r="Q1300" s="11">
        <f t="shared" si="81"/>
        <v>63.42</v>
      </c>
      <c r="R1300" s="16">
        <f t="shared" si="82"/>
        <v>42458.680925925932</v>
      </c>
      <c r="S1300" s="16">
        <f t="shared" si="83"/>
        <v>42488.680925925932</v>
      </c>
    </row>
    <row r="1301" spans="1:19" ht="44.25" x14ac:dyDescent="0.75">
      <c r="A1301" s="11">
        <v>1299</v>
      </c>
      <c r="B1301" s="12" t="s">
        <v>1300</v>
      </c>
      <c r="C1301" s="12" t="s">
        <v>5409</v>
      </c>
      <c r="D1301" s="13">
        <v>3500</v>
      </c>
      <c r="E1301" s="14">
        <v>4340</v>
      </c>
      <c r="F1301" s="11" t="s">
        <v>8218</v>
      </c>
      <c r="G1301" s="11" t="s">
        <v>8223</v>
      </c>
      <c r="H1301" s="11" t="s">
        <v>8245</v>
      </c>
      <c r="I1301" s="11">
        <v>1436902359</v>
      </c>
      <c r="J1301" s="11">
        <v>1434310359</v>
      </c>
      <c r="K1301" s="11" t="b">
        <v>0</v>
      </c>
      <c r="L1301" s="11">
        <v>32</v>
      </c>
      <c r="M1301" s="11" t="b">
        <v>1</v>
      </c>
      <c r="N1301" s="11" t="s">
        <v>8273</v>
      </c>
      <c r="O1301" s="11" t="s">
        <v>8274</v>
      </c>
      <c r="P1301" s="11">
        <f t="shared" si="80"/>
        <v>124</v>
      </c>
      <c r="Q1301" s="11">
        <f t="shared" si="81"/>
        <v>135.63</v>
      </c>
      <c r="R1301" s="16">
        <f t="shared" si="82"/>
        <v>42169.814340277779</v>
      </c>
      <c r="S1301" s="16">
        <f t="shared" si="83"/>
        <v>42199.814340277779</v>
      </c>
    </row>
    <row r="1302" spans="1:19" ht="44.25" x14ac:dyDescent="0.75">
      <c r="A1302" s="11">
        <v>1300</v>
      </c>
      <c r="B1302" s="12" t="s">
        <v>1301</v>
      </c>
      <c r="C1302" s="12" t="s">
        <v>5410</v>
      </c>
      <c r="D1302" s="13">
        <v>3000</v>
      </c>
      <c r="E1302" s="14">
        <v>4050</v>
      </c>
      <c r="F1302" s="11" t="s">
        <v>8218</v>
      </c>
      <c r="G1302" s="11" t="s">
        <v>8223</v>
      </c>
      <c r="H1302" s="11" t="s">
        <v>8245</v>
      </c>
      <c r="I1302" s="11">
        <v>1464807420</v>
      </c>
      <c r="J1302" s="11">
        <v>1461427938</v>
      </c>
      <c r="K1302" s="11" t="b">
        <v>0</v>
      </c>
      <c r="L1302" s="11">
        <v>24</v>
      </c>
      <c r="M1302" s="11" t="b">
        <v>1</v>
      </c>
      <c r="N1302" s="11" t="s">
        <v>8273</v>
      </c>
      <c r="O1302" s="11" t="s">
        <v>8274</v>
      </c>
      <c r="P1302" s="11">
        <f t="shared" si="80"/>
        <v>135</v>
      </c>
      <c r="Q1302" s="11">
        <f t="shared" si="81"/>
        <v>168.75</v>
      </c>
      <c r="R1302" s="16">
        <f t="shared" si="82"/>
        <v>42483.675208333334</v>
      </c>
      <c r="S1302" s="16">
        <f t="shared" si="83"/>
        <v>42522.789583333331</v>
      </c>
    </row>
    <row r="1303" spans="1:19" ht="44.25" x14ac:dyDescent="0.75">
      <c r="A1303" s="11">
        <v>1301</v>
      </c>
      <c r="B1303" s="12" t="s">
        <v>1302</v>
      </c>
      <c r="C1303" s="12" t="s">
        <v>5411</v>
      </c>
      <c r="D1303" s="13">
        <v>2000</v>
      </c>
      <c r="E1303" s="14">
        <v>2055</v>
      </c>
      <c r="F1303" s="11" t="s">
        <v>8218</v>
      </c>
      <c r="G1303" s="11" t="s">
        <v>8223</v>
      </c>
      <c r="H1303" s="11" t="s">
        <v>8245</v>
      </c>
      <c r="I1303" s="11">
        <v>1437447600</v>
      </c>
      <c r="J1303" s="11">
        <v>1436551178</v>
      </c>
      <c r="K1303" s="11" t="b">
        <v>0</v>
      </c>
      <c r="L1303" s="11">
        <v>29</v>
      </c>
      <c r="M1303" s="11" t="b">
        <v>1</v>
      </c>
      <c r="N1303" s="11" t="s">
        <v>8273</v>
      </c>
      <c r="O1303" s="11" t="s">
        <v>8274</v>
      </c>
      <c r="P1303" s="11">
        <f t="shared" si="80"/>
        <v>103</v>
      </c>
      <c r="Q1303" s="11">
        <f t="shared" si="81"/>
        <v>70.86</v>
      </c>
      <c r="R1303" s="16">
        <f t="shared" si="82"/>
        <v>42195.749745370369</v>
      </c>
      <c r="S1303" s="16">
        <f t="shared" si="83"/>
        <v>42206.125</v>
      </c>
    </row>
    <row r="1304" spans="1:19" ht="44.25" x14ac:dyDescent="0.75">
      <c r="A1304" s="11">
        <v>1302</v>
      </c>
      <c r="B1304" s="12" t="s">
        <v>1303</v>
      </c>
      <c r="C1304" s="12" t="s">
        <v>5412</v>
      </c>
      <c r="D1304" s="13">
        <v>2500</v>
      </c>
      <c r="E1304" s="14">
        <v>2500</v>
      </c>
      <c r="F1304" s="11" t="s">
        <v>8218</v>
      </c>
      <c r="G1304" s="11" t="s">
        <v>8223</v>
      </c>
      <c r="H1304" s="11" t="s">
        <v>8245</v>
      </c>
      <c r="I1304" s="11">
        <v>1480559011</v>
      </c>
      <c r="J1304" s="11">
        <v>1477963411</v>
      </c>
      <c r="K1304" s="11" t="b">
        <v>0</v>
      </c>
      <c r="L1304" s="11">
        <v>50</v>
      </c>
      <c r="M1304" s="11" t="b">
        <v>1</v>
      </c>
      <c r="N1304" s="11" t="s">
        <v>8273</v>
      </c>
      <c r="O1304" s="11" t="s">
        <v>8274</v>
      </c>
      <c r="P1304" s="11">
        <f t="shared" si="80"/>
        <v>100</v>
      </c>
      <c r="Q1304" s="11">
        <f t="shared" si="81"/>
        <v>50</v>
      </c>
      <c r="R1304" s="16">
        <f t="shared" si="82"/>
        <v>42675.057997685188</v>
      </c>
      <c r="S1304" s="16">
        <f t="shared" si="83"/>
        <v>42705.099664351852</v>
      </c>
    </row>
    <row r="1305" spans="1:19" ht="29.5" x14ac:dyDescent="0.75">
      <c r="A1305" s="11">
        <v>1303</v>
      </c>
      <c r="B1305" s="12" t="s">
        <v>1304</v>
      </c>
      <c r="C1305" s="12" t="s">
        <v>5413</v>
      </c>
      <c r="D1305" s="13">
        <v>3500</v>
      </c>
      <c r="E1305" s="14">
        <v>4559.13</v>
      </c>
      <c r="F1305" s="11" t="s">
        <v>8218</v>
      </c>
      <c r="G1305" s="11" t="s">
        <v>8224</v>
      </c>
      <c r="H1305" s="11" t="s">
        <v>8246</v>
      </c>
      <c r="I1305" s="11">
        <v>1469962800</v>
      </c>
      <c r="J1305" s="11">
        <v>1468578920</v>
      </c>
      <c r="K1305" s="11" t="b">
        <v>0</v>
      </c>
      <c r="L1305" s="11">
        <v>108</v>
      </c>
      <c r="M1305" s="11" t="b">
        <v>1</v>
      </c>
      <c r="N1305" s="11" t="s">
        <v>8273</v>
      </c>
      <c r="O1305" s="11" t="s">
        <v>8274</v>
      </c>
      <c r="P1305" s="11">
        <f t="shared" si="80"/>
        <v>130</v>
      </c>
      <c r="Q1305" s="11">
        <f t="shared" si="81"/>
        <v>42.21</v>
      </c>
      <c r="R1305" s="16">
        <f t="shared" si="82"/>
        <v>42566.441203703704</v>
      </c>
      <c r="S1305" s="16">
        <f t="shared" si="83"/>
        <v>42582.458333333328</v>
      </c>
    </row>
    <row r="1306" spans="1:19" ht="44.25" x14ac:dyDescent="0.75">
      <c r="A1306" s="11">
        <v>1304</v>
      </c>
      <c r="B1306" s="12" t="s">
        <v>1305</v>
      </c>
      <c r="C1306" s="12" t="s">
        <v>5414</v>
      </c>
      <c r="D1306" s="13">
        <v>40000</v>
      </c>
      <c r="E1306" s="14">
        <v>15851</v>
      </c>
      <c r="F1306" s="11" t="s">
        <v>8219</v>
      </c>
      <c r="G1306" s="11" t="s">
        <v>8224</v>
      </c>
      <c r="H1306" s="11" t="s">
        <v>8246</v>
      </c>
      <c r="I1306" s="11">
        <v>1489376405</v>
      </c>
      <c r="J1306" s="11">
        <v>1484196005</v>
      </c>
      <c r="K1306" s="11" t="b">
        <v>0</v>
      </c>
      <c r="L1306" s="11">
        <v>104</v>
      </c>
      <c r="M1306" s="11" t="b">
        <v>0</v>
      </c>
      <c r="N1306" s="11" t="s">
        <v>8275</v>
      </c>
      <c r="O1306" s="11" t="s">
        <v>8277</v>
      </c>
      <c r="P1306" s="11">
        <f t="shared" si="80"/>
        <v>40</v>
      </c>
      <c r="Q1306" s="11">
        <f t="shared" si="81"/>
        <v>152.41</v>
      </c>
      <c r="R1306" s="16">
        <f t="shared" si="82"/>
        <v>42747.194502314815</v>
      </c>
      <c r="S1306" s="16">
        <f t="shared" si="83"/>
        <v>42807.152835648143</v>
      </c>
    </row>
    <row r="1307" spans="1:19" ht="44.25" x14ac:dyDescent="0.75">
      <c r="A1307" s="11">
        <v>1305</v>
      </c>
      <c r="B1307" s="12" t="s">
        <v>1306</v>
      </c>
      <c r="C1307" s="12" t="s">
        <v>5415</v>
      </c>
      <c r="D1307" s="13">
        <v>30000</v>
      </c>
      <c r="E1307" s="14">
        <v>7793</v>
      </c>
      <c r="F1307" s="11" t="s">
        <v>8219</v>
      </c>
      <c r="G1307" s="11" t="s">
        <v>8223</v>
      </c>
      <c r="H1307" s="11" t="s">
        <v>8245</v>
      </c>
      <c r="I1307" s="11">
        <v>1469122200</v>
      </c>
      <c r="J1307" s="11">
        <v>1466611108</v>
      </c>
      <c r="K1307" s="11" t="b">
        <v>0</v>
      </c>
      <c r="L1307" s="11">
        <v>86</v>
      </c>
      <c r="M1307" s="11" t="b">
        <v>0</v>
      </c>
      <c r="N1307" s="11" t="s">
        <v>8275</v>
      </c>
      <c r="O1307" s="11" t="s">
        <v>8277</v>
      </c>
      <c r="P1307" s="11">
        <f t="shared" si="80"/>
        <v>26</v>
      </c>
      <c r="Q1307" s="11">
        <f t="shared" si="81"/>
        <v>90.62</v>
      </c>
      <c r="R1307" s="16">
        <f t="shared" si="82"/>
        <v>42543.665601851855</v>
      </c>
      <c r="S1307" s="16">
        <f t="shared" si="83"/>
        <v>42572.729166666672</v>
      </c>
    </row>
    <row r="1308" spans="1:19" ht="59" x14ac:dyDescent="0.75">
      <c r="A1308" s="11">
        <v>1306</v>
      </c>
      <c r="B1308" s="12" t="s">
        <v>1307</v>
      </c>
      <c r="C1308" s="12" t="s">
        <v>5416</v>
      </c>
      <c r="D1308" s="13">
        <v>110000</v>
      </c>
      <c r="E1308" s="14">
        <v>71771</v>
      </c>
      <c r="F1308" s="11" t="s">
        <v>8219</v>
      </c>
      <c r="G1308" s="11" t="s">
        <v>8223</v>
      </c>
      <c r="H1308" s="11" t="s">
        <v>8245</v>
      </c>
      <c r="I1308" s="11">
        <v>1417690734</v>
      </c>
      <c r="J1308" s="11">
        <v>1415098734</v>
      </c>
      <c r="K1308" s="11" t="b">
        <v>0</v>
      </c>
      <c r="L1308" s="11">
        <v>356</v>
      </c>
      <c r="M1308" s="11" t="b">
        <v>0</v>
      </c>
      <c r="N1308" s="11" t="s">
        <v>8275</v>
      </c>
      <c r="O1308" s="11" t="s">
        <v>8277</v>
      </c>
      <c r="P1308" s="11">
        <f t="shared" si="80"/>
        <v>65</v>
      </c>
      <c r="Q1308" s="11">
        <f t="shared" si="81"/>
        <v>201.6</v>
      </c>
      <c r="R1308" s="16">
        <f t="shared" si="82"/>
        <v>41947.457569444443</v>
      </c>
      <c r="S1308" s="16">
        <f t="shared" si="83"/>
        <v>41977.457569444443</v>
      </c>
    </row>
    <row r="1309" spans="1:19" ht="29.5" x14ac:dyDescent="0.75">
      <c r="A1309" s="11">
        <v>1307</v>
      </c>
      <c r="B1309" s="12" t="s">
        <v>1308</v>
      </c>
      <c r="C1309" s="12" t="s">
        <v>5417</v>
      </c>
      <c r="D1309" s="13">
        <v>50000</v>
      </c>
      <c r="E1309" s="14">
        <v>5757</v>
      </c>
      <c r="F1309" s="11" t="s">
        <v>8219</v>
      </c>
      <c r="G1309" s="11" t="s">
        <v>8223</v>
      </c>
      <c r="H1309" s="11" t="s">
        <v>8245</v>
      </c>
      <c r="I1309" s="11">
        <v>1455710679</v>
      </c>
      <c r="J1309" s="11">
        <v>1453118679</v>
      </c>
      <c r="K1309" s="11" t="b">
        <v>0</v>
      </c>
      <c r="L1309" s="11">
        <v>45</v>
      </c>
      <c r="M1309" s="11" t="b">
        <v>0</v>
      </c>
      <c r="N1309" s="11" t="s">
        <v>8275</v>
      </c>
      <c r="O1309" s="11" t="s">
        <v>8277</v>
      </c>
      <c r="P1309" s="11">
        <f t="shared" si="80"/>
        <v>12</v>
      </c>
      <c r="Q1309" s="11">
        <f t="shared" si="81"/>
        <v>127.93</v>
      </c>
      <c r="R1309" s="16">
        <f t="shared" si="82"/>
        <v>42387.503229166665</v>
      </c>
      <c r="S1309" s="16">
        <f t="shared" si="83"/>
        <v>42417.503229166665</v>
      </c>
    </row>
    <row r="1310" spans="1:19" ht="29.5" x14ac:dyDescent="0.75">
      <c r="A1310" s="11">
        <v>1308</v>
      </c>
      <c r="B1310" s="12" t="s">
        <v>1309</v>
      </c>
      <c r="C1310" s="12" t="s">
        <v>5418</v>
      </c>
      <c r="D1310" s="13">
        <v>10000</v>
      </c>
      <c r="E1310" s="14">
        <v>1136</v>
      </c>
      <c r="F1310" s="11" t="s">
        <v>8219</v>
      </c>
      <c r="G1310" s="11" t="s">
        <v>8223</v>
      </c>
      <c r="H1310" s="11" t="s">
        <v>8245</v>
      </c>
      <c r="I1310" s="11">
        <v>1475937812</v>
      </c>
      <c r="J1310" s="11">
        <v>1472481812</v>
      </c>
      <c r="K1310" s="11" t="b">
        <v>0</v>
      </c>
      <c r="L1310" s="11">
        <v>38</v>
      </c>
      <c r="M1310" s="11" t="b">
        <v>0</v>
      </c>
      <c r="N1310" s="11" t="s">
        <v>8275</v>
      </c>
      <c r="O1310" s="11" t="s">
        <v>8277</v>
      </c>
      <c r="P1310" s="11">
        <f t="shared" si="80"/>
        <v>11</v>
      </c>
      <c r="Q1310" s="11">
        <f t="shared" si="81"/>
        <v>29.89</v>
      </c>
      <c r="R1310" s="16">
        <f t="shared" si="82"/>
        <v>42611.613564814819</v>
      </c>
      <c r="S1310" s="16">
        <f t="shared" si="83"/>
        <v>42651.613564814819</v>
      </c>
    </row>
    <row r="1311" spans="1:19" ht="44.25" x14ac:dyDescent="0.75">
      <c r="A1311" s="11">
        <v>1309</v>
      </c>
      <c r="B1311" s="12" t="s">
        <v>1310</v>
      </c>
      <c r="C1311" s="12" t="s">
        <v>5419</v>
      </c>
      <c r="D1311" s="13">
        <v>11500</v>
      </c>
      <c r="E1311" s="14">
        <v>12879</v>
      </c>
      <c r="F1311" s="11" t="s">
        <v>8219</v>
      </c>
      <c r="G1311" s="11" t="s">
        <v>8223</v>
      </c>
      <c r="H1311" s="11" t="s">
        <v>8245</v>
      </c>
      <c r="I1311" s="11">
        <v>1444943468</v>
      </c>
      <c r="J1311" s="11">
        <v>1441919468</v>
      </c>
      <c r="K1311" s="11" t="b">
        <v>0</v>
      </c>
      <c r="L1311" s="11">
        <v>35</v>
      </c>
      <c r="M1311" s="11" t="b">
        <v>0</v>
      </c>
      <c r="N1311" s="11" t="s">
        <v>8275</v>
      </c>
      <c r="O1311" s="11" t="s">
        <v>8277</v>
      </c>
      <c r="P1311" s="11">
        <f t="shared" si="80"/>
        <v>112</v>
      </c>
      <c r="Q1311" s="11">
        <f t="shared" si="81"/>
        <v>367.97</v>
      </c>
      <c r="R1311" s="16">
        <f t="shared" si="82"/>
        <v>42257.882731481484</v>
      </c>
      <c r="S1311" s="16">
        <f t="shared" si="83"/>
        <v>42292.882731481484</v>
      </c>
    </row>
    <row r="1312" spans="1:19" ht="44.25" x14ac:dyDescent="0.75">
      <c r="A1312" s="11">
        <v>1310</v>
      </c>
      <c r="B1312" s="12" t="s">
        <v>1311</v>
      </c>
      <c r="C1312" s="12" t="s">
        <v>5420</v>
      </c>
      <c r="D1312" s="13">
        <v>20000</v>
      </c>
      <c r="E1312" s="14">
        <v>3100</v>
      </c>
      <c r="F1312" s="11" t="s">
        <v>8219</v>
      </c>
      <c r="G1312" s="11" t="s">
        <v>8223</v>
      </c>
      <c r="H1312" s="11" t="s">
        <v>8245</v>
      </c>
      <c r="I1312" s="11">
        <v>1471622450</v>
      </c>
      <c r="J1312" s="11">
        <v>1467734450</v>
      </c>
      <c r="K1312" s="11" t="b">
        <v>0</v>
      </c>
      <c r="L1312" s="11">
        <v>24</v>
      </c>
      <c r="M1312" s="11" t="b">
        <v>0</v>
      </c>
      <c r="N1312" s="11" t="s">
        <v>8275</v>
      </c>
      <c r="O1312" s="11" t="s">
        <v>8277</v>
      </c>
      <c r="P1312" s="11">
        <f t="shared" si="80"/>
        <v>16</v>
      </c>
      <c r="Q1312" s="11">
        <f t="shared" si="81"/>
        <v>129.16999999999999</v>
      </c>
      <c r="R1312" s="16">
        <f t="shared" si="82"/>
        <v>42556.667245370365</v>
      </c>
      <c r="S1312" s="16">
        <f t="shared" si="83"/>
        <v>42601.667245370365</v>
      </c>
    </row>
    <row r="1313" spans="1:19" ht="59" x14ac:dyDescent="0.75">
      <c r="A1313" s="11">
        <v>1311</v>
      </c>
      <c r="B1313" s="12" t="s">
        <v>1312</v>
      </c>
      <c r="C1313" s="12" t="s">
        <v>5421</v>
      </c>
      <c r="D1313" s="13">
        <v>250000</v>
      </c>
      <c r="E1313" s="14">
        <v>80070</v>
      </c>
      <c r="F1313" s="11" t="s">
        <v>8219</v>
      </c>
      <c r="G1313" s="11" t="s">
        <v>8223</v>
      </c>
      <c r="H1313" s="11" t="s">
        <v>8245</v>
      </c>
      <c r="I1313" s="11">
        <v>1480536919</v>
      </c>
      <c r="J1313" s="11">
        <v>1477509319</v>
      </c>
      <c r="K1313" s="11" t="b">
        <v>0</v>
      </c>
      <c r="L1313" s="11">
        <v>100</v>
      </c>
      <c r="M1313" s="11" t="b">
        <v>0</v>
      </c>
      <c r="N1313" s="11" t="s">
        <v>8275</v>
      </c>
      <c r="O1313" s="11" t="s">
        <v>8277</v>
      </c>
      <c r="P1313" s="11">
        <f t="shared" si="80"/>
        <v>32</v>
      </c>
      <c r="Q1313" s="11">
        <f t="shared" si="81"/>
        <v>800.7</v>
      </c>
      <c r="R1313" s="16">
        <f t="shared" si="82"/>
        <v>42669.802303240736</v>
      </c>
      <c r="S1313" s="16">
        <f t="shared" si="83"/>
        <v>42704.843969907408</v>
      </c>
    </row>
    <row r="1314" spans="1:19" ht="44.25" x14ac:dyDescent="0.75">
      <c r="A1314" s="11">
        <v>1312</v>
      </c>
      <c r="B1314" s="12" t="s">
        <v>1313</v>
      </c>
      <c r="C1314" s="12" t="s">
        <v>5422</v>
      </c>
      <c r="D1314" s="13">
        <v>4600</v>
      </c>
      <c r="E1314" s="14">
        <v>28</v>
      </c>
      <c r="F1314" s="11" t="s">
        <v>8219</v>
      </c>
      <c r="G1314" s="11" t="s">
        <v>8223</v>
      </c>
      <c r="H1314" s="11" t="s">
        <v>8245</v>
      </c>
      <c r="I1314" s="11">
        <v>1429375922</v>
      </c>
      <c r="J1314" s="11">
        <v>1426783922</v>
      </c>
      <c r="K1314" s="11" t="b">
        <v>0</v>
      </c>
      <c r="L1314" s="11">
        <v>1</v>
      </c>
      <c r="M1314" s="11" t="b">
        <v>0</v>
      </c>
      <c r="N1314" s="11" t="s">
        <v>8275</v>
      </c>
      <c r="O1314" s="11" t="s">
        <v>8277</v>
      </c>
      <c r="P1314" s="11">
        <f t="shared" si="80"/>
        <v>1</v>
      </c>
      <c r="Q1314" s="11">
        <f t="shared" si="81"/>
        <v>28</v>
      </c>
      <c r="R1314" s="16">
        <f t="shared" si="82"/>
        <v>42082.702800925923</v>
      </c>
      <c r="S1314" s="16">
        <f t="shared" si="83"/>
        <v>42112.702800925923</v>
      </c>
    </row>
    <row r="1315" spans="1:19" ht="44.25" x14ac:dyDescent="0.75">
      <c r="A1315" s="11">
        <v>1313</v>
      </c>
      <c r="B1315" s="12" t="s">
        <v>1314</v>
      </c>
      <c r="C1315" s="12" t="s">
        <v>5423</v>
      </c>
      <c r="D1315" s="13">
        <v>40000</v>
      </c>
      <c r="E1315" s="14">
        <v>12446</v>
      </c>
      <c r="F1315" s="11" t="s">
        <v>8219</v>
      </c>
      <c r="G1315" s="11" t="s">
        <v>8223</v>
      </c>
      <c r="H1315" s="11" t="s">
        <v>8245</v>
      </c>
      <c r="I1315" s="11">
        <v>1457024514</v>
      </c>
      <c r="J1315" s="11">
        <v>1454432514</v>
      </c>
      <c r="K1315" s="11" t="b">
        <v>0</v>
      </c>
      <c r="L1315" s="11">
        <v>122</v>
      </c>
      <c r="M1315" s="11" t="b">
        <v>0</v>
      </c>
      <c r="N1315" s="11" t="s">
        <v>8275</v>
      </c>
      <c r="O1315" s="11" t="s">
        <v>8277</v>
      </c>
      <c r="P1315" s="11">
        <f t="shared" si="80"/>
        <v>31</v>
      </c>
      <c r="Q1315" s="11">
        <f t="shared" si="81"/>
        <v>102.02</v>
      </c>
      <c r="R1315" s="16">
        <f t="shared" si="82"/>
        <v>42402.709652777776</v>
      </c>
      <c r="S1315" s="16">
        <f t="shared" si="83"/>
        <v>42432.709652777776</v>
      </c>
    </row>
    <row r="1316" spans="1:19" ht="44.25" x14ac:dyDescent="0.75">
      <c r="A1316" s="11">
        <v>1314</v>
      </c>
      <c r="B1316" s="12" t="s">
        <v>1315</v>
      </c>
      <c r="C1316" s="12" t="s">
        <v>5424</v>
      </c>
      <c r="D1316" s="13">
        <v>180000</v>
      </c>
      <c r="E1316" s="14">
        <v>2028</v>
      </c>
      <c r="F1316" s="11" t="s">
        <v>8219</v>
      </c>
      <c r="G1316" s="11" t="s">
        <v>8223</v>
      </c>
      <c r="H1316" s="11" t="s">
        <v>8245</v>
      </c>
      <c r="I1316" s="11">
        <v>1477065860</v>
      </c>
      <c r="J1316" s="11">
        <v>1471881860</v>
      </c>
      <c r="K1316" s="11" t="b">
        <v>0</v>
      </c>
      <c r="L1316" s="11">
        <v>11</v>
      </c>
      <c r="M1316" s="11" t="b">
        <v>0</v>
      </c>
      <c r="N1316" s="11" t="s">
        <v>8275</v>
      </c>
      <c r="O1316" s="11" t="s">
        <v>8277</v>
      </c>
      <c r="P1316" s="11">
        <f t="shared" si="80"/>
        <v>1</v>
      </c>
      <c r="Q1316" s="11">
        <f t="shared" si="81"/>
        <v>184.36</v>
      </c>
      <c r="R1316" s="16">
        <f t="shared" si="82"/>
        <v>42604.669675925921</v>
      </c>
      <c r="S1316" s="16">
        <f t="shared" si="83"/>
        <v>42664.669675925921</v>
      </c>
    </row>
    <row r="1317" spans="1:19" ht="29.5" x14ac:dyDescent="0.75">
      <c r="A1317" s="11">
        <v>1315</v>
      </c>
      <c r="B1317" s="12" t="s">
        <v>1316</v>
      </c>
      <c r="C1317" s="12" t="s">
        <v>5425</v>
      </c>
      <c r="D1317" s="13">
        <v>100000</v>
      </c>
      <c r="E1317" s="14">
        <v>40404</v>
      </c>
      <c r="F1317" s="11" t="s">
        <v>8219</v>
      </c>
      <c r="G1317" s="11" t="s">
        <v>8223</v>
      </c>
      <c r="H1317" s="11" t="s">
        <v>8245</v>
      </c>
      <c r="I1317" s="11">
        <v>1446771600</v>
      </c>
      <c r="J1317" s="11">
        <v>1443700648</v>
      </c>
      <c r="K1317" s="11" t="b">
        <v>0</v>
      </c>
      <c r="L1317" s="11">
        <v>248</v>
      </c>
      <c r="M1317" s="11" t="b">
        <v>0</v>
      </c>
      <c r="N1317" s="11" t="s">
        <v>8275</v>
      </c>
      <c r="O1317" s="11" t="s">
        <v>8277</v>
      </c>
      <c r="P1317" s="11">
        <f t="shared" si="80"/>
        <v>40</v>
      </c>
      <c r="Q1317" s="11">
        <f t="shared" si="81"/>
        <v>162.91999999999999</v>
      </c>
      <c r="R1317" s="16">
        <f t="shared" si="82"/>
        <v>42278.498240740737</v>
      </c>
      <c r="S1317" s="16">
        <f t="shared" si="83"/>
        <v>42314.041666666672</v>
      </c>
    </row>
    <row r="1318" spans="1:19" ht="44.25" x14ac:dyDescent="0.75">
      <c r="A1318" s="11">
        <v>1316</v>
      </c>
      <c r="B1318" s="12" t="s">
        <v>1317</v>
      </c>
      <c r="C1318" s="12" t="s">
        <v>5426</v>
      </c>
      <c r="D1318" s="13">
        <v>75000</v>
      </c>
      <c r="E1318" s="14">
        <v>1</v>
      </c>
      <c r="F1318" s="11" t="s">
        <v>8219</v>
      </c>
      <c r="G1318" s="11" t="s">
        <v>8223</v>
      </c>
      <c r="H1318" s="11" t="s">
        <v>8245</v>
      </c>
      <c r="I1318" s="11">
        <v>1456700709</v>
      </c>
      <c r="J1318" s="11">
        <v>1453676709</v>
      </c>
      <c r="K1318" s="11" t="b">
        <v>0</v>
      </c>
      <c r="L1318" s="11">
        <v>1</v>
      </c>
      <c r="M1318" s="11" t="b">
        <v>0</v>
      </c>
      <c r="N1318" s="11" t="s">
        <v>8275</v>
      </c>
      <c r="O1318" s="11" t="s">
        <v>8277</v>
      </c>
      <c r="P1318" s="11">
        <f t="shared" si="80"/>
        <v>0</v>
      </c>
      <c r="Q1318" s="11">
        <f t="shared" si="81"/>
        <v>1</v>
      </c>
      <c r="R1318" s="16">
        <f t="shared" si="82"/>
        <v>42393.961909722217</v>
      </c>
      <c r="S1318" s="16">
        <f t="shared" si="83"/>
        <v>42428.961909722217</v>
      </c>
    </row>
    <row r="1319" spans="1:19" ht="59" x14ac:dyDescent="0.75">
      <c r="A1319" s="11">
        <v>1317</v>
      </c>
      <c r="B1319" s="12" t="s">
        <v>1318</v>
      </c>
      <c r="C1319" s="12" t="s">
        <v>5427</v>
      </c>
      <c r="D1319" s="13">
        <v>200000</v>
      </c>
      <c r="E1319" s="14">
        <v>11467</v>
      </c>
      <c r="F1319" s="11" t="s">
        <v>8219</v>
      </c>
      <c r="G1319" s="11" t="s">
        <v>8231</v>
      </c>
      <c r="H1319" s="11" t="s">
        <v>8252</v>
      </c>
      <c r="I1319" s="11">
        <v>1469109600</v>
      </c>
      <c r="J1319" s="11">
        <v>1464586746</v>
      </c>
      <c r="K1319" s="11" t="b">
        <v>0</v>
      </c>
      <c r="L1319" s="11">
        <v>19</v>
      </c>
      <c r="M1319" s="11" t="b">
        <v>0</v>
      </c>
      <c r="N1319" s="11" t="s">
        <v>8275</v>
      </c>
      <c r="O1319" s="11" t="s">
        <v>8277</v>
      </c>
      <c r="P1319" s="11">
        <f t="shared" si="80"/>
        <v>6</v>
      </c>
      <c r="Q1319" s="11">
        <f t="shared" si="81"/>
        <v>603.53</v>
      </c>
      <c r="R1319" s="16">
        <f t="shared" si="82"/>
        <v>42520.235486111109</v>
      </c>
      <c r="S1319" s="16">
        <f t="shared" si="83"/>
        <v>42572.583333333328</v>
      </c>
    </row>
    <row r="1320" spans="1:19" ht="44.25" x14ac:dyDescent="0.75">
      <c r="A1320" s="11">
        <v>1318</v>
      </c>
      <c r="B1320" s="12" t="s">
        <v>1319</v>
      </c>
      <c r="C1320" s="12" t="s">
        <v>5428</v>
      </c>
      <c r="D1320" s="13">
        <v>40000</v>
      </c>
      <c r="E1320" s="14">
        <v>6130</v>
      </c>
      <c r="F1320" s="11" t="s">
        <v>8219</v>
      </c>
      <c r="G1320" s="11" t="s">
        <v>8223</v>
      </c>
      <c r="H1320" s="11" t="s">
        <v>8245</v>
      </c>
      <c r="I1320" s="11">
        <v>1420938172</v>
      </c>
      <c r="J1320" s="11">
        <v>1418346172</v>
      </c>
      <c r="K1320" s="11" t="b">
        <v>0</v>
      </c>
      <c r="L1320" s="11">
        <v>135</v>
      </c>
      <c r="M1320" s="11" t="b">
        <v>0</v>
      </c>
      <c r="N1320" s="11" t="s">
        <v>8275</v>
      </c>
      <c r="O1320" s="11" t="s">
        <v>8277</v>
      </c>
      <c r="P1320" s="11">
        <f t="shared" si="80"/>
        <v>15</v>
      </c>
      <c r="Q1320" s="11">
        <f t="shared" si="81"/>
        <v>45.41</v>
      </c>
      <c r="R1320" s="16">
        <f t="shared" si="82"/>
        <v>41985.043657407412</v>
      </c>
      <c r="S1320" s="16">
        <f t="shared" si="83"/>
        <v>42015.043657407412</v>
      </c>
    </row>
    <row r="1321" spans="1:19" ht="44.25" x14ac:dyDescent="0.75">
      <c r="A1321" s="11">
        <v>1319</v>
      </c>
      <c r="B1321" s="12" t="s">
        <v>1320</v>
      </c>
      <c r="C1321" s="12" t="s">
        <v>5429</v>
      </c>
      <c r="D1321" s="13">
        <v>5800</v>
      </c>
      <c r="E1321" s="14">
        <v>876</v>
      </c>
      <c r="F1321" s="11" t="s">
        <v>8219</v>
      </c>
      <c r="G1321" s="11" t="s">
        <v>8224</v>
      </c>
      <c r="H1321" s="11" t="s">
        <v>8246</v>
      </c>
      <c r="I1321" s="11">
        <v>1405094400</v>
      </c>
      <c r="J1321" s="11">
        <v>1403810965</v>
      </c>
      <c r="K1321" s="11" t="b">
        <v>0</v>
      </c>
      <c r="L1321" s="11">
        <v>9</v>
      </c>
      <c r="M1321" s="11" t="b">
        <v>0</v>
      </c>
      <c r="N1321" s="11" t="s">
        <v>8275</v>
      </c>
      <c r="O1321" s="11" t="s">
        <v>8277</v>
      </c>
      <c r="P1321" s="11">
        <f t="shared" si="80"/>
        <v>15</v>
      </c>
      <c r="Q1321" s="11">
        <f t="shared" si="81"/>
        <v>97.33</v>
      </c>
      <c r="R1321" s="16">
        <f t="shared" si="82"/>
        <v>41816.812094907407</v>
      </c>
      <c r="S1321" s="16">
        <f t="shared" si="83"/>
        <v>41831.666666666664</v>
      </c>
    </row>
    <row r="1322" spans="1:19" ht="44.25" x14ac:dyDescent="0.75">
      <c r="A1322" s="11">
        <v>1320</v>
      </c>
      <c r="B1322" s="12" t="s">
        <v>1321</v>
      </c>
      <c r="C1322" s="12" t="s">
        <v>5430</v>
      </c>
      <c r="D1322" s="13">
        <v>100000</v>
      </c>
      <c r="E1322" s="14">
        <v>503</v>
      </c>
      <c r="F1322" s="11" t="s">
        <v>8219</v>
      </c>
      <c r="G1322" s="11" t="s">
        <v>8232</v>
      </c>
      <c r="H1322" s="11" t="s">
        <v>8248</v>
      </c>
      <c r="I1322" s="11">
        <v>1483138800</v>
      </c>
      <c r="J1322" s="11">
        <v>1480610046</v>
      </c>
      <c r="K1322" s="11" t="b">
        <v>0</v>
      </c>
      <c r="L1322" s="11">
        <v>3</v>
      </c>
      <c r="M1322" s="11" t="b">
        <v>0</v>
      </c>
      <c r="N1322" s="11" t="s">
        <v>8275</v>
      </c>
      <c r="O1322" s="11" t="s">
        <v>8277</v>
      </c>
      <c r="P1322" s="11">
        <f t="shared" si="80"/>
        <v>1</v>
      </c>
      <c r="Q1322" s="11">
        <f t="shared" si="81"/>
        <v>167.67</v>
      </c>
      <c r="R1322" s="16">
        <f t="shared" si="82"/>
        <v>42705.690347222218</v>
      </c>
      <c r="S1322" s="16">
        <f t="shared" si="83"/>
        <v>42734.958333333328</v>
      </c>
    </row>
    <row r="1323" spans="1:19" ht="59" x14ac:dyDescent="0.75">
      <c r="A1323" s="11">
        <v>1321</v>
      </c>
      <c r="B1323" s="12" t="s">
        <v>1322</v>
      </c>
      <c r="C1323" s="12" t="s">
        <v>5431</v>
      </c>
      <c r="D1323" s="13">
        <v>462000</v>
      </c>
      <c r="E1323" s="14">
        <v>6019</v>
      </c>
      <c r="F1323" s="11" t="s">
        <v>8219</v>
      </c>
      <c r="G1323" s="11" t="s">
        <v>8234</v>
      </c>
      <c r="H1323" s="11" t="s">
        <v>8254</v>
      </c>
      <c r="I1323" s="11">
        <v>1482515937</v>
      </c>
      <c r="J1323" s="11">
        <v>1479923937</v>
      </c>
      <c r="K1323" s="11" t="b">
        <v>0</v>
      </c>
      <c r="L1323" s="11">
        <v>7</v>
      </c>
      <c r="M1323" s="11" t="b">
        <v>0</v>
      </c>
      <c r="N1323" s="11" t="s">
        <v>8275</v>
      </c>
      <c r="O1323" s="11" t="s">
        <v>8277</v>
      </c>
      <c r="P1323" s="11">
        <f t="shared" si="80"/>
        <v>1</v>
      </c>
      <c r="Q1323" s="11">
        <f t="shared" si="81"/>
        <v>859.86</v>
      </c>
      <c r="R1323" s="16">
        <f t="shared" si="82"/>
        <v>42697.74927083333</v>
      </c>
      <c r="S1323" s="16">
        <f t="shared" si="83"/>
        <v>42727.74927083333</v>
      </c>
    </row>
    <row r="1324" spans="1:19" ht="44.25" x14ac:dyDescent="0.75">
      <c r="A1324" s="11">
        <v>1322</v>
      </c>
      <c r="B1324" s="12" t="s">
        <v>1323</v>
      </c>
      <c r="C1324" s="12" t="s">
        <v>5432</v>
      </c>
      <c r="D1324" s="13">
        <v>35000</v>
      </c>
      <c r="E1324" s="14">
        <v>106</v>
      </c>
      <c r="F1324" s="11" t="s">
        <v>8219</v>
      </c>
      <c r="G1324" s="11" t="s">
        <v>8224</v>
      </c>
      <c r="H1324" s="11" t="s">
        <v>8246</v>
      </c>
      <c r="I1324" s="11">
        <v>1432223125</v>
      </c>
      <c r="J1324" s="11">
        <v>1429631125</v>
      </c>
      <c r="K1324" s="11" t="b">
        <v>0</v>
      </c>
      <c r="L1324" s="11">
        <v>4</v>
      </c>
      <c r="M1324" s="11" t="b">
        <v>0</v>
      </c>
      <c r="N1324" s="11" t="s">
        <v>8275</v>
      </c>
      <c r="O1324" s="11" t="s">
        <v>8277</v>
      </c>
      <c r="P1324" s="11">
        <f t="shared" si="80"/>
        <v>0</v>
      </c>
      <c r="Q1324" s="11">
        <f t="shared" si="81"/>
        <v>26.5</v>
      </c>
      <c r="R1324" s="16">
        <f t="shared" si="82"/>
        <v>42115.656539351854</v>
      </c>
      <c r="S1324" s="16">
        <f t="shared" si="83"/>
        <v>42145.656539351854</v>
      </c>
    </row>
    <row r="1325" spans="1:19" ht="44.25" x14ac:dyDescent="0.75">
      <c r="A1325" s="11">
        <v>1323</v>
      </c>
      <c r="B1325" s="12" t="s">
        <v>1324</v>
      </c>
      <c r="C1325" s="12" t="s">
        <v>5433</v>
      </c>
      <c r="D1325" s="13">
        <v>15000</v>
      </c>
      <c r="E1325" s="14">
        <v>1332</v>
      </c>
      <c r="F1325" s="11" t="s">
        <v>8219</v>
      </c>
      <c r="G1325" s="11" t="s">
        <v>8223</v>
      </c>
      <c r="H1325" s="11" t="s">
        <v>8245</v>
      </c>
      <c r="I1325" s="11">
        <v>1461653700</v>
      </c>
      <c r="J1325" s="11">
        <v>1458665146</v>
      </c>
      <c r="K1325" s="11" t="b">
        <v>0</v>
      </c>
      <c r="L1325" s="11">
        <v>44</v>
      </c>
      <c r="M1325" s="11" t="b">
        <v>0</v>
      </c>
      <c r="N1325" s="11" t="s">
        <v>8275</v>
      </c>
      <c r="O1325" s="11" t="s">
        <v>8277</v>
      </c>
      <c r="P1325" s="11">
        <f t="shared" si="80"/>
        <v>9</v>
      </c>
      <c r="Q1325" s="11">
        <f t="shared" si="81"/>
        <v>30.27</v>
      </c>
      <c r="R1325" s="16">
        <f t="shared" si="82"/>
        <v>42451.698449074072</v>
      </c>
      <c r="S1325" s="16">
        <f t="shared" si="83"/>
        <v>42486.288194444445</v>
      </c>
    </row>
    <row r="1326" spans="1:19" ht="44.25" x14ac:dyDescent="0.75">
      <c r="A1326" s="11">
        <v>1324</v>
      </c>
      <c r="B1326" s="12" t="s">
        <v>1325</v>
      </c>
      <c r="C1326" s="12" t="s">
        <v>5434</v>
      </c>
      <c r="D1326" s="13">
        <v>50000</v>
      </c>
      <c r="E1326" s="14">
        <v>4920</v>
      </c>
      <c r="F1326" s="11" t="s">
        <v>8219</v>
      </c>
      <c r="G1326" s="11" t="s">
        <v>8223</v>
      </c>
      <c r="H1326" s="11" t="s">
        <v>8245</v>
      </c>
      <c r="I1326" s="11">
        <v>1476371552</v>
      </c>
      <c r="J1326" s="11">
        <v>1473779552</v>
      </c>
      <c r="K1326" s="11" t="b">
        <v>0</v>
      </c>
      <c r="L1326" s="11">
        <v>90</v>
      </c>
      <c r="M1326" s="11" t="b">
        <v>0</v>
      </c>
      <c r="N1326" s="11" t="s">
        <v>8275</v>
      </c>
      <c r="O1326" s="11" t="s">
        <v>8277</v>
      </c>
      <c r="P1326" s="11">
        <f t="shared" si="80"/>
        <v>10</v>
      </c>
      <c r="Q1326" s="11">
        <f t="shared" si="81"/>
        <v>54.67</v>
      </c>
      <c r="R1326" s="16">
        <f t="shared" si="82"/>
        <v>42626.633703703701</v>
      </c>
      <c r="S1326" s="16">
        <f t="shared" si="83"/>
        <v>42656.633703703701</v>
      </c>
    </row>
    <row r="1327" spans="1:19" ht="44.25" x14ac:dyDescent="0.75">
      <c r="A1327" s="11">
        <v>1325</v>
      </c>
      <c r="B1327" s="12" t="s">
        <v>1326</v>
      </c>
      <c r="C1327" s="12" t="s">
        <v>5435</v>
      </c>
      <c r="D1327" s="13">
        <v>20000</v>
      </c>
      <c r="E1327" s="14">
        <v>486</v>
      </c>
      <c r="F1327" s="11" t="s">
        <v>8219</v>
      </c>
      <c r="G1327" s="11" t="s">
        <v>8223</v>
      </c>
      <c r="H1327" s="11" t="s">
        <v>8245</v>
      </c>
      <c r="I1327" s="11">
        <v>1483063435</v>
      </c>
      <c r="J1327" s="11">
        <v>1480471435</v>
      </c>
      <c r="K1327" s="11" t="b">
        <v>0</v>
      </c>
      <c r="L1327" s="11">
        <v>8</v>
      </c>
      <c r="M1327" s="11" t="b">
        <v>0</v>
      </c>
      <c r="N1327" s="11" t="s">
        <v>8275</v>
      </c>
      <c r="O1327" s="11" t="s">
        <v>8277</v>
      </c>
      <c r="P1327" s="11">
        <f t="shared" si="80"/>
        <v>2</v>
      </c>
      <c r="Q1327" s="11">
        <f t="shared" si="81"/>
        <v>60.75</v>
      </c>
      <c r="R1327" s="16">
        <f t="shared" si="82"/>
        <v>42704.086053240739</v>
      </c>
      <c r="S1327" s="16">
        <f t="shared" si="83"/>
        <v>42734.086053240739</v>
      </c>
    </row>
    <row r="1328" spans="1:19" ht="44.25" x14ac:dyDescent="0.75">
      <c r="A1328" s="11">
        <v>1326</v>
      </c>
      <c r="B1328" s="12" t="s">
        <v>1327</v>
      </c>
      <c r="C1328" s="12" t="s">
        <v>5436</v>
      </c>
      <c r="D1328" s="13">
        <v>100000</v>
      </c>
      <c r="E1328" s="14">
        <v>1130</v>
      </c>
      <c r="F1328" s="11" t="s">
        <v>8219</v>
      </c>
      <c r="G1328" s="11" t="s">
        <v>8223</v>
      </c>
      <c r="H1328" s="11" t="s">
        <v>8245</v>
      </c>
      <c r="I1328" s="11">
        <v>1421348428</v>
      </c>
      <c r="J1328" s="11">
        <v>1417460428</v>
      </c>
      <c r="K1328" s="11" t="b">
        <v>0</v>
      </c>
      <c r="L1328" s="11">
        <v>11</v>
      </c>
      <c r="M1328" s="11" t="b">
        <v>0</v>
      </c>
      <c r="N1328" s="11" t="s">
        <v>8275</v>
      </c>
      <c r="O1328" s="11" t="s">
        <v>8277</v>
      </c>
      <c r="P1328" s="11">
        <f t="shared" si="80"/>
        <v>1</v>
      </c>
      <c r="Q1328" s="11">
        <f t="shared" si="81"/>
        <v>102.73</v>
      </c>
      <c r="R1328" s="16">
        <f t="shared" si="82"/>
        <v>41974.791990740734</v>
      </c>
      <c r="S1328" s="16">
        <f t="shared" si="83"/>
        <v>42019.791990740734</v>
      </c>
    </row>
    <row r="1329" spans="1:19" ht="44.25" x14ac:dyDescent="0.75">
      <c r="A1329" s="11">
        <v>1327</v>
      </c>
      <c r="B1329" s="12" t="s">
        <v>1328</v>
      </c>
      <c r="C1329" s="12" t="s">
        <v>5437</v>
      </c>
      <c r="D1329" s="13">
        <v>48000</v>
      </c>
      <c r="E1329" s="14">
        <v>1705</v>
      </c>
      <c r="F1329" s="11" t="s">
        <v>8219</v>
      </c>
      <c r="G1329" s="11" t="s">
        <v>8223</v>
      </c>
      <c r="H1329" s="11" t="s">
        <v>8245</v>
      </c>
      <c r="I1329" s="11">
        <v>1432916235</v>
      </c>
      <c r="J1329" s="11">
        <v>1430324235</v>
      </c>
      <c r="K1329" s="11" t="b">
        <v>0</v>
      </c>
      <c r="L1329" s="11">
        <v>41</v>
      </c>
      <c r="M1329" s="11" t="b">
        <v>0</v>
      </c>
      <c r="N1329" s="11" t="s">
        <v>8275</v>
      </c>
      <c r="O1329" s="11" t="s">
        <v>8277</v>
      </c>
      <c r="P1329" s="11">
        <f t="shared" si="80"/>
        <v>4</v>
      </c>
      <c r="Q1329" s="11">
        <f t="shared" si="81"/>
        <v>41.59</v>
      </c>
      <c r="R1329" s="16">
        <f t="shared" si="82"/>
        <v>42123.678645833337</v>
      </c>
      <c r="S1329" s="16">
        <f t="shared" si="83"/>
        <v>42153.678645833337</v>
      </c>
    </row>
    <row r="1330" spans="1:19" ht="59" x14ac:dyDescent="0.75">
      <c r="A1330" s="11">
        <v>1328</v>
      </c>
      <c r="B1330" s="12" t="s">
        <v>1329</v>
      </c>
      <c r="C1330" s="12" t="s">
        <v>5438</v>
      </c>
      <c r="D1330" s="13">
        <v>75000</v>
      </c>
      <c r="E1330" s="14">
        <v>1748</v>
      </c>
      <c r="F1330" s="11" t="s">
        <v>8219</v>
      </c>
      <c r="G1330" s="11" t="s">
        <v>8223</v>
      </c>
      <c r="H1330" s="11" t="s">
        <v>8245</v>
      </c>
      <c r="I1330" s="11">
        <v>1476458734</v>
      </c>
      <c r="J1330" s="11">
        <v>1472570734</v>
      </c>
      <c r="K1330" s="11" t="b">
        <v>0</v>
      </c>
      <c r="L1330" s="11">
        <v>15</v>
      </c>
      <c r="M1330" s="11" t="b">
        <v>0</v>
      </c>
      <c r="N1330" s="11" t="s">
        <v>8275</v>
      </c>
      <c r="O1330" s="11" t="s">
        <v>8277</v>
      </c>
      <c r="P1330" s="11">
        <f t="shared" si="80"/>
        <v>2</v>
      </c>
      <c r="Q1330" s="11">
        <f t="shared" si="81"/>
        <v>116.53</v>
      </c>
      <c r="R1330" s="16">
        <f t="shared" si="82"/>
        <v>42612.642754629633</v>
      </c>
      <c r="S1330" s="16">
        <f t="shared" si="83"/>
        <v>42657.642754629633</v>
      </c>
    </row>
    <row r="1331" spans="1:19" ht="44.25" x14ac:dyDescent="0.75">
      <c r="A1331" s="11">
        <v>1329</v>
      </c>
      <c r="B1331" s="12" t="s">
        <v>1330</v>
      </c>
      <c r="C1331" s="12" t="s">
        <v>5439</v>
      </c>
      <c r="D1331" s="13">
        <v>50000</v>
      </c>
      <c r="E1331" s="14">
        <v>408</v>
      </c>
      <c r="F1331" s="11" t="s">
        <v>8219</v>
      </c>
      <c r="G1331" s="11" t="s">
        <v>8223</v>
      </c>
      <c r="H1331" s="11" t="s">
        <v>8245</v>
      </c>
      <c r="I1331" s="11">
        <v>1417501145</v>
      </c>
      <c r="J1331" s="11">
        <v>1414041545</v>
      </c>
      <c r="K1331" s="11" t="b">
        <v>0</v>
      </c>
      <c r="L1331" s="11">
        <v>9</v>
      </c>
      <c r="M1331" s="11" t="b">
        <v>0</v>
      </c>
      <c r="N1331" s="11" t="s">
        <v>8275</v>
      </c>
      <c r="O1331" s="11" t="s">
        <v>8277</v>
      </c>
      <c r="P1331" s="11">
        <f t="shared" si="80"/>
        <v>1</v>
      </c>
      <c r="Q1331" s="11">
        <f t="shared" si="81"/>
        <v>45.33</v>
      </c>
      <c r="R1331" s="16">
        <f t="shared" si="82"/>
        <v>41935.221585648149</v>
      </c>
      <c r="S1331" s="16">
        <f t="shared" si="83"/>
        <v>41975.263252314813</v>
      </c>
    </row>
    <row r="1332" spans="1:19" ht="44.25" x14ac:dyDescent="0.75">
      <c r="A1332" s="11">
        <v>1330</v>
      </c>
      <c r="B1332" s="12" t="s">
        <v>1331</v>
      </c>
      <c r="C1332" s="12" t="s">
        <v>5440</v>
      </c>
      <c r="D1332" s="13">
        <v>35000</v>
      </c>
      <c r="E1332" s="14">
        <v>7873</v>
      </c>
      <c r="F1332" s="11" t="s">
        <v>8219</v>
      </c>
      <c r="G1332" s="11" t="s">
        <v>8223</v>
      </c>
      <c r="H1332" s="11" t="s">
        <v>8245</v>
      </c>
      <c r="I1332" s="11">
        <v>1467432000</v>
      </c>
      <c r="J1332" s="11">
        <v>1464763109</v>
      </c>
      <c r="K1332" s="11" t="b">
        <v>0</v>
      </c>
      <c r="L1332" s="11">
        <v>50</v>
      </c>
      <c r="M1332" s="11" t="b">
        <v>0</v>
      </c>
      <c r="N1332" s="11" t="s">
        <v>8275</v>
      </c>
      <c r="O1332" s="11" t="s">
        <v>8277</v>
      </c>
      <c r="P1332" s="11">
        <f t="shared" si="80"/>
        <v>22</v>
      </c>
      <c r="Q1332" s="11">
        <f t="shared" si="81"/>
        <v>157.46</v>
      </c>
      <c r="R1332" s="16">
        <f t="shared" si="82"/>
        <v>42522.276724537034</v>
      </c>
      <c r="S1332" s="16">
        <f t="shared" si="83"/>
        <v>42553.166666666672</v>
      </c>
    </row>
    <row r="1333" spans="1:19" ht="44.25" x14ac:dyDescent="0.75">
      <c r="A1333" s="11">
        <v>1331</v>
      </c>
      <c r="B1333" s="12" t="s">
        <v>1332</v>
      </c>
      <c r="C1333" s="12" t="s">
        <v>5441</v>
      </c>
      <c r="D1333" s="13">
        <v>250000</v>
      </c>
      <c r="E1333" s="14">
        <v>3417</v>
      </c>
      <c r="F1333" s="11" t="s">
        <v>8219</v>
      </c>
      <c r="G1333" s="11" t="s">
        <v>8223</v>
      </c>
      <c r="H1333" s="11" t="s">
        <v>8245</v>
      </c>
      <c r="I1333" s="11">
        <v>1471435554</v>
      </c>
      <c r="J1333" s="11">
        <v>1468843554</v>
      </c>
      <c r="K1333" s="11" t="b">
        <v>0</v>
      </c>
      <c r="L1333" s="11">
        <v>34</v>
      </c>
      <c r="M1333" s="11" t="b">
        <v>0</v>
      </c>
      <c r="N1333" s="11" t="s">
        <v>8275</v>
      </c>
      <c r="O1333" s="11" t="s">
        <v>8277</v>
      </c>
      <c r="P1333" s="11">
        <f t="shared" si="80"/>
        <v>1</v>
      </c>
      <c r="Q1333" s="11">
        <f t="shared" si="81"/>
        <v>100.5</v>
      </c>
      <c r="R1333" s="16">
        <f t="shared" si="82"/>
        <v>42569.50409722222</v>
      </c>
      <c r="S1333" s="16">
        <f t="shared" si="83"/>
        <v>42599.50409722222</v>
      </c>
    </row>
    <row r="1334" spans="1:19" ht="44.25" x14ac:dyDescent="0.75">
      <c r="A1334" s="11">
        <v>1332</v>
      </c>
      <c r="B1334" s="12" t="s">
        <v>1333</v>
      </c>
      <c r="C1334" s="12" t="s">
        <v>5442</v>
      </c>
      <c r="D1334" s="13">
        <v>10115</v>
      </c>
      <c r="E1334" s="14">
        <v>0</v>
      </c>
      <c r="F1334" s="11" t="s">
        <v>8219</v>
      </c>
      <c r="G1334" s="11" t="s">
        <v>8239</v>
      </c>
      <c r="H1334" s="11" t="s">
        <v>8256</v>
      </c>
      <c r="I1334" s="11">
        <v>1485480408</v>
      </c>
      <c r="J1334" s="11">
        <v>1482888408</v>
      </c>
      <c r="K1334" s="11" t="b">
        <v>0</v>
      </c>
      <c r="L1334" s="11">
        <v>0</v>
      </c>
      <c r="M1334" s="11" t="b">
        <v>0</v>
      </c>
      <c r="N1334" s="11" t="s">
        <v>8275</v>
      </c>
      <c r="O1334" s="11" t="s">
        <v>8277</v>
      </c>
      <c r="P1334" s="11">
        <f t="shared" si="80"/>
        <v>0</v>
      </c>
      <c r="Q1334" s="11">
        <f t="shared" si="81"/>
        <v>0</v>
      </c>
      <c r="R1334" s="16">
        <f t="shared" si="82"/>
        <v>42732.060277777782</v>
      </c>
      <c r="S1334" s="16">
        <f t="shared" si="83"/>
        <v>42762.060277777782</v>
      </c>
    </row>
    <row r="1335" spans="1:19" ht="44.25" x14ac:dyDescent="0.75">
      <c r="A1335" s="11">
        <v>1333</v>
      </c>
      <c r="B1335" s="12" t="s">
        <v>1334</v>
      </c>
      <c r="C1335" s="12" t="s">
        <v>5443</v>
      </c>
      <c r="D1335" s="13">
        <v>2500</v>
      </c>
      <c r="E1335" s="14">
        <v>0</v>
      </c>
      <c r="F1335" s="11" t="s">
        <v>8219</v>
      </c>
      <c r="G1335" s="11" t="s">
        <v>8225</v>
      </c>
      <c r="H1335" s="11" t="s">
        <v>8247</v>
      </c>
      <c r="I1335" s="11">
        <v>1405478025</v>
      </c>
      <c r="J1335" s="11">
        <v>1402886025</v>
      </c>
      <c r="K1335" s="11" t="b">
        <v>0</v>
      </c>
      <c r="L1335" s="11">
        <v>0</v>
      </c>
      <c r="M1335" s="11" t="b">
        <v>0</v>
      </c>
      <c r="N1335" s="11" t="s">
        <v>8275</v>
      </c>
      <c r="O1335" s="11" t="s">
        <v>8277</v>
      </c>
      <c r="P1335" s="11">
        <f t="shared" si="80"/>
        <v>0</v>
      </c>
      <c r="Q1335" s="11">
        <f t="shared" si="81"/>
        <v>0</v>
      </c>
      <c r="R1335" s="16">
        <f t="shared" si="82"/>
        <v>41806.106770833336</v>
      </c>
      <c r="S1335" s="16">
        <f t="shared" si="83"/>
        <v>41836.106770833336</v>
      </c>
    </row>
    <row r="1336" spans="1:19" ht="44.25" x14ac:dyDescent="0.75">
      <c r="A1336" s="11">
        <v>1334</v>
      </c>
      <c r="B1336" s="12" t="s">
        <v>1335</v>
      </c>
      <c r="C1336" s="12" t="s">
        <v>5444</v>
      </c>
      <c r="D1336" s="13">
        <v>133000</v>
      </c>
      <c r="E1336" s="14">
        <v>14303</v>
      </c>
      <c r="F1336" s="11" t="s">
        <v>8219</v>
      </c>
      <c r="G1336" s="11" t="s">
        <v>8223</v>
      </c>
      <c r="H1336" s="11" t="s">
        <v>8245</v>
      </c>
      <c r="I1336" s="11">
        <v>1457721287</v>
      </c>
      <c r="J1336" s="11">
        <v>1455129287</v>
      </c>
      <c r="K1336" s="11" t="b">
        <v>0</v>
      </c>
      <c r="L1336" s="11">
        <v>276</v>
      </c>
      <c r="M1336" s="11" t="b">
        <v>0</v>
      </c>
      <c r="N1336" s="11" t="s">
        <v>8275</v>
      </c>
      <c r="O1336" s="11" t="s">
        <v>8277</v>
      </c>
      <c r="P1336" s="11">
        <f t="shared" si="80"/>
        <v>11</v>
      </c>
      <c r="Q1336" s="11">
        <f t="shared" si="81"/>
        <v>51.82</v>
      </c>
      <c r="R1336" s="16">
        <f t="shared" si="82"/>
        <v>42410.774155092593</v>
      </c>
      <c r="S1336" s="16">
        <f t="shared" si="83"/>
        <v>42440.774155092593</v>
      </c>
    </row>
    <row r="1337" spans="1:19" ht="59" x14ac:dyDescent="0.75">
      <c r="A1337" s="11">
        <v>1335</v>
      </c>
      <c r="B1337" s="12" t="s">
        <v>1336</v>
      </c>
      <c r="C1337" s="12" t="s">
        <v>5445</v>
      </c>
      <c r="D1337" s="13">
        <v>25000</v>
      </c>
      <c r="E1337" s="14">
        <v>4940</v>
      </c>
      <c r="F1337" s="11" t="s">
        <v>8219</v>
      </c>
      <c r="G1337" s="11" t="s">
        <v>8223</v>
      </c>
      <c r="H1337" s="11" t="s">
        <v>8245</v>
      </c>
      <c r="I1337" s="11">
        <v>1449354502</v>
      </c>
      <c r="J1337" s="11">
        <v>1446762502</v>
      </c>
      <c r="K1337" s="11" t="b">
        <v>0</v>
      </c>
      <c r="L1337" s="11">
        <v>16</v>
      </c>
      <c r="M1337" s="11" t="b">
        <v>0</v>
      </c>
      <c r="N1337" s="11" t="s">
        <v>8275</v>
      </c>
      <c r="O1337" s="11" t="s">
        <v>8277</v>
      </c>
      <c r="P1337" s="11">
        <f t="shared" si="80"/>
        <v>20</v>
      </c>
      <c r="Q1337" s="11">
        <f t="shared" si="81"/>
        <v>308.75</v>
      </c>
      <c r="R1337" s="16">
        <f t="shared" si="82"/>
        <v>42313.936365740738</v>
      </c>
      <c r="S1337" s="16">
        <f t="shared" si="83"/>
        <v>42343.936365740738</v>
      </c>
    </row>
    <row r="1338" spans="1:19" ht="44.25" x14ac:dyDescent="0.75">
      <c r="A1338" s="11">
        <v>1336</v>
      </c>
      <c r="B1338" s="12" t="s">
        <v>1337</v>
      </c>
      <c r="C1338" s="12" t="s">
        <v>5446</v>
      </c>
      <c r="D1338" s="13">
        <v>100000</v>
      </c>
      <c r="E1338" s="14">
        <v>84947</v>
      </c>
      <c r="F1338" s="11" t="s">
        <v>8219</v>
      </c>
      <c r="G1338" s="11" t="s">
        <v>8223</v>
      </c>
      <c r="H1338" s="11" t="s">
        <v>8245</v>
      </c>
      <c r="I1338" s="11">
        <v>1418849028</v>
      </c>
      <c r="J1338" s="11">
        <v>1415825028</v>
      </c>
      <c r="K1338" s="11" t="b">
        <v>0</v>
      </c>
      <c r="L1338" s="11">
        <v>224</v>
      </c>
      <c r="M1338" s="11" t="b">
        <v>0</v>
      </c>
      <c r="N1338" s="11" t="s">
        <v>8275</v>
      </c>
      <c r="O1338" s="11" t="s">
        <v>8277</v>
      </c>
      <c r="P1338" s="11">
        <f t="shared" si="80"/>
        <v>85</v>
      </c>
      <c r="Q1338" s="11">
        <f t="shared" si="81"/>
        <v>379.23</v>
      </c>
      <c r="R1338" s="16">
        <f t="shared" si="82"/>
        <v>41955.863750000004</v>
      </c>
      <c r="S1338" s="16">
        <f t="shared" si="83"/>
        <v>41990.863750000004</v>
      </c>
    </row>
    <row r="1339" spans="1:19" ht="44.25" x14ac:dyDescent="0.75">
      <c r="A1339" s="11">
        <v>1337</v>
      </c>
      <c r="B1339" s="12" t="s">
        <v>1338</v>
      </c>
      <c r="C1339" s="12" t="s">
        <v>5447</v>
      </c>
      <c r="D1339" s="13">
        <v>50000</v>
      </c>
      <c r="E1339" s="14">
        <v>24691</v>
      </c>
      <c r="F1339" s="11" t="s">
        <v>8219</v>
      </c>
      <c r="G1339" s="11" t="s">
        <v>8223</v>
      </c>
      <c r="H1339" s="11" t="s">
        <v>8245</v>
      </c>
      <c r="I1339" s="11">
        <v>1488549079</v>
      </c>
      <c r="J1339" s="11">
        <v>1485957079</v>
      </c>
      <c r="K1339" s="11" t="b">
        <v>0</v>
      </c>
      <c r="L1339" s="11">
        <v>140</v>
      </c>
      <c r="M1339" s="11" t="b">
        <v>0</v>
      </c>
      <c r="N1339" s="11" t="s">
        <v>8275</v>
      </c>
      <c r="O1339" s="11" t="s">
        <v>8277</v>
      </c>
      <c r="P1339" s="11">
        <f t="shared" si="80"/>
        <v>49</v>
      </c>
      <c r="Q1339" s="11">
        <f t="shared" si="81"/>
        <v>176.36</v>
      </c>
      <c r="R1339" s="16">
        <f t="shared" si="82"/>
        <v>42767.577303240745</v>
      </c>
      <c r="S1339" s="16">
        <f t="shared" si="83"/>
        <v>42797.577303240745</v>
      </c>
    </row>
    <row r="1340" spans="1:19" ht="59" x14ac:dyDescent="0.75">
      <c r="A1340" s="11">
        <v>1338</v>
      </c>
      <c r="B1340" s="12" t="s">
        <v>1339</v>
      </c>
      <c r="C1340" s="12" t="s">
        <v>5448</v>
      </c>
      <c r="D1340" s="13">
        <v>30000</v>
      </c>
      <c r="E1340" s="14">
        <v>991</v>
      </c>
      <c r="F1340" s="11" t="s">
        <v>8219</v>
      </c>
      <c r="G1340" s="11" t="s">
        <v>8223</v>
      </c>
      <c r="H1340" s="11" t="s">
        <v>8245</v>
      </c>
      <c r="I1340" s="11">
        <v>1438543033</v>
      </c>
      <c r="J1340" s="11">
        <v>1435951033</v>
      </c>
      <c r="K1340" s="11" t="b">
        <v>0</v>
      </c>
      <c r="L1340" s="11">
        <v>15</v>
      </c>
      <c r="M1340" s="11" t="b">
        <v>0</v>
      </c>
      <c r="N1340" s="11" t="s">
        <v>8275</v>
      </c>
      <c r="O1340" s="11" t="s">
        <v>8277</v>
      </c>
      <c r="P1340" s="11">
        <f t="shared" si="80"/>
        <v>3</v>
      </c>
      <c r="Q1340" s="11">
        <f t="shared" si="81"/>
        <v>66.069999999999993</v>
      </c>
      <c r="R1340" s="16">
        <f t="shared" si="82"/>
        <v>42188.803622685184</v>
      </c>
      <c r="S1340" s="16">
        <f t="shared" si="83"/>
        <v>42218.803622685184</v>
      </c>
    </row>
    <row r="1341" spans="1:19" ht="29.5" x14ac:dyDescent="0.75">
      <c r="A1341" s="11">
        <v>1339</v>
      </c>
      <c r="B1341" s="12" t="s">
        <v>1340</v>
      </c>
      <c r="C1341" s="12" t="s">
        <v>5449</v>
      </c>
      <c r="D1341" s="13">
        <v>50000</v>
      </c>
      <c r="E1341" s="14">
        <v>3317</v>
      </c>
      <c r="F1341" s="11" t="s">
        <v>8219</v>
      </c>
      <c r="G1341" s="11" t="s">
        <v>8223</v>
      </c>
      <c r="H1341" s="11" t="s">
        <v>8245</v>
      </c>
      <c r="I1341" s="11">
        <v>1418056315</v>
      </c>
      <c r="J1341" s="11">
        <v>1414164715</v>
      </c>
      <c r="K1341" s="11" t="b">
        <v>0</v>
      </c>
      <c r="L1341" s="11">
        <v>37</v>
      </c>
      <c r="M1341" s="11" t="b">
        <v>0</v>
      </c>
      <c r="N1341" s="11" t="s">
        <v>8275</v>
      </c>
      <c r="O1341" s="11" t="s">
        <v>8277</v>
      </c>
      <c r="P1341" s="11">
        <f t="shared" si="80"/>
        <v>7</v>
      </c>
      <c r="Q1341" s="11">
        <f t="shared" si="81"/>
        <v>89.65</v>
      </c>
      <c r="R1341" s="16">
        <f t="shared" si="82"/>
        <v>41936.647164351853</v>
      </c>
      <c r="S1341" s="16">
        <f t="shared" si="83"/>
        <v>41981.688831018517</v>
      </c>
    </row>
    <row r="1342" spans="1:19" ht="44.25" x14ac:dyDescent="0.75">
      <c r="A1342" s="11">
        <v>1340</v>
      </c>
      <c r="B1342" s="12" t="s">
        <v>1341</v>
      </c>
      <c r="C1342" s="12" t="s">
        <v>5450</v>
      </c>
      <c r="D1342" s="13">
        <v>1680</v>
      </c>
      <c r="E1342" s="14">
        <v>0</v>
      </c>
      <c r="F1342" s="11" t="s">
        <v>8219</v>
      </c>
      <c r="G1342" s="11" t="s">
        <v>8223</v>
      </c>
      <c r="H1342" s="11" t="s">
        <v>8245</v>
      </c>
      <c r="I1342" s="11">
        <v>1408112253</v>
      </c>
      <c r="J1342" s="11">
        <v>1405520253</v>
      </c>
      <c r="K1342" s="11" t="b">
        <v>0</v>
      </c>
      <c r="L1342" s="11">
        <v>0</v>
      </c>
      <c r="M1342" s="11" t="b">
        <v>0</v>
      </c>
      <c r="N1342" s="11" t="s">
        <v>8275</v>
      </c>
      <c r="O1342" s="11" t="s">
        <v>8277</v>
      </c>
      <c r="P1342" s="11">
        <f t="shared" si="80"/>
        <v>0</v>
      </c>
      <c r="Q1342" s="11">
        <f t="shared" si="81"/>
        <v>0</v>
      </c>
      <c r="R1342" s="16">
        <f t="shared" si="82"/>
        <v>41836.595520833333</v>
      </c>
      <c r="S1342" s="16">
        <f t="shared" si="83"/>
        <v>41866.595520833333</v>
      </c>
    </row>
    <row r="1343" spans="1:19" ht="59" x14ac:dyDescent="0.75">
      <c r="A1343" s="11">
        <v>1341</v>
      </c>
      <c r="B1343" s="12" t="s">
        <v>1342</v>
      </c>
      <c r="C1343" s="12" t="s">
        <v>5451</v>
      </c>
      <c r="D1343" s="13">
        <v>25000</v>
      </c>
      <c r="E1343" s="14">
        <v>17590</v>
      </c>
      <c r="F1343" s="11" t="s">
        <v>8219</v>
      </c>
      <c r="G1343" s="11" t="s">
        <v>8224</v>
      </c>
      <c r="H1343" s="11" t="s">
        <v>8246</v>
      </c>
      <c r="I1343" s="11">
        <v>1475333917</v>
      </c>
      <c r="J1343" s="11">
        <v>1472569117</v>
      </c>
      <c r="K1343" s="11" t="b">
        <v>0</v>
      </c>
      <c r="L1343" s="11">
        <v>46</v>
      </c>
      <c r="M1343" s="11" t="b">
        <v>0</v>
      </c>
      <c r="N1343" s="11" t="s">
        <v>8275</v>
      </c>
      <c r="O1343" s="11" t="s">
        <v>8277</v>
      </c>
      <c r="P1343" s="11">
        <f t="shared" si="80"/>
        <v>70</v>
      </c>
      <c r="Q1343" s="11">
        <f t="shared" si="81"/>
        <v>382.39</v>
      </c>
      <c r="R1343" s="16">
        <f t="shared" si="82"/>
        <v>42612.624039351853</v>
      </c>
      <c r="S1343" s="16">
        <f t="shared" si="83"/>
        <v>42644.624039351853</v>
      </c>
    </row>
    <row r="1344" spans="1:19" ht="44.25" x14ac:dyDescent="0.75">
      <c r="A1344" s="11">
        <v>1342</v>
      </c>
      <c r="B1344" s="12" t="s">
        <v>1343</v>
      </c>
      <c r="C1344" s="12" t="s">
        <v>5452</v>
      </c>
      <c r="D1344" s="13">
        <v>50000</v>
      </c>
      <c r="E1344" s="14">
        <v>100</v>
      </c>
      <c r="F1344" s="11" t="s">
        <v>8219</v>
      </c>
      <c r="G1344" s="11" t="s">
        <v>8223</v>
      </c>
      <c r="H1344" s="11" t="s">
        <v>8245</v>
      </c>
      <c r="I1344" s="11">
        <v>1437161739</v>
      </c>
      <c r="J1344" s="11">
        <v>1434569739</v>
      </c>
      <c r="K1344" s="11" t="b">
        <v>0</v>
      </c>
      <c r="L1344" s="11">
        <v>1</v>
      </c>
      <c r="M1344" s="11" t="b">
        <v>0</v>
      </c>
      <c r="N1344" s="11" t="s">
        <v>8275</v>
      </c>
      <c r="O1344" s="11" t="s">
        <v>8277</v>
      </c>
      <c r="P1344" s="11">
        <f t="shared" si="80"/>
        <v>0</v>
      </c>
      <c r="Q1344" s="11">
        <f t="shared" si="81"/>
        <v>100</v>
      </c>
      <c r="R1344" s="16">
        <f t="shared" si="82"/>
        <v>42172.816423611104</v>
      </c>
      <c r="S1344" s="16">
        <f t="shared" si="83"/>
        <v>42202.816423611104</v>
      </c>
    </row>
    <row r="1345" spans="1:19" ht="44.25" x14ac:dyDescent="0.75">
      <c r="A1345" s="11">
        <v>1343</v>
      </c>
      <c r="B1345" s="12" t="s">
        <v>1344</v>
      </c>
      <c r="C1345" s="12" t="s">
        <v>5453</v>
      </c>
      <c r="D1345" s="13">
        <v>50000</v>
      </c>
      <c r="E1345" s="14">
        <v>51149</v>
      </c>
      <c r="F1345" s="11" t="s">
        <v>8219</v>
      </c>
      <c r="G1345" s="11" t="s">
        <v>8223</v>
      </c>
      <c r="H1345" s="11" t="s">
        <v>8245</v>
      </c>
      <c r="I1345" s="11">
        <v>1471579140</v>
      </c>
      <c r="J1345" s="11">
        <v>1466512683</v>
      </c>
      <c r="K1345" s="11" t="b">
        <v>0</v>
      </c>
      <c r="L1345" s="11">
        <v>323</v>
      </c>
      <c r="M1345" s="11" t="b">
        <v>0</v>
      </c>
      <c r="N1345" s="11" t="s">
        <v>8275</v>
      </c>
      <c r="O1345" s="11" t="s">
        <v>8277</v>
      </c>
      <c r="P1345" s="11">
        <f t="shared" si="80"/>
        <v>102</v>
      </c>
      <c r="Q1345" s="11">
        <f t="shared" si="81"/>
        <v>158.36000000000001</v>
      </c>
      <c r="R1345" s="16">
        <f t="shared" si="82"/>
        <v>42542.526423611111</v>
      </c>
      <c r="S1345" s="16">
        <f t="shared" si="83"/>
        <v>42601.165972222225</v>
      </c>
    </row>
    <row r="1346" spans="1:19" ht="44.25" x14ac:dyDescent="0.75">
      <c r="A1346" s="11">
        <v>1344</v>
      </c>
      <c r="B1346" s="12" t="s">
        <v>1345</v>
      </c>
      <c r="C1346" s="12" t="s">
        <v>5454</v>
      </c>
      <c r="D1346" s="13">
        <v>1500</v>
      </c>
      <c r="E1346" s="14">
        <v>5666</v>
      </c>
      <c r="F1346" s="11" t="s">
        <v>8218</v>
      </c>
      <c r="G1346" s="11" t="s">
        <v>8228</v>
      </c>
      <c r="H1346" s="11" t="s">
        <v>8250</v>
      </c>
      <c r="I1346" s="11">
        <v>1467313039</v>
      </c>
      <c r="J1346" s="11">
        <v>1464807439</v>
      </c>
      <c r="K1346" s="11" t="b">
        <v>0</v>
      </c>
      <c r="L1346" s="11">
        <v>139</v>
      </c>
      <c r="M1346" s="11" t="b">
        <v>1</v>
      </c>
      <c r="N1346" s="11" t="s">
        <v>8278</v>
      </c>
      <c r="O1346" s="11" t="s">
        <v>8279</v>
      </c>
      <c r="P1346" s="11">
        <f t="shared" ref="P1346:P1409" si="84">ROUND(E1346/D1346*100,0)</f>
        <v>378</v>
      </c>
      <c r="Q1346" s="11">
        <f t="shared" ref="Q1346:Q1409" si="85">IFERROR(ROUND(E1346/L1346,2),0)</f>
        <v>40.76</v>
      </c>
      <c r="R1346" s="16">
        <f t="shared" si="82"/>
        <v>42522.789803240739</v>
      </c>
      <c r="S1346" s="16">
        <f t="shared" si="83"/>
        <v>42551.789803240739</v>
      </c>
    </row>
    <row r="1347" spans="1:19" ht="44.25" x14ac:dyDescent="0.75">
      <c r="A1347" s="11">
        <v>1345</v>
      </c>
      <c r="B1347" s="12" t="s">
        <v>1346</v>
      </c>
      <c r="C1347" s="12" t="s">
        <v>5455</v>
      </c>
      <c r="D1347" s="13">
        <v>300</v>
      </c>
      <c r="E1347" s="14">
        <v>375</v>
      </c>
      <c r="F1347" s="11" t="s">
        <v>8218</v>
      </c>
      <c r="G1347" s="11" t="s">
        <v>8223</v>
      </c>
      <c r="H1347" s="11" t="s">
        <v>8245</v>
      </c>
      <c r="I1347" s="11">
        <v>1405366359</v>
      </c>
      <c r="J1347" s="11">
        <v>1402342359</v>
      </c>
      <c r="K1347" s="11" t="b">
        <v>0</v>
      </c>
      <c r="L1347" s="11">
        <v>7</v>
      </c>
      <c r="M1347" s="11" t="b">
        <v>1</v>
      </c>
      <c r="N1347" s="11" t="s">
        <v>8278</v>
      </c>
      <c r="O1347" s="11" t="s">
        <v>8279</v>
      </c>
      <c r="P1347" s="11">
        <f t="shared" si="84"/>
        <v>125</v>
      </c>
      <c r="Q1347" s="11">
        <f t="shared" si="85"/>
        <v>53.57</v>
      </c>
      <c r="R1347" s="16">
        <f t="shared" ref="R1347:R1410" si="86">(((J1347/60)/60)/24)+DATE(1970,1,1)</f>
        <v>41799.814340277779</v>
      </c>
      <c r="S1347" s="16">
        <f t="shared" ref="S1347:S1410" si="87">(((I1347/60)/60)/24)+DATE(1970,1,1)</f>
        <v>41834.814340277779</v>
      </c>
    </row>
    <row r="1348" spans="1:19" ht="44.25" x14ac:dyDescent="0.75">
      <c r="A1348" s="11">
        <v>1346</v>
      </c>
      <c r="B1348" s="12" t="s">
        <v>1347</v>
      </c>
      <c r="C1348" s="12" t="s">
        <v>5456</v>
      </c>
      <c r="D1348" s="13">
        <v>4900</v>
      </c>
      <c r="E1348" s="14">
        <v>7219</v>
      </c>
      <c r="F1348" s="11" t="s">
        <v>8218</v>
      </c>
      <c r="G1348" s="11" t="s">
        <v>8223</v>
      </c>
      <c r="H1348" s="11" t="s">
        <v>8245</v>
      </c>
      <c r="I1348" s="11">
        <v>1372297751</v>
      </c>
      <c r="J1348" s="11">
        <v>1369705751</v>
      </c>
      <c r="K1348" s="11" t="b">
        <v>0</v>
      </c>
      <c r="L1348" s="11">
        <v>149</v>
      </c>
      <c r="M1348" s="11" t="b">
        <v>1</v>
      </c>
      <c r="N1348" s="11" t="s">
        <v>8278</v>
      </c>
      <c r="O1348" s="11" t="s">
        <v>8279</v>
      </c>
      <c r="P1348" s="11">
        <f t="shared" si="84"/>
        <v>147</v>
      </c>
      <c r="Q1348" s="11">
        <f t="shared" si="85"/>
        <v>48.45</v>
      </c>
      <c r="R1348" s="16">
        <f t="shared" si="86"/>
        <v>41422.075821759259</v>
      </c>
      <c r="S1348" s="16">
        <f t="shared" si="87"/>
        <v>41452.075821759259</v>
      </c>
    </row>
    <row r="1349" spans="1:19" ht="44.25" x14ac:dyDescent="0.75">
      <c r="A1349" s="11">
        <v>1347</v>
      </c>
      <c r="B1349" s="12" t="s">
        <v>1348</v>
      </c>
      <c r="C1349" s="12" t="s">
        <v>5457</v>
      </c>
      <c r="D1349" s="13">
        <v>2500</v>
      </c>
      <c r="E1349" s="14">
        <v>2555</v>
      </c>
      <c r="F1349" s="11" t="s">
        <v>8218</v>
      </c>
      <c r="G1349" s="11" t="s">
        <v>8223</v>
      </c>
      <c r="H1349" s="11" t="s">
        <v>8245</v>
      </c>
      <c r="I1349" s="11">
        <v>1425741525</v>
      </c>
      <c r="J1349" s="11">
        <v>1423149525</v>
      </c>
      <c r="K1349" s="11" t="b">
        <v>0</v>
      </c>
      <c r="L1349" s="11">
        <v>31</v>
      </c>
      <c r="M1349" s="11" t="b">
        <v>1</v>
      </c>
      <c r="N1349" s="11" t="s">
        <v>8278</v>
      </c>
      <c r="O1349" s="11" t="s">
        <v>8279</v>
      </c>
      <c r="P1349" s="11">
        <f t="shared" si="84"/>
        <v>102</v>
      </c>
      <c r="Q1349" s="11">
        <f t="shared" si="85"/>
        <v>82.42</v>
      </c>
      <c r="R1349" s="16">
        <f t="shared" si="86"/>
        <v>42040.638020833328</v>
      </c>
      <c r="S1349" s="16">
        <f t="shared" si="87"/>
        <v>42070.638020833328</v>
      </c>
    </row>
    <row r="1350" spans="1:19" ht="44.25" x14ac:dyDescent="0.75">
      <c r="A1350" s="11">
        <v>1348</v>
      </c>
      <c r="B1350" s="12" t="s">
        <v>1349</v>
      </c>
      <c r="C1350" s="12" t="s">
        <v>5458</v>
      </c>
      <c r="D1350" s="13">
        <v>5875</v>
      </c>
      <c r="E1350" s="14">
        <v>5985</v>
      </c>
      <c r="F1350" s="11" t="s">
        <v>8218</v>
      </c>
      <c r="G1350" s="11" t="s">
        <v>8223</v>
      </c>
      <c r="H1350" s="11" t="s">
        <v>8245</v>
      </c>
      <c r="I1350" s="11">
        <v>1418904533</v>
      </c>
      <c r="J1350" s="11">
        <v>1416485333</v>
      </c>
      <c r="K1350" s="11" t="b">
        <v>0</v>
      </c>
      <c r="L1350" s="11">
        <v>26</v>
      </c>
      <c r="M1350" s="11" t="b">
        <v>1</v>
      </c>
      <c r="N1350" s="11" t="s">
        <v>8278</v>
      </c>
      <c r="O1350" s="11" t="s">
        <v>8279</v>
      </c>
      <c r="P1350" s="11">
        <f t="shared" si="84"/>
        <v>102</v>
      </c>
      <c r="Q1350" s="11">
        <f t="shared" si="85"/>
        <v>230.19</v>
      </c>
      <c r="R1350" s="16">
        <f t="shared" si="86"/>
        <v>41963.506168981476</v>
      </c>
      <c r="S1350" s="16">
        <f t="shared" si="87"/>
        <v>41991.506168981476</v>
      </c>
    </row>
    <row r="1351" spans="1:19" ht="44.25" x14ac:dyDescent="0.75">
      <c r="A1351" s="11">
        <v>1349</v>
      </c>
      <c r="B1351" s="12" t="s">
        <v>1350</v>
      </c>
      <c r="C1351" s="12" t="s">
        <v>5459</v>
      </c>
      <c r="D1351" s="13">
        <v>5000</v>
      </c>
      <c r="E1351" s="14">
        <v>10210</v>
      </c>
      <c r="F1351" s="11" t="s">
        <v>8218</v>
      </c>
      <c r="G1351" s="11" t="s">
        <v>8228</v>
      </c>
      <c r="H1351" s="11" t="s">
        <v>8250</v>
      </c>
      <c r="I1351" s="11">
        <v>1450249140</v>
      </c>
      <c r="J1351" s="11">
        <v>1447055935</v>
      </c>
      <c r="K1351" s="11" t="b">
        <v>0</v>
      </c>
      <c r="L1351" s="11">
        <v>172</v>
      </c>
      <c r="M1351" s="11" t="b">
        <v>1</v>
      </c>
      <c r="N1351" s="11" t="s">
        <v>8278</v>
      </c>
      <c r="O1351" s="11" t="s">
        <v>8279</v>
      </c>
      <c r="P1351" s="11">
        <f t="shared" si="84"/>
        <v>204</v>
      </c>
      <c r="Q1351" s="11">
        <f t="shared" si="85"/>
        <v>59.36</v>
      </c>
      <c r="R1351" s="16">
        <f t="shared" si="86"/>
        <v>42317.33258101852</v>
      </c>
      <c r="S1351" s="16">
        <f t="shared" si="87"/>
        <v>42354.290972222225</v>
      </c>
    </row>
    <row r="1352" spans="1:19" ht="44.25" x14ac:dyDescent="0.75">
      <c r="A1352" s="11">
        <v>1350</v>
      </c>
      <c r="B1352" s="12" t="s">
        <v>1351</v>
      </c>
      <c r="C1352" s="12" t="s">
        <v>5460</v>
      </c>
      <c r="D1352" s="13">
        <v>5000</v>
      </c>
      <c r="E1352" s="14">
        <v>5202.5</v>
      </c>
      <c r="F1352" s="11" t="s">
        <v>8218</v>
      </c>
      <c r="G1352" s="11" t="s">
        <v>8223</v>
      </c>
      <c r="H1352" s="11" t="s">
        <v>8245</v>
      </c>
      <c r="I1352" s="11">
        <v>1451089134</v>
      </c>
      <c r="J1352" s="11">
        <v>1448497134</v>
      </c>
      <c r="K1352" s="11" t="b">
        <v>0</v>
      </c>
      <c r="L1352" s="11">
        <v>78</v>
      </c>
      <c r="M1352" s="11" t="b">
        <v>1</v>
      </c>
      <c r="N1352" s="11" t="s">
        <v>8278</v>
      </c>
      <c r="O1352" s="11" t="s">
        <v>8279</v>
      </c>
      <c r="P1352" s="11">
        <f t="shared" si="84"/>
        <v>104</v>
      </c>
      <c r="Q1352" s="11">
        <f t="shared" si="85"/>
        <v>66.7</v>
      </c>
      <c r="R1352" s="16">
        <f t="shared" si="86"/>
        <v>42334.013124999998</v>
      </c>
      <c r="S1352" s="16">
        <f t="shared" si="87"/>
        <v>42364.013124999998</v>
      </c>
    </row>
    <row r="1353" spans="1:19" ht="29.5" x14ac:dyDescent="0.75">
      <c r="A1353" s="11">
        <v>1351</v>
      </c>
      <c r="B1353" s="12" t="s">
        <v>1352</v>
      </c>
      <c r="C1353" s="12" t="s">
        <v>5461</v>
      </c>
      <c r="D1353" s="13">
        <v>20000</v>
      </c>
      <c r="E1353" s="14">
        <v>20253</v>
      </c>
      <c r="F1353" s="11" t="s">
        <v>8218</v>
      </c>
      <c r="G1353" s="11" t="s">
        <v>8223</v>
      </c>
      <c r="H1353" s="11" t="s">
        <v>8245</v>
      </c>
      <c r="I1353" s="11">
        <v>1455299144</v>
      </c>
      <c r="J1353" s="11">
        <v>1452707144</v>
      </c>
      <c r="K1353" s="11" t="b">
        <v>0</v>
      </c>
      <c r="L1353" s="11">
        <v>120</v>
      </c>
      <c r="M1353" s="11" t="b">
        <v>1</v>
      </c>
      <c r="N1353" s="11" t="s">
        <v>8278</v>
      </c>
      <c r="O1353" s="11" t="s">
        <v>8279</v>
      </c>
      <c r="P1353" s="11">
        <f t="shared" si="84"/>
        <v>101</v>
      </c>
      <c r="Q1353" s="11">
        <f t="shared" si="85"/>
        <v>168.78</v>
      </c>
      <c r="R1353" s="16">
        <f t="shared" si="86"/>
        <v>42382.74009259259</v>
      </c>
      <c r="S1353" s="16">
        <f t="shared" si="87"/>
        <v>42412.74009259259</v>
      </c>
    </row>
    <row r="1354" spans="1:19" ht="44.25" x14ac:dyDescent="0.75">
      <c r="A1354" s="11">
        <v>1352</v>
      </c>
      <c r="B1354" s="12" t="s">
        <v>1353</v>
      </c>
      <c r="C1354" s="12" t="s">
        <v>5462</v>
      </c>
      <c r="D1354" s="13">
        <v>10000</v>
      </c>
      <c r="E1354" s="14">
        <v>13614</v>
      </c>
      <c r="F1354" s="11" t="s">
        <v>8218</v>
      </c>
      <c r="G1354" s="11" t="s">
        <v>8223</v>
      </c>
      <c r="H1354" s="11" t="s">
        <v>8245</v>
      </c>
      <c r="I1354" s="11">
        <v>1441425540</v>
      </c>
      <c r="J1354" s="11">
        <v>1436968366</v>
      </c>
      <c r="K1354" s="11" t="b">
        <v>0</v>
      </c>
      <c r="L1354" s="11">
        <v>227</v>
      </c>
      <c r="M1354" s="11" t="b">
        <v>1</v>
      </c>
      <c r="N1354" s="11" t="s">
        <v>8278</v>
      </c>
      <c r="O1354" s="11" t="s">
        <v>8279</v>
      </c>
      <c r="P1354" s="11">
        <f t="shared" si="84"/>
        <v>136</v>
      </c>
      <c r="Q1354" s="11">
        <f t="shared" si="85"/>
        <v>59.97</v>
      </c>
      <c r="R1354" s="16">
        <f t="shared" si="86"/>
        <v>42200.578310185185</v>
      </c>
      <c r="S1354" s="16">
        <f t="shared" si="87"/>
        <v>42252.165972222225</v>
      </c>
    </row>
    <row r="1355" spans="1:19" ht="44.25" x14ac:dyDescent="0.75">
      <c r="A1355" s="11">
        <v>1353</v>
      </c>
      <c r="B1355" s="12" t="s">
        <v>1354</v>
      </c>
      <c r="C1355" s="12" t="s">
        <v>5463</v>
      </c>
      <c r="D1355" s="13">
        <v>1000</v>
      </c>
      <c r="E1355" s="14">
        <v>1336</v>
      </c>
      <c r="F1355" s="11" t="s">
        <v>8218</v>
      </c>
      <c r="G1355" s="11" t="s">
        <v>8223</v>
      </c>
      <c r="H1355" s="11" t="s">
        <v>8245</v>
      </c>
      <c r="I1355" s="11">
        <v>1362960000</v>
      </c>
      <c r="J1355" s="11">
        <v>1359946188</v>
      </c>
      <c r="K1355" s="11" t="b">
        <v>0</v>
      </c>
      <c r="L1355" s="11">
        <v>42</v>
      </c>
      <c r="M1355" s="11" t="b">
        <v>1</v>
      </c>
      <c r="N1355" s="11" t="s">
        <v>8278</v>
      </c>
      <c r="O1355" s="11" t="s">
        <v>8279</v>
      </c>
      <c r="P1355" s="11">
        <f t="shared" si="84"/>
        <v>134</v>
      </c>
      <c r="Q1355" s="11">
        <f t="shared" si="85"/>
        <v>31.81</v>
      </c>
      <c r="R1355" s="16">
        <f t="shared" si="86"/>
        <v>41309.11791666667</v>
      </c>
      <c r="S1355" s="16">
        <f t="shared" si="87"/>
        <v>41344</v>
      </c>
    </row>
    <row r="1356" spans="1:19" ht="44.25" x14ac:dyDescent="0.75">
      <c r="A1356" s="11">
        <v>1354</v>
      </c>
      <c r="B1356" s="12" t="s">
        <v>1355</v>
      </c>
      <c r="C1356" s="12" t="s">
        <v>5464</v>
      </c>
      <c r="D1356" s="13">
        <v>1200</v>
      </c>
      <c r="E1356" s="14">
        <v>1563</v>
      </c>
      <c r="F1356" s="11" t="s">
        <v>8218</v>
      </c>
      <c r="G1356" s="11" t="s">
        <v>8224</v>
      </c>
      <c r="H1356" s="11" t="s">
        <v>8246</v>
      </c>
      <c r="I1356" s="11">
        <v>1465672979</v>
      </c>
      <c r="J1356" s="11">
        <v>1463080979</v>
      </c>
      <c r="K1356" s="11" t="b">
        <v>0</v>
      </c>
      <c r="L1356" s="11">
        <v>64</v>
      </c>
      <c r="M1356" s="11" t="b">
        <v>1</v>
      </c>
      <c r="N1356" s="11" t="s">
        <v>8278</v>
      </c>
      <c r="O1356" s="11" t="s">
        <v>8279</v>
      </c>
      <c r="P1356" s="11">
        <f t="shared" si="84"/>
        <v>130</v>
      </c>
      <c r="Q1356" s="11">
        <f t="shared" si="85"/>
        <v>24.42</v>
      </c>
      <c r="R1356" s="16">
        <f t="shared" si="86"/>
        <v>42502.807627314818</v>
      </c>
      <c r="S1356" s="16">
        <f t="shared" si="87"/>
        <v>42532.807627314818</v>
      </c>
    </row>
    <row r="1357" spans="1:19" ht="59" x14ac:dyDescent="0.75">
      <c r="A1357" s="11">
        <v>1355</v>
      </c>
      <c r="B1357" s="12" t="s">
        <v>1356</v>
      </c>
      <c r="C1357" s="12" t="s">
        <v>5465</v>
      </c>
      <c r="D1357" s="13">
        <v>2500</v>
      </c>
      <c r="E1357" s="14">
        <v>3067</v>
      </c>
      <c r="F1357" s="11" t="s">
        <v>8218</v>
      </c>
      <c r="G1357" s="11" t="s">
        <v>8224</v>
      </c>
      <c r="H1357" s="11" t="s">
        <v>8246</v>
      </c>
      <c r="I1357" s="11">
        <v>1354269600</v>
      </c>
      <c r="J1357" s="11">
        <v>1351663605</v>
      </c>
      <c r="K1357" s="11" t="b">
        <v>0</v>
      </c>
      <c r="L1357" s="11">
        <v>121</v>
      </c>
      <c r="M1357" s="11" t="b">
        <v>1</v>
      </c>
      <c r="N1357" s="11" t="s">
        <v>8278</v>
      </c>
      <c r="O1357" s="11" t="s">
        <v>8279</v>
      </c>
      <c r="P1357" s="11">
        <f t="shared" si="84"/>
        <v>123</v>
      </c>
      <c r="Q1357" s="11">
        <f t="shared" si="85"/>
        <v>25.35</v>
      </c>
      <c r="R1357" s="16">
        <f t="shared" si="86"/>
        <v>41213.254687499997</v>
      </c>
      <c r="S1357" s="16">
        <f t="shared" si="87"/>
        <v>41243.416666666664</v>
      </c>
    </row>
    <row r="1358" spans="1:19" ht="44.25" x14ac:dyDescent="0.75">
      <c r="A1358" s="11">
        <v>1356</v>
      </c>
      <c r="B1358" s="12" t="s">
        <v>1357</v>
      </c>
      <c r="C1358" s="12" t="s">
        <v>5466</v>
      </c>
      <c r="D1358" s="13">
        <v>3400</v>
      </c>
      <c r="E1358" s="14">
        <v>6215.56</v>
      </c>
      <c r="F1358" s="11" t="s">
        <v>8218</v>
      </c>
      <c r="G1358" s="11" t="s">
        <v>8223</v>
      </c>
      <c r="H1358" s="11" t="s">
        <v>8245</v>
      </c>
      <c r="I1358" s="11">
        <v>1372985760</v>
      </c>
      <c r="J1358" s="11">
        <v>1370393760</v>
      </c>
      <c r="K1358" s="11" t="b">
        <v>0</v>
      </c>
      <c r="L1358" s="11">
        <v>87</v>
      </c>
      <c r="M1358" s="11" t="b">
        <v>1</v>
      </c>
      <c r="N1358" s="11" t="s">
        <v>8278</v>
      </c>
      <c r="O1358" s="11" t="s">
        <v>8279</v>
      </c>
      <c r="P1358" s="11">
        <f t="shared" si="84"/>
        <v>183</v>
      </c>
      <c r="Q1358" s="11">
        <f t="shared" si="85"/>
        <v>71.44</v>
      </c>
      <c r="R1358" s="16">
        <f t="shared" si="86"/>
        <v>41430.038888888892</v>
      </c>
      <c r="S1358" s="16">
        <f t="shared" si="87"/>
        <v>41460.038888888892</v>
      </c>
    </row>
    <row r="1359" spans="1:19" ht="44.25" x14ac:dyDescent="0.75">
      <c r="A1359" s="11">
        <v>1357</v>
      </c>
      <c r="B1359" s="12" t="s">
        <v>1358</v>
      </c>
      <c r="C1359" s="12" t="s">
        <v>5467</v>
      </c>
      <c r="D1359" s="13">
        <v>2000</v>
      </c>
      <c r="E1359" s="14">
        <v>2506</v>
      </c>
      <c r="F1359" s="11" t="s">
        <v>8218</v>
      </c>
      <c r="G1359" s="11" t="s">
        <v>8223</v>
      </c>
      <c r="H1359" s="11" t="s">
        <v>8245</v>
      </c>
      <c r="I1359" s="11">
        <v>1362117540</v>
      </c>
      <c r="J1359" s="11">
        <v>1359587137</v>
      </c>
      <c r="K1359" s="11" t="b">
        <v>0</v>
      </c>
      <c r="L1359" s="11">
        <v>65</v>
      </c>
      <c r="M1359" s="11" t="b">
        <v>1</v>
      </c>
      <c r="N1359" s="11" t="s">
        <v>8278</v>
      </c>
      <c r="O1359" s="11" t="s">
        <v>8279</v>
      </c>
      <c r="P1359" s="11">
        <f t="shared" si="84"/>
        <v>125</v>
      </c>
      <c r="Q1359" s="11">
        <f t="shared" si="85"/>
        <v>38.549999999999997</v>
      </c>
      <c r="R1359" s="16">
        <f t="shared" si="86"/>
        <v>41304.962233796294</v>
      </c>
      <c r="S1359" s="16">
        <f t="shared" si="87"/>
        <v>41334.249305555553</v>
      </c>
    </row>
    <row r="1360" spans="1:19" ht="44.25" x14ac:dyDescent="0.75">
      <c r="A1360" s="11">
        <v>1358</v>
      </c>
      <c r="B1360" s="12" t="s">
        <v>1359</v>
      </c>
      <c r="C1360" s="12" t="s">
        <v>5468</v>
      </c>
      <c r="D1360" s="13">
        <v>3000</v>
      </c>
      <c r="E1360" s="14">
        <v>3350</v>
      </c>
      <c r="F1360" s="11" t="s">
        <v>8218</v>
      </c>
      <c r="G1360" s="11" t="s">
        <v>8223</v>
      </c>
      <c r="H1360" s="11" t="s">
        <v>8245</v>
      </c>
      <c r="I1360" s="11">
        <v>1309009323</v>
      </c>
      <c r="J1360" s="11">
        <v>1306417323</v>
      </c>
      <c r="K1360" s="11" t="b">
        <v>0</v>
      </c>
      <c r="L1360" s="11">
        <v>49</v>
      </c>
      <c r="M1360" s="11" t="b">
        <v>1</v>
      </c>
      <c r="N1360" s="11" t="s">
        <v>8278</v>
      </c>
      <c r="O1360" s="11" t="s">
        <v>8279</v>
      </c>
      <c r="P1360" s="11">
        <f t="shared" si="84"/>
        <v>112</v>
      </c>
      <c r="Q1360" s="11">
        <f t="shared" si="85"/>
        <v>68.37</v>
      </c>
      <c r="R1360" s="16">
        <f t="shared" si="86"/>
        <v>40689.570868055554</v>
      </c>
      <c r="S1360" s="16">
        <f t="shared" si="87"/>
        <v>40719.570868055554</v>
      </c>
    </row>
    <row r="1361" spans="1:19" ht="44.25" x14ac:dyDescent="0.75">
      <c r="A1361" s="11">
        <v>1359</v>
      </c>
      <c r="B1361" s="12" t="s">
        <v>1360</v>
      </c>
      <c r="C1361" s="12" t="s">
        <v>5469</v>
      </c>
      <c r="D1361" s="13">
        <v>660</v>
      </c>
      <c r="E1361" s="14">
        <v>764</v>
      </c>
      <c r="F1361" s="11" t="s">
        <v>8218</v>
      </c>
      <c r="G1361" s="11" t="s">
        <v>8223</v>
      </c>
      <c r="H1361" s="11" t="s">
        <v>8245</v>
      </c>
      <c r="I1361" s="11">
        <v>1309980790</v>
      </c>
      <c r="J1361" s="11">
        <v>1304623990</v>
      </c>
      <c r="K1361" s="11" t="b">
        <v>0</v>
      </c>
      <c r="L1361" s="11">
        <v>19</v>
      </c>
      <c r="M1361" s="11" t="b">
        <v>1</v>
      </c>
      <c r="N1361" s="11" t="s">
        <v>8278</v>
      </c>
      <c r="O1361" s="11" t="s">
        <v>8279</v>
      </c>
      <c r="P1361" s="11">
        <f t="shared" si="84"/>
        <v>116</v>
      </c>
      <c r="Q1361" s="11">
        <f t="shared" si="85"/>
        <v>40.21</v>
      </c>
      <c r="R1361" s="16">
        <f t="shared" si="86"/>
        <v>40668.814699074072</v>
      </c>
      <c r="S1361" s="16">
        <f t="shared" si="87"/>
        <v>40730.814699074072</v>
      </c>
    </row>
    <row r="1362" spans="1:19" ht="29.5" x14ac:dyDescent="0.75">
      <c r="A1362" s="11">
        <v>1360</v>
      </c>
      <c r="B1362" s="12" t="s">
        <v>1361</v>
      </c>
      <c r="C1362" s="12" t="s">
        <v>5470</v>
      </c>
      <c r="D1362" s="13">
        <v>1500</v>
      </c>
      <c r="E1362" s="14">
        <v>2598</v>
      </c>
      <c r="F1362" s="11" t="s">
        <v>8218</v>
      </c>
      <c r="G1362" s="11" t="s">
        <v>8223</v>
      </c>
      <c r="H1362" s="11" t="s">
        <v>8245</v>
      </c>
      <c r="I1362" s="11">
        <v>1343943420</v>
      </c>
      <c r="J1362" s="11">
        <v>1341524220</v>
      </c>
      <c r="K1362" s="11" t="b">
        <v>0</v>
      </c>
      <c r="L1362" s="11">
        <v>81</v>
      </c>
      <c r="M1362" s="11" t="b">
        <v>1</v>
      </c>
      <c r="N1362" s="11" t="s">
        <v>8278</v>
      </c>
      <c r="O1362" s="11" t="s">
        <v>8279</v>
      </c>
      <c r="P1362" s="11">
        <f t="shared" si="84"/>
        <v>173</v>
      </c>
      <c r="Q1362" s="11">
        <f t="shared" si="85"/>
        <v>32.07</v>
      </c>
      <c r="R1362" s="16">
        <f t="shared" si="86"/>
        <v>41095.900694444441</v>
      </c>
      <c r="S1362" s="16">
        <f t="shared" si="87"/>
        <v>41123.900694444441</v>
      </c>
    </row>
    <row r="1363" spans="1:19" ht="44.25" x14ac:dyDescent="0.75">
      <c r="A1363" s="11">
        <v>1361</v>
      </c>
      <c r="B1363" s="12" t="s">
        <v>1362</v>
      </c>
      <c r="C1363" s="12" t="s">
        <v>5471</v>
      </c>
      <c r="D1363" s="13">
        <v>6000</v>
      </c>
      <c r="E1363" s="14">
        <v>7559</v>
      </c>
      <c r="F1363" s="11" t="s">
        <v>8218</v>
      </c>
      <c r="G1363" s="11" t="s">
        <v>8224</v>
      </c>
      <c r="H1363" s="11" t="s">
        <v>8246</v>
      </c>
      <c r="I1363" s="11">
        <v>1403370772</v>
      </c>
      <c r="J1363" s="11">
        <v>1400778772</v>
      </c>
      <c r="K1363" s="11" t="b">
        <v>0</v>
      </c>
      <c r="L1363" s="11">
        <v>264</v>
      </c>
      <c r="M1363" s="11" t="b">
        <v>1</v>
      </c>
      <c r="N1363" s="11" t="s">
        <v>8278</v>
      </c>
      <c r="O1363" s="11" t="s">
        <v>8279</v>
      </c>
      <c r="P1363" s="11">
        <f t="shared" si="84"/>
        <v>126</v>
      </c>
      <c r="Q1363" s="11">
        <f t="shared" si="85"/>
        <v>28.63</v>
      </c>
      <c r="R1363" s="16">
        <f t="shared" si="86"/>
        <v>41781.717268518521</v>
      </c>
      <c r="S1363" s="16">
        <f t="shared" si="87"/>
        <v>41811.717268518521</v>
      </c>
    </row>
    <row r="1364" spans="1:19" ht="29.5" x14ac:dyDescent="0.75">
      <c r="A1364" s="11">
        <v>1362</v>
      </c>
      <c r="B1364" s="12" t="s">
        <v>1363</v>
      </c>
      <c r="C1364" s="12" t="s">
        <v>5472</v>
      </c>
      <c r="D1364" s="13">
        <v>1000</v>
      </c>
      <c r="E1364" s="14">
        <v>1091</v>
      </c>
      <c r="F1364" s="11" t="s">
        <v>8218</v>
      </c>
      <c r="G1364" s="11" t="s">
        <v>8223</v>
      </c>
      <c r="H1364" s="11" t="s">
        <v>8245</v>
      </c>
      <c r="I1364" s="11">
        <v>1378592731</v>
      </c>
      <c r="J1364" s="11">
        <v>1373408731</v>
      </c>
      <c r="K1364" s="11" t="b">
        <v>0</v>
      </c>
      <c r="L1364" s="11">
        <v>25</v>
      </c>
      <c r="M1364" s="11" t="b">
        <v>1</v>
      </c>
      <c r="N1364" s="11" t="s">
        <v>8278</v>
      </c>
      <c r="O1364" s="11" t="s">
        <v>8279</v>
      </c>
      <c r="P1364" s="11">
        <f t="shared" si="84"/>
        <v>109</v>
      </c>
      <c r="Q1364" s="11">
        <f t="shared" si="85"/>
        <v>43.64</v>
      </c>
      <c r="R1364" s="16">
        <f t="shared" si="86"/>
        <v>41464.934386574074</v>
      </c>
      <c r="S1364" s="16">
        <f t="shared" si="87"/>
        <v>41524.934386574074</v>
      </c>
    </row>
    <row r="1365" spans="1:19" ht="44.25" x14ac:dyDescent="0.75">
      <c r="A1365" s="11">
        <v>1363</v>
      </c>
      <c r="B1365" s="12" t="s">
        <v>1364</v>
      </c>
      <c r="C1365" s="12" t="s">
        <v>5473</v>
      </c>
      <c r="D1365" s="13">
        <v>200</v>
      </c>
      <c r="E1365" s="14">
        <v>200</v>
      </c>
      <c r="F1365" s="11" t="s">
        <v>8218</v>
      </c>
      <c r="G1365" s="11" t="s">
        <v>8223</v>
      </c>
      <c r="H1365" s="11" t="s">
        <v>8245</v>
      </c>
      <c r="I1365" s="11">
        <v>1455523140</v>
      </c>
      <c r="J1365" s="11">
        <v>1453925727</v>
      </c>
      <c r="K1365" s="11" t="b">
        <v>0</v>
      </c>
      <c r="L1365" s="11">
        <v>5</v>
      </c>
      <c r="M1365" s="11" t="b">
        <v>1</v>
      </c>
      <c r="N1365" s="11" t="s">
        <v>8278</v>
      </c>
      <c r="O1365" s="11" t="s">
        <v>8279</v>
      </c>
      <c r="P1365" s="11">
        <f t="shared" si="84"/>
        <v>100</v>
      </c>
      <c r="Q1365" s="11">
        <f t="shared" si="85"/>
        <v>40</v>
      </c>
      <c r="R1365" s="16">
        <f t="shared" si="86"/>
        <v>42396.8440625</v>
      </c>
      <c r="S1365" s="16">
        <f t="shared" si="87"/>
        <v>42415.332638888889</v>
      </c>
    </row>
    <row r="1366" spans="1:19" ht="59" x14ac:dyDescent="0.75">
      <c r="A1366" s="11">
        <v>1364</v>
      </c>
      <c r="B1366" s="12" t="s">
        <v>1365</v>
      </c>
      <c r="C1366" s="12" t="s">
        <v>5474</v>
      </c>
      <c r="D1366" s="13">
        <v>42000</v>
      </c>
      <c r="E1366" s="14">
        <v>49830</v>
      </c>
      <c r="F1366" s="11" t="s">
        <v>8218</v>
      </c>
      <c r="G1366" s="11" t="s">
        <v>8231</v>
      </c>
      <c r="H1366" s="11" t="s">
        <v>8252</v>
      </c>
      <c r="I1366" s="11">
        <v>1420648906</v>
      </c>
      <c r="J1366" s="11">
        <v>1415464906</v>
      </c>
      <c r="K1366" s="11" t="b">
        <v>0</v>
      </c>
      <c r="L1366" s="11">
        <v>144</v>
      </c>
      <c r="M1366" s="11" t="b">
        <v>1</v>
      </c>
      <c r="N1366" s="11" t="s">
        <v>8281</v>
      </c>
      <c r="O1366" s="11" t="s">
        <v>8282</v>
      </c>
      <c r="P1366" s="11">
        <f t="shared" si="84"/>
        <v>119</v>
      </c>
      <c r="Q1366" s="11">
        <f t="shared" si="85"/>
        <v>346.04</v>
      </c>
      <c r="R1366" s="16">
        <f t="shared" si="86"/>
        <v>41951.695671296293</v>
      </c>
      <c r="S1366" s="16">
        <f t="shared" si="87"/>
        <v>42011.6956712963</v>
      </c>
    </row>
    <row r="1367" spans="1:19" ht="44.25" x14ac:dyDescent="0.75">
      <c r="A1367" s="11">
        <v>1365</v>
      </c>
      <c r="B1367" s="12" t="s">
        <v>1366</v>
      </c>
      <c r="C1367" s="12" t="s">
        <v>5475</v>
      </c>
      <c r="D1367" s="13">
        <v>7500</v>
      </c>
      <c r="E1367" s="14">
        <v>7520</v>
      </c>
      <c r="F1367" s="11" t="s">
        <v>8218</v>
      </c>
      <c r="G1367" s="11" t="s">
        <v>8223</v>
      </c>
      <c r="H1367" s="11" t="s">
        <v>8245</v>
      </c>
      <c r="I1367" s="11">
        <v>1426523752</v>
      </c>
      <c r="J1367" s="11">
        <v>1423935352</v>
      </c>
      <c r="K1367" s="11" t="b">
        <v>0</v>
      </c>
      <c r="L1367" s="11">
        <v>92</v>
      </c>
      <c r="M1367" s="11" t="b">
        <v>1</v>
      </c>
      <c r="N1367" s="11" t="s">
        <v>8281</v>
      </c>
      <c r="O1367" s="11" t="s">
        <v>8282</v>
      </c>
      <c r="P1367" s="11">
        <f t="shared" si="84"/>
        <v>100</v>
      </c>
      <c r="Q1367" s="11">
        <f t="shared" si="85"/>
        <v>81.739999999999995</v>
      </c>
      <c r="R1367" s="16">
        <f t="shared" si="86"/>
        <v>42049.733240740738</v>
      </c>
      <c r="S1367" s="16">
        <f t="shared" si="87"/>
        <v>42079.691574074073</v>
      </c>
    </row>
    <row r="1368" spans="1:19" x14ac:dyDescent="0.75">
      <c r="A1368" s="11">
        <v>1366</v>
      </c>
      <c r="B1368" s="12" t="s">
        <v>1367</v>
      </c>
      <c r="C1368" s="12" t="s">
        <v>5476</v>
      </c>
      <c r="D1368" s="13">
        <v>7500</v>
      </c>
      <c r="E1368" s="14">
        <v>9486.69</v>
      </c>
      <c r="F1368" s="11" t="s">
        <v>8218</v>
      </c>
      <c r="G1368" s="11" t="s">
        <v>8223</v>
      </c>
      <c r="H1368" s="11" t="s">
        <v>8245</v>
      </c>
      <c r="I1368" s="11">
        <v>1417049663</v>
      </c>
      <c r="J1368" s="11">
        <v>1413158063</v>
      </c>
      <c r="K1368" s="11" t="b">
        <v>0</v>
      </c>
      <c r="L1368" s="11">
        <v>147</v>
      </c>
      <c r="M1368" s="11" t="b">
        <v>1</v>
      </c>
      <c r="N1368" s="11" t="s">
        <v>8281</v>
      </c>
      <c r="O1368" s="11" t="s">
        <v>8282</v>
      </c>
      <c r="P1368" s="11">
        <f t="shared" si="84"/>
        <v>126</v>
      </c>
      <c r="Q1368" s="11">
        <f t="shared" si="85"/>
        <v>64.540000000000006</v>
      </c>
      <c r="R1368" s="16">
        <f t="shared" si="86"/>
        <v>41924.996099537035</v>
      </c>
      <c r="S1368" s="16">
        <f t="shared" si="87"/>
        <v>41970.037766203706</v>
      </c>
    </row>
    <row r="1369" spans="1:19" ht="44.25" x14ac:dyDescent="0.75">
      <c r="A1369" s="11">
        <v>1367</v>
      </c>
      <c r="B1369" s="12" t="s">
        <v>1368</v>
      </c>
      <c r="C1369" s="12" t="s">
        <v>5477</v>
      </c>
      <c r="D1369" s="13">
        <v>5000</v>
      </c>
      <c r="E1369" s="14">
        <v>5713</v>
      </c>
      <c r="F1369" s="11" t="s">
        <v>8218</v>
      </c>
      <c r="G1369" s="11" t="s">
        <v>8223</v>
      </c>
      <c r="H1369" s="11" t="s">
        <v>8245</v>
      </c>
      <c r="I1369" s="11">
        <v>1447463050</v>
      </c>
      <c r="J1369" s="11">
        <v>1444867450</v>
      </c>
      <c r="K1369" s="11" t="b">
        <v>0</v>
      </c>
      <c r="L1369" s="11">
        <v>90</v>
      </c>
      <c r="M1369" s="11" t="b">
        <v>1</v>
      </c>
      <c r="N1369" s="11" t="s">
        <v>8281</v>
      </c>
      <c r="O1369" s="11" t="s">
        <v>8282</v>
      </c>
      <c r="P1369" s="11">
        <f t="shared" si="84"/>
        <v>114</v>
      </c>
      <c r="Q1369" s="11">
        <f t="shared" si="85"/>
        <v>63.48</v>
      </c>
      <c r="R1369" s="16">
        <f t="shared" si="86"/>
        <v>42292.002893518518</v>
      </c>
      <c r="S1369" s="16">
        <f t="shared" si="87"/>
        <v>42322.044560185182</v>
      </c>
    </row>
    <row r="1370" spans="1:19" ht="44.25" x14ac:dyDescent="0.75">
      <c r="A1370" s="11">
        <v>1368</v>
      </c>
      <c r="B1370" s="12" t="s">
        <v>1369</v>
      </c>
      <c r="C1370" s="12" t="s">
        <v>5478</v>
      </c>
      <c r="D1370" s="13">
        <v>5000</v>
      </c>
      <c r="E1370" s="14">
        <v>5535</v>
      </c>
      <c r="F1370" s="11" t="s">
        <v>8218</v>
      </c>
      <c r="G1370" s="11" t="s">
        <v>8223</v>
      </c>
      <c r="H1370" s="11" t="s">
        <v>8245</v>
      </c>
      <c r="I1370" s="11">
        <v>1434342894</v>
      </c>
      <c r="J1370" s="11">
        <v>1432269294</v>
      </c>
      <c r="K1370" s="11" t="b">
        <v>0</v>
      </c>
      <c r="L1370" s="11">
        <v>87</v>
      </c>
      <c r="M1370" s="11" t="b">
        <v>1</v>
      </c>
      <c r="N1370" s="11" t="s">
        <v>8281</v>
      </c>
      <c r="O1370" s="11" t="s">
        <v>8282</v>
      </c>
      <c r="P1370" s="11">
        <f t="shared" si="84"/>
        <v>111</v>
      </c>
      <c r="Q1370" s="11">
        <f t="shared" si="85"/>
        <v>63.62</v>
      </c>
      <c r="R1370" s="16">
        <f t="shared" si="86"/>
        <v>42146.190902777773</v>
      </c>
      <c r="S1370" s="16">
        <f t="shared" si="87"/>
        <v>42170.190902777773</v>
      </c>
    </row>
    <row r="1371" spans="1:19" ht="44.25" x14ac:dyDescent="0.75">
      <c r="A1371" s="11">
        <v>1369</v>
      </c>
      <c r="B1371" s="12" t="s">
        <v>1370</v>
      </c>
      <c r="C1371" s="12" t="s">
        <v>5479</v>
      </c>
      <c r="D1371" s="13">
        <v>32360</v>
      </c>
      <c r="E1371" s="14">
        <v>34090.629999999997</v>
      </c>
      <c r="F1371" s="11" t="s">
        <v>8218</v>
      </c>
      <c r="G1371" s="11" t="s">
        <v>8223</v>
      </c>
      <c r="H1371" s="11" t="s">
        <v>8245</v>
      </c>
      <c r="I1371" s="11">
        <v>1397225746</v>
      </c>
      <c r="J1371" s="11">
        <v>1394633746</v>
      </c>
      <c r="K1371" s="11" t="b">
        <v>0</v>
      </c>
      <c r="L1371" s="11">
        <v>406</v>
      </c>
      <c r="M1371" s="11" t="b">
        <v>1</v>
      </c>
      <c r="N1371" s="11" t="s">
        <v>8281</v>
      </c>
      <c r="O1371" s="11" t="s">
        <v>8282</v>
      </c>
      <c r="P1371" s="11">
        <f t="shared" si="84"/>
        <v>105</v>
      </c>
      <c r="Q1371" s="11">
        <f t="shared" si="85"/>
        <v>83.97</v>
      </c>
      <c r="R1371" s="16">
        <f t="shared" si="86"/>
        <v>41710.594282407408</v>
      </c>
      <c r="S1371" s="16">
        <f t="shared" si="87"/>
        <v>41740.594282407408</v>
      </c>
    </row>
    <row r="1372" spans="1:19" ht="29.5" x14ac:dyDescent="0.75">
      <c r="A1372" s="11">
        <v>1370</v>
      </c>
      <c r="B1372" s="12" t="s">
        <v>1371</v>
      </c>
      <c r="C1372" s="12" t="s">
        <v>5480</v>
      </c>
      <c r="D1372" s="13">
        <v>1500</v>
      </c>
      <c r="E1372" s="14">
        <v>1555</v>
      </c>
      <c r="F1372" s="11" t="s">
        <v>8218</v>
      </c>
      <c r="G1372" s="11" t="s">
        <v>8223</v>
      </c>
      <c r="H1372" s="11" t="s">
        <v>8245</v>
      </c>
      <c r="I1372" s="11">
        <v>1381881890</v>
      </c>
      <c r="J1372" s="11">
        <v>1380585890</v>
      </c>
      <c r="K1372" s="11" t="b">
        <v>0</v>
      </c>
      <c r="L1372" s="11">
        <v>20</v>
      </c>
      <c r="M1372" s="11" t="b">
        <v>1</v>
      </c>
      <c r="N1372" s="11" t="s">
        <v>8281</v>
      </c>
      <c r="O1372" s="11" t="s">
        <v>8282</v>
      </c>
      <c r="P1372" s="11">
        <f t="shared" si="84"/>
        <v>104</v>
      </c>
      <c r="Q1372" s="11">
        <f t="shared" si="85"/>
        <v>77.75</v>
      </c>
      <c r="R1372" s="16">
        <f t="shared" si="86"/>
        <v>41548.00335648148</v>
      </c>
      <c r="S1372" s="16">
        <f t="shared" si="87"/>
        <v>41563.00335648148</v>
      </c>
    </row>
    <row r="1373" spans="1:19" ht="44.25" x14ac:dyDescent="0.75">
      <c r="A1373" s="11">
        <v>1371</v>
      </c>
      <c r="B1373" s="12" t="s">
        <v>1372</v>
      </c>
      <c r="C1373" s="12" t="s">
        <v>5481</v>
      </c>
      <c r="D1373" s="13">
        <v>6999</v>
      </c>
      <c r="E1373" s="14">
        <v>7495</v>
      </c>
      <c r="F1373" s="11" t="s">
        <v>8218</v>
      </c>
      <c r="G1373" s="11" t="s">
        <v>8223</v>
      </c>
      <c r="H1373" s="11" t="s">
        <v>8245</v>
      </c>
      <c r="I1373" s="11">
        <v>1431022342</v>
      </c>
      <c r="J1373" s="11">
        <v>1428430342</v>
      </c>
      <c r="K1373" s="11" t="b">
        <v>0</v>
      </c>
      <c r="L1373" s="11">
        <v>70</v>
      </c>
      <c r="M1373" s="11" t="b">
        <v>1</v>
      </c>
      <c r="N1373" s="11" t="s">
        <v>8281</v>
      </c>
      <c r="O1373" s="11" t="s">
        <v>8282</v>
      </c>
      <c r="P1373" s="11">
        <f t="shared" si="84"/>
        <v>107</v>
      </c>
      <c r="Q1373" s="11">
        <f t="shared" si="85"/>
        <v>107.07</v>
      </c>
      <c r="R1373" s="16">
        <f t="shared" si="86"/>
        <v>42101.758587962962</v>
      </c>
      <c r="S1373" s="16">
        <f t="shared" si="87"/>
        <v>42131.758587962962</v>
      </c>
    </row>
    <row r="1374" spans="1:19" x14ac:dyDescent="0.75">
      <c r="A1374" s="11">
        <v>1372</v>
      </c>
      <c r="B1374" s="12" t="s">
        <v>1373</v>
      </c>
      <c r="C1374" s="12" t="s">
        <v>5482</v>
      </c>
      <c r="D1374" s="13">
        <v>500</v>
      </c>
      <c r="E1374" s="14">
        <v>620</v>
      </c>
      <c r="F1374" s="11" t="s">
        <v>8218</v>
      </c>
      <c r="G1374" s="11" t="s">
        <v>8223</v>
      </c>
      <c r="H1374" s="11" t="s">
        <v>8245</v>
      </c>
      <c r="I1374" s="11">
        <v>1342115132</v>
      </c>
      <c r="J1374" s="11">
        <v>1339523132</v>
      </c>
      <c r="K1374" s="11" t="b">
        <v>0</v>
      </c>
      <c r="L1374" s="11">
        <v>16</v>
      </c>
      <c r="M1374" s="11" t="b">
        <v>1</v>
      </c>
      <c r="N1374" s="11" t="s">
        <v>8281</v>
      </c>
      <c r="O1374" s="11" t="s">
        <v>8282</v>
      </c>
      <c r="P1374" s="11">
        <f t="shared" si="84"/>
        <v>124</v>
      </c>
      <c r="Q1374" s="11">
        <f t="shared" si="85"/>
        <v>38.75</v>
      </c>
      <c r="R1374" s="16">
        <f t="shared" si="86"/>
        <v>41072.739953703705</v>
      </c>
      <c r="S1374" s="16">
        <f t="shared" si="87"/>
        <v>41102.739953703705</v>
      </c>
    </row>
    <row r="1375" spans="1:19" ht="29.5" x14ac:dyDescent="0.75">
      <c r="A1375" s="11">
        <v>1373</v>
      </c>
      <c r="B1375" s="12" t="s">
        <v>1374</v>
      </c>
      <c r="C1375" s="12" t="s">
        <v>5483</v>
      </c>
      <c r="D1375" s="13">
        <v>10000</v>
      </c>
      <c r="E1375" s="14">
        <v>10501</v>
      </c>
      <c r="F1375" s="11" t="s">
        <v>8218</v>
      </c>
      <c r="G1375" s="11" t="s">
        <v>8223</v>
      </c>
      <c r="H1375" s="11" t="s">
        <v>8245</v>
      </c>
      <c r="I1375" s="11">
        <v>1483138233</v>
      </c>
      <c r="J1375" s="11">
        <v>1480546233</v>
      </c>
      <c r="K1375" s="11" t="b">
        <v>0</v>
      </c>
      <c r="L1375" s="11">
        <v>52</v>
      </c>
      <c r="M1375" s="11" t="b">
        <v>1</v>
      </c>
      <c r="N1375" s="11" t="s">
        <v>8281</v>
      </c>
      <c r="O1375" s="11" t="s">
        <v>8282</v>
      </c>
      <c r="P1375" s="11">
        <f t="shared" si="84"/>
        <v>105</v>
      </c>
      <c r="Q1375" s="11">
        <f t="shared" si="85"/>
        <v>201.94</v>
      </c>
      <c r="R1375" s="16">
        <f t="shared" si="86"/>
        <v>42704.95177083333</v>
      </c>
      <c r="S1375" s="16">
        <f t="shared" si="87"/>
        <v>42734.95177083333</v>
      </c>
    </row>
    <row r="1376" spans="1:19" ht="44.25" x14ac:dyDescent="0.75">
      <c r="A1376" s="11">
        <v>1374</v>
      </c>
      <c r="B1376" s="12" t="s">
        <v>1375</v>
      </c>
      <c r="C1376" s="12" t="s">
        <v>5484</v>
      </c>
      <c r="D1376" s="13">
        <v>1500</v>
      </c>
      <c r="E1376" s="14">
        <v>2842</v>
      </c>
      <c r="F1376" s="11" t="s">
        <v>8218</v>
      </c>
      <c r="G1376" s="11" t="s">
        <v>8223</v>
      </c>
      <c r="H1376" s="11" t="s">
        <v>8245</v>
      </c>
      <c r="I1376" s="11">
        <v>1458874388</v>
      </c>
      <c r="J1376" s="11">
        <v>1456285988</v>
      </c>
      <c r="K1376" s="11" t="b">
        <v>0</v>
      </c>
      <c r="L1376" s="11">
        <v>66</v>
      </c>
      <c r="M1376" s="11" t="b">
        <v>1</v>
      </c>
      <c r="N1376" s="11" t="s">
        <v>8281</v>
      </c>
      <c r="O1376" s="11" t="s">
        <v>8282</v>
      </c>
      <c r="P1376" s="11">
        <f t="shared" si="84"/>
        <v>189</v>
      </c>
      <c r="Q1376" s="11">
        <f t="shared" si="85"/>
        <v>43.06</v>
      </c>
      <c r="R1376" s="16">
        <f t="shared" si="86"/>
        <v>42424.161898148144</v>
      </c>
      <c r="S1376" s="16">
        <f t="shared" si="87"/>
        <v>42454.12023148148</v>
      </c>
    </row>
    <row r="1377" spans="1:19" ht="59" x14ac:dyDescent="0.75">
      <c r="A1377" s="11">
        <v>1375</v>
      </c>
      <c r="B1377" s="12" t="s">
        <v>1376</v>
      </c>
      <c r="C1377" s="12" t="s">
        <v>5485</v>
      </c>
      <c r="D1377" s="13">
        <v>4000</v>
      </c>
      <c r="E1377" s="14">
        <v>6853</v>
      </c>
      <c r="F1377" s="11" t="s">
        <v>8218</v>
      </c>
      <c r="G1377" s="11" t="s">
        <v>8229</v>
      </c>
      <c r="H1377" s="11" t="s">
        <v>8248</v>
      </c>
      <c r="I1377" s="11">
        <v>1484444119</v>
      </c>
      <c r="J1377" s="11">
        <v>1481852119</v>
      </c>
      <c r="K1377" s="11" t="b">
        <v>0</v>
      </c>
      <c r="L1377" s="11">
        <v>109</v>
      </c>
      <c r="M1377" s="11" t="b">
        <v>1</v>
      </c>
      <c r="N1377" s="11" t="s">
        <v>8281</v>
      </c>
      <c r="O1377" s="11" t="s">
        <v>8282</v>
      </c>
      <c r="P1377" s="11">
        <f t="shared" si="84"/>
        <v>171</v>
      </c>
      <c r="Q1377" s="11">
        <f t="shared" si="85"/>
        <v>62.87</v>
      </c>
      <c r="R1377" s="16">
        <f t="shared" si="86"/>
        <v>42720.066192129627</v>
      </c>
      <c r="S1377" s="16">
        <f t="shared" si="87"/>
        <v>42750.066192129627</v>
      </c>
    </row>
    <row r="1378" spans="1:19" ht="29.5" x14ac:dyDescent="0.75">
      <c r="A1378" s="11">
        <v>1376</v>
      </c>
      <c r="B1378" s="12" t="s">
        <v>1377</v>
      </c>
      <c r="C1378" s="12" t="s">
        <v>5486</v>
      </c>
      <c r="D1378" s="13">
        <v>3700</v>
      </c>
      <c r="E1378" s="14">
        <v>9342</v>
      </c>
      <c r="F1378" s="11" t="s">
        <v>8218</v>
      </c>
      <c r="G1378" s="11" t="s">
        <v>8224</v>
      </c>
      <c r="H1378" s="11" t="s">
        <v>8246</v>
      </c>
      <c r="I1378" s="11">
        <v>1480784606</v>
      </c>
      <c r="J1378" s="11">
        <v>1478189006</v>
      </c>
      <c r="K1378" s="11" t="b">
        <v>0</v>
      </c>
      <c r="L1378" s="11">
        <v>168</v>
      </c>
      <c r="M1378" s="11" t="b">
        <v>1</v>
      </c>
      <c r="N1378" s="11" t="s">
        <v>8281</v>
      </c>
      <c r="O1378" s="11" t="s">
        <v>8282</v>
      </c>
      <c r="P1378" s="11">
        <f t="shared" si="84"/>
        <v>252</v>
      </c>
      <c r="Q1378" s="11">
        <f t="shared" si="85"/>
        <v>55.61</v>
      </c>
      <c r="R1378" s="16">
        <f t="shared" si="86"/>
        <v>42677.669050925921</v>
      </c>
      <c r="S1378" s="16">
        <f t="shared" si="87"/>
        <v>42707.710717592592</v>
      </c>
    </row>
    <row r="1379" spans="1:19" ht="44.25" x14ac:dyDescent="0.75">
      <c r="A1379" s="11">
        <v>1377</v>
      </c>
      <c r="B1379" s="12" t="s">
        <v>1378</v>
      </c>
      <c r="C1379" s="12" t="s">
        <v>5487</v>
      </c>
      <c r="D1379" s="13">
        <v>1300</v>
      </c>
      <c r="E1379" s="14">
        <v>1510</v>
      </c>
      <c r="F1379" s="11" t="s">
        <v>8218</v>
      </c>
      <c r="G1379" s="11" t="s">
        <v>8223</v>
      </c>
      <c r="H1379" s="11" t="s">
        <v>8245</v>
      </c>
      <c r="I1379" s="11">
        <v>1486095060</v>
      </c>
      <c r="J1379" s="11">
        <v>1484198170</v>
      </c>
      <c r="K1379" s="11" t="b">
        <v>0</v>
      </c>
      <c r="L1379" s="11">
        <v>31</v>
      </c>
      <c r="M1379" s="11" t="b">
        <v>1</v>
      </c>
      <c r="N1379" s="11" t="s">
        <v>8281</v>
      </c>
      <c r="O1379" s="11" t="s">
        <v>8282</v>
      </c>
      <c r="P1379" s="11">
        <f t="shared" si="84"/>
        <v>116</v>
      </c>
      <c r="Q1379" s="11">
        <f t="shared" si="85"/>
        <v>48.71</v>
      </c>
      <c r="R1379" s="16">
        <f t="shared" si="86"/>
        <v>42747.219560185185</v>
      </c>
      <c r="S1379" s="16">
        <f t="shared" si="87"/>
        <v>42769.174305555556</v>
      </c>
    </row>
    <row r="1380" spans="1:19" x14ac:dyDescent="0.75">
      <c r="A1380" s="11">
        <v>1378</v>
      </c>
      <c r="B1380" s="12" t="s">
        <v>1379</v>
      </c>
      <c r="C1380" s="12" t="s">
        <v>5488</v>
      </c>
      <c r="D1380" s="13">
        <v>2000</v>
      </c>
      <c r="E1380" s="14">
        <v>4067</v>
      </c>
      <c r="F1380" s="11" t="s">
        <v>8218</v>
      </c>
      <c r="G1380" s="11" t="s">
        <v>8224</v>
      </c>
      <c r="H1380" s="11" t="s">
        <v>8246</v>
      </c>
      <c r="I1380" s="11">
        <v>1470075210</v>
      </c>
      <c r="J1380" s="11">
        <v>1468779210</v>
      </c>
      <c r="K1380" s="11" t="b">
        <v>0</v>
      </c>
      <c r="L1380" s="11">
        <v>133</v>
      </c>
      <c r="M1380" s="11" t="b">
        <v>1</v>
      </c>
      <c r="N1380" s="11" t="s">
        <v>8281</v>
      </c>
      <c r="O1380" s="11" t="s">
        <v>8282</v>
      </c>
      <c r="P1380" s="11">
        <f t="shared" si="84"/>
        <v>203</v>
      </c>
      <c r="Q1380" s="11">
        <f t="shared" si="85"/>
        <v>30.58</v>
      </c>
      <c r="R1380" s="16">
        <f t="shared" si="86"/>
        <v>42568.759374999994</v>
      </c>
      <c r="S1380" s="16">
        <f t="shared" si="87"/>
        <v>42583.759374999994</v>
      </c>
    </row>
    <row r="1381" spans="1:19" ht="29.5" x14ac:dyDescent="0.75">
      <c r="A1381" s="11">
        <v>1379</v>
      </c>
      <c r="B1381" s="12" t="s">
        <v>1380</v>
      </c>
      <c r="C1381" s="12" t="s">
        <v>5489</v>
      </c>
      <c r="D1381" s="13">
        <v>10000</v>
      </c>
      <c r="E1381" s="14">
        <v>11160</v>
      </c>
      <c r="F1381" s="11" t="s">
        <v>8218</v>
      </c>
      <c r="G1381" s="11" t="s">
        <v>8223</v>
      </c>
      <c r="H1381" s="11" t="s">
        <v>8245</v>
      </c>
      <c r="I1381" s="11">
        <v>1433504876</v>
      </c>
      <c r="J1381" s="11">
        <v>1430912876</v>
      </c>
      <c r="K1381" s="11" t="b">
        <v>0</v>
      </c>
      <c r="L1381" s="11">
        <v>151</v>
      </c>
      <c r="M1381" s="11" t="b">
        <v>1</v>
      </c>
      <c r="N1381" s="11" t="s">
        <v>8281</v>
      </c>
      <c r="O1381" s="11" t="s">
        <v>8282</v>
      </c>
      <c r="P1381" s="11">
        <f t="shared" si="84"/>
        <v>112</v>
      </c>
      <c r="Q1381" s="11">
        <f t="shared" si="85"/>
        <v>73.91</v>
      </c>
      <c r="R1381" s="16">
        <f t="shared" si="86"/>
        <v>42130.491620370376</v>
      </c>
      <c r="S1381" s="16">
        <f t="shared" si="87"/>
        <v>42160.491620370376</v>
      </c>
    </row>
    <row r="1382" spans="1:19" ht="44.25" x14ac:dyDescent="0.75">
      <c r="A1382" s="11">
        <v>1380</v>
      </c>
      <c r="B1382" s="12" t="s">
        <v>1381</v>
      </c>
      <c r="C1382" s="12" t="s">
        <v>5490</v>
      </c>
      <c r="D1382" s="13">
        <v>25</v>
      </c>
      <c r="E1382" s="14">
        <v>106</v>
      </c>
      <c r="F1382" s="11" t="s">
        <v>8218</v>
      </c>
      <c r="G1382" s="11" t="s">
        <v>8223</v>
      </c>
      <c r="H1382" s="11" t="s">
        <v>8245</v>
      </c>
      <c r="I1382" s="11">
        <v>1433815200</v>
      </c>
      <c r="J1382" s="11">
        <v>1431886706</v>
      </c>
      <c r="K1382" s="11" t="b">
        <v>0</v>
      </c>
      <c r="L1382" s="11">
        <v>5</v>
      </c>
      <c r="M1382" s="11" t="b">
        <v>1</v>
      </c>
      <c r="N1382" s="11" t="s">
        <v>8281</v>
      </c>
      <c r="O1382" s="11" t="s">
        <v>8282</v>
      </c>
      <c r="P1382" s="11">
        <f t="shared" si="84"/>
        <v>424</v>
      </c>
      <c r="Q1382" s="11">
        <f t="shared" si="85"/>
        <v>21.2</v>
      </c>
      <c r="R1382" s="16">
        <f t="shared" si="86"/>
        <v>42141.762800925921</v>
      </c>
      <c r="S1382" s="16">
        <f t="shared" si="87"/>
        <v>42164.083333333328</v>
      </c>
    </row>
    <row r="1383" spans="1:19" ht="59" x14ac:dyDescent="0.75">
      <c r="A1383" s="11">
        <v>1381</v>
      </c>
      <c r="B1383" s="12" t="s">
        <v>1382</v>
      </c>
      <c r="C1383" s="12" t="s">
        <v>5491</v>
      </c>
      <c r="D1383" s="13">
        <v>5000</v>
      </c>
      <c r="E1383" s="14">
        <v>5355</v>
      </c>
      <c r="F1383" s="11" t="s">
        <v>8218</v>
      </c>
      <c r="G1383" s="11" t="s">
        <v>8223</v>
      </c>
      <c r="H1383" s="11" t="s">
        <v>8245</v>
      </c>
      <c r="I1383" s="11">
        <v>1482988125</v>
      </c>
      <c r="J1383" s="11">
        <v>1480396125</v>
      </c>
      <c r="K1383" s="11" t="b">
        <v>0</v>
      </c>
      <c r="L1383" s="11">
        <v>73</v>
      </c>
      <c r="M1383" s="11" t="b">
        <v>1</v>
      </c>
      <c r="N1383" s="11" t="s">
        <v>8281</v>
      </c>
      <c r="O1383" s="11" t="s">
        <v>8282</v>
      </c>
      <c r="P1383" s="11">
        <f t="shared" si="84"/>
        <v>107</v>
      </c>
      <c r="Q1383" s="11">
        <f t="shared" si="85"/>
        <v>73.36</v>
      </c>
      <c r="R1383" s="16">
        <f t="shared" si="86"/>
        <v>42703.214409722219</v>
      </c>
      <c r="S1383" s="16">
        <f t="shared" si="87"/>
        <v>42733.214409722219</v>
      </c>
    </row>
    <row r="1384" spans="1:19" ht="44.25" x14ac:dyDescent="0.75">
      <c r="A1384" s="11">
        <v>1382</v>
      </c>
      <c r="B1384" s="12" t="s">
        <v>1383</v>
      </c>
      <c r="C1384" s="12" t="s">
        <v>5492</v>
      </c>
      <c r="D1384" s="13">
        <v>8000</v>
      </c>
      <c r="E1384" s="14">
        <v>8349</v>
      </c>
      <c r="F1384" s="11" t="s">
        <v>8218</v>
      </c>
      <c r="G1384" s="11" t="s">
        <v>8223</v>
      </c>
      <c r="H1384" s="11" t="s">
        <v>8245</v>
      </c>
      <c r="I1384" s="11">
        <v>1367867536</v>
      </c>
      <c r="J1384" s="11">
        <v>1365275536</v>
      </c>
      <c r="K1384" s="11" t="b">
        <v>0</v>
      </c>
      <c r="L1384" s="11">
        <v>148</v>
      </c>
      <c r="M1384" s="11" t="b">
        <v>1</v>
      </c>
      <c r="N1384" s="11" t="s">
        <v>8281</v>
      </c>
      <c r="O1384" s="11" t="s">
        <v>8282</v>
      </c>
      <c r="P1384" s="11">
        <f t="shared" si="84"/>
        <v>104</v>
      </c>
      <c r="Q1384" s="11">
        <f t="shared" si="85"/>
        <v>56.41</v>
      </c>
      <c r="R1384" s="16">
        <f t="shared" si="86"/>
        <v>41370.800185185188</v>
      </c>
      <c r="S1384" s="16">
        <f t="shared" si="87"/>
        <v>41400.800185185188</v>
      </c>
    </row>
    <row r="1385" spans="1:19" ht="44.25" x14ac:dyDescent="0.75">
      <c r="A1385" s="11">
        <v>1383</v>
      </c>
      <c r="B1385" s="12" t="s">
        <v>1384</v>
      </c>
      <c r="C1385" s="12" t="s">
        <v>5493</v>
      </c>
      <c r="D1385" s="13">
        <v>2200</v>
      </c>
      <c r="E1385" s="14">
        <v>4673</v>
      </c>
      <c r="F1385" s="11" t="s">
        <v>8218</v>
      </c>
      <c r="G1385" s="11" t="s">
        <v>8228</v>
      </c>
      <c r="H1385" s="11" t="s">
        <v>8250</v>
      </c>
      <c r="I1385" s="11">
        <v>1482457678</v>
      </c>
      <c r="J1385" s="11">
        <v>1480729678</v>
      </c>
      <c r="K1385" s="11" t="b">
        <v>0</v>
      </c>
      <c r="L1385" s="11">
        <v>93</v>
      </c>
      <c r="M1385" s="11" t="b">
        <v>1</v>
      </c>
      <c r="N1385" s="11" t="s">
        <v>8281</v>
      </c>
      <c r="O1385" s="11" t="s">
        <v>8282</v>
      </c>
      <c r="P1385" s="11">
        <f t="shared" si="84"/>
        <v>212</v>
      </c>
      <c r="Q1385" s="11">
        <f t="shared" si="85"/>
        <v>50.25</v>
      </c>
      <c r="R1385" s="16">
        <f t="shared" si="86"/>
        <v>42707.074976851851</v>
      </c>
      <c r="S1385" s="16">
        <f t="shared" si="87"/>
        <v>42727.074976851851</v>
      </c>
    </row>
    <row r="1386" spans="1:19" ht="44.25" x14ac:dyDescent="0.75">
      <c r="A1386" s="11">
        <v>1384</v>
      </c>
      <c r="B1386" s="12" t="s">
        <v>1385</v>
      </c>
      <c r="C1386" s="12" t="s">
        <v>5494</v>
      </c>
      <c r="D1386" s="13">
        <v>3500</v>
      </c>
      <c r="E1386" s="14">
        <v>4343</v>
      </c>
      <c r="F1386" s="11" t="s">
        <v>8218</v>
      </c>
      <c r="G1386" s="11" t="s">
        <v>8223</v>
      </c>
      <c r="H1386" s="11" t="s">
        <v>8245</v>
      </c>
      <c r="I1386" s="11">
        <v>1436117922</v>
      </c>
      <c r="J1386" s="11">
        <v>1433525922</v>
      </c>
      <c r="K1386" s="11" t="b">
        <v>0</v>
      </c>
      <c r="L1386" s="11">
        <v>63</v>
      </c>
      <c r="M1386" s="11" t="b">
        <v>1</v>
      </c>
      <c r="N1386" s="11" t="s">
        <v>8281</v>
      </c>
      <c r="O1386" s="11" t="s">
        <v>8282</v>
      </c>
      <c r="P1386" s="11">
        <f t="shared" si="84"/>
        <v>124</v>
      </c>
      <c r="Q1386" s="11">
        <f t="shared" si="85"/>
        <v>68.94</v>
      </c>
      <c r="R1386" s="16">
        <f t="shared" si="86"/>
        <v>42160.735208333332</v>
      </c>
      <c r="S1386" s="16">
        <f t="shared" si="87"/>
        <v>42190.735208333332</v>
      </c>
    </row>
    <row r="1387" spans="1:19" ht="44.25" x14ac:dyDescent="0.75">
      <c r="A1387" s="11">
        <v>1385</v>
      </c>
      <c r="B1387" s="12" t="s">
        <v>1386</v>
      </c>
      <c r="C1387" s="12" t="s">
        <v>5495</v>
      </c>
      <c r="D1387" s="13">
        <v>8000</v>
      </c>
      <c r="E1387" s="14">
        <v>8832.49</v>
      </c>
      <c r="F1387" s="11" t="s">
        <v>8218</v>
      </c>
      <c r="G1387" s="11" t="s">
        <v>8235</v>
      </c>
      <c r="H1387" s="11" t="s">
        <v>8248</v>
      </c>
      <c r="I1387" s="11">
        <v>1461931860</v>
      </c>
      <c r="J1387" s="11">
        <v>1457109121</v>
      </c>
      <c r="K1387" s="11" t="b">
        <v>0</v>
      </c>
      <c r="L1387" s="11">
        <v>134</v>
      </c>
      <c r="M1387" s="11" t="b">
        <v>1</v>
      </c>
      <c r="N1387" s="11" t="s">
        <v>8281</v>
      </c>
      <c r="O1387" s="11" t="s">
        <v>8282</v>
      </c>
      <c r="P1387" s="11">
        <f t="shared" si="84"/>
        <v>110</v>
      </c>
      <c r="Q1387" s="11">
        <f t="shared" si="85"/>
        <v>65.91</v>
      </c>
      <c r="R1387" s="16">
        <f t="shared" si="86"/>
        <v>42433.688900462963</v>
      </c>
      <c r="S1387" s="16">
        <f t="shared" si="87"/>
        <v>42489.507638888885</v>
      </c>
    </row>
    <row r="1388" spans="1:19" ht="29.5" x14ac:dyDescent="0.75">
      <c r="A1388" s="11">
        <v>1386</v>
      </c>
      <c r="B1388" s="12" t="s">
        <v>1387</v>
      </c>
      <c r="C1388" s="12" t="s">
        <v>5496</v>
      </c>
      <c r="D1388" s="13">
        <v>400</v>
      </c>
      <c r="E1388" s="14">
        <v>875</v>
      </c>
      <c r="F1388" s="11" t="s">
        <v>8218</v>
      </c>
      <c r="G1388" s="11" t="s">
        <v>8223</v>
      </c>
      <c r="H1388" s="11" t="s">
        <v>8245</v>
      </c>
      <c r="I1388" s="11">
        <v>1438183889</v>
      </c>
      <c r="J1388" s="11">
        <v>1435591889</v>
      </c>
      <c r="K1388" s="11" t="b">
        <v>0</v>
      </c>
      <c r="L1388" s="11">
        <v>14</v>
      </c>
      <c r="M1388" s="11" t="b">
        <v>1</v>
      </c>
      <c r="N1388" s="11" t="s">
        <v>8281</v>
      </c>
      <c r="O1388" s="11" t="s">
        <v>8282</v>
      </c>
      <c r="P1388" s="11">
        <f t="shared" si="84"/>
        <v>219</v>
      </c>
      <c r="Q1388" s="11">
        <f t="shared" si="85"/>
        <v>62.5</v>
      </c>
      <c r="R1388" s="16">
        <f t="shared" si="86"/>
        <v>42184.646863425922</v>
      </c>
      <c r="S1388" s="16">
        <f t="shared" si="87"/>
        <v>42214.646863425922</v>
      </c>
    </row>
    <row r="1389" spans="1:19" ht="44.25" x14ac:dyDescent="0.75">
      <c r="A1389" s="11">
        <v>1387</v>
      </c>
      <c r="B1389" s="12" t="s">
        <v>1388</v>
      </c>
      <c r="C1389" s="12" t="s">
        <v>5497</v>
      </c>
      <c r="D1389" s="13">
        <v>4000</v>
      </c>
      <c r="E1389" s="14">
        <v>5465</v>
      </c>
      <c r="F1389" s="11" t="s">
        <v>8218</v>
      </c>
      <c r="G1389" s="11" t="s">
        <v>8223</v>
      </c>
      <c r="H1389" s="11" t="s">
        <v>8245</v>
      </c>
      <c r="I1389" s="11">
        <v>1433305800</v>
      </c>
      <c r="J1389" s="11">
        <v>1430604395</v>
      </c>
      <c r="K1389" s="11" t="b">
        <v>0</v>
      </c>
      <c r="L1389" s="11">
        <v>78</v>
      </c>
      <c r="M1389" s="11" t="b">
        <v>1</v>
      </c>
      <c r="N1389" s="11" t="s">
        <v>8281</v>
      </c>
      <c r="O1389" s="11" t="s">
        <v>8282</v>
      </c>
      <c r="P1389" s="11">
        <f t="shared" si="84"/>
        <v>137</v>
      </c>
      <c r="Q1389" s="11">
        <f t="shared" si="85"/>
        <v>70.06</v>
      </c>
      <c r="R1389" s="16">
        <f t="shared" si="86"/>
        <v>42126.92123842593</v>
      </c>
      <c r="S1389" s="16">
        <f t="shared" si="87"/>
        <v>42158.1875</v>
      </c>
    </row>
    <row r="1390" spans="1:19" ht="44.25" x14ac:dyDescent="0.75">
      <c r="A1390" s="11">
        <v>1388</v>
      </c>
      <c r="B1390" s="12" t="s">
        <v>1389</v>
      </c>
      <c r="C1390" s="12" t="s">
        <v>5498</v>
      </c>
      <c r="D1390" s="13">
        <v>5000</v>
      </c>
      <c r="E1390" s="14">
        <v>6740.37</v>
      </c>
      <c r="F1390" s="11" t="s">
        <v>8218</v>
      </c>
      <c r="G1390" s="11" t="s">
        <v>8223</v>
      </c>
      <c r="H1390" s="11" t="s">
        <v>8245</v>
      </c>
      <c r="I1390" s="11">
        <v>1476720840</v>
      </c>
      <c r="J1390" s="11">
        <v>1474469117</v>
      </c>
      <c r="K1390" s="11" t="b">
        <v>0</v>
      </c>
      <c r="L1390" s="11">
        <v>112</v>
      </c>
      <c r="M1390" s="11" t="b">
        <v>1</v>
      </c>
      <c r="N1390" s="11" t="s">
        <v>8281</v>
      </c>
      <c r="O1390" s="11" t="s">
        <v>8282</v>
      </c>
      <c r="P1390" s="11">
        <f t="shared" si="84"/>
        <v>135</v>
      </c>
      <c r="Q1390" s="11">
        <f t="shared" si="85"/>
        <v>60.18</v>
      </c>
      <c r="R1390" s="16">
        <f t="shared" si="86"/>
        <v>42634.614780092597</v>
      </c>
      <c r="S1390" s="16">
        <f t="shared" si="87"/>
        <v>42660.676388888889</v>
      </c>
    </row>
    <row r="1391" spans="1:19" ht="29.5" x14ac:dyDescent="0.75">
      <c r="A1391" s="11">
        <v>1389</v>
      </c>
      <c r="B1391" s="12" t="s">
        <v>1390</v>
      </c>
      <c r="C1391" s="12" t="s">
        <v>5499</v>
      </c>
      <c r="D1391" s="13">
        <v>500</v>
      </c>
      <c r="E1391" s="14">
        <v>727</v>
      </c>
      <c r="F1391" s="11" t="s">
        <v>8218</v>
      </c>
      <c r="G1391" s="11" t="s">
        <v>8224</v>
      </c>
      <c r="H1391" s="11" t="s">
        <v>8246</v>
      </c>
      <c r="I1391" s="11">
        <v>1471087957</v>
      </c>
      <c r="J1391" s="11">
        <v>1468495957</v>
      </c>
      <c r="K1391" s="11" t="b">
        <v>0</v>
      </c>
      <c r="L1391" s="11">
        <v>34</v>
      </c>
      <c r="M1391" s="11" t="b">
        <v>1</v>
      </c>
      <c r="N1391" s="11" t="s">
        <v>8281</v>
      </c>
      <c r="O1391" s="11" t="s">
        <v>8282</v>
      </c>
      <c r="P1391" s="11">
        <f t="shared" si="84"/>
        <v>145</v>
      </c>
      <c r="Q1391" s="11">
        <f t="shared" si="85"/>
        <v>21.38</v>
      </c>
      <c r="R1391" s="16">
        <f t="shared" si="86"/>
        <v>42565.480983796297</v>
      </c>
      <c r="S1391" s="16">
        <f t="shared" si="87"/>
        <v>42595.480983796297</v>
      </c>
    </row>
    <row r="1392" spans="1:19" ht="44.25" x14ac:dyDescent="0.75">
      <c r="A1392" s="11">
        <v>1390</v>
      </c>
      <c r="B1392" s="12" t="s">
        <v>1391</v>
      </c>
      <c r="C1392" s="12" t="s">
        <v>5500</v>
      </c>
      <c r="D1392" s="13">
        <v>2800</v>
      </c>
      <c r="E1392" s="14">
        <v>3055</v>
      </c>
      <c r="F1392" s="11" t="s">
        <v>8218</v>
      </c>
      <c r="G1392" s="11" t="s">
        <v>8223</v>
      </c>
      <c r="H1392" s="11" t="s">
        <v>8245</v>
      </c>
      <c r="I1392" s="11">
        <v>1430154720</v>
      </c>
      <c r="J1392" s="11">
        <v>1427224606</v>
      </c>
      <c r="K1392" s="11" t="b">
        <v>0</v>
      </c>
      <c r="L1392" s="11">
        <v>19</v>
      </c>
      <c r="M1392" s="11" t="b">
        <v>1</v>
      </c>
      <c r="N1392" s="11" t="s">
        <v>8281</v>
      </c>
      <c r="O1392" s="11" t="s">
        <v>8282</v>
      </c>
      <c r="P1392" s="11">
        <f t="shared" si="84"/>
        <v>109</v>
      </c>
      <c r="Q1392" s="11">
        <f t="shared" si="85"/>
        <v>160.79</v>
      </c>
      <c r="R1392" s="16">
        <f t="shared" si="86"/>
        <v>42087.803310185183</v>
      </c>
      <c r="S1392" s="16">
        <f t="shared" si="87"/>
        <v>42121.716666666667</v>
      </c>
    </row>
    <row r="1393" spans="1:19" ht="44.25" x14ac:dyDescent="0.75">
      <c r="A1393" s="11">
        <v>1391</v>
      </c>
      <c r="B1393" s="12" t="s">
        <v>1392</v>
      </c>
      <c r="C1393" s="12" t="s">
        <v>5501</v>
      </c>
      <c r="D1393" s="13">
        <v>500</v>
      </c>
      <c r="E1393" s="14">
        <v>551</v>
      </c>
      <c r="F1393" s="11" t="s">
        <v>8218</v>
      </c>
      <c r="G1393" s="11" t="s">
        <v>8223</v>
      </c>
      <c r="H1393" s="11" t="s">
        <v>8245</v>
      </c>
      <c r="I1393" s="11">
        <v>1440219540</v>
      </c>
      <c r="J1393" s="11">
        <v>1436369818</v>
      </c>
      <c r="K1393" s="11" t="b">
        <v>0</v>
      </c>
      <c r="L1393" s="11">
        <v>13</v>
      </c>
      <c r="M1393" s="11" t="b">
        <v>1</v>
      </c>
      <c r="N1393" s="11" t="s">
        <v>8281</v>
      </c>
      <c r="O1393" s="11" t="s">
        <v>8282</v>
      </c>
      <c r="P1393" s="11">
        <f t="shared" si="84"/>
        <v>110</v>
      </c>
      <c r="Q1393" s="11">
        <f t="shared" si="85"/>
        <v>42.38</v>
      </c>
      <c r="R1393" s="16">
        <f t="shared" si="86"/>
        <v>42193.650671296295</v>
      </c>
      <c r="S1393" s="16">
        <f t="shared" si="87"/>
        <v>42238.207638888889</v>
      </c>
    </row>
    <row r="1394" spans="1:19" ht="44.25" x14ac:dyDescent="0.75">
      <c r="A1394" s="11">
        <v>1392</v>
      </c>
      <c r="B1394" s="12" t="s">
        <v>1393</v>
      </c>
      <c r="C1394" s="12" t="s">
        <v>5502</v>
      </c>
      <c r="D1394" s="13">
        <v>2500</v>
      </c>
      <c r="E1394" s="14">
        <v>2841</v>
      </c>
      <c r="F1394" s="11" t="s">
        <v>8218</v>
      </c>
      <c r="G1394" s="11" t="s">
        <v>8223</v>
      </c>
      <c r="H1394" s="11" t="s">
        <v>8245</v>
      </c>
      <c r="I1394" s="11">
        <v>1456976586</v>
      </c>
      <c r="J1394" s="11">
        <v>1454298186</v>
      </c>
      <c r="K1394" s="11" t="b">
        <v>0</v>
      </c>
      <c r="L1394" s="11">
        <v>104</v>
      </c>
      <c r="M1394" s="11" t="b">
        <v>1</v>
      </c>
      <c r="N1394" s="11" t="s">
        <v>8281</v>
      </c>
      <c r="O1394" s="11" t="s">
        <v>8282</v>
      </c>
      <c r="P1394" s="11">
        <f t="shared" si="84"/>
        <v>114</v>
      </c>
      <c r="Q1394" s="11">
        <f t="shared" si="85"/>
        <v>27.32</v>
      </c>
      <c r="R1394" s="16">
        <f t="shared" si="86"/>
        <v>42401.154930555553</v>
      </c>
      <c r="S1394" s="16">
        <f t="shared" si="87"/>
        <v>42432.154930555553</v>
      </c>
    </row>
    <row r="1395" spans="1:19" x14ac:dyDescent="0.75">
      <c r="A1395" s="11">
        <v>1393</v>
      </c>
      <c r="B1395" s="12" t="s">
        <v>1394</v>
      </c>
      <c r="C1395" s="12" t="s">
        <v>5503</v>
      </c>
      <c r="D1395" s="13">
        <v>10000</v>
      </c>
      <c r="E1395" s="14">
        <v>10235</v>
      </c>
      <c r="F1395" s="11" t="s">
        <v>8218</v>
      </c>
      <c r="G1395" s="11" t="s">
        <v>8223</v>
      </c>
      <c r="H1395" s="11" t="s">
        <v>8245</v>
      </c>
      <c r="I1395" s="11">
        <v>1470068523</v>
      </c>
      <c r="J1395" s="11">
        <v>1467476523</v>
      </c>
      <c r="K1395" s="11" t="b">
        <v>0</v>
      </c>
      <c r="L1395" s="11">
        <v>52</v>
      </c>
      <c r="M1395" s="11" t="b">
        <v>1</v>
      </c>
      <c r="N1395" s="11" t="s">
        <v>8281</v>
      </c>
      <c r="O1395" s="11" t="s">
        <v>8282</v>
      </c>
      <c r="P1395" s="11">
        <f t="shared" si="84"/>
        <v>102</v>
      </c>
      <c r="Q1395" s="11">
        <f t="shared" si="85"/>
        <v>196.83</v>
      </c>
      <c r="R1395" s="16">
        <f t="shared" si="86"/>
        <v>42553.681979166664</v>
      </c>
      <c r="S1395" s="16">
        <f t="shared" si="87"/>
        <v>42583.681979166664</v>
      </c>
    </row>
    <row r="1396" spans="1:19" ht="44.25" x14ac:dyDescent="0.75">
      <c r="A1396" s="11">
        <v>1394</v>
      </c>
      <c r="B1396" s="12" t="s">
        <v>1395</v>
      </c>
      <c r="C1396" s="12" t="s">
        <v>5504</v>
      </c>
      <c r="D1396" s="13">
        <v>750</v>
      </c>
      <c r="E1396" s="14">
        <v>916</v>
      </c>
      <c r="F1396" s="11" t="s">
        <v>8218</v>
      </c>
      <c r="G1396" s="11" t="s">
        <v>8223</v>
      </c>
      <c r="H1396" s="11" t="s">
        <v>8245</v>
      </c>
      <c r="I1396" s="11">
        <v>1488337200</v>
      </c>
      <c r="J1396" s="11">
        <v>1484623726</v>
      </c>
      <c r="K1396" s="11" t="b">
        <v>0</v>
      </c>
      <c r="L1396" s="11">
        <v>17</v>
      </c>
      <c r="M1396" s="11" t="b">
        <v>1</v>
      </c>
      <c r="N1396" s="11" t="s">
        <v>8281</v>
      </c>
      <c r="O1396" s="11" t="s">
        <v>8282</v>
      </c>
      <c r="P1396" s="11">
        <f t="shared" si="84"/>
        <v>122</v>
      </c>
      <c r="Q1396" s="11">
        <f t="shared" si="85"/>
        <v>53.88</v>
      </c>
      <c r="R1396" s="16">
        <f t="shared" si="86"/>
        <v>42752.144976851851</v>
      </c>
      <c r="S1396" s="16">
        <f t="shared" si="87"/>
        <v>42795.125</v>
      </c>
    </row>
    <row r="1397" spans="1:19" x14ac:dyDescent="0.75">
      <c r="A1397" s="11">
        <v>1395</v>
      </c>
      <c r="B1397" s="12" t="s">
        <v>1396</v>
      </c>
      <c r="C1397" s="12" t="s">
        <v>5505</v>
      </c>
      <c r="D1397" s="13">
        <v>3500</v>
      </c>
      <c r="E1397" s="14">
        <v>3916</v>
      </c>
      <c r="F1397" s="11" t="s">
        <v>8218</v>
      </c>
      <c r="G1397" s="11" t="s">
        <v>8223</v>
      </c>
      <c r="H1397" s="11" t="s">
        <v>8245</v>
      </c>
      <c r="I1397" s="11">
        <v>1484430481</v>
      </c>
      <c r="J1397" s="11">
        <v>1481838481</v>
      </c>
      <c r="K1397" s="11" t="b">
        <v>0</v>
      </c>
      <c r="L1397" s="11">
        <v>82</v>
      </c>
      <c r="M1397" s="11" t="b">
        <v>1</v>
      </c>
      <c r="N1397" s="11" t="s">
        <v>8281</v>
      </c>
      <c r="O1397" s="11" t="s">
        <v>8282</v>
      </c>
      <c r="P1397" s="11">
        <f t="shared" si="84"/>
        <v>112</v>
      </c>
      <c r="Q1397" s="11">
        <f t="shared" si="85"/>
        <v>47.76</v>
      </c>
      <c r="R1397" s="16">
        <f t="shared" si="86"/>
        <v>42719.90834490741</v>
      </c>
      <c r="S1397" s="16">
        <f t="shared" si="87"/>
        <v>42749.90834490741</v>
      </c>
    </row>
    <row r="1398" spans="1:19" ht="59" x14ac:dyDescent="0.75">
      <c r="A1398" s="11">
        <v>1396</v>
      </c>
      <c r="B1398" s="12" t="s">
        <v>1397</v>
      </c>
      <c r="C1398" s="12" t="s">
        <v>5506</v>
      </c>
      <c r="D1398" s="13">
        <v>6000</v>
      </c>
      <c r="E1398" s="14">
        <v>6438</v>
      </c>
      <c r="F1398" s="11" t="s">
        <v>8218</v>
      </c>
      <c r="G1398" s="11" t="s">
        <v>8223</v>
      </c>
      <c r="H1398" s="11" t="s">
        <v>8245</v>
      </c>
      <c r="I1398" s="11">
        <v>1423871882</v>
      </c>
      <c r="J1398" s="11">
        <v>1421279882</v>
      </c>
      <c r="K1398" s="11" t="b">
        <v>0</v>
      </c>
      <c r="L1398" s="11">
        <v>73</v>
      </c>
      <c r="M1398" s="11" t="b">
        <v>1</v>
      </c>
      <c r="N1398" s="11" t="s">
        <v>8281</v>
      </c>
      <c r="O1398" s="11" t="s">
        <v>8282</v>
      </c>
      <c r="P1398" s="11">
        <f t="shared" si="84"/>
        <v>107</v>
      </c>
      <c r="Q1398" s="11">
        <f t="shared" si="85"/>
        <v>88.19</v>
      </c>
      <c r="R1398" s="16">
        <f t="shared" si="86"/>
        <v>42018.99863425926</v>
      </c>
      <c r="S1398" s="16">
        <f t="shared" si="87"/>
        <v>42048.99863425926</v>
      </c>
    </row>
    <row r="1399" spans="1:19" ht="44.25" x14ac:dyDescent="0.75">
      <c r="A1399" s="11">
        <v>1397</v>
      </c>
      <c r="B1399" s="12" t="s">
        <v>1398</v>
      </c>
      <c r="C1399" s="12" t="s">
        <v>5507</v>
      </c>
      <c r="D1399" s="13">
        <v>10000</v>
      </c>
      <c r="E1399" s="14">
        <v>11385</v>
      </c>
      <c r="F1399" s="11" t="s">
        <v>8218</v>
      </c>
      <c r="G1399" s="11" t="s">
        <v>8223</v>
      </c>
      <c r="H1399" s="11" t="s">
        <v>8245</v>
      </c>
      <c r="I1399" s="11">
        <v>1477603140</v>
      </c>
      <c r="J1399" s="11">
        <v>1475013710</v>
      </c>
      <c r="K1399" s="11" t="b">
        <v>0</v>
      </c>
      <c r="L1399" s="11">
        <v>158</v>
      </c>
      <c r="M1399" s="11" t="b">
        <v>1</v>
      </c>
      <c r="N1399" s="11" t="s">
        <v>8281</v>
      </c>
      <c r="O1399" s="11" t="s">
        <v>8282</v>
      </c>
      <c r="P1399" s="11">
        <f t="shared" si="84"/>
        <v>114</v>
      </c>
      <c r="Q1399" s="11">
        <f t="shared" si="85"/>
        <v>72.06</v>
      </c>
      <c r="R1399" s="16">
        <f t="shared" si="86"/>
        <v>42640.917939814812</v>
      </c>
      <c r="S1399" s="16">
        <f t="shared" si="87"/>
        <v>42670.888194444444</v>
      </c>
    </row>
    <row r="1400" spans="1:19" ht="44.25" x14ac:dyDescent="0.75">
      <c r="A1400" s="11">
        <v>1398</v>
      </c>
      <c r="B1400" s="12" t="s">
        <v>1399</v>
      </c>
      <c r="C1400" s="12" t="s">
        <v>5508</v>
      </c>
      <c r="D1400" s="13">
        <v>4400</v>
      </c>
      <c r="E1400" s="14">
        <v>4826</v>
      </c>
      <c r="F1400" s="11" t="s">
        <v>8218</v>
      </c>
      <c r="G1400" s="11" t="s">
        <v>8223</v>
      </c>
      <c r="H1400" s="11" t="s">
        <v>8245</v>
      </c>
      <c r="I1400" s="11">
        <v>1467752334</v>
      </c>
      <c r="J1400" s="11">
        <v>1465160334</v>
      </c>
      <c r="K1400" s="11" t="b">
        <v>0</v>
      </c>
      <c r="L1400" s="11">
        <v>65</v>
      </c>
      <c r="M1400" s="11" t="b">
        <v>1</v>
      </c>
      <c r="N1400" s="11" t="s">
        <v>8281</v>
      </c>
      <c r="O1400" s="11" t="s">
        <v>8282</v>
      </c>
      <c r="P1400" s="11">
        <f t="shared" si="84"/>
        <v>110</v>
      </c>
      <c r="Q1400" s="11">
        <f t="shared" si="85"/>
        <v>74.25</v>
      </c>
      <c r="R1400" s="16">
        <f t="shared" si="86"/>
        <v>42526.874236111107</v>
      </c>
      <c r="S1400" s="16">
        <f t="shared" si="87"/>
        <v>42556.874236111107</v>
      </c>
    </row>
    <row r="1401" spans="1:19" ht="44.25" x14ac:dyDescent="0.75">
      <c r="A1401" s="11">
        <v>1399</v>
      </c>
      <c r="B1401" s="12" t="s">
        <v>1400</v>
      </c>
      <c r="C1401" s="12" t="s">
        <v>5509</v>
      </c>
      <c r="D1401" s="13">
        <v>9000</v>
      </c>
      <c r="E1401" s="14">
        <v>11353</v>
      </c>
      <c r="F1401" s="11" t="s">
        <v>8218</v>
      </c>
      <c r="G1401" s="11" t="s">
        <v>8223</v>
      </c>
      <c r="H1401" s="11" t="s">
        <v>8245</v>
      </c>
      <c r="I1401" s="11">
        <v>1412640373</v>
      </c>
      <c r="J1401" s="11">
        <v>1410048373</v>
      </c>
      <c r="K1401" s="11" t="b">
        <v>0</v>
      </c>
      <c r="L1401" s="11">
        <v>184</v>
      </c>
      <c r="M1401" s="11" t="b">
        <v>1</v>
      </c>
      <c r="N1401" s="11" t="s">
        <v>8281</v>
      </c>
      <c r="O1401" s="11" t="s">
        <v>8282</v>
      </c>
      <c r="P1401" s="11">
        <f t="shared" si="84"/>
        <v>126</v>
      </c>
      <c r="Q1401" s="11">
        <f t="shared" si="85"/>
        <v>61.7</v>
      </c>
      <c r="R1401" s="16">
        <f t="shared" si="86"/>
        <v>41889.004317129627</v>
      </c>
      <c r="S1401" s="16">
        <f t="shared" si="87"/>
        <v>41919.004317129627</v>
      </c>
    </row>
    <row r="1402" spans="1:19" ht="44.25" x14ac:dyDescent="0.75">
      <c r="A1402" s="11">
        <v>1400</v>
      </c>
      <c r="B1402" s="12" t="s">
        <v>1401</v>
      </c>
      <c r="C1402" s="12" t="s">
        <v>5510</v>
      </c>
      <c r="D1402" s="13">
        <v>350</v>
      </c>
      <c r="E1402" s="14">
        <v>586</v>
      </c>
      <c r="F1402" s="11" t="s">
        <v>8218</v>
      </c>
      <c r="G1402" s="11" t="s">
        <v>8224</v>
      </c>
      <c r="H1402" s="11" t="s">
        <v>8246</v>
      </c>
      <c r="I1402" s="11">
        <v>1465709400</v>
      </c>
      <c r="J1402" s="11">
        <v>1462695073</v>
      </c>
      <c r="K1402" s="11" t="b">
        <v>0</v>
      </c>
      <c r="L1402" s="11">
        <v>34</v>
      </c>
      <c r="M1402" s="11" t="b">
        <v>1</v>
      </c>
      <c r="N1402" s="11" t="s">
        <v>8281</v>
      </c>
      <c r="O1402" s="11" t="s">
        <v>8282</v>
      </c>
      <c r="P1402" s="11">
        <f t="shared" si="84"/>
        <v>167</v>
      </c>
      <c r="Q1402" s="11">
        <f t="shared" si="85"/>
        <v>17.239999999999998</v>
      </c>
      <c r="R1402" s="16">
        <f t="shared" si="86"/>
        <v>42498.341122685189</v>
      </c>
      <c r="S1402" s="16">
        <f t="shared" si="87"/>
        <v>42533.229166666672</v>
      </c>
    </row>
    <row r="1403" spans="1:19" ht="59" x14ac:dyDescent="0.75">
      <c r="A1403" s="11">
        <v>1401</v>
      </c>
      <c r="B1403" s="12" t="s">
        <v>1402</v>
      </c>
      <c r="C1403" s="12" t="s">
        <v>5511</v>
      </c>
      <c r="D1403" s="13">
        <v>2500</v>
      </c>
      <c r="E1403" s="14">
        <v>12413</v>
      </c>
      <c r="F1403" s="11" t="s">
        <v>8218</v>
      </c>
      <c r="G1403" s="11" t="s">
        <v>8223</v>
      </c>
      <c r="H1403" s="11" t="s">
        <v>8245</v>
      </c>
      <c r="I1403" s="11">
        <v>1369612474</v>
      </c>
      <c r="J1403" s="11">
        <v>1367798074</v>
      </c>
      <c r="K1403" s="11" t="b">
        <v>0</v>
      </c>
      <c r="L1403" s="11">
        <v>240</v>
      </c>
      <c r="M1403" s="11" t="b">
        <v>1</v>
      </c>
      <c r="N1403" s="11" t="s">
        <v>8281</v>
      </c>
      <c r="O1403" s="11" t="s">
        <v>8282</v>
      </c>
      <c r="P1403" s="11">
        <f t="shared" si="84"/>
        <v>497</v>
      </c>
      <c r="Q1403" s="11">
        <f t="shared" si="85"/>
        <v>51.72</v>
      </c>
      <c r="R1403" s="16">
        <f t="shared" si="86"/>
        <v>41399.99622685185</v>
      </c>
      <c r="S1403" s="16">
        <f t="shared" si="87"/>
        <v>41420.99622685185</v>
      </c>
    </row>
    <row r="1404" spans="1:19" ht="44.25" x14ac:dyDescent="0.75">
      <c r="A1404" s="11">
        <v>1402</v>
      </c>
      <c r="B1404" s="12" t="s">
        <v>1403</v>
      </c>
      <c r="C1404" s="12" t="s">
        <v>5512</v>
      </c>
      <c r="D1404" s="13">
        <v>2500</v>
      </c>
      <c r="E1404" s="14">
        <v>2729</v>
      </c>
      <c r="F1404" s="11" t="s">
        <v>8218</v>
      </c>
      <c r="G1404" s="11" t="s">
        <v>8224</v>
      </c>
      <c r="H1404" s="11" t="s">
        <v>8246</v>
      </c>
      <c r="I1404" s="11">
        <v>1430439411</v>
      </c>
      <c r="J1404" s="11">
        <v>1425259011</v>
      </c>
      <c r="K1404" s="11" t="b">
        <v>0</v>
      </c>
      <c r="L1404" s="11">
        <v>113</v>
      </c>
      <c r="M1404" s="11" t="b">
        <v>1</v>
      </c>
      <c r="N1404" s="11" t="s">
        <v>8281</v>
      </c>
      <c r="O1404" s="11" t="s">
        <v>8282</v>
      </c>
      <c r="P1404" s="11">
        <f t="shared" si="84"/>
        <v>109</v>
      </c>
      <c r="Q1404" s="11">
        <f t="shared" si="85"/>
        <v>24.15</v>
      </c>
      <c r="R1404" s="16">
        <f t="shared" si="86"/>
        <v>42065.053368055553</v>
      </c>
      <c r="S1404" s="16">
        <f t="shared" si="87"/>
        <v>42125.011701388896</v>
      </c>
    </row>
    <row r="1405" spans="1:19" ht="44.25" x14ac:dyDescent="0.75">
      <c r="A1405" s="11">
        <v>1403</v>
      </c>
      <c r="B1405" s="12" t="s">
        <v>1404</v>
      </c>
      <c r="C1405" s="12" t="s">
        <v>5513</v>
      </c>
      <c r="D1405" s="13">
        <v>4000</v>
      </c>
      <c r="E1405" s="14">
        <v>4103</v>
      </c>
      <c r="F1405" s="11" t="s">
        <v>8218</v>
      </c>
      <c r="G1405" s="11" t="s">
        <v>8223</v>
      </c>
      <c r="H1405" s="11" t="s">
        <v>8245</v>
      </c>
      <c r="I1405" s="11">
        <v>1374802235</v>
      </c>
      <c r="J1405" s="11">
        <v>1372210235</v>
      </c>
      <c r="K1405" s="11" t="b">
        <v>0</v>
      </c>
      <c r="L1405" s="11">
        <v>66</v>
      </c>
      <c r="M1405" s="11" t="b">
        <v>1</v>
      </c>
      <c r="N1405" s="11" t="s">
        <v>8281</v>
      </c>
      <c r="O1405" s="11" t="s">
        <v>8282</v>
      </c>
      <c r="P1405" s="11">
        <f t="shared" si="84"/>
        <v>103</v>
      </c>
      <c r="Q1405" s="11">
        <f t="shared" si="85"/>
        <v>62.17</v>
      </c>
      <c r="R1405" s="16">
        <f t="shared" si="86"/>
        <v>41451.062905092593</v>
      </c>
      <c r="S1405" s="16">
        <f t="shared" si="87"/>
        <v>41481.062905092593</v>
      </c>
    </row>
    <row r="1406" spans="1:19" ht="44.25" x14ac:dyDescent="0.75">
      <c r="A1406" s="11">
        <v>1404</v>
      </c>
      <c r="B1406" s="12" t="s">
        <v>1405</v>
      </c>
      <c r="C1406" s="12" t="s">
        <v>5514</v>
      </c>
      <c r="D1406" s="13">
        <v>14500</v>
      </c>
      <c r="E1406" s="14">
        <v>241</v>
      </c>
      <c r="F1406" s="11" t="s">
        <v>8220</v>
      </c>
      <c r="G1406" s="11" t="s">
        <v>8224</v>
      </c>
      <c r="H1406" s="11" t="s">
        <v>8246</v>
      </c>
      <c r="I1406" s="11">
        <v>1424607285</v>
      </c>
      <c r="J1406" s="11">
        <v>1422447285</v>
      </c>
      <c r="K1406" s="11" t="b">
        <v>1</v>
      </c>
      <c r="L1406" s="11">
        <v>5</v>
      </c>
      <c r="M1406" s="11" t="b">
        <v>0</v>
      </c>
      <c r="N1406" s="11" t="s">
        <v>8278</v>
      </c>
      <c r="O1406" s="11" t="s">
        <v>8297</v>
      </c>
      <c r="P1406" s="11">
        <f t="shared" si="84"/>
        <v>2</v>
      </c>
      <c r="Q1406" s="11">
        <f t="shared" si="85"/>
        <v>48.2</v>
      </c>
      <c r="R1406" s="16">
        <f t="shared" si="86"/>
        <v>42032.510243055556</v>
      </c>
      <c r="S1406" s="16">
        <f t="shared" si="87"/>
        <v>42057.510243055556</v>
      </c>
    </row>
    <row r="1407" spans="1:19" ht="29.5" x14ac:dyDescent="0.75">
      <c r="A1407" s="11">
        <v>1405</v>
      </c>
      <c r="B1407" s="12" t="s">
        <v>1406</v>
      </c>
      <c r="C1407" s="12" t="s">
        <v>5515</v>
      </c>
      <c r="D1407" s="13">
        <v>25000</v>
      </c>
      <c r="E1407" s="14">
        <v>105</v>
      </c>
      <c r="F1407" s="11" t="s">
        <v>8220</v>
      </c>
      <c r="G1407" s="11" t="s">
        <v>8223</v>
      </c>
      <c r="H1407" s="11" t="s">
        <v>8245</v>
      </c>
      <c r="I1407" s="11">
        <v>1417195201</v>
      </c>
      <c r="J1407" s="11">
        <v>1414599601</v>
      </c>
      <c r="K1407" s="11" t="b">
        <v>1</v>
      </c>
      <c r="L1407" s="11">
        <v>17</v>
      </c>
      <c r="M1407" s="11" t="b">
        <v>0</v>
      </c>
      <c r="N1407" s="11" t="s">
        <v>8278</v>
      </c>
      <c r="O1407" s="11" t="s">
        <v>8297</v>
      </c>
      <c r="P1407" s="11">
        <f t="shared" si="84"/>
        <v>0</v>
      </c>
      <c r="Q1407" s="11">
        <f t="shared" si="85"/>
        <v>6.18</v>
      </c>
      <c r="R1407" s="16">
        <f t="shared" si="86"/>
        <v>41941.680567129632</v>
      </c>
      <c r="S1407" s="16">
        <f t="shared" si="87"/>
        <v>41971.722233796296</v>
      </c>
    </row>
    <row r="1408" spans="1:19" x14ac:dyDescent="0.75">
      <c r="A1408" s="11">
        <v>1406</v>
      </c>
      <c r="B1408" s="12" t="s">
        <v>1407</v>
      </c>
      <c r="C1408" s="12" t="s">
        <v>5516</v>
      </c>
      <c r="D1408" s="13">
        <v>12000</v>
      </c>
      <c r="E1408" s="14">
        <v>15</v>
      </c>
      <c r="F1408" s="11" t="s">
        <v>8220</v>
      </c>
      <c r="G1408" s="11" t="s">
        <v>8236</v>
      </c>
      <c r="H1408" s="11" t="s">
        <v>8248</v>
      </c>
      <c r="I1408" s="11">
        <v>1449914400</v>
      </c>
      <c r="J1408" s="11">
        <v>1445336607</v>
      </c>
      <c r="K1408" s="11" t="b">
        <v>0</v>
      </c>
      <c r="L1408" s="11">
        <v>3</v>
      </c>
      <c r="M1408" s="11" t="b">
        <v>0</v>
      </c>
      <c r="N1408" s="11" t="s">
        <v>8278</v>
      </c>
      <c r="O1408" s="11" t="s">
        <v>8297</v>
      </c>
      <c r="P1408" s="11">
        <f t="shared" si="84"/>
        <v>0</v>
      </c>
      <c r="Q1408" s="11">
        <f t="shared" si="85"/>
        <v>5</v>
      </c>
      <c r="R1408" s="16">
        <f t="shared" si="86"/>
        <v>42297.432951388888</v>
      </c>
      <c r="S1408" s="16">
        <f t="shared" si="87"/>
        <v>42350.416666666672</v>
      </c>
    </row>
    <row r="1409" spans="1:19" ht="44.25" x14ac:dyDescent="0.75">
      <c r="A1409" s="11">
        <v>1407</v>
      </c>
      <c r="B1409" s="12" t="s">
        <v>1408</v>
      </c>
      <c r="C1409" s="12" t="s">
        <v>5517</v>
      </c>
      <c r="D1409" s="13">
        <v>3000</v>
      </c>
      <c r="E1409" s="14">
        <v>15</v>
      </c>
      <c r="F1409" s="11" t="s">
        <v>8220</v>
      </c>
      <c r="G1409" s="11" t="s">
        <v>8223</v>
      </c>
      <c r="H1409" s="11" t="s">
        <v>8245</v>
      </c>
      <c r="I1409" s="11">
        <v>1407847978</v>
      </c>
      <c r="J1409" s="11">
        <v>1405687978</v>
      </c>
      <c r="K1409" s="11" t="b">
        <v>0</v>
      </c>
      <c r="L1409" s="11">
        <v>2</v>
      </c>
      <c r="M1409" s="11" t="b">
        <v>0</v>
      </c>
      <c r="N1409" s="11" t="s">
        <v>8278</v>
      </c>
      <c r="O1409" s="11" t="s">
        <v>8297</v>
      </c>
      <c r="P1409" s="11">
        <f t="shared" si="84"/>
        <v>1</v>
      </c>
      <c r="Q1409" s="11">
        <f t="shared" si="85"/>
        <v>7.5</v>
      </c>
      <c r="R1409" s="16">
        <f t="shared" si="86"/>
        <v>41838.536782407406</v>
      </c>
      <c r="S1409" s="16">
        <f t="shared" si="87"/>
        <v>41863.536782407406</v>
      </c>
    </row>
    <row r="1410" spans="1:19" ht="44.25" x14ac:dyDescent="0.75">
      <c r="A1410" s="11">
        <v>1408</v>
      </c>
      <c r="B1410" s="12" t="s">
        <v>1409</v>
      </c>
      <c r="C1410" s="12" t="s">
        <v>5518</v>
      </c>
      <c r="D1410" s="13">
        <v>1000</v>
      </c>
      <c r="E1410" s="14">
        <v>72</v>
      </c>
      <c r="F1410" s="11" t="s">
        <v>8220</v>
      </c>
      <c r="G1410" s="11" t="s">
        <v>8224</v>
      </c>
      <c r="H1410" s="11" t="s">
        <v>8246</v>
      </c>
      <c r="I1410" s="11">
        <v>1447451756</v>
      </c>
      <c r="J1410" s="11">
        <v>1444856156</v>
      </c>
      <c r="K1410" s="11" t="b">
        <v>0</v>
      </c>
      <c r="L1410" s="11">
        <v>6</v>
      </c>
      <c r="M1410" s="11" t="b">
        <v>0</v>
      </c>
      <c r="N1410" s="11" t="s">
        <v>8278</v>
      </c>
      <c r="O1410" s="11" t="s">
        <v>8297</v>
      </c>
      <c r="P1410" s="11">
        <f t="shared" ref="P1410:P1473" si="88">ROUND(E1410/D1410*100,0)</f>
        <v>7</v>
      </c>
      <c r="Q1410" s="11">
        <f t="shared" ref="Q1410:Q1473" si="89">IFERROR(ROUND(E1410/L1410,2),0)</f>
        <v>12</v>
      </c>
      <c r="R1410" s="16">
        <f t="shared" si="86"/>
        <v>42291.872175925921</v>
      </c>
      <c r="S1410" s="16">
        <f t="shared" si="87"/>
        <v>42321.913842592592</v>
      </c>
    </row>
    <row r="1411" spans="1:19" ht="44.25" x14ac:dyDescent="0.75">
      <c r="A1411" s="11">
        <v>1409</v>
      </c>
      <c r="B1411" s="12" t="s">
        <v>1410</v>
      </c>
      <c r="C1411" s="12" t="s">
        <v>5519</v>
      </c>
      <c r="D1411" s="13">
        <v>4000</v>
      </c>
      <c r="E1411" s="14">
        <v>0</v>
      </c>
      <c r="F1411" s="11" t="s">
        <v>8220</v>
      </c>
      <c r="G1411" s="11" t="s">
        <v>8223</v>
      </c>
      <c r="H1411" s="11" t="s">
        <v>8245</v>
      </c>
      <c r="I1411" s="11">
        <v>1420085535</v>
      </c>
      <c r="J1411" s="11">
        <v>1414897935</v>
      </c>
      <c r="K1411" s="11" t="b">
        <v>0</v>
      </c>
      <c r="L1411" s="11">
        <v>0</v>
      </c>
      <c r="M1411" s="11" t="b">
        <v>0</v>
      </c>
      <c r="N1411" s="11" t="s">
        <v>8278</v>
      </c>
      <c r="O1411" s="11" t="s">
        <v>8297</v>
      </c>
      <c r="P1411" s="11">
        <f t="shared" si="88"/>
        <v>0</v>
      </c>
      <c r="Q1411" s="11">
        <f t="shared" si="89"/>
        <v>0</v>
      </c>
      <c r="R1411" s="16">
        <f t="shared" ref="R1411:R1474" si="90">(((J1411/60)/60)/24)+DATE(1970,1,1)</f>
        <v>41945.133506944447</v>
      </c>
      <c r="S1411" s="16">
        <f t="shared" ref="S1411:S1474" si="91">(((I1411/60)/60)/24)+DATE(1970,1,1)</f>
        <v>42005.175173611111</v>
      </c>
    </row>
    <row r="1412" spans="1:19" ht="44.25" x14ac:dyDescent="0.75">
      <c r="A1412" s="11">
        <v>1410</v>
      </c>
      <c r="B1412" s="12" t="s">
        <v>1411</v>
      </c>
      <c r="C1412" s="12" t="s">
        <v>5520</v>
      </c>
      <c r="D1412" s="13">
        <v>6000</v>
      </c>
      <c r="E1412" s="14">
        <v>1</v>
      </c>
      <c r="F1412" s="11" t="s">
        <v>8220</v>
      </c>
      <c r="G1412" s="11" t="s">
        <v>8236</v>
      </c>
      <c r="H1412" s="11" t="s">
        <v>8248</v>
      </c>
      <c r="I1412" s="11">
        <v>1464939520</v>
      </c>
      <c r="J1412" s="11">
        <v>1461051520</v>
      </c>
      <c r="K1412" s="11" t="b">
        <v>0</v>
      </c>
      <c r="L1412" s="11">
        <v>1</v>
      </c>
      <c r="M1412" s="11" t="b">
        <v>0</v>
      </c>
      <c r="N1412" s="11" t="s">
        <v>8278</v>
      </c>
      <c r="O1412" s="11" t="s">
        <v>8297</v>
      </c>
      <c r="P1412" s="11">
        <f t="shared" si="88"/>
        <v>0</v>
      </c>
      <c r="Q1412" s="11">
        <f t="shared" si="89"/>
        <v>1</v>
      </c>
      <c r="R1412" s="16">
        <f t="shared" si="90"/>
        <v>42479.318518518514</v>
      </c>
      <c r="S1412" s="16">
        <f t="shared" si="91"/>
        <v>42524.318518518514</v>
      </c>
    </row>
    <row r="1413" spans="1:19" ht="59" x14ac:dyDescent="0.75">
      <c r="A1413" s="11">
        <v>1411</v>
      </c>
      <c r="B1413" s="12" t="s">
        <v>1412</v>
      </c>
      <c r="C1413" s="12" t="s">
        <v>5521</v>
      </c>
      <c r="D1413" s="13">
        <v>3000</v>
      </c>
      <c r="E1413" s="14">
        <v>7</v>
      </c>
      <c r="F1413" s="11" t="s">
        <v>8220</v>
      </c>
      <c r="G1413" s="11" t="s">
        <v>8224</v>
      </c>
      <c r="H1413" s="11" t="s">
        <v>8246</v>
      </c>
      <c r="I1413" s="11">
        <v>1423185900</v>
      </c>
      <c r="J1413" s="11">
        <v>1420766700</v>
      </c>
      <c r="K1413" s="11" t="b">
        <v>0</v>
      </c>
      <c r="L1413" s="11">
        <v>3</v>
      </c>
      <c r="M1413" s="11" t="b">
        <v>0</v>
      </c>
      <c r="N1413" s="11" t="s">
        <v>8278</v>
      </c>
      <c r="O1413" s="11" t="s">
        <v>8297</v>
      </c>
      <c r="P1413" s="11">
        <f t="shared" si="88"/>
        <v>0</v>
      </c>
      <c r="Q1413" s="11">
        <f t="shared" si="89"/>
        <v>2.33</v>
      </c>
      <c r="R1413" s="16">
        <f t="shared" si="90"/>
        <v>42013.059027777781</v>
      </c>
      <c r="S1413" s="16">
        <f t="shared" si="91"/>
        <v>42041.059027777781</v>
      </c>
    </row>
    <row r="1414" spans="1:19" ht="29.5" x14ac:dyDescent="0.75">
      <c r="A1414" s="11">
        <v>1412</v>
      </c>
      <c r="B1414" s="12" t="s">
        <v>1413</v>
      </c>
      <c r="C1414" s="12" t="s">
        <v>5522</v>
      </c>
      <c r="D1414" s="13">
        <v>7000</v>
      </c>
      <c r="E1414" s="14">
        <v>320</v>
      </c>
      <c r="F1414" s="11" t="s">
        <v>8220</v>
      </c>
      <c r="G1414" s="11" t="s">
        <v>8223</v>
      </c>
      <c r="H1414" s="11" t="s">
        <v>8245</v>
      </c>
      <c r="I1414" s="11">
        <v>1417656699</v>
      </c>
      <c r="J1414" s="11">
        <v>1415064699</v>
      </c>
      <c r="K1414" s="11" t="b">
        <v>0</v>
      </c>
      <c r="L1414" s="11">
        <v>13</v>
      </c>
      <c r="M1414" s="11" t="b">
        <v>0</v>
      </c>
      <c r="N1414" s="11" t="s">
        <v>8278</v>
      </c>
      <c r="O1414" s="11" t="s">
        <v>8297</v>
      </c>
      <c r="P1414" s="11">
        <f t="shared" si="88"/>
        <v>5</v>
      </c>
      <c r="Q1414" s="11">
        <f t="shared" si="89"/>
        <v>24.62</v>
      </c>
      <c r="R1414" s="16">
        <f t="shared" si="90"/>
        <v>41947.063645833332</v>
      </c>
      <c r="S1414" s="16">
        <f t="shared" si="91"/>
        <v>41977.063645833332</v>
      </c>
    </row>
    <row r="1415" spans="1:19" ht="59" x14ac:dyDescent="0.75">
      <c r="A1415" s="11">
        <v>1413</v>
      </c>
      <c r="B1415" s="12" t="s">
        <v>1414</v>
      </c>
      <c r="C1415" s="12" t="s">
        <v>5523</v>
      </c>
      <c r="D1415" s="13">
        <v>2000</v>
      </c>
      <c r="E1415" s="14">
        <v>100</v>
      </c>
      <c r="F1415" s="11" t="s">
        <v>8220</v>
      </c>
      <c r="G1415" s="11" t="s">
        <v>8236</v>
      </c>
      <c r="H1415" s="11" t="s">
        <v>8248</v>
      </c>
      <c r="I1415" s="11">
        <v>1455964170</v>
      </c>
      <c r="J1415" s="11">
        <v>1450780170</v>
      </c>
      <c r="K1415" s="11" t="b">
        <v>0</v>
      </c>
      <c r="L1415" s="11">
        <v>1</v>
      </c>
      <c r="M1415" s="11" t="b">
        <v>0</v>
      </c>
      <c r="N1415" s="11" t="s">
        <v>8278</v>
      </c>
      <c r="O1415" s="11" t="s">
        <v>8297</v>
      </c>
      <c r="P1415" s="11">
        <f t="shared" si="88"/>
        <v>5</v>
      </c>
      <c r="Q1415" s="11">
        <f t="shared" si="89"/>
        <v>100</v>
      </c>
      <c r="R1415" s="16">
        <f t="shared" si="90"/>
        <v>42360.437152777777</v>
      </c>
      <c r="S1415" s="16">
        <f t="shared" si="91"/>
        <v>42420.437152777777</v>
      </c>
    </row>
    <row r="1416" spans="1:19" ht="44.25" x14ac:dyDescent="0.75">
      <c r="A1416" s="11">
        <v>1414</v>
      </c>
      <c r="B1416" s="12" t="s">
        <v>1415</v>
      </c>
      <c r="C1416" s="12" t="s">
        <v>5524</v>
      </c>
      <c r="D1416" s="13">
        <v>500</v>
      </c>
      <c r="E1416" s="14">
        <v>1</v>
      </c>
      <c r="F1416" s="11" t="s">
        <v>8220</v>
      </c>
      <c r="G1416" s="11" t="s">
        <v>8223</v>
      </c>
      <c r="H1416" s="11" t="s">
        <v>8245</v>
      </c>
      <c r="I1416" s="11">
        <v>1483423467</v>
      </c>
      <c r="J1416" s="11">
        <v>1480831467</v>
      </c>
      <c r="K1416" s="11" t="b">
        <v>0</v>
      </c>
      <c r="L1416" s="11">
        <v>1</v>
      </c>
      <c r="M1416" s="11" t="b">
        <v>0</v>
      </c>
      <c r="N1416" s="11" t="s">
        <v>8278</v>
      </c>
      <c r="O1416" s="11" t="s">
        <v>8297</v>
      </c>
      <c r="P1416" s="11">
        <f t="shared" si="88"/>
        <v>0</v>
      </c>
      <c r="Q1416" s="11">
        <f t="shared" si="89"/>
        <v>1</v>
      </c>
      <c r="R1416" s="16">
        <f t="shared" si="90"/>
        <v>42708.25309027778</v>
      </c>
      <c r="S1416" s="16">
        <f t="shared" si="91"/>
        <v>42738.25309027778</v>
      </c>
    </row>
    <row r="1417" spans="1:19" ht="44.25" x14ac:dyDescent="0.75">
      <c r="A1417" s="11">
        <v>1415</v>
      </c>
      <c r="B1417" s="12" t="s">
        <v>1416</v>
      </c>
      <c r="C1417" s="12" t="s">
        <v>5525</v>
      </c>
      <c r="D1417" s="13">
        <v>4400</v>
      </c>
      <c r="E1417" s="14">
        <v>800</v>
      </c>
      <c r="F1417" s="11" t="s">
        <v>8220</v>
      </c>
      <c r="G1417" s="11" t="s">
        <v>8223</v>
      </c>
      <c r="H1417" s="11" t="s">
        <v>8245</v>
      </c>
      <c r="I1417" s="11">
        <v>1439741591</v>
      </c>
      <c r="J1417" s="11">
        <v>1436285591</v>
      </c>
      <c r="K1417" s="11" t="b">
        <v>0</v>
      </c>
      <c r="L1417" s="11">
        <v>9</v>
      </c>
      <c r="M1417" s="11" t="b">
        <v>0</v>
      </c>
      <c r="N1417" s="11" t="s">
        <v>8278</v>
      </c>
      <c r="O1417" s="11" t="s">
        <v>8297</v>
      </c>
      <c r="P1417" s="11">
        <f t="shared" si="88"/>
        <v>18</v>
      </c>
      <c r="Q1417" s="11">
        <f t="shared" si="89"/>
        <v>88.89</v>
      </c>
      <c r="R1417" s="16">
        <f t="shared" si="90"/>
        <v>42192.675821759258</v>
      </c>
      <c r="S1417" s="16">
        <f t="shared" si="91"/>
        <v>42232.675821759258</v>
      </c>
    </row>
    <row r="1418" spans="1:19" ht="44.25" x14ac:dyDescent="0.75">
      <c r="A1418" s="11">
        <v>1416</v>
      </c>
      <c r="B1418" s="12" t="s">
        <v>1417</v>
      </c>
      <c r="C1418" s="12" t="s">
        <v>5526</v>
      </c>
      <c r="D1418" s="13">
        <v>50000</v>
      </c>
      <c r="E1418" s="14">
        <v>0</v>
      </c>
      <c r="F1418" s="11" t="s">
        <v>8220</v>
      </c>
      <c r="G1418" s="11" t="s">
        <v>8223</v>
      </c>
      <c r="H1418" s="11" t="s">
        <v>8245</v>
      </c>
      <c r="I1418" s="11">
        <v>1448147619</v>
      </c>
      <c r="J1418" s="11">
        <v>1445552019</v>
      </c>
      <c r="K1418" s="11" t="b">
        <v>0</v>
      </c>
      <c r="L1418" s="11">
        <v>0</v>
      </c>
      <c r="M1418" s="11" t="b">
        <v>0</v>
      </c>
      <c r="N1418" s="11" t="s">
        <v>8278</v>
      </c>
      <c r="O1418" s="11" t="s">
        <v>8297</v>
      </c>
      <c r="P1418" s="11">
        <f t="shared" si="88"/>
        <v>0</v>
      </c>
      <c r="Q1418" s="11">
        <f t="shared" si="89"/>
        <v>0</v>
      </c>
      <c r="R1418" s="16">
        <f t="shared" si="90"/>
        <v>42299.926145833335</v>
      </c>
      <c r="S1418" s="16">
        <f t="shared" si="91"/>
        <v>42329.967812499999</v>
      </c>
    </row>
    <row r="1419" spans="1:19" ht="44.25" x14ac:dyDescent="0.75">
      <c r="A1419" s="11">
        <v>1417</v>
      </c>
      <c r="B1419" s="12" t="s">
        <v>1418</v>
      </c>
      <c r="C1419" s="12" t="s">
        <v>5527</v>
      </c>
      <c r="D1419" s="13">
        <v>4500</v>
      </c>
      <c r="E1419" s="14">
        <v>55</v>
      </c>
      <c r="F1419" s="11" t="s">
        <v>8220</v>
      </c>
      <c r="G1419" s="11" t="s">
        <v>8223</v>
      </c>
      <c r="H1419" s="11" t="s">
        <v>8245</v>
      </c>
      <c r="I1419" s="11">
        <v>1442315460</v>
      </c>
      <c r="J1419" s="11">
        <v>1439696174</v>
      </c>
      <c r="K1419" s="11" t="b">
        <v>0</v>
      </c>
      <c r="L1419" s="11">
        <v>2</v>
      </c>
      <c r="M1419" s="11" t="b">
        <v>0</v>
      </c>
      <c r="N1419" s="11" t="s">
        <v>8278</v>
      </c>
      <c r="O1419" s="11" t="s">
        <v>8297</v>
      </c>
      <c r="P1419" s="11">
        <f t="shared" si="88"/>
        <v>1</v>
      </c>
      <c r="Q1419" s="11">
        <f t="shared" si="89"/>
        <v>27.5</v>
      </c>
      <c r="R1419" s="16">
        <f t="shared" si="90"/>
        <v>42232.15016203704</v>
      </c>
      <c r="S1419" s="16">
        <f t="shared" si="91"/>
        <v>42262.465972222228</v>
      </c>
    </row>
    <row r="1420" spans="1:19" ht="59" x14ac:dyDescent="0.75">
      <c r="A1420" s="11">
        <v>1418</v>
      </c>
      <c r="B1420" s="12" t="s">
        <v>1419</v>
      </c>
      <c r="C1420" s="12" t="s">
        <v>5528</v>
      </c>
      <c r="D1420" s="13">
        <v>3000</v>
      </c>
      <c r="E1420" s="14">
        <v>6</v>
      </c>
      <c r="F1420" s="11" t="s">
        <v>8220</v>
      </c>
      <c r="G1420" s="11" t="s">
        <v>8226</v>
      </c>
      <c r="H1420" s="11" t="s">
        <v>8248</v>
      </c>
      <c r="I1420" s="11">
        <v>1456397834</v>
      </c>
      <c r="J1420" s="11">
        <v>1453805834</v>
      </c>
      <c r="K1420" s="11" t="b">
        <v>0</v>
      </c>
      <c r="L1420" s="11">
        <v>1</v>
      </c>
      <c r="M1420" s="11" t="b">
        <v>0</v>
      </c>
      <c r="N1420" s="11" t="s">
        <v>8278</v>
      </c>
      <c r="O1420" s="11" t="s">
        <v>8297</v>
      </c>
      <c r="P1420" s="11">
        <f t="shared" si="88"/>
        <v>0</v>
      </c>
      <c r="Q1420" s="11">
        <f t="shared" si="89"/>
        <v>6</v>
      </c>
      <c r="R1420" s="16">
        <f t="shared" si="90"/>
        <v>42395.456412037034</v>
      </c>
      <c r="S1420" s="16">
        <f t="shared" si="91"/>
        <v>42425.456412037034</v>
      </c>
    </row>
    <row r="1421" spans="1:19" ht="59" x14ac:dyDescent="0.75">
      <c r="A1421" s="11">
        <v>1419</v>
      </c>
      <c r="B1421" s="12" t="s">
        <v>1420</v>
      </c>
      <c r="C1421" s="12" t="s">
        <v>5529</v>
      </c>
      <c r="D1421" s="13">
        <v>6300</v>
      </c>
      <c r="E1421" s="14">
        <v>445</v>
      </c>
      <c r="F1421" s="11" t="s">
        <v>8220</v>
      </c>
      <c r="G1421" s="11" t="s">
        <v>8223</v>
      </c>
      <c r="H1421" s="11" t="s">
        <v>8245</v>
      </c>
      <c r="I1421" s="11">
        <v>1476010619</v>
      </c>
      <c r="J1421" s="11">
        <v>1473418619</v>
      </c>
      <c r="K1421" s="11" t="b">
        <v>0</v>
      </c>
      <c r="L1421" s="11">
        <v>10</v>
      </c>
      <c r="M1421" s="11" t="b">
        <v>0</v>
      </c>
      <c r="N1421" s="11" t="s">
        <v>8278</v>
      </c>
      <c r="O1421" s="11" t="s">
        <v>8297</v>
      </c>
      <c r="P1421" s="11">
        <f t="shared" si="88"/>
        <v>7</v>
      </c>
      <c r="Q1421" s="11">
        <f t="shared" si="89"/>
        <v>44.5</v>
      </c>
      <c r="R1421" s="16">
        <f t="shared" si="90"/>
        <v>42622.456238425926</v>
      </c>
      <c r="S1421" s="16">
        <f t="shared" si="91"/>
        <v>42652.456238425926</v>
      </c>
    </row>
    <row r="1422" spans="1:19" ht="29.5" x14ac:dyDescent="0.75">
      <c r="A1422" s="11">
        <v>1420</v>
      </c>
      <c r="B1422" s="12" t="s">
        <v>1421</v>
      </c>
      <c r="C1422" s="12" t="s">
        <v>5530</v>
      </c>
      <c r="D1422" s="13">
        <v>110</v>
      </c>
      <c r="E1422" s="14">
        <v>3</v>
      </c>
      <c r="F1422" s="11" t="s">
        <v>8220</v>
      </c>
      <c r="G1422" s="11" t="s">
        <v>8223</v>
      </c>
      <c r="H1422" s="11" t="s">
        <v>8245</v>
      </c>
      <c r="I1422" s="11">
        <v>1467129686</v>
      </c>
      <c r="J1422" s="11">
        <v>1464969686</v>
      </c>
      <c r="K1422" s="11" t="b">
        <v>0</v>
      </c>
      <c r="L1422" s="11">
        <v>3</v>
      </c>
      <c r="M1422" s="11" t="b">
        <v>0</v>
      </c>
      <c r="N1422" s="11" t="s">
        <v>8278</v>
      </c>
      <c r="O1422" s="11" t="s">
        <v>8297</v>
      </c>
      <c r="P1422" s="11">
        <f t="shared" si="88"/>
        <v>3</v>
      </c>
      <c r="Q1422" s="11">
        <f t="shared" si="89"/>
        <v>1</v>
      </c>
      <c r="R1422" s="16">
        <f t="shared" si="90"/>
        <v>42524.667662037042</v>
      </c>
      <c r="S1422" s="16">
        <f t="shared" si="91"/>
        <v>42549.667662037042</v>
      </c>
    </row>
    <row r="1423" spans="1:19" ht="59" x14ac:dyDescent="0.75">
      <c r="A1423" s="11">
        <v>1421</v>
      </c>
      <c r="B1423" s="12" t="s">
        <v>1422</v>
      </c>
      <c r="C1423" s="12" t="s">
        <v>5531</v>
      </c>
      <c r="D1423" s="13">
        <v>200000</v>
      </c>
      <c r="E1423" s="14">
        <v>200</v>
      </c>
      <c r="F1423" s="11" t="s">
        <v>8220</v>
      </c>
      <c r="G1423" s="11" t="s">
        <v>8234</v>
      </c>
      <c r="H1423" s="11" t="s">
        <v>8254</v>
      </c>
      <c r="I1423" s="11">
        <v>1423432709</v>
      </c>
      <c r="J1423" s="11">
        <v>1420840709</v>
      </c>
      <c r="K1423" s="11" t="b">
        <v>0</v>
      </c>
      <c r="L1423" s="11">
        <v>2</v>
      </c>
      <c r="M1423" s="11" t="b">
        <v>0</v>
      </c>
      <c r="N1423" s="11" t="s">
        <v>8278</v>
      </c>
      <c r="O1423" s="11" t="s">
        <v>8297</v>
      </c>
      <c r="P1423" s="11">
        <f t="shared" si="88"/>
        <v>0</v>
      </c>
      <c r="Q1423" s="11">
        <f t="shared" si="89"/>
        <v>100</v>
      </c>
      <c r="R1423" s="16">
        <f t="shared" si="90"/>
        <v>42013.915613425925</v>
      </c>
      <c r="S1423" s="16">
        <f t="shared" si="91"/>
        <v>42043.915613425925</v>
      </c>
    </row>
    <row r="1424" spans="1:19" ht="44.25" x14ac:dyDescent="0.75">
      <c r="A1424" s="11">
        <v>1422</v>
      </c>
      <c r="B1424" s="12" t="s">
        <v>1423</v>
      </c>
      <c r="C1424" s="12" t="s">
        <v>5532</v>
      </c>
      <c r="D1424" s="13">
        <v>25000</v>
      </c>
      <c r="E1424" s="14">
        <v>26</v>
      </c>
      <c r="F1424" s="11" t="s">
        <v>8220</v>
      </c>
      <c r="G1424" s="11" t="s">
        <v>8227</v>
      </c>
      <c r="H1424" s="11" t="s">
        <v>8249</v>
      </c>
      <c r="I1424" s="11">
        <v>1474436704</v>
      </c>
      <c r="J1424" s="11">
        <v>1471844704</v>
      </c>
      <c r="K1424" s="11" t="b">
        <v>0</v>
      </c>
      <c r="L1424" s="11">
        <v>2</v>
      </c>
      <c r="M1424" s="11" t="b">
        <v>0</v>
      </c>
      <c r="N1424" s="11" t="s">
        <v>8278</v>
      </c>
      <c r="O1424" s="11" t="s">
        <v>8297</v>
      </c>
      <c r="P1424" s="11">
        <f t="shared" si="88"/>
        <v>0</v>
      </c>
      <c r="Q1424" s="11">
        <f t="shared" si="89"/>
        <v>13</v>
      </c>
      <c r="R1424" s="16">
        <f t="shared" si="90"/>
        <v>42604.239629629628</v>
      </c>
      <c r="S1424" s="16">
        <f t="shared" si="91"/>
        <v>42634.239629629628</v>
      </c>
    </row>
    <row r="1425" spans="1:19" ht="44.25" x14ac:dyDescent="0.75">
      <c r="A1425" s="11">
        <v>1423</v>
      </c>
      <c r="B1425" s="12" t="s">
        <v>1424</v>
      </c>
      <c r="C1425" s="12" t="s">
        <v>5533</v>
      </c>
      <c r="D1425" s="13">
        <v>30000</v>
      </c>
      <c r="E1425" s="14">
        <v>100</v>
      </c>
      <c r="F1425" s="11" t="s">
        <v>8220</v>
      </c>
      <c r="G1425" s="11" t="s">
        <v>8225</v>
      </c>
      <c r="H1425" s="11" t="s">
        <v>8247</v>
      </c>
      <c r="I1425" s="11">
        <v>1451637531</v>
      </c>
      <c r="J1425" s="11">
        <v>1449045531</v>
      </c>
      <c r="K1425" s="11" t="b">
        <v>0</v>
      </c>
      <c r="L1425" s="11">
        <v>1</v>
      </c>
      <c r="M1425" s="11" t="b">
        <v>0</v>
      </c>
      <c r="N1425" s="11" t="s">
        <v>8278</v>
      </c>
      <c r="O1425" s="11" t="s">
        <v>8297</v>
      </c>
      <c r="P1425" s="11">
        <f t="shared" si="88"/>
        <v>0</v>
      </c>
      <c r="Q1425" s="11">
        <f t="shared" si="89"/>
        <v>100</v>
      </c>
      <c r="R1425" s="16">
        <f t="shared" si="90"/>
        <v>42340.360312500001</v>
      </c>
      <c r="S1425" s="16">
        <f t="shared" si="91"/>
        <v>42370.360312500001</v>
      </c>
    </row>
    <row r="1426" spans="1:19" ht="44.25" x14ac:dyDescent="0.75">
      <c r="A1426" s="11">
        <v>1424</v>
      </c>
      <c r="B1426" s="12" t="s">
        <v>1425</v>
      </c>
      <c r="C1426" s="12" t="s">
        <v>5534</v>
      </c>
      <c r="D1426" s="13">
        <v>7500</v>
      </c>
      <c r="E1426" s="14">
        <v>1527</v>
      </c>
      <c r="F1426" s="11" t="s">
        <v>8220</v>
      </c>
      <c r="G1426" s="11" t="s">
        <v>8223</v>
      </c>
      <c r="H1426" s="11" t="s">
        <v>8245</v>
      </c>
      <c r="I1426" s="11">
        <v>1479233602</v>
      </c>
      <c r="J1426" s="11">
        <v>1478106802</v>
      </c>
      <c r="K1426" s="11" t="b">
        <v>0</v>
      </c>
      <c r="L1426" s="11">
        <v>14</v>
      </c>
      <c r="M1426" s="11" t="b">
        <v>0</v>
      </c>
      <c r="N1426" s="11" t="s">
        <v>8278</v>
      </c>
      <c r="O1426" s="11" t="s">
        <v>8297</v>
      </c>
      <c r="P1426" s="11">
        <f t="shared" si="88"/>
        <v>20</v>
      </c>
      <c r="Q1426" s="11">
        <f t="shared" si="89"/>
        <v>109.07</v>
      </c>
      <c r="R1426" s="16">
        <f t="shared" si="90"/>
        <v>42676.717615740738</v>
      </c>
      <c r="S1426" s="16">
        <f t="shared" si="91"/>
        <v>42689.759282407409</v>
      </c>
    </row>
    <row r="1427" spans="1:19" ht="44.25" x14ac:dyDescent="0.75">
      <c r="A1427" s="11">
        <v>1425</v>
      </c>
      <c r="B1427" s="12" t="s">
        <v>1426</v>
      </c>
      <c r="C1427" s="12" t="s">
        <v>5535</v>
      </c>
      <c r="D1427" s="13">
        <v>13000</v>
      </c>
      <c r="E1427" s="14">
        <v>0</v>
      </c>
      <c r="F1427" s="11" t="s">
        <v>8220</v>
      </c>
      <c r="G1427" s="11" t="s">
        <v>8223</v>
      </c>
      <c r="H1427" s="11" t="s">
        <v>8245</v>
      </c>
      <c r="I1427" s="11">
        <v>1430276959</v>
      </c>
      <c r="J1427" s="11">
        <v>1427684959</v>
      </c>
      <c r="K1427" s="11" t="b">
        <v>0</v>
      </c>
      <c r="L1427" s="11">
        <v>0</v>
      </c>
      <c r="M1427" s="11" t="b">
        <v>0</v>
      </c>
      <c r="N1427" s="11" t="s">
        <v>8278</v>
      </c>
      <c r="O1427" s="11" t="s">
        <v>8297</v>
      </c>
      <c r="P1427" s="11">
        <f t="shared" si="88"/>
        <v>0</v>
      </c>
      <c r="Q1427" s="11">
        <f t="shared" si="89"/>
        <v>0</v>
      </c>
      <c r="R1427" s="16">
        <f t="shared" si="90"/>
        <v>42093.131469907406</v>
      </c>
      <c r="S1427" s="16">
        <f t="shared" si="91"/>
        <v>42123.131469907406</v>
      </c>
    </row>
    <row r="1428" spans="1:19" ht="44.25" x14ac:dyDescent="0.75">
      <c r="A1428" s="11">
        <v>1426</v>
      </c>
      <c r="B1428" s="12" t="s">
        <v>1427</v>
      </c>
      <c r="C1428" s="12" t="s">
        <v>5536</v>
      </c>
      <c r="D1428" s="13">
        <v>1000</v>
      </c>
      <c r="E1428" s="14">
        <v>0</v>
      </c>
      <c r="F1428" s="11" t="s">
        <v>8220</v>
      </c>
      <c r="G1428" s="11" t="s">
        <v>8235</v>
      </c>
      <c r="H1428" s="11" t="s">
        <v>8248</v>
      </c>
      <c r="I1428" s="11">
        <v>1440408120</v>
      </c>
      <c r="J1428" s="11">
        <v>1435224120</v>
      </c>
      <c r="K1428" s="11" t="b">
        <v>0</v>
      </c>
      <c r="L1428" s="11">
        <v>0</v>
      </c>
      <c r="M1428" s="11" t="b">
        <v>0</v>
      </c>
      <c r="N1428" s="11" t="s">
        <v>8278</v>
      </c>
      <c r="O1428" s="11" t="s">
        <v>8297</v>
      </c>
      <c r="P1428" s="11">
        <f t="shared" si="88"/>
        <v>0</v>
      </c>
      <c r="Q1428" s="11">
        <f t="shared" si="89"/>
        <v>0</v>
      </c>
      <c r="R1428" s="16">
        <f t="shared" si="90"/>
        <v>42180.390277777777</v>
      </c>
      <c r="S1428" s="16">
        <f t="shared" si="91"/>
        <v>42240.390277777777</v>
      </c>
    </row>
    <row r="1429" spans="1:19" ht="59" x14ac:dyDescent="0.75">
      <c r="A1429" s="11">
        <v>1427</v>
      </c>
      <c r="B1429" s="12" t="s">
        <v>1428</v>
      </c>
      <c r="C1429" s="12" t="s">
        <v>5537</v>
      </c>
      <c r="D1429" s="13">
        <v>5000</v>
      </c>
      <c r="E1429" s="14">
        <v>419</v>
      </c>
      <c r="F1429" s="11" t="s">
        <v>8220</v>
      </c>
      <c r="G1429" s="11" t="s">
        <v>8235</v>
      </c>
      <c r="H1429" s="11" t="s">
        <v>8248</v>
      </c>
      <c r="I1429" s="11">
        <v>1474230385</v>
      </c>
      <c r="J1429" s="11">
        <v>1471638385</v>
      </c>
      <c r="K1429" s="11" t="b">
        <v>0</v>
      </c>
      <c r="L1429" s="11">
        <v>4</v>
      </c>
      <c r="M1429" s="11" t="b">
        <v>0</v>
      </c>
      <c r="N1429" s="11" t="s">
        <v>8278</v>
      </c>
      <c r="O1429" s="11" t="s">
        <v>8297</v>
      </c>
      <c r="P1429" s="11">
        <f t="shared" si="88"/>
        <v>8</v>
      </c>
      <c r="Q1429" s="11">
        <f t="shared" si="89"/>
        <v>104.75</v>
      </c>
      <c r="R1429" s="16">
        <f t="shared" si="90"/>
        <v>42601.851678240739</v>
      </c>
      <c r="S1429" s="16">
        <f t="shared" si="91"/>
        <v>42631.851678240739</v>
      </c>
    </row>
    <row r="1430" spans="1:19" ht="44.25" x14ac:dyDescent="0.75">
      <c r="A1430" s="11">
        <v>1428</v>
      </c>
      <c r="B1430" s="12" t="s">
        <v>1429</v>
      </c>
      <c r="C1430" s="12" t="s">
        <v>5538</v>
      </c>
      <c r="D1430" s="13">
        <v>1000</v>
      </c>
      <c r="E1430" s="14">
        <v>45</v>
      </c>
      <c r="F1430" s="11" t="s">
        <v>8220</v>
      </c>
      <c r="G1430" s="11" t="s">
        <v>8226</v>
      </c>
      <c r="H1430" s="11" t="s">
        <v>8248</v>
      </c>
      <c r="I1430" s="11">
        <v>1459584417</v>
      </c>
      <c r="J1430" s="11">
        <v>1456996017</v>
      </c>
      <c r="K1430" s="11" t="b">
        <v>0</v>
      </c>
      <c r="L1430" s="11">
        <v>3</v>
      </c>
      <c r="M1430" s="11" t="b">
        <v>0</v>
      </c>
      <c r="N1430" s="11" t="s">
        <v>8278</v>
      </c>
      <c r="O1430" s="11" t="s">
        <v>8297</v>
      </c>
      <c r="P1430" s="11">
        <f t="shared" si="88"/>
        <v>5</v>
      </c>
      <c r="Q1430" s="11">
        <f t="shared" si="89"/>
        <v>15</v>
      </c>
      <c r="R1430" s="16">
        <f t="shared" si="90"/>
        <v>42432.379826388889</v>
      </c>
      <c r="S1430" s="16">
        <f t="shared" si="91"/>
        <v>42462.338159722218</v>
      </c>
    </row>
    <row r="1431" spans="1:19" ht="44.25" x14ac:dyDescent="0.75">
      <c r="A1431" s="11">
        <v>1429</v>
      </c>
      <c r="B1431" s="12" t="s">
        <v>1430</v>
      </c>
      <c r="C1431" s="12" t="s">
        <v>5539</v>
      </c>
      <c r="D1431" s="13">
        <v>10000</v>
      </c>
      <c r="E1431" s="14">
        <v>0</v>
      </c>
      <c r="F1431" s="11" t="s">
        <v>8220</v>
      </c>
      <c r="G1431" s="11" t="s">
        <v>8223</v>
      </c>
      <c r="H1431" s="11" t="s">
        <v>8245</v>
      </c>
      <c r="I1431" s="11">
        <v>1428629242</v>
      </c>
      <c r="J1431" s="11">
        <v>1426037242</v>
      </c>
      <c r="K1431" s="11" t="b">
        <v>0</v>
      </c>
      <c r="L1431" s="11">
        <v>0</v>
      </c>
      <c r="M1431" s="11" t="b">
        <v>0</v>
      </c>
      <c r="N1431" s="11" t="s">
        <v>8278</v>
      </c>
      <c r="O1431" s="11" t="s">
        <v>8297</v>
      </c>
      <c r="P1431" s="11">
        <f t="shared" si="88"/>
        <v>0</v>
      </c>
      <c r="Q1431" s="11">
        <f t="shared" si="89"/>
        <v>0</v>
      </c>
      <c r="R1431" s="16">
        <f t="shared" si="90"/>
        <v>42074.060671296291</v>
      </c>
      <c r="S1431" s="16">
        <f t="shared" si="91"/>
        <v>42104.060671296291</v>
      </c>
    </row>
    <row r="1432" spans="1:19" ht="44.25" x14ac:dyDescent="0.75">
      <c r="A1432" s="11">
        <v>1430</v>
      </c>
      <c r="B1432" s="12" t="s">
        <v>1431</v>
      </c>
      <c r="C1432" s="12" t="s">
        <v>5540</v>
      </c>
      <c r="D1432" s="13">
        <v>5000</v>
      </c>
      <c r="E1432" s="14">
        <v>403</v>
      </c>
      <c r="F1432" s="11" t="s">
        <v>8220</v>
      </c>
      <c r="G1432" s="11" t="s">
        <v>8223</v>
      </c>
      <c r="H1432" s="11" t="s">
        <v>8245</v>
      </c>
      <c r="I1432" s="11">
        <v>1419017488</v>
      </c>
      <c r="J1432" s="11">
        <v>1416339088</v>
      </c>
      <c r="K1432" s="11" t="b">
        <v>0</v>
      </c>
      <c r="L1432" s="11">
        <v>5</v>
      </c>
      <c r="M1432" s="11" t="b">
        <v>0</v>
      </c>
      <c r="N1432" s="11" t="s">
        <v>8278</v>
      </c>
      <c r="O1432" s="11" t="s">
        <v>8297</v>
      </c>
      <c r="P1432" s="11">
        <f t="shared" si="88"/>
        <v>8</v>
      </c>
      <c r="Q1432" s="11">
        <f t="shared" si="89"/>
        <v>80.599999999999994</v>
      </c>
      <c r="R1432" s="16">
        <f t="shared" si="90"/>
        <v>41961.813518518517</v>
      </c>
      <c r="S1432" s="16">
        <f t="shared" si="91"/>
        <v>41992.813518518517</v>
      </c>
    </row>
    <row r="1433" spans="1:19" ht="44.25" x14ac:dyDescent="0.75">
      <c r="A1433" s="11">
        <v>1431</v>
      </c>
      <c r="B1433" s="12" t="s">
        <v>1432</v>
      </c>
      <c r="C1433" s="12" t="s">
        <v>5541</v>
      </c>
      <c r="D1433" s="13">
        <v>17000</v>
      </c>
      <c r="E1433" s="14">
        <v>5431</v>
      </c>
      <c r="F1433" s="11" t="s">
        <v>8220</v>
      </c>
      <c r="G1433" s="11" t="s">
        <v>8223</v>
      </c>
      <c r="H1433" s="11" t="s">
        <v>8245</v>
      </c>
      <c r="I1433" s="11">
        <v>1448517816</v>
      </c>
      <c r="J1433" s="11">
        <v>1445922216</v>
      </c>
      <c r="K1433" s="11" t="b">
        <v>0</v>
      </c>
      <c r="L1433" s="11">
        <v>47</v>
      </c>
      <c r="M1433" s="11" t="b">
        <v>0</v>
      </c>
      <c r="N1433" s="11" t="s">
        <v>8278</v>
      </c>
      <c r="O1433" s="11" t="s">
        <v>8297</v>
      </c>
      <c r="P1433" s="11">
        <f t="shared" si="88"/>
        <v>32</v>
      </c>
      <c r="Q1433" s="11">
        <f t="shared" si="89"/>
        <v>115.55</v>
      </c>
      <c r="R1433" s="16">
        <f t="shared" si="90"/>
        <v>42304.210833333331</v>
      </c>
      <c r="S1433" s="16">
        <f t="shared" si="91"/>
        <v>42334.252500000002</v>
      </c>
    </row>
    <row r="1434" spans="1:19" ht="44.25" x14ac:dyDescent="0.75">
      <c r="A1434" s="11">
        <v>1432</v>
      </c>
      <c r="B1434" s="12" t="s">
        <v>1433</v>
      </c>
      <c r="C1434" s="12" t="s">
        <v>5542</v>
      </c>
      <c r="D1434" s="13">
        <v>40000</v>
      </c>
      <c r="E1434" s="14">
        <v>0</v>
      </c>
      <c r="F1434" s="11" t="s">
        <v>8220</v>
      </c>
      <c r="G1434" s="11" t="s">
        <v>8223</v>
      </c>
      <c r="H1434" s="11" t="s">
        <v>8245</v>
      </c>
      <c r="I1434" s="11">
        <v>1437417828</v>
      </c>
      <c r="J1434" s="11">
        <v>1434825828</v>
      </c>
      <c r="K1434" s="11" t="b">
        <v>0</v>
      </c>
      <c r="L1434" s="11">
        <v>0</v>
      </c>
      <c r="M1434" s="11" t="b">
        <v>0</v>
      </c>
      <c r="N1434" s="11" t="s">
        <v>8278</v>
      </c>
      <c r="O1434" s="11" t="s">
        <v>8297</v>
      </c>
      <c r="P1434" s="11">
        <f t="shared" si="88"/>
        <v>0</v>
      </c>
      <c r="Q1434" s="11">
        <f t="shared" si="89"/>
        <v>0</v>
      </c>
      <c r="R1434" s="16">
        <f t="shared" si="90"/>
        <v>42175.780416666668</v>
      </c>
      <c r="S1434" s="16">
        <f t="shared" si="91"/>
        <v>42205.780416666668</v>
      </c>
    </row>
    <row r="1435" spans="1:19" ht="44.25" x14ac:dyDescent="0.75">
      <c r="A1435" s="11">
        <v>1433</v>
      </c>
      <c r="B1435" s="12" t="s">
        <v>1434</v>
      </c>
      <c r="C1435" s="12" t="s">
        <v>5543</v>
      </c>
      <c r="D1435" s="13">
        <v>12000</v>
      </c>
      <c r="E1435" s="14">
        <v>805</v>
      </c>
      <c r="F1435" s="11" t="s">
        <v>8220</v>
      </c>
      <c r="G1435" s="11" t="s">
        <v>8236</v>
      </c>
      <c r="H1435" s="11" t="s">
        <v>8248</v>
      </c>
      <c r="I1435" s="11">
        <v>1481367600</v>
      </c>
      <c r="J1435" s="11">
        <v>1477839675</v>
      </c>
      <c r="K1435" s="11" t="b">
        <v>0</v>
      </c>
      <c r="L1435" s="11">
        <v>10</v>
      </c>
      <c r="M1435" s="11" t="b">
        <v>0</v>
      </c>
      <c r="N1435" s="11" t="s">
        <v>8278</v>
      </c>
      <c r="O1435" s="11" t="s">
        <v>8297</v>
      </c>
      <c r="P1435" s="11">
        <f t="shared" si="88"/>
        <v>7</v>
      </c>
      <c r="Q1435" s="11">
        <f t="shared" si="89"/>
        <v>80.5</v>
      </c>
      <c r="R1435" s="16">
        <f t="shared" si="90"/>
        <v>42673.625868055555</v>
      </c>
      <c r="S1435" s="16">
        <f t="shared" si="91"/>
        <v>42714.458333333328</v>
      </c>
    </row>
    <row r="1436" spans="1:19" ht="44.25" x14ac:dyDescent="0.75">
      <c r="A1436" s="11">
        <v>1434</v>
      </c>
      <c r="B1436" s="12" t="s">
        <v>1435</v>
      </c>
      <c r="C1436" s="12" t="s">
        <v>5544</v>
      </c>
      <c r="D1436" s="13">
        <v>82000</v>
      </c>
      <c r="E1436" s="14">
        <v>8190</v>
      </c>
      <c r="F1436" s="11" t="s">
        <v>8220</v>
      </c>
      <c r="G1436" s="11" t="s">
        <v>8231</v>
      </c>
      <c r="H1436" s="11" t="s">
        <v>8252</v>
      </c>
      <c r="I1436" s="11">
        <v>1433775600</v>
      </c>
      <c r="J1436" s="11">
        <v>1431973478</v>
      </c>
      <c r="K1436" s="11" t="b">
        <v>0</v>
      </c>
      <c r="L1436" s="11">
        <v>11</v>
      </c>
      <c r="M1436" s="11" t="b">
        <v>0</v>
      </c>
      <c r="N1436" s="11" t="s">
        <v>8278</v>
      </c>
      <c r="O1436" s="11" t="s">
        <v>8297</v>
      </c>
      <c r="P1436" s="11">
        <f t="shared" si="88"/>
        <v>10</v>
      </c>
      <c r="Q1436" s="11">
        <f t="shared" si="89"/>
        <v>744.55</v>
      </c>
      <c r="R1436" s="16">
        <f t="shared" si="90"/>
        <v>42142.767106481479</v>
      </c>
      <c r="S1436" s="16">
        <f t="shared" si="91"/>
        <v>42163.625</v>
      </c>
    </row>
    <row r="1437" spans="1:19" ht="44.25" x14ac:dyDescent="0.75">
      <c r="A1437" s="11">
        <v>1435</v>
      </c>
      <c r="B1437" s="12" t="s">
        <v>1436</v>
      </c>
      <c r="C1437" s="12" t="s">
        <v>5545</v>
      </c>
      <c r="D1437" s="13">
        <v>15000</v>
      </c>
      <c r="E1437" s="14">
        <v>15</v>
      </c>
      <c r="F1437" s="11" t="s">
        <v>8220</v>
      </c>
      <c r="G1437" s="11" t="s">
        <v>8236</v>
      </c>
      <c r="H1437" s="11" t="s">
        <v>8248</v>
      </c>
      <c r="I1437" s="11">
        <v>1444589020</v>
      </c>
      <c r="J1437" s="11">
        <v>1441997020</v>
      </c>
      <c r="K1437" s="11" t="b">
        <v>0</v>
      </c>
      <c r="L1437" s="11">
        <v>2</v>
      </c>
      <c r="M1437" s="11" t="b">
        <v>0</v>
      </c>
      <c r="N1437" s="11" t="s">
        <v>8278</v>
      </c>
      <c r="O1437" s="11" t="s">
        <v>8297</v>
      </c>
      <c r="P1437" s="11">
        <f t="shared" si="88"/>
        <v>0</v>
      </c>
      <c r="Q1437" s="11">
        <f t="shared" si="89"/>
        <v>7.5</v>
      </c>
      <c r="R1437" s="16">
        <f t="shared" si="90"/>
        <v>42258.780324074076</v>
      </c>
      <c r="S1437" s="16">
        <f t="shared" si="91"/>
        <v>42288.780324074076</v>
      </c>
    </row>
    <row r="1438" spans="1:19" ht="59" x14ac:dyDescent="0.75">
      <c r="A1438" s="11">
        <v>1436</v>
      </c>
      <c r="B1438" s="12" t="s">
        <v>1437</v>
      </c>
      <c r="C1438" s="12" t="s">
        <v>5546</v>
      </c>
      <c r="D1438" s="13">
        <v>10000</v>
      </c>
      <c r="E1438" s="14">
        <v>77</v>
      </c>
      <c r="F1438" s="11" t="s">
        <v>8220</v>
      </c>
      <c r="G1438" s="11" t="s">
        <v>8235</v>
      </c>
      <c r="H1438" s="11" t="s">
        <v>8248</v>
      </c>
      <c r="I1438" s="11">
        <v>1456043057</v>
      </c>
      <c r="J1438" s="11">
        <v>1453451057</v>
      </c>
      <c r="K1438" s="11" t="b">
        <v>0</v>
      </c>
      <c r="L1438" s="11">
        <v>2</v>
      </c>
      <c r="M1438" s="11" t="b">
        <v>0</v>
      </c>
      <c r="N1438" s="11" t="s">
        <v>8278</v>
      </c>
      <c r="O1438" s="11" t="s">
        <v>8297</v>
      </c>
      <c r="P1438" s="11">
        <f t="shared" si="88"/>
        <v>1</v>
      </c>
      <c r="Q1438" s="11">
        <f t="shared" si="89"/>
        <v>38.5</v>
      </c>
      <c r="R1438" s="16">
        <f t="shared" si="90"/>
        <v>42391.35019675926</v>
      </c>
      <c r="S1438" s="16">
        <f t="shared" si="91"/>
        <v>42421.35019675926</v>
      </c>
    </row>
    <row r="1439" spans="1:19" ht="59" x14ac:dyDescent="0.75">
      <c r="A1439" s="11">
        <v>1437</v>
      </c>
      <c r="B1439" s="12" t="s">
        <v>1438</v>
      </c>
      <c r="C1439" s="12" t="s">
        <v>5547</v>
      </c>
      <c r="D1439" s="13">
        <v>3000</v>
      </c>
      <c r="E1439" s="14">
        <v>807</v>
      </c>
      <c r="F1439" s="11" t="s">
        <v>8220</v>
      </c>
      <c r="G1439" s="11" t="s">
        <v>8223</v>
      </c>
      <c r="H1439" s="11" t="s">
        <v>8245</v>
      </c>
      <c r="I1439" s="11">
        <v>1405227540</v>
      </c>
      <c r="J1439" s="11">
        <v>1402058739</v>
      </c>
      <c r="K1439" s="11" t="b">
        <v>0</v>
      </c>
      <c r="L1439" s="11">
        <v>22</v>
      </c>
      <c r="M1439" s="11" t="b">
        <v>0</v>
      </c>
      <c r="N1439" s="11" t="s">
        <v>8278</v>
      </c>
      <c r="O1439" s="11" t="s">
        <v>8297</v>
      </c>
      <c r="P1439" s="11">
        <f t="shared" si="88"/>
        <v>27</v>
      </c>
      <c r="Q1439" s="11">
        <f t="shared" si="89"/>
        <v>36.68</v>
      </c>
      <c r="R1439" s="16">
        <f t="shared" si="90"/>
        <v>41796.531701388885</v>
      </c>
      <c r="S1439" s="16">
        <f t="shared" si="91"/>
        <v>41833.207638888889</v>
      </c>
    </row>
    <row r="1440" spans="1:19" ht="44.25" x14ac:dyDescent="0.75">
      <c r="A1440" s="11">
        <v>1438</v>
      </c>
      <c r="B1440" s="12" t="s">
        <v>1439</v>
      </c>
      <c r="C1440" s="12" t="s">
        <v>5548</v>
      </c>
      <c r="D1440" s="13">
        <v>20000</v>
      </c>
      <c r="E1440" s="14">
        <v>600</v>
      </c>
      <c r="F1440" s="11" t="s">
        <v>8220</v>
      </c>
      <c r="G1440" s="11" t="s">
        <v>8231</v>
      </c>
      <c r="H1440" s="11" t="s">
        <v>8252</v>
      </c>
      <c r="I1440" s="11">
        <v>1461765300</v>
      </c>
      <c r="J1440" s="11">
        <v>1459198499</v>
      </c>
      <c r="K1440" s="11" t="b">
        <v>0</v>
      </c>
      <c r="L1440" s="11">
        <v>8</v>
      </c>
      <c r="M1440" s="11" t="b">
        <v>0</v>
      </c>
      <c r="N1440" s="11" t="s">
        <v>8278</v>
      </c>
      <c r="O1440" s="11" t="s">
        <v>8297</v>
      </c>
      <c r="P1440" s="11">
        <f t="shared" si="88"/>
        <v>3</v>
      </c>
      <c r="Q1440" s="11">
        <f t="shared" si="89"/>
        <v>75</v>
      </c>
      <c r="R1440" s="16">
        <f t="shared" si="90"/>
        <v>42457.871516203704</v>
      </c>
      <c r="S1440" s="16">
        <f t="shared" si="91"/>
        <v>42487.579861111109</v>
      </c>
    </row>
    <row r="1441" spans="1:19" ht="44.25" x14ac:dyDescent="0.75">
      <c r="A1441" s="11">
        <v>1439</v>
      </c>
      <c r="B1441" s="12" t="s">
        <v>1440</v>
      </c>
      <c r="C1441" s="12" t="s">
        <v>5549</v>
      </c>
      <c r="D1441" s="13">
        <v>2725</v>
      </c>
      <c r="E1441" s="14">
        <v>180</v>
      </c>
      <c r="F1441" s="11" t="s">
        <v>8220</v>
      </c>
      <c r="G1441" s="11" t="s">
        <v>8228</v>
      </c>
      <c r="H1441" s="11" t="s">
        <v>8250</v>
      </c>
      <c r="I1441" s="11">
        <v>1425758101</v>
      </c>
      <c r="J1441" s="11">
        <v>1423166101</v>
      </c>
      <c r="K1441" s="11" t="b">
        <v>0</v>
      </c>
      <c r="L1441" s="11">
        <v>6</v>
      </c>
      <c r="M1441" s="11" t="b">
        <v>0</v>
      </c>
      <c r="N1441" s="11" t="s">
        <v>8278</v>
      </c>
      <c r="O1441" s="11" t="s">
        <v>8297</v>
      </c>
      <c r="P1441" s="11">
        <f t="shared" si="88"/>
        <v>7</v>
      </c>
      <c r="Q1441" s="11">
        <f t="shared" si="89"/>
        <v>30</v>
      </c>
      <c r="R1441" s="16">
        <f t="shared" si="90"/>
        <v>42040.829872685179</v>
      </c>
      <c r="S1441" s="16">
        <f t="shared" si="91"/>
        <v>42070.829872685179</v>
      </c>
    </row>
    <row r="1442" spans="1:19" ht="44.25" x14ac:dyDescent="0.75">
      <c r="A1442" s="11">
        <v>1440</v>
      </c>
      <c r="B1442" s="12" t="s">
        <v>1441</v>
      </c>
      <c r="C1442" s="12" t="s">
        <v>5550</v>
      </c>
      <c r="D1442" s="13">
        <v>13000</v>
      </c>
      <c r="E1442" s="14">
        <v>1</v>
      </c>
      <c r="F1442" s="11" t="s">
        <v>8220</v>
      </c>
      <c r="G1442" s="11" t="s">
        <v>8236</v>
      </c>
      <c r="H1442" s="11" t="s">
        <v>8248</v>
      </c>
      <c r="I1442" s="11">
        <v>1464285463</v>
      </c>
      <c r="J1442" s="11">
        <v>1461693463</v>
      </c>
      <c r="K1442" s="11" t="b">
        <v>0</v>
      </c>
      <c r="L1442" s="11">
        <v>1</v>
      </c>
      <c r="M1442" s="11" t="b">
        <v>0</v>
      </c>
      <c r="N1442" s="11" t="s">
        <v>8278</v>
      </c>
      <c r="O1442" s="11" t="s">
        <v>8297</v>
      </c>
      <c r="P1442" s="11">
        <f t="shared" si="88"/>
        <v>0</v>
      </c>
      <c r="Q1442" s="11">
        <f t="shared" si="89"/>
        <v>1</v>
      </c>
      <c r="R1442" s="16">
        <f t="shared" si="90"/>
        <v>42486.748414351852</v>
      </c>
      <c r="S1442" s="16">
        <f t="shared" si="91"/>
        <v>42516.748414351852</v>
      </c>
    </row>
    <row r="1443" spans="1:19" ht="44.25" x14ac:dyDescent="0.75">
      <c r="A1443" s="11">
        <v>1441</v>
      </c>
      <c r="B1443" s="12" t="s">
        <v>1442</v>
      </c>
      <c r="C1443" s="12" t="s">
        <v>5551</v>
      </c>
      <c r="D1443" s="13">
        <v>180000</v>
      </c>
      <c r="E1443" s="14">
        <v>2020</v>
      </c>
      <c r="F1443" s="11" t="s">
        <v>8220</v>
      </c>
      <c r="G1443" s="11" t="s">
        <v>8224</v>
      </c>
      <c r="H1443" s="11" t="s">
        <v>8246</v>
      </c>
      <c r="I1443" s="11">
        <v>1441995769</v>
      </c>
      <c r="J1443" s="11">
        <v>1436811769</v>
      </c>
      <c r="K1443" s="11" t="b">
        <v>0</v>
      </c>
      <c r="L1443" s="11">
        <v>3</v>
      </c>
      <c r="M1443" s="11" t="b">
        <v>0</v>
      </c>
      <c r="N1443" s="11" t="s">
        <v>8278</v>
      </c>
      <c r="O1443" s="11" t="s">
        <v>8297</v>
      </c>
      <c r="P1443" s="11">
        <f t="shared" si="88"/>
        <v>1</v>
      </c>
      <c r="Q1443" s="11">
        <f t="shared" si="89"/>
        <v>673.33</v>
      </c>
      <c r="R1443" s="16">
        <f t="shared" si="90"/>
        <v>42198.765844907408</v>
      </c>
      <c r="S1443" s="16">
        <f t="shared" si="91"/>
        <v>42258.765844907408</v>
      </c>
    </row>
    <row r="1444" spans="1:19" ht="44.25" x14ac:dyDescent="0.75">
      <c r="A1444" s="11">
        <v>1442</v>
      </c>
      <c r="B1444" s="12" t="s">
        <v>1443</v>
      </c>
      <c r="C1444" s="12" t="s">
        <v>5552</v>
      </c>
      <c r="D1444" s="13">
        <v>1500</v>
      </c>
      <c r="E1444" s="14">
        <v>0</v>
      </c>
      <c r="F1444" s="11" t="s">
        <v>8220</v>
      </c>
      <c r="G1444" s="11" t="s">
        <v>8223</v>
      </c>
      <c r="H1444" s="11" t="s">
        <v>8245</v>
      </c>
      <c r="I1444" s="11">
        <v>1464190158</v>
      </c>
      <c r="J1444" s="11">
        <v>1461598158</v>
      </c>
      <c r="K1444" s="11" t="b">
        <v>0</v>
      </c>
      <c r="L1444" s="11">
        <v>0</v>
      </c>
      <c r="M1444" s="11" t="b">
        <v>0</v>
      </c>
      <c r="N1444" s="11" t="s">
        <v>8278</v>
      </c>
      <c r="O1444" s="11" t="s">
        <v>8297</v>
      </c>
      <c r="P1444" s="11">
        <f t="shared" si="88"/>
        <v>0</v>
      </c>
      <c r="Q1444" s="11">
        <f t="shared" si="89"/>
        <v>0</v>
      </c>
      <c r="R1444" s="16">
        <f t="shared" si="90"/>
        <v>42485.64534722222</v>
      </c>
      <c r="S1444" s="16">
        <f t="shared" si="91"/>
        <v>42515.64534722222</v>
      </c>
    </row>
    <row r="1445" spans="1:19" ht="44.25" x14ac:dyDescent="0.75">
      <c r="A1445" s="11">
        <v>1443</v>
      </c>
      <c r="B1445" s="12" t="s">
        <v>1444</v>
      </c>
      <c r="C1445" s="12" t="s">
        <v>5553</v>
      </c>
      <c r="D1445" s="13">
        <v>13000</v>
      </c>
      <c r="E1445" s="14">
        <v>0</v>
      </c>
      <c r="F1445" s="11" t="s">
        <v>8220</v>
      </c>
      <c r="G1445" s="11" t="s">
        <v>8229</v>
      </c>
      <c r="H1445" s="11" t="s">
        <v>8248</v>
      </c>
      <c r="I1445" s="11">
        <v>1483395209</v>
      </c>
      <c r="J1445" s="11">
        <v>1480803209</v>
      </c>
      <c r="K1445" s="11" t="b">
        <v>0</v>
      </c>
      <c r="L1445" s="11">
        <v>0</v>
      </c>
      <c r="M1445" s="11" t="b">
        <v>0</v>
      </c>
      <c r="N1445" s="11" t="s">
        <v>8278</v>
      </c>
      <c r="O1445" s="11" t="s">
        <v>8297</v>
      </c>
      <c r="P1445" s="11">
        <f t="shared" si="88"/>
        <v>0</v>
      </c>
      <c r="Q1445" s="11">
        <f t="shared" si="89"/>
        <v>0</v>
      </c>
      <c r="R1445" s="16">
        <f t="shared" si="90"/>
        <v>42707.926030092596</v>
      </c>
      <c r="S1445" s="16">
        <f t="shared" si="91"/>
        <v>42737.926030092596</v>
      </c>
    </row>
    <row r="1446" spans="1:19" ht="44.25" x14ac:dyDescent="0.75">
      <c r="A1446" s="11">
        <v>1444</v>
      </c>
      <c r="B1446" s="12" t="s">
        <v>1445</v>
      </c>
      <c r="C1446" s="12" t="s">
        <v>5554</v>
      </c>
      <c r="D1446" s="13">
        <v>4950</v>
      </c>
      <c r="E1446" s="14">
        <v>0</v>
      </c>
      <c r="F1446" s="11" t="s">
        <v>8220</v>
      </c>
      <c r="G1446" s="11" t="s">
        <v>8235</v>
      </c>
      <c r="H1446" s="11" t="s">
        <v>8248</v>
      </c>
      <c r="I1446" s="11">
        <v>1442091462</v>
      </c>
      <c r="J1446" s="11">
        <v>1436907462</v>
      </c>
      <c r="K1446" s="11" t="b">
        <v>0</v>
      </c>
      <c r="L1446" s="11">
        <v>0</v>
      </c>
      <c r="M1446" s="11" t="b">
        <v>0</v>
      </c>
      <c r="N1446" s="11" t="s">
        <v>8278</v>
      </c>
      <c r="O1446" s="11" t="s">
        <v>8297</v>
      </c>
      <c r="P1446" s="11">
        <f t="shared" si="88"/>
        <v>0</v>
      </c>
      <c r="Q1446" s="11">
        <f t="shared" si="89"/>
        <v>0</v>
      </c>
      <c r="R1446" s="16">
        <f t="shared" si="90"/>
        <v>42199.873402777783</v>
      </c>
      <c r="S1446" s="16">
        <f t="shared" si="91"/>
        <v>42259.873402777783</v>
      </c>
    </row>
    <row r="1447" spans="1:19" ht="44.25" x14ac:dyDescent="0.75">
      <c r="A1447" s="11">
        <v>1445</v>
      </c>
      <c r="B1447" s="12" t="s">
        <v>1446</v>
      </c>
      <c r="C1447" s="12" t="s">
        <v>5555</v>
      </c>
      <c r="D1447" s="13">
        <v>130000</v>
      </c>
      <c r="E1447" s="14">
        <v>0</v>
      </c>
      <c r="F1447" s="11" t="s">
        <v>8220</v>
      </c>
      <c r="G1447" s="11" t="s">
        <v>8235</v>
      </c>
      <c r="H1447" s="11" t="s">
        <v>8248</v>
      </c>
      <c r="I1447" s="11">
        <v>1434286855</v>
      </c>
      <c r="J1447" s="11">
        <v>1431694855</v>
      </c>
      <c r="K1447" s="11" t="b">
        <v>0</v>
      </c>
      <c r="L1447" s="11">
        <v>0</v>
      </c>
      <c r="M1447" s="11" t="b">
        <v>0</v>
      </c>
      <c r="N1447" s="11" t="s">
        <v>8278</v>
      </c>
      <c r="O1447" s="11" t="s">
        <v>8297</v>
      </c>
      <c r="P1447" s="11">
        <f t="shared" si="88"/>
        <v>0</v>
      </c>
      <c r="Q1447" s="11">
        <f t="shared" si="89"/>
        <v>0</v>
      </c>
      <c r="R1447" s="16">
        <f t="shared" si="90"/>
        <v>42139.542303240742</v>
      </c>
      <c r="S1447" s="16">
        <f t="shared" si="91"/>
        <v>42169.542303240742</v>
      </c>
    </row>
    <row r="1448" spans="1:19" ht="44.25" x14ac:dyDescent="0.75">
      <c r="A1448" s="11">
        <v>1446</v>
      </c>
      <c r="B1448" s="12" t="s">
        <v>1447</v>
      </c>
      <c r="C1448" s="12" t="s">
        <v>5556</v>
      </c>
      <c r="D1448" s="13">
        <v>900</v>
      </c>
      <c r="E1448" s="14">
        <v>0</v>
      </c>
      <c r="F1448" s="11" t="s">
        <v>8220</v>
      </c>
      <c r="G1448" s="11" t="s">
        <v>8236</v>
      </c>
      <c r="H1448" s="11" t="s">
        <v>8248</v>
      </c>
      <c r="I1448" s="11">
        <v>1461235478</v>
      </c>
      <c r="J1448" s="11">
        <v>1459507478</v>
      </c>
      <c r="K1448" s="11" t="b">
        <v>0</v>
      </c>
      <c r="L1448" s="11">
        <v>0</v>
      </c>
      <c r="M1448" s="11" t="b">
        <v>0</v>
      </c>
      <c r="N1448" s="11" t="s">
        <v>8278</v>
      </c>
      <c r="O1448" s="11" t="s">
        <v>8297</v>
      </c>
      <c r="P1448" s="11">
        <f t="shared" si="88"/>
        <v>0</v>
      </c>
      <c r="Q1448" s="11">
        <f t="shared" si="89"/>
        <v>0</v>
      </c>
      <c r="R1448" s="16">
        <f t="shared" si="90"/>
        <v>42461.447662037041</v>
      </c>
      <c r="S1448" s="16">
        <f t="shared" si="91"/>
        <v>42481.447662037041</v>
      </c>
    </row>
    <row r="1449" spans="1:19" ht="29.5" x14ac:dyDescent="0.75">
      <c r="A1449" s="11">
        <v>1447</v>
      </c>
      <c r="B1449" s="12" t="s">
        <v>1448</v>
      </c>
      <c r="C1449" s="12" t="s">
        <v>5557</v>
      </c>
      <c r="D1449" s="13">
        <v>500000</v>
      </c>
      <c r="E1449" s="14">
        <v>75</v>
      </c>
      <c r="F1449" s="11" t="s">
        <v>8220</v>
      </c>
      <c r="G1449" s="11" t="s">
        <v>8223</v>
      </c>
      <c r="H1449" s="11" t="s">
        <v>8245</v>
      </c>
      <c r="I1449" s="11">
        <v>1467999134</v>
      </c>
      <c r="J1449" s="11">
        <v>1465407134</v>
      </c>
      <c r="K1449" s="11" t="b">
        <v>0</v>
      </c>
      <c r="L1449" s="11">
        <v>3</v>
      </c>
      <c r="M1449" s="11" t="b">
        <v>0</v>
      </c>
      <c r="N1449" s="11" t="s">
        <v>8278</v>
      </c>
      <c r="O1449" s="11" t="s">
        <v>8297</v>
      </c>
      <c r="P1449" s="11">
        <f t="shared" si="88"/>
        <v>0</v>
      </c>
      <c r="Q1449" s="11">
        <f t="shared" si="89"/>
        <v>25</v>
      </c>
      <c r="R1449" s="16">
        <f t="shared" si="90"/>
        <v>42529.730717592596</v>
      </c>
      <c r="S1449" s="16">
        <f t="shared" si="91"/>
        <v>42559.730717592596</v>
      </c>
    </row>
    <row r="1450" spans="1:19" ht="59" x14ac:dyDescent="0.75">
      <c r="A1450" s="11">
        <v>1448</v>
      </c>
      <c r="B1450" s="12" t="s">
        <v>1449</v>
      </c>
      <c r="C1450" s="12" t="s">
        <v>5558</v>
      </c>
      <c r="D1450" s="13">
        <v>200000</v>
      </c>
      <c r="E1450" s="14">
        <v>0</v>
      </c>
      <c r="F1450" s="11" t="s">
        <v>8220</v>
      </c>
      <c r="G1450" s="11" t="s">
        <v>8225</v>
      </c>
      <c r="H1450" s="11" t="s">
        <v>8247</v>
      </c>
      <c r="I1450" s="11">
        <v>1432272300</v>
      </c>
      <c r="J1450" s="11">
        <v>1429655318</v>
      </c>
      <c r="K1450" s="11" t="b">
        <v>0</v>
      </c>
      <c r="L1450" s="11">
        <v>0</v>
      </c>
      <c r="M1450" s="11" t="b">
        <v>0</v>
      </c>
      <c r="N1450" s="11" t="s">
        <v>8278</v>
      </c>
      <c r="O1450" s="11" t="s">
        <v>8297</v>
      </c>
      <c r="P1450" s="11">
        <f t="shared" si="88"/>
        <v>0</v>
      </c>
      <c r="Q1450" s="11">
        <f t="shared" si="89"/>
        <v>0</v>
      </c>
      <c r="R1450" s="16">
        <f t="shared" si="90"/>
        <v>42115.936550925922</v>
      </c>
      <c r="S1450" s="16">
        <f t="shared" si="91"/>
        <v>42146.225694444445</v>
      </c>
    </row>
    <row r="1451" spans="1:19" ht="44.25" x14ac:dyDescent="0.75">
      <c r="A1451" s="11">
        <v>1449</v>
      </c>
      <c r="B1451" s="12" t="s">
        <v>1450</v>
      </c>
      <c r="C1451" s="12" t="s">
        <v>5559</v>
      </c>
      <c r="D1451" s="13">
        <v>8888</v>
      </c>
      <c r="E1451" s="14">
        <v>0</v>
      </c>
      <c r="F1451" s="11" t="s">
        <v>8220</v>
      </c>
      <c r="G1451" s="11" t="s">
        <v>8223</v>
      </c>
      <c r="H1451" s="11" t="s">
        <v>8245</v>
      </c>
      <c r="I1451" s="11">
        <v>1431286105</v>
      </c>
      <c r="J1451" s="11">
        <v>1427138905</v>
      </c>
      <c r="K1451" s="11" t="b">
        <v>0</v>
      </c>
      <c r="L1451" s="11">
        <v>0</v>
      </c>
      <c r="M1451" s="11" t="b">
        <v>0</v>
      </c>
      <c r="N1451" s="11" t="s">
        <v>8278</v>
      </c>
      <c r="O1451" s="11" t="s">
        <v>8297</v>
      </c>
      <c r="P1451" s="11">
        <f t="shared" si="88"/>
        <v>0</v>
      </c>
      <c r="Q1451" s="11">
        <f t="shared" si="89"/>
        <v>0</v>
      </c>
      <c r="R1451" s="16">
        <f t="shared" si="90"/>
        <v>42086.811400462961</v>
      </c>
      <c r="S1451" s="16">
        <f t="shared" si="91"/>
        <v>42134.811400462961</v>
      </c>
    </row>
    <row r="1452" spans="1:19" ht="59" x14ac:dyDescent="0.75">
      <c r="A1452" s="11">
        <v>1450</v>
      </c>
      <c r="B1452" s="12" t="s">
        <v>1451</v>
      </c>
      <c r="C1452" s="12" t="s">
        <v>5560</v>
      </c>
      <c r="D1452" s="13">
        <v>100000</v>
      </c>
      <c r="E1452" s="14">
        <v>1</v>
      </c>
      <c r="F1452" s="11" t="s">
        <v>8220</v>
      </c>
      <c r="G1452" s="11" t="s">
        <v>8223</v>
      </c>
      <c r="H1452" s="11" t="s">
        <v>8245</v>
      </c>
      <c r="I1452" s="11">
        <v>1455941197</v>
      </c>
      <c r="J1452" s="11">
        <v>1453349197</v>
      </c>
      <c r="K1452" s="11" t="b">
        <v>0</v>
      </c>
      <c r="L1452" s="11">
        <v>1</v>
      </c>
      <c r="M1452" s="11" t="b">
        <v>0</v>
      </c>
      <c r="N1452" s="11" t="s">
        <v>8278</v>
      </c>
      <c r="O1452" s="11" t="s">
        <v>8297</v>
      </c>
      <c r="P1452" s="11">
        <f t="shared" si="88"/>
        <v>0</v>
      </c>
      <c r="Q1452" s="11">
        <f t="shared" si="89"/>
        <v>1</v>
      </c>
      <c r="R1452" s="16">
        <f t="shared" si="90"/>
        <v>42390.171261574069</v>
      </c>
      <c r="S1452" s="16">
        <f t="shared" si="91"/>
        <v>42420.171261574069</v>
      </c>
    </row>
    <row r="1453" spans="1:19" ht="44.25" x14ac:dyDescent="0.75">
      <c r="A1453" s="11">
        <v>1451</v>
      </c>
      <c r="B1453" s="12" t="s">
        <v>1452</v>
      </c>
      <c r="C1453" s="12" t="s">
        <v>5561</v>
      </c>
      <c r="D1453" s="13">
        <v>18950</v>
      </c>
      <c r="E1453" s="14">
        <v>2</v>
      </c>
      <c r="F1453" s="11" t="s">
        <v>8219</v>
      </c>
      <c r="G1453" s="11" t="s">
        <v>8223</v>
      </c>
      <c r="H1453" s="11" t="s">
        <v>8245</v>
      </c>
      <c r="I1453" s="11">
        <v>1416355259</v>
      </c>
      <c r="J1453" s="11">
        <v>1413759659</v>
      </c>
      <c r="K1453" s="11" t="b">
        <v>0</v>
      </c>
      <c r="L1453" s="11">
        <v>2</v>
      </c>
      <c r="M1453" s="11" t="b">
        <v>0</v>
      </c>
      <c r="N1453" s="11" t="s">
        <v>8278</v>
      </c>
      <c r="O1453" s="11" t="s">
        <v>8297</v>
      </c>
      <c r="P1453" s="11">
        <f t="shared" si="88"/>
        <v>0</v>
      </c>
      <c r="Q1453" s="11">
        <f t="shared" si="89"/>
        <v>1</v>
      </c>
      <c r="R1453" s="16">
        <f t="shared" si="90"/>
        <v>41931.959016203706</v>
      </c>
      <c r="S1453" s="16">
        <f t="shared" si="91"/>
        <v>41962.00068287037</v>
      </c>
    </row>
    <row r="1454" spans="1:19" ht="29.5" x14ac:dyDescent="0.75">
      <c r="A1454" s="11">
        <v>1452</v>
      </c>
      <c r="B1454" s="12" t="s">
        <v>1453</v>
      </c>
      <c r="C1454" s="12" t="s">
        <v>5562</v>
      </c>
      <c r="D1454" s="13">
        <v>14000</v>
      </c>
      <c r="E1454" s="14">
        <v>0</v>
      </c>
      <c r="F1454" s="11" t="s">
        <v>8219</v>
      </c>
      <c r="G1454" s="11" t="s">
        <v>8223</v>
      </c>
      <c r="H1454" s="11" t="s">
        <v>8245</v>
      </c>
      <c r="I1454" s="11">
        <v>1406566363</v>
      </c>
      <c r="J1454" s="11">
        <v>1403974363</v>
      </c>
      <c r="K1454" s="11" t="b">
        <v>0</v>
      </c>
      <c r="L1454" s="11">
        <v>0</v>
      </c>
      <c r="M1454" s="11" t="b">
        <v>0</v>
      </c>
      <c r="N1454" s="11" t="s">
        <v>8278</v>
      </c>
      <c r="O1454" s="11" t="s">
        <v>8297</v>
      </c>
      <c r="P1454" s="11">
        <f t="shared" si="88"/>
        <v>0</v>
      </c>
      <c r="Q1454" s="11">
        <f t="shared" si="89"/>
        <v>0</v>
      </c>
      <c r="R1454" s="16">
        <f t="shared" si="90"/>
        <v>41818.703275462962</v>
      </c>
      <c r="S1454" s="16">
        <f t="shared" si="91"/>
        <v>41848.703275462962</v>
      </c>
    </row>
    <row r="1455" spans="1:19" ht="44.25" x14ac:dyDescent="0.75">
      <c r="A1455" s="11">
        <v>1453</v>
      </c>
      <c r="B1455" s="12" t="s">
        <v>1454</v>
      </c>
      <c r="C1455" s="12" t="s">
        <v>5563</v>
      </c>
      <c r="D1455" s="13">
        <v>25000</v>
      </c>
      <c r="E1455" s="14">
        <v>0</v>
      </c>
      <c r="F1455" s="11" t="s">
        <v>8219</v>
      </c>
      <c r="G1455" s="11" t="s">
        <v>8229</v>
      </c>
      <c r="H1455" s="11" t="s">
        <v>8248</v>
      </c>
      <c r="I1455" s="11">
        <v>1492270947</v>
      </c>
      <c r="J1455" s="11">
        <v>1488386547</v>
      </c>
      <c r="K1455" s="11" t="b">
        <v>0</v>
      </c>
      <c r="L1455" s="11">
        <v>0</v>
      </c>
      <c r="M1455" s="11" t="b">
        <v>0</v>
      </c>
      <c r="N1455" s="11" t="s">
        <v>8278</v>
      </c>
      <c r="O1455" s="11" t="s">
        <v>8297</v>
      </c>
      <c r="P1455" s="11">
        <f t="shared" si="88"/>
        <v>0</v>
      </c>
      <c r="Q1455" s="11">
        <f t="shared" si="89"/>
        <v>0</v>
      </c>
      <c r="R1455" s="16">
        <f t="shared" si="90"/>
        <v>42795.696145833332</v>
      </c>
      <c r="S1455" s="16">
        <f t="shared" si="91"/>
        <v>42840.654479166667</v>
      </c>
    </row>
    <row r="1456" spans="1:19" ht="44.25" x14ac:dyDescent="0.75">
      <c r="A1456" s="11">
        <v>1454</v>
      </c>
      <c r="B1456" s="12" t="s">
        <v>1455</v>
      </c>
      <c r="C1456" s="12" t="s">
        <v>5564</v>
      </c>
      <c r="D1456" s="13">
        <v>1750</v>
      </c>
      <c r="E1456" s="14">
        <v>15</v>
      </c>
      <c r="F1456" s="11" t="s">
        <v>8219</v>
      </c>
      <c r="G1456" s="11" t="s">
        <v>8226</v>
      </c>
      <c r="H1456" s="11" t="s">
        <v>8248</v>
      </c>
      <c r="I1456" s="11">
        <v>1461535140</v>
      </c>
      <c r="J1456" s="11">
        <v>1459716480</v>
      </c>
      <c r="K1456" s="11" t="b">
        <v>0</v>
      </c>
      <c r="L1456" s="11">
        <v>1</v>
      </c>
      <c r="M1456" s="11" t="b">
        <v>0</v>
      </c>
      <c r="N1456" s="11" t="s">
        <v>8278</v>
      </c>
      <c r="O1456" s="11" t="s">
        <v>8297</v>
      </c>
      <c r="P1456" s="11">
        <f t="shared" si="88"/>
        <v>1</v>
      </c>
      <c r="Q1456" s="11">
        <f t="shared" si="89"/>
        <v>15</v>
      </c>
      <c r="R1456" s="16">
        <f t="shared" si="90"/>
        <v>42463.866666666669</v>
      </c>
      <c r="S1456" s="16">
        <f t="shared" si="91"/>
        <v>42484.915972222225</v>
      </c>
    </row>
    <row r="1457" spans="1:19" ht="59" x14ac:dyDescent="0.75">
      <c r="A1457" s="11">
        <v>1455</v>
      </c>
      <c r="B1457" s="12" t="s">
        <v>1456</v>
      </c>
      <c r="C1457" s="12" t="s">
        <v>5565</v>
      </c>
      <c r="D1457" s="13">
        <v>15000</v>
      </c>
      <c r="E1457" s="14">
        <v>1575</v>
      </c>
      <c r="F1457" s="11" t="s">
        <v>8219</v>
      </c>
      <c r="G1457" s="11" t="s">
        <v>8223</v>
      </c>
      <c r="H1457" s="11" t="s">
        <v>8245</v>
      </c>
      <c r="I1457" s="11">
        <v>1409924340</v>
      </c>
      <c r="J1457" s="11">
        <v>1405181320</v>
      </c>
      <c r="K1457" s="11" t="b">
        <v>0</v>
      </c>
      <c r="L1457" s="11">
        <v>7</v>
      </c>
      <c r="M1457" s="11" t="b">
        <v>0</v>
      </c>
      <c r="N1457" s="11" t="s">
        <v>8278</v>
      </c>
      <c r="O1457" s="11" t="s">
        <v>8297</v>
      </c>
      <c r="P1457" s="11">
        <f t="shared" si="88"/>
        <v>11</v>
      </c>
      <c r="Q1457" s="11">
        <f t="shared" si="89"/>
        <v>225</v>
      </c>
      <c r="R1457" s="16">
        <f t="shared" si="90"/>
        <v>41832.672685185185</v>
      </c>
      <c r="S1457" s="16">
        <f t="shared" si="91"/>
        <v>41887.568749999999</v>
      </c>
    </row>
    <row r="1458" spans="1:19" x14ac:dyDescent="0.75">
      <c r="A1458" s="11">
        <v>1456</v>
      </c>
      <c r="B1458" s="12" t="s">
        <v>1457</v>
      </c>
      <c r="C1458" s="12" t="s">
        <v>5566</v>
      </c>
      <c r="D1458" s="13">
        <v>5000</v>
      </c>
      <c r="E1458" s="14">
        <v>145</v>
      </c>
      <c r="F1458" s="11" t="s">
        <v>8219</v>
      </c>
      <c r="G1458" s="11" t="s">
        <v>8236</v>
      </c>
      <c r="H1458" s="11" t="s">
        <v>8248</v>
      </c>
      <c r="I1458" s="11">
        <v>1483459365</v>
      </c>
      <c r="J1458" s="11">
        <v>1480867365</v>
      </c>
      <c r="K1458" s="11" t="b">
        <v>0</v>
      </c>
      <c r="L1458" s="11">
        <v>3</v>
      </c>
      <c r="M1458" s="11" t="b">
        <v>0</v>
      </c>
      <c r="N1458" s="11" t="s">
        <v>8278</v>
      </c>
      <c r="O1458" s="11" t="s">
        <v>8297</v>
      </c>
      <c r="P1458" s="11">
        <f t="shared" si="88"/>
        <v>3</v>
      </c>
      <c r="Q1458" s="11">
        <f t="shared" si="89"/>
        <v>48.33</v>
      </c>
      <c r="R1458" s="16">
        <f t="shared" si="90"/>
        <v>42708.668576388889</v>
      </c>
      <c r="S1458" s="16">
        <f t="shared" si="91"/>
        <v>42738.668576388889</v>
      </c>
    </row>
    <row r="1459" spans="1:19" ht="29.5" x14ac:dyDescent="0.75">
      <c r="A1459" s="11">
        <v>1457</v>
      </c>
      <c r="B1459" s="12" t="s">
        <v>1458</v>
      </c>
      <c r="C1459" s="12" t="s">
        <v>5567</v>
      </c>
      <c r="D1459" s="13">
        <v>6000</v>
      </c>
      <c r="E1459" s="14">
        <v>0</v>
      </c>
      <c r="F1459" s="11" t="s">
        <v>8219</v>
      </c>
      <c r="G1459" s="11" t="s">
        <v>8223</v>
      </c>
      <c r="H1459" s="11" t="s">
        <v>8245</v>
      </c>
      <c r="I1459" s="11">
        <v>1447281044</v>
      </c>
      <c r="J1459" s="11">
        <v>1444685444</v>
      </c>
      <c r="K1459" s="11" t="b">
        <v>0</v>
      </c>
      <c r="L1459" s="11">
        <v>0</v>
      </c>
      <c r="M1459" s="11" t="b">
        <v>0</v>
      </c>
      <c r="N1459" s="11" t="s">
        <v>8278</v>
      </c>
      <c r="O1459" s="11" t="s">
        <v>8297</v>
      </c>
      <c r="P1459" s="11">
        <f t="shared" si="88"/>
        <v>0</v>
      </c>
      <c r="Q1459" s="11">
        <f t="shared" si="89"/>
        <v>0</v>
      </c>
      <c r="R1459" s="16">
        <f t="shared" si="90"/>
        <v>42289.89634259259</v>
      </c>
      <c r="S1459" s="16">
        <f t="shared" si="91"/>
        <v>42319.938009259262</v>
      </c>
    </row>
    <row r="1460" spans="1:19" ht="59" x14ac:dyDescent="0.75">
      <c r="A1460" s="11">
        <v>1458</v>
      </c>
      <c r="B1460" s="12" t="s">
        <v>1459</v>
      </c>
      <c r="C1460" s="12" t="s">
        <v>5568</v>
      </c>
      <c r="D1460" s="13">
        <v>5000</v>
      </c>
      <c r="E1460" s="14">
        <v>0</v>
      </c>
      <c r="F1460" s="11" t="s">
        <v>8219</v>
      </c>
      <c r="G1460" s="11" t="s">
        <v>8223</v>
      </c>
      <c r="H1460" s="11" t="s">
        <v>8245</v>
      </c>
      <c r="I1460" s="11">
        <v>1407729600</v>
      </c>
      <c r="J1460" s="11">
        <v>1405097760</v>
      </c>
      <c r="K1460" s="11" t="b">
        <v>0</v>
      </c>
      <c r="L1460" s="11">
        <v>0</v>
      </c>
      <c r="M1460" s="11" t="b">
        <v>0</v>
      </c>
      <c r="N1460" s="11" t="s">
        <v>8278</v>
      </c>
      <c r="O1460" s="11" t="s">
        <v>8297</v>
      </c>
      <c r="P1460" s="11">
        <f t="shared" si="88"/>
        <v>0</v>
      </c>
      <c r="Q1460" s="11">
        <f t="shared" si="89"/>
        <v>0</v>
      </c>
      <c r="R1460" s="16">
        <f t="shared" si="90"/>
        <v>41831.705555555556</v>
      </c>
      <c r="S1460" s="16">
        <f t="shared" si="91"/>
        <v>41862.166666666664</v>
      </c>
    </row>
    <row r="1461" spans="1:19" ht="44.25" x14ac:dyDescent="0.75">
      <c r="A1461" s="11">
        <v>1459</v>
      </c>
      <c r="B1461" s="12" t="s">
        <v>1460</v>
      </c>
      <c r="C1461" s="12" t="s">
        <v>5569</v>
      </c>
      <c r="D1461" s="13">
        <v>37000</v>
      </c>
      <c r="E1461" s="14">
        <v>0</v>
      </c>
      <c r="F1461" s="11" t="s">
        <v>8219</v>
      </c>
      <c r="G1461" s="11" t="s">
        <v>8231</v>
      </c>
      <c r="H1461" s="11" t="s">
        <v>8252</v>
      </c>
      <c r="I1461" s="11">
        <v>1449077100</v>
      </c>
      <c r="J1461" s="11">
        <v>1446612896</v>
      </c>
      <c r="K1461" s="11" t="b">
        <v>0</v>
      </c>
      <c r="L1461" s="11">
        <v>0</v>
      </c>
      <c r="M1461" s="11" t="b">
        <v>0</v>
      </c>
      <c r="N1461" s="11" t="s">
        <v>8278</v>
      </c>
      <c r="O1461" s="11" t="s">
        <v>8297</v>
      </c>
      <c r="P1461" s="11">
        <f t="shared" si="88"/>
        <v>0</v>
      </c>
      <c r="Q1461" s="11">
        <f t="shared" si="89"/>
        <v>0</v>
      </c>
      <c r="R1461" s="16">
        <f t="shared" si="90"/>
        <v>42312.204814814817</v>
      </c>
      <c r="S1461" s="16">
        <f t="shared" si="91"/>
        <v>42340.725694444445</v>
      </c>
    </row>
    <row r="1462" spans="1:19" ht="44.25" x14ac:dyDescent="0.75">
      <c r="A1462" s="11">
        <v>1460</v>
      </c>
      <c r="B1462" s="12" t="s">
        <v>1461</v>
      </c>
      <c r="C1462" s="12" t="s">
        <v>5570</v>
      </c>
      <c r="D1462" s="13">
        <v>25000000</v>
      </c>
      <c r="E1462" s="14">
        <v>0</v>
      </c>
      <c r="F1462" s="11" t="s">
        <v>8219</v>
      </c>
      <c r="G1462" s="11" t="s">
        <v>8223</v>
      </c>
      <c r="H1462" s="11" t="s">
        <v>8245</v>
      </c>
      <c r="I1462" s="11">
        <v>1417391100</v>
      </c>
      <c r="J1462" s="11">
        <v>1412371898</v>
      </c>
      <c r="K1462" s="11" t="b">
        <v>0</v>
      </c>
      <c r="L1462" s="11">
        <v>0</v>
      </c>
      <c r="M1462" s="11" t="b">
        <v>0</v>
      </c>
      <c r="N1462" s="11" t="s">
        <v>8278</v>
      </c>
      <c r="O1462" s="11" t="s">
        <v>8297</v>
      </c>
      <c r="P1462" s="11">
        <f t="shared" si="88"/>
        <v>0</v>
      </c>
      <c r="Q1462" s="11">
        <f t="shared" si="89"/>
        <v>0</v>
      </c>
      <c r="R1462" s="16">
        <f t="shared" si="90"/>
        <v>41915.896967592591</v>
      </c>
      <c r="S1462" s="16">
        <f t="shared" si="91"/>
        <v>41973.989583333328</v>
      </c>
    </row>
    <row r="1463" spans="1:19" ht="29.5" x14ac:dyDescent="0.75">
      <c r="A1463" s="11">
        <v>1461</v>
      </c>
      <c r="B1463" s="12" t="s">
        <v>1462</v>
      </c>
      <c r="C1463" s="12" t="s">
        <v>5571</v>
      </c>
      <c r="D1463" s="13">
        <v>15000</v>
      </c>
      <c r="E1463" s="14">
        <v>15186.69</v>
      </c>
      <c r="F1463" s="11" t="s">
        <v>8218</v>
      </c>
      <c r="G1463" s="11" t="s">
        <v>8223</v>
      </c>
      <c r="H1463" s="11" t="s">
        <v>8245</v>
      </c>
      <c r="I1463" s="11">
        <v>1413849600</v>
      </c>
      <c r="J1463" s="11">
        <v>1410967754</v>
      </c>
      <c r="K1463" s="11" t="b">
        <v>1</v>
      </c>
      <c r="L1463" s="11">
        <v>340</v>
      </c>
      <c r="M1463" s="11" t="b">
        <v>1</v>
      </c>
      <c r="N1463" s="11" t="s">
        <v>8278</v>
      </c>
      <c r="O1463" s="11" t="s">
        <v>8298</v>
      </c>
      <c r="P1463" s="11">
        <f t="shared" si="88"/>
        <v>101</v>
      </c>
      <c r="Q1463" s="11">
        <f t="shared" si="89"/>
        <v>44.67</v>
      </c>
      <c r="R1463" s="16">
        <f t="shared" si="90"/>
        <v>41899.645300925928</v>
      </c>
      <c r="S1463" s="16">
        <f t="shared" si="91"/>
        <v>41933</v>
      </c>
    </row>
    <row r="1464" spans="1:19" ht="29.5" x14ac:dyDescent="0.75">
      <c r="A1464" s="11">
        <v>1462</v>
      </c>
      <c r="B1464" s="12" t="s">
        <v>1463</v>
      </c>
      <c r="C1464" s="12" t="s">
        <v>5572</v>
      </c>
      <c r="D1464" s="13">
        <v>4000</v>
      </c>
      <c r="E1464" s="14">
        <v>4340.7</v>
      </c>
      <c r="F1464" s="11" t="s">
        <v>8218</v>
      </c>
      <c r="G1464" s="11" t="s">
        <v>8223</v>
      </c>
      <c r="H1464" s="11" t="s">
        <v>8245</v>
      </c>
      <c r="I1464" s="11">
        <v>1365609271</v>
      </c>
      <c r="J1464" s="11">
        <v>1363017271</v>
      </c>
      <c r="K1464" s="11" t="b">
        <v>1</v>
      </c>
      <c r="L1464" s="11">
        <v>150</v>
      </c>
      <c r="M1464" s="11" t="b">
        <v>1</v>
      </c>
      <c r="N1464" s="11" t="s">
        <v>8278</v>
      </c>
      <c r="O1464" s="11" t="s">
        <v>8298</v>
      </c>
      <c r="P1464" s="11">
        <f t="shared" si="88"/>
        <v>109</v>
      </c>
      <c r="Q1464" s="11">
        <f t="shared" si="89"/>
        <v>28.94</v>
      </c>
      <c r="R1464" s="16">
        <f t="shared" si="90"/>
        <v>41344.662858796299</v>
      </c>
      <c r="S1464" s="16">
        <f t="shared" si="91"/>
        <v>41374.662858796299</v>
      </c>
    </row>
    <row r="1465" spans="1:19" ht="44.25" x14ac:dyDescent="0.75">
      <c r="A1465" s="11">
        <v>1463</v>
      </c>
      <c r="B1465" s="12" t="s">
        <v>1464</v>
      </c>
      <c r="C1465" s="12" t="s">
        <v>5573</v>
      </c>
      <c r="D1465" s="13">
        <v>600</v>
      </c>
      <c r="E1465" s="14">
        <v>886</v>
      </c>
      <c r="F1465" s="11" t="s">
        <v>8218</v>
      </c>
      <c r="G1465" s="11" t="s">
        <v>8223</v>
      </c>
      <c r="H1465" s="11" t="s">
        <v>8245</v>
      </c>
      <c r="I1465" s="11">
        <v>1365367938</v>
      </c>
      <c r="J1465" s="11">
        <v>1361483538</v>
      </c>
      <c r="K1465" s="11" t="b">
        <v>1</v>
      </c>
      <c r="L1465" s="11">
        <v>25</v>
      </c>
      <c r="M1465" s="11" t="b">
        <v>1</v>
      </c>
      <c r="N1465" s="11" t="s">
        <v>8278</v>
      </c>
      <c r="O1465" s="11" t="s">
        <v>8298</v>
      </c>
      <c r="P1465" s="11">
        <f t="shared" si="88"/>
        <v>148</v>
      </c>
      <c r="Q1465" s="11">
        <f t="shared" si="89"/>
        <v>35.44</v>
      </c>
      <c r="R1465" s="16">
        <f t="shared" si="90"/>
        <v>41326.911319444444</v>
      </c>
      <c r="S1465" s="16">
        <f t="shared" si="91"/>
        <v>41371.869652777779</v>
      </c>
    </row>
    <row r="1466" spans="1:19" x14ac:dyDescent="0.75">
      <c r="A1466" s="11">
        <v>1464</v>
      </c>
      <c r="B1466" s="12" t="s">
        <v>1465</v>
      </c>
      <c r="C1466" s="12" t="s">
        <v>5574</v>
      </c>
      <c r="D1466" s="13">
        <v>5000</v>
      </c>
      <c r="E1466" s="14">
        <v>8160</v>
      </c>
      <c r="F1466" s="11" t="s">
        <v>8218</v>
      </c>
      <c r="G1466" s="11" t="s">
        <v>8223</v>
      </c>
      <c r="H1466" s="11" t="s">
        <v>8245</v>
      </c>
      <c r="I1466" s="11">
        <v>1361029958</v>
      </c>
      <c r="J1466" s="11">
        <v>1358437958</v>
      </c>
      <c r="K1466" s="11" t="b">
        <v>1</v>
      </c>
      <c r="L1466" s="11">
        <v>234</v>
      </c>
      <c r="M1466" s="11" t="b">
        <v>1</v>
      </c>
      <c r="N1466" s="11" t="s">
        <v>8278</v>
      </c>
      <c r="O1466" s="11" t="s">
        <v>8298</v>
      </c>
      <c r="P1466" s="11">
        <f t="shared" si="88"/>
        <v>163</v>
      </c>
      <c r="Q1466" s="11">
        <f t="shared" si="89"/>
        <v>34.869999999999997</v>
      </c>
      <c r="R1466" s="16">
        <f t="shared" si="90"/>
        <v>41291.661550925928</v>
      </c>
      <c r="S1466" s="16">
        <f t="shared" si="91"/>
        <v>41321.661550925928</v>
      </c>
    </row>
    <row r="1467" spans="1:19" ht="44.25" x14ac:dyDescent="0.75">
      <c r="A1467" s="11">
        <v>1465</v>
      </c>
      <c r="B1467" s="12" t="s">
        <v>1466</v>
      </c>
      <c r="C1467" s="12" t="s">
        <v>5575</v>
      </c>
      <c r="D1467" s="13">
        <v>30000</v>
      </c>
      <c r="E1467" s="14">
        <v>136924.35</v>
      </c>
      <c r="F1467" s="11" t="s">
        <v>8218</v>
      </c>
      <c r="G1467" s="11" t="s">
        <v>8223</v>
      </c>
      <c r="H1467" s="11" t="s">
        <v>8245</v>
      </c>
      <c r="I1467" s="11">
        <v>1332385200</v>
      </c>
      <c r="J1467" s="11">
        <v>1329759452</v>
      </c>
      <c r="K1467" s="11" t="b">
        <v>1</v>
      </c>
      <c r="L1467" s="11">
        <v>2602</v>
      </c>
      <c r="M1467" s="11" t="b">
        <v>1</v>
      </c>
      <c r="N1467" s="11" t="s">
        <v>8278</v>
      </c>
      <c r="O1467" s="11" t="s">
        <v>8298</v>
      </c>
      <c r="P1467" s="11">
        <f t="shared" si="88"/>
        <v>456</v>
      </c>
      <c r="Q1467" s="11">
        <f t="shared" si="89"/>
        <v>52.62</v>
      </c>
      <c r="R1467" s="16">
        <f t="shared" si="90"/>
        <v>40959.734398148146</v>
      </c>
      <c r="S1467" s="16">
        <f t="shared" si="91"/>
        <v>40990.125</v>
      </c>
    </row>
    <row r="1468" spans="1:19" ht="44.25" x14ac:dyDescent="0.75">
      <c r="A1468" s="11">
        <v>1466</v>
      </c>
      <c r="B1468" s="12" t="s">
        <v>1467</v>
      </c>
      <c r="C1468" s="12" t="s">
        <v>5576</v>
      </c>
      <c r="D1468" s="13">
        <v>16000</v>
      </c>
      <c r="E1468" s="14">
        <v>17260.37</v>
      </c>
      <c r="F1468" s="11" t="s">
        <v>8218</v>
      </c>
      <c r="G1468" s="11" t="s">
        <v>8223</v>
      </c>
      <c r="H1468" s="11" t="s">
        <v>8245</v>
      </c>
      <c r="I1468" s="11">
        <v>1452574800</v>
      </c>
      <c r="J1468" s="11">
        <v>1449029266</v>
      </c>
      <c r="K1468" s="11" t="b">
        <v>1</v>
      </c>
      <c r="L1468" s="11">
        <v>248</v>
      </c>
      <c r="M1468" s="11" t="b">
        <v>1</v>
      </c>
      <c r="N1468" s="11" t="s">
        <v>8278</v>
      </c>
      <c r="O1468" s="11" t="s">
        <v>8298</v>
      </c>
      <c r="P1468" s="11">
        <f t="shared" si="88"/>
        <v>108</v>
      </c>
      <c r="Q1468" s="11">
        <f t="shared" si="89"/>
        <v>69.599999999999994</v>
      </c>
      <c r="R1468" s="16">
        <f t="shared" si="90"/>
        <v>42340.172060185185</v>
      </c>
      <c r="S1468" s="16">
        <f t="shared" si="91"/>
        <v>42381.208333333328</v>
      </c>
    </row>
    <row r="1469" spans="1:19" ht="29.5" x14ac:dyDescent="0.75">
      <c r="A1469" s="11">
        <v>1467</v>
      </c>
      <c r="B1469" s="12" t="s">
        <v>1468</v>
      </c>
      <c r="C1469" s="12" t="s">
        <v>5577</v>
      </c>
      <c r="D1469" s="13">
        <v>40000</v>
      </c>
      <c r="E1469" s="14">
        <v>46032</v>
      </c>
      <c r="F1469" s="11" t="s">
        <v>8218</v>
      </c>
      <c r="G1469" s="11" t="s">
        <v>8223</v>
      </c>
      <c r="H1469" s="11" t="s">
        <v>8245</v>
      </c>
      <c r="I1469" s="11">
        <v>1332699285</v>
      </c>
      <c r="J1469" s="11">
        <v>1327518885</v>
      </c>
      <c r="K1469" s="11" t="b">
        <v>1</v>
      </c>
      <c r="L1469" s="11">
        <v>600</v>
      </c>
      <c r="M1469" s="11" t="b">
        <v>1</v>
      </c>
      <c r="N1469" s="11" t="s">
        <v>8278</v>
      </c>
      <c r="O1469" s="11" t="s">
        <v>8298</v>
      </c>
      <c r="P1469" s="11">
        <f t="shared" si="88"/>
        <v>115</v>
      </c>
      <c r="Q1469" s="11">
        <f t="shared" si="89"/>
        <v>76.72</v>
      </c>
      <c r="R1469" s="16">
        <f t="shared" si="90"/>
        <v>40933.80190972222</v>
      </c>
      <c r="S1469" s="16">
        <f t="shared" si="91"/>
        <v>40993.760243055556</v>
      </c>
    </row>
    <row r="1470" spans="1:19" ht="44.25" x14ac:dyDescent="0.75">
      <c r="A1470" s="11">
        <v>1468</v>
      </c>
      <c r="B1470" s="12" t="s">
        <v>1469</v>
      </c>
      <c r="C1470" s="12" t="s">
        <v>5578</v>
      </c>
      <c r="D1470" s="13">
        <v>9500</v>
      </c>
      <c r="E1470" s="14">
        <v>9725</v>
      </c>
      <c r="F1470" s="11" t="s">
        <v>8218</v>
      </c>
      <c r="G1470" s="11" t="s">
        <v>8223</v>
      </c>
      <c r="H1470" s="11" t="s">
        <v>8245</v>
      </c>
      <c r="I1470" s="11">
        <v>1307838049</v>
      </c>
      <c r="J1470" s="11">
        <v>1302654049</v>
      </c>
      <c r="K1470" s="11" t="b">
        <v>1</v>
      </c>
      <c r="L1470" s="11">
        <v>293</v>
      </c>
      <c r="M1470" s="11" t="b">
        <v>1</v>
      </c>
      <c r="N1470" s="11" t="s">
        <v>8278</v>
      </c>
      <c r="O1470" s="11" t="s">
        <v>8298</v>
      </c>
      <c r="P1470" s="11">
        <f t="shared" si="88"/>
        <v>102</v>
      </c>
      <c r="Q1470" s="11">
        <f t="shared" si="89"/>
        <v>33.19</v>
      </c>
      <c r="R1470" s="16">
        <f t="shared" si="90"/>
        <v>40646.014456018522</v>
      </c>
      <c r="S1470" s="16">
        <f t="shared" si="91"/>
        <v>40706.014456018522</v>
      </c>
    </row>
    <row r="1471" spans="1:19" ht="44.25" x14ac:dyDescent="0.75">
      <c r="A1471" s="11">
        <v>1469</v>
      </c>
      <c r="B1471" s="12" t="s">
        <v>1470</v>
      </c>
      <c r="C1471" s="12" t="s">
        <v>5579</v>
      </c>
      <c r="D1471" s="13">
        <v>44250</v>
      </c>
      <c r="E1471" s="14">
        <v>47978</v>
      </c>
      <c r="F1471" s="11" t="s">
        <v>8218</v>
      </c>
      <c r="G1471" s="11" t="s">
        <v>8223</v>
      </c>
      <c r="H1471" s="11" t="s">
        <v>8245</v>
      </c>
      <c r="I1471" s="11">
        <v>1360938109</v>
      </c>
      <c r="J1471" s="11">
        <v>1358346109</v>
      </c>
      <c r="K1471" s="11" t="b">
        <v>1</v>
      </c>
      <c r="L1471" s="11">
        <v>321</v>
      </c>
      <c r="M1471" s="11" t="b">
        <v>1</v>
      </c>
      <c r="N1471" s="11" t="s">
        <v>8278</v>
      </c>
      <c r="O1471" s="11" t="s">
        <v>8298</v>
      </c>
      <c r="P1471" s="11">
        <f t="shared" si="88"/>
        <v>108</v>
      </c>
      <c r="Q1471" s="11">
        <f t="shared" si="89"/>
        <v>149.46</v>
      </c>
      <c r="R1471" s="16">
        <f t="shared" si="90"/>
        <v>41290.598483796297</v>
      </c>
      <c r="S1471" s="16">
        <f t="shared" si="91"/>
        <v>41320.598483796297</v>
      </c>
    </row>
    <row r="1472" spans="1:19" ht="59" x14ac:dyDescent="0.75">
      <c r="A1472" s="11">
        <v>1470</v>
      </c>
      <c r="B1472" s="12" t="s">
        <v>1471</v>
      </c>
      <c r="C1472" s="12" t="s">
        <v>5580</v>
      </c>
      <c r="D1472" s="13">
        <v>1500</v>
      </c>
      <c r="E1472" s="14">
        <v>1877</v>
      </c>
      <c r="F1472" s="11" t="s">
        <v>8218</v>
      </c>
      <c r="G1472" s="11" t="s">
        <v>8223</v>
      </c>
      <c r="H1472" s="11" t="s">
        <v>8245</v>
      </c>
      <c r="I1472" s="11">
        <v>1356724263</v>
      </c>
      <c r="J1472" s="11">
        <v>1354909863</v>
      </c>
      <c r="K1472" s="11" t="b">
        <v>1</v>
      </c>
      <c r="L1472" s="11">
        <v>81</v>
      </c>
      <c r="M1472" s="11" t="b">
        <v>1</v>
      </c>
      <c r="N1472" s="11" t="s">
        <v>8278</v>
      </c>
      <c r="O1472" s="11" t="s">
        <v>8298</v>
      </c>
      <c r="P1472" s="11">
        <f t="shared" si="88"/>
        <v>125</v>
      </c>
      <c r="Q1472" s="11">
        <f t="shared" si="89"/>
        <v>23.17</v>
      </c>
      <c r="R1472" s="16">
        <f t="shared" si="90"/>
        <v>41250.827118055553</v>
      </c>
      <c r="S1472" s="16">
        <f t="shared" si="91"/>
        <v>41271.827118055553</v>
      </c>
    </row>
    <row r="1473" spans="1:19" ht="44.25" x14ac:dyDescent="0.75">
      <c r="A1473" s="11">
        <v>1471</v>
      </c>
      <c r="B1473" s="12" t="s">
        <v>1472</v>
      </c>
      <c r="C1473" s="12" t="s">
        <v>5581</v>
      </c>
      <c r="D1473" s="13">
        <v>32000</v>
      </c>
      <c r="E1473" s="14">
        <v>33229</v>
      </c>
      <c r="F1473" s="11" t="s">
        <v>8218</v>
      </c>
      <c r="G1473" s="11" t="s">
        <v>8223</v>
      </c>
      <c r="H1473" s="11" t="s">
        <v>8245</v>
      </c>
      <c r="I1473" s="11">
        <v>1428620334</v>
      </c>
      <c r="J1473" s="11">
        <v>1426028334</v>
      </c>
      <c r="K1473" s="11" t="b">
        <v>1</v>
      </c>
      <c r="L1473" s="11">
        <v>343</v>
      </c>
      <c r="M1473" s="11" t="b">
        <v>1</v>
      </c>
      <c r="N1473" s="11" t="s">
        <v>8278</v>
      </c>
      <c r="O1473" s="11" t="s">
        <v>8298</v>
      </c>
      <c r="P1473" s="11">
        <f t="shared" si="88"/>
        <v>104</v>
      </c>
      <c r="Q1473" s="11">
        <f t="shared" si="89"/>
        <v>96.88</v>
      </c>
      <c r="R1473" s="16">
        <f t="shared" si="90"/>
        <v>42073.957569444443</v>
      </c>
      <c r="S1473" s="16">
        <f t="shared" si="91"/>
        <v>42103.957569444443</v>
      </c>
    </row>
    <row r="1474" spans="1:19" ht="59" x14ac:dyDescent="0.75">
      <c r="A1474" s="11">
        <v>1472</v>
      </c>
      <c r="B1474" s="12" t="s">
        <v>1473</v>
      </c>
      <c r="C1474" s="12" t="s">
        <v>5582</v>
      </c>
      <c r="D1474" s="13">
        <v>25000</v>
      </c>
      <c r="E1474" s="14">
        <v>34676</v>
      </c>
      <c r="F1474" s="11" t="s">
        <v>8218</v>
      </c>
      <c r="G1474" s="11" t="s">
        <v>8223</v>
      </c>
      <c r="H1474" s="11" t="s">
        <v>8245</v>
      </c>
      <c r="I1474" s="11">
        <v>1381928503</v>
      </c>
      <c r="J1474" s="11">
        <v>1379336503</v>
      </c>
      <c r="K1474" s="11" t="b">
        <v>1</v>
      </c>
      <c r="L1474" s="11">
        <v>336</v>
      </c>
      <c r="M1474" s="11" t="b">
        <v>1</v>
      </c>
      <c r="N1474" s="11" t="s">
        <v>8278</v>
      </c>
      <c r="O1474" s="11" t="s">
        <v>8298</v>
      </c>
      <c r="P1474" s="11">
        <f t="shared" ref="P1474:P1537" si="92">ROUND(E1474/D1474*100,0)</f>
        <v>139</v>
      </c>
      <c r="Q1474" s="11">
        <f t="shared" ref="Q1474:Q1537" si="93">IFERROR(ROUND(E1474/L1474,2),0)</f>
        <v>103.2</v>
      </c>
      <c r="R1474" s="16">
        <f t="shared" si="90"/>
        <v>41533.542858796296</v>
      </c>
      <c r="S1474" s="16">
        <f t="shared" si="91"/>
        <v>41563.542858796296</v>
      </c>
    </row>
    <row r="1475" spans="1:19" x14ac:dyDescent="0.75">
      <c r="A1475" s="11">
        <v>1473</v>
      </c>
      <c r="B1475" s="12" t="s">
        <v>1474</v>
      </c>
      <c r="C1475" s="12" t="s">
        <v>5583</v>
      </c>
      <c r="D1475" s="13">
        <v>1500</v>
      </c>
      <c r="E1475" s="14">
        <v>1807.74</v>
      </c>
      <c r="F1475" s="11" t="s">
        <v>8218</v>
      </c>
      <c r="G1475" s="11" t="s">
        <v>8223</v>
      </c>
      <c r="H1475" s="11" t="s">
        <v>8245</v>
      </c>
      <c r="I1475" s="11">
        <v>1330644639</v>
      </c>
      <c r="J1475" s="11">
        <v>1328052639</v>
      </c>
      <c r="K1475" s="11" t="b">
        <v>1</v>
      </c>
      <c r="L1475" s="11">
        <v>47</v>
      </c>
      <c r="M1475" s="11" t="b">
        <v>1</v>
      </c>
      <c r="N1475" s="11" t="s">
        <v>8278</v>
      </c>
      <c r="O1475" s="11" t="s">
        <v>8298</v>
      </c>
      <c r="P1475" s="11">
        <f t="shared" si="92"/>
        <v>121</v>
      </c>
      <c r="Q1475" s="11">
        <f t="shared" si="93"/>
        <v>38.46</v>
      </c>
      <c r="R1475" s="16">
        <f t="shared" ref="R1475:R1538" si="94">(((J1475/60)/60)/24)+DATE(1970,1,1)</f>
        <v>40939.979618055557</v>
      </c>
      <c r="S1475" s="16">
        <f t="shared" ref="S1475:S1538" si="95">(((I1475/60)/60)/24)+DATE(1970,1,1)</f>
        <v>40969.979618055557</v>
      </c>
    </row>
    <row r="1476" spans="1:19" ht="44.25" x14ac:dyDescent="0.75">
      <c r="A1476" s="11">
        <v>1474</v>
      </c>
      <c r="B1476" s="12" t="s">
        <v>1475</v>
      </c>
      <c r="C1476" s="12" t="s">
        <v>5584</v>
      </c>
      <c r="D1476" s="13">
        <v>3000</v>
      </c>
      <c r="E1476" s="14">
        <v>3368</v>
      </c>
      <c r="F1476" s="11" t="s">
        <v>8218</v>
      </c>
      <c r="G1476" s="11" t="s">
        <v>8223</v>
      </c>
      <c r="H1476" s="11" t="s">
        <v>8245</v>
      </c>
      <c r="I1476" s="11">
        <v>1379093292</v>
      </c>
      <c r="J1476" s="11">
        <v>1376501292</v>
      </c>
      <c r="K1476" s="11" t="b">
        <v>1</v>
      </c>
      <c r="L1476" s="11">
        <v>76</v>
      </c>
      <c r="M1476" s="11" t="b">
        <v>1</v>
      </c>
      <c r="N1476" s="11" t="s">
        <v>8278</v>
      </c>
      <c r="O1476" s="11" t="s">
        <v>8298</v>
      </c>
      <c r="P1476" s="11">
        <f t="shared" si="92"/>
        <v>112</v>
      </c>
      <c r="Q1476" s="11">
        <f t="shared" si="93"/>
        <v>44.32</v>
      </c>
      <c r="R1476" s="16">
        <f t="shared" si="94"/>
        <v>41500.727916666663</v>
      </c>
      <c r="S1476" s="16">
        <f t="shared" si="95"/>
        <v>41530.727916666663</v>
      </c>
    </row>
    <row r="1477" spans="1:19" ht="44.25" x14ac:dyDescent="0.75">
      <c r="A1477" s="11">
        <v>1475</v>
      </c>
      <c r="B1477" s="12" t="s">
        <v>1476</v>
      </c>
      <c r="C1477" s="12" t="s">
        <v>5585</v>
      </c>
      <c r="D1477" s="13">
        <v>15000</v>
      </c>
      <c r="E1477" s="14">
        <v>28300.45</v>
      </c>
      <c r="F1477" s="11" t="s">
        <v>8218</v>
      </c>
      <c r="G1477" s="11" t="s">
        <v>8223</v>
      </c>
      <c r="H1477" s="11" t="s">
        <v>8245</v>
      </c>
      <c r="I1477" s="11">
        <v>1419051540</v>
      </c>
      <c r="J1477" s="11">
        <v>1416244863</v>
      </c>
      <c r="K1477" s="11" t="b">
        <v>1</v>
      </c>
      <c r="L1477" s="11">
        <v>441</v>
      </c>
      <c r="M1477" s="11" t="b">
        <v>1</v>
      </c>
      <c r="N1477" s="11" t="s">
        <v>8278</v>
      </c>
      <c r="O1477" s="11" t="s">
        <v>8298</v>
      </c>
      <c r="P1477" s="11">
        <f t="shared" si="92"/>
        <v>189</v>
      </c>
      <c r="Q1477" s="11">
        <f t="shared" si="93"/>
        <v>64.17</v>
      </c>
      <c r="R1477" s="16">
        <f t="shared" si="94"/>
        <v>41960.722951388889</v>
      </c>
      <c r="S1477" s="16">
        <f t="shared" si="95"/>
        <v>41993.207638888889</v>
      </c>
    </row>
    <row r="1478" spans="1:19" ht="29.5" x14ac:dyDescent="0.75">
      <c r="A1478" s="11">
        <v>1476</v>
      </c>
      <c r="B1478" s="12" t="s">
        <v>1477</v>
      </c>
      <c r="C1478" s="12" t="s">
        <v>5586</v>
      </c>
      <c r="D1478" s="13">
        <v>6000</v>
      </c>
      <c r="E1478" s="14">
        <v>39693.279999999999</v>
      </c>
      <c r="F1478" s="11" t="s">
        <v>8218</v>
      </c>
      <c r="G1478" s="11" t="s">
        <v>8223</v>
      </c>
      <c r="H1478" s="11" t="s">
        <v>8245</v>
      </c>
      <c r="I1478" s="11">
        <v>1315616422</v>
      </c>
      <c r="J1478" s="11">
        <v>1313024422</v>
      </c>
      <c r="K1478" s="11" t="b">
        <v>1</v>
      </c>
      <c r="L1478" s="11">
        <v>916</v>
      </c>
      <c r="M1478" s="11" t="b">
        <v>1</v>
      </c>
      <c r="N1478" s="11" t="s">
        <v>8278</v>
      </c>
      <c r="O1478" s="11" t="s">
        <v>8298</v>
      </c>
      <c r="P1478" s="11">
        <f t="shared" si="92"/>
        <v>662</v>
      </c>
      <c r="Q1478" s="11">
        <f t="shared" si="93"/>
        <v>43.33</v>
      </c>
      <c r="R1478" s="16">
        <f t="shared" si="94"/>
        <v>40766.041921296295</v>
      </c>
      <c r="S1478" s="16">
        <f t="shared" si="95"/>
        <v>40796.041921296295</v>
      </c>
    </row>
    <row r="1479" spans="1:19" ht="44.25" x14ac:dyDescent="0.75">
      <c r="A1479" s="11">
        <v>1477</v>
      </c>
      <c r="B1479" s="12" t="s">
        <v>1478</v>
      </c>
      <c r="C1479" s="12" t="s">
        <v>5587</v>
      </c>
      <c r="D1479" s="13">
        <v>30000</v>
      </c>
      <c r="E1479" s="14">
        <v>33393</v>
      </c>
      <c r="F1479" s="11" t="s">
        <v>8218</v>
      </c>
      <c r="G1479" s="11" t="s">
        <v>8223</v>
      </c>
      <c r="H1479" s="11" t="s">
        <v>8245</v>
      </c>
      <c r="I1479" s="11">
        <v>1324609200</v>
      </c>
      <c r="J1479" s="11">
        <v>1319467604</v>
      </c>
      <c r="K1479" s="11" t="b">
        <v>1</v>
      </c>
      <c r="L1479" s="11">
        <v>369</v>
      </c>
      <c r="M1479" s="11" t="b">
        <v>1</v>
      </c>
      <c r="N1479" s="11" t="s">
        <v>8278</v>
      </c>
      <c r="O1479" s="11" t="s">
        <v>8298</v>
      </c>
      <c r="P1479" s="11">
        <f t="shared" si="92"/>
        <v>111</v>
      </c>
      <c r="Q1479" s="11">
        <f t="shared" si="93"/>
        <v>90.5</v>
      </c>
      <c r="R1479" s="16">
        <f t="shared" si="94"/>
        <v>40840.615787037037</v>
      </c>
      <c r="S1479" s="16">
        <f t="shared" si="95"/>
        <v>40900.125</v>
      </c>
    </row>
    <row r="1480" spans="1:19" ht="44.25" x14ac:dyDescent="0.75">
      <c r="A1480" s="11">
        <v>1478</v>
      </c>
      <c r="B1480" s="12" t="s">
        <v>1479</v>
      </c>
      <c r="C1480" s="12" t="s">
        <v>5588</v>
      </c>
      <c r="D1480" s="13">
        <v>50000</v>
      </c>
      <c r="E1480" s="14">
        <v>590807.11</v>
      </c>
      <c r="F1480" s="11" t="s">
        <v>8218</v>
      </c>
      <c r="G1480" s="11" t="s">
        <v>8223</v>
      </c>
      <c r="H1480" s="11" t="s">
        <v>8245</v>
      </c>
      <c r="I1480" s="11">
        <v>1368564913</v>
      </c>
      <c r="J1480" s="11">
        <v>1367355313</v>
      </c>
      <c r="K1480" s="11" t="b">
        <v>1</v>
      </c>
      <c r="L1480" s="11">
        <v>20242</v>
      </c>
      <c r="M1480" s="11" t="b">
        <v>1</v>
      </c>
      <c r="N1480" s="11" t="s">
        <v>8278</v>
      </c>
      <c r="O1480" s="11" t="s">
        <v>8298</v>
      </c>
      <c r="P1480" s="11">
        <f t="shared" si="92"/>
        <v>1182</v>
      </c>
      <c r="Q1480" s="11">
        <f t="shared" si="93"/>
        <v>29.19</v>
      </c>
      <c r="R1480" s="16">
        <f t="shared" si="94"/>
        <v>41394.871678240743</v>
      </c>
      <c r="S1480" s="16">
        <f t="shared" si="95"/>
        <v>41408.871678240743</v>
      </c>
    </row>
    <row r="1481" spans="1:19" ht="44.25" x14ac:dyDescent="0.75">
      <c r="A1481" s="11">
        <v>1479</v>
      </c>
      <c r="B1481" s="12" t="s">
        <v>1480</v>
      </c>
      <c r="C1481" s="12" t="s">
        <v>5589</v>
      </c>
      <c r="D1481" s="13">
        <v>1600</v>
      </c>
      <c r="E1481" s="14">
        <v>2198</v>
      </c>
      <c r="F1481" s="11" t="s">
        <v>8218</v>
      </c>
      <c r="G1481" s="11" t="s">
        <v>8223</v>
      </c>
      <c r="H1481" s="11" t="s">
        <v>8245</v>
      </c>
      <c r="I1481" s="11">
        <v>1399694340</v>
      </c>
      <c r="J1481" s="11">
        <v>1398448389</v>
      </c>
      <c r="K1481" s="11" t="b">
        <v>1</v>
      </c>
      <c r="L1481" s="11">
        <v>71</v>
      </c>
      <c r="M1481" s="11" t="b">
        <v>1</v>
      </c>
      <c r="N1481" s="11" t="s">
        <v>8278</v>
      </c>
      <c r="O1481" s="11" t="s">
        <v>8298</v>
      </c>
      <c r="P1481" s="11">
        <f t="shared" si="92"/>
        <v>137</v>
      </c>
      <c r="Q1481" s="11">
        <f t="shared" si="93"/>
        <v>30.96</v>
      </c>
      <c r="R1481" s="16">
        <f t="shared" si="94"/>
        <v>41754.745243055557</v>
      </c>
      <c r="S1481" s="16">
        <f t="shared" si="95"/>
        <v>41769.165972222225</v>
      </c>
    </row>
    <row r="1482" spans="1:19" ht="44.25" x14ac:dyDescent="0.75">
      <c r="A1482" s="11">
        <v>1480</v>
      </c>
      <c r="B1482" s="12" t="s">
        <v>1481</v>
      </c>
      <c r="C1482" s="12" t="s">
        <v>5590</v>
      </c>
      <c r="D1482" s="13">
        <v>50000</v>
      </c>
      <c r="E1482" s="14">
        <v>58520.2</v>
      </c>
      <c r="F1482" s="11" t="s">
        <v>8218</v>
      </c>
      <c r="G1482" s="11" t="s">
        <v>8223</v>
      </c>
      <c r="H1482" s="11" t="s">
        <v>8245</v>
      </c>
      <c r="I1482" s="11">
        <v>1374858000</v>
      </c>
      <c r="J1482" s="11">
        <v>1373408699</v>
      </c>
      <c r="K1482" s="11" t="b">
        <v>1</v>
      </c>
      <c r="L1482" s="11">
        <v>635</v>
      </c>
      <c r="M1482" s="11" t="b">
        <v>1</v>
      </c>
      <c r="N1482" s="11" t="s">
        <v>8278</v>
      </c>
      <c r="O1482" s="11" t="s">
        <v>8298</v>
      </c>
      <c r="P1482" s="11">
        <f t="shared" si="92"/>
        <v>117</v>
      </c>
      <c r="Q1482" s="11">
        <f t="shared" si="93"/>
        <v>92.16</v>
      </c>
      <c r="R1482" s="16">
        <f t="shared" si="94"/>
        <v>41464.934016203704</v>
      </c>
      <c r="S1482" s="16">
        <f t="shared" si="95"/>
        <v>41481.708333333336</v>
      </c>
    </row>
    <row r="1483" spans="1:19" ht="44.25" x14ac:dyDescent="0.75">
      <c r="A1483" s="11">
        <v>1481</v>
      </c>
      <c r="B1483" s="12" t="s">
        <v>1482</v>
      </c>
      <c r="C1483" s="12" t="s">
        <v>5591</v>
      </c>
      <c r="D1483" s="13">
        <v>5000</v>
      </c>
      <c r="E1483" s="14">
        <v>105</v>
      </c>
      <c r="F1483" s="11" t="s">
        <v>8220</v>
      </c>
      <c r="G1483" s="11" t="s">
        <v>8228</v>
      </c>
      <c r="H1483" s="11" t="s">
        <v>8250</v>
      </c>
      <c r="I1483" s="11">
        <v>1383430145</v>
      </c>
      <c r="J1483" s="11">
        <v>1380838145</v>
      </c>
      <c r="K1483" s="11" t="b">
        <v>0</v>
      </c>
      <c r="L1483" s="11">
        <v>6</v>
      </c>
      <c r="M1483" s="11" t="b">
        <v>0</v>
      </c>
      <c r="N1483" s="11" t="s">
        <v>8278</v>
      </c>
      <c r="O1483" s="11" t="s">
        <v>8280</v>
      </c>
      <c r="P1483" s="11">
        <f t="shared" si="92"/>
        <v>2</v>
      </c>
      <c r="Q1483" s="11">
        <f t="shared" si="93"/>
        <v>17.5</v>
      </c>
      <c r="R1483" s="16">
        <f t="shared" si="94"/>
        <v>41550.922974537039</v>
      </c>
      <c r="S1483" s="16">
        <f t="shared" si="95"/>
        <v>41580.922974537039</v>
      </c>
    </row>
    <row r="1484" spans="1:19" ht="44.25" x14ac:dyDescent="0.75">
      <c r="A1484" s="11">
        <v>1482</v>
      </c>
      <c r="B1484" s="12" t="s">
        <v>1483</v>
      </c>
      <c r="C1484" s="12" t="s">
        <v>5592</v>
      </c>
      <c r="D1484" s="13">
        <v>5000</v>
      </c>
      <c r="E1484" s="14">
        <v>5</v>
      </c>
      <c r="F1484" s="11" t="s">
        <v>8220</v>
      </c>
      <c r="G1484" s="11" t="s">
        <v>8223</v>
      </c>
      <c r="H1484" s="11" t="s">
        <v>8245</v>
      </c>
      <c r="I1484" s="11">
        <v>1347004260</v>
      </c>
      <c r="J1484" s="11">
        <v>1345062936</v>
      </c>
      <c r="K1484" s="11" t="b">
        <v>0</v>
      </c>
      <c r="L1484" s="11">
        <v>1</v>
      </c>
      <c r="M1484" s="11" t="b">
        <v>0</v>
      </c>
      <c r="N1484" s="11" t="s">
        <v>8278</v>
      </c>
      <c r="O1484" s="11" t="s">
        <v>8280</v>
      </c>
      <c r="P1484" s="11">
        <f t="shared" si="92"/>
        <v>0</v>
      </c>
      <c r="Q1484" s="11">
        <f t="shared" si="93"/>
        <v>5</v>
      </c>
      <c r="R1484" s="16">
        <f t="shared" si="94"/>
        <v>41136.85805555556</v>
      </c>
      <c r="S1484" s="16">
        <f t="shared" si="95"/>
        <v>41159.32708333333</v>
      </c>
    </row>
    <row r="1485" spans="1:19" ht="44.25" x14ac:dyDescent="0.75">
      <c r="A1485" s="11">
        <v>1483</v>
      </c>
      <c r="B1485" s="12" t="s">
        <v>1484</v>
      </c>
      <c r="C1485" s="12" t="s">
        <v>5593</v>
      </c>
      <c r="D1485" s="13">
        <v>7000</v>
      </c>
      <c r="E1485" s="14">
        <v>50</v>
      </c>
      <c r="F1485" s="11" t="s">
        <v>8220</v>
      </c>
      <c r="G1485" s="11" t="s">
        <v>8223</v>
      </c>
      <c r="H1485" s="11" t="s">
        <v>8245</v>
      </c>
      <c r="I1485" s="11">
        <v>1469162275</v>
      </c>
      <c r="J1485" s="11">
        <v>1467002275</v>
      </c>
      <c r="K1485" s="11" t="b">
        <v>0</v>
      </c>
      <c r="L1485" s="11">
        <v>2</v>
      </c>
      <c r="M1485" s="11" t="b">
        <v>0</v>
      </c>
      <c r="N1485" s="11" t="s">
        <v>8278</v>
      </c>
      <c r="O1485" s="11" t="s">
        <v>8280</v>
      </c>
      <c r="P1485" s="11">
        <f t="shared" si="92"/>
        <v>1</v>
      </c>
      <c r="Q1485" s="11">
        <f t="shared" si="93"/>
        <v>25</v>
      </c>
      <c r="R1485" s="16">
        <f t="shared" si="94"/>
        <v>42548.192997685182</v>
      </c>
      <c r="S1485" s="16">
        <f t="shared" si="95"/>
        <v>42573.192997685182</v>
      </c>
    </row>
    <row r="1486" spans="1:19" x14ac:dyDescent="0.75">
      <c r="A1486" s="11">
        <v>1484</v>
      </c>
      <c r="B1486" s="12" t="s">
        <v>1485</v>
      </c>
      <c r="C1486" s="12" t="s">
        <v>5594</v>
      </c>
      <c r="D1486" s="13">
        <v>2000</v>
      </c>
      <c r="E1486" s="14">
        <v>0</v>
      </c>
      <c r="F1486" s="11" t="s">
        <v>8220</v>
      </c>
      <c r="G1486" s="11" t="s">
        <v>8223</v>
      </c>
      <c r="H1486" s="11" t="s">
        <v>8245</v>
      </c>
      <c r="I1486" s="11">
        <v>1342882260</v>
      </c>
      <c r="J1486" s="11">
        <v>1337834963</v>
      </c>
      <c r="K1486" s="11" t="b">
        <v>0</v>
      </c>
      <c r="L1486" s="11">
        <v>0</v>
      </c>
      <c r="M1486" s="11" t="b">
        <v>0</v>
      </c>
      <c r="N1486" s="11" t="s">
        <v>8278</v>
      </c>
      <c r="O1486" s="11" t="s">
        <v>8280</v>
      </c>
      <c r="P1486" s="11">
        <f t="shared" si="92"/>
        <v>0</v>
      </c>
      <c r="Q1486" s="11">
        <f t="shared" si="93"/>
        <v>0</v>
      </c>
      <c r="R1486" s="16">
        <f t="shared" si="94"/>
        <v>41053.200960648144</v>
      </c>
      <c r="S1486" s="16">
        <f t="shared" si="95"/>
        <v>41111.618750000001</v>
      </c>
    </row>
    <row r="1487" spans="1:19" ht="44.25" x14ac:dyDescent="0.75">
      <c r="A1487" s="11">
        <v>1485</v>
      </c>
      <c r="B1487" s="12" t="s">
        <v>1486</v>
      </c>
      <c r="C1487" s="12" t="s">
        <v>5595</v>
      </c>
      <c r="D1487" s="13">
        <v>6700</v>
      </c>
      <c r="E1487" s="14">
        <v>150</v>
      </c>
      <c r="F1487" s="11" t="s">
        <v>8220</v>
      </c>
      <c r="G1487" s="11" t="s">
        <v>8223</v>
      </c>
      <c r="H1487" s="11" t="s">
        <v>8245</v>
      </c>
      <c r="I1487" s="11">
        <v>1434827173</v>
      </c>
      <c r="J1487" s="11">
        <v>1430939173</v>
      </c>
      <c r="K1487" s="11" t="b">
        <v>0</v>
      </c>
      <c r="L1487" s="11">
        <v>3</v>
      </c>
      <c r="M1487" s="11" t="b">
        <v>0</v>
      </c>
      <c r="N1487" s="11" t="s">
        <v>8278</v>
      </c>
      <c r="O1487" s="11" t="s">
        <v>8280</v>
      </c>
      <c r="P1487" s="11">
        <f t="shared" si="92"/>
        <v>2</v>
      </c>
      <c r="Q1487" s="11">
        <f t="shared" si="93"/>
        <v>50</v>
      </c>
      <c r="R1487" s="16">
        <f t="shared" si="94"/>
        <v>42130.795983796299</v>
      </c>
      <c r="S1487" s="16">
        <f t="shared" si="95"/>
        <v>42175.795983796299</v>
      </c>
    </row>
    <row r="1488" spans="1:19" ht="59" x14ac:dyDescent="0.75">
      <c r="A1488" s="11">
        <v>1486</v>
      </c>
      <c r="B1488" s="12" t="s">
        <v>1487</v>
      </c>
      <c r="C1488" s="12" t="s">
        <v>5596</v>
      </c>
      <c r="D1488" s="13">
        <v>20000</v>
      </c>
      <c r="E1488" s="14">
        <v>48</v>
      </c>
      <c r="F1488" s="11" t="s">
        <v>8220</v>
      </c>
      <c r="G1488" s="11" t="s">
        <v>8223</v>
      </c>
      <c r="H1488" s="11" t="s">
        <v>8245</v>
      </c>
      <c r="I1488" s="11">
        <v>1425009761</v>
      </c>
      <c r="J1488" s="11">
        <v>1422417761</v>
      </c>
      <c r="K1488" s="11" t="b">
        <v>0</v>
      </c>
      <c r="L1488" s="11">
        <v>3</v>
      </c>
      <c r="M1488" s="11" t="b">
        <v>0</v>
      </c>
      <c r="N1488" s="11" t="s">
        <v>8278</v>
      </c>
      <c r="O1488" s="11" t="s">
        <v>8280</v>
      </c>
      <c r="P1488" s="11">
        <f t="shared" si="92"/>
        <v>0</v>
      </c>
      <c r="Q1488" s="11">
        <f t="shared" si="93"/>
        <v>16</v>
      </c>
      <c r="R1488" s="16">
        <f t="shared" si="94"/>
        <v>42032.168530092589</v>
      </c>
      <c r="S1488" s="16">
        <f t="shared" si="95"/>
        <v>42062.168530092589</v>
      </c>
    </row>
    <row r="1489" spans="1:19" ht="44.25" x14ac:dyDescent="0.75">
      <c r="A1489" s="11">
        <v>1487</v>
      </c>
      <c r="B1489" s="12" t="s">
        <v>1488</v>
      </c>
      <c r="C1489" s="12" t="s">
        <v>5597</v>
      </c>
      <c r="D1489" s="13">
        <v>10000</v>
      </c>
      <c r="E1489" s="14">
        <v>0</v>
      </c>
      <c r="F1489" s="11" t="s">
        <v>8220</v>
      </c>
      <c r="G1489" s="11" t="s">
        <v>8223</v>
      </c>
      <c r="H1489" s="11" t="s">
        <v>8245</v>
      </c>
      <c r="I1489" s="11">
        <v>1470175271</v>
      </c>
      <c r="J1489" s="11">
        <v>1467583271</v>
      </c>
      <c r="K1489" s="11" t="b">
        <v>0</v>
      </c>
      <c r="L1489" s="11">
        <v>0</v>
      </c>
      <c r="M1489" s="11" t="b">
        <v>0</v>
      </c>
      <c r="N1489" s="11" t="s">
        <v>8278</v>
      </c>
      <c r="O1489" s="11" t="s">
        <v>8280</v>
      </c>
      <c r="P1489" s="11">
        <f t="shared" si="92"/>
        <v>0</v>
      </c>
      <c r="Q1489" s="11">
        <f t="shared" si="93"/>
        <v>0</v>
      </c>
      <c r="R1489" s="16">
        <f t="shared" si="94"/>
        <v>42554.917488425926</v>
      </c>
      <c r="S1489" s="16">
        <f t="shared" si="95"/>
        <v>42584.917488425926</v>
      </c>
    </row>
    <row r="1490" spans="1:19" ht="44.25" x14ac:dyDescent="0.75">
      <c r="A1490" s="11">
        <v>1488</v>
      </c>
      <c r="B1490" s="12" t="s">
        <v>1489</v>
      </c>
      <c r="C1490" s="12" t="s">
        <v>5598</v>
      </c>
      <c r="D1490" s="13">
        <v>15000</v>
      </c>
      <c r="E1490" s="14">
        <v>360</v>
      </c>
      <c r="F1490" s="11" t="s">
        <v>8220</v>
      </c>
      <c r="G1490" s="11" t="s">
        <v>8225</v>
      </c>
      <c r="H1490" s="11" t="s">
        <v>8247</v>
      </c>
      <c r="I1490" s="11">
        <v>1388928660</v>
      </c>
      <c r="J1490" s="11">
        <v>1386336660</v>
      </c>
      <c r="K1490" s="11" t="b">
        <v>0</v>
      </c>
      <c r="L1490" s="11">
        <v>6</v>
      </c>
      <c r="M1490" s="11" t="b">
        <v>0</v>
      </c>
      <c r="N1490" s="11" t="s">
        <v>8278</v>
      </c>
      <c r="O1490" s="11" t="s">
        <v>8280</v>
      </c>
      <c r="P1490" s="11">
        <f t="shared" si="92"/>
        <v>2</v>
      </c>
      <c r="Q1490" s="11">
        <f t="shared" si="93"/>
        <v>60</v>
      </c>
      <c r="R1490" s="16">
        <f t="shared" si="94"/>
        <v>41614.563194444447</v>
      </c>
      <c r="S1490" s="16">
        <f t="shared" si="95"/>
        <v>41644.563194444447</v>
      </c>
    </row>
    <row r="1491" spans="1:19" ht="44.25" x14ac:dyDescent="0.75">
      <c r="A1491" s="11">
        <v>1489</v>
      </c>
      <c r="B1491" s="12" t="s">
        <v>1490</v>
      </c>
      <c r="C1491" s="12" t="s">
        <v>5599</v>
      </c>
      <c r="D1491" s="13">
        <v>5000</v>
      </c>
      <c r="E1491" s="14">
        <v>0</v>
      </c>
      <c r="F1491" s="11" t="s">
        <v>8220</v>
      </c>
      <c r="G1491" s="11" t="s">
        <v>8223</v>
      </c>
      <c r="H1491" s="11" t="s">
        <v>8245</v>
      </c>
      <c r="I1491" s="11">
        <v>1352994052</v>
      </c>
      <c r="J1491" s="11">
        <v>1350398452</v>
      </c>
      <c r="K1491" s="11" t="b">
        <v>0</v>
      </c>
      <c r="L1491" s="11">
        <v>0</v>
      </c>
      <c r="M1491" s="11" t="b">
        <v>0</v>
      </c>
      <c r="N1491" s="11" t="s">
        <v>8278</v>
      </c>
      <c r="O1491" s="11" t="s">
        <v>8280</v>
      </c>
      <c r="P1491" s="11">
        <f t="shared" si="92"/>
        <v>0</v>
      </c>
      <c r="Q1491" s="11">
        <f t="shared" si="93"/>
        <v>0</v>
      </c>
      <c r="R1491" s="16">
        <f t="shared" si="94"/>
        <v>41198.611712962964</v>
      </c>
      <c r="S1491" s="16">
        <f t="shared" si="95"/>
        <v>41228.653379629628</v>
      </c>
    </row>
    <row r="1492" spans="1:19" ht="44.25" x14ac:dyDescent="0.75">
      <c r="A1492" s="11">
        <v>1490</v>
      </c>
      <c r="B1492" s="12" t="s">
        <v>1491</v>
      </c>
      <c r="C1492" s="12" t="s">
        <v>5600</v>
      </c>
      <c r="D1492" s="13">
        <v>2900</v>
      </c>
      <c r="E1492" s="14">
        <v>895</v>
      </c>
      <c r="F1492" s="11" t="s">
        <v>8220</v>
      </c>
      <c r="G1492" s="11" t="s">
        <v>8223</v>
      </c>
      <c r="H1492" s="11" t="s">
        <v>8245</v>
      </c>
      <c r="I1492" s="11">
        <v>1380720474</v>
      </c>
      <c r="J1492" s="11">
        <v>1378214874</v>
      </c>
      <c r="K1492" s="11" t="b">
        <v>0</v>
      </c>
      <c r="L1492" s="11">
        <v>19</v>
      </c>
      <c r="M1492" s="11" t="b">
        <v>0</v>
      </c>
      <c r="N1492" s="11" t="s">
        <v>8278</v>
      </c>
      <c r="O1492" s="11" t="s">
        <v>8280</v>
      </c>
      <c r="P1492" s="11">
        <f t="shared" si="92"/>
        <v>31</v>
      </c>
      <c r="Q1492" s="11">
        <f t="shared" si="93"/>
        <v>47.11</v>
      </c>
      <c r="R1492" s="16">
        <f t="shared" si="94"/>
        <v>41520.561041666668</v>
      </c>
      <c r="S1492" s="16">
        <f t="shared" si="95"/>
        <v>41549.561041666668</v>
      </c>
    </row>
    <row r="1493" spans="1:19" ht="44.25" x14ac:dyDescent="0.75">
      <c r="A1493" s="11">
        <v>1491</v>
      </c>
      <c r="B1493" s="12" t="s">
        <v>1492</v>
      </c>
      <c r="C1493" s="12" t="s">
        <v>5601</v>
      </c>
      <c r="D1493" s="13">
        <v>1200</v>
      </c>
      <c r="E1493" s="14">
        <v>100</v>
      </c>
      <c r="F1493" s="11" t="s">
        <v>8220</v>
      </c>
      <c r="G1493" s="11" t="s">
        <v>8223</v>
      </c>
      <c r="H1493" s="11" t="s">
        <v>8245</v>
      </c>
      <c r="I1493" s="11">
        <v>1424014680</v>
      </c>
      <c r="J1493" s="11">
        <v>1418922443</v>
      </c>
      <c r="K1493" s="11" t="b">
        <v>0</v>
      </c>
      <c r="L1493" s="11">
        <v>1</v>
      </c>
      <c r="M1493" s="11" t="b">
        <v>0</v>
      </c>
      <c r="N1493" s="11" t="s">
        <v>8278</v>
      </c>
      <c r="O1493" s="11" t="s">
        <v>8280</v>
      </c>
      <c r="P1493" s="11">
        <f t="shared" si="92"/>
        <v>8</v>
      </c>
      <c r="Q1493" s="11">
        <f t="shared" si="93"/>
        <v>100</v>
      </c>
      <c r="R1493" s="16">
        <f t="shared" si="94"/>
        <v>41991.713460648149</v>
      </c>
      <c r="S1493" s="16">
        <f t="shared" si="95"/>
        <v>42050.651388888888</v>
      </c>
    </row>
    <row r="1494" spans="1:19" ht="59" x14ac:dyDescent="0.75">
      <c r="A1494" s="11">
        <v>1492</v>
      </c>
      <c r="B1494" s="12" t="s">
        <v>1493</v>
      </c>
      <c r="C1494" s="12" t="s">
        <v>5602</v>
      </c>
      <c r="D1494" s="13">
        <v>4000</v>
      </c>
      <c r="E1494" s="14">
        <v>30</v>
      </c>
      <c r="F1494" s="11" t="s">
        <v>8220</v>
      </c>
      <c r="G1494" s="11" t="s">
        <v>8223</v>
      </c>
      <c r="H1494" s="11" t="s">
        <v>8245</v>
      </c>
      <c r="I1494" s="11">
        <v>1308431646</v>
      </c>
      <c r="J1494" s="11">
        <v>1305839646</v>
      </c>
      <c r="K1494" s="11" t="b">
        <v>0</v>
      </c>
      <c r="L1494" s="11">
        <v>2</v>
      </c>
      <c r="M1494" s="11" t="b">
        <v>0</v>
      </c>
      <c r="N1494" s="11" t="s">
        <v>8278</v>
      </c>
      <c r="O1494" s="11" t="s">
        <v>8280</v>
      </c>
      <c r="P1494" s="11">
        <f t="shared" si="92"/>
        <v>1</v>
      </c>
      <c r="Q1494" s="11">
        <f t="shared" si="93"/>
        <v>15</v>
      </c>
      <c r="R1494" s="16">
        <f t="shared" si="94"/>
        <v>40682.884791666671</v>
      </c>
      <c r="S1494" s="16">
        <f t="shared" si="95"/>
        <v>40712.884791666671</v>
      </c>
    </row>
    <row r="1495" spans="1:19" ht="29.5" x14ac:dyDescent="0.75">
      <c r="A1495" s="11">
        <v>1493</v>
      </c>
      <c r="B1495" s="12" t="s">
        <v>1494</v>
      </c>
      <c r="C1495" s="12" t="s">
        <v>5603</v>
      </c>
      <c r="D1495" s="13">
        <v>2400</v>
      </c>
      <c r="E1495" s="14">
        <v>0</v>
      </c>
      <c r="F1495" s="11" t="s">
        <v>8220</v>
      </c>
      <c r="G1495" s="11" t="s">
        <v>8223</v>
      </c>
      <c r="H1495" s="11" t="s">
        <v>8245</v>
      </c>
      <c r="I1495" s="11">
        <v>1371415675</v>
      </c>
      <c r="J1495" s="11">
        <v>1368823675</v>
      </c>
      <c r="K1495" s="11" t="b">
        <v>0</v>
      </c>
      <c r="L1495" s="11">
        <v>0</v>
      </c>
      <c r="M1495" s="11" t="b">
        <v>0</v>
      </c>
      <c r="N1495" s="11" t="s">
        <v>8278</v>
      </c>
      <c r="O1495" s="11" t="s">
        <v>8280</v>
      </c>
      <c r="P1495" s="11">
        <f t="shared" si="92"/>
        <v>0</v>
      </c>
      <c r="Q1495" s="11">
        <f t="shared" si="93"/>
        <v>0</v>
      </c>
      <c r="R1495" s="16">
        <f t="shared" si="94"/>
        <v>41411.866608796299</v>
      </c>
      <c r="S1495" s="16">
        <f t="shared" si="95"/>
        <v>41441.866608796299</v>
      </c>
    </row>
    <row r="1496" spans="1:19" ht="59" x14ac:dyDescent="0.75">
      <c r="A1496" s="11">
        <v>1494</v>
      </c>
      <c r="B1496" s="12" t="s">
        <v>1495</v>
      </c>
      <c r="C1496" s="12" t="s">
        <v>5604</v>
      </c>
      <c r="D1496" s="13">
        <v>5000</v>
      </c>
      <c r="E1496" s="14">
        <v>445</v>
      </c>
      <c r="F1496" s="11" t="s">
        <v>8220</v>
      </c>
      <c r="G1496" s="11" t="s">
        <v>8223</v>
      </c>
      <c r="H1496" s="11" t="s">
        <v>8245</v>
      </c>
      <c r="I1496" s="11">
        <v>1428075480</v>
      </c>
      <c r="J1496" s="11">
        <v>1425489613</v>
      </c>
      <c r="K1496" s="11" t="b">
        <v>0</v>
      </c>
      <c r="L1496" s="11">
        <v>11</v>
      </c>
      <c r="M1496" s="11" t="b">
        <v>0</v>
      </c>
      <c r="N1496" s="11" t="s">
        <v>8278</v>
      </c>
      <c r="O1496" s="11" t="s">
        <v>8280</v>
      </c>
      <c r="P1496" s="11">
        <f t="shared" si="92"/>
        <v>9</v>
      </c>
      <c r="Q1496" s="11">
        <f t="shared" si="93"/>
        <v>40.450000000000003</v>
      </c>
      <c r="R1496" s="16">
        <f t="shared" si="94"/>
        <v>42067.722372685181</v>
      </c>
      <c r="S1496" s="16">
        <f t="shared" si="95"/>
        <v>42097.651388888888</v>
      </c>
    </row>
    <row r="1497" spans="1:19" ht="29.5" x14ac:dyDescent="0.75">
      <c r="A1497" s="11">
        <v>1495</v>
      </c>
      <c r="B1497" s="12" t="s">
        <v>1496</v>
      </c>
      <c r="C1497" s="12" t="s">
        <v>5605</v>
      </c>
      <c r="D1497" s="13">
        <v>2000</v>
      </c>
      <c r="E1497" s="14">
        <v>0</v>
      </c>
      <c r="F1497" s="11" t="s">
        <v>8220</v>
      </c>
      <c r="G1497" s="11" t="s">
        <v>8223</v>
      </c>
      <c r="H1497" s="11" t="s">
        <v>8245</v>
      </c>
      <c r="I1497" s="11">
        <v>1314471431</v>
      </c>
      <c r="J1497" s="11">
        <v>1311879431</v>
      </c>
      <c r="K1497" s="11" t="b">
        <v>0</v>
      </c>
      <c r="L1497" s="11">
        <v>0</v>
      </c>
      <c r="M1497" s="11" t="b">
        <v>0</v>
      </c>
      <c r="N1497" s="11" t="s">
        <v>8278</v>
      </c>
      <c r="O1497" s="11" t="s">
        <v>8280</v>
      </c>
      <c r="P1497" s="11">
        <f t="shared" si="92"/>
        <v>0</v>
      </c>
      <c r="Q1497" s="11">
        <f t="shared" si="93"/>
        <v>0</v>
      </c>
      <c r="R1497" s="16">
        <f t="shared" si="94"/>
        <v>40752.789710648147</v>
      </c>
      <c r="S1497" s="16">
        <f t="shared" si="95"/>
        <v>40782.789710648147</v>
      </c>
    </row>
    <row r="1498" spans="1:19" ht="44.25" x14ac:dyDescent="0.75">
      <c r="A1498" s="11">
        <v>1496</v>
      </c>
      <c r="B1498" s="12" t="s">
        <v>1497</v>
      </c>
      <c r="C1498" s="12" t="s">
        <v>5606</v>
      </c>
      <c r="D1498" s="13">
        <v>1500</v>
      </c>
      <c r="E1498" s="14">
        <v>0</v>
      </c>
      <c r="F1498" s="11" t="s">
        <v>8220</v>
      </c>
      <c r="G1498" s="11" t="s">
        <v>8223</v>
      </c>
      <c r="H1498" s="11" t="s">
        <v>8245</v>
      </c>
      <c r="I1498" s="11">
        <v>1410866659</v>
      </c>
      <c r="J1498" s="11">
        <v>1405682659</v>
      </c>
      <c r="K1498" s="11" t="b">
        <v>0</v>
      </c>
      <c r="L1498" s="11">
        <v>0</v>
      </c>
      <c r="M1498" s="11" t="b">
        <v>0</v>
      </c>
      <c r="N1498" s="11" t="s">
        <v>8278</v>
      </c>
      <c r="O1498" s="11" t="s">
        <v>8280</v>
      </c>
      <c r="P1498" s="11">
        <f t="shared" si="92"/>
        <v>0</v>
      </c>
      <c r="Q1498" s="11">
        <f t="shared" si="93"/>
        <v>0</v>
      </c>
      <c r="R1498" s="16">
        <f t="shared" si="94"/>
        <v>41838.475219907406</v>
      </c>
      <c r="S1498" s="16">
        <f t="shared" si="95"/>
        <v>41898.475219907406</v>
      </c>
    </row>
    <row r="1499" spans="1:19" ht="44.25" x14ac:dyDescent="0.75">
      <c r="A1499" s="11">
        <v>1497</v>
      </c>
      <c r="B1499" s="12" t="s">
        <v>1498</v>
      </c>
      <c r="C1499" s="12" t="s">
        <v>5607</v>
      </c>
      <c r="D1499" s="13">
        <v>15000</v>
      </c>
      <c r="E1499" s="14">
        <v>1</v>
      </c>
      <c r="F1499" s="11" t="s">
        <v>8220</v>
      </c>
      <c r="G1499" s="11" t="s">
        <v>8223</v>
      </c>
      <c r="H1499" s="11" t="s">
        <v>8245</v>
      </c>
      <c r="I1499" s="11">
        <v>1375299780</v>
      </c>
      <c r="J1499" s="11">
        <v>1371655522</v>
      </c>
      <c r="K1499" s="11" t="b">
        <v>0</v>
      </c>
      <c r="L1499" s="11">
        <v>1</v>
      </c>
      <c r="M1499" s="11" t="b">
        <v>0</v>
      </c>
      <c r="N1499" s="11" t="s">
        <v>8278</v>
      </c>
      <c r="O1499" s="11" t="s">
        <v>8280</v>
      </c>
      <c r="P1499" s="11">
        <f t="shared" si="92"/>
        <v>0</v>
      </c>
      <c r="Q1499" s="11">
        <f t="shared" si="93"/>
        <v>1</v>
      </c>
      <c r="R1499" s="16">
        <f t="shared" si="94"/>
        <v>41444.64261574074</v>
      </c>
      <c r="S1499" s="16">
        <f t="shared" si="95"/>
        <v>41486.821527777778</v>
      </c>
    </row>
    <row r="1500" spans="1:19" ht="44.25" x14ac:dyDescent="0.75">
      <c r="A1500" s="11">
        <v>1498</v>
      </c>
      <c r="B1500" s="12" t="s">
        <v>1499</v>
      </c>
      <c r="C1500" s="12" t="s">
        <v>5608</v>
      </c>
      <c r="D1500" s="13">
        <v>3000</v>
      </c>
      <c r="E1500" s="14">
        <v>57</v>
      </c>
      <c r="F1500" s="11" t="s">
        <v>8220</v>
      </c>
      <c r="G1500" s="11" t="s">
        <v>8223</v>
      </c>
      <c r="H1500" s="11" t="s">
        <v>8245</v>
      </c>
      <c r="I1500" s="11">
        <v>1409787378</v>
      </c>
      <c r="J1500" s="11">
        <v>1405899378</v>
      </c>
      <c r="K1500" s="11" t="b">
        <v>0</v>
      </c>
      <c r="L1500" s="11">
        <v>3</v>
      </c>
      <c r="M1500" s="11" t="b">
        <v>0</v>
      </c>
      <c r="N1500" s="11" t="s">
        <v>8278</v>
      </c>
      <c r="O1500" s="11" t="s">
        <v>8280</v>
      </c>
      <c r="P1500" s="11">
        <f t="shared" si="92"/>
        <v>2</v>
      </c>
      <c r="Q1500" s="11">
        <f t="shared" si="93"/>
        <v>19</v>
      </c>
      <c r="R1500" s="16">
        <f t="shared" si="94"/>
        <v>41840.983541666668</v>
      </c>
      <c r="S1500" s="16">
        <f t="shared" si="95"/>
        <v>41885.983541666668</v>
      </c>
    </row>
    <row r="1501" spans="1:19" ht="59" x14ac:dyDescent="0.75">
      <c r="A1501" s="11">
        <v>1499</v>
      </c>
      <c r="B1501" s="12" t="s">
        <v>1500</v>
      </c>
      <c r="C1501" s="12" t="s">
        <v>5609</v>
      </c>
      <c r="D1501" s="13">
        <v>2000</v>
      </c>
      <c r="E1501" s="14">
        <v>5</v>
      </c>
      <c r="F1501" s="11" t="s">
        <v>8220</v>
      </c>
      <c r="G1501" s="11" t="s">
        <v>8223</v>
      </c>
      <c r="H1501" s="11" t="s">
        <v>8245</v>
      </c>
      <c r="I1501" s="11">
        <v>1470355833</v>
      </c>
      <c r="J1501" s="11">
        <v>1465171833</v>
      </c>
      <c r="K1501" s="11" t="b">
        <v>0</v>
      </c>
      <c r="L1501" s="11">
        <v>1</v>
      </c>
      <c r="M1501" s="11" t="b">
        <v>0</v>
      </c>
      <c r="N1501" s="11" t="s">
        <v>8278</v>
      </c>
      <c r="O1501" s="11" t="s">
        <v>8280</v>
      </c>
      <c r="P1501" s="11">
        <f t="shared" si="92"/>
        <v>0</v>
      </c>
      <c r="Q1501" s="11">
        <f t="shared" si="93"/>
        <v>5</v>
      </c>
      <c r="R1501" s="16">
        <f t="shared" si="94"/>
        <v>42527.007326388892</v>
      </c>
      <c r="S1501" s="16">
        <f t="shared" si="95"/>
        <v>42587.007326388892</v>
      </c>
    </row>
    <row r="1502" spans="1:19" ht="44.25" x14ac:dyDescent="0.75">
      <c r="A1502" s="11">
        <v>1500</v>
      </c>
      <c r="B1502" s="12" t="s">
        <v>1501</v>
      </c>
      <c r="C1502" s="12" t="s">
        <v>5610</v>
      </c>
      <c r="D1502" s="13">
        <v>2800</v>
      </c>
      <c r="E1502" s="14">
        <v>701</v>
      </c>
      <c r="F1502" s="11" t="s">
        <v>8220</v>
      </c>
      <c r="G1502" s="11" t="s">
        <v>8223</v>
      </c>
      <c r="H1502" s="11" t="s">
        <v>8245</v>
      </c>
      <c r="I1502" s="11">
        <v>1367444557</v>
      </c>
      <c r="J1502" s="11">
        <v>1364852557</v>
      </c>
      <c r="K1502" s="11" t="b">
        <v>0</v>
      </c>
      <c r="L1502" s="11">
        <v>15</v>
      </c>
      <c r="M1502" s="11" t="b">
        <v>0</v>
      </c>
      <c r="N1502" s="11" t="s">
        <v>8278</v>
      </c>
      <c r="O1502" s="11" t="s">
        <v>8280</v>
      </c>
      <c r="P1502" s="11">
        <f t="shared" si="92"/>
        <v>25</v>
      </c>
      <c r="Q1502" s="11">
        <f t="shared" si="93"/>
        <v>46.73</v>
      </c>
      <c r="R1502" s="16">
        <f t="shared" si="94"/>
        <v>41365.904594907406</v>
      </c>
      <c r="S1502" s="16">
        <f t="shared" si="95"/>
        <v>41395.904594907406</v>
      </c>
    </row>
    <row r="1503" spans="1:19" ht="29.5" x14ac:dyDescent="0.75">
      <c r="A1503" s="11">
        <v>1501</v>
      </c>
      <c r="B1503" s="12" t="s">
        <v>1502</v>
      </c>
      <c r="C1503" s="12" t="s">
        <v>5611</v>
      </c>
      <c r="D1503" s="13">
        <v>52000</v>
      </c>
      <c r="E1503" s="14">
        <v>86492</v>
      </c>
      <c r="F1503" s="11" t="s">
        <v>8218</v>
      </c>
      <c r="G1503" s="11" t="s">
        <v>8228</v>
      </c>
      <c r="H1503" s="11" t="s">
        <v>8250</v>
      </c>
      <c r="I1503" s="11">
        <v>1436364023</v>
      </c>
      <c r="J1503" s="11">
        <v>1433772023</v>
      </c>
      <c r="K1503" s="11" t="b">
        <v>1</v>
      </c>
      <c r="L1503" s="11">
        <v>885</v>
      </c>
      <c r="M1503" s="11" t="b">
        <v>1</v>
      </c>
      <c r="N1503" s="11" t="s">
        <v>8294</v>
      </c>
      <c r="O1503" s="11" t="s">
        <v>8295</v>
      </c>
      <c r="P1503" s="11">
        <f t="shared" si="92"/>
        <v>166</v>
      </c>
      <c r="Q1503" s="11">
        <f t="shared" si="93"/>
        <v>97.73</v>
      </c>
      <c r="R1503" s="16">
        <f t="shared" si="94"/>
        <v>42163.583599537036</v>
      </c>
      <c r="S1503" s="16">
        <f t="shared" si="95"/>
        <v>42193.583599537036</v>
      </c>
    </row>
    <row r="1504" spans="1:19" ht="44.25" x14ac:dyDescent="0.75">
      <c r="A1504" s="11">
        <v>1502</v>
      </c>
      <c r="B1504" s="12" t="s">
        <v>1503</v>
      </c>
      <c r="C1504" s="12" t="s">
        <v>5612</v>
      </c>
      <c r="D1504" s="13">
        <v>22000</v>
      </c>
      <c r="E1504" s="14">
        <v>22318</v>
      </c>
      <c r="F1504" s="11" t="s">
        <v>8218</v>
      </c>
      <c r="G1504" s="11" t="s">
        <v>8224</v>
      </c>
      <c r="H1504" s="11" t="s">
        <v>8246</v>
      </c>
      <c r="I1504" s="11">
        <v>1458943200</v>
      </c>
      <c r="J1504" s="11">
        <v>1456491680</v>
      </c>
      <c r="K1504" s="11" t="b">
        <v>1</v>
      </c>
      <c r="L1504" s="11">
        <v>329</v>
      </c>
      <c r="M1504" s="11" t="b">
        <v>1</v>
      </c>
      <c r="N1504" s="11" t="s">
        <v>8294</v>
      </c>
      <c r="O1504" s="11" t="s">
        <v>8295</v>
      </c>
      <c r="P1504" s="11">
        <f t="shared" si="92"/>
        <v>101</v>
      </c>
      <c r="Q1504" s="11">
        <f t="shared" si="93"/>
        <v>67.84</v>
      </c>
      <c r="R1504" s="16">
        <f t="shared" si="94"/>
        <v>42426.542592592596</v>
      </c>
      <c r="S1504" s="16">
        <f t="shared" si="95"/>
        <v>42454.916666666672</v>
      </c>
    </row>
    <row r="1505" spans="1:19" ht="44.25" x14ac:dyDescent="0.75">
      <c r="A1505" s="11">
        <v>1503</v>
      </c>
      <c r="B1505" s="12" t="s">
        <v>1504</v>
      </c>
      <c r="C1505" s="12" t="s">
        <v>5613</v>
      </c>
      <c r="D1505" s="13">
        <v>3750</v>
      </c>
      <c r="E1505" s="14">
        <v>4045.93</v>
      </c>
      <c r="F1505" s="11" t="s">
        <v>8218</v>
      </c>
      <c r="G1505" s="11" t="s">
        <v>8241</v>
      </c>
      <c r="H1505" s="11" t="s">
        <v>8248</v>
      </c>
      <c r="I1505" s="11">
        <v>1477210801</v>
      </c>
      <c r="J1505" s="11">
        <v>1472026801</v>
      </c>
      <c r="K1505" s="11" t="b">
        <v>1</v>
      </c>
      <c r="L1505" s="11">
        <v>71</v>
      </c>
      <c r="M1505" s="11" t="b">
        <v>1</v>
      </c>
      <c r="N1505" s="11" t="s">
        <v>8294</v>
      </c>
      <c r="O1505" s="11" t="s">
        <v>8295</v>
      </c>
      <c r="P1505" s="11">
        <f t="shared" si="92"/>
        <v>108</v>
      </c>
      <c r="Q1505" s="11">
        <f t="shared" si="93"/>
        <v>56.98</v>
      </c>
      <c r="R1505" s="16">
        <f t="shared" si="94"/>
        <v>42606.347233796296</v>
      </c>
      <c r="S1505" s="16">
        <f t="shared" si="95"/>
        <v>42666.347233796296</v>
      </c>
    </row>
    <row r="1506" spans="1:19" ht="44.25" x14ac:dyDescent="0.75">
      <c r="A1506" s="11">
        <v>1504</v>
      </c>
      <c r="B1506" s="12" t="s">
        <v>1505</v>
      </c>
      <c r="C1506" s="12" t="s">
        <v>5614</v>
      </c>
      <c r="D1506" s="13">
        <v>6500</v>
      </c>
      <c r="E1506" s="14">
        <v>18066</v>
      </c>
      <c r="F1506" s="11" t="s">
        <v>8218</v>
      </c>
      <c r="G1506" s="11" t="s">
        <v>8224</v>
      </c>
      <c r="H1506" s="11" t="s">
        <v>8246</v>
      </c>
      <c r="I1506" s="11">
        <v>1402389180</v>
      </c>
      <c r="J1506" s="11">
        <v>1399996024</v>
      </c>
      <c r="K1506" s="11" t="b">
        <v>1</v>
      </c>
      <c r="L1506" s="11">
        <v>269</v>
      </c>
      <c r="M1506" s="11" t="b">
        <v>1</v>
      </c>
      <c r="N1506" s="11" t="s">
        <v>8294</v>
      </c>
      <c r="O1506" s="11" t="s">
        <v>8295</v>
      </c>
      <c r="P1506" s="11">
        <f t="shared" si="92"/>
        <v>278</v>
      </c>
      <c r="Q1506" s="11">
        <f t="shared" si="93"/>
        <v>67.16</v>
      </c>
      <c r="R1506" s="16">
        <f t="shared" si="94"/>
        <v>41772.657685185186</v>
      </c>
      <c r="S1506" s="16">
        <f t="shared" si="95"/>
        <v>41800.356249999997</v>
      </c>
    </row>
    <row r="1507" spans="1:19" ht="59" x14ac:dyDescent="0.75">
      <c r="A1507" s="11">
        <v>1505</v>
      </c>
      <c r="B1507" s="12" t="s">
        <v>1506</v>
      </c>
      <c r="C1507" s="12" t="s">
        <v>5615</v>
      </c>
      <c r="D1507" s="13">
        <v>16000</v>
      </c>
      <c r="E1507" s="14">
        <v>16573</v>
      </c>
      <c r="F1507" s="11" t="s">
        <v>8218</v>
      </c>
      <c r="G1507" s="11" t="s">
        <v>8235</v>
      </c>
      <c r="H1507" s="11" t="s">
        <v>8248</v>
      </c>
      <c r="I1507" s="11">
        <v>1458676860</v>
      </c>
      <c r="J1507" s="11">
        <v>1455446303</v>
      </c>
      <c r="K1507" s="11" t="b">
        <v>1</v>
      </c>
      <c r="L1507" s="11">
        <v>345</v>
      </c>
      <c r="M1507" s="11" t="b">
        <v>1</v>
      </c>
      <c r="N1507" s="11" t="s">
        <v>8294</v>
      </c>
      <c r="O1507" s="11" t="s">
        <v>8295</v>
      </c>
      <c r="P1507" s="11">
        <f t="shared" si="92"/>
        <v>104</v>
      </c>
      <c r="Q1507" s="11">
        <f t="shared" si="93"/>
        <v>48.04</v>
      </c>
      <c r="R1507" s="16">
        <f t="shared" si="94"/>
        <v>42414.44332175926</v>
      </c>
      <c r="S1507" s="16">
        <f t="shared" si="95"/>
        <v>42451.834027777775</v>
      </c>
    </row>
    <row r="1508" spans="1:19" ht="44.25" x14ac:dyDescent="0.75">
      <c r="A1508" s="11">
        <v>1506</v>
      </c>
      <c r="B1508" s="12" t="s">
        <v>1507</v>
      </c>
      <c r="C1508" s="12" t="s">
        <v>5616</v>
      </c>
      <c r="D1508" s="13">
        <v>1500</v>
      </c>
      <c r="E1508" s="14">
        <v>1671</v>
      </c>
      <c r="F1508" s="11" t="s">
        <v>8218</v>
      </c>
      <c r="G1508" s="11" t="s">
        <v>8224</v>
      </c>
      <c r="H1508" s="11" t="s">
        <v>8246</v>
      </c>
      <c r="I1508" s="11">
        <v>1406227904</v>
      </c>
      <c r="J1508" s="11">
        <v>1403635904</v>
      </c>
      <c r="K1508" s="11" t="b">
        <v>1</v>
      </c>
      <c r="L1508" s="11">
        <v>43</v>
      </c>
      <c r="M1508" s="11" t="b">
        <v>1</v>
      </c>
      <c r="N1508" s="11" t="s">
        <v>8294</v>
      </c>
      <c r="O1508" s="11" t="s">
        <v>8295</v>
      </c>
      <c r="P1508" s="11">
        <f t="shared" si="92"/>
        <v>111</v>
      </c>
      <c r="Q1508" s="11">
        <f t="shared" si="93"/>
        <v>38.86</v>
      </c>
      <c r="R1508" s="16">
        <f t="shared" si="94"/>
        <v>41814.785925925928</v>
      </c>
      <c r="S1508" s="16">
        <f t="shared" si="95"/>
        <v>41844.785925925928</v>
      </c>
    </row>
    <row r="1509" spans="1:19" ht="59" x14ac:dyDescent="0.75">
      <c r="A1509" s="11">
        <v>1507</v>
      </c>
      <c r="B1509" s="12" t="s">
        <v>1508</v>
      </c>
      <c r="C1509" s="12" t="s">
        <v>5617</v>
      </c>
      <c r="D1509" s="13">
        <v>1200</v>
      </c>
      <c r="E1509" s="14">
        <v>2580</v>
      </c>
      <c r="F1509" s="11" t="s">
        <v>8218</v>
      </c>
      <c r="G1509" s="11" t="s">
        <v>8223</v>
      </c>
      <c r="H1509" s="11" t="s">
        <v>8245</v>
      </c>
      <c r="I1509" s="11">
        <v>1273911000</v>
      </c>
      <c r="J1509" s="11">
        <v>1268822909</v>
      </c>
      <c r="K1509" s="11" t="b">
        <v>1</v>
      </c>
      <c r="L1509" s="11">
        <v>33</v>
      </c>
      <c r="M1509" s="11" t="b">
        <v>1</v>
      </c>
      <c r="N1509" s="11" t="s">
        <v>8294</v>
      </c>
      <c r="O1509" s="11" t="s">
        <v>8295</v>
      </c>
      <c r="P1509" s="11">
        <f t="shared" si="92"/>
        <v>215</v>
      </c>
      <c r="Q1509" s="11">
        <f t="shared" si="93"/>
        <v>78.180000000000007</v>
      </c>
      <c r="R1509" s="16">
        <f t="shared" si="94"/>
        <v>40254.450335648151</v>
      </c>
      <c r="S1509" s="16">
        <f t="shared" si="95"/>
        <v>40313.340277777781</v>
      </c>
    </row>
    <row r="1510" spans="1:19" ht="44.25" x14ac:dyDescent="0.75">
      <c r="A1510" s="11">
        <v>1508</v>
      </c>
      <c r="B1510" s="12" t="s">
        <v>1509</v>
      </c>
      <c r="C1510" s="12" t="s">
        <v>5618</v>
      </c>
      <c r="D1510" s="13">
        <v>18500</v>
      </c>
      <c r="E1510" s="14">
        <v>20491</v>
      </c>
      <c r="F1510" s="11" t="s">
        <v>8218</v>
      </c>
      <c r="G1510" s="11" t="s">
        <v>8223</v>
      </c>
      <c r="H1510" s="11" t="s">
        <v>8245</v>
      </c>
      <c r="I1510" s="11">
        <v>1403880281</v>
      </c>
      <c r="J1510" s="11">
        <v>1401201881</v>
      </c>
      <c r="K1510" s="11" t="b">
        <v>1</v>
      </c>
      <c r="L1510" s="11">
        <v>211</v>
      </c>
      <c r="M1510" s="11" t="b">
        <v>1</v>
      </c>
      <c r="N1510" s="11" t="s">
        <v>8294</v>
      </c>
      <c r="O1510" s="11" t="s">
        <v>8295</v>
      </c>
      <c r="P1510" s="11">
        <f t="shared" si="92"/>
        <v>111</v>
      </c>
      <c r="Q1510" s="11">
        <f t="shared" si="93"/>
        <v>97.11</v>
      </c>
      <c r="R1510" s="16">
        <f t="shared" si="94"/>
        <v>41786.614363425928</v>
      </c>
      <c r="S1510" s="16">
        <f t="shared" si="95"/>
        <v>41817.614363425928</v>
      </c>
    </row>
    <row r="1511" spans="1:19" ht="44.25" x14ac:dyDescent="0.75">
      <c r="A1511" s="11">
        <v>1509</v>
      </c>
      <c r="B1511" s="12" t="s">
        <v>1510</v>
      </c>
      <c r="C1511" s="12" t="s">
        <v>5619</v>
      </c>
      <c r="D1511" s="13">
        <v>17500</v>
      </c>
      <c r="E1511" s="14">
        <v>21637.22</v>
      </c>
      <c r="F1511" s="11" t="s">
        <v>8218</v>
      </c>
      <c r="G1511" s="11" t="s">
        <v>8235</v>
      </c>
      <c r="H1511" s="11" t="s">
        <v>8248</v>
      </c>
      <c r="I1511" s="11">
        <v>1487113140</v>
      </c>
      <c r="J1511" s="11">
        <v>1484570885</v>
      </c>
      <c r="K1511" s="11" t="b">
        <v>1</v>
      </c>
      <c r="L1511" s="11">
        <v>196</v>
      </c>
      <c r="M1511" s="11" t="b">
        <v>1</v>
      </c>
      <c r="N1511" s="11" t="s">
        <v>8294</v>
      </c>
      <c r="O1511" s="11" t="s">
        <v>8295</v>
      </c>
      <c r="P1511" s="11">
        <f t="shared" si="92"/>
        <v>124</v>
      </c>
      <c r="Q1511" s="11">
        <f t="shared" si="93"/>
        <v>110.39</v>
      </c>
      <c r="R1511" s="16">
        <f t="shared" si="94"/>
        <v>42751.533391203702</v>
      </c>
      <c r="S1511" s="16">
        <f t="shared" si="95"/>
        <v>42780.957638888889</v>
      </c>
    </row>
    <row r="1512" spans="1:19" ht="44.25" x14ac:dyDescent="0.75">
      <c r="A1512" s="11">
        <v>1510</v>
      </c>
      <c r="B1512" s="12" t="s">
        <v>1511</v>
      </c>
      <c r="C1512" s="12" t="s">
        <v>5620</v>
      </c>
      <c r="D1512" s="13">
        <v>16000</v>
      </c>
      <c r="E1512" s="14">
        <v>16165.6</v>
      </c>
      <c r="F1512" s="11" t="s">
        <v>8218</v>
      </c>
      <c r="G1512" s="11" t="s">
        <v>8224</v>
      </c>
      <c r="H1512" s="11" t="s">
        <v>8246</v>
      </c>
      <c r="I1512" s="11">
        <v>1405761278</v>
      </c>
      <c r="J1512" s="11">
        <v>1403169278</v>
      </c>
      <c r="K1512" s="11" t="b">
        <v>1</v>
      </c>
      <c r="L1512" s="11">
        <v>405</v>
      </c>
      <c r="M1512" s="11" t="b">
        <v>1</v>
      </c>
      <c r="N1512" s="11" t="s">
        <v>8294</v>
      </c>
      <c r="O1512" s="11" t="s">
        <v>8295</v>
      </c>
      <c r="P1512" s="11">
        <f t="shared" si="92"/>
        <v>101</v>
      </c>
      <c r="Q1512" s="11">
        <f t="shared" si="93"/>
        <v>39.92</v>
      </c>
      <c r="R1512" s="16">
        <f t="shared" si="94"/>
        <v>41809.385162037033</v>
      </c>
      <c r="S1512" s="16">
        <f t="shared" si="95"/>
        <v>41839.385162037033</v>
      </c>
    </row>
    <row r="1513" spans="1:19" ht="59" x14ac:dyDescent="0.75">
      <c r="A1513" s="11">
        <v>1511</v>
      </c>
      <c r="B1513" s="12" t="s">
        <v>1512</v>
      </c>
      <c r="C1513" s="12" t="s">
        <v>5621</v>
      </c>
      <c r="D1513" s="13">
        <v>14000</v>
      </c>
      <c r="E1513" s="14">
        <v>15651</v>
      </c>
      <c r="F1513" s="11" t="s">
        <v>8218</v>
      </c>
      <c r="G1513" s="11" t="s">
        <v>8223</v>
      </c>
      <c r="H1513" s="11" t="s">
        <v>8245</v>
      </c>
      <c r="I1513" s="11">
        <v>1447858804</v>
      </c>
      <c r="J1513" s="11">
        <v>1445263204</v>
      </c>
      <c r="K1513" s="11" t="b">
        <v>1</v>
      </c>
      <c r="L1513" s="11">
        <v>206</v>
      </c>
      <c r="M1513" s="11" t="b">
        <v>1</v>
      </c>
      <c r="N1513" s="11" t="s">
        <v>8294</v>
      </c>
      <c r="O1513" s="11" t="s">
        <v>8295</v>
      </c>
      <c r="P1513" s="11">
        <f t="shared" si="92"/>
        <v>112</v>
      </c>
      <c r="Q1513" s="11">
        <f t="shared" si="93"/>
        <v>75.98</v>
      </c>
      <c r="R1513" s="16">
        <f t="shared" si="94"/>
        <v>42296.583379629628</v>
      </c>
      <c r="S1513" s="16">
        <f t="shared" si="95"/>
        <v>42326.625046296293</v>
      </c>
    </row>
    <row r="1514" spans="1:19" ht="44.25" x14ac:dyDescent="0.75">
      <c r="A1514" s="11">
        <v>1512</v>
      </c>
      <c r="B1514" s="12" t="s">
        <v>1513</v>
      </c>
      <c r="C1514" s="12" t="s">
        <v>5622</v>
      </c>
      <c r="D1514" s="13">
        <v>3500</v>
      </c>
      <c r="E1514" s="14">
        <v>19557</v>
      </c>
      <c r="F1514" s="11" t="s">
        <v>8218</v>
      </c>
      <c r="G1514" s="11" t="s">
        <v>8223</v>
      </c>
      <c r="H1514" s="11" t="s">
        <v>8245</v>
      </c>
      <c r="I1514" s="11">
        <v>1486311939</v>
      </c>
      <c r="J1514" s="11">
        <v>1483719939</v>
      </c>
      <c r="K1514" s="11" t="b">
        <v>1</v>
      </c>
      <c r="L1514" s="11">
        <v>335</v>
      </c>
      <c r="M1514" s="11" t="b">
        <v>1</v>
      </c>
      <c r="N1514" s="11" t="s">
        <v>8294</v>
      </c>
      <c r="O1514" s="11" t="s">
        <v>8295</v>
      </c>
      <c r="P1514" s="11">
        <f t="shared" si="92"/>
        <v>559</v>
      </c>
      <c r="Q1514" s="11">
        <f t="shared" si="93"/>
        <v>58.38</v>
      </c>
      <c r="R1514" s="16">
        <f t="shared" si="94"/>
        <v>42741.684479166666</v>
      </c>
      <c r="S1514" s="16">
        <f t="shared" si="95"/>
        <v>42771.684479166666</v>
      </c>
    </row>
    <row r="1515" spans="1:19" ht="44.25" x14ac:dyDescent="0.75">
      <c r="A1515" s="11">
        <v>1513</v>
      </c>
      <c r="B1515" s="12" t="s">
        <v>1514</v>
      </c>
      <c r="C1515" s="12" t="s">
        <v>5623</v>
      </c>
      <c r="D1515" s="13">
        <v>8000</v>
      </c>
      <c r="E1515" s="14">
        <v>12001.5</v>
      </c>
      <c r="F1515" s="11" t="s">
        <v>8218</v>
      </c>
      <c r="G1515" s="11" t="s">
        <v>8224</v>
      </c>
      <c r="H1515" s="11" t="s">
        <v>8246</v>
      </c>
      <c r="I1515" s="11">
        <v>1405523866</v>
      </c>
      <c r="J1515" s="11">
        <v>1402931866</v>
      </c>
      <c r="K1515" s="11" t="b">
        <v>1</v>
      </c>
      <c r="L1515" s="11">
        <v>215</v>
      </c>
      <c r="M1515" s="11" t="b">
        <v>1</v>
      </c>
      <c r="N1515" s="11" t="s">
        <v>8294</v>
      </c>
      <c r="O1515" s="11" t="s">
        <v>8295</v>
      </c>
      <c r="P1515" s="11">
        <f t="shared" si="92"/>
        <v>150</v>
      </c>
      <c r="Q1515" s="11">
        <f t="shared" si="93"/>
        <v>55.82</v>
      </c>
      <c r="R1515" s="16">
        <f t="shared" si="94"/>
        <v>41806.637337962966</v>
      </c>
      <c r="S1515" s="16">
        <f t="shared" si="95"/>
        <v>41836.637337962966</v>
      </c>
    </row>
    <row r="1516" spans="1:19" ht="44.25" x14ac:dyDescent="0.75">
      <c r="A1516" s="11">
        <v>1514</v>
      </c>
      <c r="B1516" s="12" t="s">
        <v>1515</v>
      </c>
      <c r="C1516" s="12" t="s">
        <v>5624</v>
      </c>
      <c r="D1516" s="13">
        <v>25000</v>
      </c>
      <c r="E1516" s="14">
        <v>26619</v>
      </c>
      <c r="F1516" s="11" t="s">
        <v>8218</v>
      </c>
      <c r="G1516" s="11" t="s">
        <v>8223</v>
      </c>
      <c r="H1516" s="11" t="s">
        <v>8245</v>
      </c>
      <c r="I1516" s="11">
        <v>1443363640</v>
      </c>
      <c r="J1516" s="11">
        <v>1439907640</v>
      </c>
      <c r="K1516" s="11" t="b">
        <v>1</v>
      </c>
      <c r="L1516" s="11">
        <v>176</v>
      </c>
      <c r="M1516" s="11" t="b">
        <v>1</v>
      </c>
      <c r="N1516" s="11" t="s">
        <v>8294</v>
      </c>
      <c r="O1516" s="11" t="s">
        <v>8295</v>
      </c>
      <c r="P1516" s="11">
        <f t="shared" si="92"/>
        <v>106</v>
      </c>
      <c r="Q1516" s="11">
        <f t="shared" si="93"/>
        <v>151.24</v>
      </c>
      <c r="R1516" s="16">
        <f t="shared" si="94"/>
        <v>42234.597685185188</v>
      </c>
      <c r="S1516" s="16">
        <f t="shared" si="95"/>
        <v>42274.597685185188</v>
      </c>
    </row>
    <row r="1517" spans="1:19" ht="44.25" x14ac:dyDescent="0.75">
      <c r="A1517" s="11">
        <v>1515</v>
      </c>
      <c r="B1517" s="12" t="s">
        <v>1516</v>
      </c>
      <c r="C1517" s="12" t="s">
        <v>5625</v>
      </c>
      <c r="D1517" s="13">
        <v>300000</v>
      </c>
      <c r="E1517" s="14">
        <v>471567</v>
      </c>
      <c r="F1517" s="11" t="s">
        <v>8218</v>
      </c>
      <c r="G1517" s="11" t="s">
        <v>8233</v>
      </c>
      <c r="H1517" s="11" t="s">
        <v>8253</v>
      </c>
      <c r="I1517" s="11">
        <v>1458104697</v>
      </c>
      <c r="J1517" s="11">
        <v>1455516297</v>
      </c>
      <c r="K1517" s="11" t="b">
        <v>1</v>
      </c>
      <c r="L1517" s="11">
        <v>555</v>
      </c>
      <c r="M1517" s="11" t="b">
        <v>1</v>
      </c>
      <c r="N1517" s="11" t="s">
        <v>8294</v>
      </c>
      <c r="O1517" s="11" t="s">
        <v>8295</v>
      </c>
      <c r="P1517" s="11">
        <f t="shared" si="92"/>
        <v>157</v>
      </c>
      <c r="Q1517" s="11">
        <f t="shared" si="93"/>
        <v>849.67</v>
      </c>
      <c r="R1517" s="16">
        <f t="shared" si="94"/>
        <v>42415.253437499996</v>
      </c>
      <c r="S1517" s="16">
        <f t="shared" si="95"/>
        <v>42445.211770833332</v>
      </c>
    </row>
    <row r="1518" spans="1:19" ht="44.25" x14ac:dyDescent="0.75">
      <c r="A1518" s="11">
        <v>1516</v>
      </c>
      <c r="B1518" s="12" t="s">
        <v>1517</v>
      </c>
      <c r="C1518" s="12" t="s">
        <v>5626</v>
      </c>
      <c r="D1518" s="13">
        <v>17000</v>
      </c>
      <c r="E1518" s="14">
        <v>18472</v>
      </c>
      <c r="F1518" s="11" t="s">
        <v>8218</v>
      </c>
      <c r="G1518" s="11" t="s">
        <v>8223</v>
      </c>
      <c r="H1518" s="11" t="s">
        <v>8245</v>
      </c>
      <c r="I1518" s="11">
        <v>1475762400</v>
      </c>
      <c r="J1518" s="11">
        <v>1473160292</v>
      </c>
      <c r="K1518" s="11" t="b">
        <v>1</v>
      </c>
      <c r="L1518" s="11">
        <v>116</v>
      </c>
      <c r="M1518" s="11" t="b">
        <v>1</v>
      </c>
      <c r="N1518" s="11" t="s">
        <v>8294</v>
      </c>
      <c r="O1518" s="11" t="s">
        <v>8295</v>
      </c>
      <c r="P1518" s="11">
        <f t="shared" si="92"/>
        <v>109</v>
      </c>
      <c r="Q1518" s="11">
        <f t="shared" si="93"/>
        <v>159.24</v>
      </c>
      <c r="R1518" s="16">
        <f t="shared" si="94"/>
        <v>42619.466342592597</v>
      </c>
      <c r="S1518" s="16">
        <f t="shared" si="95"/>
        <v>42649.583333333328</v>
      </c>
    </row>
    <row r="1519" spans="1:19" ht="44.25" x14ac:dyDescent="0.75">
      <c r="A1519" s="11">
        <v>1517</v>
      </c>
      <c r="B1519" s="12" t="s">
        <v>1518</v>
      </c>
      <c r="C1519" s="12" t="s">
        <v>5627</v>
      </c>
      <c r="D1519" s="13">
        <v>15000</v>
      </c>
      <c r="E1519" s="14">
        <v>24297</v>
      </c>
      <c r="F1519" s="11" t="s">
        <v>8218</v>
      </c>
      <c r="G1519" s="11" t="s">
        <v>8223</v>
      </c>
      <c r="H1519" s="11" t="s">
        <v>8245</v>
      </c>
      <c r="I1519" s="11">
        <v>1417845600</v>
      </c>
      <c r="J1519" s="11">
        <v>1415194553</v>
      </c>
      <c r="K1519" s="11" t="b">
        <v>1</v>
      </c>
      <c r="L1519" s="11">
        <v>615</v>
      </c>
      <c r="M1519" s="11" t="b">
        <v>1</v>
      </c>
      <c r="N1519" s="11" t="s">
        <v>8294</v>
      </c>
      <c r="O1519" s="11" t="s">
        <v>8295</v>
      </c>
      <c r="P1519" s="11">
        <f t="shared" si="92"/>
        <v>162</v>
      </c>
      <c r="Q1519" s="11">
        <f t="shared" si="93"/>
        <v>39.51</v>
      </c>
      <c r="R1519" s="16">
        <f t="shared" si="94"/>
        <v>41948.56658564815</v>
      </c>
      <c r="S1519" s="16">
        <f t="shared" si="95"/>
        <v>41979.25</v>
      </c>
    </row>
    <row r="1520" spans="1:19" ht="29.5" x14ac:dyDescent="0.75">
      <c r="A1520" s="11">
        <v>1518</v>
      </c>
      <c r="B1520" s="12" t="s">
        <v>1519</v>
      </c>
      <c r="C1520" s="12" t="s">
        <v>5628</v>
      </c>
      <c r="D1520" s="13">
        <v>15000</v>
      </c>
      <c r="E1520" s="14">
        <v>30805</v>
      </c>
      <c r="F1520" s="11" t="s">
        <v>8218</v>
      </c>
      <c r="G1520" s="11" t="s">
        <v>8223</v>
      </c>
      <c r="H1520" s="11" t="s">
        <v>8245</v>
      </c>
      <c r="I1520" s="11">
        <v>1401565252</v>
      </c>
      <c r="J1520" s="11">
        <v>1398973252</v>
      </c>
      <c r="K1520" s="11" t="b">
        <v>1</v>
      </c>
      <c r="L1520" s="11">
        <v>236</v>
      </c>
      <c r="M1520" s="11" t="b">
        <v>1</v>
      </c>
      <c r="N1520" s="11" t="s">
        <v>8294</v>
      </c>
      <c r="O1520" s="11" t="s">
        <v>8295</v>
      </c>
      <c r="P1520" s="11">
        <f t="shared" si="92"/>
        <v>205</v>
      </c>
      <c r="Q1520" s="11">
        <f t="shared" si="93"/>
        <v>130.53</v>
      </c>
      <c r="R1520" s="16">
        <f t="shared" si="94"/>
        <v>41760.8200462963</v>
      </c>
      <c r="S1520" s="16">
        <f t="shared" si="95"/>
        <v>41790.8200462963</v>
      </c>
    </row>
    <row r="1521" spans="1:19" ht="44.25" x14ac:dyDescent="0.75">
      <c r="A1521" s="11">
        <v>1519</v>
      </c>
      <c r="B1521" s="12" t="s">
        <v>1520</v>
      </c>
      <c r="C1521" s="12" t="s">
        <v>5629</v>
      </c>
      <c r="D1521" s="13">
        <v>9000</v>
      </c>
      <c r="E1521" s="14">
        <v>9302.75</v>
      </c>
      <c r="F1521" s="11" t="s">
        <v>8218</v>
      </c>
      <c r="G1521" s="11" t="s">
        <v>8223</v>
      </c>
      <c r="H1521" s="11" t="s">
        <v>8245</v>
      </c>
      <c r="I1521" s="11">
        <v>1403301540</v>
      </c>
      <c r="J1521" s="11">
        <v>1400867283</v>
      </c>
      <c r="K1521" s="11" t="b">
        <v>1</v>
      </c>
      <c r="L1521" s="11">
        <v>145</v>
      </c>
      <c r="M1521" s="11" t="b">
        <v>1</v>
      </c>
      <c r="N1521" s="11" t="s">
        <v>8294</v>
      </c>
      <c r="O1521" s="11" t="s">
        <v>8295</v>
      </c>
      <c r="P1521" s="11">
        <f t="shared" si="92"/>
        <v>103</v>
      </c>
      <c r="Q1521" s="11">
        <f t="shared" si="93"/>
        <v>64.16</v>
      </c>
      <c r="R1521" s="16">
        <f t="shared" si="94"/>
        <v>41782.741701388892</v>
      </c>
      <c r="S1521" s="16">
        <f t="shared" si="95"/>
        <v>41810.915972222225</v>
      </c>
    </row>
    <row r="1522" spans="1:19" ht="29.5" x14ac:dyDescent="0.75">
      <c r="A1522" s="11">
        <v>1520</v>
      </c>
      <c r="B1522" s="12" t="s">
        <v>1521</v>
      </c>
      <c r="C1522" s="12" t="s">
        <v>5630</v>
      </c>
      <c r="D1522" s="13">
        <v>18000</v>
      </c>
      <c r="E1522" s="14">
        <v>18625</v>
      </c>
      <c r="F1522" s="11" t="s">
        <v>8218</v>
      </c>
      <c r="G1522" s="11" t="s">
        <v>8223</v>
      </c>
      <c r="H1522" s="11" t="s">
        <v>8245</v>
      </c>
      <c r="I1522" s="11">
        <v>1418961600</v>
      </c>
      <c r="J1522" s="11">
        <v>1415824513</v>
      </c>
      <c r="K1522" s="11" t="b">
        <v>1</v>
      </c>
      <c r="L1522" s="11">
        <v>167</v>
      </c>
      <c r="M1522" s="11" t="b">
        <v>1</v>
      </c>
      <c r="N1522" s="11" t="s">
        <v>8294</v>
      </c>
      <c r="O1522" s="11" t="s">
        <v>8295</v>
      </c>
      <c r="P1522" s="11">
        <f t="shared" si="92"/>
        <v>103</v>
      </c>
      <c r="Q1522" s="11">
        <f t="shared" si="93"/>
        <v>111.53</v>
      </c>
      <c r="R1522" s="16">
        <f t="shared" si="94"/>
        <v>41955.857789351852</v>
      </c>
      <c r="S1522" s="16">
        <f t="shared" si="95"/>
        <v>41992.166666666672</v>
      </c>
    </row>
    <row r="1523" spans="1:19" ht="44.25" x14ac:dyDescent="0.75">
      <c r="A1523" s="11">
        <v>1521</v>
      </c>
      <c r="B1523" s="12" t="s">
        <v>1522</v>
      </c>
      <c r="C1523" s="12" t="s">
        <v>5631</v>
      </c>
      <c r="D1523" s="13">
        <v>37500</v>
      </c>
      <c r="E1523" s="14">
        <v>40055</v>
      </c>
      <c r="F1523" s="11" t="s">
        <v>8218</v>
      </c>
      <c r="G1523" s="11" t="s">
        <v>8223</v>
      </c>
      <c r="H1523" s="11" t="s">
        <v>8245</v>
      </c>
      <c r="I1523" s="11">
        <v>1465272091</v>
      </c>
      <c r="J1523" s="11">
        <v>1462248091</v>
      </c>
      <c r="K1523" s="11" t="b">
        <v>1</v>
      </c>
      <c r="L1523" s="11">
        <v>235</v>
      </c>
      <c r="M1523" s="11" t="b">
        <v>1</v>
      </c>
      <c r="N1523" s="11" t="s">
        <v>8294</v>
      </c>
      <c r="O1523" s="11" t="s">
        <v>8295</v>
      </c>
      <c r="P1523" s="11">
        <f t="shared" si="92"/>
        <v>107</v>
      </c>
      <c r="Q1523" s="11">
        <f t="shared" si="93"/>
        <v>170.45</v>
      </c>
      <c r="R1523" s="16">
        <f t="shared" si="94"/>
        <v>42493.167719907404</v>
      </c>
      <c r="S1523" s="16">
        <f t="shared" si="95"/>
        <v>42528.167719907404</v>
      </c>
    </row>
    <row r="1524" spans="1:19" ht="59" x14ac:dyDescent="0.75">
      <c r="A1524" s="11">
        <v>1522</v>
      </c>
      <c r="B1524" s="12" t="s">
        <v>1523</v>
      </c>
      <c r="C1524" s="12" t="s">
        <v>5632</v>
      </c>
      <c r="D1524" s="13">
        <v>43500</v>
      </c>
      <c r="E1524" s="14">
        <v>60450.1</v>
      </c>
      <c r="F1524" s="11" t="s">
        <v>8218</v>
      </c>
      <c r="G1524" s="11" t="s">
        <v>8223</v>
      </c>
      <c r="H1524" s="11" t="s">
        <v>8245</v>
      </c>
      <c r="I1524" s="11">
        <v>1413575739</v>
      </c>
      <c r="J1524" s="11">
        <v>1410983739</v>
      </c>
      <c r="K1524" s="11" t="b">
        <v>1</v>
      </c>
      <c r="L1524" s="11">
        <v>452</v>
      </c>
      <c r="M1524" s="11" t="b">
        <v>1</v>
      </c>
      <c r="N1524" s="11" t="s">
        <v>8294</v>
      </c>
      <c r="O1524" s="11" t="s">
        <v>8295</v>
      </c>
      <c r="P1524" s="11">
        <f t="shared" si="92"/>
        <v>139</v>
      </c>
      <c r="Q1524" s="11">
        <f t="shared" si="93"/>
        <v>133.74</v>
      </c>
      <c r="R1524" s="16">
        <f t="shared" si="94"/>
        <v>41899.830312500002</v>
      </c>
      <c r="S1524" s="16">
        <f t="shared" si="95"/>
        <v>41929.830312500002</v>
      </c>
    </row>
    <row r="1525" spans="1:19" ht="44.25" x14ac:dyDescent="0.75">
      <c r="A1525" s="11">
        <v>1523</v>
      </c>
      <c r="B1525" s="12" t="s">
        <v>1524</v>
      </c>
      <c r="C1525" s="12" t="s">
        <v>5633</v>
      </c>
      <c r="D1525" s="13">
        <v>18500</v>
      </c>
      <c r="E1525" s="14">
        <v>23096</v>
      </c>
      <c r="F1525" s="11" t="s">
        <v>8218</v>
      </c>
      <c r="G1525" s="11" t="s">
        <v>8223</v>
      </c>
      <c r="H1525" s="11" t="s">
        <v>8245</v>
      </c>
      <c r="I1525" s="11">
        <v>1419292800</v>
      </c>
      <c r="J1525" s="11">
        <v>1416592916</v>
      </c>
      <c r="K1525" s="11" t="b">
        <v>1</v>
      </c>
      <c r="L1525" s="11">
        <v>241</v>
      </c>
      <c r="M1525" s="11" t="b">
        <v>1</v>
      </c>
      <c r="N1525" s="11" t="s">
        <v>8294</v>
      </c>
      <c r="O1525" s="11" t="s">
        <v>8295</v>
      </c>
      <c r="P1525" s="11">
        <f t="shared" si="92"/>
        <v>125</v>
      </c>
      <c r="Q1525" s="11">
        <f t="shared" si="93"/>
        <v>95.83</v>
      </c>
      <c r="R1525" s="16">
        <f t="shared" si="94"/>
        <v>41964.751342592594</v>
      </c>
      <c r="S1525" s="16">
        <f t="shared" si="95"/>
        <v>41996</v>
      </c>
    </row>
    <row r="1526" spans="1:19" ht="44.25" x14ac:dyDescent="0.75">
      <c r="A1526" s="11">
        <v>1524</v>
      </c>
      <c r="B1526" s="12" t="s">
        <v>1525</v>
      </c>
      <c r="C1526" s="12" t="s">
        <v>5634</v>
      </c>
      <c r="D1526" s="13">
        <v>3000</v>
      </c>
      <c r="E1526" s="14">
        <v>6210</v>
      </c>
      <c r="F1526" s="11" t="s">
        <v>8218</v>
      </c>
      <c r="G1526" s="11" t="s">
        <v>8234</v>
      </c>
      <c r="H1526" s="11" t="s">
        <v>8254</v>
      </c>
      <c r="I1526" s="11">
        <v>1487592090</v>
      </c>
      <c r="J1526" s="11">
        <v>1485000090</v>
      </c>
      <c r="K1526" s="11" t="b">
        <v>1</v>
      </c>
      <c r="L1526" s="11">
        <v>28</v>
      </c>
      <c r="M1526" s="11" t="b">
        <v>1</v>
      </c>
      <c r="N1526" s="11" t="s">
        <v>8294</v>
      </c>
      <c r="O1526" s="11" t="s">
        <v>8295</v>
      </c>
      <c r="P1526" s="11">
        <f t="shared" si="92"/>
        <v>207</v>
      </c>
      <c r="Q1526" s="11">
        <f t="shared" si="93"/>
        <v>221.79</v>
      </c>
      <c r="R1526" s="16">
        <f t="shared" si="94"/>
        <v>42756.501041666663</v>
      </c>
      <c r="S1526" s="16">
        <f t="shared" si="95"/>
        <v>42786.501041666663</v>
      </c>
    </row>
    <row r="1527" spans="1:19" ht="44.25" x14ac:dyDescent="0.75">
      <c r="A1527" s="11">
        <v>1525</v>
      </c>
      <c r="B1527" s="12" t="s">
        <v>1526</v>
      </c>
      <c r="C1527" s="12" t="s">
        <v>5635</v>
      </c>
      <c r="D1527" s="13">
        <v>2600</v>
      </c>
      <c r="E1527" s="14">
        <v>4524.1499999999996</v>
      </c>
      <c r="F1527" s="11" t="s">
        <v>8218</v>
      </c>
      <c r="G1527" s="11" t="s">
        <v>8223</v>
      </c>
      <c r="H1527" s="11" t="s">
        <v>8245</v>
      </c>
      <c r="I1527" s="11">
        <v>1471539138</v>
      </c>
      <c r="J1527" s="11">
        <v>1468947138</v>
      </c>
      <c r="K1527" s="11" t="b">
        <v>1</v>
      </c>
      <c r="L1527" s="11">
        <v>140</v>
      </c>
      <c r="M1527" s="11" t="b">
        <v>1</v>
      </c>
      <c r="N1527" s="11" t="s">
        <v>8294</v>
      </c>
      <c r="O1527" s="11" t="s">
        <v>8295</v>
      </c>
      <c r="P1527" s="11">
        <f t="shared" si="92"/>
        <v>174</v>
      </c>
      <c r="Q1527" s="11">
        <f t="shared" si="93"/>
        <v>32.32</v>
      </c>
      <c r="R1527" s="16">
        <f t="shared" si="94"/>
        <v>42570.702986111108</v>
      </c>
      <c r="S1527" s="16">
        <f t="shared" si="95"/>
        <v>42600.702986111108</v>
      </c>
    </row>
    <row r="1528" spans="1:19" ht="44.25" x14ac:dyDescent="0.75">
      <c r="A1528" s="11">
        <v>1526</v>
      </c>
      <c r="B1528" s="12" t="s">
        <v>1527</v>
      </c>
      <c r="C1528" s="12" t="s">
        <v>5636</v>
      </c>
      <c r="D1528" s="13">
        <v>23000</v>
      </c>
      <c r="E1528" s="14">
        <v>27675</v>
      </c>
      <c r="F1528" s="11" t="s">
        <v>8218</v>
      </c>
      <c r="G1528" s="11" t="s">
        <v>8223</v>
      </c>
      <c r="H1528" s="11" t="s">
        <v>8245</v>
      </c>
      <c r="I1528" s="11">
        <v>1453185447</v>
      </c>
      <c r="J1528" s="11">
        <v>1448951847</v>
      </c>
      <c r="K1528" s="11" t="b">
        <v>1</v>
      </c>
      <c r="L1528" s="11">
        <v>280</v>
      </c>
      <c r="M1528" s="11" t="b">
        <v>1</v>
      </c>
      <c r="N1528" s="11" t="s">
        <v>8294</v>
      </c>
      <c r="O1528" s="11" t="s">
        <v>8295</v>
      </c>
      <c r="P1528" s="11">
        <f t="shared" si="92"/>
        <v>120</v>
      </c>
      <c r="Q1528" s="11">
        <f t="shared" si="93"/>
        <v>98.84</v>
      </c>
      <c r="R1528" s="16">
        <f t="shared" si="94"/>
        <v>42339.276006944448</v>
      </c>
      <c r="S1528" s="16">
        <f t="shared" si="95"/>
        <v>42388.276006944448</v>
      </c>
    </row>
    <row r="1529" spans="1:19" ht="44.25" x14ac:dyDescent="0.75">
      <c r="A1529" s="11">
        <v>1527</v>
      </c>
      <c r="B1529" s="12" t="s">
        <v>1528</v>
      </c>
      <c r="C1529" s="12" t="s">
        <v>5637</v>
      </c>
      <c r="D1529" s="13">
        <v>3500</v>
      </c>
      <c r="E1529" s="14">
        <v>3865.55</v>
      </c>
      <c r="F1529" s="11" t="s">
        <v>8218</v>
      </c>
      <c r="G1529" s="11" t="s">
        <v>8223</v>
      </c>
      <c r="H1529" s="11" t="s">
        <v>8245</v>
      </c>
      <c r="I1529" s="11">
        <v>1489497886</v>
      </c>
      <c r="J1529" s="11">
        <v>1487082286</v>
      </c>
      <c r="K1529" s="11" t="b">
        <v>1</v>
      </c>
      <c r="L1529" s="11">
        <v>70</v>
      </c>
      <c r="M1529" s="11" t="b">
        <v>1</v>
      </c>
      <c r="N1529" s="11" t="s">
        <v>8294</v>
      </c>
      <c r="O1529" s="11" t="s">
        <v>8295</v>
      </c>
      <c r="P1529" s="11">
        <f t="shared" si="92"/>
        <v>110</v>
      </c>
      <c r="Q1529" s="11">
        <f t="shared" si="93"/>
        <v>55.22</v>
      </c>
      <c r="R1529" s="16">
        <f t="shared" si="94"/>
        <v>42780.600532407407</v>
      </c>
      <c r="S1529" s="16">
        <f t="shared" si="95"/>
        <v>42808.558865740735</v>
      </c>
    </row>
    <row r="1530" spans="1:19" ht="29.5" x14ac:dyDescent="0.75">
      <c r="A1530" s="11">
        <v>1528</v>
      </c>
      <c r="B1530" s="12" t="s">
        <v>1529</v>
      </c>
      <c r="C1530" s="12" t="s">
        <v>5638</v>
      </c>
      <c r="D1530" s="13">
        <v>3000</v>
      </c>
      <c r="E1530" s="14">
        <v>8447</v>
      </c>
      <c r="F1530" s="11" t="s">
        <v>8218</v>
      </c>
      <c r="G1530" s="11" t="s">
        <v>8223</v>
      </c>
      <c r="H1530" s="11" t="s">
        <v>8245</v>
      </c>
      <c r="I1530" s="11">
        <v>1485907200</v>
      </c>
      <c r="J1530" s="11">
        <v>1483292122</v>
      </c>
      <c r="K1530" s="11" t="b">
        <v>1</v>
      </c>
      <c r="L1530" s="11">
        <v>160</v>
      </c>
      <c r="M1530" s="11" t="b">
        <v>1</v>
      </c>
      <c r="N1530" s="11" t="s">
        <v>8294</v>
      </c>
      <c r="O1530" s="11" t="s">
        <v>8295</v>
      </c>
      <c r="P1530" s="11">
        <f t="shared" si="92"/>
        <v>282</v>
      </c>
      <c r="Q1530" s="11">
        <f t="shared" si="93"/>
        <v>52.79</v>
      </c>
      <c r="R1530" s="16">
        <f t="shared" si="94"/>
        <v>42736.732893518521</v>
      </c>
      <c r="S1530" s="16">
        <f t="shared" si="95"/>
        <v>42767</v>
      </c>
    </row>
    <row r="1531" spans="1:19" ht="44.25" x14ac:dyDescent="0.75">
      <c r="A1531" s="11">
        <v>1529</v>
      </c>
      <c r="B1531" s="12" t="s">
        <v>1530</v>
      </c>
      <c r="C1531" s="12" t="s">
        <v>5639</v>
      </c>
      <c r="D1531" s="13">
        <v>19000</v>
      </c>
      <c r="E1531" s="14">
        <v>19129</v>
      </c>
      <c r="F1531" s="11" t="s">
        <v>8218</v>
      </c>
      <c r="G1531" s="11" t="s">
        <v>8223</v>
      </c>
      <c r="H1531" s="11" t="s">
        <v>8245</v>
      </c>
      <c r="I1531" s="11">
        <v>1426773920</v>
      </c>
      <c r="J1531" s="11">
        <v>1424185520</v>
      </c>
      <c r="K1531" s="11" t="b">
        <v>1</v>
      </c>
      <c r="L1531" s="11">
        <v>141</v>
      </c>
      <c r="M1531" s="11" t="b">
        <v>1</v>
      </c>
      <c r="N1531" s="11" t="s">
        <v>8294</v>
      </c>
      <c r="O1531" s="11" t="s">
        <v>8295</v>
      </c>
      <c r="P1531" s="11">
        <f t="shared" si="92"/>
        <v>101</v>
      </c>
      <c r="Q1531" s="11">
        <f t="shared" si="93"/>
        <v>135.66999999999999</v>
      </c>
      <c r="R1531" s="16">
        <f t="shared" si="94"/>
        <v>42052.628703703704</v>
      </c>
      <c r="S1531" s="16">
        <f t="shared" si="95"/>
        <v>42082.587037037039</v>
      </c>
    </row>
    <row r="1532" spans="1:19" ht="59" x14ac:dyDescent="0.75">
      <c r="A1532" s="11">
        <v>1530</v>
      </c>
      <c r="B1532" s="12" t="s">
        <v>1531</v>
      </c>
      <c r="C1532" s="12" t="s">
        <v>5640</v>
      </c>
      <c r="D1532" s="13">
        <v>35000</v>
      </c>
      <c r="E1532" s="14">
        <v>47189</v>
      </c>
      <c r="F1532" s="11" t="s">
        <v>8218</v>
      </c>
      <c r="G1532" s="11" t="s">
        <v>8223</v>
      </c>
      <c r="H1532" s="11" t="s">
        <v>8245</v>
      </c>
      <c r="I1532" s="11">
        <v>1445624695</v>
      </c>
      <c r="J1532" s="11">
        <v>1443464695</v>
      </c>
      <c r="K1532" s="11" t="b">
        <v>1</v>
      </c>
      <c r="L1532" s="11">
        <v>874</v>
      </c>
      <c r="M1532" s="11" t="b">
        <v>1</v>
      </c>
      <c r="N1532" s="11" t="s">
        <v>8294</v>
      </c>
      <c r="O1532" s="11" t="s">
        <v>8295</v>
      </c>
      <c r="P1532" s="11">
        <f t="shared" si="92"/>
        <v>135</v>
      </c>
      <c r="Q1532" s="11">
        <f t="shared" si="93"/>
        <v>53.99</v>
      </c>
      <c r="R1532" s="16">
        <f t="shared" si="94"/>
        <v>42275.767303240747</v>
      </c>
      <c r="S1532" s="16">
        <f t="shared" si="95"/>
        <v>42300.767303240747</v>
      </c>
    </row>
    <row r="1533" spans="1:19" ht="59" x14ac:dyDescent="0.75">
      <c r="A1533" s="11">
        <v>1531</v>
      </c>
      <c r="B1533" s="12" t="s">
        <v>1532</v>
      </c>
      <c r="C1533" s="12" t="s">
        <v>5641</v>
      </c>
      <c r="D1533" s="13">
        <v>2350</v>
      </c>
      <c r="E1533" s="14">
        <v>4135</v>
      </c>
      <c r="F1533" s="11" t="s">
        <v>8218</v>
      </c>
      <c r="G1533" s="11" t="s">
        <v>8223</v>
      </c>
      <c r="H1533" s="11" t="s">
        <v>8245</v>
      </c>
      <c r="I1533" s="11">
        <v>1417402800</v>
      </c>
      <c r="J1533" s="11">
        <v>1414610126</v>
      </c>
      <c r="K1533" s="11" t="b">
        <v>1</v>
      </c>
      <c r="L1533" s="11">
        <v>73</v>
      </c>
      <c r="M1533" s="11" t="b">
        <v>1</v>
      </c>
      <c r="N1533" s="11" t="s">
        <v>8294</v>
      </c>
      <c r="O1533" s="11" t="s">
        <v>8295</v>
      </c>
      <c r="P1533" s="11">
        <f t="shared" si="92"/>
        <v>176</v>
      </c>
      <c r="Q1533" s="11">
        <f t="shared" si="93"/>
        <v>56.64</v>
      </c>
      <c r="R1533" s="16">
        <f t="shared" si="94"/>
        <v>41941.802384259259</v>
      </c>
      <c r="S1533" s="16">
        <f t="shared" si="95"/>
        <v>41974.125</v>
      </c>
    </row>
    <row r="1534" spans="1:19" ht="44.25" x14ac:dyDescent="0.75">
      <c r="A1534" s="11">
        <v>1532</v>
      </c>
      <c r="B1534" s="12" t="s">
        <v>1533</v>
      </c>
      <c r="C1534" s="12" t="s">
        <v>5642</v>
      </c>
      <c r="D1534" s="13">
        <v>5000</v>
      </c>
      <c r="E1534" s="14">
        <v>24201</v>
      </c>
      <c r="F1534" s="11" t="s">
        <v>8218</v>
      </c>
      <c r="G1534" s="11" t="s">
        <v>8225</v>
      </c>
      <c r="H1534" s="11" t="s">
        <v>8247</v>
      </c>
      <c r="I1534" s="11">
        <v>1455548400</v>
      </c>
      <c r="J1534" s="11">
        <v>1453461865</v>
      </c>
      <c r="K1534" s="11" t="b">
        <v>1</v>
      </c>
      <c r="L1534" s="11">
        <v>294</v>
      </c>
      <c r="M1534" s="11" t="b">
        <v>1</v>
      </c>
      <c r="N1534" s="11" t="s">
        <v>8294</v>
      </c>
      <c r="O1534" s="11" t="s">
        <v>8295</v>
      </c>
      <c r="P1534" s="11">
        <f t="shared" si="92"/>
        <v>484</v>
      </c>
      <c r="Q1534" s="11">
        <f t="shared" si="93"/>
        <v>82.32</v>
      </c>
      <c r="R1534" s="16">
        <f t="shared" si="94"/>
        <v>42391.475289351853</v>
      </c>
      <c r="S1534" s="16">
        <f t="shared" si="95"/>
        <v>42415.625</v>
      </c>
    </row>
    <row r="1535" spans="1:19" ht="44.25" x14ac:dyDescent="0.75">
      <c r="A1535" s="11">
        <v>1533</v>
      </c>
      <c r="B1535" s="12" t="s">
        <v>1534</v>
      </c>
      <c r="C1535" s="12" t="s">
        <v>5643</v>
      </c>
      <c r="D1535" s="13">
        <v>45000</v>
      </c>
      <c r="E1535" s="14">
        <v>65313</v>
      </c>
      <c r="F1535" s="11" t="s">
        <v>8218</v>
      </c>
      <c r="G1535" s="11" t="s">
        <v>8223</v>
      </c>
      <c r="H1535" s="11" t="s">
        <v>8245</v>
      </c>
      <c r="I1535" s="11">
        <v>1462161540</v>
      </c>
      <c r="J1535" s="11">
        <v>1457913777</v>
      </c>
      <c r="K1535" s="11" t="b">
        <v>1</v>
      </c>
      <c r="L1535" s="11">
        <v>740</v>
      </c>
      <c r="M1535" s="11" t="b">
        <v>1</v>
      </c>
      <c r="N1535" s="11" t="s">
        <v>8294</v>
      </c>
      <c r="O1535" s="11" t="s">
        <v>8295</v>
      </c>
      <c r="P1535" s="11">
        <f t="shared" si="92"/>
        <v>145</v>
      </c>
      <c r="Q1535" s="11">
        <f t="shared" si="93"/>
        <v>88.26</v>
      </c>
      <c r="R1535" s="16">
        <f t="shared" si="94"/>
        <v>42443.00204861111</v>
      </c>
      <c r="S1535" s="16">
        <f t="shared" si="95"/>
        <v>42492.165972222225</v>
      </c>
    </row>
    <row r="1536" spans="1:19" ht="44.25" x14ac:dyDescent="0.75">
      <c r="A1536" s="11">
        <v>1534</v>
      </c>
      <c r="B1536" s="12" t="s">
        <v>1535</v>
      </c>
      <c r="C1536" s="12" t="s">
        <v>5644</v>
      </c>
      <c r="D1536" s="13">
        <v>7500</v>
      </c>
      <c r="E1536" s="14">
        <v>31330</v>
      </c>
      <c r="F1536" s="11" t="s">
        <v>8218</v>
      </c>
      <c r="G1536" s="11" t="s">
        <v>8223</v>
      </c>
      <c r="H1536" s="11" t="s">
        <v>8245</v>
      </c>
      <c r="I1536" s="11">
        <v>1441383062</v>
      </c>
      <c r="J1536" s="11">
        <v>1438791062</v>
      </c>
      <c r="K1536" s="11" t="b">
        <v>1</v>
      </c>
      <c r="L1536" s="11">
        <v>369</v>
      </c>
      <c r="M1536" s="11" t="b">
        <v>1</v>
      </c>
      <c r="N1536" s="11" t="s">
        <v>8294</v>
      </c>
      <c r="O1536" s="11" t="s">
        <v>8295</v>
      </c>
      <c r="P1536" s="11">
        <f t="shared" si="92"/>
        <v>418</v>
      </c>
      <c r="Q1536" s="11">
        <f t="shared" si="93"/>
        <v>84.91</v>
      </c>
      <c r="R1536" s="16">
        <f t="shared" si="94"/>
        <v>42221.67432870371</v>
      </c>
      <c r="S1536" s="16">
        <f t="shared" si="95"/>
        <v>42251.67432870371</v>
      </c>
    </row>
    <row r="1537" spans="1:19" ht="44.25" x14ac:dyDescent="0.75">
      <c r="A1537" s="11">
        <v>1535</v>
      </c>
      <c r="B1537" s="12" t="s">
        <v>1536</v>
      </c>
      <c r="C1537" s="12" t="s">
        <v>5645</v>
      </c>
      <c r="D1537" s="13">
        <v>4000</v>
      </c>
      <c r="E1537" s="14">
        <v>5297</v>
      </c>
      <c r="F1537" s="11" t="s">
        <v>8218</v>
      </c>
      <c r="G1537" s="11" t="s">
        <v>8223</v>
      </c>
      <c r="H1537" s="11" t="s">
        <v>8245</v>
      </c>
      <c r="I1537" s="11">
        <v>1464040800</v>
      </c>
      <c r="J1537" s="11">
        <v>1461527631</v>
      </c>
      <c r="K1537" s="11" t="b">
        <v>1</v>
      </c>
      <c r="L1537" s="11">
        <v>110</v>
      </c>
      <c r="M1537" s="11" t="b">
        <v>1</v>
      </c>
      <c r="N1537" s="11" t="s">
        <v>8294</v>
      </c>
      <c r="O1537" s="11" t="s">
        <v>8295</v>
      </c>
      <c r="P1537" s="11">
        <f t="shared" si="92"/>
        <v>132</v>
      </c>
      <c r="Q1537" s="11">
        <f t="shared" si="93"/>
        <v>48.15</v>
      </c>
      <c r="R1537" s="16">
        <f t="shared" si="94"/>
        <v>42484.829062500001</v>
      </c>
      <c r="S1537" s="16">
        <f t="shared" si="95"/>
        <v>42513.916666666672</v>
      </c>
    </row>
    <row r="1538" spans="1:19" ht="59" x14ac:dyDescent="0.75">
      <c r="A1538" s="11">
        <v>1536</v>
      </c>
      <c r="B1538" s="12" t="s">
        <v>1537</v>
      </c>
      <c r="C1538" s="12" t="s">
        <v>5646</v>
      </c>
      <c r="D1538" s="13">
        <v>12000</v>
      </c>
      <c r="E1538" s="14">
        <v>30037.01</v>
      </c>
      <c r="F1538" s="11" t="s">
        <v>8218</v>
      </c>
      <c r="G1538" s="11" t="s">
        <v>8223</v>
      </c>
      <c r="H1538" s="11" t="s">
        <v>8245</v>
      </c>
      <c r="I1538" s="11">
        <v>1440702910</v>
      </c>
      <c r="J1538" s="11">
        <v>1438110910</v>
      </c>
      <c r="K1538" s="11" t="b">
        <v>1</v>
      </c>
      <c r="L1538" s="11">
        <v>455</v>
      </c>
      <c r="M1538" s="11" t="b">
        <v>1</v>
      </c>
      <c r="N1538" s="11" t="s">
        <v>8294</v>
      </c>
      <c r="O1538" s="11" t="s">
        <v>8295</v>
      </c>
      <c r="P1538" s="11">
        <f t="shared" ref="P1538:P1601" si="96">ROUND(E1538/D1538*100,0)</f>
        <v>250</v>
      </c>
      <c r="Q1538" s="11">
        <f t="shared" ref="Q1538:Q1601" si="97">IFERROR(ROUND(E1538/L1538,2),0)</f>
        <v>66.02</v>
      </c>
      <c r="R1538" s="16">
        <f t="shared" si="94"/>
        <v>42213.802199074074</v>
      </c>
      <c r="S1538" s="16">
        <f t="shared" si="95"/>
        <v>42243.802199074074</v>
      </c>
    </row>
    <row r="1539" spans="1:19" ht="44.25" x14ac:dyDescent="0.75">
      <c r="A1539" s="11">
        <v>1537</v>
      </c>
      <c r="B1539" s="12" t="s">
        <v>1538</v>
      </c>
      <c r="C1539" s="12" t="s">
        <v>5647</v>
      </c>
      <c r="D1539" s="13">
        <v>12000</v>
      </c>
      <c r="E1539" s="14">
        <v>21588</v>
      </c>
      <c r="F1539" s="11" t="s">
        <v>8218</v>
      </c>
      <c r="G1539" s="11" t="s">
        <v>8235</v>
      </c>
      <c r="H1539" s="11" t="s">
        <v>8248</v>
      </c>
      <c r="I1539" s="11">
        <v>1470506400</v>
      </c>
      <c r="J1539" s="11">
        <v>1467358427</v>
      </c>
      <c r="K1539" s="11" t="b">
        <v>1</v>
      </c>
      <c r="L1539" s="11">
        <v>224</v>
      </c>
      <c r="M1539" s="11" t="b">
        <v>1</v>
      </c>
      <c r="N1539" s="11" t="s">
        <v>8294</v>
      </c>
      <c r="O1539" s="11" t="s">
        <v>8295</v>
      </c>
      <c r="P1539" s="11">
        <f t="shared" si="96"/>
        <v>180</v>
      </c>
      <c r="Q1539" s="11">
        <f t="shared" si="97"/>
        <v>96.38</v>
      </c>
      <c r="R1539" s="16">
        <f t="shared" ref="R1539:R1602" si="98">(((J1539/60)/60)/24)+DATE(1970,1,1)</f>
        <v>42552.315127314811</v>
      </c>
      <c r="S1539" s="16">
        <f t="shared" ref="S1539:S1602" si="99">(((I1539/60)/60)/24)+DATE(1970,1,1)</f>
        <v>42588.75</v>
      </c>
    </row>
    <row r="1540" spans="1:19" ht="44.25" x14ac:dyDescent="0.75">
      <c r="A1540" s="11">
        <v>1538</v>
      </c>
      <c r="B1540" s="12" t="s">
        <v>1539</v>
      </c>
      <c r="C1540" s="12" t="s">
        <v>5648</v>
      </c>
      <c r="D1540" s="13">
        <v>7000</v>
      </c>
      <c r="E1540" s="14">
        <v>7184</v>
      </c>
      <c r="F1540" s="11" t="s">
        <v>8218</v>
      </c>
      <c r="G1540" s="11" t="s">
        <v>8223</v>
      </c>
      <c r="H1540" s="11" t="s">
        <v>8245</v>
      </c>
      <c r="I1540" s="11">
        <v>1421952370</v>
      </c>
      <c r="J1540" s="11">
        <v>1418064370</v>
      </c>
      <c r="K1540" s="11" t="b">
        <v>1</v>
      </c>
      <c r="L1540" s="11">
        <v>46</v>
      </c>
      <c r="M1540" s="11" t="b">
        <v>1</v>
      </c>
      <c r="N1540" s="11" t="s">
        <v>8294</v>
      </c>
      <c r="O1540" s="11" t="s">
        <v>8295</v>
      </c>
      <c r="P1540" s="11">
        <f t="shared" si="96"/>
        <v>103</v>
      </c>
      <c r="Q1540" s="11">
        <f t="shared" si="97"/>
        <v>156.16999999999999</v>
      </c>
      <c r="R1540" s="16">
        <f t="shared" si="98"/>
        <v>41981.782060185185</v>
      </c>
      <c r="S1540" s="16">
        <f t="shared" si="99"/>
        <v>42026.782060185185</v>
      </c>
    </row>
    <row r="1541" spans="1:19" ht="44.25" x14ac:dyDescent="0.75">
      <c r="A1541" s="11">
        <v>1539</v>
      </c>
      <c r="B1541" s="12" t="s">
        <v>1540</v>
      </c>
      <c r="C1541" s="12" t="s">
        <v>5649</v>
      </c>
      <c r="D1541" s="13">
        <v>20000</v>
      </c>
      <c r="E1541" s="14">
        <v>27197.22</v>
      </c>
      <c r="F1541" s="11" t="s">
        <v>8218</v>
      </c>
      <c r="G1541" s="11" t="s">
        <v>8223</v>
      </c>
      <c r="H1541" s="11" t="s">
        <v>8245</v>
      </c>
      <c r="I1541" s="11">
        <v>1483481019</v>
      </c>
      <c r="J1541" s="11">
        <v>1480629819</v>
      </c>
      <c r="K1541" s="11" t="b">
        <v>0</v>
      </c>
      <c r="L1541" s="11">
        <v>284</v>
      </c>
      <c r="M1541" s="11" t="b">
        <v>1</v>
      </c>
      <c r="N1541" s="11" t="s">
        <v>8294</v>
      </c>
      <c r="O1541" s="11" t="s">
        <v>8295</v>
      </c>
      <c r="P1541" s="11">
        <f t="shared" si="96"/>
        <v>136</v>
      </c>
      <c r="Q1541" s="11">
        <f t="shared" si="97"/>
        <v>95.76</v>
      </c>
      <c r="R1541" s="16">
        <f t="shared" si="98"/>
        <v>42705.919201388882</v>
      </c>
      <c r="S1541" s="16">
        <f t="shared" si="99"/>
        <v>42738.919201388882</v>
      </c>
    </row>
    <row r="1542" spans="1:19" ht="44.25" x14ac:dyDescent="0.75">
      <c r="A1542" s="11">
        <v>1540</v>
      </c>
      <c r="B1542" s="12" t="s">
        <v>1541</v>
      </c>
      <c r="C1542" s="12" t="s">
        <v>5650</v>
      </c>
      <c r="D1542" s="13">
        <v>15000</v>
      </c>
      <c r="E1542" s="14">
        <v>17680</v>
      </c>
      <c r="F1542" s="11" t="s">
        <v>8218</v>
      </c>
      <c r="G1542" s="11" t="s">
        <v>8223</v>
      </c>
      <c r="H1542" s="11" t="s">
        <v>8245</v>
      </c>
      <c r="I1542" s="11">
        <v>1416964500</v>
      </c>
      <c r="J1542" s="11">
        <v>1414368616</v>
      </c>
      <c r="K1542" s="11" t="b">
        <v>1</v>
      </c>
      <c r="L1542" s="11">
        <v>98</v>
      </c>
      <c r="M1542" s="11" t="b">
        <v>1</v>
      </c>
      <c r="N1542" s="11" t="s">
        <v>8294</v>
      </c>
      <c r="O1542" s="11" t="s">
        <v>8295</v>
      </c>
      <c r="P1542" s="11">
        <f t="shared" si="96"/>
        <v>118</v>
      </c>
      <c r="Q1542" s="11">
        <f t="shared" si="97"/>
        <v>180.41</v>
      </c>
      <c r="R1542" s="16">
        <f t="shared" si="98"/>
        <v>41939.00712962963</v>
      </c>
      <c r="S1542" s="16">
        <f t="shared" si="99"/>
        <v>41969.052083333328</v>
      </c>
    </row>
    <row r="1543" spans="1:19" ht="44.25" x14ac:dyDescent="0.75">
      <c r="A1543" s="11">
        <v>1541</v>
      </c>
      <c r="B1543" s="12" t="s">
        <v>1542</v>
      </c>
      <c r="C1543" s="12" t="s">
        <v>5651</v>
      </c>
      <c r="D1543" s="13">
        <v>18000</v>
      </c>
      <c r="E1543" s="14">
        <v>6</v>
      </c>
      <c r="F1543" s="11" t="s">
        <v>8220</v>
      </c>
      <c r="G1543" s="11" t="s">
        <v>8223</v>
      </c>
      <c r="H1543" s="11" t="s">
        <v>8245</v>
      </c>
      <c r="I1543" s="11">
        <v>1420045538</v>
      </c>
      <c r="J1543" s="11">
        <v>1417453538</v>
      </c>
      <c r="K1543" s="11" t="b">
        <v>0</v>
      </c>
      <c r="L1543" s="11">
        <v>2</v>
      </c>
      <c r="M1543" s="11" t="b">
        <v>0</v>
      </c>
      <c r="N1543" s="11" t="s">
        <v>8294</v>
      </c>
      <c r="O1543" s="11" t="s">
        <v>8299</v>
      </c>
      <c r="P1543" s="11">
        <f t="shared" si="96"/>
        <v>0</v>
      </c>
      <c r="Q1543" s="11">
        <f t="shared" si="97"/>
        <v>3</v>
      </c>
      <c r="R1543" s="16">
        <f t="shared" si="98"/>
        <v>41974.712245370371</v>
      </c>
      <c r="S1543" s="16">
        <f t="shared" si="99"/>
        <v>42004.712245370371</v>
      </c>
    </row>
    <row r="1544" spans="1:19" ht="59" x14ac:dyDescent="0.75">
      <c r="A1544" s="11">
        <v>1542</v>
      </c>
      <c r="B1544" s="12" t="s">
        <v>1543</v>
      </c>
      <c r="C1544" s="12" t="s">
        <v>5652</v>
      </c>
      <c r="D1544" s="13">
        <v>500</v>
      </c>
      <c r="E1544" s="14">
        <v>20</v>
      </c>
      <c r="F1544" s="11" t="s">
        <v>8220</v>
      </c>
      <c r="G1544" s="11" t="s">
        <v>8228</v>
      </c>
      <c r="H1544" s="11" t="s">
        <v>8250</v>
      </c>
      <c r="I1544" s="11">
        <v>1435708500</v>
      </c>
      <c r="J1544" s="11">
        <v>1434412500</v>
      </c>
      <c r="K1544" s="11" t="b">
        <v>0</v>
      </c>
      <c r="L1544" s="11">
        <v>1</v>
      </c>
      <c r="M1544" s="11" t="b">
        <v>0</v>
      </c>
      <c r="N1544" s="11" t="s">
        <v>8294</v>
      </c>
      <c r="O1544" s="11" t="s">
        <v>8299</v>
      </c>
      <c r="P1544" s="11">
        <f t="shared" si="96"/>
        <v>4</v>
      </c>
      <c r="Q1544" s="11">
        <f t="shared" si="97"/>
        <v>20</v>
      </c>
      <c r="R1544" s="16">
        <f t="shared" si="98"/>
        <v>42170.996527777781</v>
      </c>
      <c r="S1544" s="16">
        <f t="shared" si="99"/>
        <v>42185.996527777781</v>
      </c>
    </row>
    <row r="1545" spans="1:19" ht="44.25" x14ac:dyDescent="0.75">
      <c r="A1545" s="11">
        <v>1543</v>
      </c>
      <c r="B1545" s="12" t="s">
        <v>1544</v>
      </c>
      <c r="C1545" s="12" t="s">
        <v>5653</v>
      </c>
      <c r="D1545" s="13">
        <v>2250</v>
      </c>
      <c r="E1545" s="14">
        <v>10</v>
      </c>
      <c r="F1545" s="11" t="s">
        <v>8220</v>
      </c>
      <c r="G1545" s="11" t="s">
        <v>8223</v>
      </c>
      <c r="H1545" s="11" t="s">
        <v>8245</v>
      </c>
      <c r="I1545" s="11">
        <v>1416662034</v>
      </c>
      <c r="J1545" s="11">
        <v>1414066434</v>
      </c>
      <c r="K1545" s="11" t="b">
        <v>0</v>
      </c>
      <c r="L1545" s="11">
        <v>1</v>
      </c>
      <c r="M1545" s="11" t="b">
        <v>0</v>
      </c>
      <c r="N1545" s="11" t="s">
        <v>8294</v>
      </c>
      <c r="O1545" s="11" t="s">
        <v>8299</v>
      </c>
      <c r="P1545" s="11">
        <f t="shared" si="96"/>
        <v>0</v>
      </c>
      <c r="Q1545" s="11">
        <f t="shared" si="97"/>
        <v>10</v>
      </c>
      <c r="R1545" s="16">
        <f t="shared" si="98"/>
        <v>41935.509652777779</v>
      </c>
      <c r="S1545" s="16">
        <f t="shared" si="99"/>
        <v>41965.551319444443</v>
      </c>
    </row>
    <row r="1546" spans="1:19" ht="44.25" x14ac:dyDescent="0.75">
      <c r="A1546" s="11">
        <v>1544</v>
      </c>
      <c r="B1546" s="12" t="s">
        <v>1545</v>
      </c>
      <c r="C1546" s="12" t="s">
        <v>5654</v>
      </c>
      <c r="D1546" s="13">
        <v>1000</v>
      </c>
      <c r="E1546" s="14">
        <v>0</v>
      </c>
      <c r="F1546" s="11" t="s">
        <v>8220</v>
      </c>
      <c r="G1546" s="11" t="s">
        <v>8223</v>
      </c>
      <c r="H1546" s="11" t="s">
        <v>8245</v>
      </c>
      <c r="I1546" s="11">
        <v>1427847480</v>
      </c>
      <c r="J1546" s="11">
        <v>1424222024</v>
      </c>
      <c r="K1546" s="11" t="b">
        <v>0</v>
      </c>
      <c r="L1546" s="11">
        <v>0</v>
      </c>
      <c r="M1546" s="11" t="b">
        <v>0</v>
      </c>
      <c r="N1546" s="11" t="s">
        <v>8294</v>
      </c>
      <c r="O1546" s="11" t="s">
        <v>8299</v>
      </c>
      <c r="P1546" s="11">
        <f t="shared" si="96"/>
        <v>0</v>
      </c>
      <c r="Q1546" s="11">
        <f t="shared" si="97"/>
        <v>0</v>
      </c>
      <c r="R1546" s="16">
        <f t="shared" si="98"/>
        <v>42053.051203703704</v>
      </c>
      <c r="S1546" s="16">
        <f t="shared" si="99"/>
        <v>42095.012499999997</v>
      </c>
    </row>
    <row r="1547" spans="1:19" ht="44.25" x14ac:dyDescent="0.75">
      <c r="A1547" s="11">
        <v>1545</v>
      </c>
      <c r="B1547" s="12" t="s">
        <v>1546</v>
      </c>
      <c r="C1547" s="12" t="s">
        <v>5655</v>
      </c>
      <c r="D1547" s="13">
        <v>3000</v>
      </c>
      <c r="E1547" s="14">
        <v>1</v>
      </c>
      <c r="F1547" s="11" t="s">
        <v>8220</v>
      </c>
      <c r="G1547" s="11" t="s">
        <v>8223</v>
      </c>
      <c r="H1547" s="11" t="s">
        <v>8245</v>
      </c>
      <c r="I1547" s="11">
        <v>1425330960</v>
      </c>
      <c r="J1547" s="11">
        <v>1422393234</v>
      </c>
      <c r="K1547" s="11" t="b">
        <v>0</v>
      </c>
      <c r="L1547" s="11">
        <v>1</v>
      </c>
      <c r="M1547" s="11" t="b">
        <v>0</v>
      </c>
      <c r="N1547" s="11" t="s">
        <v>8294</v>
      </c>
      <c r="O1547" s="11" t="s">
        <v>8299</v>
      </c>
      <c r="P1547" s="11">
        <f t="shared" si="96"/>
        <v>0</v>
      </c>
      <c r="Q1547" s="11">
        <f t="shared" si="97"/>
        <v>1</v>
      </c>
      <c r="R1547" s="16">
        <f t="shared" si="98"/>
        <v>42031.884652777779</v>
      </c>
      <c r="S1547" s="16">
        <f t="shared" si="99"/>
        <v>42065.886111111111</v>
      </c>
    </row>
    <row r="1548" spans="1:19" ht="44.25" x14ac:dyDescent="0.75">
      <c r="A1548" s="11">
        <v>1546</v>
      </c>
      <c r="B1548" s="12" t="s">
        <v>1547</v>
      </c>
      <c r="C1548" s="12" t="s">
        <v>5656</v>
      </c>
      <c r="D1548" s="13">
        <v>1000</v>
      </c>
      <c r="E1548" s="14">
        <v>289</v>
      </c>
      <c r="F1548" s="11" t="s">
        <v>8220</v>
      </c>
      <c r="G1548" s="11" t="s">
        <v>8224</v>
      </c>
      <c r="H1548" s="11" t="s">
        <v>8246</v>
      </c>
      <c r="I1548" s="11">
        <v>1410930399</v>
      </c>
      <c r="J1548" s="11">
        <v>1405746399</v>
      </c>
      <c r="K1548" s="11" t="b">
        <v>0</v>
      </c>
      <c r="L1548" s="11">
        <v>11</v>
      </c>
      <c r="M1548" s="11" t="b">
        <v>0</v>
      </c>
      <c r="N1548" s="11" t="s">
        <v>8294</v>
      </c>
      <c r="O1548" s="11" t="s">
        <v>8299</v>
      </c>
      <c r="P1548" s="11">
        <f t="shared" si="96"/>
        <v>29</v>
      </c>
      <c r="Q1548" s="11">
        <f t="shared" si="97"/>
        <v>26.27</v>
      </c>
      <c r="R1548" s="16">
        <f t="shared" si="98"/>
        <v>41839.212951388887</v>
      </c>
      <c r="S1548" s="16">
        <f t="shared" si="99"/>
        <v>41899.212951388887</v>
      </c>
    </row>
    <row r="1549" spans="1:19" ht="44.25" x14ac:dyDescent="0.75">
      <c r="A1549" s="11">
        <v>1547</v>
      </c>
      <c r="B1549" s="12" t="s">
        <v>1548</v>
      </c>
      <c r="C1549" s="12" t="s">
        <v>5657</v>
      </c>
      <c r="D1549" s="13">
        <v>20</v>
      </c>
      <c r="E1549" s="14">
        <v>0</v>
      </c>
      <c r="F1549" s="11" t="s">
        <v>8220</v>
      </c>
      <c r="G1549" s="11" t="s">
        <v>8223</v>
      </c>
      <c r="H1549" s="11" t="s">
        <v>8245</v>
      </c>
      <c r="I1549" s="11">
        <v>1487844882</v>
      </c>
      <c r="J1549" s="11">
        <v>1487240082</v>
      </c>
      <c r="K1549" s="11" t="b">
        <v>0</v>
      </c>
      <c r="L1549" s="11">
        <v>0</v>
      </c>
      <c r="M1549" s="11" t="b">
        <v>0</v>
      </c>
      <c r="N1549" s="11" t="s">
        <v>8294</v>
      </c>
      <c r="O1549" s="11" t="s">
        <v>8299</v>
      </c>
      <c r="P1549" s="11">
        <f t="shared" si="96"/>
        <v>0</v>
      </c>
      <c r="Q1549" s="11">
        <f t="shared" si="97"/>
        <v>0</v>
      </c>
      <c r="R1549" s="16">
        <f t="shared" si="98"/>
        <v>42782.426875000005</v>
      </c>
      <c r="S1549" s="16">
        <f t="shared" si="99"/>
        <v>42789.426875000005</v>
      </c>
    </row>
    <row r="1550" spans="1:19" ht="29.5" x14ac:dyDescent="0.75">
      <c r="A1550" s="11">
        <v>1548</v>
      </c>
      <c r="B1550" s="12" t="s">
        <v>1549</v>
      </c>
      <c r="C1550" s="12" t="s">
        <v>5658</v>
      </c>
      <c r="D1550" s="13">
        <v>700</v>
      </c>
      <c r="E1550" s="14">
        <v>60</v>
      </c>
      <c r="F1550" s="11" t="s">
        <v>8220</v>
      </c>
      <c r="G1550" s="11" t="s">
        <v>8223</v>
      </c>
      <c r="H1550" s="11" t="s">
        <v>8245</v>
      </c>
      <c r="I1550" s="11">
        <v>1447020620</v>
      </c>
      <c r="J1550" s="11">
        <v>1444425020</v>
      </c>
      <c r="K1550" s="11" t="b">
        <v>0</v>
      </c>
      <c r="L1550" s="11">
        <v>1</v>
      </c>
      <c r="M1550" s="11" t="b">
        <v>0</v>
      </c>
      <c r="N1550" s="11" t="s">
        <v>8294</v>
      </c>
      <c r="O1550" s="11" t="s">
        <v>8299</v>
      </c>
      <c r="P1550" s="11">
        <f t="shared" si="96"/>
        <v>9</v>
      </c>
      <c r="Q1550" s="11">
        <f t="shared" si="97"/>
        <v>60</v>
      </c>
      <c r="R1550" s="16">
        <f t="shared" si="98"/>
        <v>42286.88217592593</v>
      </c>
      <c r="S1550" s="16">
        <f t="shared" si="99"/>
        <v>42316.923842592587</v>
      </c>
    </row>
    <row r="1551" spans="1:19" ht="44.25" x14ac:dyDescent="0.75">
      <c r="A1551" s="11">
        <v>1549</v>
      </c>
      <c r="B1551" s="12" t="s">
        <v>1550</v>
      </c>
      <c r="C1551" s="12" t="s">
        <v>5659</v>
      </c>
      <c r="D1551" s="13">
        <v>500</v>
      </c>
      <c r="E1551" s="14">
        <v>170</v>
      </c>
      <c r="F1551" s="11" t="s">
        <v>8220</v>
      </c>
      <c r="G1551" s="11" t="s">
        <v>8223</v>
      </c>
      <c r="H1551" s="11" t="s">
        <v>8245</v>
      </c>
      <c r="I1551" s="11">
        <v>1446524159</v>
      </c>
      <c r="J1551" s="11">
        <v>1443928559</v>
      </c>
      <c r="K1551" s="11" t="b">
        <v>0</v>
      </c>
      <c r="L1551" s="11">
        <v>6</v>
      </c>
      <c r="M1551" s="11" t="b">
        <v>0</v>
      </c>
      <c r="N1551" s="11" t="s">
        <v>8294</v>
      </c>
      <c r="O1551" s="11" t="s">
        <v>8299</v>
      </c>
      <c r="P1551" s="11">
        <f t="shared" si="96"/>
        <v>34</v>
      </c>
      <c r="Q1551" s="11">
        <f t="shared" si="97"/>
        <v>28.33</v>
      </c>
      <c r="R1551" s="16">
        <f t="shared" si="98"/>
        <v>42281.136099537034</v>
      </c>
      <c r="S1551" s="16">
        <f t="shared" si="99"/>
        <v>42311.177766203706</v>
      </c>
    </row>
    <row r="1552" spans="1:19" ht="59" x14ac:dyDescent="0.75">
      <c r="A1552" s="11">
        <v>1550</v>
      </c>
      <c r="B1552" s="12" t="s">
        <v>1551</v>
      </c>
      <c r="C1552" s="12" t="s">
        <v>5660</v>
      </c>
      <c r="D1552" s="13">
        <v>750</v>
      </c>
      <c r="E1552" s="14">
        <v>101</v>
      </c>
      <c r="F1552" s="11" t="s">
        <v>8220</v>
      </c>
      <c r="G1552" s="11" t="s">
        <v>8224</v>
      </c>
      <c r="H1552" s="11" t="s">
        <v>8246</v>
      </c>
      <c r="I1552" s="11">
        <v>1463050034</v>
      </c>
      <c r="J1552" s="11">
        <v>1460458034</v>
      </c>
      <c r="K1552" s="11" t="b">
        <v>0</v>
      </c>
      <c r="L1552" s="11">
        <v>7</v>
      </c>
      <c r="M1552" s="11" t="b">
        <v>0</v>
      </c>
      <c r="N1552" s="11" t="s">
        <v>8294</v>
      </c>
      <c r="O1552" s="11" t="s">
        <v>8299</v>
      </c>
      <c r="P1552" s="11">
        <f t="shared" si="96"/>
        <v>13</v>
      </c>
      <c r="Q1552" s="11">
        <f t="shared" si="97"/>
        <v>14.43</v>
      </c>
      <c r="R1552" s="16">
        <f t="shared" si="98"/>
        <v>42472.449467592596</v>
      </c>
      <c r="S1552" s="16">
        <f t="shared" si="99"/>
        <v>42502.449467592596</v>
      </c>
    </row>
    <row r="1553" spans="1:19" ht="44.25" x14ac:dyDescent="0.75">
      <c r="A1553" s="11">
        <v>1551</v>
      </c>
      <c r="B1553" s="12" t="s">
        <v>1552</v>
      </c>
      <c r="C1553" s="12" t="s">
        <v>5661</v>
      </c>
      <c r="D1553" s="13">
        <v>3500</v>
      </c>
      <c r="E1553" s="14">
        <v>0</v>
      </c>
      <c r="F1553" s="11" t="s">
        <v>8220</v>
      </c>
      <c r="G1553" s="11" t="s">
        <v>8223</v>
      </c>
      <c r="H1553" s="11" t="s">
        <v>8245</v>
      </c>
      <c r="I1553" s="11">
        <v>1432756039</v>
      </c>
      <c r="J1553" s="11">
        <v>1430164039</v>
      </c>
      <c r="K1553" s="11" t="b">
        <v>0</v>
      </c>
      <c r="L1553" s="11">
        <v>0</v>
      </c>
      <c r="M1553" s="11" t="b">
        <v>0</v>
      </c>
      <c r="N1553" s="11" t="s">
        <v>8294</v>
      </c>
      <c r="O1553" s="11" t="s">
        <v>8299</v>
      </c>
      <c r="P1553" s="11">
        <f t="shared" si="96"/>
        <v>0</v>
      </c>
      <c r="Q1553" s="11">
        <f t="shared" si="97"/>
        <v>0</v>
      </c>
      <c r="R1553" s="16">
        <f t="shared" si="98"/>
        <v>42121.824525462958</v>
      </c>
      <c r="S1553" s="16">
        <f t="shared" si="99"/>
        <v>42151.824525462958</v>
      </c>
    </row>
    <row r="1554" spans="1:19" ht="44.25" x14ac:dyDescent="0.75">
      <c r="A1554" s="11">
        <v>1552</v>
      </c>
      <c r="B1554" s="12" t="s">
        <v>1553</v>
      </c>
      <c r="C1554" s="12" t="s">
        <v>5662</v>
      </c>
      <c r="D1554" s="13">
        <v>4300</v>
      </c>
      <c r="E1554" s="14">
        <v>2115</v>
      </c>
      <c r="F1554" s="11" t="s">
        <v>8220</v>
      </c>
      <c r="G1554" s="11" t="s">
        <v>8223</v>
      </c>
      <c r="H1554" s="11" t="s">
        <v>8245</v>
      </c>
      <c r="I1554" s="11">
        <v>1412135940</v>
      </c>
      <c r="J1554" s="11">
        <v>1410366708</v>
      </c>
      <c r="K1554" s="11" t="b">
        <v>0</v>
      </c>
      <c r="L1554" s="11">
        <v>16</v>
      </c>
      <c r="M1554" s="11" t="b">
        <v>0</v>
      </c>
      <c r="N1554" s="11" t="s">
        <v>8294</v>
      </c>
      <c r="O1554" s="11" t="s">
        <v>8299</v>
      </c>
      <c r="P1554" s="11">
        <f t="shared" si="96"/>
        <v>49</v>
      </c>
      <c r="Q1554" s="11">
        <f t="shared" si="97"/>
        <v>132.19</v>
      </c>
      <c r="R1554" s="16">
        <f t="shared" si="98"/>
        <v>41892.688750000001</v>
      </c>
      <c r="S1554" s="16">
        <f t="shared" si="99"/>
        <v>41913.165972222225</v>
      </c>
    </row>
    <row r="1555" spans="1:19" ht="44.25" x14ac:dyDescent="0.75">
      <c r="A1555" s="11">
        <v>1553</v>
      </c>
      <c r="B1555" s="12" t="s">
        <v>1554</v>
      </c>
      <c r="C1555" s="12" t="s">
        <v>5663</v>
      </c>
      <c r="D1555" s="13">
        <v>6000</v>
      </c>
      <c r="E1555" s="14">
        <v>0</v>
      </c>
      <c r="F1555" s="11" t="s">
        <v>8220</v>
      </c>
      <c r="G1555" s="11" t="s">
        <v>8223</v>
      </c>
      <c r="H1555" s="11" t="s">
        <v>8245</v>
      </c>
      <c r="I1555" s="11">
        <v>1441176447</v>
      </c>
      <c r="J1555" s="11">
        <v>1438584447</v>
      </c>
      <c r="K1555" s="11" t="b">
        <v>0</v>
      </c>
      <c r="L1555" s="11">
        <v>0</v>
      </c>
      <c r="M1555" s="11" t="b">
        <v>0</v>
      </c>
      <c r="N1555" s="11" t="s">
        <v>8294</v>
      </c>
      <c r="O1555" s="11" t="s">
        <v>8299</v>
      </c>
      <c r="P1555" s="11">
        <f t="shared" si="96"/>
        <v>0</v>
      </c>
      <c r="Q1555" s="11">
        <f t="shared" si="97"/>
        <v>0</v>
      </c>
      <c r="R1555" s="16">
        <f t="shared" si="98"/>
        <v>42219.282951388886</v>
      </c>
      <c r="S1555" s="16">
        <f t="shared" si="99"/>
        <v>42249.282951388886</v>
      </c>
    </row>
    <row r="1556" spans="1:19" ht="59" x14ac:dyDescent="0.75">
      <c r="A1556" s="11">
        <v>1554</v>
      </c>
      <c r="B1556" s="12" t="s">
        <v>1555</v>
      </c>
      <c r="C1556" s="12" t="s">
        <v>5664</v>
      </c>
      <c r="D1556" s="13">
        <v>20000</v>
      </c>
      <c r="E1556" s="14">
        <v>0</v>
      </c>
      <c r="F1556" s="11" t="s">
        <v>8220</v>
      </c>
      <c r="G1556" s="11" t="s">
        <v>8225</v>
      </c>
      <c r="H1556" s="11" t="s">
        <v>8247</v>
      </c>
      <c r="I1556" s="11">
        <v>1438495390</v>
      </c>
      <c r="J1556" s="11">
        <v>1435903390</v>
      </c>
      <c r="K1556" s="11" t="b">
        <v>0</v>
      </c>
      <c r="L1556" s="11">
        <v>0</v>
      </c>
      <c r="M1556" s="11" t="b">
        <v>0</v>
      </c>
      <c r="N1556" s="11" t="s">
        <v>8294</v>
      </c>
      <c r="O1556" s="11" t="s">
        <v>8299</v>
      </c>
      <c r="P1556" s="11">
        <f t="shared" si="96"/>
        <v>0</v>
      </c>
      <c r="Q1556" s="11">
        <f t="shared" si="97"/>
        <v>0</v>
      </c>
      <c r="R1556" s="16">
        <f t="shared" si="98"/>
        <v>42188.252199074079</v>
      </c>
      <c r="S1556" s="16">
        <f t="shared" si="99"/>
        <v>42218.252199074079</v>
      </c>
    </row>
    <row r="1557" spans="1:19" ht="44.25" x14ac:dyDescent="0.75">
      <c r="A1557" s="11">
        <v>1555</v>
      </c>
      <c r="B1557" s="12" t="s">
        <v>1556</v>
      </c>
      <c r="C1557" s="12" t="s">
        <v>5665</v>
      </c>
      <c r="D1557" s="13">
        <v>750</v>
      </c>
      <c r="E1557" s="14">
        <v>0</v>
      </c>
      <c r="F1557" s="11" t="s">
        <v>8220</v>
      </c>
      <c r="G1557" s="11" t="s">
        <v>8223</v>
      </c>
      <c r="H1557" s="11" t="s">
        <v>8245</v>
      </c>
      <c r="I1557" s="11">
        <v>1442509200</v>
      </c>
      <c r="J1557" s="11">
        <v>1440513832</v>
      </c>
      <c r="K1557" s="11" t="b">
        <v>0</v>
      </c>
      <c r="L1557" s="11">
        <v>0</v>
      </c>
      <c r="M1557" s="11" t="b">
        <v>0</v>
      </c>
      <c r="N1557" s="11" t="s">
        <v>8294</v>
      </c>
      <c r="O1557" s="11" t="s">
        <v>8299</v>
      </c>
      <c r="P1557" s="11">
        <f t="shared" si="96"/>
        <v>0</v>
      </c>
      <c r="Q1557" s="11">
        <f t="shared" si="97"/>
        <v>0</v>
      </c>
      <c r="R1557" s="16">
        <f t="shared" si="98"/>
        <v>42241.613796296297</v>
      </c>
      <c r="S1557" s="16">
        <f t="shared" si="99"/>
        <v>42264.708333333328</v>
      </c>
    </row>
    <row r="1558" spans="1:19" ht="44.25" x14ac:dyDescent="0.75">
      <c r="A1558" s="11">
        <v>1556</v>
      </c>
      <c r="B1558" s="12" t="s">
        <v>1557</v>
      </c>
      <c r="C1558" s="12" t="s">
        <v>5666</v>
      </c>
      <c r="D1558" s="13">
        <v>1500</v>
      </c>
      <c r="E1558" s="14">
        <v>677</v>
      </c>
      <c r="F1558" s="11" t="s">
        <v>8220</v>
      </c>
      <c r="G1558" s="11" t="s">
        <v>8228</v>
      </c>
      <c r="H1558" s="11" t="s">
        <v>8250</v>
      </c>
      <c r="I1558" s="11">
        <v>1467603624</v>
      </c>
      <c r="J1558" s="11">
        <v>1465011624</v>
      </c>
      <c r="K1558" s="11" t="b">
        <v>0</v>
      </c>
      <c r="L1558" s="11">
        <v>12</v>
      </c>
      <c r="M1558" s="11" t="b">
        <v>0</v>
      </c>
      <c r="N1558" s="11" t="s">
        <v>8294</v>
      </c>
      <c r="O1558" s="11" t="s">
        <v>8299</v>
      </c>
      <c r="P1558" s="11">
        <f t="shared" si="96"/>
        <v>45</v>
      </c>
      <c r="Q1558" s="11">
        <f t="shared" si="97"/>
        <v>56.42</v>
      </c>
      <c r="R1558" s="16">
        <f t="shared" si="98"/>
        <v>42525.153055555551</v>
      </c>
      <c r="S1558" s="16">
        <f t="shared" si="99"/>
        <v>42555.153055555551</v>
      </c>
    </row>
    <row r="1559" spans="1:19" ht="44.25" x14ac:dyDescent="0.75">
      <c r="A1559" s="11">
        <v>1557</v>
      </c>
      <c r="B1559" s="12" t="s">
        <v>1558</v>
      </c>
      <c r="C1559" s="12" t="s">
        <v>5667</v>
      </c>
      <c r="D1559" s="13">
        <v>2500</v>
      </c>
      <c r="E1559" s="14">
        <v>100</v>
      </c>
      <c r="F1559" s="11" t="s">
        <v>8220</v>
      </c>
      <c r="G1559" s="11" t="s">
        <v>8223</v>
      </c>
      <c r="H1559" s="11" t="s">
        <v>8245</v>
      </c>
      <c r="I1559" s="11">
        <v>1411227633</v>
      </c>
      <c r="J1559" s="11">
        <v>1408549233</v>
      </c>
      <c r="K1559" s="11" t="b">
        <v>0</v>
      </c>
      <c r="L1559" s="11">
        <v>1</v>
      </c>
      <c r="M1559" s="11" t="b">
        <v>0</v>
      </c>
      <c r="N1559" s="11" t="s">
        <v>8294</v>
      </c>
      <c r="O1559" s="11" t="s">
        <v>8299</v>
      </c>
      <c r="P1559" s="11">
        <f t="shared" si="96"/>
        <v>4</v>
      </c>
      <c r="Q1559" s="11">
        <f t="shared" si="97"/>
        <v>100</v>
      </c>
      <c r="R1559" s="16">
        <f t="shared" si="98"/>
        <v>41871.65315972222</v>
      </c>
      <c r="S1559" s="16">
        <f t="shared" si="99"/>
        <v>41902.65315972222</v>
      </c>
    </row>
    <row r="1560" spans="1:19" ht="44.25" x14ac:dyDescent="0.75">
      <c r="A1560" s="11">
        <v>1558</v>
      </c>
      <c r="B1560" s="12" t="s">
        <v>1559</v>
      </c>
      <c r="C1560" s="12" t="s">
        <v>5668</v>
      </c>
      <c r="D1560" s="13">
        <v>750</v>
      </c>
      <c r="E1560" s="14">
        <v>35</v>
      </c>
      <c r="F1560" s="11" t="s">
        <v>8220</v>
      </c>
      <c r="G1560" s="11" t="s">
        <v>8224</v>
      </c>
      <c r="H1560" s="11" t="s">
        <v>8246</v>
      </c>
      <c r="I1560" s="11">
        <v>1440763920</v>
      </c>
      <c r="J1560" s="11">
        <v>1435656759</v>
      </c>
      <c r="K1560" s="11" t="b">
        <v>0</v>
      </c>
      <c r="L1560" s="11">
        <v>3</v>
      </c>
      <c r="M1560" s="11" t="b">
        <v>0</v>
      </c>
      <c r="N1560" s="11" t="s">
        <v>8294</v>
      </c>
      <c r="O1560" s="11" t="s">
        <v>8299</v>
      </c>
      <c r="P1560" s="11">
        <f t="shared" si="96"/>
        <v>5</v>
      </c>
      <c r="Q1560" s="11">
        <f t="shared" si="97"/>
        <v>11.67</v>
      </c>
      <c r="R1560" s="16">
        <f t="shared" si="98"/>
        <v>42185.397673611107</v>
      </c>
      <c r="S1560" s="16">
        <f t="shared" si="99"/>
        <v>42244.508333333331</v>
      </c>
    </row>
    <row r="1561" spans="1:19" ht="29.5" x14ac:dyDescent="0.75">
      <c r="A1561" s="11">
        <v>1559</v>
      </c>
      <c r="B1561" s="12" t="s">
        <v>1560</v>
      </c>
      <c r="C1561" s="12" t="s">
        <v>5669</v>
      </c>
      <c r="D1561" s="13">
        <v>15000</v>
      </c>
      <c r="E1561" s="14">
        <v>50</v>
      </c>
      <c r="F1561" s="11" t="s">
        <v>8220</v>
      </c>
      <c r="G1561" s="11" t="s">
        <v>8223</v>
      </c>
      <c r="H1561" s="11" t="s">
        <v>8245</v>
      </c>
      <c r="I1561" s="11">
        <v>1430270199</v>
      </c>
      <c r="J1561" s="11">
        <v>1428974199</v>
      </c>
      <c r="K1561" s="11" t="b">
        <v>0</v>
      </c>
      <c r="L1561" s="11">
        <v>1</v>
      </c>
      <c r="M1561" s="11" t="b">
        <v>0</v>
      </c>
      <c r="N1561" s="11" t="s">
        <v>8294</v>
      </c>
      <c r="O1561" s="11" t="s">
        <v>8299</v>
      </c>
      <c r="P1561" s="11">
        <f t="shared" si="96"/>
        <v>0</v>
      </c>
      <c r="Q1561" s="11">
        <f t="shared" si="97"/>
        <v>50</v>
      </c>
      <c r="R1561" s="16">
        <f t="shared" si="98"/>
        <v>42108.05322916666</v>
      </c>
      <c r="S1561" s="16">
        <f t="shared" si="99"/>
        <v>42123.05322916666</v>
      </c>
    </row>
    <row r="1562" spans="1:19" ht="44.25" x14ac:dyDescent="0.75">
      <c r="A1562" s="11">
        <v>1560</v>
      </c>
      <c r="B1562" s="12" t="s">
        <v>1561</v>
      </c>
      <c r="C1562" s="12" t="s">
        <v>5670</v>
      </c>
      <c r="D1562" s="13">
        <v>2500</v>
      </c>
      <c r="E1562" s="14">
        <v>94</v>
      </c>
      <c r="F1562" s="11" t="s">
        <v>8220</v>
      </c>
      <c r="G1562" s="11" t="s">
        <v>8223</v>
      </c>
      <c r="H1562" s="11" t="s">
        <v>8245</v>
      </c>
      <c r="I1562" s="11">
        <v>1415842193</v>
      </c>
      <c r="J1562" s="11">
        <v>1414110593</v>
      </c>
      <c r="K1562" s="11" t="b">
        <v>0</v>
      </c>
      <c r="L1562" s="11">
        <v>4</v>
      </c>
      <c r="M1562" s="11" t="b">
        <v>0</v>
      </c>
      <c r="N1562" s="11" t="s">
        <v>8294</v>
      </c>
      <c r="O1562" s="11" t="s">
        <v>8299</v>
      </c>
      <c r="P1562" s="11">
        <f t="shared" si="96"/>
        <v>4</v>
      </c>
      <c r="Q1562" s="11">
        <f t="shared" si="97"/>
        <v>23.5</v>
      </c>
      <c r="R1562" s="16">
        <f t="shared" si="98"/>
        <v>41936.020752314813</v>
      </c>
      <c r="S1562" s="16">
        <f t="shared" si="99"/>
        <v>41956.062418981484</v>
      </c>
    </row>
    <row r="1563" spans="1:19" ht="44.25" x14ac:dyDescent="0.75">
      <c r="A1563" s="11">
        <v>1561</v>
      </c>
      <c r="B1563" s="12" t="s">
        <v>1562</v>
      </c>
      <c r="C1563" s="12" t="s">
        <v>5671</v>
      </c>
      <c r="D1563" s="13">
        <v>10000</v>
      </c>
      <c r="E1563" s="14">
        <v>67</v>
      </c>
      <c r="F1563" s="11" t="s">
        <v>8219</v>
      </c>
      <c r="G1563" s="11" t="s">
        <v>8223</v>
      </c>
      <c r="H1563" s="11" t="s">
        <v>8245</v>
      </c>
      <c r="I1563" s="11">
        <v>1383789603</v>
      </c>
      <c r="J1563" s="11">
        <v>1381194003</v>
      </c>
      <c r="K1563" s="11" t="b">
        <v>0</v>
      </c>
      <c r="L1563" s="11">
        <v>1</v>
      </c>
      <c r="M1563" s="11" t="b">
        <v>0</v>
      </c>
      <c r="N1563" s="11" t="s">
        <v>8278</v>
      </c>
      <c r="O1563" s="11" t="s">
        <v>8300</v>
      </c>
      <c r="P1563" s="11">
        <f t="shared" si="96"/>
        <v>1</v>
      </c>
      <c r="Q1563" s="11">
        <f t="shared" si="97"/>
        <v>67</v>
      </c>
      <c r="R1563" s="16">
        <f t="shared" si="98"/>
        <v>41555.041701388887</v>
      </c>
      <c r="S1563" s="16">
        <f t="shared" si="99"/>
        <v>41585.083368055559</v>
      </c>
    </row>
    <row r="1564" spans="1:19" ht="59" x14ac:dyDescent="0.75">
      <c r="A1564" s="11">
        <v>1562</v>
      </c>
      <c r="B1564" s="12" t="s">
        <v>1563</v>
      </c>
      <c r="C1564" s="12" t="s">
        <v>5672</v>
      </c>
      <c r="D1564" s="13">
        <v>4000</v>
      </c>
      <c r="E1564" s="14">
        <v>0</v>
      </c>
      <c r="F1564" s="11" t="s">
        <v>8219</v>
      </c>
      <c r="G1564" s="11" t="s">
        <v>8223</v>
      </c>
      <c r="H1564" s="11" t="s">
        <v>8245</v>
      </c>
      <c r="I1564" s="11">
        <v>1259715000</v>
      </c>
      <c r="J1564" s="11">
        <v>1253712916</v>
      </c>
      <c r="K1564" s="11" t="b">
        <v>0</v>
      </c>
      <c r="L1564" s="11">
        <v>0</v>
      </c>
      <c r="M1564" s="11" t="b">
        <v>0</v>
      </c>
      <c r="N1564" s="11" t="s">
        <v>8278</v>
      </c>
      <c r="O1564" s="11" t="s">
        <v>8300</v>
      </c>
      <c r="P1564" s="11">
        <f t="shared" si="96"/>
        <v>0</v>
      </c>
      <c r="Q1564" s="11">
        <f t="shared" si="97"/>
        <v>0</v>
      </c>
      <c r="R1564" s="16">
        <f t="shared" si="98"/>
        <v>40079.566157407404</v>
      </c>
      <c r="S1564" s="16">
        <f t="shared" si="99"/>
        <v>40149.034722222219</v>
      </c>
    </row>
    <row r="1565" spans="1:19" ht="44.25" x14ac:dyDescent="0.75">
      <c r="A1565" s="11">
        <v>1563</v>
      </c>
      <c r="B1565" s="12" t="s">
        <v>1564</v>
      </c>
      <c r="C1565" s="12" t="s">
        <v>5673</v>
      </c>
      <c r="D1565" s="13">
        <v>6000</v>
      </c>
      <c r="E1565" s="14">
        <v>85</v>
      </c>
      <c r="F1565" s="11" t="s">
        <v>8219</v>
      </c>
      <c r="G1565" s="11" t="s">
        <v>8224</v>
      </c>
      <c r="H1565" s="11" t="s">
        <v>8246</v>
      </c>
      <c r="I1565" s="11">
        <v>1394815751</v>
      </c>
      <c r="J1565" s="11">
        <v>1389635351</v>
      </c>
      <c r="K1565" s="11" t="b">
        <v>0</v>
      </c>
      <c r="L1565" s="11">
        <v>2</v>
      </c>
      <c r="M1565" s="11" t="b">
        <v>0</v>
      </c>
      <c r="N1565" s="11" t="s">
        <v>8278</v>
      </c>
      <c r="O1565" s="11" t="s">
        <v>8300</v>
      </c>
      <c r="P1565" s="11">
        <f t="shared" si="96"/>
        <v>1</v>
      </c>
      <c r="Q1565" s="11">
        <f t="shared" si="97"/>
        <v>42.5</v>
      </c>
      <c r="R1565" s="16">
        <f t="shared" si="98"/>
        <v>41652.742488425924</v>
      </c>
      <c r="S1565" s="16">
        <f t="shared" si="99"/>
        <v>41712.700821759259</v>
      </c>
    </row>
    <row r="1566" spans="1:19" ht="44.25" x14ac:dyDescent="0.75">
      <c r="A1566" s="11">
        <v>1564</v>
      </c>
      <c r="B1566" s="12" t="s">
        <v>1565</v>
      </c>
      <c r="C1566" s="12" t="s">
        <v>5674</v>
      </c>
      <c r="D1566" s="13">
        <v>10000</v>
      </c>
      <c r="E1566" s="14">
        <v>10</v>
      </c>
      <c r="F1566" s="11" t="s">
        <v>8219</v>
      </c>
      <c r="G1566" s="11" t="s">
        <v>8223</v>
      </c>
      <c r="H1566" s="11" t="s">
        <v>8245</v>
      </c>
      <c r="I1566" s="11">
        <v>1432843500</v>
      </c>
      <c r="J1566" s="11">
        <v>1430124509</v>
      </c>
      <c r="K1566" s="11" t="b">
        <v>0</v>
      </c>
      <c r="L1566" s="11">
        <v>1</v>
      </c>
      <c r="M1566" s="11" t="b">
        <v>0</v>
      </c>
      <c r="N1566" s="11" t="s">
        <v>8278</v>
      </c>
      <c r="O1566" s="11" t="s">
        <v>8300</v>
      </c>
      <c r="P1566" s="11">
        <f t="shared" si="96"/>
        <v>0</v>
      </c>
      <c r="Q1566" s="11">
        <f t="shared" si="97"/>
        <v>10</v>
      </c>
      <c r="R1566" s="16">
        <f t="shared" si="98"/>
        <v>42121.367002314815</v>
      </c>
      <c r="S1566" s="16">
        <f t="shared" si="99"/>
        <v>42152.836805555555</v>
      </c>
    </row>
    <row r="1567" spans="1:19" ht="44.25" x14ac:dyDescent="0.75">
      <c r="A1567" s="11">
        <v>1565</v>
      </c>
      <c r="B1567" s="12" t="s">
        <v>1566</v>
      </c>
      <c r="C1567" s="12" t="s">
        <v>5675</v>
      </c>
      <c r="D1567" s="13">
        <v>4000</v>
      </c>
      <c r="E1567" s="14">
        <v>100</v>
      </c>
      <c r="F1567" s="11" t="s">
        <v>8219</v>
      </c>
      <c r="G1567" s="11" t="s">
        <v>8223</v>
      </c>
      <c r="H1567" s="11" t="s">
        <v>8245</v>
      </c>
      <c r="I1567" s="11">
        <v>1307554261</v>
      </c>
      <c r="J1567" s="11">
        <v>1304962261</v>
      </c>
      <c r="K1567" s="11" t="b">
        <v>0</v>
      </c>
      <c r="L1567" s="11">
        <v>1</v>
      </c>
      <c r="M1567" s="11" t="b">
        <v>0</v>
      </c>
      <c r="N1567" s="11" t="s">
        <v>8278</v>
      </c>
      <c r="O1567" s="11" t="s">
        <v>8300</v>
      </c>
      <c r="P1567" s="11">
        <f t="shared" si="96"/>
        <v>3</v>
      </c>
      <c r="Q1567" s="11">
        <f t="shared" si="97"/>
        <v>100</v>
      </c>
      <c r="R1567" s="16">
        <f t="shared" si="98"/>
        <v>40672.729872685188</v>
      </c>
      <c r="S1567" s="16">
        <f t="shared" si="99"/>
        <v>40702.729872685188</v>
      </c>
    </row>
    <row r="1568" spans="1:19" ht="44.25" x14ac:dyDescent="0.75">
      <c r="A1568" s="11">
        <v>1566</v>
      </c>
      <c r="B1568" s="12" t="s">
        <v>1567</v>
      </c>
      <c r="C1568" s="12" t="s">
        <v>5676</v>
      </c>
      <c r="D1568" s="13">
        <v>30000</v>
      </c>
      <c r="E1568" s="14">
        <v>6375</v>
      </c>
      <c r="F1568" s="11" t="s">
        <v>8219</v>
      </c>
      <c r="G1568" s="11" t="s">
        <v>8223</v>
      </c>
      <c r="H1568" s="11" t="s">
        <v>8245</v>
      </c>
      <c r="I1568" s="11">
        <v>1469656800</v>
      </c>
      <c r="J1568" s="11">
        <v>1467151204</v>
      </c>
      <c r="K1568" s="11" t="b">
        <v>0</v>
      </c>
      <c r="L1568" s="11">
        <v>59</v>
      </c>
      <c r="M1568" s="11" t="b">
        <v>0</v>
      </c>
      <c r="N1568" s="11" t="s">
        <v>8278</v>
      </c>
      <c r="O1568" s="11" t="s">
        <v>8300</v>
      </c>
      <c r="P1568" s="11">
        <f t="shared" si="96"/>
        <v>21</v>
      </c>
      <c r="Q1568" s="11">
        <f t="shared" si="97"/>
        <v>108.05</v>
      </c>
      <c r="R1568" s="16">
        <f t="shared" si="98"/>
        <v>42549.916712962964</v>
      </c>
      <c r="S1568" s="16">
        <f t="shared" si="99"/>
        <v>42578.916666666672</v>
      </c>
    </row>
    <row r="1569" spans="1:19" ht="44.25" x14ac:dyDescent="0.75">
      <c r="A1569" s="11">
        <v>1567</v>
      </c>
      <c r="B1569" s="12" t="s">
        <v>1568</v>
      </c>
      <c r="C1569" s="12" t="s">
        <v>5677</v>
      </c>
      <c r="D1569" s="13">
        <v>8500</v>
      </c>
      <c r="E1569" s="14">
        <v>350</v>
      </c>
      <c r="F1569" s="11" t="s">
        <v>8219</v>
      </c>
      <c r="G1569" s="11" t="s">
        <v>8223</v>
      </c>
      <c r="H1569" s="11" t="s">
        <v>8245</v>
      </c>
      <c r="I1569" s="11">
        <v>1392595200</v>
      </c>
      <c r="J1569" s="11">
        <v>1391293745</v>
      </c>
      <c r="K1569" s="11" t="b">
        <v>0</v>
      </c>
      <c r="L1569" s="11">
        <v>13</v>
      </c>
      <c r="M1569" s="11" t="b">
        <v>0</v>
      </c>
      <c r="N1569" s="11" t="s">
        <v>8278</v>
      </c>
      <c r="O1569" s="11" t="s">
        <v>8300</v>
      </c>
      <c r="P1569" s="11">
        <f t="shared" si="96"/>
        <v>4</v>
      </c>
      <c r="Q1569" s="11">
        <f t="shared" si="97"/>
        <v>26.92</v>
      </c>
      <c r="R1569" s="16">
        <f t="shared" si="98"/>
        <v>41671.936863425923</v>
      </c>
      <c r="S1569" s="16">
        <f t="shared" si="99"/>
        <v>41687</v>
      </c>
    </row>
    <row r="1570" spans="1:19" ht="44.25" x14ac:dyDescent="0.75">
      <c r="A1570" s="11">
        <v>1568</v>
      </c>
      <c r="B1570" s="12" t="s">
        <v>1569</v>
      </c>
      <c r="C1570" s="12" t="s">
        <v>5678</v>
      </c>
      <c r="D1570" s="13">
        <v>25000</v>
      </c>
      <c r="E1570" s="14">
        <v>3410</v>
      </c>
      <c r="F1570" s="11" t="s">
        <v>8219</v>
      </c>
      <c r="G1570" s="11" t="s">
        <v>8223</v>
      </c>
      <c r="H1570" s="11" t="s">
        <v>8245</v>
      </c>
      <c r="I1570" s="11">
        <v>1419384585</v>
      </c>
      <c r="J1570" s="11">
        <v>1416360585</v>
      </c>
      <c r="K1570" s="11" t="b">
        <v>0</v>
      </c>
      <c r="L1570" s="11">
        <v>22</v>
      </c>
      <c r="M1570" s="11" t="b">
        <v>0</v>
      </c>
      <c r="N1570" s="11" t="s">
        <v>8278</v>
      </c>
      <c r="O1570" s="11" t="s">
        <v>8300</v>
      </c>
      <c r="P1570" s="11">
        <f t="shared" si="96"/>
        <v>14</v>
      </c>
      <c r="Q1570" s="11">
        <f t="shared" si="97"/>
        <v>155</v>
      </c>
      <c r="R1570" s="16">
        <f t="shared" si="98"/>
        <v>41962.062326388885</v>
      </c>
      <c r="S1570" s="16">
        <f t="shared" si="99"/>
        <v>41997.062326388885</v>
      </c>
    </row>
    <row r="1571" spans="1:19" x14ac:dyDescent="0.75">
      <c r="A1571" s="11">
        <v>1569</v>
      </c>
      <c r="B1571" s="12" t="s">
        <v>1570</v>
      </c>
      <c r="C1571" s="12" t="s">
        <v>5679</v>
      </c>
      <c r="D1571" s="13">
        <v>30000</v>
      </c>
      <c r="E1571" s="14">
        <v>0</v>
      </c>
      <c r="F1571" s="11" t="s">
        <v>8219</v>
      </c>
      <c r="G1571" s="11" t="s">
        <v>8223</v>
      </c>
      <c r="H1571" s="11" t="s">
        <v>8245</v>
      </c>
      <c r="I1571" s="11">
        <v>1369498714</v>
      </c>
      <c r="J1571" s="11">
        <v>1366906714</v>
      </c>
      <c r="K1571" s="11" t="b">
        <v>0</v>
      </c>
      <c r="L1571" s="11">
        <v>0</v>
      </c>
      <c r="M1571" s="11" t="b">
        <v>0</v>
      </c>
      <c r="N1571" s="11" t="s">
        <v>8278</v>
      </c>
      <c r="O1571" s="11" t="s">
        <v>8300</v>
      </c>
      <c r="P1571" s="11">
        <f t="shared" si="96"/>
        <v>0</v>
      </c>
      <c r="Q1571" s="11">
        <f t="shared" si="97"/>
        <v>0</v>
      </c>
      <c r="R1571" s="16">
        <f t="shared" si="98"/>
        <v>41389.679560185185</v>
      </c>
      <c r="S1571" s="16">
        <f t="shared" si="99"/>
        <v>41419.679560185185</v>
      </c>
    </row>
    <row r="1572" spans="1:19" ht="29.5" x14ac:dyDescent="0.75">
      <c r="A1572" s="11">
        <v>1570</v>
      </c>
      <c r="B1572" s="12" t="s">
        <v>1571</v>
      </c>
      <c r="C1572" s="12" t="s">
        <v>5680</v>
      </c>
      <c r="D1572" s="13">
        <v>6000</v>
      </c>
      <c r="E1572" s="14">
        <v>2484</v>
      </c>
      <c r="F1572" s="11" t="s">
        <v>8219</v>
      </c>
      <c r="G1572" s="11" t="s">
        <v>8223</v>
      </c>
      <c r="H1572" s="11" t="s">
        <v>8245</v>
      </c>
      <c r="I1572" s="11">
        <v>1460140282</v>
      </c>
      <c r="J1572" s="11">
        <v>1457551882</v>
      </c>
      <c r="K1572" s="11" t="b">
        <v>0</v>
      </c>
      <c r="L1572" s="11">
        <v>52</v>
      </c>
      <c r="M1572" s="11" t="b">
        <v>0</v>
      </c>
      <c r="N1572" s="11" t="s">
        <v>8278</v>
      </c>
      <c r="O1572" s="11" t="s">
        <v>8300</v>
      </c>
      <c r="P1572" s="11">
        <f t="shared" si="96"/>
        <v>41</v>
      </c>
      <c r="Q1572" s="11">
        <f t="shared" si="97"/>
        <v>47.77</v>
      </c>
      <c r="R1572" s="16">
        <f t="shared" si="98"/>
        <v>42438.813449074078</v>
      </c>
      <c r="S1572" s="16">
        <f t="shared" si="99"/>
        <v>42468.771782407406</v>
      </c>
    </row>
    <row r="1573" spans="1:19" ht="59" x14ac:dyDescent="0.75">
      <c r="A1573" s="11">
        <v>1571</v>
      </c>
      <c r="B1573" s="12" t="s">
        <v>1572</v>
      </c>
      <c r="C1573" s="12" t="s">
        <v>5681</v>
      </c>
      <c r="D1573" s="13">
        <v>12100</v>
      </c>
      <c r="E1573" s="14">
        <v>80</v>
      </c>
      <c r="F1573" s="11" t="s">
        <v>8219</v>
      </c>
      <c r="G1573" s="11" t="s">
        <v>8224</v>
      </c>
      <c r="H1573" s="11" t="s">
        <v>8246</v>
      </c>
      <c r="I1573" s="11">
        <v>1434738483</v>
      </c>
      <c r="J1573" s="11">
        <v>1432146483</v>
      </c>
      <c r="K1573" s="11" t="b">
        <v>0</v>
      </c>
      <c r="L1573" s="11">
        <v>4</v>
      </c>
      <c r="M1573" s="11" t="b">
        <v>0</v>
      </c>
      <c r="N1573" s="11" t="s">
        <v>8278</v>
      </c>
      <c r="O1573" s="11" t="s">
        <v>8300</v>
      </c>
      <c r="P1573" s="11">
        <f t="shared" si="96"/>
        <v>1</v>
      </c>
      <c r="Q1573" s="11">
        <f t="shared" si="97"/>
        <v>20</v>
      </c>
      <c r="R1573" s="16">
        <f t="shared" si="98"/>
        <v>42144.769479166673</v>
      </c>
      <c r="S1573" s="16">
        <f t="shared" si="99"/>
        <v>42174.769479166673</v>
      </c>
    </row>
    <row r="1574" spans="1:19" ht="44.25" x14ac:dyDescent="0.75">
      <c r="A1574" s="11">
        <v>1572</v>
      </c>
      <c r="B1574" s="12" t="s">
        <v>1573</v>
      </c>
      <c r="C1574" s="12" t="s">
        <v>5682</v>
      </c>
      <c r="D1574" s="13">
        <v>2500</v>
      </c>
      <c r="E1574" s="14">
        <v>125</v>
      </c>
      <c r="F1574" s="11" t="s">
        <v>8219</v>
      </c>
      <c r="G1574" s="11" t="s">
        <v>8224</v>
      </c>
      <c r="H1574" s="11" t="s">
        <v>8246</v>
      </c>
      <c r="I1574" s="11">
        <v>1456703940</v>
      </c>
      <c r="J1574" s="11">
        <v>1454546859</v>
      </c>
      <c r="K1574" s="11" t="b">
        <v>0</v>
      </c>
      <c r="L1574" s="11">
        <v>3</v>
      </c>
      <c r="M1574" s="11" t="b">
        <v>0</v>
      </c>
      <c r="N1574" s="11" t="s">
        <v>8278</v>
      </c>
      <c r="O1574" s="11" t="s">
        <v>8300</v>
      </c>
      <c r="P1574" s="11">
        <f t="shared" si="96"/>
        <v>5</v>
      </c>
      <c r="Q1574" s="11">
        <f t="shared" si="97"/>
        <v>41.67</v>
      </c>
      <c r="R1574" s="16">
        <f t="shared" si="98"/>
        <v>42404.033090277779</v>
      </c>
      <c r="S1574" s="16">
        <f t="shared" si="99"/>
        <v>42428.999305555553</v>
      </c>
    </row>
    <row r="1575" spans="1:19" ht="44.25" x14ac:dyDescent="0.75">
      <c r="A1575" s="11">
        <v>1573</v>
      </c>
      <c r="B1575" s="12" t="s">
        <v>1574</v>
      </c>
      <c r="C1575" s="12" t="s">
        <v>5683</v>
      </c>
      <c r="D1575" s="13">
        <v>9000</v>
      </c>
      <c r="E1575" s="14">
        <v>223</v>
      </c>
      <c r="F1575" s="11" t="s">
        <v>8219</v>
      </c>
      <c r="G1575" s="11" t="s">
        <v>8228</v>
      </c>
      <c r="H1575" s="11" t="s">
        <v>8250</v>
      </c>
      <c r="I1575" s="11">
        <v>1491019140</v>
      </c>
      <c r="J1575" s="11">
        <v>1487548802</v>
      </c>
      <c r="K1575" s="11" t="b">
        <v>0</v>
      </c>
      <c r="L1575" s="11">
        <v>3</v>
      </c>
      <c r="M1575" s="11" t="b">
        <v>0</v>
      </c>
      <c r="N1575" s="11" t="s">
        <v>8278</v>
      </c>
      <c r="O1575" s="11" t="s">
        <v>8300</v>
      </c>
      <c r="P1575" s="11">
        <f t="shared" si="96"/>
        <v>2</v>
      </c>
      <c r="Q1575" s="11">
        <f t="shared" si="97"/>
        <v>74.33</v>
      </c>
      <c r="R1575" s="16">
        <f t="shared" si="98"/>
        <v>42786.000023148154</v>
      </c>
      <c r="S1575" s="16">
        <f t="shared" si="99"/>
        <v>42826.165972222225</v>
      </c>
    </row>
    <row r="1576" spans="1:19" ht="44.25" x14ac:dyDescent="0.75">
      <c r="A1576" s="11">
        <v>1574</v>
      </c>
      <c r="B1576" s="12" t="s">
        <v>1575</v>
      </c>
      <c r="C1576" s="12" t="s">
        <v>5684</v>
      </c>
      <c r="D1576" s="13">
        <v>10000</v>
      </c>
      <c r="E1576" s="14">
        <v>506</v>
      </c>
      <c r="F1576" s="11" t="s">
        <v>8219</v>
      </c>
      <c r="G1576" s="11" t="s">
        <v>8223</v>
      </c>
      <c r="H1576" s="11" t="s">
        <v>8245</v>
      </c>
      <c r="I1576" s="11">
        <v>1424211329</v>
      </c>
      <c r="J1576" s="11">
        <v>1421187329</v>
      </c>
      <c r="K1576" s="11" t="b">
        <v>0</v>
      </c>
      <c r="L1576" s="11">
        <v>6</v>
      </c>
      <c r="M1576" s="11" t="b">
        <v>0</v>
      </c>
      <c r="N1576" s="11" t="s">
        <v>8278</v>
      </c>
      <c r="O1576" s="11" t="s">
        <v>8300</v>
      </c>
      <c r="P1576" s="11">
        <f t="shared" si="96"/>
        <v>5</v>
      </c>
      <c r="Q1576" s="11">
        <f t="shared" si="97"/>
        <v>84.33</v>
      </c>
      <c r="R1576" s="16">
        <f t="shared" si="98"/>
        <v>42017.927418981482</v>
      </c>
      <c r="S1576" s="16">
        <f t="shared" si="99"/>
        <v>42052.927418981482</v>
      </c>
    </row>
    <row r="1577" spans="1:19" ht="44.25" x14ac:dyDescent="0.75">
      <c r="A1577" s="11">
        <v>1575</v>
      </c>
      <c r="B1577" s="12" t="s">
        <v>1576</v>
      </c>
      <c r="C1577" s="12" t="s">
        <v>5685</v>
      </c>
      <c r="D1577" s="13">
        <v>10000</v>
      </c>
      <c r="E1577" s="14">
        <v>2291</v>
      </c>
      <c r="F1577" s="11" t="s">
        <v>8219</v>
      </c>
      <c r="G1577" s="11" t="s">
        <v>8223</v>
      </c>
      <c r="H1577" s="11" t="s">
        <v>8245</v>
      </c>
      <c r="I1577" s="11">
        <v>1404909296</v>
      </c>
      <c r="J1577" s="11">
        <v>1402317296</v>
      </c>
      <c r="K1577" s="11" t="b">
        <v>0</v>
      </c>
      <c r="L1577" s="11">
        <v>35</v>
      </c>
      <c r="M1577" s="11" t="b">
        <v>0</v>
      </c>
      <c r="N1577" s="11" t="s">
        <v>8278</v>
      </c>
      <c r="O1577" s="11" t="s">
        <v>8300</v>
      </c>
      <c r="P1577" s="11">
        <f t="shared" si="96"/>
        <v>23</v>
      </c>
      <c r="Q1577" s="11">
        <f t="shared" si="97"/>
        <v>65.459999999999994</v>
      </c>
      <c r="R1577" s="16">
        <f t="shared" si="98"/>
        <v>41799.524259259262</v>
      </c>
      <c r="S1577" s="16">
        <f t="shared" si="99"/>
        <v>41829.524259259262</v>
      </c>
    </row>
    <row r="1578" spans="1:19" ht="29.5" x14ac:dyDescent="0.75">
      <c r="A1578" s="11">
        <v>1576</v>
      </c>
      <c r="B1578" s="12" t="s">
        <v>1577</v>
      </c>
      <c r="C1578" s="12" t="s">
        <v>5686</v>
      </c>
      <c r="D1578" s="13">
        <v>5000</v>
      </c>
      <c r="E1578" s="14">
        <v>650</v>
      </c>
      <c r="F1578" s="11" t="s">
        <v>8219</v>
      </c>
      <c r="G1578" s="11" t="s">
        <v>8223</v>
      </c>
      <c r="H1578" s="11" t="s">
        <v>8245</v>
      </c>
      <c r="I1578" s="11">
        <v>1435698368</v>
      </c>
      <c r="J1578" s="11">
        <v>1431810368</v>
      </c>
      <c r="K1578" s="11" t="b">
        <v>0</v>
      </c>
      <c r="L1578" s="11">
        <v>10</v>
      </c>
      <c r="M1578" s="11" t="b">
        <v>0</v>
      </c>
      <c r="N1578" s="11" t="s">
        <v>8278</v>
      </c>
      <c r="O1578" s="11" t="s">
        <v>8300</v>
      </c>
      <c r="P1578" s="11">
        <f t="shared" si="96"/>
        <v>13</v>
      </c>
      <c r="Q1578" s="11">
        <f t="shared" si="97"/>
        <v>65</v>
      </c>
      <c r="R1578" s="16">
        <f t="shared" si="98"/>
        <v>42140.879259259258</v>
      </c>
      <c r="S1578" s="16">
        <f t="shared" si="99"/>
        <v>42185.879259259258</v>
      </c>
    </row>
    <row r="1579" spans="1:19" ht="44.25" x14ac:dyDescent="0.75">
      <c r="A1579" s="11">
        <v>1577</v>
      </c>
      <c r="B1579" s="12" t="s">
        <v>1578</v>
      </c>
      <c r="C1579" s="12" t="s">
        <v>5687</v>
      </c>
      <c r="D1579" s="13">
        <v>10000</v>
      </c>
      <c r="E1579" s="14">
        <v>55</v>
      </c>
      <c r="F1579" s="11" t="s">
        <v>8219</v>
      </c>
      <c r="G1579" s="11" t="s">
        <v>8223</v>
      </c>
      <c r="H1579" s="11" t="s">
        <v>8245</v>
      </c>
      <c r="I1579" s="11">
        <v>1343161248</v>
      </c>
      <c r="J1579" s="11">
        <v>1337977248</v>
      </c>
      <c r="K1579" s="11" t="b">
        <v>0</v>
      </c>
      <c r="L1579" s="11">
        <v>2</v>
      </c>
      <c r="M1579" s="11" t="b">
        <v>0</v>
      </c>
      <c r="N1579" s="11" t="s">
        <v>8278</v>
      </c>
      <c r="O1579" s="11" t="s">
        <v>8300</v>
      </c>
      <c r="P1579" s="11">
        <f t="shared" si="96"/>
        <v>1</v>
      </c>
      <c r="Q1579" s="11">
        <f t="shared" si="97"/>
        <v>27.5</v>
      </c>
      <c r="R1579" s="16">
        <f t="shared" si="98"/>
        <v>41054.847777777781</v>
      </c>
      <c r="S1579" s="16">
        <f t="shared" si="99"/>
        <v>41114.847777777781</v>
      </c>
    </row>
    <row r="1580" spans="1:19" ht="59" x14ac:dyDescent="0.75">
      <c r="A1580" s="11">
        <v>1578</v>
      </c>
      <c r="B1580" s="12" t="s">
        <v>1579</v>
      </c>
      <c r="C1580" s="12" t="s">
        <v>5688</v>
      </c>
      <c r="D1580" s="13">
        <v>1897</v>
      </c>
      <c r="E1580" s="14">
        <v>205</v>
      </c>
      <c r="F1580" s="11" t="s">
        <v>8219</v>
      </c>
      <c r="G1580" s="11" t="s">
        <v>8223</v>
      </c>
      <c r="H1580" s="11" t="s">
        <v>8245</v>
      </c>
      <c r="I1580" s="11">
        <v>1283392800</v>
      </c>
      <c r="J1580" s="11">
        <v>1281317691</v>
      </c>
      <c r="K1580" s="11" t="b">
        <v>0</v>
      </c>
      <c r="L1580" s="11">
        <v>4</v>
      </c>
      <c r="M1580" s="11" t="b">
        <v>0</v>
      </c>
      <c r="N1580" s="11" t="s">
        <v>8278</v>
      </c>
      <c r="O1580" s="11" t="s">
        <v>8300</v>
      </c>
      <c r="P1580" s="11">
        <f t="shared" si="96"/>
        <v>11</v>
      </c>
      <c r="Q1580" s="11">
        <f t="shared" si="97"/>
        <v>51.25</v>
      </c>
      <c r="R1580" s="16">
        <f t="shared" si="98"/>
        <v>40399.065868055557</v>
      </c>
      <c r="S1580" s="16">
        <f t="shared" si="99"/>
        <v>40423.083333333336</v>
      </c>
    </row>
    <row r="1581" spans="1:19" ht="29.5" x14ac:dyDescent="0.75">
      <c r="A1581" s="11">
        <v>1579</v>
      </c>
      <c r="B1581" s="12" t="s">
        <v>1580</v>
      </c>
      <c r="C1581" s="12" t="s">
        <v>5689</v>
      </c>
      <c r="D1581" s="13">
        <v>3333</v>
      </c>
      <c r="E1581" s="14">
        <v>28</v>
      </c>
      <c r="F1581" s="11" t="s">
        <v>8219</v>
      </c>
      <c r="G1581" s="11" t="s">
        <v>8223</v>
      </c>
      <c r="H1581" s="11" t="s">
        <v>8245</v>
      </c>
      <c r="I1581" s="11">
        <v>1377734091</v>
      </c>
      <c r="J1581" s="11">
        <v>1374882891</v>
      </c>
      <c r="K1581" s="11" t="b">
        <v>0</v>
      </c>
      <c r="L1581" s="11">
        <v>2</v>
      </c>
      <c r="M1581" s="11" t="b">
        <v>0</v>
      </c>
      <c r="N1581" s="11" t="s">
        <v>8278</v>
      </c>
      <c r="O1581" s="11" t="s">
        <v>8300</v>
      </c>
      <c r="P1581" s="11">
        <f t="shared" si="96"/>
        <v>1</v>
      </c>
      <c r="Q1581" s="11">
        <f t="shared" si="97"/>
        <v>14</v>
      </c>
      <c r="R1581" s="16">
        <f t="shared" si="98"/>
        <v>41481.996423611112</v>
      </c>
      <c r="S1581" s="16">
        <f t="shared" si="99"/>
        <v>41514.996423611112</v>
      </c>
    </row>
    <row r="1582" spans="1:19" ht="44.25" x14ac:dyDescent="0.75">
      <c r="A1582" s="11">
        <v>1580</v>
      </c>
      <c r="B1582" s="12" t="s">
        <v>1581</v>
      </c>
      <c r="C1582" s="12" t="s">
        <v>5690</v>
      </c>
      <c r="D1582" s="13">
        <v>1750</v>
      </c>
      <c r="E1582" s="14">
        <v>0</v>
      </c>
      <c r="F1582" s="11" t="s">
        <v>8219</v>
      </c>
      <c r="G1582" s="11" t="s">
        <v>8223</v>
      </c>
      <c r="H1582" s="11" t="s">
        <v>8245</v>
      </c>
      <c r="I1582" s="11">
        <v>1337562726</v>
      </c>
      <c r="J1582" s="11">
        <v>1332378726</v>
      </c>
      <c r="K1582" s="11" t="b">
        <v>0</v>
      </c>
      <c r="L1582" s="11">
        <v>0</v>
      </c>
      <c r="M1582" s="11" t="b">
        <v>0</v>
      </c>
      <c r="N1582" s="11" t="s">
        <v>8278</v>
      </c>
      <c r="O1582" s="11" t="s">
        <v>8300</v>
      </c>
      <c r="P1582" s="11">
        <f t="shared" si="96"/>
        <v>0</v>
      </c>
      <c r="Q1582" s="11">
        <f t="shared" si="97"/>
        <v>0</v>
      </c>
      <c r="R1582" s="16">
        <f t="shared" si="98"/>
        <v>40990.050069444449</v>
      </c>
      <c r="S1582" s="16">
        <f t="shared" si="99"/>
        <v>41050.050069444449</v>
      </c>
    </row>
    <row r="1583" spans="1:19" ht="44.25" x14ac:dyDescent="0.75">
      <c r="A1583" s="11">
        <v>1581</v>
      </c>
      <c r="B1583" s="12" t="s">
        <v>1582</v>
      </c>
      <c r="C1583" s="12" t="s">
        <v>5691</v>
      </c>
      <c r="D1583" s="13">
        <v>1000</v>
      </c>
      <c r="E1583" s="14">
        <v>5</v>
      </c>
      <c r="F1583" s="11" t="s">
        <v>8220</v>
      </c>
      <c r="G1583" s="11" t="s">
        <v>8224</v>
      </c>
      <c r="H1583" s="11" t="s">
        <v>8246</v>
      </c>
      <c r="I1583" s="11">
        <v>1450521990</v>
      </c>
      <c r="J1583" s="11">
        <v>1447757190</v>
      </c>
      <c r="K1583" s="11" t="b">
        <v>0</v>
      </c>
      <c r="L1583" s="11">
        <v>1</v>
      </c>
      <c r="M1583" s="11" t="b">
        <v>0</v>
      </c>
      <c r="N1583" s="11" t="s">
        <v>8294</v>
      </c>
      <c r="O1583" s="11" t="s">
        <v>8301</v>
      </c>
      <c r="P1583" s="11">
        <f t="shared" si="96"/>
        <v>1</v>
      </c>
      <c r="Q1583" s="11">
        <f t="shared" si="97"/>
        <v>5</v>
      </c>
      <c r="R1583" s="16">
        <f t="shared" si="98"/>
        <v>42325.448958333334</v>
      </c>
      <c r="S1583" s="16">
        <f t="shared" si="99"/>
        <v>42357.448958333334</v>
      </c>
    </row>
    <row r="1584" spans="1:19" ht="29.5" x14ac:dyDescent="0.75">
      <c r="A1584" s="11">
        <v>1582</v>
      </c>
      <c r="B1584" s="12" t="s">
        <v>1583</v>
      </c>
      <c r="C1584" s="12" t="s">
        <v>5692</v>
      </c>
      <c r="D1584" s="13">
        <v>1000</v>
      </c>
      <c r="E1584" s="14">
        <v>93</v>
      </c>
      <c r="F1584" s="11" t="s">
        <v>8220</v>
      </c>
      <c r="G1584" s="11" t="s">
        <v>8223</v>
      </c>
      <c r="H1584" s="11" t="s">
        <v>8245</v>
      </c>
      <c r="I1584" s="11">
        <v>1445894400</v>
      </c>
      <c r="J1584" s="11">
        <v>1440961053</v>
      </c>
      <c r="K1584" s="11" t="b">
        <v>0</v>
      </c>
      <c r="L1584" s="11">
        <v>3</v>
      </c>
      <c r="M1584" s="11" t="b">
        <v>0</v>
      </c>
      <c r="N1584" s="11" t="s">
        <v>8294</v>
      </c>
      <c r="O1584" s="11" t="s">
        <v>8301</v>
      </c>
      <c r="P1584" s="11">
        <f t="shared" si="96"/>
        <v>9</v>
      </c>
      <c r="Q1584" s="11">
        <f t="shared" si="97"/>
        <v>31</v>
      </c>
      <c r="R1584" s="16">
        <f t="shared" si="98"/>
        <v>42246.789965277778</v>
      </c>
      <c r="S1584" s="16">
        <f t="shared" si="99"/>
        <v>42303.888888888891</v>
      </c>
    </row>
    <row r="1585" spans="1:19" ht="59" x14ac:dyDescent="0.75">
      <c r="A1585" s="11">
        <v>1583</v>
      </c>
      <c r="B1585" s="12" t="s">
        <v>1584</v>
      </c>
      <c r="C1585" s="12" t="s">
        <v>5693</v>
      </c>
      <c r="D1585" s="13">
        <v>20000</v>
      </c>
      <c r="E1585" s="14">
        <v>15</v>
      </c>
      <c r="F1585" s="11" t="s">
        <v>8220</v>
      </c>
      <c r="G1585" s="11" t="s">
        <v>8224</v>
      </c>
      <c r="H1585" s="11" t="s">
        <v>8246</v>
      </c>
      <c r="I1585" s="11">
        <v>1411681391</v>
      </c>
      <c r="J1585" s="11">
        <v>1409089391</v>
      </c>
      <c r="K1585" s="11" t="b">
        <v>0</v>
      </c>
      <c r="L1585" s="11">
        <v>1</v>
      </c>
      <c r="M1585" s="11" t="b">
        <v>0</v>
      </c>
      <c r="N1585" s="11" t="s">
        <v>8294</v>
      </c>
      <c r="O1585" s="11" t="s">
        <v>8301</v>
      </c>
      <c r="P1585" s="11">
        <f t="shared" si="96"/>
        <v>0</v>
      </c>
      <c r="Q1585" s="11">
        <f t="shared" si="97"/>
        <v>15</v>
      </c>
      <c r="R1585" s="16">
        <f t="shared" si="98"/>
        <v>41877.904988425929</v>
      </c>
      <c r="S1585" s="16">
        <f t="shared" si="99"/>
        <v>41907.904988425929</v>
      </c>
    </row>
    <row r="1586" spans="1:19" ht="44.25" x14ac:dyDescent="0.75">
      <c r="A1586" s="11">
        <v>1584</v>
      </c>
      <c r="B1586" s="12" t="s">
        <v>1585</v>
      </c>
      <c r="C1586" s="12" t="s">
        <v>5694</v>
      </c>
      <c r="D1586" s="13">
        <v>1200</v>
      </c>
      <c r="E1586" s="14">
        <v>0</v>
      </c>
      <c r="F1586" s="11" t="s">
        <v>8220</v>
      </c>
      <c r="G1586" s="11" t="s">
        <v>8223</v>
      </c>
      <c r="H1586" s="11" t="s">
        <v>8245</v>
      </c>
      <c r="I1586" s="11">
        <v>1401464101</v>
      </c>
      <c r="J1586" s="11">
        <v>1400600101</v>
      </c>
      <c r="K1586" s="11" t="b">
        <v>0</v>
      </c>
      <c r="L1586" s="11">
        <v>0</v>
      </c>
      <c r="M1586" s="11" t="b">
        <v>0</v>
      </c>
      <c r="N1586" s="11" t="s">
        <v>8294</v>
      </c>
      <c r="O1586" s="11" t="s">
        <v>8301</v>
      </c>
      <c r="P1586" s="11">
        <f t="shared" si="96"/>
        <v>0</v>
      </c>
      <c r="Q1586" s="11">
        <f t="shared" si="97"/>
        <v>0</v>
      </c>
      <c r="R1586" s="16">
        <f t="shared" si="98"/>
        <v>41779.649317129632</v>
      </c>
      <c r="S1586" s="16">
        <f t="shared" si="99"/>
        <v>41789.649317129632</v>
      </c>
    </row>
    <row r="1587" spans="1:19" ht="59" x14ac:dyDescent="0.75">
      <c r="A1587" s="11">
        <v>1585</v>
      </c>
      <c r="B1587" s="12" t="s">
        <v>1586</v>
      </c>
      <c r="C1587" s="12" t="s">
        <v>5695</v>
      </c>
      <c r="D1587" s="13">
        <v>2000</v>
      </c>
      <c r="E1587" s="14">
        <v>1580</v>
      </c>
      <c r="F1587" s="11" t="s">
        <v>8220</v>
      </c>
      <c r="G1587" s="11" t="s">
        <v>8228</v>
      </c>
      <c r="H1587" s="11" t="s">
        <v>8250</v>
      </c>
      <c r="I1587" s="11">
        <v>1482663600</v>
      </c>
      <c r="J1587" s="11">
        <v>1480800568</v>
      </c>
      <c r="K1587" s="11" t="b">
        <v>0</v>
      </c>
      <c r="L1587" s="11">
        <v>12</v>
      </c>
      <c r="M1587" s="11" t="b">
        <v>0</v>
      </c>
      <c r="N1587" s="11" t="s">
        <v>8294</v>
      </c>
      <c r="O1587" s="11" t="s">
        <v>8301</v>
      </c>
      <c r="P1587" s="11">
        <f t="shared" si="96"/>
        <v>79</v>
      </c>
      <c r="Q1587" s="11">
        <f t="shared" si="97"/>
        <v>131.66999999999999</v>
      </c>
      <c r="R1587" s="16">
        <f t="shared" si="98"/>
        <v>42707.895462962959</v>
      </c>
      <c r="S1587" s="16">
        <f t="shared" si="99"/>
        <v>42729.458333333328</v>
      </c>
    </row>
    <row r="1588" spans="1:19" ht="29.5" x14ac:dyDescent="0.75">
      <c r="A1588" s="11">
        <v>1586</v>
      </c>
      <c r="B1588" s="12" t="s">
        <v>1587</v>
      </c>
      <c r="C1588" s="12" t="s">
        <v>5696</v>
      </c>
      <c r="D1588" s="13">
        <v>1500</v>
      </c>
      <c r="E1588" s="14">
        <v>0</v>
      </c>
      <c r="F1588" s="11" t="s">
        <v>8220</v>
      </c>
      <c r="G1588" s="11" t="s">
        <v>8223</v>
      </c>
      <c r="H1588" s="11" t="s">
        <v>8245</v>
      </c>
      <c r="I1588" s="11">
        <v>1428197422</v>
      </c>
      <c r="J1588" s="11">
        <v>1425609022</v>
      </c>
      <c r="K1588" s="11" t="b">
        <v>0</v>
      </c>
      <c r="L1588" s="11">
        <v>0</v>
      </c>
      <c r="M1588" s="11" t="b">
        <v>0</v>
      </c>
      <c r="N1588" s="11" t="s">
        <v>8294</v>
      </c>
      <c r="O1588" s="11" t="s">
        <v>8301</v>
      </c>
      <c r="P1588" s="11">
        <f t="shared" si="96"/>
        <v>0</v>
      </c>
      <c r="Q1588" s="11">
        <f t="shared" si="97"/>
        <v>0</v>
      </c>
      <c r="R1588" s="16">
        <f t="shared" si="98"/>
        <v>42069.104421296302</v>
      </c>
      <c r="S1588" s="16">
        <f t="shared" si="99"/>
        <v>42099.062754629631</v>
      </c>
    </row>
    <row r="1589" spans="1:19" ht="59" x14ac:dyDescent="0.75">
      <c r="A1589" s="11">
        <v>1587</v>
      </c>
      <c r="B1589" s="12" t="s">
        <v>1588</v>
      </c>
      <c r="C1589" s="12" t="s">
        <v>5697</v>
      </c>
      <c r="D1589" s="13">
        <v>7500</v>
      </c>
      <c r="E1589" s="14">
        <v>1</v>
      </c>
      <c r="F1589" s="11" t="s">
        <v>8220</v>
      </c>
      <c r="G1589" s="11" t="s">
        <v>8223</v>
      </c>
      <c r="H1589" s="11" t="s">
        <v>8245</v>
      </c>
      <c r="I1589" s="11">
        <v>1418510965</v>
      </c>
      <c r="J1589" s="11">
        <v>1415918965</v>
      </c>
      <c r="K1589" s="11" t="b">
        <v>0</v>
      </c>
      <c r="L1589" s="11">
        <v>1</v>
      </c>
      <c r="M1589" s="11" t="b">
        <v>0</v>
      </c>
      <c r="N1589" s="11" t="s">
        <v>8294</v>
      </c>
      <c r="O1589" s="11" t="s">
        <v>8301</v>
      </c>
      <c r="P1589" s="11">
        <f t="shared" si="96"/>
        <v>0</v>
      </c>
      <c r="Q1589" s="11">
        <f t="shared" si="97"/>
        <v>1</v>
      </c>
      <c r="R1589" s="16">
        <f t="shared" si="98"/>
        <v>41956.950983796298</v>
      </c>
      <c r="S1589" s="16">
        <f t="shared" si="99"/>
        <v>41986.950983796298</v>
      </c>
    </row>
    <row r="1590" spans="1:19" ht="29.5" x14ac:dyDescent="0.75">
      <c r="A1590" s="11">
        <v>1588</v>
      </c>
      <c r="B1590" s="12" t="s">
        <v>1589</v>
      </c>
      <c r="C1590" s="12" t="s">
        <v>5698</v>
      </c>
      <c r="D1590" s="13">
        <v>516</v>
      </c>
      <c r="E1590" s="14">
        <v>0</v>
      </c>
      <c r="F1590" s="11" t="s">
        <v>8220</v>
      </c>
      <c r="G1590" s="11" t="s">
        <v>8223</v>
      </c>
      <c r="H1590" s="11" t="s">
        <v>8245</v>
      </c>
      <c r="I1590" s="11">
        <v>1422735120</v>
      </c>
      <c r="J1590" s="11">
        <v>1420091999</v>
      </c>
      <c r="K1590" s="11" t="b">
        <v>0</v>
      </c>
      <c r="L1590" s="11">
        <v>0</v>
      </c>
      <c r="M1590" s="11" t="b">
        <v>0</v>
      </c>
      <c r="N1590" s="11" t="s">
        <v>8294</v>
      </c>
      <c r="O1590" s="11" t="s">
        <v>8301</v>
      </c>
      <c r="P1590" s="11">
        <f t="shared" si="96"/>
        <v>0</v>
      </c>
      <c r="Q1590" s="11">
        <f t="shared" si="97"/>
        <v>0</v>
      </c>
      <c r="R1590" s="16">
        <f t="shared" si="98"/>
        <v>42005.24998842593</v>
      </c>
      <c r="S1590" s="16">
        <f t="shared" si="99"/>
        <v>42035.841666666667</v>
      </c>
    </row>
    <row r="1591" spans="1:19" ht="44.25" x14ac:dyDescent="0.75">
      <c r="A1591" s="11">
        <v>1589</v>
      </c>
      <c r="B1591" s="12" t="s">
        <v>1590</v>
      </c>
      <c r="C1591" s="12" t="s">
        <v>5699</v>
      </c>
      <c r="D1591" s="13">
        <v>1200</v>
      </c>
      <c r="E1591" s="14">
        <v>0</v>
      </c>
      <c r="F1591" s="11" t="s">
        <v>8220</v>
      </c>
      <c r="G1591" s="11" t="s">
        <v>8223</v>
      </c>
      <c r="H1591" s="11" t="s">
        <v>8245</v>
      </c>
      <c r="I1591" s="11">
        <v>1444433886</v>
      </c>
      <c r="J1591" s="11">
        <v>1441841886</v>
      </c>
      <c r="K1591" s="11" t="b">
        <v>0</v>
      </c>
      <c r="L1591" s="11">
        <v>0</v>
      </c>
      <c r="M1591" s="11" t="b">
        <v>0</v>
      </c>
      <c r="N1591" s="11" t="s">
        <v>8294</v>
      </c>
      <c r="O1591" s="11" t="s">
        <v>8301</v>
      </c>
      <c r="P1591" s="11">
        <f t="shared" si="96"/>
        <v>0</v>
      </c>
      <c r="Q1591" s="11">
        <f t="shared" si="97"/>
        <v>0</v>
      </c>
      <c r="R1591" s="16">
        <f t="shared" si="98"/>
        <v>42256.984791666662</v>
      </c>
      <c r="S1591" s="16">
        <f t="shared" si="99"/>
        <v>42286.984791666662</v>
      </c>
    </row>
    <row r="1592" spans="1:19" x14ac:dyDescent="0.75">
      <c r="A1592" s="11">
        <v>1590</v>
      </c>
      <c r="B1592" s="12" t="s">
        <v>1591</v>
      </c>
      <c r="C1592" s="12" t="s">
        <v>5700</v>
      </c>
      <c r="D1592" s="13">
        <v>60000</v>
      </c>
      <c r="E1592" s="14">
        <v>1020</v>
      </c>
      <c r="F1592" s="11" t="s">
        <v>8220</v>
      </c>
      <c r="G1592" s="11" t="s">
        <v>8236</v>
      </c>
      <c r="H1592" s="11" t="s">
        <v>8248</v>
      </c>
      <c r="I1592" s="11">
        <v>1443040464</v>
      </c>
      <c r="J1592" s="11">
        <v>1440448464</v>
      </c>
      <c r="K1592" s="11" t="b">
        <v>0</v>
      </c>
      <c r="L1592" s="11">
        <v>2</v>
      </c>
      <c r="M1592" s="11" t="b">
        <v>0</v>
      </c>
      <c r="N1592" s="11" t="s">
        <v>8294</v>
      </c>
      <c r="O1592" s="11" t="s">
        <v>8301</v>
      </c>
      <c r="P1592" s="11">
        <f t="shared" si="96"/>
        <v>2</v>
      </c>
      <c r="Q1592" s="11">
        <f t="shared" si="97"/>
        <v>510</v>
      </c>
      <c r="R1592" s="16">
        <f t="shared" si="98"/>
        <v>42240.857222222221</v>
      </c>
      <c r="S1592" s="16">
        <f t="shared" si="99"/>
        <v>42270.857222222221</v>
      </c>
    </row>
    <row r="1593" spans="1:19" ht="59" x14ac:dyDescent="0.75">
      <c r="A1593" s="11">
        <v>1591</v>
      </c>
      <c r="B1593" s="12" t="s">
        <v>1592</v>
      </c>
      <c r="C1593" s="12" t="s">
        <v>5701</v>
      </c>
      <c r="D1593" s="13">
        <v>14000</v>
      </c>
      <c r="E1593" s="14">
        <v>4092</v>
      </c>
      <c r="F1593" s="11" t="s">
        <v>8220</v>
      </c>
      <c r="G1593" s="11" t="s">
        <v>8224</v>
      </c>
      <c r="H1593" s="11" t="s">
        <v>8246</v>
      </c>
      <c r="I1593" s="11">
        <v>1459700741</v>
      </c>
      <c r="J1593" s="11">
        <v>1457112341</v>
      </c>
      <c r="K1593" s="11" t="b">
        <v>0</v>
      </c>
      <c r="L1593" s="11">
        <v>92</v>
      </c>
      <c r="M1593" s="11" t="b">
        <v>0</v>
      </c>
      <c r="N1593" s="11" t="s">
        <v>8294</v>
      </c>
      <c r="O1593" s="11" t="s">
        <v>8301</v>
      </c>
      <c r="P1593" s="11">
        <f t="shared" si="96"/>
        <v>29</v>
      </c>
      <c r="Q1593" s="11">
        <f t="shared" si="97"/>
        <v>44.48</v>
      </c>
      <c r="R1593" s="16">
        <f t="shared" si="98"/>
        <v>42433.726168981477</v>
      </c>
      <c r="S1593" s="16">
        <f t="shared" si="99"/>
        <v>42463.68450231482</v>
      </c>
    </row>
    <row r="1594" spans="1:19" ht="29.5" x14ac:dyDescent="0.75">
      <c r="A1594" s="11">
        <v>1592</v>
      </c>
      <c r="B1594" s="12" t="s">
        <v>1593</v>
      </c>
      <c r="C1594" s="12" t="s">
        <v>5702</v>
      </c>
      <c r="D1594" s="13">
        <v>25</v>
      </c>
      <c r="E1594" s="14">
        <v>0</v>
      </c>
      <c r="F1594" s="11" t="s">
        <v>8220</v>
      </c>
      <c r="G1594" s="11" t="s">
        <v>8223</v>
      </c>
      <c r="H1594" s="11" t="s">
        <v>8245</v>
      </c>
      <c r="I1594" s="11">
        <v>1427503485</v>
      </c>
      <c r="J1594" s="11">
        <v>1423619085</v>
      </c>
      <c r="K1594" s="11" t="b">
        <v>0</v>
      </c>
      <c r="L1594" s="11">
        <v>0</v>
      </c>
      <c r="M1594" s="11" t="b">
        <v>0</v>
      </c>
      <c r="N1594" s="11" t="s">
        <v>8294</v>
      </c>
      <c r="O1594" s="11" t="s">
        <v>8301</v>
      </c>
      <c r="P1594" s="11">
        <f t="shared" si="96"/>
        <v>0</v>
      </c>
      <c r="Q1594" s="11">
        <f t="shared" si="97"/>
        <v>0</v>
      </c>
      <c r="R1594" s="16">
        <f t="shared" si="98"/>
        <v>42046.072743055556</v>
      </c>
      <c r="S1594" s="16">
        <f t="shared" si="99"/>
        <v>42091.031076388885</v>
      </c>
    </row>
    <row r="1595" spans="1:19" ht="29.5" x14ac:dyDescent="0.75">
      <c r="A1595" s="11">
        <v>1593</v>
      </c>
      <c r="B1595" s="12" t="s">
        <v>1594</v>
      </c>
      <c r="C1595" s="12" t="s">
        <v>5703</v>
      </c>
      <c r="D1595" s="13">
        <v>22000</v>
      </c>
      <c r="E1595" s="14">
        <v>3</v>
      </c>
      <c r="F1595" s="11" t="s">
        <v>8220</v>
      </c>
      <c r="G1595" s="11" t="s">
        <v>8223</v>
      </c>
      <c r="H1595" s="11" t="s">
        <v>8245</v>
      </c>
      <c r="I1595" s="11">
        <v>1425154655</v>
      </c>
      <c r="J1595" s="11">
        <v>1422562655</v>
      </c>
      <c r="K1595" s="11" t="b">
        <v>0</v>
      </c>
      <c r="L1595" s="11">
        <v>3</v>
      </c>
      <c r="M1595" s="11" t="b">
        <v>0</v>
      </c>
      <c r="N1595" s="11" t="s">
        <v>8294</v>
      </c>
      <c r="O1595" s="11" t="s">
        <v>8301</v>
      </c>
      <c r="P1595" s="11">
        <f t="shared" si="96"/>
        <v>0</v>
      </c>
      <c r="Q1595" s="11">
        <f t="shared" si="97"/>
        <v>1</v>
      </c>
      <c r="R1595" s="16">
        <f t="shared" si="98"/>
        <v>42033.845543981486</v>
      </c>
      <c r="S1595" s="16">
        <f t="shared" si="99"/>
        <v>42063.845543981486</v>
      </c>
    </row>
    <row r="1596" spans="1:19" ht="29.5" x14ac:dyDescent="0.75">
      <c r="A1596" s="11">
        <v>1594</v>
      </c>
      <c r="B1596" s="12" t="s">
        <v>1595</v>
      </c>
      <c r="C1596" s="12" t="s">
        <v>5704</v>
      </c>
      <c r="D1596" s="13">
        <v>1000</v>
      </c>
      <c r="E1596" s="14">
        <v>205</v>
      </c>
      <c r="F1596" s="11" t="s">
        <v>8220</v>
      </c>
      <c r="G1596" s="11" t="s">
        <v>8223</v>
      </c>
      <c r="H1596" s="11" t="s">
        <v>8245</v>
      </c>
      <c r="I1596" s="11">
        <v>1463329260</v>
      </c>
      <c r="J1596" s="11">
        <v>1458147982</v>
      </c>
      <c r="K1596" s="11" t="b">
        <v>0</v>
      </c>
      <c r="L1596" s="11">
        <v>10</v>
      </c>
      <c r="M1596" s="11" t="b">
        <v>0</v>
      </c>
      <c r="N1596" s="11" t="s">
        <v>8294</v>
      </c>
      <c r="O1596" s="11" t="s">
        <v>8301</v>
      </c>
      <c r="P1596" s="11">
        <f t="shared" si="96"/>
        <v>21</v>
      </c>
      <c r="Q1596" s="11">
        <f t="shared" si="97"/>
        <v>20.5</v>
      </c>
      <c r="R1596" s="16">
        <f t="shared" si="98"/>
        <v>42445.712754629625</v>
      </c>
      <c r="S1596" s="16">
        <f t="shared" si="99"/>
        <v>42505.681249999994</v>
      </c>
    </row>
    <row r="1597" spans="1:19" ht="44.25" x14ac:dyDescent="0.75">
      <c r="A1597" s="11">
        <v>1595</v>
      </c>
      <c r="B1597" s="12" t="s">
        <v>1596</v>
      </c>
      <c r="C1597" s="12" t="s">
        <v>5705</v>
      </c>
      <c r="D1597" s="13">
        <v>100000</v>
      </c>
      <c r="E1597" s="14">
        <v>280</v>
      </c>
      <c r="F1597" s="11" t="s">
        <v>8220</v>
      </c>
      <c r="G1597" s="11" t="s">
        <v>8223</v>
      </c>
      <c r="H1597" s="11" t="s">
        <v>8245</v>
      </c>
      <c r="I1597" s="11">
        <v>1403122380</v>
      </c>
      <c r="J1597" s="11">
        <v>1400634728</v>
      </c>
      <c r="K1597" s="11" t="b">
        <v>0</v>
      </c>
      <c r="L1597" s="11">
        <v>7</v>
      </c>
      <c r="M1597" s="11" t="b">
        <v>0</v>
      </c>
      <c r="N1597" s="11" t="s">
        <v>8294</v>
      </c>
      <c r="O1597" s="11" t="s">
        <v>8301</v>
      </c>
      <c r="P1597" s="11">
        <f t="shared" si="96"/>
        <v>0</v>
      </c>
      <c r="Q1597" s="11">
        <f t="shared" si="97"/>
        <v>40</v>
      </c>
      <c r="R1597" s="16">
        <f t="shared" si="98"/>
        <v>41780.050092592595</v>
      </c>
      <c r="S1597" s="16">
        <f t="shared" si="99"/>
        <v>41808.842361111114</v>
      </c>
    </row>
    <row r="1598" spans="1:19" ht="44.25" x14ac:dyDescent="0.75">
      <c r="A1598" s="11">
        <v>1596</v>
      </c>
      <c r="B1598" s="12" t="s">
        <v>1597</v>
      </c>
      <c r="C1598" s="12" t="s">
        <v>5706</v>
      </c>
      <c r="D1598" s="13">
        <v>3250</v>
      </c>
      <c r="E1598" s="14">
        <v>75</v>
      </c>
      <c r="F1598" s="11" t="s">
        <v>8220</v>
      </c>
      <c r="G1598" s="11" t="s">
        <v>8224</v>
      </c>
      <c r="H1598" s="11" t="s">
        <v>8246</v>
      </c>
      <c r="I1598" s="11">
        <v>1418469569</v>
      </c>
      <c r="J1598" s="11">
        <v>1414577969</v>
      </c>
      <c r="K1598" s="11" t="b">
        <v>0</v>
      </c>
      <c r="L1598" s="11">
        <v>3</v>
      </c>
      <c r="M1598" s="11" t="b">
        <v>0</v>
      </c>
      <c r="N1598" s="11" t="s">
        <v>8294</v>
      </c>
      <c r="O1598" s="11" t="s">
        <v>8301</v>
      </c>
      <c r="P1598" s="11">
        <f t="shared" si="96"/>
        <v>2</v>
      </c>
      <c r="Q1598" s="11">
        <f t="shared" si="97"/>
        <v>25</v>
      </c>
      <c r="R1598" s="16">
        <f t="shared" si="98"/>
        <v>41941.430196759262</v>
      </c>
      <c r="S1598" s="16">
        <f t="shared" si="99"/>
        <v>41986.471863425926</v>
      </c>
    </row>
    <row r="1599" spans="1:19" ht="44.25" x14ac:dyDescent="0.75">
      <c r="A1599" s="11">
        <v>1597</v>
      </c>
      <c r="B1599" s="12" t="s">
        <v>1598</v>
      </c>
      <c r="C1599" s="12" t="s">
        <v>5707</v>
      </c>
      <c r="D1599" s="13">
        <v>15000</v>
      </c>
      <c r="E1599" s="14">
        <v>0</v>
      </c>
      <c r="F1599" s="11" t="s">
        <v>8220</v>
      </c>
      <c r="G1599" s="11" t="s">
        <v>8223</v>
      </c>
      <c r="H1599" s="11" t="s">
        <v>8245</v>
      </c>
      <c r="I1599" s="11">
        <v>1474360197</v>
      </c>
      <c r="J1599" s="11">
        <v>1471768197</v>
      </c>
      <c r="K1599" s="11" t="b">
        <v>0</v>
      </c>
      <c r="L1599" s="11">
        <v>0</v>
      </c>
      <c r="M1599" s="11" t="b">
        <v>0</v>
      </c>
      <c r="N1599" s="11" t="s">
        <v>8294</v>
      </c>
      <c r="O1599" s="11" t="s">
        <v>8301</v>
      </c>
      <c r="P1599" s="11">
        <f t="shared" si="96"/>
        <v>0</v>
      </c>
      <c r="Q1599" s="11">
        <f t="shared" si="97"/>
        <v>0</v>
      </c>
      <c r="R1599" s="16">
        <f t="shared" si="98"/>
        <v>42603.354131944448</v>
      </c>
      <c r="S1599" s="16">
        <f t="shared" si="99"/>
        <v>42633.354131944448</v>
      </c>
    </row>
    <row r="1600" spans="1:19" ht="59" x14ac:dyDescent="0.75">
      <c r="A1600" s="11">
        <v>1598</v>
      </c>
      <c r="B1600" s="12" t="s">
        <v>1599</v>
      </c>
      <c r="C1600" s="12" t="s">
        <v>5708</v>
      </c>
      <c r="D1600" s="13">
        <v>800</v>
      </c>
      <c r="E1600" s="14">
        <v>1</v>
      </c>
      <c r="F1600" s="11" t="s">
        <v>8220</v>
      </c>
      <c r="G1600" s="11" t="s">
        <v>8223</v>
      </c>
      <c r="H1600" s="11" t="s">
        <v>8245</v>
      </c>
      <c r="I1600" s="11">
        <v>1437926458</v>
      </c>
      <c r="J1600" s="11">
        <v>1432742458</v>
      </c>
      <c r="K1600" s="11" t="b">
        <v>0</v>
      </c>
      <c r="L1600" s="11">
        <v>1</v>
      </c>
      <c r="M1600" s="11" t="b">
        <v>0</v>
      </c>
      <c r="N1600" s="11" t="s">
        <v>8294</v>
      </c>
      <c r="O1600" s="11" t="s">
        <v>8301</v>
      </c>
      <c r="P1600" s="11">
        <f t="shared" si="96"/>
        <v>0</v>
      </c>
      <c r="Q1600" s="11">
        <f t="shared" si="97"/>
        <v>1</v>
      </c>
      <c r="R1600" s="16">
        <f t="shared" si="98"/>
        <v>42151.667337962965</v>
      </c>
      <c r="S1600" s="16">
        <f t="shared" si="99"/>
        <v>42211.667337962965</v>
      </c>
    </row>
    <row r="1601" spans="1:19" ht="44.25" x14ac:dyDescent="0.75">
      <c r="A1601" s="11">
        <v>1599</v>
      </c>
      <c r="B1601" s="12" t="s">
        <v>1600</v>
      </c>
      <c r="C1601" s="12" t="s">
        <v>5709</v>
      </c>
      <c r="D1601" s="13">
        <v>500</v>
      </c>
      <c r="E1601" s="14">
        <v>0</v>
      </c>
      <c r="F1601" s="11" t="s">
        <v>8220</v>
      </c>
      <c r="G1601" s="11" t="s">
        <v>8224</v>
      </c>
      <c r="H1601" s="11" t="s">
        <v>8246</v>
      </c>
      <c r="I1601" s="11">
        <v>1460116576</v>
      </c>
      <c r="J1601" s="11">
        <v>1457528176</v>
      </c>
      <c r="K1601" s="11" t="b">
        <v>0</v>
      </c>
      <c r="L1601" s="11">
        <v>0</v>
      </c>
      <c r="M1601" s="11" t="b">
        <v>0</v>
      </c>
      <c r="N1601" s="11" t="s">
        <v>8294</v>
      </c>
      <c r="O1601" s="11" t="s">
        <v>8301</v>
      </c>
      <c r="P1601" s="11">
        <f t="shared" si="96"/>
        <v>0</v>
      </c>
      <c r="Q1601" s="11">
        <f t="shared" si="97"/>
        <v>0</v>
      </c>
      <c r="R1601" s="16">
        <f t="shared" si="98"/>
        <v>42438.53907407407</v>
      </c>
      <c r="S1601" s="16">
        <f t="shared" si="99"/>
        <v>42468.497407407413</v>
      </c>
    </row>
    <row r="1602" spans="1:19" ht="44.25" x14ac:dyDescent="0.75">
      <c r="A1602" s="11">
        <v>1600</v>
      </c>
      <c r="B1602" s="12" t="s">
        <v>1601</v>
      </c>
      <c r="C1602" s="12" t="s">
        <v>5710</v>
      </c>
      <c r="D1602" s="13">
        <v>5000</v>
      </c>
      <c r="E1602" s="14">
        <v>367</v>
      </c>
      <c r="F1602" s="11" t="s">
        <v>8220</v>
      </c>
      <c r="G1602" s="11" t="s">
        <v>8223</v>
      </c>
      <c r="H1602" s="11" t="s">
        <v>8245</v>
      </c>
      <c r="I1602" s="11">
        <v>1405401060</v>
      </c>
      <c r="J1602" s="11">
        <v>1401585752</v>
      </c>
      <c r="K1602" s="11" t="b">
        <v>0</v>
      </c>
      <c r="L1602" s="11">
        <v>9</v>
      </c>
      <c r="M1602" s="11" t="b">
        <v>0</v>
      </c>
      <c r="N1602" s="11" t="s">
        <v>8294</v>
      </c>
      <c r="O1602" s="11" t="s">
        <v>8301</v>
      </c>
      <c r="P1602" s="11">
        <f t="shared" ref="P1602:P1665" si="100">ROUND(E1602/D1602*100,0)</f>
        <v>7</v>
      </c>
      <c r="Q1602" s="11">
        <f t="shared" ref="Q1602:Q1665" si="101">IFERROR(ROUND(E1602/L1602,2),0)</f>
        <v>40.78</v>
      </c>
      <c r="R1602" s="16">
        <f t="shared" si="98"/>
        <v>41791.057314814818</v>
      </c>
      <c r="S1602" s="16">
        <f t="shared" si="99"/>
        <v>41835.21597222222</v>
      </c>
    </row>
    <row r="1603" spans="1:19" ht="44.25" x14ac:dyDescent="0.75">
      <c r="A1603" s="11">
        <v>1601</v>
      </c>
      <c r="B1603" s="12" t="s">
        <v>1602</v>
      </c>
      <c r="C1603" s="12" t="s">
        <v>5711</v>
      </c>
      <c r="D1603" s="13">
        <v>2500</v>
      </c>
      <c r="E1603" s="14">
        <v>2706.23</v>
      </c>
      <c r="F1603" s="11" t="s">
        <v>8218</v>
      </c>
      <c r="G1603" s="11" t="s">
        <v>8223</v>
      </c>
      <c r="H1603" s="11" t="s">
        <v>8245</v>
      </c>
      <c r="I1603" s="11">
        <v>1304561633</v>
      </c>
      <c r="J1603" s="11">
        <v>1301969633</v>
      </c>
      <c r="K1603" s="11" t="b">
        <v>0</v>
      </c>
      <c r="L1603" s="11">
        <v>56</v>
      </c>
      <c r="M1603" s="11" t="b">
        <v>1</v>
      </c>
      <c r="N1603" s="11" t="s">
        <v>8281</v>
      </c>
      <c r="O1603" s="11" t="s">
        <v>8282</v>
      </c>
      <c r="P1603" s="11">
        <f t="shared" si="100"/>
        <v>108</v>
      </c>
      <c r="Q1603" s="11">
        <f t="shared" si="101"/>
        <v>48.33</v>
      </c>
      <c r="R1603" s="16">
        <f t="shared" ref="R1603:R1666" si="102">(((J1603/60)/60)/24)+DATE(1970,1,1)</f>
        <v>40638.092974537038</v>
      </c>
      <c r="S1603" s="16">
        <f t="shared" ref="S1603:S1666" si="103">(((I1603/60)/60)/24)+DATE(1970,1,1)</f>
        <v>40668.092974537038</v>
      </c>
    </row>
    <row r="1604" spans="1:19" ht="44.25" x14ac:dyDescent="0.75">
      <c r="A1604" s="11">
        <v>1602</v>
      </c>
      <c r="B1604" s="12" t="s">
        <v>1603</v>
      </c>
      <c r="C1604" s="12" t="s">
        <v>5712</v>
      </c>
      <c r="D1604" s="13">
        <v>1500</v>
      </c>
      <c r="E1604" s="14">
        <v>1502.5</v>
      </c>
      <c r="F1604" s="11" t="s">
        <v>8218</v>
      </c>
      <c r="G1604" s="11" t="s">
        <v>8223</v>
      </c>
      <c r="H1604" s="11" t="s">
        <v>8245</v>
      </c>
      <c r="I1604" s="11">
        <v>1318633200</v>
      </c>
      <c r="J1604" s="11">
        <v>1314947317</v>
      </c>
      <c r="K1604" s="11" t="b">
        <v>0</v>
      </c>
      <c r="L1604" s="11">
        <v>32</v>
      </c>
      <c r="M1604" s="11" t="b">
        <v>1</v>
      </c>
      <c r="N1604" s="11" t="s">
        <v>8281</v>
      </c>
      <c r="O1604" s="11" t="s">
        <v>8282</v>
      </c>
      <c r="P1604" s="11">
        <f t="shared" si="100"/>
        <v>100</v>
      </c>
      <c r="Q1604" s="11">
        <f t="shared" si="101"/>
        <v>46.95</v>
      </c>
      <c r="R1604" s="16">
        <f t="shared" si="102"/>
        <v>40788.297650462962</v>
      </c>
      <c r="S1604" s="16">
        <f t="shared" si="103"/>
        <v>40830.958333333336</v>
      </c>
    </row>
    <row r="1605" spans="1:19" ht="29.5" x14ac:dyDescent="0.75">
      <c r="A1605" s="11">
        <v>1603</v>
      </c>
      <c r="B1605" s="12" t="s">
        <v>1604</v>
      </c>
      <c r="C1605" s="12" t="s">
        <v>5713</v>
      </c>
      <c r="D1605" s="13">
        <v>2000</v>
      </c>
      <c r="E1605" s="14">
        <v>2000.66</v>
      </c>
      <c r="F1605" s="11" t="s">
        <v>8218</v>
      </c>
      <c r="G1605" s="11" t="s">
        <v>8223</v>
      </c>
      <c r="H1605" s="11" t="s">
        <v>8245</v>
      </c>
      <c r="I1605" s="11">
        <v>1327723459</v>
      </c>
      <c r="J1605" s="11">
        <v>1322539459</v>
      </c>
      <c r="K1605" s="11" t="b">
        <v>0</v>
      </c>
      <c r="L1605" s="11">
        <v>30</v>
      </c>
      <c r="M1605" s="11" t="b">
        <v>1</v>
      </c>
      <c r="N1605" s="11" t="s">
        <v>8281</v>
      </c>
      <c r="O1605" s="11" t="s">
        <v>8282</v>
      </c>
      <c r="P1605" s="11">
        <f t="shared" si="100"/>
        <v>100</v>
      </c>
      <c r="Q1605" s="11">
        <f t="shared" si="101"/>
        <v>66.69</v>
      </c>
      <c r="R1605" s="16">
        <f t="shared" si="102"/>
        <v>40876.169664351852</v>
      </c>
      <c r="S1605" s="16">
        <f t="shared" si="103"/>
        <v>40936.169664351852</v>
      </c>
    </row>
    <row r="1606" spans="1:19" ht="44.25" x14ac:dyDescent="0.75">
      <c r="A1606" s="11">
        <v>1604</v>
      </c>
      <c r="B1606" s="12" t="s">
        <v>1605</v>
      </c>
      <c r="C1606" s="12" t="s">
        <v>5714</v>
      </c>
      <c r="D1606" s="13">
        <v>2800</v>
      </c>
      <c r="E1606" s="14">
        <v>3419</v>
      </c>
      <c r="F1606" s="11" t="s">
        <v>8218</v>
      </c>
      <c r="G1606" s="11" t="s">
        <v>8223</v>
      </c>
      <c r="H1606" s="11" t="s">
        <v>8245</v>
      </c>
      <c r="I1606" s="11">
        <v>1332011835</v>
      </c>
      <c r="J1606" s="11">
        <v>1328559435</v>
      </c>
      <c r="K1606" s="11" t="b">
        <v>0</v>
      </c>
      <c r="L1606" s="11">
        <v>70</v>
      </c>
      <c r="M1606" s="11" t="b">
        <v>1</v>
      </c>
      <c r="N1606" s="11" t="s">
        <v>8281</v>
      </c>
      <c r="O1606" s="11" t="s">
        <v>8282</v>
      </c>
      <c r="P1606" s="11">
        <f t="shared" si="100"/>
        <v>122</v>
      </c>
      <c r="Q1606" s="11">
        <f t="shared" si="101"/>
        <v>48.84</v>
      </c>
      <c r="R1606" s="16">
        <f t="shared" si="102"/>
        <v>40945.845312500001</v>
      </c>
      <c r="S1606" s="16">
        <f t="shared" si="103"/>
        <v>40985.80364583333</v>
      </c>
    </row>
    <row r="1607" spans="1:19" ht="44.25" x14ac:dyDescent="0.75">
      <c r="A1607" s="11">
        <v>1605</v>
      </c>
      <c r="B1607" s="12" t="s">
        <v>1606</v>
      </c>
      <c r="C1607" s="12" t="s">
        <v>5715</v>
      </c>
      <c r="D1607" s="13">
        <v>6000</v>
      </c>
      <c r="E1607" s="14">
        <v>6041.6</v>
      </c>
      <c r="F1607" s="11" t="s">
        <v>8218</v>
      </c>
      <c r="G1607" s="11" t="s">
        <v>8223</v>
      </c>
      <c r="H1607" s="11" t="s">
        <v>8245</v>
      </c>
      <c r="I1607" s="11">
        <v>1312182000</v>
      </c>
      <c r="J1607" s="11">
        <v>1311380313</v>
      </c>
      <c r="K1607" s="11" t="b">
        <v>0</v>
      </c>
      <c r="L1607" s="11">
        <v>44</v>
      </c>
      <c r="M1607" s="11" t="b">
        <v>1</v>
      </c>
      <c r="N1607" s="11" t="s">
        <v>8281</v>
      </c>
      <c r="O1607" s="11" t="s">
        <v>8282</v>
      </c>
      <c r="P1607" s="11">
        <f t="shared" si="100"/>
        <v>101</v>
      </c>
      <c r="Q1607" s="11">
        <f t="shared" si="101"/>
        <v>137.31</v>
      </c>
      <c r="R1607" s="16">
        <f t="shared" si="102"/>
        <v>40747.012881944444</v>
      </c>
      <c r="S1607" s="16">
        <f t="shared" si="103"/>
        <v>40756.291666666664</v>
      </c>
    </row>
    <row r="1608" spans="1:19" ht="44.25" x14ac:dyDescent="0.75">
      <c r="A1608" s="11">
        <v>1606</v>
      </c>
      <c r="B1608" s="12" t="s">
        <v>1607</v>
      </c>
      <c r="C1608" s="12" t="s">
        <v>5716</v>
      </c>
      <c r="D1608" s="13">
        <v>8000</v>
      </c>
      <c r="E1608" s="14">
        <v>8080.33</v>
      </c>
      <c r="F1608" s="11" t="s">
        <v>8218</v>
      </c>
      <c r="G1608" s="11" t="s">
        <v>8223</v>
      </c>
      <c r="H1608" s="11" t="s">
        <v>8245</v>
      </c>
      <c r="I1608" s="11">
        <v>1300930838</v>
      </c>
      <c r="J1608" s="11">
        <v>1293158438</v>
      </c>
      <c r="K1608" s="11" t="b">
        <v>0</v>
      </c>
      <c r="L1608" s="11">
        <v>92</v>
      </c>
      <c r="M1608" s="11" t="b">
        <v>1</v>
      </c>
      <c r="N1608" s="11" t="s">
        <v>8281</v>
      </c>
      <c r="O1608" s="11" t="s">
        <v>8282</v>
      </c>
      <c r="P1608" s="11">
        <f t="shared" si="100"/>
        <v>101</v>
      </c>
      <c r="Q1608" s="11">
        <f t="shared" si="101"/>
        <v>87.83</v>
      </c>
      <c r="R1608" s="16">
        <f t="shared" si="102"/>
        <v>40536.111550925925</v>
      </c>
      <c r="S1608" s="16">
        <f t="shared" si="103"/>
        <v>40626.069884259261</v>
      </c>
    </row>
    <row r="1609" spans="1:19" ht="44.25" x14ac:dyDescent="0.75">
      <c r="A1609" s="11">
        <v>1607</v>
      </c>
      <c r="B1609" s="12" t="s">
        <v>1608</v>
      </c>
      <c r="C1609" s="12" t="s">
        <v>5717</v>
      </c>
      <c r="D1609" s="13">
        <v>10000</v>
      </c>
      <c r="E1609" s="14">
        <v>14511</v>
      </c>
      <c r="F1609" s="11" t="s">
        <v>8218</v>
      </c>
      <c r="G1609" s="11" t="s">
        <v>8223</v>
      </c>
      <c r="H1609" s="11" t="s">
        <v>8245</v>
      </c>
      <c r="I1609" s="11">
        <v>1339701851</v>
      </c>
      <c r="J1609" s="11">
        <v>1337887451</v>
      </c>
      <c r="K1609" s="11" t="b">
        <v>0</v>
      </c>
      <c r="L1609" s="11">
        <v>205</v>
      </c>
      <c r="M1609" s="11" t="b">
        <v>1</v>
      </c>
      <c r="N1609" s="11" t="s">
        <v>8281</v>
      </c>
      <c r="O1609" s="11" t="s">
        <v>8282</v>
      </c>
      <c r="P1609" s="11">
        <f t="shared" si="100"/>
        <v>145</v>
      </c>
      <c r="Q1609" s="11">
        <f t="shared" si="101"/>
        <v>70.790000000000006</v>
      </c>
      <c r="R1609" s="16">
        <f t="shared" si="102"/>
        <v>41053.80846064815</v>
      </c>
      <c r="S1609" s="16">
        <f t="shared" si="103"/>
        <v>41074.80846064815</v>
      </c>
    </row>
    <row r="1610" spans="1:19" ht="29.5" x14ac:dyDescent="0.75">
      <c r="A1610" s="11">
        <v>1608</v>
      </c>
      <c r="B1610" s="12" t="s">
        <v>1609</v>
      </c>
      <c r="C1610" s="12" t="s">
        <v>5718</v>
      </c>
      <c r="D1610" s="13">
        <v>1200</v>
      </c>
      <c r="E1610" s="14">
        <v>1215</v>
      </c>
      <c r="F1610" s="11" t="s">
        <v>8218</v>
      </c>
      <c r="G1610" s="11" t="s">
        <v>8223</v>
      </c>
      <c r="H1610" s="11" t="s">
        <v>8245</v>
      </c>
      <c r="I1610" s="11">
        <v>1388553960</v>
      </c>
      <c r="J1610" s="11">
        <v>1385754986</v>
      </c>
      <c r="K1610" s="11" t="b">
        <v>0</v>
      </c>
      <c r="L1610" s="11">
        <v>23</v>
      </c>
      <c r="M1610" s="11" t="b">
        <v>1</v>
      </c>
      <c r="N1610" s="11" t="s">
        <v>8281</v>
      </c>
      <c r="O1610" s="11" t="s">
        <v>8282</v>
      </c>
      <c r="P1610" s="11">
        <f t="shared" si="100"/>
        <v>101</v>
      </c>
      <c r="Q1610" s="11">
        <f t="shared" si="101"/>
        <v>52.83</v>
      </c>
      <c r="R1610" s="16">
        <f t="shared" si="102"/>
        <v>41607.83085648148</v>
      </c>
      <c r="S1610" s="16">
        <f t="shared" si="103"/>
        <v>41640.226388888892</v>
      </c>
    </row>
    <row r="1611" spans="1:19" ht="44.25" x14ac:dyDescent="0.75">
      <c r="A1611" s="11">
        <v>1609</v>
      </c>
      <c r="B1611" s="12" t="s">
        <v>1610</v>
      </c>
      <c r="C1611" s="12" t="s">
        <v>5719</v>
      </c>
      <c r="D1611" s="13">
        <v>1500</v>
      </c>
      <c r="E1611" s="14">
        <v>1775</v>
      </c>
      <c r="F1611" s="11" t="s">
        <v>8218</v>
      </c>
      <c r="G1611" s="11" t="s">
        <v>8223</v>
      </c>
      <c r="H1611" s="11" t="s">
        <v>8245</v>
      </c>
      <c r="I1611" s="11">
        <v>1320220800</v>
      </c>
      <c r="J1611" s="11">
        <v>1315612909</v>
      </c>
      <c r="K1611" s="11" t="b">
        <v>0</v>
      </c>
      <c r="L1611" s="11">
        <v>4</v>
      </c>
      <c r="M1611" s="11" t="b">
        <v>1</v>
      </c>
      <c r="N1611" s="11" t="s">
        <v>8281</v>
      </c>
      <c r="O1611" s="11" t="s">
        <v>8282</v>
      </c>
      <c r="P1611" s="11">
        <f t="shared" si="100"/>
        <v>118</v>
      </c>
      <c r="Q1611" s="11">
        <f t="shared" si="101"/>
        <v>443.75</v>
      </c>
      <c r="R1611" s="16">
        <f t="shared" si="102"/>
        <v>40796.001261574071</v>
      </c>
      <c r="S1611" s="16">
        <f t="shared" si="103"/>
        <v>40849.333333333336</v>
      </c>
    </row>
    <row r="1612" spans="1:19" ht="29.5" x14ac:dyDescent="0.75">
      <c r="A1612" s="11">
        <v>1610</v>
      </c>
      <c r="B1612" s="12" t="s">
        <v>1611</v>
      </c>
      <c r="C1612" s="12" t="s">
        <v>5720</v>
      </c>
      <c r="D1612" s="13">
        <v>2000</v>
      </c>
      <c r="E1612" s="14">
        <v>5437</v>
      </c>
      <c r="F1612" s="11" t="s">
        <v>8218</v>
      </c>
      <c r="G1612" s="11" t="s">
        <v>8223</v>
      </c>
      <c r="H1612" s="11" t="s">
        <v>8245</v>
      </c>
      <c r="I1612" s="11">
        <v>1355609510</v>
      </c>
      <c r="J1612" s="11">
        <v>1353017510</v>
      </c>
      <c r="K1612" s="11" t="b">
        <v>0</v>
      </c>
      <c r="L1612" s="11">
        <v>112</v>
      </c>
      <c r="M1612" s="11" t="b">
        <v>1</v>
      </c>
      <c r="N1612" s="11" t="s">
        <v>8281</v>
      </c>
      <c r="O1612" s="11" t="s">
        <v>8282</v>
      </c>
      <c r="P1612" s="11">
        <f t="shared" si="100"/>
        <v>272</v>
      </c>
      <c r="Q1612" s="11">
        <f t="shared" si="101"/>
        <v>48.54</v>
      </c>
      <c r="R1612" s="16">
        <f t="shared" si="102"/>
        <v>41228.924884259257</v>
      </c>
      <c r="S1612" s="16">
        <f t="shared" si="103"/>
        <v>41258.924884259257</v>
      </c>
    </row>
    <row r="1613" spans="1:19" x14ac:dyDescent="0.75">
      <c r="A1613" s="11">
        <v>1611</v>
      </c>
      <c r="B1613" s="12" t="s">
        <v>1612</v>
      </c>
      <c r="C1613" s="12" t="s">
        <v>5721</v>
      </c>
      <c r="D1613" s="13">
        <v>800</v>
      </c>
      <c r="E1613" s="14">
        <v>1001</v>
      </c>
      <c r="F1613" s="11" t="s">
        <v>8218</v>
      </c>
      <c r="G1613" s="11" t="s">
        <v>8223</v>
      </c>
      <c r="H1613" s="11" t="s">
        <v>8245</v>
      </c>
      <c r="I1613" s="11">
        <v>1370390432</v>
      </c>
      <c r="J1613" s="11">
        <v>1368576032</v>
      </c>
      <c r="K1613" s="11" t="b">
        <v>0</v>
      </c>
      <c r="L1613" s="11">
        <v>27</v>
      </c>
      <c r="M1613" s="11" t="b">
        <v>1</v>
      </c>
      <c r="N1613" s="11" t="s">
        <v>8281</v>
      </c>
      <c r="O1613" s="11" t="s">
        <v>8282</v>
      </c>
      <c r="P1613" s="11">
        <f t="shared" si="100"/>
        <v>125</v>
      </c>
      <c r="Q1613" s="11">
        <f t="shared" si="101"/>
        <v>37.07</v>
      </c>
      <c r="R1613" s="16">
        <f t="shared" si="102"/>
        <v>41409.00037037037</v>
      </c>
      <c r="S1613" s="16">
        <f t="shared" si="103"/>
        <v>41430.00037037037</v>
      </c>
    </row>
    <row r="1614" spans="1:19" ht="44.25" x14ac:dyDescent="0.75">
      <c r="A1614" s="11">
        <v>1612</v>
      </c>
      <c r="B1614" s="12" t="s">
        <v>1613</v>
      </c>
      <c r="C1614" s="12" t="s">
        <v>5722</v>
      </c>
      <c r="D1614" s="13">
        <v>500</v>
      </c>
      <c r="E1614" s="14">
        <v>550</v>
      </c>
      <c r="F1614" s="11" t="s">
        <v>8218</v>
      </c>
      <c r="G1614" s="11" t="s">
        <v>8223</v>
      </c>
      <c r="H1614" s="11" t="s">
        <v>8245</v>
      </c>
      <c r="I1614" s="11">
        <v>1357160384</v>
      </c>
      <c r="J1614" s="11">
        <v>1354568384</v>
      </c>
      <c r="K1614" s="11" t="b">
        <v>0</v>
      </c>
      <c r="L1614" s="11">
        <v>11</v>
      </c>
      <c r="M1614" s="11" t="b">
        <v>1</v>
      </c>
      <c r="N1614" s="11" t="s">
        <v>8281</v>
      </c>
      <c r="O1614" s="11" t="s">
        <v>8282</v>
      </c>
      <c r="P1614" s="11">
        <f t="shared" si="100"/>
        <v>110</v>
      </c>
      <c r="Q1614" s="11">
        <f t="shared" si="101"/>
        <v>50</v>
      </c>
      <c r="R1614" s="16">
        <f t="shared" si="102"/>
        <v>41246.874814814815</v>
      </c>
      <c r="S1614" s="16">
        <f t="shared" si="103"/>
        <v>41276.874814814815</v>
      </c>
    </row>
    <row r="1615" spans="1:19" ht="44.25" x14ac:dyDescent="0.75">
      <c r="A1615" s="11">
        <v>1613</v>
      </c>
      <c r="B1615" s="12" t="s">
        <v>1614</v>
      </c>
      <c r="C1615" s="12" t="s">
        <v>5723</v>
      </c>
      <c r="D1615" s="13">
        <v>1000</v>
      </c>
      <c r="E1615" s="14">
        <v>1015</v>
      </c>
      <c r="F1615" s="11" t="s">
        <v>8218</v>
      </c>
      <c r="G1615" s="11" t="s">
        <v>8223</v>
      </c>
      <c r="H1615" s="11" t="s">
        <v>8245</v>
      </c>
      <c r="I1615" s="11">
        <v>1342921202</v>
      </c>
      <c r="J1615" s="11">
        <v>1340329202</v>
      </c>
      <c r="K1615" s="11" t="b">
        <v>0</v>
      </c>
      <c r="L1615" s="11">
        <v>26</v>
      </c>
      <c r="M1615" s="11" t="b">
        <v>1</v>
      </c>
      <c r="N1615" s="11" t="s">
        <v>8281</v>
      </c>
      <c r="O1615" s="11" t="s">
        <v>8282</v>
      </c>
      <c r="P1615" s="11">
        <f t="shared" si="100"/>
        <v>102</v>
      </c>
      <c r="Q1615" s="11">
        <f t="shared" si="101"/>
        <v>39.04</v>
      </c>
      <c r="R1615" s="16">
        <f t="shared" si="102"/>
        <v>41082.069467592592</v>
      </c>
      <c r="S1615" s="16">
        <f t="shared" si="103"/>
        <v>41112.069467592592</v>
      </c>
    </row>
    <row r="1616" spans="1:19" ht="44.25" x14ac:dyDescent="0.75">
      <c r="A1616" s="11">
        <v>1614</v>
      </c>
      <c r="B1616" s="12" t="s">
        <v>1615</v>
      </c>
      <c r="C1616" s="12" t="s">
        <v>5724</v>
      </c>
      <c r="D1616" s="13">
        <v>5000</v>
      </c>
      <c r="E1616" s="14">
        <v>5135</v>
      </c>
      <c r="F1616" s="11" t="s">
        <v>8218</v>
      </c>
      <c r="G1616" s="11" t="s">
        <v>8223</v>
      </c>
      <c r="H1616" s="11" t="s">
        <v>8245</v>
      </c>
      <c r="I1616" s="11">
        <v>1407085200</v>
      </c>
      <c r="J1616" s="11">
        <v>1401924769</v>
      </c>
      <c r="K1616" s="11" t="b">
        <v>0</v>
      </c>
      <c r="L1616" s="11">
        <v>77</v>
      </c>
      <c r="M1616" s="11" t="b">
        <v>1</v>
      </c>
      <c r="N1616" s="11" t="s">
        <v>8281</v>
      </c>
      <c r="O1616" s="11" t="s">
        <v>8282</v>
      </c>
      <c r="P1616" s="11">
        <f t="shared" si="100"/>
        <v>103</v>
      </c>
      <c r="Q1616" s="11">
        <f t="shared" si="101"/>
        <v>66.69</v>
      </c>
      <c r="R1616" s="16">
        <f t="shared" si="102"/>
        <v>41794.981122685182</v>
      </c>
      <c r="S1616" s="16">
        <f t="shared" si="103"/>
        <v>41854.708333333336</v>
      </c>
    </row>
    <row r="1617" spans="1:19" ht="44.25" x14ac:dyDescent="0.75">
      <c r="A1617" s="11">
        <v>1615</v>
      </c>
      <c r="B1617" s="12" t="s">
        <v>1616</v>
      </c>
      <c r="C1617" s="12" t="s">
        <v>5725</v>
      </c>
      <c r="D1617" s="13">
        <v>8000</v>
      </c>
      <c r="E1617" s="14">
        <v>9130</v>
      </c>
      <c r="F1617" s="11" t="s">
        <v>8218</v>
      </c>
      <c r="G1617" s="11" t="s">
        <v>8223</v>
      </c>
      <c r="H1617" s="11" t="s">
        <v>8245</v>
      </c>
      <c r="I1617" s="11">
        <v>1323742396</v>
      </c>
      <c r="J1617" s="11">
        <v>1319850796</v>
      </c>
      <c r="K1617" s="11" t="b">
        <v>0</v>
      </c>
      <c r="L1617" s="11">
        <v>136</v>
      </c>
      <c r="M1617" s="11" t="b">
        <v>1</v>
      </c>
      <c r="N1617" s="11" t="s">
        <v>8281</v>
      </c>
      <c r="O1617" s="11" t="s">
        <v>8282</v>
      </c>
      <c r="P1617" s="11">
        <f t="shared" si="100"/>
        <v>114</v>
      </c>
      <c r="Q1617" s="11">
        <f t="shared" si="101"/>
        <v>67.13</v>
      </c>
      <c r="R1617" s="16">
        <f t="shared" si="102"/>
        <v>40845.050879629627</v>
      </c>
      <c r="S1617" s="16">
        <f t="shared" si="103"/>
        <v>40890.092546296299</v>
      </c>
    </row>
    <row r="1618" spans="1:19" ht="44.25" x14ac:dyDescent="0.75">
      <c r="A1618" s="11">
        <v>1616</v>
      </c>
      <c r="B1618" s="12" t="s">
        <v>1617</v>
      </c>
      <c r="C1618" s="12" t="s">
        <v>5726</v>
      </c>
      <c r="D1618" s="13">
        <v>10000</v>
      </c>
      <c r="E1618" s="14">
        <v>10420</v>
      </c>
      <c r="F1618" s="11" t="s">
        <v>8218</v>
      </c>
      <c r="G1618" s="11" t="s">
        <v>8223</v>
      </c>
      <c r="H1618" s="11" t="s">
        <v>8245</v>
      </c>
      <c r="I1618" s="11">
        <v>1353621600</v>
      </c>
      <c r="J1618" s="11">
        <v>1350061821</v>
      </c>
      <c r="K1618" s="11" t="b">
        <v>0</v>
      </c>
      <c r="L1618" s="11">
        <v>157</v>
      </c>
      <c r="M1618" s="11" t="b">
        <v>1</v>
      </c>
      <c r="N1618" s="11" t="s">
        <v>8281</v>
      </c>
      <c r="O1618" s="11" t="s">
        <v>8282</v>
      </c>
      <c r="P1618" s="11">
        <f t="shared" si="100"/>
        <v>104</v>
      </c>
      <c r="Q1618" s="11">
        <f t="shared" si="101"/>
        <v>66.37</v>
      </c>
      <c r="R1618" s="16">
        <f t="shared" si="102"/>
        <v>41194.715520833335</v>
      </c>
      <c r="S1618" s="16">
        <f t="shared" si="103"/>
        <v>41235.916666666664</v>
      </c>
    </row>
    <row r="1619" spans="1:19" ht="29.5" x14ac:dyDescent="0.75">
      <c r="A1619" s="11">
        <v>1617</v>
      </c>
      <c r="B1619" s="12" t="s">
        <v>1618</v>
      </c>
      <c r="C1619" s="12" t="s">
        <v>5727</v>
      </c>
      <c r="D1619" s="13">
        <v>7000</v>
      </c>
      <c r="E1619" s="14">
        <v>10210</v>
      </c>
      <c r="F1619" s="11" t="s">
        <v>8218</v>
      </c>
      <c r="G1619" s="11" t="s">
        <v>8223</v>
      </c>
      <c r="H1619" s="11" t="s">
        <v>8245</v>
      </c>
      <c r="I1619" s="11">
        <v>1383332400</v>
      </c>
      <c r="J1619" s="11">
        <v>1380470188</v>
      </c>
      <c r="K1619" s="11" t="b">
        <v>0</v>
      </c>
      <c r="L1619" s="11">
        <v>158</v>
      </c>
      <c r="M1619" s="11" t="b">
        <v>1</v>
      </c>
      <c r="N1619" s="11" t="s">
        <v>8281</v>
      </c>
      <c r="O1619" s="11" t="s">
        <v>8282</v>
      </c>
      <c r="P1619" s="11">
        <f t="shared" si="100"/>
        <v>146</v>
      </c>
      <c r="Q1619" s="11">
        <f t="shared" si="101"/>
        <v>64.62</v>
      </c>
      <c r="R1619" s="16">
        <f t="shared" si="102"/>
        <v>41546.664212962962</v>
      </c>
      <c r="S1619" s="16">
        <f t="shared" si="103"/>
        <v>41579.791666666664</v>
      </c>
    </row>
    <row r="1620" spans="1:19" ht="44.25" x14ac:dyDescent="0.75">
      <c r="A1620" s="11">
        <v>1618</v>
      </c>
      <c r="B1620" s="12" t="s">
        <v>1619</v>
      </c>
      <c r="C1620" s="12" t="s">
        <v>5728</v>
      </c>
      <c r="D1620" s="13">
        <v>1500</v>
      </c>
      <c r="E1620" s="14">
        <v>1576</v>
      </c>
      <c r="F1620" s="11" t="s">
        <v>8218</v>
      </c>
      <c r="G1620" s="11" t="s">
        <v>8223</v>
      </c>
      <c r="H1620" s="11" t="s">
        <v>8245</v>
      </c>
      <c r="I1620" s="11">
        <v>1362757335</v>
      </c>
      <c r="J1620" s="11">
        <v>1359301335</v>
      </c>
      <c r="K1620" s="11" t="b">
        <v>0</v>
      </c>
      <c r="L1620" s="11">
        <v>27</v>
      </c>
      <c r="M1620" s="11" t="b">
        <v>1</v>
      </c>
      <c r="N1620" s="11" t="s">
        <v>8281</v>
      </c>
      <c r="O1620" s="11" t="s">
        <v>8282</v>
      </c>
      <c r="P1620" s="11">
        <f t="shared" si="100"/>
        <v>105</v>
      </c>
      <c r="Q1620" s="11">
        <f t="shared" si="101"/>
        <v>58.37</v>
      </c>
      <c r="R1620" s="16">
        <f t="shared" si="102"/>
        <v>41301.654340277775</v>
      </c>
      <c r="S1620" s="16">
        <f t="shared" si="103"/>
        <v>41341.654340277775</v>
      </c>
    </row>
    <row r="1621" spans="1:19" ht="44.25" x14ac:dyDescent="0.75">
      <c r="A1621" s="11">
        <v>1619</v>
      </c>
      <c r="B1621" s="12" t="s">
        <v>1620</v>
      </c>
      <c r="C1621" s="12" t="s">
        <v>5729</v>
      </c>
      <c r="D1621" s="13">
        <v>1500</v>
      </c>
      <c r="E1621" s="14">
        <v>2000</v>
      </c>
      <c r="F1621" s="11" t="s">
        <v>8218</v>
      </c>
      <c r="G1621" s="11" t="s">
        <v>8223</v>
      </c>
      <c r="H1621" s="11" t="s">
        <v>8245</v>
      </c>
      <c r="I1621" s="11">
        <v>1410755286</v>
      </c>
      <c r="J1621" s="11">
        <v>1408940886</v>
      </c>
      <c r="K1621" s="11" t="b">
        <v>0</v>
      </c>
      <c r="L1621" s="11">
        <v>23</v>
      </c>
      <c r="M1621" s="11" t="b">
        <v>1</v>
      </c>
      <c r="N1621" s="11" t="s">
        <v>8281</v>
      </c>
      <c r="O1621" s="11" t="s">
        <v>8282</v>
      </c>
      <c r="P1621" s="11">
        <f t="shared" si="100"/>
        <v>133</v>
      </c>
      <c r="Q1621" s="11">
        <f t="shared" si="101"/>
        <v>86.96</v>
      </c>
      <c r="R1621" s="16">
        <f t="shared" si="102"/>
        <v>41876.18618055556</v>
      </c>
      <c r="S1621" s="16">
        <f t="shared" si="103"/>
        <v>41897.18618055556</v>
      </c>
    </row>
    <row r="1622" spans="1:19" ht="29.5" x14ac:dyDescent="0.75">
      <c r="A1622" s="11">
        <v>1620</v>
      </c>
      <c r="B1622" s="12" t="s">
        <v>1621</v>
      </c>
      <c r="C1622" s="12" t="s">
        <v>5730</v>
      </c>
      <c r="D1622" s="13">
        <v>1000</v>
      </c>
      <c r="E1622" s="14">
        <v>1130</v>
      </c>
      <c r="F1622" s="11" t="s">
        <v>8218</v>
      </c>
      <c r="G1622" s="11" t="s">
        <v>8223</v>
      </c>
      <c r="H1622" s="11" t="s">
        <v>8245</v>
      </c>
      <c r="I1622" s="11">
        <v>1361606940</v>
      </c>
      <c r="J1622" s="11">
        <v>1361002140</v>
      </c>
      <c r="K1622" s="11" t="b">
        <v>0</v>
      </c>
      <c r="L1622" s="11">
        <v>17</v>
      </c>
      <c r="M1622" s="11" t="b">
        <v>1</v>
      </c>
      <c r="N1622" s="11" t="s">
        <v>8281</v>
      </c>
      <c r="O1622" s="11" t="s">
        <v>8282</v>
      </c>
      <c r="P1622" s="11">
        <f t="shared" si="100"/>
        <v>113</v>
      </c>
      <c r="Q1622" s="11">
        <f t="shared" si="101"/>
        <v>66.47</v>
      </c>
      <c r="R1622" s="16">
        <f t="shared" si="102"/>
        <v>41321.339583333334</v>
      </c>
      <c r="S1622" s="16">
        <f t="shared" si="103"/>
        <v>41328.339583333334</v>
      </c>
    </row>
    <row r="1623" spans="1:19" ht="44.25" x14ac:dyDescent="0.75">
      <c r="A1623" s="11">
        <v>1621</v>
      </c>
      <c r="B1623" s="12" t="s">
        <v>1622</v>
      </c>
      <c r="C1623" s="12" t="s">
        <v>5731</v>
      </c>
      <c r="D1623" s="13">
        <v>5000</v>
      </c>
      <c r="E1623" s="14">
        <v>6060</v>
      </c>
      <c r="F1623" s="11" t="s">
        <v>8218</v>
      </c>
      <c r="G1623" s="11" t="s">
        <v>8223</v>
      </c>
      <c r="H1623" s="11" t="s">
        <v>8245</v>
      </c>
      <c r="I1623" s="11">
        <v>1338177540</v>
      </c>
      <c r="J1623" s="11">
        <v>1333550015</v>
      </c>
      <c r="K1623" s="11" t="b">
        <v>0</v>
      </c>
      <c r="L1623" s="11">
        <v>37</v>
      </c>
      <c r="M1623" s="11" t="b">
        <v>1</v>
      </c>
      <c r="N1623" s="11" t="s">
        <v>8281</v>
      </c>
      <c r="O1623" s="11" t="s">
        <v>8282</v>
      </c>
      <c r="P1623" s="11">
        <f t="shared" si="100"/>
        <v>121</v>
      </c>
      <c r="Q1623" s="11">
        <f t="shared" si="101"/>
        <v>163.78</v>
      </c>
      <c r="R1623" s="16">
        <f t="shared" si="102"/>
        <v>41003.60665509259</v>
      </c>
      <c r="S1623" s="16">
        <f t="shared" si="103"/>
        <v>41057.165972222225</v>
      </c>
    </row>
    <row r="1624" spans="1:19" ht="44.25" x14ac:dyDescent="0.75">
      <c r="A1624" s="11">
        <v>1622</v>
      </c>
      <c r="B1624" s="12" t="s">
        <v>1623</v>
      </c>
      <c r="C1624" s="12" t="s">
        <v>5732</v>
      </c>
      <c r="D1624" s="13">
        <v>6900</v>
      </c>
      <c r="E1624" s="14">
        <v>7019</v>
      </c>
      <c r="F1624" s="11" t="s">
        <v>8218</v>
      </c>
      <c r="G1624" s="11" t="s">
        <v>8223</v>
      </c>
      <c r="H1624" s="11" t="s">
        <v>8245</v>
      </c>
      <c r="I1624" s="11">
        <v>1418803140</v>
      </c>
      <c r="J1624" s="11">
        <v>1415343874</v>
      </c>
      <c r="K1624" s="11" t="b">
        <v>0</v>
      </c>
      <c r="L1624" s="11">
        <v>65</v>
      </c>
      <c r="M1624" s="11" t="b">
        <v>1</v>
      </c>
      <c r="N1624" s="11" t="s">
        <v>8281</v>
      </c>
      <c r="O1624" s="11" t="s">
        <v>8282</v>
      </c>
      <c r="P1624" s="11">
        <f t="shared" si="100"/>
        <v>102</v>
      </c>
      <c r="Q1624" s="11">
        <f t="shared" si="101"/>
        <v>107.98</v>
      </c>
      <c r="R1624" s="16">
        <f t="shared" si="102"/>
        <v>41950.29483796296</v>
      </c>
      <c r="S1624" s="16">
        <f t="shared" si="103"/>
        <v>41990.332638888889</v>
      </c>
    </row>
    <row r="1625" spans="1:19" ht="44.25" x14ac:dyDescent="0.75">
      <c r="A1625" s="11">
        <v>1623</v>
      </c>
      <c r="B1625" s="12" t="s">
        <v>1624</v>
      </c>
      <c r="C1625" s="12" t="s">
        <v>5733</v>
      </c>
      <c r="D1625" s="13">
        <v>750</v>
      </c>
      <c r="E1625" s="14">
        <v>758</v>
      </c>
      <c r="F1625" s="11" t="s">
        <v>8218</v>
      </c>
      <c r="G1625" s="11" t="s">
        <v>8224</v>
      </c>
      <c r="H1625" s="11" t="s">
        <v>8246</v>
      </c>
      <c r="I1625" s="11">
        <v>1377621089</v>
      </c>
      <c r="J1625" s="11">
        <v>1372437089</v>
      </c>
      <c r="K1625" s="11" t="b">
        <v>0</v>
      </c>
      <c r="L1625" s="11">
        <v>18</v>
      </c>
      <c r="M1625" s="11" t="b">
        <v>1</v>
      </c>
      <c r="N1625" s="11" t="s">
        <v>8281</v>
      </c>
      <c r="O1625" s="11" t="s">
        <v>8282</v>
      </c>
      <c r="P1625" s="11">
        <f t="shared" si="100"/>
        <v>101</v>
      </c>
      <c r="Q1625" s="11">
        <f t="shared" si="101"/>
        <v>42.11</v>
      </c>
      <c r="R1625" s="16">
        <f t="shared" si="102"/>
        <v>41453.688530092593</v>
      </c>
      <c r="S1625" s="16">
        <f t="shared" si="103"/>
        <v>41513.688530092593</v>
      </c>
    </row>
    <row r="1626" spans="1:19" ht="44.25" x14ac:dyDescent="0.75">
      <c r="A1626" s="11">
        <v>1624</v>
      </c>
      <c r="B1626" s="12" t="s">
        <v>1625</v>
      </c>
      <c r="C1626" s="12" t="s">
        <v>5734</v>
      </c>
      <c r="D1626" s="13">
        <v>1000</v>
      </c>
      <c r="E1626" s="14">
        <v>1180</v>
      </c>
      <c r="F1626" s="11" t="s">
        <v>8218</v>
      </c>
      <c r="G1626" s="11" t="s">
        <v>8223</v>
      </c>
      <c r="H1626" s="11" t="s">
        <v>8245</v>
      </c>
      <c r="I1626" s="11">
        <v>1357721335</v>
      </c>
      <c r="J1626" s="11">
        <v>1354265335</v>
      </c>
      <c r="K1626" s="11" t="b">
        <v>0</v>
      </c>
      <c r="L1626" s="11">
        <v>25</v>
      </c>
      <c r="M1626" s="11" t="b">
        <v>1</v>
      </c>
      <c r="N1626" s="11" t="s">
        <v>8281</v>
      </c>
      <c r="O1626" s="11" t="s">
        <v>8282</v>
      </c>
      <c r="P1626" s="11">
        <f t="shared" si="100"/>
        <v>118</v>
      </c>
      <c r="Q1626" s="11">
        <f t="shared" si="101"/>
        <v>47.2</v>
      </c>
      <c r="R1626" s="16">
        <f t="shared" si="102"/>
        <v>41243.367303240739</v>
      </c>
      <c r="S1626" s="16">
        <f t="shared" si="103"/>
        <v>41283.367303240739</v>
      </c>
    </row>
    <row r="1627" spans="1:19" ht="59" x14ac:dyDescent="0.75">
      <c r="A1627" s="11">
        <v>1625</v>
      </c>
      <c r="B1627" s="12" t="s">
        <v>1626</v>
      </c>
      <c r="C1627" s="12" t="s">
        <v>5735</v>
      </c>
      <c r="D1627" s="13">
        <v>7500</v>
      </c>
      <c r="E1627" s="14">
        <v>11650</v>
      </c>
      <c r="F1627" s="11" t="s">
        <v>8218</v>
      </c>
      <c r="G1627" s="11" t="s">
        <v>8223</v>
      </c>
      <c r="H1627" s="11" t="s">
        <v>8245</v>
      </c>
      <c r="I1627" s="11">
        <v>1347382053</v>
      </c>
      <c r="J1627" s="11">
        <v>1344962853</v>
      </c>
      <c r="K1627" s="11" t="b">
        <v>0</v>
      </c>
      <c r="L1627" s="11">
        <v>104</v>
      </c>
      <c r="M1627" s="11" t="b">
        <v>1</v>
      </c>
      <c r="N1627" s="11" t="s">
        <v>8281</v>
      </c>
      <c r="O1627" s="11" t="s">
        <v>8282</v>
      </c>
      <c r="P1627" s="11">
        <f t="shared" si="100"/>
        <v>155</v>
      </c>
      <c r="Q1627" s="11">
        <f t="shared" si="101"/>
        <v>112.02</v>
      </c>
      <c r="R1627" s="16">
        <f t="shared" si="102"/>
        <v>41135.699687500004</v>
      </c>
      <c r="S1627" s="16">
        <f t="shared" si="103"/>
        <v>41163.699687500004</v>
      </c>
    </row>
    <row r="1628" spans="1:19" ht="44.25" x14ac:dyDescent="0.75">
      <c r="A1628" s="11">
        <v>1626</v>
      </c>
      <c r="B1628" s="12" t="s">
        <v>1627</v>
      </c>
      <c r="C1628" s="12" t="s">
        <v>5736</v>
      </c>
      <c r="D1628" s="13">
        <v>8000</v>
      </c>
      <c r="E1628" s="14">
        <v>8095</v>
      </c>
      <c r="F1628" s="11" t="s">
        <v>8218</v>
      </c>
      <c r="G1628" s="11" t="s">
        <v>8223</v>
      </c>
      <c r="H1628" s="11" t="s">
        <v>8245</v>
      </c>
      <c r="I1628" s="11">
        <v>1385932867</v>
      </c>
      <c r="J1628" s="11">
        <v>1383337267</v>
      </c>
      <c r="K1628" s="11" t="b">
        <v>0</v>
      </c>
      <c r="L1628" s="11">
        <v>108</v>
      </c>
      <c r="M1628" s="11" t="b">
        <v>1</v>
      </c>
      <c r="N1628" s="11" t="s">
        <v>8281</v>
      </c>
      <c r="O1628" s="11" t="s">
        <v>8282</v>
      </c>
      <c r="P1628" s="11">
        <f t="shared" si="100"/>
        <v>101</v>
      </c>
      <c r="Q1628" s="11">
        <f t="shared" si="101"/>
        <v>74.95</v>
      </c>
      <c r="R1628" s="16">
        <f t="shared" si="102"/>
        <v>41579.847997685189</v>
      </c>
      <c r="S1628" s="16">
        <f t="shared" si="103"/>
        <v>41609.889664351853</v>
      </c>
    </row>
    <row r="1629" spans="1:19" ht="44.25" x14ac:dyDescent="0.75">
      <c r="A1629" s="11">
        <v>1627</v>
      </c>
      <c r="B1629" s="12" t="s">
        <v>1628</v>
      </c>
      <c r="C1629" s="12" t="s">
        <v>5737</v>
      </c>
      <c r="D1629" s="13">
        <v>2000</v>
      </c>
      <c r="E1629" s="14">
        <v>2340</v>
      </c>
      <c r="F1629" s="11" t="s">
        <v>8218</v>
      </c>
      <c r="G1629" s="11" t="s">
        <v>8223</v>
      </c>
      <c r="H1629" s="11" t="s">
        <v>8245</v>
      </c>
      <c r="I1629" s="11">
        <v>1353905940</v>
      </c>
      <c r="J1629" s="11">
        <v>1351011489</v>
      </c>
      <c r="K1629" s="11" t="b">
        <v>0</v>
      </c>
      <c r="L1629" s="11">
        <v>38</v>
      </c>
      <c r="M1629" s="11" t="b">
        <v>1</v>
      </c>
      <c r="N1629" s="11" t="s">
        <v>8281</v>
      </c>
      <c r="O1629" s="11" t="s">
        <v>8282</v>
      </c>
      <c r="P1629" s="11">
        <f t="shared" si="100"/>
        <v>117</v>
      </c>
      <c r="Q1629" s="11">
        <f t="shared" si="101"/>
        <v>61.58</v>
      </c>
      <c r="R1629" s="16">
        <f t="shared" si="102"/>
        <v>41205.707048611112</v>
      </c>
      <c r="S1629" s="16">
        <f t="shared" si="103"/>
        <v>41239.207638888889</v>
      </c>
    </row>
    <row r="1630" spans="1:19" ht="29.5" x14ac:dyDescent="0.75">
      <c r="A1630" s="11">
        <v>1628</v>
      </c>
      <c r="B1630" s="12" t="s">
        <v>1629</v>
      </c>
      <c r="C1630" s="12" t="s">
        <v>5738</v>
      </c>
      <c r="D1630" s="13">
        <v>4000</v>
      </c>
      <c r="E1630" s="14">
        <v>4037</v>
      </c>
      <c r="F1630" s="11" t="s">
        <v>8218</v>
      </c>
      <c r="G1630" s="11" t="s">
        <v>8223</v>
      </c>
      <c r="H1630" s="11" t="s">
        <v>8245</v>
      </c>
      <c r="I1630" s="11">
        <v>1403026882</v>
      </c>
      <c r="J1630" s="11">
        <v>1400175682</v>
      </c>
      <c r="K1630" s="11" t="b">
        <v>0</v>
      </c>
      <c r="L1630" s="11">
        <v>88</v>
      </c>
      <c r="M1630" s="11" t="b">
        <v>1</v>
      </c>
      <c r="N1630" s="11" t="s">
        <v>8281</v>
      </c>
      <c r="O1630" s="11" t="s">
        <v>8282</v>
      </c>
      <c r="P1630" s="11">
        <f t="shared" si="100"/>
        <v>101</v>
      </c>
      <c r="Q1630" s="11">
        <f t="shared" si="101"/>
        <v>45.88</v>
      </c>
      <c r="R1630" s="16">
        <f t="shared" si="102"/>
        <v>41774.737060185187</v>
      </c>
      <c r="S1630" s="16">
        <f t="shared" si="103"/>
        <v>41807.737060185187</v>
      </c>
    </row>
    <row r="1631" spans="1:19" ht="29.5" x14ac:dyDescent="0.75">
      <c r="A1631" s="11">
        <v>1629</v>
      </c>
      <c r="B1631" s="12" t="s">
        <v>1630</v>
      </c>
      <c r="C1631" s="12" t="s">
        <v>5739</v>
      </c>
      <c r="D1631" s="13">
        <v>6000</v>
      </c>
      <c r="E1631" s="14">
        <v>6220</v>
      </c>
      <c r="F1631" s="11" t="s">
        <v>8218</v>
      </c>
      <c r="G1631" s="11" t="s">
        <v>8223</v>
      </c>
      <c r="H1631" s="11" t="s">
        <v>8245</v>
      </c>
      <c r="I1631" s="11">
        <v>1392929333</v>
      </c>
      <c r="J1631" s="11">
        <v>1389041333</v>
      </c>
      <c r="K1631" s="11" t="b">
        <v>0</v>
      </c>
      <c r="L1631" s="11">
        <v>82</v>
      </c>
      <c r="M1631" s="11" t="b">
        <v>1</v>
      </c>
      <c r="N1631" s="11" t="s">
        <v>8281</v>
      </c>
      <c r="O1631" s="11" t="s">
        <v>8282</v>
      </c>
      <c r="P1631" s="11">
        <f t="shared" si="100"/>
        <v>104</v>
      </c>
      <c r="Q1631" s="11">
        <f t="shared" si="101"/>
        <v>75.849999999999994</v>
      </c>
      <c r="R1631" s="16">
        <f t="shared" si="102"/>
        <v>41645.867280092592</v>
      </c>
      <c r="S1631" s="16">
        <f t="shared" si="103"/>
        <v>41690.867280092592</v>
      </c>
    </row>
    <row r="1632" spans="1:19" ht="44.25" x14ac:dyDescent="0.75">
      <c r="A1632" s="11">
        <v>1630</v>
      </c>
      <c r="B1632" s="12" t="s">
        <v>1631</v>
      </c>
      <c r="C1632" s="12" t="s">
        <v>5740</v>
      </c>
      <c r="D1632" s="13">
        <v>4000</v>
      </c>
      <c r="E1632" s="14">
        <v>10610</v>
      </c>
      <c r="F1632" s="11" t="s">
        <v>8218</v>
      </c>
      <c r="G1632" s="11" t="s">
        <v>8223</v>
      </c>
      <c r="H1632" s="11" t="s">
        <v>8245</v>
      </c>
      <c r="I1632" s="11">
        <v>1330671540</v>
      </c>
      <c r="J1632" s="11">
        <v>1328040375</v>
      </c>
      <c r="K1632" s="11" t="b">
        <v>0</v>
      </c>
      <c r="L1632" s="11">
        <v>126</v>
      </c>
      <c r="M1632" s="11" t="b">
        <v>1</v>
      </c>
      <c r="N1632" s="11" t="s">
        <v>8281</v>
      </c>
      <c r="O1632" s="11" t="s">
        <v>8282</v>
      </c>
      <c r="P1632" s="11">
        <f t="shared" si="100"/>
        <v>265</v>
      </c>
      <c r="Q1632" s="11">
        <f t="shared" si="101"/>
        <v>84.21</v>
      </c>
      <c r="R1632" s="16">
        <f t="shared" si="102"/>
        <v>40939.837673611109</v>
      </c>
      <c r="S1632" s="16">
        <f t="shared" si="103"/>
        <v>40970.290972222225</v>
      </c>
    </row>
    <row r="1633" spans="1:19" ht="44.25" x14ac:dyDescent="0.75">
      <c r="A1633" s="11">
        <v>1631</v>
      </c>
      <c r="B1633" s="12" t="s">
        <v>1632</v>
      </c>
      <c r="C1633" s="12" t="s">
        <v>5741</v>
      </c>
      <c r="D1633" s="13">
        <v>10000</v>
      </c>
      <c r="E1633" s="14">
        <v>15591</v>
      </c>
      <c r="F1633" s="11" t="s">
        <v>8218</v>
      </c>
      <c r="G1633" s="11" t="s">
        <v>8223</v>
      </c>
      <c r="H1633" s="11" t="s">
        <v>8245</v>
      </c>
      <c r="I1633" s="11">
        <v>1350074261</v>
      </c>
      <c r="J1633" s="11">
        <v>1347482261</v>
      </c>
      <c r="K1633" s="11" t="b">
        <v>0</v>
      </c>
      <c r="L1633" s="11">
        <v>133</v>
      </c>
      <c r="M1633" s="11" t="b">
        <v>1</v>
      </c>
      <c r="N1633" s="11" t="s">
        <v>8281</v>
      </c>
      <c r="O1633" s="11" t="s">
        <v>8282</v>
      </c>
      <c r="P1633" s="11">
        <f t="shared" si="100"/>
        <v>156</v>
      </c>
      <c r="Q1633" s="11">
        <f t="shared" si="101"/>
        <v>117.23</v>
      </c>
      <c r="R1633" s="16">
        <f t="shared" si="102"/>
        <v>41164.859502314815</v>
      </c>
      <c r="S1633" s="16">
        <f t="shared" si="103"/>
        <v>41194.859502314815</v>
      </c>
    </row>
    <row r="1634" spans="1:19" ht="44.25" x14ac:dyDescent="0.75">
      <c r="A1634" s="11">
        <v>1632</v>
      </c>
      <c r="B1634" s="12" t="s">
        <v>1633</v>
      </c>
      <c r="C1634" s="12" t="s">
        <v>5742</v>
      </c>
      <c r="D1634" s="13">
        <v>4000</v>
      </c>
      <c r="E1634" s="14">
        <v>4065</v>
      </c>
      <c r="F1634" s="11" t="s">
        <v>8218</v>
      </c>
      <c r="G1634" s="11" t="s">
        <v>8223</v>
      </c>
      <c r="H1634" s="11" t="s">
        <v>8245</v>
      </c>
      <c r="I1634" s="11">
        <v>1316851854</v>
      </c>
      <c r="J1634" s="11">
        <v>1311667854</v>
      </c>
      <c r="K1634" s="11" t="b">
        <v>0</v>
      </c>
      <c r="L1634" s="11">
        <v>47</v>
      </c>
      <c r="M1634" s="11" t="b">
        <v>1</v>
      </c>
      <c r="N1634" s="11" t="s">
        <v>8281</v>
      </c>
      <c r="O1634" s="11" t="s">
        <v>8282</v>
      </c>
      <c r="P1634" s="11">
        <f t="shared" si="100"/>
        <v>102</v>
      </c>
      <c r="Q1634" s="11">
        <f t="shared" si="101"/>
        <v>86.49</v>
      </c>
      <c r="R1634" s="16">
        <f t="shared" si="102"/>
        <v>40750.340902777774</v>
      </c>
      <c r="S1634" s="16">
        <f t="shared" si="103"/>
        <v>40810.340902777774</v>
      </c>
    </row>
    <row r="1635" spans="1:19" ht="44.25" x14ac:dyDescent="0.75">
      <c r="A1635" s="11">
        <v>1633</v>
      </c>
      <c r="B1635" s="12" t="s">
        <v>1634</v>
      </c>
      <c r="C1635" s="12" t="s">
        <v>5743</v>
      </c>
      <c r="D1635" s="13">
        <v>10000</v>
      </c>
      <c r="E1635" s="14">
        <v>10000</v>
      </c>
      <c r="F1635" s="11" t="s">
        <v>8218</v>
      </c>
      <c r="G1635" s="11" t="s">
        <v>8223</v>
      </c>
      <c r="H1635" s="11" t="s">
        <v>8245</v>
      </c>
      <c r="I1635" s="11">
        <v>1326690000</v>
      </c>
      <c r="J1635" s="11">
        <v>1324329156</v>
      </c>
      <c r="K1635" s="11" t="b">
        <v>0</v>
      </c>
      <c r="L1635" s="11">
        <v>58</v>
      </c>
      <c r="M1635" s="11" t="b">
        <v>1</v>
      </c>
      <c r="N1635" s="11" t="s">
        <v>8281</v>
      </c>
      <c r="O1635" s="11" t="s">
        <v>8282</v>
      </c>
      <c r="P1635" s="11">
        <f t="shared" si="100"/>
        <v>100</v>
      </c>
      <c r="Q1635" s="11">
        <f t="shared" si="101"/>
        <v>172.41</v>
      </c>
      <c r="R1635" s="16">
        <f t="shared" si="102"/>
        <v>40896.883750000001</v>
      </c>
      <c r="S1635" s="16">
        <f t="shared" si="103"/>
        <v>40924.208333333336</v>
      </c>
    </row>
    <row r="1636" spans="1:19" ht="44.25" x14ac:dyDescent="0.75">
      <c r="A1636" s="11">
        <v>1634</v>
      </c>
      <c r="B1636" s="12" t="s">
        <v>1635</v>
      </c>
      <c r="C1636" s="12" t="s">
        <v>5744</v>
      </c>
      <c r="D1636" s="13">
        <v>2000</v>
      </c>
      <c r="E1636" s="14">
        <v>2010</v>
      </c>
      <c r="F1636" s="11" t="s">
        <v>8218</v>
      </c>
      <c r="G1636" s="11" t="s">
        <v>8223</v>
      </c>
      <c r="H1636" s="11" t="s">
        <v>8245</v>
      </c>
      <c r="I1636" s="11">
        <v>1306994340</v>
      </c>
      <c r="J1636" s="11">
        <v>1303706001</v>
      </c>
      <c r="K1636" s="11" t="b">
        <v>0</v>
      </c>
      <c r="L1636" s="11">
        <v>32</v>
      </c>
      <c r="M1636" s="11" t="b">
        <v>1</v>
      </c>
      <c r="N1636" s="11" t="s">
        <v>8281</v>
      </c>
      <c r="O1636" s="11" t="s">
        <v>8282</v>
      </c>
      <c r="P1636" s="11">
        <f t="shared" si="100"/>
        <v>101</v>
      </c>
      <c r="Q1636" s="11">
        <f t="shared" si="101"/>
        <v>62.81</v>
      </c>
      <c r="R1636" s="16">
        <f t="shared" si="102"/>
        <v>40658.189826388887</v>
      </c>
      <c r="S1636" s="16">
        <f t="shared" si="103"/>
        <v>40696.249305555553</v>
      </c>
    </row>
    <row r="1637" spans="1:19" ht="59" x14ac:dyDescent="0.75">
      <c r="A1637" s="11">
        <v>1635</v>
      </c>
      <c r="B1637" s="12" t="s">
        <v>1636</v>
      </c>
      <c r="C1637" s="12" t="s">
        <v>5745</v>
      </c>
      <c r="D1637" s="13">
        <v>2000</v>
      </c>
      <c r="E1637" s="14">
        <v>2506</v>
      </c>
      <c r="F1637" s="11" t="s">
        <v>8218</v>
      </c>
      <c r="G1637" s="11" t="s">
        <v>8223</v>
      </c>
      <c r="H1637" s="11" t="s">
        <v>8245</v>
      </c>
      <c r="I1637" s="11">
        <v>1468270261</v>
      </c>
      <c r="J1637" s="11">
        <v>1463086261</v>
      </c>
      <c r="K1637" s="11" t="b">
        <v>0</v>
      </c>
      <c r="L1637" s="11">
        <v>37</v>
      </c>
      <c r="M1637" s="11" t="b">
        <v>1</v>
      </c>
      <c r="N1637" s="11" t="s">
        <v>8281</v>
      </c>
      <c r="O1637" s="11" t="s">
        <v>8282</v>
      </c>
      <c r="P1637" s="11">
        <f t="shared" si="100"/>
        <v>125</v>
      </c>
      <c r="Q1637" s="11">
        <f t="shared" si="101"/>
        <v>67.73</v>
      </c>
      <c r="R1637" s="16">
        <f t="shared" si="102"/>
        <v>42502.868761574078</v>
      </c>
      <c r="S1637" s="16">
        <f t="shared" si="103"/>
        <v>42562.868761574078</v>
      </c>
    </row>
    <row r="1638" spans="1:19" ht="44.25" x14ac:dyDescent="0.75">
      <c r="A1638" s="11">
        <v>1636</v>
      </c>
      <c r="B1638" s="12" t="s">
        <v>1637</v>
      </c>
      <c r="C1638" s="12" t="s">
        <v>5746</v>
      </c>
      <c r="D1638" s="13">
        <v>4500</v>
      </c>
      <c r="E1638" s="14">
        <v>4660</v>
      </c>
      <c r="F1638" s="11" t="s">
        <v>8218</v>
      </c>
      <c r="G1638" s="11" t="s">
        <v>8223</v>
      </c>
      <c r="H1638" s="11" t="s">
        <v>8245</v>
      </c>
      <c r="I1638" s="11">
        <v>1307851200</v>
      </c>
      <c r="J1638" s="11">
        <v>1304129088</v>
      </c>
      <c r="K1638" s="11" t="b">
        <v>0</v>
      </c>
      <c r="L1638" s="11">
        <v>87</v>
      </c>
      <c r="M1638" s="11" t="b">
        <v>1</v>
      </c>
      <c r="N1638" s="11" t="s">
        <v>8281</v>
      </c>
      <c r="O1638" s="11" t="s">
        <v>8282</v>
      </c>
      <c r="P1638" s="11">
        <f t="shared" si="100"/>
        <v>104</v>
      </c>
      <c r="Q1638" s="11">
        <f t="shared" si="101"/>
        <v>53.56</v>
      </c>
      <c r="R1638" s="16">
        <f t="shared" si="102"/>
        <v>40663.08666666667</v>
      </c>
      <c r="S1638" s="16">
        <f t="shared" si="103"/>
        <v>40706.166666666664</v>
      </c>
    </row>
    <row r="1639" spans="1:19" ht="44.25" x14ac:dyDescent="0.75">
      <c r="A1639" s="11">
        <v>1637</v>
      </c>
      <c r="B1639" s="12" t="s">
        <v>1638</v>
      </c>
      <c r="C1639" s="12" t="s">
        <v>5747</v>
      </c>
      <c r="D1639" s="13">
        <v>500</v>
      </c>
      <c r="E1639" s="14">
        <v>519</v>
      </c>
      <c r="F1639" s="11" t="s">
        <v>8218</v>
      </c>
      <c r="G1639" s="11" t="s">
        <v>8223</v>
      </c>
      <c r="H1639" s="11" t="s">
        <v>8245</v>
      </c>
      <c r="I1639" s="11">
        <v>1262302740</v>
      </c>
      <c r="J1639" s="11">
        <v>1257444140</v>
      </c>
      <c r="K1639" s="11" t="b">
        <v>0</v>
      </c>
      <c r="L1639" s="11">
        <v>15</v>
      </c>
      <c r="M1639" s="11" t="b">
        <v>1</v>
      </c>
      <c r="N1639" s="11" t="s">
        <v>8281</v>
      </c>
      <c r="O1639" s="11" t="s">
        <v>8282</v>
      </c>
      <c r="P1639" s="11">
        <f t="shared" si="100"/>
        <v>104</v>
      </c>
      <c r="Q1639" s="11">
        <f t="shared" si="101"/>
        <v>34.6</v>
      </c>
      <c r="R1639" s="16">
        <f t="shared" si="102"/>
        <v>40122.751620370371</v>
      </c>
      <c r="S1639" s="16">
        <f t="shared" si="103"/>
        <v>40178.98541666667</v>
      </c>
    </row>
    <row r="1640" spans="1:19" ht="29.5" x14ac:dyDescent="0.75">
      <c r="A1640" s="11">
        <v>1638</v>
      </c>
      <c r="B1640" s="12" t="s">
        <v>1639</v>
      </c>
      <c r="C1640" s="12" t="s">
        <v>5748</v>
      </c>
      <c r="D1640" s="13">
        <v>1000</v>
      </c>
      <c r="E1640" s="14">
        <v>1050</v>
      </c>
      <c r="F1640" s="11" t="s">
        <v>8218</v>
      </c>
      <c r="G1640" s="11" t="s">
        <v>8223</v>
      </c>
      <c r="H1640" s="11" t="s">
        <v>8245</v>
      </c>
      <c r="I1640" s="11">
        <v>1362086700</v>
      </c>
      <c r="J1640" s="11">
        <v>1358180968</v>
      </c>
      <c r="K1640" s="11" t="b">
        <v>0</v>
      </c>
      <c r="L1640" s="11">
        <v>27</v>
      </c>
      <c r="M1640" s="11" t="b">
        <v>1</v>
      </c>
      <c r="N1640" s="11" t="s">
        <v>8281</v>
      </c>
      <c r="O1640" s="11" t="s">
        <v>8282</v>
      </c>
      <c r="P1640" s="11">
        <f t="shared" si="100"/>
        <v>105</v>
      </c>
      <c r="Q1640" s="11">
        <f t="shared" si="101"/>
        <v>38.89</v>
      </c>
      <c r="R1640" s="16">
        <f t="shared" si="102"/>
        <v>41288.68712962963</v>
      </c>
      <c r="S1640" s="16">
        <f t="shared" si="103"/>
        <v>41333.892361111109</v>
      </c>
    </row>
    <row r="1641" spans="1:19" ht="44.25" x14ac:dyDescent="0.75">
      <c r="A1641" s="11">
        <v>1639</v>
      </c>
      <c r="B1641" s="12" t="s">
        <v>1640</v>
      </c>
      <c r="C1641" s="12" t="s">
        <v>5749</v>
      </c>
      <c r="D1641" s="13">
        <v>1800</v>
      </c>
      <c r="E1641" s="14">
        <v>1800</v>
      </c>
      <c r="F1641" s="11" t="s">
        <v>8218</v>
      </c>
      <c r="G1641" s="11" t="s">
        <v>8223</v>
      </c>
      <c r="H1641" s="11" t="s">
        <v>8245</v>
      </c>
      <c r="I1641" s="11">
        <v>1330789165</v>
      </c>
      <c r="J1641" s="11">
        <v>1328197165</v>
      </c>
      <c r="K1641" s="11" t="b">
        <v>0</v>
      </c>
      <c r="L1641" s="11">
        <v>19</v>
      </c>
      <c r="M1641" s="11" t="b">
        <v>1</v>
      </c>
      <c r="N1641" s="11" t="s">
        <v>8281</v>
      </c>
      <c r="O1641" s="11" t="s">
        <v>8282</v>
      </c>
      <c r="P1641" s="11">
        <f t="shared" si="100"/>
        <v>100</v>
      </c>
      <c r="Q1641" s="11">
        <f t="shared" si="101"/>
        <v>94.74</v>
      </c>
      <c r="R1641" s="16">
        <f t="shared" si="102"/>
        <v>40941.652372685188</v>
      </c>
      <c r="S1641" s="16">
        <f t="shared" si="103"/>
        <v>40971.652372685188</v>
      </c>
    </row>
    <row r="1642" spans="1:19" ht="44.25" x14ac:dyDescent="0.75">
      <c r="A1642" s="11">
        <v>1640</v>
      </c>
      <c r="B1642" s="12" t="s">
        <v>1641</v>
      </c>
      <c r="C1642" s="12" t="s">
        <v>5750</v>
      </c>
      <c r="D1642" s="13">
        <v>400</v>
      </c>
      <c r="E1642" s="14">
        <v>679.44</v>
      </c>
      <c r="F1642" s="11" t="s">
        <v>8218</v>
      </c>
      <c r="G1642" s="11" t="s">
        <v>8223</v>
      </c>
      <c r="H1642" s="11" t="s">
        <v>8245</v>
      </c>
      <c r="I1642" s="11">
        <v>1280800740</v>
      </c>
      <c r="J1642" s="11">
        <v>1279603955</v>
      </c>
      <c r="K1642" s="11" t="b">
        <v>0</v>
      </c>
      <c r="L1642" s="11">
        <v>17</v>
      </c>
      <c r="M1642" s="11" t="b">
        <v>1</v>
      </c>
      <c r="N1642" s="11" t="s">
        <v>8281</v>
      </c>
      <c r="O1642" s="11" t="s">
        <v>8282</v>
      </c>
      <c r="P1642" s="11">
        <f t="shared" si="100"/>
        <v>170</v>
      </c>
      <c r="Q1642" s="11">
        <f t="shared" si="101"/>
        <v>39.97</v>
      </c>
      <c r="R1642" s="16">
        <f t="shared" si="102"/>
        <v>40379.23096064815</v>
      </c>
      <c r="S1642" s="16">
        <f t="shared" si="103"/>
        <v>40393.082638888889</v>
      </c>
    </row>
    <row r="1643" spans="1:19" ht="29.5" x14ac:dyDescent="0.75">
      <c r="A1643" s="11">
        <v>1641</v>
      </c>
      <c r="B1643" s="12" t="s">
        <v>1642</v>
      </c>
      <c r="C1643" s="12" t="s">
        <v>5751</v>
      </c>
      <c r="D1643" s="13">
        <v>2500</v>
      </c>
      <c r="E1643" s="14">
        <v>2535</v>
      </c>
      <c r="F1643" s="11" t="s">
        <v>8218</v>
      </c>
      <c r="G1643" s="11" t="s">
        <v>8223</v>
      </c>
      <c r="H1643" s="11" t="s">
        <v>8245</v>
      </c>
      <c r="I1643" s="11">
        <v>1418998744</v>
      </c>
      <c r="J1643" s="11">
        <v>1416406744</v>
      </c>
      <c r="K1643" s="11" t="b">
        <v>0</v>
      </c>
      <c r="L1643" s="11">
        <v>26</v>
      </c>
      <c r="M1643" s="11" t="b">
        <v>1</v>
      </c>
      <c r="N1643" s="11" t="s">
        <v>8281</v>
      </c>
      <c r="O1643" s="11" t="s">
        <v>8302</v>
      </c>
      <c r="P1643" s="11">
        <f t="shared" si="100"/>
        <v>101</v>
      </c>
      <c r="Q1643" s="11">
        <f t="shared" si="101"/>
        <v>97.5</v>
      </c>
      <c r="R1643" s="16">
        <f t="shared" si="102"/>
        <v>41962.596574074079</v>
      </c>
      <c r="S1643" s="16">
        <f t="shared" si="103"/>
        <v>41992.596574074079</v>
      </c>
    </row>
    <row r="1644" spans="1:19" ht="44.25" x14ac:dyDescent="0.75">
      <c r="A1644" s="11">
        <v>1642</v>
      </c>
      <c r="B1644" s="12" t="s">
        <v>1643</v>
      </c>
      <c r="C1644" s="12" t="s">
        <v>5752</v>
      </c>
      <c r="D1644" s="13">
        <v>1200</v>
      </c>
      <c r="E1644" s="14">
        <v>1200</v>
      </c>
      <c r="F1644" s="11" t="s">
        <v>8218</v>
      </c>
      <c r="G1644" s="11" t="s">
        <v>8223</v>
      </c>
      <c r="H1644" s="11" t="s">
        <v>8245</v>
      </c>
      <c r="I1644" s="11">
        <v>1308011727</v>
      </c>
      <c r="J1644" s="11">
        <v>1306283727</v>
      </c>
      <c r="K1644" s="11" t="b">
        <v>0</v>
      </c>
      <c r="L1644" s="11">
        <v>28</v>
      </c>
      <c r="M1644" s="11" t="b">
        <v>1</v>
      </c>
      <c r="N1644" s="11" t="s">
        <v>8281</v>
      </c>
      <c r="O1644" s="11" t="s">
        <v>8302</v>
      </c>
      <c r="P1644" s="11">
        <f t="shared" si="100"/>
        <v>100</v>
      </c>
      <c r="Q1644" s="11">
        <f t="shared" si="101"/>
        <v>42.86</v>
      </c>
      <c r="R1644" s="16">
        <f t="shared" si="102"/>
        <v>40688.024618055555</v>
      </c>
      <c r="S1644" s="16">
        <f t="shared" si="103"/>
        <v>40708.024618055555</v>
      </c>
    </row>
    <row r="1645" spans="1:19" ht="29.5" x14ac:dyDescent="0.75">
      <c r="A1645" s="11">
        <v>1643</v>
      </c>
      <c r="B1645" s="12" t="s">
        <v>1644</v>
      </c>
      <c r="C1645" s="12" t="s">
        <v>5753</v>
      </c>
      <c r="D1645" s="13">
        <v>5000</v>
      </c>
      <c r="E1645" s="14">
        <v>6235</v>
      </c>
      <c r="F1645" s="11" t="s">
        <v>8218</v>
      </c>
      <c r="G1645" s="11" t="s">
        <v>8223</v>
      </c>
      <c r="H1645" s="11" t="s">
        <v>8245</v>
      </c>
      <c r="I1645" s="11">
        <v>1348516012</v>
      </c>
      <c r="J1645" s="11">
        <v>1345924012</v>
      </c>
      <c r="K1645" s="11" t="b">
        <v>0</v>
      </c>
      <c r="L1645" s="11">
        <v>37</v>
      </c>
      <c r="M1645" s="11" t="b">
        <v>1</v>
      </c>
      <c r="N1645" s="11" t="s">
        <v>8281</v>
      </c>
      <c r="O1645" s="11" t="s">
        <v>8302</v>
      </c>
      <c r="P1645" s="11">
        <f t="shared" si="100"/>
        <v>125</v>
      </c>
      <c r="Q1645" s="11">
        <f t="shared" si="101"/>
        <v>168.51</v>
      </c>
      <c r="R1645" s="16">
        <f t="shared" si="102"/>
        <v>41146.824212962965</v>
      </c>
      <c r="S1645" s="16">
        <f t="shared" si="103"/>
        <v>41176.824212962965</v>
      </c>
    </row>
    <row r="1646" spans="1:19" ht="44.25" x14ac:dyDescent="0.75">
      <c r="A1646" s="11">
        <v>1644</v>
      </c>
      <c r="B1646" s="12" t="s">
        <v>1645</v>
      </c>
      <c r="C1646" s="12" t="s">
        <v>5754</v>
      </c>
      <c r="D1646" s="13">
        <v>10000</v>
      </c>
      <c r="E1646" s="14">
        <v>10950</v>
      </c>
      <c r="F1646" s="11" t="s">
        <v>8218</v>
      </c>
      <c r="G1646" s="11" t="s">
        <v>8223</v>
      </c>
      <c r="H1646" s="11" t="s">
        <v>8245</v>
      </c>
      <c r="I1646" s="11">
        <v>1353551160</v>
      </c>
      <c r="J1646" s="11">
        <v>1348363560</v>
      </c>
      <c r="K1646" s="11" t="b">
        <v>0</v>
      </c>
      <c r="L1646" s="11">
        <v>128</v>
      </c>
      <c r="M1646" s="11" t="b">
        <v>1</v>
      </c>
      <c r="N1646" s="11" t="s">
        <v>8281</v>
      </c>
      <c r="O1646" s="11" t="s">
        <v>8302</v>
      </c>
      <c r="P1646" s="11">
        <f t="shared" si="100"/>
        <v>110</v>
      </c>
      <c r="Q1646" s="11">
        <f t="shared" si="101"/>
        <v>85.55</v>
      </c>
      <c r="R1646" s="16">
        <f t="shared" si="102"/>
        <v>41175.05972222222</v>
      </c>
      <c r="S1646" s="16">
        <f t="shared" si="103"/>
        <v>41235.101388888892</v>
      </c>
    </row>
    <row r="1647" spans="1:19" ht="44.25" x14ac:dyDescent="0.75">
      <c r="A1647" s="11">
        <v>1645</v>
      </c>
      <c r="B1647" s="12" t="s">
        <v>1646</v>
      </c>
      <c r="C1647" s="12" t="s">
        <v>5755</v>
      </c>
      <c r="D1647" s="13">
        <v>5000</v>
      </c>
      <c r="E1647" s="14">
        <v>5540</v>
      </c>
      <c r="F1647" s="11" t="s">
        <v>8218</v>
      </c>
      <c r="G1647" s="11" t="s">
        <v>8223</v>
      </c>
      <c r="H1647" s="11" t="s">
        <v>8245</v>
      </c>
      <c r="I1647" s="11">
        <v>1379515740</v>
      </c>
      <c r="J1647" s="11">
        <v>1378306140</v>
      </c>
      <c r="K1647" s="11" t="b">
        <v>0</v>
      </c>
      <c r="L1647" s="11">
        <v>10</v>
      </c>
      <c r="M1647" s="11" t="b">
        <v>1</v>
      </c>
      <c r="N1647" s="11" t="s">
        <v>8281</v>
      </c>
      <c r="O1647" s="11" t="s">
        <v>8302</v>
      </c>
      <c r="P1647" s="11">
        <f t="shared" si="100"/>
        <v>111</v>
      </c>
      <c r="Q1647" s="11">
        <f t="shared" si="101"/>
        <v>554</v>
      </c>
      <c r="R1647" s="16">
        <f t="shared" si="102"/>
        <v>41521.617361111108</v>
      </c>
      <c r="S1647" s="16">
        <f t="shared" si="103"/>
        <v>41535.617361111108</v>
      </c>
    </row>
    <row r="1648" spans="1:19" ht="59" x14ac:dyDescent="0.75">
      <c r="A1648" s="11">
        <v>1646</v>
      </c>
      <c r="B1648" s="12" t="s">
        <v>1647</v>
      </c>
      <c r="C1648" s="12" t="s">
        <v>5756</v>
      </c>
      <c r="D1648" s="13">
        <v>2000</v>
      </c>
      <c r="E1648" s="14">
        <v>2204</v>
      </c>
      <c r="F1648" s="11" t="s">
        <v>8218</v>
      </c>
      <c r="G1648" s="11" t="s">
        <v>8224</v>
      </c>
      <c r="H1648" s="11" t="s">
        <v>8246</v>
      </c>
      <c r="I1648" s="11">
        <v>1408039860</v>
      </c>
      <c r="J1648" s="11">
        <v>1405248503</v>
      </c>
      <c r="K1648" s="11" t="b">
        <v>0</v>
      </c>
      <c r="L1648" s="11">
        <v>83</v>
      </c>
      <c r="M1648" s="11" t="b">
        <v>1</v>
      </c>
      <c r="N1648" s="11" t="s">
        <v>8281</v>
      </c>
      <c r="O1648" s="11" t="s">
        <v>8302</v>
      </c>
      <c r="P1648" s="11">
        <f t="shared" si="100"/>
        <v>110</v>
      </c>
      <c r="Q1648" s="11">
        <f t="shared" si="101"/>
        <v>26.55</v>
      </c>
      <c r="R1648" s="16">
        <f t="shared" si="102"/>
        <v>41833.450266203705</v>
      </c>
      <c r="S1648" s="16">
        <f t="shared" si="103"/>
        <v>41865.757638888892</v>
      </c>
    </row>
    <row r="1649" spans="1:19" ht="44.25" x14ac:dyDescent="0.75">
      <c r="A1649" s="11">
        <v>1647</v>
      </c>
      <c r="B1649" s="12" t="s">
        <v>1648</v>
      </c>
      <c r="C1649" s="12" t="s">
        <v>5757</v>
      </c>
      <c r="D1649" s="13">
        <v>5000</v>
      </c>
      <c r="E1649" s="14">
        <v>5236</v>
      </c>
      <c r="F1649" s="11" t="s">
        <v>8218</v>
      </c>
      <c r="G1649" s="11" t="s">
        <v>8223</v>
      </c>
      <c r="H1649" s="11" t="s">
        <v>8245</v>
      </c>
      <c r="I1649" s="11">
        <v>1339235377</v>
      </c>
      <c r="J1649" s="11">
        <v>1336643377</v>
      </c>
      <c r="K1649" s="11" t="b">
        <v>0</v>
      </c>
      <c r="L1649" s="11">
        <v>46</v>
      </c>
      <c r="M1649" s="11" t="b">
        <v>1</v>
      </c>
      <c r="N1649" s="11" t="s">
        <v>8281</v>
      </c>
      <c r="O1649" s="11" t="s">
        <v>8302</v>
      </c>
      <c r="P1649" s="11">
        <f t="shared" si="100"/>
        <v>105</v>
      </c>
      <c r="Q1649" s="11">
        <f t="shared" si="101"/>
        <v>113.83</v>
      </c>
      <c r="R1649" s="16">
        <f t="shared" si="102"/>
        <v>41039.409456018519</v>
      </c>
      <c r="S1649" s="16">
        <f t="shared" si="103"/>
        <v>41069.409456018519</v>
      </c>
    </row>
    <row r="1650" spans="1:19" ht="44.25" x14ac:dyDescent="0.75">
      <c r="A1650" s="11">
        <v>1648</v>
      </c>
      <c r="B1650" s="12" t="s">
        <v>1649</v>
      </c>
      <c r="C1650" s="12" t="s">
        <v>5758</v>
      </c>
      <c r="D1650" s="13">
        <v>2300</v>
      </c>
      <c r="E1650" s="14">
        <v>2881</v>
      </c>
      <c r="F1650" s="11" t="s">
        <v>8218</v>
      </c>
      <c r="G1650" s="11" t="s">
        <v>8223</v>
      </c>
      <c r="H1650" s="11" t="s">
        <v>8245</v>
      </c>
      <c r="I1650" s="11">
        <v>1300636482</v>
      </c>
      <c r="J1650" s="11">
        <v>1298048082</v>
      </c>
      <c r="K1650" s="11" t="b">
        <v>0</v>
      </c>
      <c r="L1650" s="11">
        <v>90</v>
      </c>
      <c r="M1650" s="11" t="b">
        <v>1</v>
      </c>
      <c r="N1650" s="11" t="s">
        <v>8281</v>
      </c>
      <c r="O1650" s="11" t="s">
        <v>8302</v>
      </c>
      <c r="P1650" s="11">
        <f t="shared" si="100"/>
        <v>125</v>
      </c>
      <c r="Q1650" s="11">
        <f t="shared" si="101"/>
        <v>32.01</v>
      </c>
      <c r="R1650" s="16">
        <f t="shared" si="102"/>
        <v>40592.704652777778</v>
      </c>
      <c r="S1650" s="16">
        <f t="shared" si="103"/>
        <v>40622.662986111114</v>
      </c>
    </row>
    <row r="1651" spans="1:19" ht="44.25" x14ac:dyDescent="0.75">
      <c r="A1651" s="11">
        <v>1649</v>
      </c>
      <c r="B1651" s="12" t="s">
        <v>1650</v>
      </c>
      <c r="C1651" s="12" t="s">
        <v>5759</v>
      </c>
      <c r="D1651" s="13">
        <v>3800</v>
      </c>
      <c r="E1651" s="14">
        <v>3822.33</v>
      </c>
      <c r="F1651" s="11" t="s">
        <v>8218</v>
      </c>
      <c r="G1651" s="11" t="s">
        <v>8223</v>
      </c>
      <c r="H1651" s="11" t="s">
        <v>8245</v>
      </c>
      <c r="I1651" s="11">
        <v>1400862355</v>
      </c>
      <c r="J1651" s="11">
        <v>1396974355</v>
      </c>
      <c r="K1651" s="11" t="b">
        <v>0</v>
      </c>
      <c r="L1651" s="11">
        <v>81</v>
      </c>
      <c r="M1651" s="11" t="b">
        <v>1</v>
      </c>
      <c r="N1651" s="11" t="s">
        <v>8281</v>
      </c>
      <c r="O1651" s="11" t="s">
        <v>8302</v>
      </c>
      <c r="P1651" s="11">
        <f t="shared" si="100"/>
        <v>101</v>
      </c>
      <c r="Q1651" s="11">
        <f t="shared" si="101"/>
        <v>47.19</v>
      </c>
      <c r="R1651" s="16">
        <f t="shared" si="102"/>
        <v>41737.684664351851</v>
      </c>
      <c r="S1651" s="16">
        <f t="shared" si="103"/>
        <v>41782.684664351851</v>
      </c>
    </row>
    <row r="1652" spans="1:19" ht="44.25" x14ac:dyDescent="0.75">
      <c r="A1652" s="11">
        <v>1650</v>
      </c>
      <c r="B1652" s="12" t="s">
        <v>1651</v>
      </c>
      <c r="C1652" s="12" t="s">
        <v>5760</v>
      </c>
      <c r="D1652" s="13">
        <v>2000</v>
      </c>
      <c r="E1652" s="14">
        <v>2831</v>
      </c>
      <c r="F1652" s="11" t="s">
        <v>8218</v>
      </c>
      <c r="G1652" s="11" t="s">
        <v>8223</v>
      </c>
      <c r="H1652" s="11" t="s">
        <v>8245</v>
      </c>
      <c r="I1652" s="11">
        <v>1381314437</v>
      </c>
      <c r="J1652" s="11">
        <v>1378722437</v>
      </c>
      <c r="K1652" s="11" t="b">
        <v>0</v>
      </c>
      <c r="L1652" s="11">
        <v>32</v>
      </c>
      <c r="M1652" s="11" t="b">
        <v>1</v>
      </c>
      <c r="N1652" s="11" t="s">
        <v>8281</v>
      </c>
      <c r="O1652" s="11" t="s">
        <v>8302</v>
      </c>
      <c r="P1652" s="11">
        <f t="shared" si="100"/>
        <v>142</v>
      </c>
      <c r="Q1652" s="11">
        <f t="shared" si="101"/>
        <v>88.47</v>
      </c>
      <c r="R1652" s="16">
        <f t="shared" si="102"/>
        <v>41526.435613425929</v>
      </c>
      <c r="S1652" s="16">
        <f t="shared" si="103"/>
        <v>41556.435613425929</v>
      </c>
    </row>
    <row r="1653" spans="1:19" ht="44.25" x14ac:dyDescent="0.75">
      <c r="A1653" s="11">
        <v>1651</v>
      </c>
      <c r="B1653" s="12" t="s">
        <v>1652</v>
      </c>
      <c r="C1653" s="12" t="s">
        <v>5761</v>
      </c>
      <c r="D1653" s="13">
        <v>2000</v>
      </c>
      <c r="E1653" s="14">
        <v>2015</v>
      </c>
      <c r="F1653" s="11" t="s">
        <v>8218</v>
      </c>
      <c r="G1653" s="11" t="s">
        <v>8223</v>
      </c>
      <c r="H1653" s="11" t="s">
        <v>8245</v>
      </c>
      <c r="I1653" s="11">
        <v>1303801140</v>
      </c>
      <c r="J1653" s="11">
        <v>1300916220</v>
      </c>
      <c r="K1653" s="11" t="b">
        <v>0</v>
      </c>
      <c r="L1653" s="11">
        <v>20</v>
      </c>
      <c r="M1653" s="11" t="b">
        <v>1</v>
      </c>
      <c r="N1653" s="11" t="s">
        <v>8281</v>
      </c>
      <c r="O1653" s="11" t="s">
        <v>8302</v>
      </c>
      <c r="P1653" s="11">
        <f t="shared" si="100"/>
        <v>101</v>
      </c>
      <c r="Q1653" s="11">
        <f t="shared" si="101"/>
        <v>100.75</v>
      </c>
      <c r="R1653" s="16">
        <f t="shared" si="102"/>
        <v>40625.900694444441</v>
      </c>
      <c r="S1653" s="16">
        <f t="shared" si="103"/>
        <v>40659.290972222225</v>
      </c>
    </row>
    <row r="1654" spans="1:19" ht="44.25" x14ac:dyDescent="0.75">
      <c r="A1654" s="11">
        <v>1652</v>
      </c>
      <c r="B1654" s="12" t="s">
        <v>1653</v>
      </c>
      <c r="C1654" s="12" t="s">
        <v>5762</v>
      </c>
      <c r="D1654" s="13">
        <v>4500</v>
      </c>
      <c r="E1654" s="14">
        <v>4530</v>
      </c>
      <c r="F1654" s="11" t="s">
        <v>8218</v>
      </c>
      <c r="G1654" s="11" t="s">
        <v>8223</v>
      </c>
      <c r="H1654" s="11" t="s">
        <v>8245</v>
      </c>
      <c r="I1654" s="11">
        <v>1385297393</v>
      </c>
      <c r="J1654" s="11">
        <v>1382701793</v>
      </c>
      <c r="K1654" s="11" t="b">
        <v>0</v>
      </c>
      <c r="L1654" s="11">
        <v>70</v>
      </c>
      <c r="M1654" s="11" t="b">
        <v>1</v>
      </c>
      <c r="N1654" s="11" t="s">
        <v>8281</v>
      </c>
      <c r="O1654" s="11" t="s">
        <v>8302</v>
      </c>
      <c r="P1654" s="11">
        <f t="shared" si="100"/>
        <v>101</v>
      </c>
      <c r="Q1654" s="11">
        <f t="shared" si="101"/>
        <v>64.709999999999994</v>
      </c>
      <c r="R1654" s="16">
        <f t="shared" si="102"/>
        <v>41572.492974537039</v>
      </c>
      <c r="S1654" s="16">
        <f t="shared" si="103"/>
        <v>41602.534641203703</v>
      </c>
    </row>
    <row r="1655" spans="1:19" ht="44.25" x14ac:dyDescent="0.75">
      <c r="A1655" s="11">
        <v>1653</v>
      </c>
      <c r="B1655" s="12" t="s">
        <v>1654</v>
      </c>
      <c r="C1655" s="12" t="s">
        <v>5763</v>
      </c>
      <c r="D1655" s="13">
        <v>5000</v>
      </c>
      <c r="E1655" s="14">
        <v>8711.52</v>
      </c>
      <c r="F1655" s="11" t="s">
        <v>8218</v>
      </c>
      <c r="G1655" s="11" t="s">
        <v>8223</v>
      </c>
      <c r="H1655" s="11" t="s">
        <v>8245</v>
      </c>
      <c r="I1655" s="11">
        <v>1303675296</v>
      </c>
      <c r="J1655" s="11">
        <v>1300996896</v>
      </c>
      <c r="K1655" s="11" t="b">
        <v>0</v>
      </c>
      <c r="L1655" s="11">
        <v>168</v>
      </c>
      <c r="M1655" s="11" t="b">
        <v>1</v>
      </c>
      <c r="N1655" s="11" t="s">
        <v>8281</v>
      </c>
      <c r="O1655" s="11" t="s">
        <v>8302</v>
      </c>
      <c r="P1655" s="11">
        <f t="shared" si="100"/>
        <v>174</v>
      </c>
      <c r="Q1655" s="11">
        <f t="shared" si="101"/>
        <v>51.85</v>
      </c>
      <c r="R1655" s="16">
        <f t="shared" si="102"/>
        <v>40626.834444444445</v>
      </c>
      <c r="S1655" s="16">
        <f t="shared" si="103"/>
        <v>40657.834444444445</v>
      </c>
    </row>
    <row r="1656" spans="1:19" ht="44.25" x14ac:dyDescent="0.75">
      <c r="A1656" s="11">
        <v>1654</v>
      </c>
      <c r="B1656" s="12" t="s">
        <v>1655</v>
      </c>
      <c r="C1656" s="12" t="s">
        <v>5764</v>
      </c>
      <c r="D1656" s="13">
        <v>1100</v>
      </c>
      <c r="E1656" s="14">
        <v>1319</v>
      </c>
      <c r="F1656" s="11" t="s">
        <v>8218</v>
      </c>
      <c r="G1656" s="11" t="s">
        <v>8223</v>
      </c>
      <c r="H1656" s="11" t="s">
        <v>8245</v>
      </c>
      <c r="I1656" s="11">
        <v>1334784160</v>
      </c>
      <c r="J1656" s="11">
        <v>1332192160</v>
      </c>
      <c r="K1656" s="11" t="b">
        <v>0</v>
      </c>
      <c r="L1656" s="11">
        <v>34</v>
      </c>
      <c r="M1656" s="11" t="b">
        <v>1</v>
      </c>
      <c r="N1656" s="11" t="s">
        <v>8281</v>
      </c>
      <c r="O1656" s="11" t="s">
        <v>8302</v>
      </c>
      <c r="P1656" s="11">
        <f t="shared" si="100"/>
        <v>120</v>
      </c>
      <c r="Q1656" s="11">
        <f t="shared" si="101"/>
        <v>38.79</v>
      </c>
      <c r="R1656" s="16">
        <f t="shared" si="102"/>
        <v>40987.890740740739</v>
      </c>
      <c r="S1656" s="16">
        <f t="shared" si="103"/>
        <v>41017.890740740739</v>
      </c>
    </row>
    <row r="1657" spans="1:19" ht="29.5" x14ac:dyDescent="0.75">
      <c r="A1657" s="11">
        <v>1655</v>
      </c>
      <c r="B1657" s="12" t="s">
        <v>1656</v>
      </c>
      <c r="C1657" s="12" t="s">
        <v>5765</v>
      </c>
      <c r="D1657" s="13">
        <v>1500</v>
      </c>
      <c r="E1657" s="14">
        <v>2143</v>
      </c>
      <c r="F1657" s="11" t="s">
        <v>8218</v>
      </c>
      <c r="G1657" s="11" t="s">
        <v>8223</v>
      </c>
      <c r="H1657" s="11" t="s">
        <v>8245</v>
      </c>
      <c r="I1657" s="11">
        <v>1333648820</v>
      </c>
      <c r="J1657" s="11">
        <v>1331060420</v>
      </c>
      <c r="K1657" s="11" t="b">
        <v>0</v>
      </c>
      <c r="L1657" s="11">
        <v>48</v>
      </c>
      <c r="M1657" s="11" t="b">
        <v>1</v>
      </c>
      <c r="N1657" s="11" t="s">
        <v>8281</v>
      </c>
      <c r="O1657" s="11" t="s">
        <v>8302</v>
      </c>
      <c r="P1657" s="11">
        <f t="shared" si="100"/>
        <v>143</v>
      </c>
      <c r="Q1657" s="11">
        <f t="shared" si="101"/>
        <v>44.65</v>
      </c>
      <c r="R1657" s="16">
        <f t="shared" si="102"/>
        <v>40974.791898148149</v>
      </c>
      <c r="S1657" s="16">
        <f t="shared" si="103"/>
        <v>41004.750231481477</v>
      </c>
    </row>
    <row r="1658" spans="1:19" ht="59" x14ac:dyDescent="0.75">
      <c r="A1658" s="11">
        <v>1656</v>
      </c>
      <c r="B1658" s="12" t="s">
        <v>1657</v>
      </c>
      <c r="C1658" s="12" t="s">
        <v>5766</v>
      </c>
      <c r="D1658" s="13">
        <v>7500</v>
      </c>
      <c r="E1658" s="14">
        <v>7525.12</v>
      </c>
      <c r="F1658" s="11" t="s">
        <v>8218</v>
      </c>
      <c r="G1658" s="11" t="s">
        <v>8223</v>
      </c>
      <c r="H1658" s="11" t="s">
        <v>8245</v>
      </c>
      <c r="I1658" s="11">
        <v>1355437052</v>
      </c>
      <c r="J1658" s="11">
        <v>1352845052</v>
      </c>
      <c r="K1658" s="11" t="b">
        <v>0</v>
      </c>
      <c r="L1658" s="11">
        <v>48</v>
      </c>
      <c r="M1658" s="11" t="b">
        <v>1</v>
      </c>
      <c r="N1658" s="11" t="s">
        <v>8281</v>
      </c>
      <c r="O1658" s="11" t="s">
        <v>8302</v>
      </c>
      <c r="P1658" s="11">
        <f t="shared" si="100"/>
        <v>100</v>
      </c>
      <c r="Q1658" s="11">
        <f t="shared" si="101"/>
        <v>156.77000000000001</v>
      </c>
      <c r="R1658" s="16">
        <f t="shared" si="102"/>
        <v>41226.928842592592</v>
      </c>
      <c r="S1658" s="16">
        <f t="shared" si="103"/>
        <v>41256.928842592592</v>
      </c>
    </row>
    <row r="1659" spans="1:19" ht="59" x14ac:dyDescent="0.75">
      <c r="A1659" s="11">
        <v>1657</v>
      </c>
      <c r="B1659" s="12" t="s">
        <v>1658</v>
      </c>
      <c r="C1659" s="12" t="s">
        <v>5767</v>
      </c>
      <c r="D1659" s="13">
        <v>25000</v>
      </c>
      <c r="E1659" s="14">
        <v>26233.45</v>
      </c>
      <c r="F1659" s="11" t="s">
        <v>8218</v>
      </c>
      <c r="G1659" s="11" t="s">
        <v>8223</v>
      </c>
      <c r="H1659" s="11" t="s">
        <v>8245</v>
      </c>
      <c r="I1659" s="11">
        <v>1337885168</v>
      </c>
      <c r="J1659" s="11">
        <v>1335293168</v>
      </c>
      <c r="K1659" s="11" t="b">
        <v>0</v>
      </c>
      <c r="L1659" s="11">
        <v>221</v>
      </c>
      <c r="M1659" s="11" t="b">
        <v>1</v>
      </c>
      <c r="N1659" s="11" t="s">
        <v>8281</v>
      </c>
      <c r="O1659" s="11" t="s">
        <v>8302</v>
      </c>
      <c r="P1659" s="11">
        <f t="shared" si="100"/>
        <v>105</v>
      </c>
      <c r="Q1659" s="11">
        <f t="shared" si="101"/>
        <v>118.7</v>
      </c>
      <c r="R1659" s="16">
        <f t="shared" si="102"/>
        <v>41023.782037037039</v>
      </c>
      <c r="S1659" s="16">
        <f t="shared" si="103"/>
        <v>41053.782037037039</v>
      </c>
    </row>
    <row r="1660" spans="1:19" ht="44.25" x14ac:dyDescent="0.75">
      <c r="A1660" s="11">
        <v>1658</v>
      </c>
      <c r="B1660" s="12" t="s">
        <v>1659</v>
      </c>
      <c r="C1660" s="12" t="s">
        <v>5768</v>
      </c>
      <c r="D1660" s="13">
        <v>6000</v>
      </c>
      <c r="E1660" s="14">
        <v>7934</v>
      </c>
      <c r="F1660" s="11" t="s">
        <v>8218</v>
      </c>
      <c r="G1660" s="11" t="s">
        <v>8223</v>
      </c>
      <c r="H1660" s="11" t="s">
        <v>8245</v>
      </c>
      <c r="I1660" s="11">
        <v>1355840400</v>
      </c>
      <c r="J1660" s="11">
        <v>1352524767</v>
      </c>
      <c r="K1660" s="11" t="b">
        <v>0</v>
      </c>
      <c r="L1660" s="11">
        <v>107</v>
      </c>
      <c r="M1660" s="11" t="b">
        <v>1</v>
      </c>
      <c r="N1660" s="11" t="s">
        <v>8281</v>
      </c>
      <c r="O1660" s="11" t="s">
        <v>8302</v>
      </c>
      <c r="P1660" s="11">
        <f t="shared" si="100"/>
        <v>132</v>
      </c>
      <c r="Q1660" s="11">
        <f t="shared" si="101"/>
        <v>74.150000000000006</v>
      </c>
      <c r="R1660" s="16">
        <f t="shared" si="102"/>
        <v>41223.22184027778</v>
      </c>
      <c r="S1660" s="16">
        <f t="shared" si="103"/>
        <v>41261.597222222219</v>
      </c>
    </row>
    <row r="1661" spans="1:19" ht="44.25" x14ac:dyDescent="0.75">
      <c r="A1661" s="11">
        <v>1659</v>
      </c>
      <c r="B1661" s="12" t="s">
        <v>1660</v>
      </c>
      <c r="C1661" s="12" t="s">
        <v>5769</v>
      </c>
      <c r="D1661" s="13">
        <v>500</v>
      </c>
      <c r="E1661" s="14">
        <v>564</v>
      </c>
      <c r="F1661" s="11" t="s">
        <v>8218</v>
      </c>
      <c r="G1661" s="11" t="s">
        <v>8224</v>
      </c>
      <c r="H1661" s="11" t="s">
        <v>8246</v>
      </c>
      <c r="I1661" s="11">
        <v>1387281600</v>
      </c>
      <c r="J1661" s="11">
        <v>1384811721</v>
      </c>
      <c r="K1661" s="11" t="b">
        <v>0</v>
      </c>
      <c r="L1661" s="11">
        <v>45</v>
      </c>
      <c r="M1661" s="11" t="b">
        <v>1</v>
      </c>
      <c r="N1661" s="11" t="s">
        <v>8281</v>
      </c>
      <c r="O1661" s="11" t="s">
        <v>8302</v>
      </c>
      <c r="P1661" s="11">
        <f t="shared" si="100"/>
        <v>113</v>
      </c>
      <c r="Q1661" s="11">
        <f t="shared" si="101"/>
        <v>12.53</v>
      </c>
      <c r="R1661" s="16">
        <f t="shared" si="102"/>
        <v>41596.913437499999</v>
      </c>
      <c r="S1661" s="16">
        <f t="shared" si="103"/>
        <v>41625.5</v>
      </c>
    </row>
    <row r="1662" spans="1:19" ht="59" x14ac:dyDescent="0.75">
      <c r="A1662" s="11">
        <v>1660</v>
      </c>
      <c r="B1662" s="12" t="s">
        <v>1661</v>
      </c>
      <c r="C1662" s="12" t="s">
        <v>5770</v>
      </c>
      <c r="D1662" s="13">
        <v>80</v>
      </c>
      <c r="E1662" s="14">
        <v>1003</v>
      </c>
      <c r="F1662" s="11" t="s">
        <v>8218</v>
      </c>
      <c r="G1662" s="11" t="s">
        <v>8236</v>
      </c>
      <c r="H1662" s="11" t="s">
        <v>8248</v>
      </c>
      <c r="I1662" s="11">
        <v>1462053540</v>
      </c>
      <c r="J1662" s="11">
        <v>1459355950</v>
      </c>
      <c r="K1662" s="11" t="b">
        <v>0</v>
      </c>
      <c r="L1662" s="11">
        <v>36</v>
      </c>
      <c r="M1662" s="11" t="b">
        <v>1</v>
      </c>
      <c r="N1662" s="11" t="s">
        <v>8281</v>
      </c>
      <c r="O1662" s="11" t="s">
        <v>8302</v>
      </c>
      <c r="P1662" s="11">
        <f t="shared" si="100"/>
        <v>1254</v>
      </c>
      <c r="Q1662" s="11">
        <f t="shared" si="101"/>
        <v>27.86</v>
      </c>
      <c r="R1662" s="16">
        <f t="shared" si="102"/>
        <v>42459.693865740745</v>
      </c>
      <c r="S1662" s="16">
        <f t="shared" si="103"/>
        <v>42490.915972222225</v>
      </c>
    </row>
    <row r="1663" spans="1:19" ht="59" x14ac:dyDescent="0.75">
      <c r="A1663" s="11">
        <v>1661</v>
      </c>
      <c r="B1663" s="12" t="s">
        <v>1662</v>
      </c>
      <c r="C1663" s="12" t="s">
        <v>5771</v>
      </c>
      <c r="D1663" s="13">
        <v>7900</v>
      </c>
      <c r="E1663" s="14">
        <v>8098</v>
      </c>
      <c r="F1663" s="11" t="s">
        <v>8218</v>
      </c>
      <c r="G1663" s="11" t="s">
        <v>8238</v>
      </c>
      <c r="H1663" s="11" t="s">
        <v>8248</v>
      </c>
      <c r="I1663" s="11">
        <v>1453064400</v>
      </c>
      <c r="J1663" s="11">
        <v>1449359831</v>
      </c>
      <c r="K1663" s="11" t="b">
        <v>0</v>
      </c>
      <c r="L1663" s="11">
        <v>101</v>
      </c>
      <c r="M1663" s="11" t="b">
        <v>1</v>
      </c>
      <c r="N1663" s="11" t="s">
        <v>8281</v>
      </c>
      <c r="O1663" s="11" t="s">
        <v>8302</v>
      </c>
      <c r="P1663" s="11">
        <f t="shared" si="100"/>
        <v>103</v>
      </c>
      <c r="Q1663" s="11">
        <f t="shared" si="101"/>
        <v>80.180000000000007</v>
      </c>
      <c r="R1663" s="16">
        <f t="shared" si="102"/>
        <v>42343.998043981483</v>
      </c>
      <c r="S1663" s="16">
        <f t="shared" si="103"/>
        <v>42386.875</v>
      </c>
    </row>
    <row r="1664" spans="1:19" ht="59" x14ac:dyDescent="0.75">
      <c r="A1664" s="11">
        <v>1662</v>
      </c>
      <c r="B1664" s="12" t="s">
        <v>1663</v>
      </c>
      <c r="C1664" s="12" t="s">
        <v>5772</v>
      </c>
      <c r="D1664" s="13">
        <v>8000</v>
      </c>
      <c r="E1664" s="14">
        <v>8211</v>
      </c>
      <c r="F1664" s="11" t="s">
        <v>8218</v>
      </c>
      <c r="G1664" s="11" t="s">
        <v>8223</v>
      </c>
      <c r="H1664" s="11" t="s">
        <v>8245</v>
      </c>
      <c r="I1664" s="11">
        <v>1325310336</v>
      </c>
      <c r="J1664" s="11">
        <v>1320122736</v>
      </c>
      <c r="K1664" s="11" t="b">
        <v>0</v>
      </c>
      <c r="L1664" s="11">
        <v>62</v>
      </c>
      <c r="M1664" s="11" t="b">
        <v>1</v>
      </c>
      <c r="N1664" s="11" t="s">
        <v>8281</v>
      </c>
      <c r="O1664" s="11" t="s">
        <v>8302</v>
      </c>
      <c r="P1664" s="11">
        <f t="shared" si="100"/>
        <v>103</v>
      </c>
      <c r="Q1664" s="11">
        <f t="shared" si="101"/>
        <v>132.44</v>
      </c>
      <c r="R1664" s="16">
        <f t="shared" si="102"/>
        <v>40848.198333333334</v>
      </c>
      <c r="S1664" s="16">
        <f t="shared" si="103"/>
        <v>40908.239999999998</v>
      </c>
    </row>
    <row r="1665" spans="1:19" ht="44.25" x14ac:dyDescent="0.75">
      <c r="A1665" s="11">
        <v>1663</v>
      </c>
      <c r="B1665" s="12" t="s">
        <v>1664</v>
      </c>
      <c r="C1665" s="12" t="s">
        <v>5773</v>
      </c>
      <c r="D1665" s="13">
        <v>1000</v>
      </c>
      <c r="E1665" s="14">
        <v>1080</v>
      </c>
      <c r="F1665" s="11" t="s">
        <v>8218</v>
      </c>
      <c r="G1665" s="11" t="s">
        <v>8223</v>
      </c>
      <c r="H1665" s="11" t="s">
        <v>8245</v>
      </c>
      <c r="I1665" s="11">
        <v>1422750707</v>
      </c>
      <c r="J1665" s="11">
        <v>1420158707</v>
      </c>
      <c r="K1665" s="11" t="b">
        <v>0</v>
      </c>
      <c r="L1665" s="11">
        <v>32</v>
      </c>
      <c r="M1665" s="11" t="b">
        <v>1</v>
      </c>
      <c r="N1665" s="11" t="s">
        <v>8281</v>
      </c>
      <c r="O1665" s="11" t="s">
        <v>8302</v>
      </c>
      <c r="P1665" s="11">
        <f t="shared" si="100"/>
        <v>108</v>
      </c>
      <c r="Q1665" s="11">
        <f t="shared" si="101"/>
        <v>33.75</v>
      </c>
      <c r="R1665" s="16">
        <f t="shared" si="102"/>
        <v>42006.02207175926</v>
      </c>
      <c r="S1665" s="16">
        <f t="shared" si="103"/>
        <v>42036.02207175926</v>
      </c>
    </row>
    <row r="1666" spans="1:19" ht="44.25" x14ac:dyDescent="0.75">
      <c r="A1666" s="11">
        <v>1664</v>
      </c>
      <c r="B1666" s="12" t="s">
        <v>1665</v>
      </c>
      <c r="C1666" s="12" t="s">
        <v>5774</v>
      </c>
      <c r="D1666" s="13">
        <v>2500</v>
      </c>
      <c r="E1666" s="14">
        <v>3060.22</v>
      </c>
      <c r="F1666" s="11" t="s">
        <v>8218</v>
      </c>
      <c r="G1666" s="11" t="s">
        <v>8223</v>
      </c>
      <c r="H1666" s="11" t="s">
        <v>8245</v>
      </c>
      <c r="I1666" s="11">
        <v>1331870340</v>
      </c>
      <c r="J1666" s="11">
        <v>1328033818</v>
      </c>
      <c r="K1666" s="11" t="b">
        <v>0</v>
      </c>
      <c r="L1666" s="11">
        <v>89</v>
      </c>
      <c r="M1666" s="11" t="b">
        <v>1</v>
      </c>
      <c r="N1666" s="11" t="s">
        <v>8281</v>
      </c>
      <c r="O1666" s="11" t="s">
        <v>8302</v>
      </c>
      <c r="P1666" s="11">
        <f t="shared" ref="P1666:P1729" si="104">ROUND(E1666/D1666*100,0)</f>
        <v>122</v>
      </c>
      <c r="Q1666" s="11">
        <f t="shared" ref="Q1666:Q1729" si="105">IFERROR(ROUND(E1666/L1666,2),0)</f>
        <v>34.380000000000003</v>
      </c>
      <c r="R1666" s="16">
        <f t="shared" si="102"/>
        <v>40939.761782407404</v>
      </c>
      <c r="S1666" s="16">
        <f t="shared" si="103"/>
        <v>40984.165972222225</v>
      </c>
    </row>
    <row r="1667" spans="1:19" ht="44.25" x14ac:dyDescent="0.75">
      <c r="A1667" s="11">
        <v>1665</v>
      </c>
      <c r="B1667" s="12" t="s">
        <v>1666</v>
      </c>
      <c r="C1667" s="12" t="s">
        <v>5775</v>
      </c>
      <c r="D1667" s="13">
        <v>3500</v>
      </c>
      <c r="E1667" s="14">
        <v>4181</v>
      </c>
      <c r="F1667" s="11" t="s">
        <v>8218</v>
      </c>
      <c r="G1667" s="11" t="s">
        <v>8223</v>
      </c>
      <c r="H1667" s="11" t="s">
        <v>8245</v>
      </c>
      <c r="I1667" s="11">
        <v>1298343600</v>
      </c>
      <c r="J1667" s="11">
        <v>1295624113</v>
      </c>
      <c r="K1667" s="11" t="b">
        <v>0</v>
      </c>
      <c r="L1667" s="11">
        <v>93</v>
      </c>
      <c r="M1667" s="11" t="b">
        <v>1</v>
      </c>
      <c r="N1667" s="11" t="s">
        <v>8281</v>
      </c>
      <c r="O1667" s="11" t="s">
        <v>8302</v>
      </c>
      <c r="P1667" s="11">
        <f t="shared" si="104"/>
        <v>119</v>
      </c>
      <c r="Q1667" s="11">
        <f t="shared" si="105"/>
        <v>44.96</v>
      </c>
      <c r="R1667" s="16">
        <f t="shared" ref="R1667:R1730" si="106">(((J1667/60)/60)/24)+DATE(1970,1,1)</f>
        <v>40564.649456018517</v>
      </c>
      <c r="S1667" s="16">
        <f t="shared" ref="S1667:S1730" si="107">(((I1667/60)/60)/24)+DATE(1970,1,1)</f>
        <v>40596.125</v>
      </c>
    </row>
    <row r="1668" spans="1:19" ht="44.25" x14ac:dyDescent="0.75">
      <c r="A1668" s="11">
        <v>1666</v>
      </c>
      <c r="B1668" s="12" t="s">
        <v>1667</v>
      </c>
      <c r="C1668" s="12" t="s">
        <v>5776</v>
      </c>
      <c r="D1668" s="13">
        <v>2500</v>
      </c>
      <c r="E1668" s="14">
        <v>4022</v>
      </c>
      <c r="F1668" s="11" t="s">
        <v>8218</v>
      </c>
      <c r="G1668" s="11" t="s">
        <v>8223</v>
      </c>
      <c r="H1668" s="11" t="s">
        <v>8245</v>
      </c>
      <c r="I1668" s="11">
        <v>1364447073</v>
      </c>
      <c r="J1668" s="11">
        <v>1361858673</v>
      </c>
      <c r="K1668" s="11" t="b">
        <v>0</v>
      </c>
      <c r="L1668" s="11">
        <v>98</v>
      </c>
      <c r="M1668" s="11" t="b">
        <v>1</v>
      </c>
      <c r="N1668" s="11" t="s">
        <v>8281</v>
      </c>
      <c r="O1668" s="11" t="s">
        <v>8302</v>
      </c>
      <c r="P1668" s="11">
        <f t="shared" si="104"/>
        <v>161</v>
      </c>
      <c r="Q1668" s="11">
        <f t="shared" si="105"/>
        <v>41.04</v>
      </c>
      <c r="R1668" s="16">
        <f t="shared" si="106"/>
        <v>41331.253159722226</v>
      </c>
      <c r="S1668" s="16">
        <f t="shared" si="107"/>
        <v>41361.211493055554</v>
      </c>
    </row>
    <row r="1669" spans="1:19" ht="44.25" x14ac:dyDescent="0.75">
      <c r="A1669" s="11">
        <v>1667</v>
      </c>
      <c r="B1669" s="12" t="s">
        <v>1668</v>
      </c>
      <c r="C1669" s="12" t="s">
        <v>5777</v>
      </c>
      <c r="D1669" s="13">
        <v>3400</v>
      </c>
      <c r="E1669" s="14">
        <v>4313</v>
      </c>
      <c r="F1669" s="11" t="s">
        <v>8218</v>
      </c>
      <c r="G1669" s="11" t="s">
        <v>8223</v>
      </c>
      <c r="H1669" s="11" t="s">
        <v>8245</v>
      </c>
      <c r="I1669" s="11">
        <v>1394521140</v>
      </c>
      <c r="J1669" s="11">
        <v>1392169298</v>
      </c>
      <c r="K1669" s="11" t="b">
        <v>0</v>
      </c>
      <c r="L1669" s="11">
        <v>82</v>
      </c>
      <c r="M1669" s="11" t="b">
        <v>1</v>
      </c>
      <c r="N1669" s="11" t="s">
        <v>8281</v>
      </c>
      <c r="O1669" s="11" t="s">
        <v>8302</v>
      </c>
      <c r="P1669" s="11">
        <f t="shared" si="104"/>
        <v>127</v>
      </c>
      <c r="Q1669" s="11">
        <f t="shared" si="105"/>
        <v>52.6</v>
      </c>
      <c r="R1669" s="16">
        <f t="shared" si="106"/>
        <v>41682.0705787037</v>
      </c>
      <c r="S1669" s="16">
        <f t="shared" si="107"/>
        <v>41709.290972222225</v>
      </c>
    </row>
    <row r="1670" spans="1:19" ht="44.25" x14ac:dyDescent="0.75">
      <c r="A1670" s="11">
        <v>1668</v>
      </c>
      <c r="B1670" s="12" t="s">
        <v>1669</v>
      </c>
      <c r="C1670" s="12" t="s">
        <v>5778</v>
      </c>
      <c r="D1670" s="13">
        <v>8000</v>
      </c>
      <c r="E1670" s="14">
        <v>8211</v>
      </c>
      <c r="F1670" s="11" t="s">
        <v>8218</v>
      </c>
      <c r="G1670" s="11" t="s">
        <v>8223</v>
      </c>
      <c r="H1670" s="11" t="s">
        <v>8245</v>
      </c>
      <c r="I1670" s="11">
        <v>1322454939</v>
      </c>
      <c r="J1670" s="11">
        <v>1319859339</v>
      </c>
      <c r="K1670" s="11" t="b">
        <v>0</v>
      </c>
      <c r="L1670" s="11">
        <v>116</v>
      </c>
      <c r="M1670" s="11" t="b">
        <v>1</v>
      </c>
      <c r="N1670" s="11" t="s">
        <v>8281</v>
      </c>
      <c r="O1670" s="11" t="s">
        <v>8302</v>
      </c>
      <c r="P1670" s="11">
        <f t="shared" si="104"/>
        <v>103</v>
      </c>
      <c r="Q1670" s="11">
        <f t="shared" si="105"/>
        <v>70.78</v>
      </c>
      <c r="R1670" s="16">
        <f t="shared" si="106"/>
        <v>40845.14975694444</v>
      </c>
      <c r="S1670" s="16">
        <f t="shared" si="107"/>
        <v>40875.191423611112</v>
      </c>
    </row>
    <row r="1671" spans="1:19" ht="59" x14ac:dyDescent="0.75">
      <c r="A1671" s="11">
        <v>1669</v>
      </c>
      <c r="B1671" s="12" t="s">
        <v>1670</v>
      </c>
      <c r="C1671" s="12" t="s">
        <v>5779</v>
      </c>
      <c r="D1671" s="13">
        <v>2000</v>
      </c>
      <c r="E1671" s="14">
        <v>2795</v>
      </c>
      <c r="F1671" s="11" t="s">
        <v>8218</v>
      </c>
      <c r="G1671" s="11" t="s">
        <v>8223</v>
      </c>
      <c r="H1671" s="11" t="s">
        <v>8245</v>
      </c>
      <c r="I1671" s="11">
        <v>1464729276</v>
      </c>
      <c r="J1671" s="11">
        <v>1459545276</v>
      </c>
      <c r="K1671" s="11" t="b">
        <v>0</v>
      </c>
      <c r="L1671" s="11">
        <v>52</v>
      </c>
      <c r="M1671" s="11" t="b">
        <v>1</v>
      </c>
      <c r="N1671" s="11" t="s">
        <v>8281</v>
      </c>
      <c r="O1671" s="11" t="s">
        <v>8302</v>
      </c>
      <c r="P1671" s="11">
        <f t="shared" si="104"/>
        <v>140</v>
      </c>
      <c r="Q1671" s="11">
        <f t="shared" si="105"/>
        <v>53.75</v>
      </c>
      <c r="R1671" s="16">
        <f t="shared" si="106"/>
        <v>42461.885138888887</v>
      </c>
      <c r="S1671" s="16">
        <f t="shared" si="107"/>
        <v>42521.885138888887</v>
      </c>
    </row>
    <row r="1672" spans="1:19" ht="59" x14ac:dyDescent="0.75">
      <c r="A1672" s="11">
        <v>1670</v>
      </c>
      <c r="B1672" s="12" t="s">
        <v>1671</v>
      </c>
      <c r="C1672" s="12" t="s">
        <v>5780</v>
      </c>
      <c r="D1672" s="13">
        <v>1000</v>
      </c>
      <c r="E1672" s="14">
        <v>1026</v>
      </c>
      <c r="F1672" s="11" t="s">
        <v>8218</v>
      </c>
      <c r="G1672" s="11" t="s">
        <v>8223</v>
      </c>
      <c r="H1672" s="11" t="s">
        <v>8245</v>
      </c>
      <c r="I1672" s="11">
        <v>1278302400</v>
      </c>
      <c r="J1672" s="11">
        <v>1273961999</v>
      </c>
      <c r="K1672" s="11" t="b">
        <v>0</v>
      </c>
      <c r="L1672" s="11">
        <v>23</v>
      </c>
      <c r="M1672" s="11" t="b">
        <v>1</v>
      </c>
      <c r="N1672" s="11" t="s">
        <v>8281</v>
      </c>
      <c r="O1672" s="11" t="s">
        <v>8302</v>
      </c>
      <c r="P1672" s="11">
        <f t="shared" si="104"/>
        <v>103</v>
      </c>
      <c r="Q1672" s="11">
        <f t="shared" si="105"/>
        <v>44.61</v>
      </c>
      <c r="R1672" s="16">
        <f t="shared" si="106"/>
        <v>40313.930543981485</v>
      </c>
      <c r="S1672" s="16">
        <f t="shared" si="107"/>
        <v>40364.166666666664</v>
      </c>
    </row>
    <row r="1673" spans="1:19" ht="29.5" x14ac:dyDescent="0.75">
      <c r="A1673" s="11">
        <v>1671</v>
      </c>
      <c r="B1673" s="12" t="s">
        <v>1672</v>
      </c>
      <c r="C1673" s="12" t="s">
        <v>5781</v>
      </c>
      <c r="D1673" s="13">
        <v>2000</v>
      </c>
      <c r="E1673" s="14">
        <v>2013.47</v>
      </c>
      <c r="F1673" s="11" t="s">
        <v>8218</v>
      </c>
      <c r="G1673" s="11" t="s">
        <v>8223</v>
      </c>
      <c r="H1673" s="11" t="s">
        <v>8245</v>
      </c>
      <c r="I1673" s="11">
        <v>1470056614</v>
      </c>
      <c r="J1673" s="11">
        <v>1467464614</v>
      </c>
      <c r="K1673" s="11" t="b">
        <v>0</v>
      </c>
      <c r="L1673" s="11">
        <v>77</v>
      </c>
      <c r="M1673" s="11" t="b">
        <v>1</v>
      </c>
      <c r="N1673" s="11" t="s">
        <v>8281</v>
      </c>
      <c r="O1673" s="11" t="s">
        <v>8302</v>
      </c>
      <c r="P1673" s="11">
        <f t="shared" si="104"/>
        <v>101</v>
      </c>
      <c r="Q1673" s="11">
        <f t="shared" si="105"/>
        <v>26.15</v>
      </c>
      <c r="R1673" s="16">
        <f t="shared" si="106"/>
        <v>42553.54414351852</v>
      </c>
      <c r="S1673" s="16">
        <f t="shared" si="107"/>
        <v>42583.54414351852</v>
      </c>
    </row>
    <row r="1674" spans="1:19" ht="44.25" x14ac:dyDescent="0.75">
      <c r="A1674" s="11">
        <v>1672</v>
      </c>
      <c r="B1674" s="12" t="s">
        <v>1673</v>
      </c>
      <c r="C1674" s="12" t="s">
        <v>5782</v>
      </c>
      <c r="D1674" s="13">
        <v>1700</v>
      </c>
      <c r="E1674" s="14">
        <v>1920</v>
      </c>
      <c r="F1674" s="11" t="s">
        <v>8218</v>
      </c>
      <c r="G1674" s="11" t="s">
        <v>8223</v>
      </c>
      <c r="H1674" s="11" t="s">
        <v>8245</v>
      </c>
      <c r="I1674" s="11">
        <v>1338824730</v>
      </c>
      <c r="J1674" s="11">
        <v>1336232730</v>
      </c>
      <c r="K1674" s="11" t="b">
        <v>0</v>
      </c>
      <c r="L1674" s="11">
        <v>49</v>
      </c>
      <c r="M1674" s="11" t="b">
        <v>1</v>
      </c>
      <c r="N1674" s="11" t="s">
        <v>8281</v>
      </c>
      <c r="O1674" s="11" t="s">
        <v>8302</v>
      </c>
      <c r="P1674" s="11">
        <f t="shared" si="104"/>
        <v>113</v>
      </c>
      <c r="Q1674" s="11">
        <f t="shared" si="105"/>
        <v>39.18</v>
      </c>
      <c r="R1674" s="16">
        <f t="shared" si="106"/>
        <v>41034.656597222223</v>
      </c>
      <c r="S1674" s="16">
        <f t="shared" si="107"/>
        <v>41064.656597222223</v>
      </c>
    </row>
    <row r="1675" spans="1:19" ht="44.25" x14ac:dyDescent="0.75">
      <c r="A1675" s="11">
        <v>1673</v>
      </c>
      <c r="B1675" s="12" t="s">
        <v>1674</v>
      </c>
      <c r="C1675" s="12" t="s">
        <v>5783</v>
      </c>
      <c r="D1675" s="13">
        <v>2100</v>
      </c>
      <c r="E1675" s="14">
        <v>2690</v>
      </c>
      <c r="F1675" s="11" t="s">
        <v>8218</v>
      </c>
      <c r="G1675" s="11" t="s">
        <v>8223</v>
      </c>
      <c r="H1675" s="11" t="s">
        <v>8245</v>
      </c>
      <c r="I1675" s="11">
        <v>1425675892</v>
      </c>
      <c r="J1675" s="11">
        <v>1423083892</v>
      </c>
      <c r="K1675" s="11" t="b">
        <v>0</v>
      </c>
      <c r="L1675" s="11">
        <v>59</v>
      </c>
      <c r="M1675" s="11" t="b">
        <v>1</v>
      </c>
      <c r="N1675" s="11" t="s">
        <v>8281</v>
      </c>
      <c r="O1675" s="11" t="s">
        <v>8302</v>
      </c>
      <c r="P1675" s="11">
        <f t="shared" si="104"/>
        <v>128</v>
      </c>
      <c r="Q1675" s="11">
        <f t="shared" si="105"/>
        <v>45.59</v>
      </c>
      <c r="R1675" s="16">
        <f t="shared" si="106"/>
        <v>42039.878379629634</v>
      </c>
      <c r="S1675" s="16">
        <f t="shared" si="107"/>
        <v>42069.878379629634</v>
      </c>
    </row>
    <row r="1676" spans="1:19" ht="44.25" x14ac:dyDescent="0.75">
      <c r="A1676" s="11">
        <v>1674</v>
      </c>
      <c r="B1676" s="12" t="s">
        <v>1675</v>
      </c>
      <c r="C1676" s="12" t="s">
        <v>5784</v>
      </c>
      <c r="D1676" s="13">
        <v>5000</v>
      </c>
      <c r="E1676" s="14">
        <v>10085</v>
      </c>
      <c r="F1676" s="11" t="s">
        <v>8218</v>
      </c>
      <c r="G1676" s="11" t="s">
        <v>8223</v>
      </c>
      <c r="H1676" s="11" t="s">
        <v>8245</v>
      </c>
      <c r="I1676" s="11">
        <v>1471503540</v>
      </c>
      <c r="J1676" s="11">
        <v>1468852306</v>
      </c>
      <c r="K1676" s="11" t="b">
        <v>0</v>
      </c>
      <c r="L1676" s="11">
        <v>113</v>
      </c>
      <c r="M1676" s="11" t="b">
        <v>1</v>
      </c>
      <c r="N1676" s="11" t="s">
        <v>8281</v>
      </c>
      <c r="O1676" s="11" t="s">
        <v>8302</v>
      </c>
      <c r="P1676" s="11">
        <f t="shared" si="104"/>
        <v>202</v>
      </c>
      <c r="Q1676" s="11">
        <f t="shared" si="105"/>
        <v>89.25</v>
      </c>
      <c r="R1676" s="16">
        <f t="shared" si="106"/>
        <v>42569.605393518519</v>
      </c>
      <c r="S1676" s="16">
        <f t="shared" si="107"/>
        <v>42600.290972222225</v>
      </c>
    </row>
    <row r="1677" spans="1:19" ht="29.5" x14ac:dyDescent="0.75">
      <c r="A1677" s="11">
        <v>1675</v>
      </c>
      <c r="B1677" s="12" t="s">
        <v>1676</v>
      </c>
      <c r="C1677" s="12" t="s">
        <v>5785</v>
      </c>
      <c r="D1677" s="13">
        <v>1000</v>
      </c>
      <c r="E1677" s="14">
        <v>1374.16</v>
      </c>
      <c r="F1677" s="11" t="s">
        <v>8218</v>
      </c>
      <c r="G1677" s="11" t="s">
        <v>8223</v>
      </c>
      <c r="H1677" s="11" t="s">
        <v>8245</v>
      </c>
      <c r="I1677" s="11">
        <v>1318802580</v>
      </c>
      <c r="J1677" s="11">
        <v>1316194540</v>
      </c>
      <c r="K1677" s="11" t="b">
        <v>0</v>
      </c>
      <c r="L1677" s="11">
        <v>34</v>
      </c>
      <c r="M1677" s="11" t="b">
        <v>1</v>
      </c>
      <c r="N1677" s="11" t="s">
        <v>8281</v>
      </c>
      <c r="O1677" s="11" t="s">
        <v>8302</v>
      </c>
      <c r="P1677" s="11">
        <f t="shared" si="104"/>
        <v>137</v>
      </c>
      <c r="Q1677" s="11">
        <f t="shared" si="105"/>
        <v>40.42</v>
      </c>
      <c r="R1677" s="16">
        <f t="shared" si="106"/>
        <v>40802.733101851853</v>
      </c>
      <c r="S1677" s="16">
        <f t="shared" si="107"/>
        <v>40832.918749999997</v>
      </c>
    </row>
    <row r="1678" spans="1:19" ht="29.5" x14ac:dyDescent="0.75">
      <c r="A1678" s="11">
        <v>1676</v>
      </c>
      <c r="B1678" s="12" t="s">
        <v>1677</v>
      </c>
      <c r="C1678" s="12" t="s">
        <v>5786</v>
      </c>
      <c r="D1678" s="13">
        <v>3000</v>
      </c>
      <c r="E1678" s="14">
        <v>3460</v>
      </c>
      <c r="F1678" s="11" t="s">
        <v>8218</v>
      </c>
      <c r="G1678" s="11" t="s">
        <v>8223</v>
      </c>
      <c r="H1678" s="11" t="s">
        <v>8245</v>
      </c>
      <c r="I1678" s="11">
        <v>1334980740</v>
      </c>
      <c r="J1678" s="11">
        <v>1330968347</v>
      </c>
      <c r="K1678" s="11" t="b">
        <v>0</v>
      </c>
      <c r="L1678" s="11">
        <v>42</v>
      </c>
      <c r="M1678" s="11" t="b">
        <v>1</v>
      </c>
      <c r="N1678" s="11" t="s">
        <v>8281</v>
      </c>
      <c r="O1678" s="11" t="s">
        <v>8302</v>
      </c>
      <c r="P1678" s="11">
        <f t="shared" si="104"/>
        <v>115</v>
      </c>
      <c r="Q1678" s="11">
        <f t="shared" si="105"/>
        <v>82.38</v>
      </c>
      <c r="R1678" s="16">
        <f t="shared" si="106"/>
        <v>40973.72623842593</v>
      </c>
      <c r="S1678" s="16">
        <f t="shared" si="107"/>
        <v>41020.165972222225</v>
      </c>
    </row>
    <row r="1679" spans="1:19" ht="44.25" x14ac:dyDescent="0.75">
      <c r="A1679" s="11">
        <v>1677</v>
      </c>
      <c r="B1679" s="12" t="s">
        <v>1678</v>
      </c>
      <c r="C1679" s="12" t="s">
        <v>5787</v>
      </c>
      <c r="D1679" s="13">
        <v>6000</v>
      </c>
      <c r="E1679" s="14">
        <v>6700</v>
      </c>
      <c r="F1679" s="11" t="s">
        <v>8218</v>
      </c>
      <c r="G1679" s="11" t="s">
        <v>8226</v>
      </c>
      <c r="H1679" s="11" t="s">
        <v>8248</v>
      </c>
      <c r="I1679" s="11">
        <v>1460786340</v>
      </c>
      <c r="J1679" s="11">
        <v>1455615976</v>
      </c>
      <c r="K1679" s="11" t="b">
        <v>0</v>
      </c>
      <c r="L1679" s="11">
        <v>42</v>
      </c>
      <c r="M1679" s="11" t="b">
        <v>1</v>
      </c>
      <c r="N1679" s="11" t="s">
        <v>8281</v>
      </c>
      <c r="O1679" s="11" t="s">
        <v>8302</v>
      </c>
      <c r="P1679" s="11">
        <f t="shared" si="104"/>
        <v>112</v>
      </c>
      <c r="Q1679" s="11">
        <f t="shared" si="105"/>
        <v>159.52000000000001</v>
      </c>
      <c r="R1679" s="16">
        <f t="shared" si="106"/>
        <v>42416.407129629632</v>
      </c>
      <c r="S1679" s="16">
        <f t="shared" si="107"/>
        <v>42476.249305555553</v>
      </c>
    </row>
    <row r="1680" spans="1:19" ht="44.25" x14ac:dyDescent="0.75">
      <c r="A1680" s="11">
        <v>1678</v>
      </c>
      <c r="B1680" s="12" t="s">
        <v>1679</v>
      </c>
      <c r="C1680" s="12" t="s">
        <v>5788</v>
      </c>
      <c r="D1680" s="13">
        <v>1500</v>
      </c>
      <c r="E1680" s="14">
        <v>1776</v>
      </c>
      <c r="F1680" s="11" t="s">
        <v>8218</v>
      </c>
      <c r="G1680" s="11" t="s">
        <v>8223</v>
      </c>
      <c r="H1680" s="11" t="s">
        <v>8245</v>
      </c>
      <c r="I1680" s="11">
        <v>1391718671</v>
      </c>
      <c r="J1680" s="11">
        <v>1390509071</v>
      </c>
      <c r="K1680" s="11" t="b">
        <v>0</v>
      </c>
      <c r="L1680" s="11">
        <v>49</v>
      </c>
      <c r="M1680" s="11" t="b">
        <v>1</v>
      </c>
      <c r="N1680" s="11" t="s">
        <v>8281</v>
      </c>
      <c r="O1680" s="11" t="s">
        <v>8302</v>
      </c>
      <c r="P1680" s="11">
        <f t="shared" si="104"/>
        <v>118</v>
      </c>
      <c r="Q1680" s="11">
        <f t="shared" si="105"/>
        <v>36.24</v>
      </c>
      <c r="R1680" s="16">
        <f t="shared" si="106"/>
        <v>41662.854988425926</v>
      </c>
      <c r="S1680" s="16">
        <f t="shared" si="107"/>
        <v>41676.854988425926</v>
      </c>
    </row>
    <row r="1681" spans="1:19" ht="59" x14ac:dyDescent="0.75">
      <c r="A1681" s="11">
        <v>1679</v>
      </c>
      <c r="B1681" s="12" t="s">
        <v>1680</v>
      </c>
      <c r="C1681" s="12" t="s">
        <v>5789</v>
      </c>
      <c r="D1681" s="13">
        <v>2000</v>
      </c>
      <c r="E1681" s="14">
        <v>3500</v>
      </c>
      <c r="F1681" s="11" t="s">
        <v>8218</v>
      </c>
      <c r="G1681" s="11" t="s">
        <v>8223</v>
      </c>
      <c r="H1681" s="11" t="s">
        <v>8245</v>
      </c>
      <c r="I1681" s="11">
        <v>1311298745</v>
      </c>
      <c r="J1681" s="11">
        <v>1309311545</v>
      </c>
      <c r="K1681" s="11" t="b">
        <v>0</v>
      </c>
      <c r="L1681" s="11">
        <v>56</v>
      </c>
      <c r="M1681" s="11" t="b">
        <v>1</v>
      </c>
      <c r="N1681" s="11" t="s">
        <v>8281</v>
      </c>
      <c r="O1681" s="11" t="s">
        <v>8302</v>
      </c>
      <c r="P1681" s="11">
        <f t="shared" si="104"/>
        <v>175</v>
      </c>
      <c r="Q1681" s="11">
        <f t="shared" si="105"/>
        <v>62.5</v>
      </c>
      <c r="R1681" s="16">
        <f t="shared" si="106"/>
        <v>40723.068807870368</v>
      </c>
      <c r="S1681" s="16">
        <f t="shared" si="107"/>
        <v>40746.068807870368</v>
      </c>
    </row>
    <row r="1682" spans="1:19" ht="29.5" x14ac:dyDescent="0.75">
      <c r="A1682" s="11">
        <v>1680</v>
      </c>
      <c r="B1682" s="12" t="s">
        <v>1681</v>
      </c>
      <c r="C1682" s="12" t="s">
        <v>5790</v>
      </c>
      <c r="D1682" s="13">
        <v>1000</v>
      </c>
      <c r="E1682" s="14">
        <v>1175</v>
      </c>
      <c r="F1682" s="11" t="s">
        <v>8218</v>
      </c>
      <c r="G1682" s="11" t="s">
        <v>8223</v>
      </c>
      <c r="H1682" s="11" t="s">
        <v>8245</v>
      </c>
      <c r="I1682" s="11">
        <v>1405188667</v>
      </c>
      <c r="J1682" s="11">
        <v>1402596667</v>
      </c>
      <c r="K1682" s="11" t="b">
        <v>0</v>
      </c>
      <c r="L1682" s="11">
        <v>25</v>
      </c>
      <c r="M1682" s="11" t="b">
        <v>1</v>
      </c>
      <c r="N1682" s="11" t="s">
        <v>8281</v>
      </c>
      <c r="O1682" s="11" t="s">
        <v>8302</v>
      </c>
      <c r="P1682" s="11">
        <f t="shared" si="104"/>
        <v>118</v>
      </c>
      <c r="Q1682" s="11">
        <f t="shared" si="105"/>
        <v>47</v>
      </c>
      <c r="R1682" s="16">
        <f t="shared" si="106"/>
        <v>41802.757719907408</v>
      </c>
      <c r="S1682" s="16">
        <f t="shared" si="107"/>
        <v>41832.757719907408</v>
      </c>
    </row>
    <row r="1683" spans="1:19" ht="59" x14ac:dyDescent="0.75">
      <c r="A1683" s="11">
        <v>1681</v>
      </c>
      <c r="B1683" s="12" t="s">
        <v>1682</v>
      </c>
      <c r="C1683" s="12" t="s">
        <v>5791</v>
      </c>
      <c r="D1683" s="13">
        <v>65000</v>
      </c>
      <c r="E1683" s="14">
        <v>65924.38</v>
      </c>
      <c r="F1683" s="11" t="s">
        <v>8221</v>
      </c>
      <c r="G1683" s="11" t="s">
        <v>8223</v>
      </c>
      <c r="H1683" s="11" t="s">
        <v>8245</v>
      </c>
      <c r="I1683" s="11">
        <v>1490752800</v>
      </c>
      <c r="J1683" s="11">
        <v>1486522484</v>
      </c>
      <c r="K1683" s="11" t="b">
        <v>0</v>
      </c>
      <c r="L1683" s="11">
        <v>884</v>
      </c>
      <c r="M1683" s="11" t="b">
        <v>0</v>
      </c>
      <c r="N1683" s="11" t="s">
        <v>8281</v>
      </c>
      <c r="O1683" s="11" t="s">
        <v>8303</v>
      </c>
      <c r="P1683" s="11">
        <f t="shared" si="104"/>
        <v>101</v>
      </c>
      <c r="Q1683" s="11">
        <f t="shared" si="105"/>
        <v>74.58</v>
      </c>
      <c r="R1683" s="16">
        <f t="shared" si="106"/>
        <v>42774.121342592596</v>
      </c>
      <c r="S1683" s="16">
        <f t="shared" si="107"/>
        <v>42823.083333333328</v>
      </c>
    </row>
    <row r="1684" spans="1:19" ht="44.25" x14ac:dyDescent="0.75">
      <c r="A1684" s="11">
        <v>1682</v>
      </c>
      <c r="B1684" s="12" t="s">
        <v>1683</v>
      </c>
      <c r="C1684" s="12" t="s">
        <v>5792</v>
      </c>
      <c r="D1684" s="13">
        <v>6000</v>
      </c>
      <c r="E1684" s="14">
        <v>0</v>
      </c>
      <c r="F1684" s="11" t="s">
        <v>8221</v>
      </c>
      <c r="G1684" s="11" t="s">
        <v>8223</v>
      </c>
      <c r="H1684" s="11" t="s">
        <v>8245</v>
      </c>
      <c r="I1684" s="11">
        <v>1492142860</v>
      </c>
      <c r="J1684" s="11">
        <v>1486962460</v>
      </c>
      <c r="K1684" s="11" t="b">
        <v>0</v>
      </c>
      <c r="L1684" s="11">
        <v>0</v>
      </c>
      <c r="M1684" s="11" t="b">
        <v>0</v>
      </c>
      <c r="N1684" s="11" t="s">
        <v>8281</v>
      </c>
      <c r="O1684" s="11" t="s">
        <v>8303</v>
      </c>
      <c r="P1684" s="11">
        <f t="shared" si="104"/>
        <v>0</v>
      </c>
      <c r="Q1684" s="11">
        <f t="shared" si="105"/>
        <v>0</v>
      </c>
      <c r="R1684" s="16">
        <f t="shared" si="106"/>
        <v>42779.21365740741</v>
      </c>
      <c r="S1684" s="16">
        <f t="shared" si="107"/>
        <v>42839.171990740739</v>
      </c>
    </row>
    <row r="1685" spans="1:19" ht="44.25" x14ac:dyDescent="0.75">
      <c r="A1685" s="11">
        <v>1683</v>
      </c>
      <c r="B1685" s="12" t="s">
        <v>1684</v>
      </c>
      <c r="C1685" s="12" t="s">
        <v>5793</v>
      </c>
      <c r="D1685" s="13">
        <v>3500</v>
      </c>
      <c r="E1685" s="14">
        <v>760</v>
      </c>
      <c r="F1685" s="11" t="s">
        <v>8221</v>
      </c>
      <c r="G1685" s="11" t="s">
        <v>8229</v>
      </c>
      <c r="H1685" s="11" t="s">
        <v>8248</v>
      </c>
      <c r="I1685" s="11">
        <v>1491590738</v>
      </c>
      <c r="J1685" s="11">
        <v>1489517138</v>
      </c>
      <c r="K1685" s="11" t="b">
        <v>0</v>
      </c>
      <c r="L1685" s="11">
        <v>10</v>
      </c>
      <c r="M1685" s="11" t="b">
        <v>0</v>
      </c>
      <c r="N1685" s="11" t="s">
        <v>8281</v>
      </c>
      <c r="O1685" s="11" t="s">
        <v>8303</v>
      </c>
      <c r="P1685" s="11">
        <f t="shared" si="104"/>
        <v>22</v>
      </c>
      <c r="Q1685" s="11">
        <f t="shared" si="105"/>
        <v>76</v>
      </c>
      <c r="R1685" s="16">
        <f t="shared" si="106"/>
        <v>42808.781689814816</v>
      </c>
      <c r="S1685" s="16">
        <f t="shared" si="107"/>
        <v>42832.781689814816</v>
      </c>
    </row>
    <row r="1686" spans="1:19" ht="29.5" x14ac:dyDescent="0.75">
      <c r="A1686" s="11">
        <v>1684</v>
      </c>
      <c r="B1686" s="12" t="s">
        <v>1685</v>
      </c>
      <c r="C1686" s="12" t="s">
        <v>5794</v>
      </c>
      <c r="D1686" s="13">
        <v>8000</v>
      </c>
      <c r="E1686" s="14">
        <v>8730</v>
      </c>
      <c r="F1686" s="11" t="s">
        <v>8221</v>
      </c>
      <c r="G1686" s="11" t="s">
        <v>8223</v>
      </c>
      <c r="H1686" s="11" t="s">
        <v>8245</v>
      </c>
      <c r="I1686" s="11">
        <v>1489775641</v>
      </c>
      <c r="J1686" s="11">
        <v>1487360041</v>
      </c>
      <c r="K1686" s="11" t="b">
        <v>0</v>
      </c>
      <c r="L1686" s="11">
        <v>101</v>
      </c>
      <c r="M1686" s="11" t="b">
        <v>0</v>
      </c>
      <c r="N1686" s="11" t="s">
        <v>8281</v>
      </c>
      <c r="O1686" s="11" t="s">
        <v>8303</v>
      </c>
      <c r="P1686" s="11">
        <f t="shared" si="104"/>
        <v>109</v>
      </c>
      <c r="Q1686" s="11">
        <f t="shared" si="105"/>
        <v>86.44</v>
      </c>
      <c r="R1686" s="16">
        <f t="shared" si="106"/>
        <v>42783.815289351856</v>
      </c>
      <c r="S1686" s="16">
        <f t="shared" si="107"/>
        <v>42811.773622685185</v>
      </c>
    </row>
    <row r="1687" spans="1:19" ht="44.25" x14ac:dyDescent="0.75">
      <c r="A1687" s="11">
        <v>1685</v>
      </c>
      <c r="B1687" s="12" t="s">
        <v>1686</v>
      </c>
      <c r="C1687" s="12" t="s">
        <v>5795</v>
      </c>
      <c r="D1687" s="13">
        <v>350</v>
      </c>
      <c r="E1687" s="14">
        <v>360</v>
      </c>
      <c r="F1687" s="11" t="s">
        <v>8221</v>
      </c>
      <c r="G1687" s="11" t="s">
        <v>8223</v>
      </c>
      <c r="H1687" s="11" t="s">
        <v>8245</v>
      </c>
      <c r="I1687" s="11">
        <v>1490331623</v>
      </c>
      <c r="J1687" s="11">
        <v>1487743223</v>
      </c>
      <c r="K1687" s="11" t="b">
        <v>0</v>
      </c>
      <c r="L1687" s="11">
        <v>15</v>
      </c>
      <c r="M1687" s="11" t="b">
        <v>0</v>
      </c>
      <c r="N1687" s="11" t="s">
        <v>8281</v>
      </c>
      <c r="O1687" s="11" t="s">
        <v>8303</v>
      </c>
      <c r="P1687" s="11">
        <f t="shared" si="104"/>
        <v>103</v>
      </c>
      <c r="Q1687" s="11">
        <f t="shared" si="105"/>
        <v>24</v>
      </c>
      <c r="R1687" s="16">
        <f t="shared" si="106"/>
        <v>42788.2502662037</v>
      </c>
      <c r="S1687" s="16">
        <f t="shared" si="107"/>
        <v>42818.208599537036</v>
      </c>
    </row>
    <row r="1688" spans="1:19" ht="44.25" x14ac:dyDescent="0.75">
      <c r="A1688" s="11">
        <v>1686</v>
      </c>
      <c r="B1688" s="12" t="s">
        <v>1687</v>
      </c>
      <c r="C1688" s="12" t="s">
        <v>5796</v>
      </c>
      <c r="D1688" s="13">
        <v>5000</v>
      </c>
      <c r="E1688" s="14">
        <v>18</v>
      </c>
      <c r="F1688" s="11" t="s">
        <v>8221</v>
      </c>
      <c r="G1688" s="11" t="s">
        <v>8228</v>
      </c>
      <c r="H1688" s="11" t="s">
        <v>8250</v>
      </c>
      <c r="I1688" s="11">
        <v>1493320519</v>
      </c>
      <c r="J1688" s="11">
        <v>1488140119</v>
      </c>
      <c r="K1688" s="11" t="b">
        <v>0</v>
      </c>
      <c r="L1688" s="11">
        <v>1</v>
      </c>
      <c r="M1688" s="11" t="b">
        <v>0</v>
      </c>
      <c r="N1688" s="11" t="s">
        <v>8281</v>
      </c>
      <c r="O1688" s="11" t="s">
        <v>8303</v>
      </c>
      <c r="P1688" s="11">
        <f t="shared" si="104"/>
        <v>0</v>
      </c>
      <c r="Q1688" s="11">
        <f t="shared" si="105"/>
        <v>18</v>
      </c>
      <c r="R1688" s="16">
        <f t="shared" si="106"/>
        <v>42792.843969907408</v>
      </c>
      <c r="S1688" s="16">
        <f t="shared" si="107"/>
        <v>42852.802303240736</v>
      </c>
    </row>
    <row r="1689" spans="1:19" ht="44.25" x14ac:dyDescent="0.75">
      <c r="A1689" s="11">
        <v>1687</v>
      </c>
      <c r="B1689" s="12" t="s">
        <v>1688</v>
      </c>
      <c r="C1689" s="12" t="s">
        <v>5797</v>
      </c>
      <c r="D1689" s="13">
        <v>10000</v>
      </c>
      <c r="E1689" s="14">
        <v>3125</v>
      </c>
      <c r="F1689" s="11" t="s">
        <v>8221</v>
      </c>
      <c r="G1689" s="11" t="s">
        <v>8223</v>
      </c>
      <c r="H1689" s="11" t="s">
        <v>8245</v>
      </c>
      <c r="I1689" s="11">
        <v>1491855300</v>
      </c>
      <c r="J1689" s="11">
        <v>1488935245</v>
      </c>
      <c r="K1689" s="11" t="b">
        <v>0</v>
      </c>
      <c r="L1689" s="11">
        <v>39</v>
      </c>
      <c r="M1689" s="11" t="b">
        <v>0</v>
      </c>
      <c r="N1689" s="11" t="s">
        <v>8281</v>
      </c>
      <c r="O1689" s="11" t="s">
        <v>8303</v>
      </c>
      <c r="P1689" s="11">
        <f t="shared" si="104"/>
        <v>31</v>
      </c>
      <c r="Q1689" s="11">
        <f t="shared" si="105"/>
        <v>80.13</v>
      </c>
      <c r="R1689" s="16">
        <f t="shared" si="106"/>
        <v>42802.046817129631</v>
      </c>
      <c r="S1689" s="16">
        <f t="shared" si="107"/>
        <v>42835.84375</v>
      </c>
    </row>
    <row r="1690" spans="1:19" ht="59" x14ac:dyDescent="0.75">
      <c r="A1690" s="11">
        <v>1688</v>
      </c>
      <c r="B1690" s="12" t="s">
        <v>1689</v>
      </c>
      <c r="C1690" s="12" t="s">
        <v>5798</v>
      </c>
      <c r="D1690" s="13">
        <v>4000</v>
      </c>
      <c r="E1690" s="14">
        <v>1772</v>
      </c>
      <c r="F1690" s="11" t="s">
        <v>8221</v>
      </c>
      <c r="G1690" s="11" t="s">
        <v>8223</v>
      </c>
      <c r="H1690" s="11" t="s">
        <v>8245</v>
      </c>
      <c r="I1690" s="11">
        <v>1491738594</v>
      </c>
      <c r="J1690" s="11">
        <v>1489150194</v>
      </c>
      <c r="K1690" s="11" t="b">
        <v>0</v>
      </c>
      <c r="L1690" s="11">
        <v>7</v>
      </c>
      <c r="M1690" s="11" t="b">
        <v>0</v>
      </c>
      <c r="N1690" s="11" t="s">
        <v>8281</v>
      </c>
      <c r="O1690" s="11" t="s">
        <v>8303</v>
      </c>
      <c r="P1690" s="11">
        <f t="shared" si="104"/>
        <v>44</v>
      </c>
      <c r="Q1690" s="11">
        <f t="shared" si="105"/>
        <v>253.14</v>
      </c>
      <c r="R1690" s="16">
        <f t="shared" si="106"/>
        <v>42804.534652777773</v>
      </c>
      <c r="S1690" s="16">
        <f t="shared" si="107"/>
        <v>42834.492986111116</v>
      </c>
    </row>
    <row r="1691" spans="1:19" ht="29.5" x14ac:dyDescent="0.75">
      <c r="A1691" s="11">
        <v>1689</v>
      </c>
      <c r="B1691" s="12" t="s">
        <v>1690</v>
      </c>
      <c r="C1691" s="12" t="s">
        <v>5799</v>
      </c>
      <c r="D1691" s="13">
        <v>2400</v>
      </c>
      <c r="E1691" s="14">
        <v>2400</v>
      </c>
      <c r="F1691" s="11" t="s">
        <v>8221</v>
      </c>
      <c r="G1691" s="11" t="s">
        <v>8223</v>
      </c>
      <c r="H1691" s="11" t="s">
        <v>8245</v>
      </c>
      <c r="I1691" s="11">
        <v>1489700230</v>
      </c>
      <c r="J1691" s="11">
        <v>1487111830</v>
      </c>
      <c r="K1691" s="11" t="b">
        <v>0</v>
      </c>
      <c r="L1691" s="11">
        <v>14</v>
      </c>
      <c r="M1691" s="11" t="b">
        <v>0</v>
      </c>
      <c r="N1691" s="11" t="s">
        <v>8281</v>
      </c>
      <c r="O1691" s="11" t="s">
        <v>8303</v>
      </c>
      <c r="P1691" s="11">
        <f t="shared" si="104"/>
        <v>100</v>
      </c>
      <c r="Q1691" s="11">
        <f t="shared" si="105"/>
        <v>171.43</v>
      </c>
      <c r="R1691" s="16">
        <f t="shared" si="106"/>
        <v>42780.942476851851</v>
      </c>
      <c r="S1691" s="16">
        <f t="shared" si="107"/>
        <v>42810.900810185187</v>
      </c>
    </row>
    <row r="1692" spans="1:19" ht="44.25" x14ac:dyDescent="0.75">
      <c r="A1692" s="11">
        <v>1690</v>
      </c>
      <c r="B1692" s="12" t="s">
        <v>1691</v>
      </c>
      <c r="C1692" s="12" t="s">
        <v>5800</v>
      </c>
      <c r="D1692" s="13">
        <v>2500</v>
      </c>
      <c r="E1692" s="14">
        <v>635</v>
      </c>
      <c r="F1692" s="11" t="s">
        <v>8221</v>
      </c>
      <c r="G1692" s="11" t="s">
        <v>8223</v>
      </c>
      <c r="H1692" s="11" t="s">
        <v>8245</v>
      </c>
      <c r="I1692" s="11">
        <v>1491470442</v>
      </c>
      <c r="J1692" s="11">
        <v>1488882042</v>
      </c>
      <c r="K1692" s="11" t="b">
        <v>0</v>
      </c>
      <c r="L1692" s="11">
        <v>11</v>
      </c>
      <c r="M1692" s="11" t="b">
        <v>0</v>
      </c>
      <c r="N1692" s="11" t="s">
        <v>8281</v>
      </c>
      <c r="O1692" s="11" t="s">
        <v>8303</v>
      </c>
      <c r="P1692" s="11">
        <f t="shared" si="104"/>
        <v>25</v>
      </c>
      <c r="Q1692" s="11">
        <f t="shared" si="105"/>
        <v>57.73</v>
      </c>
      <c r="R1692" s="16">
        <f t="shared" si="106"/>
        <v>42801.43104166667</v>
      </c>
      <c r="S1692" s="16">
        <f t="shared" si="107"/>
        <v>42831.389374999999</v>
      </c>
    </row>
    <row r="1693" spans="1:19" ht="44.25" x14ac:dyDescent="0.75">
      <c r="A1693" s="11">
        <v>1691</v>
      </c>
      <c r="B1693" s="12" t="s">
        <v>1692</v>
      </c>
      <c r="C1693" s="12" t="s">
        <v>5801</v>
      </c>
      <c r="D1693" s="13">
        <v>30000</v>
      </c>
      <c r="E1693" s="14">
        <v>10042</v>
      </c>
      <c r="F1693" s="11" t="s">
        <v>8221</v>
      </c>
      <c r="G1693" s="11" t="s">
        <v>8223</v>
      </c>
      <c r="H1693" s="11" t="s">
        <v>8245</v>
      </c>
      <c r="I1693" s="11">
        <v>1491181200</v>
      </c>
      <c r="J1693" s="11">
        <v>1488387008</v>
      </c>
      <c r="K1693" s="11" t="b">
        <v>0</v>
      </c>
      <c r="L1693" s="11">
        <v>38</v>
      </c>
      <c r="M1693" s="11" t="b">
        <v>0</v>
      </c>
      <c r="N1693" s="11" t="s">
        <v>8281</v>
      </c>
      <c r="O1693" s="11" t="s">
        <v>8303</v>
      </c>
      <c r="P1693" s="11">
        <f t="shared" si="104"/>
        <v>33</v>
      </c>
      <c r="Q1693" s="11">
        <f t="shared" si="105"/>
        <v>264.26</v>
      </c>
      <c r="R1693" s="16">
        <f t="shared" si="106"/>
        <v>42795.701481481476</v>
      </c>
      <c r="S1693" s="16">
        <f t="shared" si="107"/>
        <v>42828.041666666672</v>
      </c>
    </row>
    <row r="1694" spans="1:19" ht="44.25" x14ac:dyDescent="0.75">
      <c r="A1694" s="11">
        <v>1692</v>
      </c>
      <c r="B1694" s="12" t="s">
        <v>1693</v>
      </c>
      <c r="C1694" s="12" t="s">
        <v>5802</v>
      </c>
      <c r="D1694" s="13">
        <v>5000</v>
      </c>
      <c r="E1694" s="14">
        <v>2390</v>
      </c>
      <c r="F1694" s="11" t="s">
        <v>8221</v>
      </c>
      <c r="G1694" s="11" t="s">
        <v>8223</v>
      </c>
      <c r="H1694" s="11" t="s">
        <v>8245</v>
      </c>
      <c r="I1694" s="11">
        <v>1490572740</v>
      </c>
      <c r="J1694" s="11">
        <v>1487734667</v>
      </c>
      <c r="K1694" s="11" t="b">
        <v>0</v>
      </c>
      <c r="L1694" s="11">
        <v>15</v>
      </c>
      <c r="M1694" s="11" t="b">
        <v>0</v>
      </c>
      <c r="N1694" s="11" t="s">
        <v>8281</v>
      </c>
      <c r="O1694" s="11" t="s">
        <v>8303</v>
      </c>
      <c r="P1694" s="11">
        <f t="shared" si="104"/>
        <v>48</v>
      </c>
      <c r="Q1694" s="11">
        <f t="shared" si="105"/>
        <v>159.33000000000001</v>
      </c>
      <c r="R1694" s="16">
        <f t="shared" si="106"/>
        <v>42788.151238425926</v>
      </c>
      <c r="S1694" s="16">
        <f t="shared" si="107"/>
        <v>42820.999305555553</v>
      </c>
    </row>
    <row r="1695" spans="1:19" ht="44.25" x14ac:dyDescent="0.75">
      <c r="A1695" s="11">
        <v>1693</v>
      </c>
      <c r="B1695" s="12" t="s">
        <v>1694</v>
      </c>
      <c r="C1695" s="12" t="s">
        <v>5803</v>
      </c>
      <c r="D1695" s="13">
        <v>3000</v>
      </c>
      <c r="E1695" s="14">
        <v>280</v>
      </c>
      <c r="F1695" s="11" t="s">
        <v>8221</v>
      </c>
      <c r="G1695" s="11" t="s">
        <v>8224</v>
      </c>
      <c r="H1695" s="11" t="s">
        <v>8246</v>
      </c>
      <c r="I1695" s="11">
        <v>1491768000</v>
      </c>
      <c r="J1695" s="11">
        <v>1489097112</v>
      </c>
      <c r="K1695" s="11" t="b">
        <v>0</v>
      </c>
      <c r="L1695" s="11">
        <v>8</v>
      </c>
      <c r="M1695" s="11" t="b">
        <v>0</v>
      </c>
      <c r="N1695" s="11" t="s">
        <v>8281</v>
      </c>
      <c r="O1695" s="11" t="s">
        <v>8303</v>
      </c>
      <c r="P1695" s="11">
        <f t="shared" si="104"/>
        <v>9</v>
      </c>
      <c r="Q1695" s="11">
        <f t="shared" si="105"/>
        <v>35</v>
      </c>
      <c r="R1695" s="16">
        <f t="shared" si="106"/>
        <v>42803.920277777783</v>
      </c>
      <c r="S1695" s="16">
        <f t="shared" si="107"/>
        <v>42834.833333333328</v>
      </c>
    </row>
    <row r="1696" spans="1:19" ht="44.25" x14ac:dyDescent="0.75">
      <c r="A1696" s="11">
        <v>1694</v>
      </c>
      <c r="B1696" s="12" t="s">
        <v>1695</v>
      </c>
      <c r="C1696" s="12" t="s">
        <v>5804</v>
      </c>
      <c r="D1696" s="13">
        <v>10000</v>
      </c>
      <c r="E1696" s="14">
        <v>5</v>
      </c>
      <c r="F1696" s="11" t="s">
        <v>8221</v>
      </c>
      <c r="G1696" s="11" t="s">
        <v>8223</v>
      </c>
      <c r="H1696" s="11" t="s">
        <v>8245</v>
      </c>
      <c r="I1696" s="11">
        <v>1490589360</v>
      </c>
      <c r="J1696" s="11">
        <v>1488038674</v>
      </c>
      <c r="K1696" s="11" t="b">
        <v>0</v>
      </c>
      <c r="L1696" s="11">
        <v>1</v>
      </c>
      <c r="M1696" s="11" t="b">
        <v>0</v>
      </c>
      <c r="N1696" s="11" t="s">
        <v>8281</v>
      </c>
      <c r="O1696" s="11" t="s">
        <v>8303</v>
      </c>
      <c r="P1696" s="11">
        <f t="shared" si="104"/>
        <v>0</v>
      </c>
      <c r="Q1696" s="11">
        <f t="shared" si="105"/>
        <v>5</v>
      </c>
      <c r="R1696" s="16">
        <f t="shared" si="106"/>
        <v>42791.669837962967</v>
      </c>
      <c r="S1696" s="16">
        <f t="shared" si="107"/>
        <v>42821.191666666666</v>
      </c>
    </row>
    <row r="1697" spans="1:19" ht="59" x14ac:dyDescent="0.75">
      <c r="A1697" s="11">
        <v>1695</v>
      </c>
      <c r="B1697" s="12" t="s">
        <v>1696</v>
      </c>
      <c r="C1697" s="12" t="s">
        <v>5805</v>
      </c>
      <c r="D1697" s="13">
        <v>12000</v>
      </c>
      <c r="E1697" s="14">
        <v>1405</v>
      </c>
      <c r="F1697" s="11" t="s">
        <v>8221</v>
      </c>
      <c r="G1697" s="11" t="s">
        <v>8223</v>
      </c>
      <c r="H1697" s="11" t="s">
        <v>8245</v>
      </c>
      <c r="I1697" s="11">
        <v>1491786000</v>
      </c>
      <c r="J1697" s="11">
        <v>1488847514</v>
      </c>
      <c r="K1697" s="11" t="b">
        <v>0</v>
      </c>
      <c r="L1697" s="11">
        <v>23</v>
      </c>
      <c r="M1697" s="11" t="b">
        <v>0</v>
      </c>
      <c r="N1697" s="11" t="s">
        <v>8281</v>
      </c>
      <c r="O1697" s="11" t="s">
        <v>8303</v>
      </c>
      <c r="P1697" s="11">
        <f t="shared" si="104"/>
        <v>12</v>
      </c>
      <c r="Q1697" s="11">
        <f t="shared" si="105"/>
        <v>61.09</v>
      </c>
      <c r="R1697" s="16">
        <f t="shared" si="106"/>
        <v>42801.031412037039</v>
      </c>
      <c r="S1697" s="16">
        <f t="shared" si="107"/>
        <v>42835.041666666672</v>
      </c>
    </row>
    <row r="1698" spans="1:19" ht="59" x14ac:dyDescent="0.75">
      <c r="A1698" s="11">
        <v>1696</v>
      </c>
      <c r="B1698" s="12" t="s">
        <v>1697</v>
      </c>
      <c r="C1698" s="12" t="s">
        <v>5806</v>
      </c>
      <c r="D1698" s="13">
        <v>300000</v>
      </c>
      <c r="E1698" s="14">
        <v>0</v>
      </c>
      <c r="F1698" s="11" t="s">
        <v>8221</v>
      </c>
      <c r="G1698" s="11" t="s">
        <v>8223</v>
      </c>
      <c r="H1698" s="11" t="s">
        <v>8245</v>
      </c>
      <c r="I1698" s="11">
        <v>1491007211</v>
      </c>
      <c r="J1698" s="11">
        <v>1488418811</v>
      </c>
      <c r="K1698" s="11" t="b">
        <v>0</v>
      </c>
      <c r="L1698" s="11">
        <v>0</v>
      </c>
      <c r="M1698" s="11" t="b">
        <v>0</v>
      </c>
      <c r="N1698" s="11" t="s">
        <v>8281</v>
      </c>
      <c r="O1698" s="11" t="s">
        <v>8303</v>
      </c>
      <c r="P1698" s="11">
        <f t="shared" si="104"/>
        <v>0</v>
      </c>
      <c r="Q1698" s="11">
        <f t="shared" si="105"/>
        <v>0</v>
      </c>
      <c r="R1698" s="16">
        <f t="shared" si="106"/>
        <v>42796.069571759261</v>
      </c>
      <c r="S1698" s="16">
        <f t="shared" si="107"/>
        <v>42826.027905092589</v>
      </c>
    </row>
    <row r="1699" spans="1:19" ht="44.25" x14ac:dyDescent="0.75">
      <c r="A1699" s="11">
        <v>1697</v>
      </c>
      <c r="B1699" s="12" t="s">
        <v>1698</v>
      </c>
      <c r="C1699" s="12" t="s">
        <v>5807</v>
      </c>
      <c r="D1699" s="13">
        <v>12500</v>
      </c>
      <c r="E1699" s="14">
        <v>2526</v>
      </c>
      <c r="F1699" s="11" t="s">
        <v>8221</v>
      </c>
      <c r="G1699" s="11" t="s">
        <v>8223</v>
      </c>
      <c r="H1699" s="11" t="s">
        <v>8245</v>
      </c>
      <c r="I1699" s="11">
        <v>1491781648</v>
      </c>
      <c r="J1699" s="11">
        <v>1489193248</v>
      </c>
      <c r="K1699" s="11" t="b">
        <v>0</v>
      </c>
      <c r="L1699" s="11">
        <v>22</v>
      </c>
      <c r="M1699" s="11" t="b">
        <v>0</v>
      </c>
      <c r="N1699" s="11" t="s">
        <v>8281</v>
      </c>
      <c r="O1699" s="11" t="s">
        <v>8303</v>
      </c>
      <c r="P1699" s="11">
        <f t="shared" si="104"/>
        <v>20</v>
      </c>
      <c r="Q1699" s="11">
        <f t="shared" si="105"/>
        <v>114.82</v>
      </c>
      <c r="R1699" s="16">
        <f t="shared" si="106"/>
        <v>42805.032962962956</v>
      </c>
      <c r="S1699" s="16">
        <f t="shared" si="107"/>
        <v>42834.991296296299</v>
      </c>
    </row>
    <row r="1700" spans="1:19" ht="73.75" x14ac:dyDescent="0.75">
      <c r="A1700" s="11">
        <v>1698</v>
      </c>
      <c r="B1700" s="12" t="s">
        <v>1699</v>
      </c>
      <c r="C1700" s="12" t="s">
        <v>5808</v>
      </c>
      <c r="D1700" s="13">
        <v>125000</v>
      </c>
      <c r="E1700" s="14">
        <v>0</v>
      </c>
      <c r="F1700" s="11" t="s">
        <v>8221</v>
      </c>
      <c r="G1700" s="11" t="s">
        <v>8223</v>
      </c>
      <c r="H1700" s="11" t="s">
        <v>8245</v>
      </c>
      <c r="I1700" s="11">
        <v>1490499180</v>
      </c>
      <c r="J1700" s="11">
        <v>1488430760</v>
      </c>
      <c r="K1700" s="11" t="b">
        <v>0</v>
      </c>
      <c r="L1700" s="11">
        <v>0</v>
      </c>
      <c r="M1700" s="11" t="b">
        <v>0</v>
      </c>
      <c r="N1700" s="11" t="s">
        <v>8281</v>
      </c>
      <c r="O1700" s="11" t="s">
        <v>8303</v>
      </c>
      <c r="P1700" s="11">
        <f t="shared" si="104"/>
        <v>0</v>
      </c>
      <c r="Q1700" s="11">
        <f t="shared" si="105"/>
        <v>0</v>
      </c>
      <c r="R1700" s="16">
        <f t="shared" si="106"/>
        <v>42796.207870370374</v>
      </c>
      <c r="S1700" s="16">
        <f t="shared" si="107"/>
        <v>42820.147916666669</v>
      </c>
    </row>
    <row r="1701" spans="1:19" ht="59" x14ac:dyDescent="0.75">
      <c r="A1701" s="11">
        <v>1699</v>
      </c>
      <c r="B1701" s="12" t="s">
        <v>1700</v>
      </c>
      <c r="C1701" s="12" t="s">
        <v>5809</v>
      </c>
      <c r="D1701" s="13">
        <v>5105</v>
      </c>
      <c r="E1701" s="14">
        <v>216</v>
      </c>
      <c r="F1701" s="11" t="s">
        <v>8221</v>
      </c>
      <c r="G1701" s="11" t="s">
        <v>8223</v>
      </c>
      <c r="H1701" s="11" t="s">
        <v>8245</v>
      </c>
      <c r="I1701" s="11">
        <v>1491943445</v>
      </c>
      <c r="J1701" s="11">
        <v>1489351445</v>
      </c>
      <c r="K1701" s="11" t="b">
        <v>0</v>
      </c>
      <c r="L1701" s="11">
        <v>4</v>
      </c>
      <c r="M1701" s="11" t="b">
        <v>0</v>
      </c>
      <c r="N1701" s="11" t="s">
        <v>8281</v>
      </c>
      <c r="O1701" s="11" t="s">
        <v>8303</v>
      </c>
      <c r="P1701" s="11">
        <f t="shared" si="104"/>
        <v>4</v>
      </c>
      <c r="Q1701" s="11">
        <f t="shared" si="105"/>
        <v>54</v>
      </c>
      <c r="R1701" s="16">
        <f t="shared" si="106"/>
        <v>42806.863946759258</v>
      </c>
      <c r="S1701" s="16">
        <f t="shared" si="107"/>
        <v>42836.863946759258</v>
      </c>
    </row>
    <row r="1702" spans="1:19" ht="44.25" x14ac:dyDescent="0.75">
      <c r="A1702" s="11">
        <v>1700</v>
      </c>
      <c r="B1702" s="12" t="s">
        <v>1701</v>
      </c>
      <c r="C1702" s="12" t="s">
        <v>5810</v>
      </c>
      <c r="D1702" s="13">
        <v>20000</v>
      </c>
      <c r="E1702" s="14">
        <v>5212</v>
      </c>
      <c r="F1702" s="11" t="s">
        <v>8221</v>
      </c>
      <c r="G1702" s="11" t="s">
        <v>8223</v>
      </c>
      <c r="H1702" s="11" t="s">
        <v>8245</v>
      </c>
      <c r="I1702" s="11">
        <v>1491019200</v>
      </c>
      <c r="J1702" s="11">
        <v>1488418990</v>
      </c>
      <c r="K1702" s="11" t="b">
        <v>0</v>
      </c>
      <c r="L1702" s="11">
        <v>79</v>
      </c>
      <c r="M1702" s="11" t="b">
        <v>0</v>
      </c>
      <c r="N1702" s="11" t="s">
        <v>8281</v>
      </c>
      <c r="O1702" s="11" t="s">
        <v>8303</v>
      </c>
      <c r="P1702" s="11">
        <f t="shared" si="104"/>
        <v>26</v>
      </c>
      <c r="Q1702" s="11">
        <f t="shared" si="105"/>
        <v>65.97</v>
      </c>
      <c r="R1702" s="16">
        <f t="shared" si="106"/>
        <v>42796.071643518517</v>
      </c>
      <c r="S1702" s="16">
        <f t="shared" si="107"/>
        <v>42826.166666666672</v>
      </c>
    </row>
    <row r="1703" spans="1:19" ht="44.25" x14ac:dyDescent="0.75">
      <c r="A1703" s="11">
        <v>1701</v>
      </c>
      <c r="B1703" s="12" t="s">
        <v>1702</v>
      </c>
      <c r="C1703" s="12" t="s">
        <v>5811</v>
      </c>
      <c r="D1703" s="13">
        <v>5050</v>
      </c>
      <c r="E1703" s="14">
        <v>10</v>
      </c>
      <c r="F1703" s="11" t="s">
        <v>8220</v>
      </c>
      <c r="G1703" s="11" t="s">
        <v>8223</v>
      </c>
      <c r="H1703" s="11" t="s">
        <v>8245</v>
      </c>
      <c r="I1703" s="11">
        <v>1421337405</v>
      </c>
      <c r="J1703" s="11">
        <v>1418745405</v>
      </c>
      <c r="K1703" s="11" t="b">
        <v>0</v>
      </c>
      <c r="L1703" s="11">
        <v>2</v>
      </c>
      <c r="M1703" s="11" t="b">
        <v>0</v>
      </c>
      <c r="N1703" s="11" t="s">
        <v>8281</v>
      </c>
      <c r="O1703" s="11" t="s">
        <v>8303</v>
      </c>
      <c r="P1703" s="11">
        <f t="shared" si="104"/>
        <v>0</v>
      </c>
      <c r="Q1703" s="11">
        <f t="shared" si="105"/>
        <v>5</v>
      </c>
      <c r="R1703" s="16">
        <f t="shared" si="106"/>
        <v>41989.664409722223</v>
      </c>
      <c r="S1703" s="16">
        <f t="shared" si="107"/>
        <v>42019.664409722223</v>
      </c>
    </row>
    <row r="1704" spans="1:19" ht="29.5" x14ac:dyDescent="0.75">
      <c r="A1704" s="11">
        <v>1702</v>
      </c>
      <c r="B1704" s="12" t="s">
        <v>1703</v>
      </c>
      <c r="C1704" s="12" t="s">
        <v>5812</v>
      </c>
      <c r="D1704" s="13">
        <v>16500</v>
      </c>
      <c r="E1704" s="14">
        <v>1</v>
      </c>
      <c r="F1704" s="11" t="s">
        <v>8220</v>
      </c>
      <c r="G1704" s="11" t="s">
        <v>8223</v>
      </c>
      <c r="H1704" s="11" t="s">
        <v>8245</v>
      </c>
      <c r="I1704" s="11">
        <v>1427745150</v>
      </c>
      <c r="J1704" s="11">
        <v>1425156750</v>
      </c>
      <c r="K1704" s="11" t="b">
        <v>0</v>
      </c>
      <c r="L1704" s="11">
        <v>1</v>
      </c>
      <c r="M1704" s="11" t="b">
        <v>0</v>
      </c>
      <c r="N1704" s="11" t="s">
        <v>8281</v>
      </c>
      <c r="O1704" s="11" t="s">
        <v>8303</v>
      </c>
      <c r="P1704" s="11">
        <f t="shared" si="104"/>
        <v>0</v>
      </c>
      <c r="Q1704" s="11">
        <f t="shared" si="105"/>
        <v>1</v>
      </c>
      <c r="R1704" s="16">
        <f t="shared" si="106"/>
        <v>42063.869791666672</v>
      </c>
      <c r="S1704" s="16">
        <f t="shared" si="107"/>
        <v>42093.828125</v>
      </c>
    </row>
    <row r="1705" spans="1:19" ht="44.25" x14ac:dyDescent="0.75">
      <c r="A1705" s="11">
        <v>1703</v>
      </c>
      <c r="B1705" s="12" t="s">
        <v>1704</v>
      </c>
      <c r="C1705" s="12" t="s">
        <v>5813</v>
      </c>
      <c r="D1705" s="13">
        <v>5000</v>
      </c>
      <c r="E1705" s="14">
        <v>51</v>
      </c>
      <c r="F1705" s="11" t="s">
        <v>8220</v>
      </c>
      <c r="G1705" s="11" t="s">
        <v>8223</v>
      </c>
      <c r="H1705" s="11" t="s">
        <v>8245</v>
      </c>
      <c r="I1705" s="11">
        <v>1441003537</v>
      </c>
      <c r="J1705" s="11">
        <v>1435819537</v>
      </c>
      <c r="K1705" s="11" t="b">
        <v>0</v>
      </c>
      <c r="L1705" s="11">
        <v>2</v>
      </c>
      <c r="M1705" s="11" t="b">
        <v>0</v>
      </c>
      <c r="N1705" s="11" t="s">
        <v>8281</v>
      </c>
      <c r="O1705" s="11" t="s">
        <v>8303</v>
      </c>
      <c r="P1705" s="11">
        <f t="shared" si="104"/>
        <v>1</v>
      </c>
      <c r="Q1705" s="11">
        <f t="shared" si="105"/>
        <v>25.5</v>
      </c>
      <c r="R1705" s="16">
        <f t="shared" si="106"/>
        <v>42187.281678240746</v>
      </c>
      <c r="S1705" s="16">
        <f t="shared" si="107"/>
        <v>42247.281678240746</v>
      </c>
    </row>
    <row r="1706" spans="1:19" ht="44.25" x14ac:dyDescent="0.75">
      <c r="A1706" s="11">
        <v>1704</v>
      </c>
      <c r="B1706" s="12" t="s">
        <v>1705</v>
      </c>
      <c r="C1706" s="12" t="s">
        <v>5814</v>
      </c>
      <c r="D1706" s="13">
        <v>2000</v>
      </c>
      <c r="E1706" s="14">
        <v>1302</v>
      </c>
      <c r="F1706" s="11" t="s">
        <v>8220</v>
      </c>
      <c r="G1706" s="11" t="s">
        <v>8223</v>
      </c>
      <c r="H1706" s="11" t="s">
        <v>8245</v>
      </c>
      <c r="I1706" s="11">
        <v>1424056873</v>
      </c>
      <c r="J1706" s="11">
        <v>1421464873</v>
      </c>
      <c r="K1706" s="11" t="b">
        <v>0</v>
      </c>
      <c r="L1706" s="11">
        <v>11</v>
      </c>
      <c r="M1706" s="11" t="b">
        <v>0</v>
      </c>
      <c r="N1706" s="11" t="s">
        <v>8281</v>
      </c>
      <c r="O1706" s="11" t="s">
        <v>8303</v>
      </c>
      <c r="P1706" s="11">
        <f t="shared" si="104"/>
        <v>65</v>
      </c>
      <c r="Q1706" s="11">
        <f t="shared" si="105"/>
        <v>118.36</v>
      </c>
      <c r="R1706" s="16">
        <f t="shared" si="106"/>
        <v>42021.139733796299</v>
      </c>
      <c r="S1706" s="16">
        <f t="shared" si="107"/>
        <v>42051.139733796299</v>
      </c>
    </row>
    <row r="1707" spans="1:19" ht="44.25" x14ac:dyDescent="0.75">
      <c r="A1707" s="11">
        <v>1705</v>
      </c>
      <c r="B1707" s="12" t="s">
        <v>1706</v>
      </c>
      <c r="C1707" s="12" t="s">
        <v>5815</v>
      </c>
      <c r="D1707" s="13">
        <v>2000</v>
      </c>
      <c r="E1707" s="14">
        <v>0</v>
      </c>
      <c r="F1707" s="11" t="s">
        <v>8220</v>
      </c>
      <c r="G1707" s="11" t="s">
        <v>8223</v>
      </c>
      <c r="H1707" s="11" t="s">
        <v>8245</v>
      </c>
      <c r="I1707" s="11">
        <v>1441814400</v>
      </c>
      <c r="J1707" s="11">
        <v>1440807846</v>
      </c>
      <c r="K1707" s="11" t="b">
        <v>0</v>
      </c>
      <c r="L1707" s="11">
        <v>0</v>
      </c>
      <c r="M1707" s="11" t="b">
        <v>0</v>
      </c>
      <c r="N1707" s="11" t="s">
        <v>8281</v>
      </c>
      <c r="O1707" s="11" t="s">
        <v>8303</v>
      </c>
      <c r="P1707" s="11">
        <f t="shared" si="104"/>
        <v>0</v>
      </c>
      <c r="Q1707" s="11">
        <f t="shared" si="105"/>
        <v>0</v>
      </c>
      <c r="R1707" s="16">
        <f t="shared" si="106"/>
        <v>42245.016736111109</v>
      </c>
      <c r="S1707" s="16">
        <f t="shared" si="107"/>
        <v>42256.666666666672</v>
      </c>
    </row>
    <row r="1708" spans="1:19" ht="44.25" x14ac:dyDescent="0.75">
      <c r="A1708" s="11">
        <v>1706</v>
      </c>
      <c r="B1708" s="12" t="s">
        <v>1707</v>
      </c>
      <c r="C1708" s="12" t="s">
        <v>5816</v>
      </c>
      <c r="D1708" s="13">
        <v>5500</v>
      </c>
      <c r="E1708" s="14">
        <v>0</v>
      </c>
      <c r="F1708" s="11" t="s">
        <v>8220</v>
      </c>
      <c r="G1708" s="11" t="s">
        <v>8235</v>
      </c>
      <c r="H1708" s="11" t="s">
        <v>8248</v>
      </c>
      <c r="I1708" s="11">
        <v>1440314472</v>
      </c>
      <c r="J1708" s="11">
        <v>1435130472</v>
      </c>
      <c r="K1708" s="11" t="b">
        <v>0</v>
      </c>
      <c r="L1708" s="11">
        <v>0</v>
      </c>
      <c r="M1708" s="11" t="b">
        <v>0</v>
      </c>
      <c r="N1708" s="11" t="s">
        <v>8281</v>
      </c>
      <c r="O1708" s="11" t="s">
        <v>8303</v>
      </c>
      <c r="P1708" s="11">
        <f t="shared" si="104"/>
        <v>0</v>
      </c>
      <c r="Q1708" s="11">
        <f t="shared" si="105"/>
        <v>0</v>
      </c>
      <c r="R1708" s="16">
        <f t="shared" si="106"/>
        <v>42179.306388888886</v>
      </c>
      <c r="S1708" s="16">
        <f t="shared" si="107"/>
        <v>42239.306388888886</v>
      </c>
    </row>
    <row r="1709" spans="1:19" ht="44.25" x14ac:dyDescent="0.75">
      <c r="A1709" s="11">
        <v>1707</v>
      </c>
      <c r="B1709" s="12" t="s">
        <v>1708</v>
      </c>
      <c r="C1709" s="12" t="s">
        <v>5817</v>
      </c>
      <c r="D1709" s="13">
        <v>5000</v>
      </c>
      <c r="E1709" s="14">
        <v>487</v>
      </c>
      <c r="F1709" s="11" t="s">
        <v>8220</v>
      </c>
      <c r="G1709" s="11" t="s">
        <v>8223</v>
      </c>
      <c r="H1709" s="11" t="s">
        <v>8245</v>
      </c>
      <c r="I1709" s="11">
        <v>1459181895</v>
      </c>
      <c r="J1709" s="11">
        <v>1456593495</v>
      </c>
      <c r="K1709" s="11" t="b">
        <v>0</v>
      </c>
      <c r="L1709" s="11">
        <v>9</v>
      </c>
      <c r="M1709" s="11" t="b">
        <v>0</v>
      </c>
      <c r="N1709" s="11" t="s">
        <v>8281</v>
      </c>
      <c r="O1709" s="11" t="s">
        <v>8303</v>
      </c>
      <c r="P1709" s="11">
        <f t="shared" si="104"/>
        <v>10</v>
      </c>
      <c r="Q1709" s="11">
        <f t="shared" si="105"/>
        <v>54.11</v>
      </c>
      <c r="R1709" s="16">
        <f t="shared" si="106"/>
        <v>42427.721006944441</v>
      </c>
      <c r="S1709" s="16">
        <f t="shared" si="107"/>
        <v>42457.679340277777</v>
      </c>
    </row>
    <row r="1710" spans="1:19" ht="59" x14ac:dyDescent="0.75">
      <c r="A1710" s="11">
        <v>1708</v>
      </c>
      <c r="B1710" s="12" t="s">
        <v>1709</v>
      </c>
      <c r="C1710" s="12" t="s">
        <v>5818</v>
      </c>
      <c r="D1710" s="13">
        <v>7000</v>
      </c>
      <c r="E1710" s="14">
        <v>0</v>
      </c>
      <c r="F1710" s="11" t="s">
        <v>8220</v>
      </c>
      <c r="G1710" s="11" t="s">
        <v>8223</v>
      </c>
      <c r="H1710" s="11" t="s">
        <v>8245</v>
      </c>
      <c r="I1710" s="11">
        <v>1462135706</v>
      </c>
      <c r="J1710" s="11">
        <v>1458679706</v>
      </c>
      <c r="K1710" s="11" t="b">
        <v>0</v>
      </c>
      <c r="L1710" s="11">
        <v>0</v>
      </c>
      <c r="M1710" s="11" t="b">
        <v>0</v>
      </c>
      <c r="N1710" s="11" t="s">
        <v>8281</v>
      </c>
      <c r="O1710" s="11" t="s">
        <v>8303</v>
      </c>
      <c r="P1710" s="11">
        <f t="shared" si="104"/>
        <v>0</v>
      </c>
      <c r="Q1710" s="11">
        <f t="shared" si="105"/>
        <v>0</v>
      </c>
      <c r="R1710" s="16">
        <f t="shared" si="106"/>
        <v>42451.866967592592</v>
      </c>
      <c r="S1710" s="16">
        <f t="shared" si="107"/>
        <v>42491.866967592592</v>
      </c>
    </row>
    <row r="1711" spans="1:19" ht="44.25" x14ac:dyDescent="0.75">
      <c r="A1711" s="11">
        <v>1709</v>
      </c>
      <c r="B1711" s="12" t="s">
        <v>1710</v>
      </c>
      <c r="C1711" s="12" t="s">
        <v>5819</v>
      </c>
      <c r="D1711" s="13">
        <v>1750</v>
      </c>
      <c r="E1711" s="14">
        <v>85</v>
      </c>
      <c r="F1711" s="11" t="s">
        <v>8220</v>
      </c>
      <c r="G1711" s="11" t="s">
        <v>8223</v>
      </c>
      <c r="H1711" s="11" t="s">
        <v>8245</v>
      </c>
      <c r="I1711" s="11">
        <v>1409513940</v>
      </c>
      <c r="J1711" s="11">
        <v>1405949514</v>
      </c>
      <c r="K1711" s="11" t="b">
        <v>0</v>
      </c>
      <c r="L1711" s="11">
        <v>4</v>
      </c>
      <c r="M1711" s="11" t="b">
        <v>0</v>
      </c>
      <c r="N1711" s="11" t="s">
        <v>8281</v>
      </c>
      <c r="O1711" s="11" t="s">
        <v>8303</v>
      </c>
      <c r="P1711" s="11">
        <f t="shared" si="104"/>
        <v>5</v>
      </c>
      <c r="Q1711" s="11">
        <f t="shared" si="105"/>
        <v>21.25</v>
      </c>
      <c r="R1711" s="16">
        <f t="shared" si="106"/>
        <v>41841.56381944444</v>
      </c>
      <c r="S1711" s="16">
        <f t="shared" si="107"/>
        <v>41882.818749999999</v>
      </c>
    </row>
    <row r="1712" spans="1:19" ht="29.5" x14ac:dyDescent="0.75">
      <c r="A1712" s="11">
        <v>1710</v>
      </c>
      <c r="B1712" s="12" t="s">
        <v>1711</v>
      </c>
      <c r="C1712" s="12" t="s">
        <v>5820</v>
      </c>
      <c r="D1712" s="13">
        <v>5000</v>
      </c>
      <c r="E1712" s="14">
        <v>34</v>
      </c>
      <c r="F1712" s="11" t="s">
        <v>8220</v>
      </c>
      <c r="G1712" s="11" t="s">
        <v>8235</v>
      </c>
      <c r="H1712" s="11" t="s">
        <v>8248</v>
      </c>
      <c r="I1712" s="11">
        <v>1453122000</v>
      </c>
      <c r="J1712" s="11">
        <v>1449151888</v>
      </c>
      <c r="K1712" s="11" t="b">
        <v>0</v>
      </c>
      <c r="L1712" s="11">
        <v>1</v>
      </c>
      <c r="M1712" s="11" t="b">
        <v>0</v>
      </c>
      <c r="N1712" s="11" t="s">
        <v>8281</v>
      </c>
      <c r="O1712" s="11" t="s">
        <v>8303</v>
      </c>
      <c r="P1712" s="11">
        <f t="shared" si="104"/>
        <v>1</v>
      </c>
      <c r="Q1712" s="11">
        <f t="shared" si="105"/>
        <v>34</v>
      </c>
      <c r="R1712" s="16">
        <f t="shared" si="106"/>
        <v>42341.59129629629</v>
      </c>
      <c r="S1712" s="16">
        <f t="shared" si="107"/>
        <v>42387.541666666672</v>
      </c>
    </row>
    <row r="1713" spans="1:19" ht="44.25" x14ac:dyDescent="0.75">
      <c r="A1713" s="11">
        <v>1711</v>
      </c>
      <c r="B1713" s="12" t="s">
        <v>1712</v>
      </c>
      <c r="C1713" s="12" t="s">
        <v>5821</v>
      </c>
      <c r="D1713" s="13">
        <v>10000</v>
      </c>
      <c r="E1713" s="14">
        <v>1050</v>
      </c>
      <c r="F1713" s="11" t="s">
        <v>8220</v>
      </c>
      <c r="G1713" s="11" t="s">
        <v>8223</v>
      </c>
      <c r="H1713" s="11" t="s">
        <v>8245</v>
      </c>
      <c r="I1713" s="11">
        <v>1409585434</v>
      </c>
      <c r="J1713" s="11">
        <v>1406907034</v>
      </c>
      <c r="K1713" s="11" t="b">
        <v>0</v>
      </c>
      <c r="L1713" s="11">
        <v>2</v>
      </c>
      <c r="M1713" s="11" t="b">
        <v>0</v>
      </c>
      <c r="N1713" s="11" t="s">
        <v>8281</v>
      </c>
      <c r="O1713" s="11" t="s">
        <v>8303</v>
      </c>
      <c r="P1713" s="11">
        <f t="shared" si="104"/>
        <v>11</v>
      </c>
      <c r="Q1713" s="11">
        <f t="shared" si="105"/>
        <v>525</v>
      </c>
      <c r="R1713" s="16">
        <f t="shared" si="106"/>
        <v>41852.646226851852</v>
      </c>
      <c r="S1713" s="16">
        <f t="shared" si="107"/>
        <v>41883.646226851852</v>
      </c>
    </row>
    <row r="1714" spans="1:19" ht="59" x14ac:dyDescent="0.75">
      <c r="A1714" s="11">
        <v>1712</v>
      </c>
      <c r="B1714" s="12" t="s">
        <v>1713</v>
      </c>
      <c r="C1714" s="12" t="s">
        <v>5822</v>
      </c>
      <c r="D1714" s="13">
        <v>5000</v>
      </c>
      <c r="E1714" s="14">
        <v>0</v>
      </c>
      <c r="F1714" s="11" t="s">
        <v>8220</v>
      </c>
      <c r="G1714" s="11" t="s">
        <v>8223</v>
      </c>
      <c r="H1714" s="11" t="s">
        <v>8245</v>
      </c>
      <c r="I1714" s="11">
        <v>1435701353</v>
      </c>
      <c r="J1714" s="11">
        <v>1430517353</v>
      </c>
      <c r="K1714" s="11" t="b">
        <v>0</v>
      </c>
      <c r="L1714" s="11">
        <v>0</v>
      </c>
      <c r="M1714" s="11" t="b">
        <v>0</v>
      </c>
      <c r="N1714" s="11" t="s">
        <v>8281</v>
      </c>
      <c r="O1714" s="11" t="s">
        <v>8303</v>
      </c>
      <c r="P1714" s="11">
        <f t="shared" si="104"/>
        <v>0</v>
      </c>
      <c r="Q1714" s="11">
        <f t="shared" si="105"/>
        <v>0</v>
      </c>
      <c r="R1714" s="16">
        <f t="shared" si="106"/>
        <v>42125.913807870369</v>
      </c>
      <c r="S1714" s="16">
        <f t="shared" si="107"/>
        <v>42185.913807870369</v>
      </c>
    </row>
    <row r="1715" spans="1:19" ht="59" x14ac:dyDescent="0.75">
      <c r="A1715" s="11">
        <v>1713</v>
      </c>
      <c r="B1715" s="12" t="s">
        <v>1714</v>
      </c>
      <c r="C1715" s="12" t="s">
        <v>5823</v>
      </c>
      <c r="D1715" s="13">
        <v>3000</v>
      </c>
      <c r="E1715" s="14">
        <v>50</v>
      </c>
      <c r="F1715" s="11" t="s">
        <v>8220</v>
      </c>
      <c r="G1715" s="11" t="s">
        <v>8223</v>
      </c>
      <c r="H1715" s="11" t="s">
        <v>8245</v>
      </c>
      <c r="I1715" s="11">
        <v>1412536412</v>
      </c>
      <c r="J1715" s="11">
        <v>1409944412</v>
      </c>
      <c r="K1715" s="11" t="b">
        <v>0</v>
      </c>
      <c r="L1715" s="11">
        <v>1</v>
      </c>
      <c r="M1715" s="11" t="b">
        <v>0</v>
      </c>
      <c r="N1715" s="11" t="s">
        <v>8281</v>
      </c>
      <c r="O1715" s="11" t="s">
        <v>8303</v>
      </c>
      <c r="P1715" s="11">
        <f t="shared" si="104"/>
        <v>2</v>
      </c>
      <c r="Q1715" s="11">
        <f t="shared" si="105"/>
        <v>50</v>
      </c>
      <c r="R1715" s="16">
        <f t="shared" si="106"/>
        <v>41887.801064814819</v>
      </c>
      <c r="S1715" s="16">
        <f t="shared" si="107"/>
        <v>41917.801064814819</v>
      </c>
    </row>
    <row r="1716" spans="1:19" ht="44.25" x14ac:dyDescent="0.75">
      <c r="A1716" s="11">
        <v>1714</v>
      </c>
      <c r="B1716" s="12" t="s">
        <v>1715</v>
      </c>
      <c r="C1716" s="12" t="s">
        <v>5824</v>
      </c>
      <c r="D1716" s="13">
        <v>25000</v>
      </c>
      <c r="E1716" s="14">
        <v>1967</v>
      </c>
      <c r="F1716" s="11" t="s">
        <v>8220</v>
      </c>
      <c r="G1716" s="11" t="s">
        <v>8223</v>
      </c>
      <c r="H1716" s="11" t="s">
        <v>8245</v>
      </c>
      <c r="I1716" s="11">
        <v>1430517761</v>
      </c>
      <c r="J1716" s="11">
        <v>1427925761</v>
      </c>
      <c r="K1716" s="11" t="b">
        <v>0</v>
      </c>
      <c r="L1716" s="11">
        <v>17</v>
      </c>
      <c r="M1716" s="11" t="b">
        <v>0</v>
      </c>
      <c r="N1716" s="11" t="s">
        <v>8281</v>
      </c>
      <c r="O1716" s="11" t="s">
        <v>8303</v>
      </c>
      <c r="P1716" s="11">
        <f t="shared" si="104"/>
        <v>8</v>
      </c>
      <c r="Q1716" s="11">
        <f t="shared" si="105"/>
        <v>115.71</v>
      </c>
      <c r="R1716" s="16">
        <f t="shared" si="106"/>
        <v>42095.918530092589</v>
      </c>
      <c r="S1716" s="16">
        <f t="shared" si="107"/>
        <v>42125.918530092589</v>
      </c>
    </row>
    <row r="1717" spans="1:19" ht="44.25" x14ac:dyDescent="0.75">
      <c r="A1717" s="11">
        <v>1715</v>
      </c>
      <c r="B1717" s="12" t="s">
        <v>1716</v>
      </c>
      <c r="C1717" s="12" t="s">
        <v>5825</v>
      </c>
      <c r="D1717" s="13">
        <v>5000</v>
      </c>
      <c r="E1717" s="14">
        <v>11</v>
      </c>
      <c r="F1717" s="11" t="s">
        <v>8220</v>
      </c>
      <c r="G1717" s="11" t="s">
        <v>8223</v>
      </c>
      <c r="H1717" s="11" t="s">
        <v>8245</v>
      </c>
      <c r="I1717" s="11">
        <v>1427772120</v>
      </c>
      <c r="J1717" s="11">
        <v>1425186785</v>
      </c>
      <c r="K1717" s="11" t="b">
        <v>0</v>
      </c>
      <c r="L1717" s="11">
        <v>2</v>
      </c>
      <c r="M1717" s="11" t="b">
        <v>0</v>
      </c>
      <c r="N1717" s="11" t="s">
        <v>8281</v>
      </c>
      <c r="O1717" s="11" t="s">
        <v>8303</v>
      </c>
      <c r="P1717" s="11">
        <f t="shared" si="104"/>
        <v>0</v>
      </c>
      <c r="Q1717" s="11">
        <f t="shared" si="105"/>
        <v>5.5</v>
      </c>
      <c r="R1717" s="16">
        <f t="shared" si="106"/>
        <v>42064.217418981483</v>
      </c>
      <c r="S1717" s="16">
        <f t="shared" si="107"/>
        <v>42094.140277777777</v>
      </c>
    </row>
    <row r="1718" spans="1:19" ht="44.25" x14ac:dyDescent="0.75">
      <c r="A1718" s="11">
        <v>1716</v>
      </c>
      <c r="B1718" s="12" t="s">
        <v>1717</v>
      </c>
      <c r="C1718" s="12" t="s">
        <v>5826</v>
      </c>
      <c r="D1718" s="13">
        <v>2000</v>
      </c>
      <c r="E1718" s="14">
        <v>150</v>
      </c>
      <c r="F1718" s="11" t="s">
        <v>8220</v>
      </c>
      <c r="G1718" s="11" t="s">
        <v>8223</v>
      </c>
      <c r="H1718" s="11" t="s">
        <v>8245</v>
      </c>
      <c r="I1718" s="11">
        <v>1481295099</v>
      </c>
      <c r="J1718" s="11">
        <v>1477835499</v>
      </c>
      <c r="K1718" s="11" t="b">
        <v>0</v>
      </c>
      <c r="L1718" s="11">
        <v>3</v>
      </c>
      <c r="M1718" s="11" t="b">
        <v>0</v>
      </c>
      <c r="N1718" s="11" t="s">
        <v>8281</v>
      </c>
      <c r="O1718" s="11" t="s">
        <v>8303</v>
      </c>
      <c r="P1718" s="11">
        <f t="shared" si="104"/>
        <v>8</v>
      </c>
      <c r="Q1718" s="11">
        <f t="shared" si="105"/>
        <v>50</v>
      </c>
      <c r="R1718" s="16">
        <f t="shared" si="106"/>
        <v>42673.577534722222</v>
      </c>
      <c r="S1718" s="16">
        <f t="shared" si="107"/>
        <v>42713.619201388887</v>
      </c>
    </row>
    <row r="1719" spans="1:19" ht="44.25" x14ac:dyDescent="0.75">
      <c r="A1719" s="11">
        <v>1717</v>
      </c>
      <c r="B1719" s="12" t="s">
        <v>1718</v>
      </c>
      <c r="C1719" s="12" t="s">
        <v>5827</v>
      </c>
      <c r="D1719" s="13">
        <v>3265</v>
      </c>
      <c r="E1719" s="14">
        <v>1395</v>
      </c>
      <c r="F1719" s="11" t="s">
        <v>8220</v>
      </c>
      <c r="G1719" s="11" t="s">
        <v>8223</v>
      </c>
      <c r="H1719" s="11" t="s">
        <v>8245</v>
      </c>
      <c r="I1719" s="11">
        <v>1461211200</v>
      </c>
      <c r="J1719" s="11">
        <v>1459467238</v>
      </c>
      <c r="K1719" s="11" t="b">
        <v>0</v>
      </c>
      <c r="L1719" s="11">
        <v>41</v>
      </c>
      <c r="M1719" s="11" t="b">
        <v>0</v>
      </c>
      <c r="N1719" s="11" t="s">
        <v>8281</v>
      </c>
      <c r="O1719" s="11" t="s">
        <v>8303</v>
      </c>
      <c r="P1719" s="11">
        <f t="shared" si="104"/>
        <v>43</v>
      </c>
      <c r="Q1719" s="11">
        <f t="shared" si="105"/>
        <v>34.020000000000003</v>
      </c>
      <c r="R1719" s="16">
        <f t="shared" si="106"/>
        <v>42460.98192129629</v>
      </c>
      <c r="S1719" s="16">
        <f t="shared" si="107"/>
        <v>42481.166666666672</v>
      </c>
    </row>
    <row r="1720" spans="1:19" x14ac:dyDescent="0.75">
      <c r="A1720" s="11">
        <v>1718</v>
      </c>
      <c r="B1720" s="12" t="s">
        <v>1719</v>
      </c>
      <c r="C1720" s="12" t="s">
        <v>5828</v>
      </c>
      <c r="D1720" s="13">
        <v>35000</v>
      </c>
      <c r="E1720" s="14">
        <v>75</v>
      </c>
      <c r="F1720" s="11" t="s">
        <v>8220</v>
      </c>
      <c r="G1720" s="11" t="s">
        <v>8223</v>
      </c>
      <c r="H1720" s="11" t="s">
        <v>8245</v>
      </c>
      <c r="I1720" s="11">
        <v>1463201940</v>
      </c>
      <c r="J1720" s="11">
        <v>1459435149</v>
      </c>
      <c r="K1720" s="11" t="b">
        <v>0</v>
      </c>
      <c r="L1720" s="11">
        <v>2</v>
      </c>
      <c r="M1720" s="11" t="b">
        <v>0</v>
      </c>
      <c r="N1720" s="11" t="s">
        <v>8281</v>
      </c>
      <c r="O1720" s="11" t="s">
        <v>8303</v>
      </c>
      <c r="P1720" s="11">
        <f t="shared" si="104"/>
        <v>0</v>
      </c>
      <c r="Q1720" s="11">
        <f t="shared" si="105"/>
        <v>37.5</v>
      </c>
      <c r="R1720" s="16">
        <f t="shared" si="106"/>
        <v>42460.610520833332</v>
      </c>
      <c r="S1720" s="16">
        <f t="shared" si="107"/>
        <v>42504.207638888889</v>
      </c>
    </row>
    <row r="1721" spans="1:19" ht="44.25" x14ac:dyDescent="0.75">
      <c r="A1721" s="11">
        <v>1719</v>
      </c>
      <c r="B1721" s="12" t="s">
        <v>1720</v>
      </c>
      <c r="C1721" s="12" t="s">
        <v>5829</v>
      </c>
      <c r="D1721" s="13">
        <v>4000</v>
      </c>
      <c r="E1721" s="14">
        <v>35</v>
      </c>
      <c r="F1721" s="11" t="s">
        <v>8220</v>
      </c>
      <c r="G1721" s="11" t="s">
        <v>8223</v>
      </c>
      <c r="H1721" s="11" t="s">
        <v>8245</v>
      </c>
      <c r="I1721" s="11">
        <v>1410958191</v>
      </c>
      <c r="J1721" s="11">
        <v>1408366191</v>
      </c>
      <c r="K1721" s="11" t="b">
        <v>0</v>
      </c>
      <c r="L1721" s="11">
        <v>3</v>
      </c>
      <c r="M1721" s="11" t="b">
        <v>0</v>
      </c>
      <c r="N1721" s="11" t="s">
        <v>8281</v>
      </c>
      <c r="O1721" s="11" t="s">
        <v>8303</v>
      </c>
      <c r="P1721" s="11">
        <f t="shared" si="104"/>
        <v>1</v>
      </c>
      <c r="Q1721" s="11">
        <f t="shared" si="105"/>
        <v>11.67</v>
      </c>
      <c r="R1721" s="16">
        <f t="shared" si="106"/>
        <v>41869.534618055557</v>
      </c>
      <c r="S1721" s="16">
        <f t="shared" si="107"/>
        <v>41899.534618055557</v>
      </c>
    </row>
    <row r="1722" spans="1:19" ht="44.25" x14ac:dyDescent="0.75">
      <c r="A1722" s="11">
        <v>1720</v>
      </c>
      <c r="B1722" s="12" t="s">
        <v>1721</v>
      </c>
      <c r="C1722" s="12" t="s">
        <v>5830</v>
      </c>
      <c r="D1722" s="13">
        <v>4000</v>
      </c>
      <c r="E1722" s="14">
        <v>225</v>
      </c>
      <c r="F1722" s="11" t="s">
        <v>8220</v>
      </c>
      <c r="G1722" s="11" t="s">
        <v>8223</v>
      </c>
      <c r="H1722" s="11" t="s">
        <v>8245</v>
      </c>
      <c r="I1722" s="11">
        <v>1415562471</v>
      </c>
      <c r="J1722" s="11">
        <v>1412966871</v>
      </c>
      <c r="K1722" s="11" t="b">
        <v>0</v>
      </c>
      <c r="L1722" s="11">
        <v>8</v>
      </c>
      <c r="M1722" s="11" t="b">
        <v>0</v>
      </c>
      <c r="N1722" s="11" t="s">
        <v>8281</v>
      </c>
      <c r="O1722" s="11" t="s">
        <v>8303</v>
      </c>
      <c r="P1722" s="11">
        <f t="shared" si="104"/>
        <v>6</v>
      </c>
      <c r="Q1722" s="11">
        <f t="shared" si="105"/>
        <v>28.13</v>
      </c>
      <c r="R1722" s="16">
        <f t="shared" si="106"/>
        <v>41922.783229166671</v>
      </c>
      <c r="S1722" s="16">
        <f t="shared" si="107"/>
        <v>41952.824895833335</v>
      </c>
    </row>
    <row r="1723" spans="1:19" ht="44.25" x14ac:dyDescent="0.75">
      <c r="A1723" s="11">
        <v>1721</v>
      </c>
      <c r="B1723" s="12" t="s">
        <v>1722</v>
      </c>
      <c r="C1723" s="12" t="s">
        <v>5831</v>
      </c>
      <c r="D1723" s="13">
        <v>5000</v>
      </c>
      <c r="E1723" s="14">
        <v>0</v>
      </c>
      <c r="F1723" s="11" t="s">
        <v>8220</v>
      </c>
      <c r="G1723" s="11" t="s">
        <v>8223</v>
      </c>
      <c r="H1723" s="11" t="s">
        <v>8245</v>
      </c>
      <c r="I1723" s="11">
        <v>1449831863</v>
      </c>
      <c r="J1723" s="11">
        <v>1447239863</v>
      </c>
      <c r="K1723" s="11" t="b">
        <v>0</v>
      </c>
      <c r="L1723" s="11">
        <v>0</v>
      </c>
      <c r="M1723" s="11" t="b">
        <v>0</v>
      </c>
      <c r="N1723" s="11" t="s">
        <v>8281</v>
      </c>
      <c r="O1723" s="11" t="s">
        <v>8303</v>
      </c>
      <c r="P1723" s="11">
        <f t="shared" si="104"/>
        <v>0</v>
      </c>
      <c r="Q1723" s="11">
        <f t="shared" si="105"/>
        <v>0</v>
      </c>
      <c r="R1723" s="16">
        <f t="shared" si="106"/>
        <v>42319.461377314816</v>
      </c>
      <c r="S1723" s="16">
        <f t="shared" si="107"/>
        <v>42349.461377314816</v>
      </c>
    </row>
    <row r="1724" spans="1:19" ht="44.25" x14ac:dyDescent="0.75">
      <c r="A1724" s="11">
        <v>1722</v>
      </c>
      <c r="B1724" s="12" t="s">
        <v>1723</v>
      </c>
      <c r="C1724" s="12" t="s">
        <v>5832</v>
      </c>
      <c r="D1724" s="13">
        <v>2880</v>
      </c>
      <c r="E1724" s="14">
        <v>1</v>
      </c>
      <c r="F1724" s="11" t="s">
        <v>8220</v>
      </c>
      <c r="G1724" s="11" t="s">
        <v>8223</v>
      </c>
      <c r="H1724" s="11" t="s">
        <v>8245</v>
      </c>
      <c r="I1724" s="11">
        <v>1459642200</v>
      </c>
      <c r="J1724" s="11">
        <v>1456441429</v>
      </c>
      <c r="K1724" s="11" t="b">
        <v>0</v>
      </c>
      <c r="L1724" s="11">
        <v>1</v>
      </c>
      <c r="M1724" s="11" t="b">
        <v>0</v>
      </c>
      <c r="N1724" s="11" t="s">
        <v>8281</v>
      </c>
      <c r="O1724" s="11" t="s">
        <v>8303</v>
      </c>
      <c r="P1724" s="11">
        <f t="shared" si="104"/>
        <v>0</v>
      </c>
      <c r="Q1724" s="11">
        <f t="shared" si="105"/>
        <v>1</v>
      </c>
      <c r="R1724" s="16">
        <f t="shared" si="106"/>
        <v>42425.960983796293</v>
      </c>
      <c r="S1724" s="16">
        <f t="shared" si="107"/>
        <v>42463.006944444445</v>
      </c>
    </row>
    <row r="1725" spans="1:19" ht="59" x14ac:dyDescent="0.75">
      <c r="A1725" s="11">
        <v>1723</v>
      </c>
      <c r="B1725" s="12" t="s">
        <v>1724</v>
      </c>
      <c r="C1725" s="12" t="s">
        <v>5833</v>
      </c>
      <c r="D1725" s="13">
        <v>10000</v>
      </c>
      <c r="E1725" s="14">
        <v>650</v>
      </c>
      <c r="F1725" s="11" t="s">
        <v>8220</v>
      </c>
      <c r="G1725" s="11" t="s">
        <v>8223</v>
      </c>
      <c r="H1725" s="11" t="s">
        <v>8245</v>
      </c>
      <c r="I1725" s="11">
        <v>1435730400</v>
      </c>
      <c r="J1725" s="11">
        <v>1430855315</v>
      </c>
      <c r="K1725" s="11" t="b">
        <v>0</v>
      </c>
      <c r="L1725" s="11">
        <v>3</v>
      </c>
      <c r="M1725" s="11" t="b">
        <v>0</v>
      </c>
      <c r="N1725" s="11" t="s">
        <v>8281</v>
      </c>
      <c r="O1725" s="11" t="s">
        <v>8303</v>
      </c>
      <c r="P1725" s="11">
        <f t="shared" si="104"/>
        <v>7</v>
      </c>
      <c r="Q1725" s="11">
        <f t="shared" si="105"/>
        <v>216.67</v>
      </c>
      <c r="R1725" s="16">
        <f t="shared" si="106"/>
        <v>42129.82540509259</v>
      </c>
      <c r="S1725" s="16">
        <f t="shared" si="107"/>
        <v>42186.25</v>
      </c>
    </row>
    <row r="1726" spans="1:19" ht="44.25" x14ac:dyDescent="0.75">
      <c r="A1726" s="11">
        <v>1724</v>
      </c>
      <c r="B1726" s="12" t="s">
        <v>1725</v>
      </c>
      <c r="C1726" s="12" t="s">
        <v>5834</v>
      </c>
      <c r="D1726" s="13">
        <v>6000</v>
      </c>
      <c r="E1726" s="14">
        <v>35</v>
      </c>
      <c r="F1726" s="11" t="s">
        <v>8220</v>
      </c>
      <c r="G1726" s="11" t="s">
        <v>8223</v>
      </c>
      <c r="H1726" s="11" t="s">
        <v>8245</v>
      </c>
      <c r="I1726" s="11">
        <v>1414707762</v>
      </c>
      <c r="J1726" s="11">
        <v>1412115762</v>
      </c>
      <c r="K1726" s="11" t="b">
        <v>0</v>
      </c>
      <c r="L1726" s="11">
        <v>4</v>
      </c>
      <c r="M1726" s="11" t="b">
        <v>0</v>
      </c>
      <c r="N1726" s="11" t="s">
        <v>8281</v>
      </c>
      <c r="O1726" s="11" t="s">
        <v>8303</v>
      </c>
      <c r="P1726" s="11">
        <f t="shared" si="104"/>
        <v>1</v>
      </c>
      <c r="Q1726" s="11">
        <f t="shared" si="105"/>
        <v>8.75</v>
      </c>
      <c r="R1726" s="16">
        <f t="shared" si="106"/>
        <v>41912.932430555556</v>
      </c>
      <c r="S1726" s="16">
        <f t="shared" si="107"/>
        <v>41942.932430555556</v>
      </c>
    </row>
    <row r="1727" spans="1:19" ht="44.25" x14ac:dyDescent="0.75">
      <c r="A1727" s="11">
        <v>1725</v>
      </c>
      <c r="B1727" s="12" t="s">
        <v>1726</v>
      </c>
      <c r="C1727" s="12" t="s">
        <v>5835</v>
      </c>
      <c r="D1727" s="13">
        <v>5500</v>
      </c>
      <c r="E1727" s="14">
        <v>560</v>
      </c>
      <c r="F1727" s="11" t="s">
        <v>8220</v>
      </c>
      <c r="G1727" s="11" t="s">
        <v>8223</v>
      </c>
      <c r="H1727" s="11" t="s">
        <v>8245</v>
      </c>
      <c r="I1727" s="11">
        <v>1408922049</v>
      </c>
      <c r="J1727" s="11">
        <v>1406330049</v>
      </c>
      <c r="K1727" s="11" t="b">
        <v>0</v>
      </c>
      <c r="L1727" s="11">
        <v>9</v>
      </c>
      <c r="M1727" s="11" t="b">
        <v>0</v>
      </c>
      <c r="N1727" s="11" t="s">
        <v>8281</v>
      </c>
      <c r="O1727" s="11" t="s">
        <v>8303</v>
      </c>
      <c r="P1727" s="11">
        <f t="shared" si="104"/>
        <v>10</v>
      </c>
      <c r="Q1727" s="11">
        <f t="shared" si="105"/>
        <v>62.22</v>
      </c>
      <c r="R1727" s="16">
        <f t="shared" si="106"/>
        <v>41845.968159722222</v>
      </c>
      <c r="S1727" s="16">
        <f t="shared" si="107"/>
        <v>41875.968159722222</v>
      </c>
    </row>
    <row r="1728" spans="1:19" ht="29.5" x14ac:dyDescent="0.75">
      <c r="A1728" s="11">
        <v>1726</v>
      </c>
      <c r="B1728" s="12" t="s">
        <v>1727</v>
      </c>
      <c r="C1728" s="12" t="s">
        <v>5836</v>
      </c>
      <c r="D1728" s="13">
        <v>6500</v>
      </c>
      <c r="E1728" s="14">
        <v>2196</v>
      </c>
      <c r="F1728" s="11" t="s">
        <v>8220</v>
      </c>
      <c r="G1728" s="11" t="s">
        <v>8223</v>
      </c>
      <c r="H1728" s="11" t="s">
        <v>8245</v>
      </c>
      <c r="I1728" s="11">
        <v>1403906664</v>
      </c>
      <c r="J1728" s="11">
        <v>1401401064</v>
      </c>
      <c r="K1728" s="11" t="b">
        <v>0</v>
      </c>
      <c r="L1728" s="11">
        <v>16</v>
      </c>
      <c r="M1728" s="11" t="b">
        <v>0</v>
      </c>
      <c r="N1728" s="11" t="s">
        <v>8281</v>
      </c>
      <c r="O1728" s="11" t="s">
        <v>8303</v>
      </c>
      <c r="P1728" s="11">
        <f t="shared" si="104"/>
        <v>34</v>
      </c>
      <c r="Q1728" s="11">
        <f t="shared" si="105"/>
        <v>137.25</v>
      </c>
      <c r="R1728" s="16">
        <f t="shared" si="106"/>
        <v>41788.919722222221</v>
      </c>
      <c r="S1728" s="16">
        <f t="shared" si="107"/>
        <v>41817.919722222221</v>
      </c>
    </row>
    <row r="1729" spans="1:19" ht="44.25" x14ac:dyDescent="0.75">
      <c r="A1729" s="11">
        <v>1727</v>
      </c>
      <c r="B1729" s="12" t="s">
        <v>1728</v>
      </c>
      <c r="C1729" s="12" t="s">
        <v>5837</v>
      </c>
      <c r="D1729" s="13">
        <v>3000</v>
      </c>
      <c r="E1729" s="14">
        <v>1</v>
      </c>
      <c r="F1729" s="11" t="s">
        <v>8220</v>
      </c>
      <c r="G1729" s="11" t="s">
        <v>8224</v>
      </c>
      <c r="H1729" s="11" t="s">
        <v>8246</v>
      </c>
      <c r="I1729" s="11">
        <v>1428231600</v>
      </c>
      <c r="J1729" s="11">
        <v>1423520177</v>
      </c>
      <c r="K1729" s="11" t="b">
        <v>0</v>
      </c>
      <c r="L1729" s="11">
        <v>1</v>
      </c>
      <c r="M1729" s="11" t="b">
        <v>0</v>
      </c>
      <c r="N1729" s="11" t="s">
        <v>8281</v>
      </c>
      <c r="O1729" s="11" t="s">
        <v>8303</v>
      </c>
      <c r="P1729" s="11">
        <f t="shared" si="104"/>
        <v>0</v>
      </c>
      <c r="Q1729" s="11">
        <f t="shared" si="105"/>
        <v>1</v>
      </c>
      <c r="R1729" s="16">
        <f t="shared" si="106"/>
        <v>42044.927974537044</v>
      </c>
      <c r="S1729" s="16">
        <f t="shared" si="107"/>
        <v>42099.458333333328</v>
      </c>
    </row>
    <row r="1730" spans="1:19" ht="44.25" x14ac:dyDescent="0.75">
      <c r="A1730" s="11">
        <v>1728</v>
      </c>
      <c r="B1730" s="12" t="s">
        <v>1729</v>
      </c>
      <c r="C1730" s="12" t="s">
        <v>5838</v>
      </c>
      <c r="D1730" s="13">
        <v>1250</v>
      </c>
      <c r="E1730" s="14">
        <v>855</v>
      </c>
      <c r="F1730" s="11" t="s">
        <v>8220</v>
      </c>
      <c r="G1730" s="11" t="s">
        <v>8223</v>
      </c>
      <c r="H1730" s="11" t="s">
        <v>8245</v>
      </c>
      <c r="I1730" s="11">
        <v>1445439674</v>
      </c>
      <c r="J1730" s="11">
        <v>1442847674</v>
      </c>
      <c r="K1730" s="11" t="b">
        <v>0</v>
      </c>
      <c r="L1730" s="11">
        <v>7</v>
      </c>
      <c r="M1730" s="11" t="b">
        <v>0</v>
      </c>
      <c r="N1730" s="11" t="s">
        <v>8281</v>
      </c>
      <c r="O1730" s="11" t="s">
        <v>8303</v>
      </c>
      <c r="P1730" s="11">
        <f t="shared" ref="P1730:P1793" si="108">ROUND(E1730/D1730*100,0)</f>
        <v>68</v>
      </c>
      <c r="Q1730" s="11">
        <f t="shared" ref="Q1730:Q1793" si="109">IFERROR(ROUND(E1730/L1730,2),0)</f>
        <v>122.14</v>
      </c>
      <c r="R1730" s="16">
        <f t="shared" si="106"/>
        <v>42268.625856481478</v>
      </c>
      <c r="S1730" s="16">
        <f t="shared" si="107"/>
        <v>42298.625856481478</v>
      </c>
    </row>
    <row r="1731" spans="1:19" ht="44.25" x14ac:dyDescent="0.75">
      <c r="A1731" s="11">
        <v>1729</v>
      </c>
      <c r="B1731" s="12" t="s">
        <v>1730</v>
      </c>
      <c r="C1731" s="12" t="s">
        <v>5839</v>
      </c>
      <c r="D1731" s="13">
        <v>10000</v>
      </c>
      <c r="E1731" s="14">
        <v>0</v>
      </c>
      <c r="F1731" s="11" t="s">
        <v>8220</v>
      </c>
      <c r="G1731" s="11" t="s">
        <v>8223</v>
      </c>
      <c r="H1731" s="11" t="s">
        <v>8245</v>
      </c>
      <c r="I1731" s="11">
        <v>1465521306</v>
      </c>
      <c r="J1731" s="11">
        <v>1460337306</v>
      </c>
      <c r="K1731" s="11" t="b">
        <v>0</v>
      </c>
      <c r="L1731" s="11">
        <v>0</v>
      </c>
      <c r="M1731" s="11" t="b">
        <v>0</v>
      </c>
      <c r="N1731" s="11" t="s">
        <v>8281</v>
      </c>
      <c r="O1731" s="11" t="s">
        <v>8303</v>
      </c>
      <c r="P1731" s="11">
        <f t="shared" si="108"/>
        <v>0</v>
      </c>
      <c r="Q1731" s="11">
        <f t="shared" si="109"/>
        <v>0</v>
      </c>
      <c r="R1731" s="16">
        <f t="shared" ref="R1731:R1794" si="110">(((J1731/60)/60)/24)+DATE(1970,1,1)</f>
        <v>42471.052152777775</v>
      </c>
      <c r="S1731" s="16">
        <f t="shared" ref="S1731:S1794" si="111">(((I1731/60)/60)/24)+DATE(1970,1,1)</f>
        <v>42531.052152777775</v>
      </c>
    </row>
    <row r="1732" spans="1:19" ht="44.25" x14ac:dyDescent="0.75">
      <c r="A1732" s="11">
        <v>1730</v>
      </c>
      <c r="B1732" s="12" t="s">
        <v>1731</v>
      </c>
      <c r="C1732" s="12" t="s">
        <v>5840</v>
      </c>
      <c r="D1732" s="13">
        <v>3000</v>
      </c>
      <c r="E1732" s="14">
        <v>0</v>
      </c>
      <c r="F1732" s="11" t="s">
        <v>8220</v>
      </c>
      <c r="G1732" s="11" t="s">
        <v>8223</v>
      </c>
      <c r="H1732" s="11" t="s">
        <v>8245</v>
      </c>
      <c r="I1732" s="11">
        <v>1445738783</v>
      </c>
      <c r="J1732" s="11">
        <v>1443146783</v>
      </c>
      <c r="K1732" s="11" t="b">
        <v>0</v>
      </c>
      <c r="L1732" s="11">
        <v>0</v>
      </c>
      <c r="M1732" s="11" t="b">
        <v>0</v>
      </c>
      <c r="N1732" s="11" t="s">
        <v>8281</v>
      </c>
      <c r="O1732" s="11" t="s">
        <v>8303</v>
      </c>
      <c r="P1732" s="11">
        <f t="shared" si="108"/>
        <v>0</v>
      </c>
      <c r="Q1732" s="11">
        <f t="shared" si="109"/>
        <v>0</v>
      </c>
      <c r="R1732" s="16">
        <f t="shared" si="110"/>
        <v>42272.087766203709</v>
      </c>
      <c r="S1732" s="16">
        <f t="shared" si="111"/>
        <v>42302.087766203709</v>
      </c>
    </row>
    <row r="1733" spans="1:19" ht="29.5" x14ac:dyDescent="0.75">
      <c r="A1733" s="11">
        <v>1731</v>
      </c>
      <c r="B1733" s="12" t="s">
        <v>1732</v>
      </c>
      <c r="C1733" s="12" t="s">
        <v>5841</v>
      </c>
      <c r="D1733" s="13">
        <v>1000</v>
      </c>
      <c r="E1733" s="14">
        <v>0</v>
      </c>
      <c r="F1733" s="11" t="s">
        <v>8220</v>
      </c>
      <c r="G1733" s="11" t="s">
        <v>8223</v>
      </c>
      <c r="H1733" s="11" t="s">
        <v>8245</v>
      </c>
      <c r="I1733" s="11">
        <v>1434034800</v>
      </c>
      <c r="J1733" s="11">
        <v>1432849552</v>
      </c>
      <c r="K1733" s="11" t="b">
        <v>0</v>
      </c>
      <c r="L1733" s="11">
        <v>0</v>
      </c>
      <c r="M1733" s="11" t="b">
        <v>0</v>
      </c>
      <c r="N1733" s="11" t="s">
        <v>8281</v>
      </c>
      <c r="O1733" s="11" t="s">
        <v>8303</v>
      </c>
      <c r="P1733" s="11">
        <f t="shared" si="108"/>
        <v>0</v>
      </c>
      <c r="Q1733" s="11">
        <f t="shared" si="109"/>
        <v>0</v>
      </c>
      <c r="R1733" s="16">
        <f t="shared" si="110"/>
        <v>42152.906851851847</v>
      </c>
      <c r="S1733" s="16">
        <f t="shared" si="111"/>
        <v>42166.625</v>
      </c>
    </row>
    <row r="1734" spans="1:19" ht="44.25" x14ac:dyDescent="0.75">
      <c r="A1734" s="11">
        <v>1732</v>
      </c>
      <c r="B1734" s="12" t="s">
        <v>1733</v>
      </c>
      <c r="C1734" s="12" t="s">
        <v>5842</v>
      </c>
      <c r="D1734" s="13">
        <v>4000</v>
      </c>
      <c r="E1734" s="14">
        <v>0</v>
      </c>
      <c r="F1734" s="11" t="s">
        <v>8220</v>
      </c>
      <c r="G1734" s="11" t="s">
        <v>8223</v>
      </c>
      <c r="H1734" s="11" t="s">
        <v>8245</v>
      </c>
      <c r="I1734" s="11">
        <v>1452920400</v>
      </c>
      <c r="J1734" s="11">
        <v>1447777481</v>
      </c>
      <c r="K1734" s="11" t="b">
        <v>0</v>
      </c>
      <c r="L1734" s="11">
        <v>0</v>
      </c>
      <c r="M1734" s="11" t="b">
        <v>0</v>
      </c>
      <c r="N1734" s="11" t="s">
        <v>8281</v>
      </c>
      <c r="O1734" s="11" t="s">
        <v>8303</v>
      </c>
      <c r="P1734" s="11">
        <f t="shared" si="108"/>
        <v>0</v>
      </c>
      <c r="Q1734" s="11">
        <f t="shared" si="109"/>
        <v>0</v>
      </c>
      <c r="R1734" s="16">
        <f t="shared" si="110"/>
        <v>42325.683807870373</v>
      </c>
      <c r="S1734" s="16">
        <f t="shared" si="111"/>
        <v>42385.208333333328</v>
      </c>
    </row>
    <row r="1735" spans="1:19" ht="44.25" x14ac:dyDescent="0.75">
      <c r="A1735" s="11">
        <v>1733</v>
      </c>
      <c r="B1735" s="12" t="s">
        <v>1734</v>
      </c>
      <c r="C1735" s="12" t="s">
        <v>5843</v>
      </c>
      <c r="D1735" s="13">
        <v>10000</v>
      </c>
      <c r="E1735" s="14">
        <v>0</v>
      </c>
      <c r="F1735" s="11" t="s">
        <v>8220</v>
      </c>
      <c r="G1735" s="11" t="s">
        <v>8223</v>
      </c>
      <c r="H1735" s="11" t="s">
        <v>8245</v>
      </c>
      <c r="I1735" s="11">
        <v>1473802200</v>
      </c>
      <c r="J1735" s="11">
        <v>1472746374</v>
      </c>
      <c r="K1735" s="11" t="b">
        <v>0</v>
      </c>
      <c r="L1735" s="11">
        <v>0</v>
      </c>
      <c r="M1735" s="11" t="b">
        <v>0</v>
      </c>
      <c r="N1735" s="11" t="s">
        <v>8281</v>
      </c>
      <c r="O1735" s="11" t="s">
        <v>8303</v>
      </c>
      <c r="P1735" s="11">
        <f t="shared" si="108"/>
        <v>0</v>
      </c>
      <c r="Q1735" s="11">
        <f t="shared" si="109"/>
        <v>0</v>
      </c>
      <c r="R1735" s="16">
        <f t="shared" si="110"/>
        <v>42614.675625000003</v>
      </c>
      <c r="S1735" s="16">
        <f t="shared" si="111"/>
        <v>42626.895833333328</v>
      </c>
    </row>
    <row r="1736" spans="1:19" ht="44.25" x14ac:dyDescent="0.75">
      <c r="A1736" s="11">
        <v>1734</v>
      </c>
      <c r="B1736" s="12" t="s">
        <v>1735</v>
      </c>
      <c r="C1736" s="12" t="s">
        <v>5844</v>
      </c>
      <c r="D1736" s="13">
        <v>4500</v>
      </c>
      <c r="E1736" s="14">
        <v>1</v>
      </c>
      <c r="F1736" s="11" t="s">
        <v>8220</v>
      </c>
      <c r="G1736" s="11" t="s">
        <v>8223</v>
      </c>
      <c r="H1736" s="11" t="s">
        <v>8245</v>
      </c>
      <c r="I1736" s="11">
        <v>1431046356</v>
      </c>
      <c r="J1736" s="11">
        <v>1428454356</v>
      </c>
      <c r="K1736" s="11" t="b">
        <v>0</v>
      </c>
      <c r="L1736" s="11">
        <v>1</v>
      </c>
      <c r="M1736" s="11" t="b">
        <v>0</v>
      </c>
      <c r="N1736" s="11" t="s">
        <v>8281</v>
      </c>
      <c r="O1736" s="11" t="s">
        <v>8303</v>
      </c>
      <c r="P1736" s="11">
        <f t="shared" si="108"/>
        <v>0</v>
      </c>
      <c r="Q1736" s="11">
        <f t="shared" si="109"/>
        <v>1</v>
      </c>
      <c r="R1736" s="16">
        <f t="shared" si="110"/>
        <v>42102.036527777775</v>
      </c>
      <c r="S1736" s="16">
        <f t="shared" si="111"/>
        <v>42132.036527777775</v>
      </c>
    </row>
    <row r="1737" spans="1:19" ht="44.25" x14ac:dyDescent="0.75">
      <c r="A1737" s="11">
        <v>1735</v>
      </c>
      <c r="B1737" s="12" t="s">
        <v>1736</v>
      </c>
      <c r="C1737" s="12" t="s">
        <v>5845</v>
      </c>
      <c r="D1737" s="13">
        <v>1000</v>
      </c>
      <c r="E1737" s="14">
        <v>110</v>
      </c>
      <c r="F1737" s="11" t="s">
        <v>8220</v>
      </c>
      <c r="G1737" s="11" t="s">
        <v>8223</v>
      </c>
      <c r="H1737" s="11" t="s">
        <v>8245</v>
      </c>
      <c r="I1737" s="11">
        <v>1470598345</v>
      </c>
      <c r="J1737" s="11">
        <v>1468006345</v>
      </c>
      <c r="K1737" s="11" t="b">
        <v>0</v>
      </c>
      <c r="L1737" s="11">
        <v>2</v>
      </c>
      <c r="M1737" s="11" t="b">
        <v>0</v>
      </c>
      <c r="N1737" s="11" t="s">
        <v>8281</v>
      </c>
      <c r="O1737" s="11" t="s">
        <v>8303</v>
      </c>
      <c r="P1737" s="11">
        <f t="shared" si="108"/>
        <v>11</v>
      </c>
      <c r="Q1737" s="11">
        <f t="shared" si="109"/>
        <v>55</v>
      </c>
      <c r="R1737" s="16">
        <f t="shared" si="110"/>
        <v>42559.814178240747</v>
      </c>
      <c r="S1737" s="16">
        <f t="shared" si="111"/>
        <v>42589.814178240747</v>
      </c>
    </row>
    <row r="1738" spans="1:19" ht="29.5" x14ac:dyDescent="0.75">
      <c r="A1738" s="11">
        <v>1736</v>
      </c>
      <c r="B1738" s="12" t="s">
        <v>1737</v>
      </c>
      <c r="C1738" s="12" t="s">
        <v>5846</v>
      </c>
      <c r="D1738" s="13">
        <v>3000</v>
      </c>
      <c r="E1738" s="14">
        <v>22</v>
      </c>
      <c r="F1738" s="11" t="s">
        <v>8220</v>
      </c>
      <c r="G1738" s="11" t="s">
        <v>8223</v>
      </c>
      <c r="H1738" s="11" t="s">
        <v>8245</v>
      </c>
      <c r="I1738" s="11">
        <v>1447018833</v>
      </c>
      <c r="J1738" s="11">
        <v>1444423233</v>
      </c>
      <c r="K1738" s="11" t="b">
        <v>0</v>
      </c>
      <c r="L1738" s="11">
        <v>1</v>
      </c>
      <c r="M1738" s="11" t="b">
        <v>0</v>
      </c>
      <c r="N1738" s="11" t="s">
        <v>8281</v>
      </c>
      <c r="O1738" s="11" t="s">
        <v>8303</v>
      </c>
      <c r="P1738" s="11">
        <f t="shared" si="108"/>
        <v>1</v>
      </c>
      <c r="Q1738" s="11">
        <f t="shared" si="109"/>
        <v>22</v>
      </c>
      <c r="R1738" s="16">
        <f t="shared" si="110"/>
        <v>42286.861493055556</v>
      </c>
      <c r="S1738" s="16">
        <f t="shared" si="111"/>
        <v>42316.90315972222</v>
      </c>
    </row>
    <row r="1739" spans="1:19" ht="44.25" x14ac:dyDescent="0.75">
      <c r="A1739" s="11">
        <v>1737</v>
      </c>
      <c r="B1739" s="12" t="s">
        <v>1738</v>
      </c>
      <c r="C1739" s="12" t="s">
        <v>5847</v>
      </c>
      <c r="D1739" s="13">
        <v>4000</v>
      </c>
      <c r="E1739" s="14">
        <v>850</v>
      </c>
      <c r="F1739" s="11" t="s">
        <v>8220</v>
      </c>
      <c r="G1739" s="11" t="s">
        <v>8223</v>
      </c>
      <c r="H1739" s="11" t="s">
        <v>8245</v>
      </c>
      <c r="I1739" s="11">
        <v>1437432392</v>
      </c>
      <c r="J1739" s="11">
        <v>1434840392</v>
      </c>
      <c r="K1739" s="11" t="b">
        <v>0</v>
      </c>
      <c r="L1739" s="11">
        <v>15</v>
      </c>
      <c r="M1739" s="11" t="b">
        <v>0</v>
      </c>
      <c r="N1739" s="11" t="s">
        <v>8281</v>
      </c>
      <c r="O1739" s="11" t="s">
        <v>8303</v>
      </c>
      <c r="P1739" s="11">
        <f t="shared" si="108"/>
        <v>21</v>
      </c>
      <c r="Q1739" s="11">
        <f t="shared" si="109"/>
        <v>56.67</v>
      </c>
      <c r="R1739" s="16">
        <f t="shared" si="110"/>
        <v>42175.948981481488</v>
      </c>
      <c r="S1739" s="16">
        <f t="shared" si="111"/>
        <v>42205.948981481488</v>
      </c>
    </row>
    <row r="1740" spans="1:19" ht="29.5" x14ac:dyDescent="0.75">
      <c r="A1740" s="11">
        <v>1738</v>
      </c>
      <c r="B1740" s="12" t="s">
        <v>1739</v>
      </c>
      <c r="C1740" s="12" t="s">
        <v>5848</v>
      </c>
      <c r="D1740" s="13">
        <v>5000</v>
      </c>
      <c r="E1740" s="14">
        <v>20</v>
      </c>
      <c r="F1740" s="11" t="s">
        <v>8220</v>
      </c>
      <c r="G1740" s="11" t="s">
        <v>8223</v>
      </c>
      <c r="H1740" s="11" t="s">
        <v>8245</v>
      </c>
      <c r="I1740" s="11">
        <v>1412283542</v>
      </c>
      <c r="J1740" s="11">
        <v>1409691542</v>
      </c>
      <c r="K1740" s="11" t="b">
        <v>0</v>
      </c>
      <c r="L1740" s="11">
        <v>1</v>
      </c>
      <c r="M1740" s="11" t="b">
        <v>0</v>
      </c>
      <c r="N1740" s="11" t="s">
        <v>8281</v>
      </c>
      <c r="O1740" s="11" t="s">
        <v>8303</v>
      </c>
      <c r="P1740" s="11">
        <f t="shared" si="108"/>
        <v>0</v>
      </c>
      <c r="Q1740" s="11">
        <f t="shared" si="109"/>
        <v>20</v>
      </c>
      <c r="R1740" s="16">
        <f t="shared" si="110"/>
        <v>41884.874328703707</v>
      </c>
      <c r="S1740" s="16">
        <f t="shared" si="111"/>
        <v>41914.874328703707</v>
      </c>
    </row>
    <row r="1741" spans="1:19" ht="44.25" x14ac:dyDescent="0.75">
      <c r="A1741" s="11">
        <v>1739</v>
      </c>
      <c r="B1741" s="12" t="s">
        <v>1740</v>
      </c>
      <c r="C1741" s="12" t="s">
        <v>5849</v>
      </c>
      <c r="D1741" s="13">
        <v>1000</v>
      </c>
      <c r="E1741" s="14">
        <v>1</v>
      </c>
      <c r="F1741" s="11" t="s">
        <v>8220</v>
      </c>
      <c r="G1741" s="11" t="s">
        <v>8223</v>
      </c>
      <c r="H1741" s="11" t="s">
        <v>8245</v>
      </c>
      <c r="I1741" s="11">
        <v>1462391932</v>
      </c>
      <c r="J1741" s="11">
        <v>1457297932</v>
      </c>
      <c r="K1741" s="11" t="b">
        <v>0</v>
      </c>
      <c r="L1741" s="11">
        <v>1</v>
      </c>
      <c r="M1741" s="11" t="b">
        <v>0</v>
      </c>
      <c r="N1741" s="11" t="s">
        <v>8281</v>
      </c>
      <c r="O1741" s="11" t="s">
        <v>8303</v>
      </c>
      <c r="P1741" s="11">
        <f t="shared" si="108"/>
        <v>0</v>
      </c>
      <c r="Q1741" s="11">
        <f t="shared" si="109"/>
        <v>1</v>
      </c>
      <c r="R1741" s="16">
        <f t="shared" si="110"/>
        <v>42435.874212962968</v>
      </c>
      <c r="S1741" s="16">
        <f t="shared" si="111"/>
        <v>42494.832546296297</v>
      </c>
    </row>
    <row r="1742" spans="1:19" ht="44.25" x14ac:dyDescent="0.75">
      <c r="A1742" s="11">
        <v>1740</v>
      </c>
      <c r="B1742" s="12" t="s">
        <v>1741</v>
      </c>
      <c r="C1742" s="12" t="s">
        <v>5850</v>
      </c>
      <c r="D1742" s="13">
        <v>3000</v>
      </c>
      <c r="E1742" s="14">
        <v>0</v>
      </c>
      <c r="F1742" s="11" t="s">
        <v>8220</v>
      </c>
      <c r="G1742" s="11" t="s">
        <v>8223</v>
      </c>
      <c r="H1742" s="11" t="s">
        <v>8245</v>
      </c>
      <c r="I1742" s="11">
        <v>1437075422</v>
      </c>
      <c r="J1742" s="11">
        <v>1434483422</v>
      </c>
      <c r="K1742" s="11" t="b">
        <v>0</v>
      </c>
      <c r="L1742" s="11">
        <v>0</v>
      </c>
      <c r="M1742" s="11" t="b">
        <v>0</v>
      </c>
      <c r="N1742" s="11" t="s">
        <v>8281</v>
      </c>
      <c r="O1742" s="11" t="s">
        <v>8303</v>
      </c>
      <c r="P1742" s="11">
        <f t="shared" si="108"/>
        <v>0</v>
      </c>
      <c r="Q1742" s="11">
        <f t="shared" si="109"/>
        <v>0</v>
      </c>
      <c r="R1742" s="16">
        <f t="shared" si="110"/>
        <v>42171.817384259266</v>
      </c>
      <c r="S1742" s="16">
        <f t="shared" si="111"/>
        <v>42201.817384259266</v>
      </c>
    </row>
    <row r="1743" spans="1:19" ht="29.5" x14ac:dyDescent="0.75">
      <c r="A1743" s="11">
        <v>1741</v>
      </c>
      <c r="B1743" s="12" t="s">
        <v>1742</v>
      </c>
      <c r="C1743" s="12" t="s">
        <v>5851</v>
      </c>
      <c r="D1743" s="13">
        <v>1200</v>
      </c>
      <c r="E1743" s="14">
        <v>1330</v>
      </c>
      <c r="F1743" s="11" t="s">
        <v>8218</v>
      </c>
      <c r="G1743" s="11" t="s">
        <v>8224</v>
      </c>
      <c r="H1743" s="11" t="s">
        <v>8246</v>
      </c>
      <c r="I1743" s="11">
        <v>1433948671</v>
      </c>
      <c r="J1743" s="11">
        <v>1430060671</v>
      </c>
      <c r="K1743" s="11" t="b">
        <v>0</v>
      </c>
      <c r="L1743" s="11">
        <v>52</v>
      </c>
      <c r="M1743" s="11" t="b">
        <v>1</v>
      </c>
      <c r="N1743" s="11" t="s">
        <v>8294</v>
      </c>
      <c r="O1743" s="11" t="s">
        <v>8295</v>
      </c>
      <c r="P1743" s="11">
        <f t="shared" si="108"/>
        <v>111</v>
      </c>
      <c r="Q1743" s="11">
        <f t="shared" si="109"/>
        <v>25.58</v>
      </c>
      <c r="R1743" s="16">
        <f t="shared" si="110"/>
        <v>42120.628136574072</v>
      </c>
      <c r="S1743" s="16">
        <f t="shared" si="111"/>
        <v>42165.628136574072</v>
      </c>
    </row>
    <row r="1744" spans="1:19" ht="44.25" x14ac:dyDescent="0.75">
      <c r="A1744" s="11">
        <v>1742</v>
      </c>
      <c r="B1744" s="12" t="s">
        <v>1743</v>
      </c>
      <c r="C1744" s="12" t="s">
        <v>5852</v>
      </c>
      <c r="D1744" s="13">
        <v>2000</v>
      </c>
      <c r="E1744" s="14">
        <v>2175</v>
      </c>
      <c r="F1744" s="11" t="s">
        <v>8218</v>
      </c>
      <c r="G1744" s="11" t="s">
        <v>8223</v>
      </c>
      <c r="H1744" s="11" t="s">
        <v>8245</v>
      </c>
      <c r="I1744" s="11">
        <v>1483822800</v>
      </c>
      <c r="J1744" s="11">
        <v>1481058170</v>
      </c>
      <c r="K1744" s="11" t="b">
        <v>0</v>
      </c>
      <c r="L1744" s="11">
        <v>34</v>
      </c>
      <c r="M1744" s="11" t="b">
        <v>1</v>
      </c>
      <c r="N1744" s="11" t="s">
        <v>8294</v>
      </c>
      <c r="O1744" s="11" t="s">
        <v>8295</v>
      </c>
      <c r="P1744" s="11">
        <f t="shared" si="108"/>
        <v>109</v>
      </c>
      <c r="Q1744" s="11">
        <f t="shared" si="109"/>
        <v>63.97</v>
      </c>
      <c r="R1744" s="16">
        <f t="shared" si="110"/>
        <v>42710.876967592587</v>
      </c>
      <c r="S1744" s="16">
        <f t="shared" si="111"/>
        <v>42742.875</v>
      </c>
    </row>
    <row r="1745" spans="1:19" ht="44.25" x14ac:dyDescent="0.75">
      <c r="A1745" s="11">
        <v>1743</v>
      </c>
      <c r="B1745" s="12" t="s">
        <v>1744</v>
      </c>
      <c r="C1745" s="12" t="s">
        <v>5853</v>
      </c>
      <c r="D1745" s="13">
        <v>6000</v>
      </c>
      <c r="E1745" s="14">
        <v>6025</v>
      </c>
      <c r="F1745" s="11" t="s">
        <v>8218</v>
      </c>
      <c r="G1745" s="11" t="s">
        <v>8223</v>
      </c>
      <c r="H1745" s="11" t="s">
        <v>8245</v>
      </c>
      <c r="I1745" s="11">
        <v>1472270340</v>
      </c>
      <c r="J1745" s="11">
        <v>1470348775</v>
      </c>
      <c r="K1745" s="11" t="b">
        <v>0</v>
      </c>
      <c r="L1745" s="11">
        <v>67</v>
      </c>
      <c r="M1745" s="11" t="b">
        <v>1</v>
      </c>
      <c r="N1745" s="11" t="s">
        <v>8294</v>
      </c>
      <c r="O1745" s="11" t="s">
        <v>8295</v>
      </c>
      <c r="P1745" s="11">
        <f t="shared" si="108"/>
        <v>100</v>
      </c>
      <c r="Q1745" s="11">
        <f t="shared" si="109"/>
        <v>89.93</v>
      </c>
      <c r="R1745" s="16">
        <f t="shared" si="110"/>
        <v>42586.925636574073</v>
      </c>
      <c r="S1745" s="16">
        <f t="shared" si="111"/>
        <v>42609.165972222225</v>
      </c>
    </row>
    <row r="1746" spans="1:19" ht="44.25" x14ac:dyDescent="0.75">
      <c r="A1746" s="11">
        <v>1744</v>
      </c>
      <c r="B1746" s="12" t="s">
        <v>1745</v>
      </c>
      <c r="C1746" s="12" t="s">
        <v>5854</v>
      </c>
      <c r="D1746" s="13">
        <v>5500</v>
      </c>
      <c r="E1746" s="14">
        <v>6515</v>
      </c>
      <c r="F1746" s="11" t="s">
        <v>8218</v>
      </c>
      <c r="G1746" s="11" t="s">
        <v>8224</v>
      </c>
      <c r="H1746" s="11" t="s">
        <v>8246</v>
      </c>
      <c r="I1746" s="11">
        <v>1425821477</v>
      </c>
      <c r="J1746" s="11">
        <v>1421937077</v>
      </c>
      <c r="K1746" s="11" t="b">
        <v>0</v>
      </c>
      <c r="L1746" s="11">
        <v>70</v>
      </c>
      <c r="M1746" s="11" t="b">
        <v>1</v>
      </c>
      <c r="N1746" s="11" t="s">
        <v>8294</v>
      </c>
      <c r="O1746" s="11" t="s">
        <v>8295</v>
      </c>
      <c r="P1746" s="11">
        <f t="shared" si="108"/>
        <v>118</v>
      </c>
      <c r="Q1746" s="11">
        <f t="shared" si="109"/>
        <v>93.07</v>
      </c>
      <c r="R1746" s="16">
        <f t="shared" si="110"/>
        <v>42026.605057870373</v>
      </c>
      <c r="S1746" s="16">
        <f t="shared" si="111"/>
        <v>42071.563391203701</v>
      </c>
    </row>
    <row r="1747" spans="1:19" ht="44.25" x14ac:dyDescent="0.75">
      <c r="A1747" s="11">
        <v>1745</v>
      </c>
      <c r="B1747" s="12" t="s">
        <v>1746</v>
      </c>
      <c r="C1747" s="12" t="s">
        <v>5855</v>
      </c>
      <c r="D1747" s="13">
        <v>7000</v>
      </c>
      <c r="E1747" s="14">
        <v>7981</v>
      </c>
      <c r="F1747" s="11" t="s">
        <v>8218</v>
      </c>
      <c r="G1747" s="11" t="s">
        <v>8223</v>
      </c>
      <c r="H1747" s="11" t="s">
        <v>8245</v>
      </c>
      <c r="I1747" s="11">
        <v>1482372000</v>
      </c>
      <c r="J1747" s="11">
        <v>1479276838</v>
      </c>
      <c r="K1747" s="11" t="b">
        <v>0</v>
      </c>
      <c r="L1747" s="11">
        <v>89</v>
      </c>
      <c r="M1747" s="11" t="b">
        <v>1</v>
      </c>
      <c r="N1747" s="11" t="s">
        <v>8294</v>
      </c>
      <c r="O1747" s="11" t="s">
        <v>8295</v>
      </c>
      <c r="P1747" s="11">
        <f t="shared" si="108"/>
        <v>114</v>
      </c>
      <c r="Q1747" s="11">
        <f t="shared" si="109"/>
        <v>89.67</v>
      </c>
      <c r="R1747" s="16">
        <f t="shared" si="110"/>
        <v>42690.259699074071</v>
      </c>
      <c r="S1747" s="16">
        <f t="shared" si="111"/>
        <v>42726.083333333328</v>
      </c>
    </row>
    <row r="1748" spans="1:19" ht="59" x14ac:dyDescent="0.75">
      <c r="A1748" s="11">
        <v>1746</v>
      </c>
      <c r="B1748" s="12" t="s">
        <v>1747</v>
      </c>
      <c r="C1748" s="12" t="s">
        <v>5856</v>
      </c>
      <c r="D1748" s="13">
        <v>15000</v>
      </c>
      <c r="E1748" s="14">
        <v>22215</v>
      </c>
      <c r="F1748" s="11" t="s">
        <v>8218</v>
      </c>
      <c r="G1748" s="11" t="s">
        <v>8223</v>
      </c>
      <c r="H1748" s="11" t="s">
        <v>8245</v>
      </c>
      <c r="I1748" s="11">
        <v>1479952800</v>
      </c>
      <c r="J1748" s="11">
        <v>1477368867</v>
      </c>
      <c r="K1748" s="11" t="b">
        <v>0</v>
      </c>
      <c r="L1748" s="11">
        <v>107</v>
      </c>
      <c r="M1748" s="11" t="b">
        <v>1</v>
      </c>
      <c r="N1748" s="11" t="s">
        <v>8294</v>
      </c>
      <c r="O1748" s="11" t="s">
        <v>8295</v>
      </c>
      <c r="P1748" s="11">
        <f t="shared" si="108"/>
        <v>148</v>
      </c>
      <c r="Q1748" s="11">
        <f t="shared" si="109"/>
        <v>207.62</v>
      </c>
      <c r="R1748" s="16">
        <f t="shared" si="110"/>
        <v>42668.176701388889</v>
      </c>
      <c r="S1748" s="16">
        <f t="shared" si="111"/>
        <v>42698.083333333328</v>
      </c>
    </row>
    <row r="1749" spans="1:19" ht="44.25" x14ac:dyDescent="0.75">
      <c r="A1749" s="11">
        <v>1747</v>
      </c>
      <c r="B1749" s="12" t="s">
        <v>1748</v>
      </c>
      <c r="C1749" s="12" t="s">
        <v>5857</v>
      </c>
      <c r="D1749" s="13">
        <v>9000</v>
      </c>
      <c r="E1749" s="14">
        <v>9446</v>
      </c>
      <c r="F1749" s="11" t="s">
        <v>8218</v>
      </c>
      <c r="G1749" s="11" t="s">
        <v>8224</v>
      </c>
      <c r="H1749" s="11" t="s">
        <v>8246</v>
      </c>
      <c r="I1749" s="11">
        <v>1447426800</v>
      </c>
      <c r="J1749" s="11">
        <v>1444904830</v>
      </c>
      <c r="K1749" s="11" t="b">
        <v>0</v>
      </c>
      <c r="L1749" s="11">
        <v>159</v>
      </c>
      <c r="M1749" s="11" t="b">
        <v>1</v>
      </c>
      <c r="N1749" s="11" t="s">
        <v>8294</v>
      </c>
      <c r="O1749" s="11" t="s">
        <v>8295</v>
      </c>
      <c r="P1749" s="11">
        <f t="shared" si="108"/>
        <v>105</v>
      </c>
      <c r="Q1749" s="11">
        <f t="shared" si="109"/>
        <v>59.41</v>
      </c>
      <c r="R1749" s="16">
        <f t="shared" si="110"/>
        <v>42292.435532407413</v>
      </c>
      <c r="S1749" s="16">
        <f t="shared" si="111"/>
        <v>42321.625</v>
      </c>
    </row>
    <row r="1750" spans="1:19" ht="29.5" x14ac:dyDescent="0.75">
      <c r="A1750" s="11">
        <v>1748</v>
      </c>
      <c r="B1750" s="12" t="s">
        <v>1749</v>
      </c>
      <c r="C1750" s="12" t="s">
        <v>5858</v>
      </c>
      <c r="D1750" s="13">
        <v>50000</v>
      </c>
      <c r="E1750" s="14">
        <v>64974</v>
      </c>
      <c r="F1750" s="11" t="s">
        <v>8218</v>
      </c>
      <c r="G1750" s="11" t="s">
        <v>8228</v>
      </c>
      <c r="H1750" s="11" t="s">
        <v>8250</v>
      </c>
      <c r="I1750" s="11">
        <v>1441234143</v>
      </c>
      <c r="J1750" s="11">
        <v>1438642143</v>
      </c>
      <c r="K1750" s="11" t="b">
        <v>0</v>
      </c>
      <c r="L1750" s="11">
        <v>181</v>
      </c>
      <c r="M1750" s="11" t="b">
        <v>1</v>
      </c>
      <c r="N1750" s="11" t="s">
        <v>8294</v>
      </c>
      <c r="O1750" s="11" t="s">
        <v>8295</v>
      </c>
      <c r="P1750" s="11">
        <f t="shared" si="108"/>
        <v>130</v>
      </c>
      <c r="Q1750" s="11">
        <f t="shared" si="109"/>
        <v>358.97</v>
      </c>
      <c r="R1750" s="16">
        <f t="shared" si="110"/>
        <v>42219.950729166667</v>
      </c>
      <c r="S1750" s="16">
        <f t="shared" si="111"/>
        <v>42249.950729166667</v>
      </c>
    </row>
    <row r="1751" spans="1:19" ht="29.5" x14ac:dyDescent="0.75">
      <c r="A1751" s="11">
        <v>1749</v>
      </c>
      <c r="B1751" s="12" t="s">
        <v>1750</v>
      </c>
      <c r="C1751" s="12" t="s">
        <v>5859</v>
      </c>
      <c r="D1751" s="13">
        <v>10050</v>
      </c>
      <c r="E1751" s="14">
        <v>12410.5</v>
      </c>
      <c r="F1751" s="11" t="s">
        <v>8218</v>
      </c>
      <c r="G1751" s="11" t="s">
        <v>8242</v>
      </c>
      <c r="H1751" s="11" t="s">
        <v>8248</v>
      </c>
      <c r="I1751" s="11">
        <v>1488394800</v>
      </c>
      <c r="J1751" s="11">
        <v>1485213921</v>
      </c>
      <c r="K1751" s="11" t="b">
        <v>0</v>
      </c>
      <c r="L1751" s="11">
        <v>131</v>
      </c>
      <c r="M1751" s="11" t="b">
        <v>1</v>
      </c>
      <c r="N1751" s="11" t="s">
        <v>8294</v>
      </c>
      <c r="O1751" s="11" t="s">
        <v>8295</v>
      </c>
      <c r="P1751" s="11">
        <f t="shared" si="108"/>
        <v>123</v>
      </c>
      <c r="Q1751" s="11">
        <f t="shared" si="109"/>
        <v>94.74</v>
      </c>
      <c r="R1751" s="16">
        <f t="shared" si="110"/>
        <v>42758.975937499999</v>
      </c>
      <c r="S1751" s="16">
        <f t="shared" si="111"/>
        <v>42795.791666666672</v>
      </c>
    </row>
    <row r="1752" spans="1:19" ht="44.25" x14ac:dyDescent="0.75">
      <c r="A1752" s="11">
        <v>1750</v>
      </c>
      <c r="B1752" s="12" t="s">
        <v>1751</v>
      </c>
      <c r="C1752" s="12" t="s">
        <v>5860</v>
      </c>
      <c r="D1752" s="13">
        <v>5000</v>
      </c>
      <c r="E1752" s="14">
        <v>10081</v>
      </c>
      <c r="F1752" s="11" t="s">
        <v>8218</v>
      </c>
      <c r="G1752" s="11" t="s">
        <v>8223</v>
      </c>
      <c r="H1752" s="11" t="s">
        <v>8245</v>
      </c>
      <c r="I1752" s="11">
        <v>1461096304</v>
      </c>
      <c r="J1752" s="11">
        <v>1458936304</v>
      </c>
      <c r="K1752" s="11" t="b">
        <v>0</v>
      </c>
      <c r="L1752" s="11">
        <v>125</v>
      </c>
      <c r="M1752" s="11" t="b">
        <v>1</v>
      </c>
      <c r="N1752" s="11" t="s">
        <v>8294</v>
      </c>
      <c r="O1752" s="11" t="s">
        <v>8295</v>
      </c>
      <c r="P1752" s="11">
        <f t="shared" si="108"/>
        <v>202</v>
      </c>
      <c r="Q1752" s="11">
        <f t="shared" si="109"/>
        <v>80.650000000000006</v>
      </c>
      <c r="R1752" s="16">
        <f t="shared" si="110"/>
        <v>42454.836851851855</v>
      </c>
      <c r="S1752" s="16">
        <f t="shared" si="111"/>
        <v>42479.836851851855</v>
      </c>
    </row>
    <row r="1753" spans="1:19" ht="29.5" x14ac:dyDescent="0.75">
      <c r="A1753" s="11">
        <v>1751</v>
      </c>
      <c r="B1753" s="12" t="s">
        <v>1752</v>
      </c>
      <c r="C1753" s="12" t="s">
        <v>5861</v>
      </c>
      <c r="D1753" s="13">
        <v>10000</v>
      </c>
      <c r="E1753" s="14">
        <v>10290</v>
      </c>
      <c r="F1753" s="11" t="s">
        <v>8218</v>
      </c>
      <c r="G1753" s="11" t="s">
        <v>8223</v>
      </c>
      <c r="H1753" s="11" t="s">
        <v>8245</v>
      </c>
      <c r="I1753" s="11">
        <v>1426787123</v>
      </c>
      <c r="J1753" s="11">
        <v>1424198723</v>
      </c>
      <c r="K1753" s="11" t="b">
        <v>0</v>
      </c>
      <c r="L1753" s="11">
        <v>61</v>
      </c>
      <c r="M1753" s="11" t="b">
        <v>1</v>
      </c>
      <c r="N1753" s="11" t="s">
        <v>8294</v>
      </c>
      <c r="O1753" s="11" t="s">
        <v>8295</v>
      </c>
      <c r="P1753" s="11">
        <f t="shared" si="108"/>
        <v>103</v>
      </c>
      <c r="Q1753" s="11">
        <f t="shared" si="109"/>
        <v>168.69</v>
      </c>
      <c r="R1753" s="16">
        <f t="shared" si="110"/>
        <v>42052.7815162037</v>
      </c>
      <c r="S1753" s="16">
        <f t="shared" si="111"/>
        <v>42082.739849537036</v>
      </c>
    </row>
    <row r="1754" spans="1:19" ht="29.5" x14ac:dyDescent="0.75">
      <c r="A1754" s="11">
        <v>1752</v>
      </c>
      <c r="B1754" s="12" t="s">
        <v>1753</v>
      </c>
      <c r="C1754" s="12" t="s">
        <v>5862</v>
      </c>
      <c r="D1754" s="13">
        <v>1200</v>
      </c>
      <c r="E1754" s="14">
        <v>3122</v>
      </c>
      <c r="F1754" s="11" t="s">
        <v>8218</v>
      </c>
      <c r="G1754" s="11" t="s">
        <v>8224</v>
      </c>
      <c r="H1754" s="11" t="s">
        <v>8246</v>
      </c>
      <c r="I1754" s="11">
        <v>1476425082</v>
      </c>
      <c r="J1754" s="11">
        <v>1473833082</v>
      </c>
      <c r="K1754" s="11" t="b">
        <v>0</v>
      </c>
      <c r="L1754" s="11">
        <v>90</v>
      </c>
      <c r="M1754" s="11" t="b">
        <v>1</v>
      </c>
      <c r="N1754" s="11" t="s">
        <v>8294</v>
      </c>
      <c r="O1754" s="11" t="s">
        <v>8295</v>
      </c>
      <c r="P1754" s="11">
        <f t="shared" si="108"/>
        <v>260</v>
      </c>
      <c r="Q1754" s="11">
        <f t="shared" si="109"/>
        <v>34.69</v>
      </c>
      <c r="R1754" s="16">
        <f t="shared" si="110"/>
        <v>42627.253263888888</v>
      </c>
      <c r="S1754" s="16">
        <f t="shared" si="111"/>
        <v>42657.253263888888</v>
      </c>
    </row>
    <row r="1755" spans="1:19" ht="44.25" x14ac:dyDescent="0.75">
      <c r="A1755" s="11">
        <v>1753</v>
      </c>
      <c r="B1755" s="12" t="s">
        <v>1754</v>
      </c>
      <c r="C1755" s="12" t="s">
        <v>5863</v>
      </c>
      <c r="D1755" s="13">
        <v>15000</v>
      </c>
      <c r="E1755" s="14">
        <v>16200</v>
      </c>
      <c r="F1755" s="11" t="s">
        <v>8218</v>
      </c>
      <c r="G1755" s="11" t="s">
        <v>8231</v>
      </c>
      <c r="H1755" s="11" t="s">
        <v>8252</v>
      </c>
      <c r="I1755" s="11">
        <v>1458579568</v>
      </c>
      <c r="J1755" s="11">
        <v>1455991168</v>
      </c>
      <c r="K1755" s="11" t="b">
        <v>0</v>
      </c>
      <c r="L1755" s="11">
        <v>35</v>
      </c>
      <c r="M1755" s="11" t="b">
        <v>1</v>
      </c>
      <c r="N1755" s="11" t="s">
        <v>8294</v>
      </c>
      <c r="O1755" s="11" t="s">
        <v>8295</v>
      </c>
      <c r="P1755" s="11">
        <f t="shared" si="108"/>
        <v>108</v>
      </c>
      <c r="Q1755" s="11">
        <f t="shared" si="109"/>
        <v>462.86</v>
      </c>
      <c r="R1755" s="16">
        <f t="shared" si="110"/>
        <v>42420.74962962963</v>
      </c>
      <c r="S1755" s="16">
        <f t="shared" si="111"/>
        <v>42450.707962962959</v>
      </c>
    </row>
    <row r="1756" spans="1:19" ht="44.25" x14ac:dyDescent="0.75">
      <c r="A1756" s="11">
        <v>1754</v>
      </c>
      <c r="B1756" s="12" t="s">
        <v>1755</v>
      </c>
      <c r="C1756" s="12" t="s">
        <v>5864</v>
      </c>
      <c r="D1756" s="13">
        <v>8500</v>
      </c>
      <c r="E1756" s="14">
        <v>9395</v>
      </c>
      <c r="F1756" s="11" t="s">
        <v>8218</v>
      </c>
      <c r="G1756" s="11" t="s">
        <v>8228</v>
      </c>
      <c r="H1756" s="11" t="s">
        <v>8250</v>
      </c>
      <c r="I1756" s="11">
        <v>1428091353</v>
      </c>
      <c r="J1756" s="11">
        <v>1425502953</v>
      </c>
      <c r="K1756" s="11" t="b">
        <v>0</v>
      </c>
      <c r="L1756" s="11">
        <v>90</v>
      </c>
      <c r="M1756" s="11" t="b">
        <v>1</v>
      </c>
      <c r="N1756" s="11" t="s">
        <v>8294</v>
      </c>
      <c r="O1756" s="11" t="s">
        <v>8295</v>
      </c>
      <c r="P1756" s="11">
        <f t="shared" si="108"/>
        <v>111</v>
      </c>
      <c r="Q1756" s="11">
        <f t="shared" si="109"/>
        <v>104.39</v>
      </c>
      <c r="R1756" s="16">
        <f t="shared" si="110"/>
        <v>42067.876770833333</v>
      </c>
      <c r="S1756" s="16">
        <f t="shared" si="111"/>
        <v>42097.835104166668</v>
      </c>
    </row>
    <row r="1757" spans="1:19" ht="44.25" x14ac:dyDescent="0.75">
      <c r="A1757" s="11">
        <v>1755</v>
      </c>
      <c r="B1757" s="12" t="s">
        <v>1756</v>
      </c>
      <c r="C1757" s="12" t="s">
        <v>5865</v>
      </c>
      <c r="D1757" s="13">
        <v>25</v>
      </c>
      <c r="E1757" s="14">
        <v>30</v>
      </c>
      <c r="F1757" s="11" t="s">
        <v>8218</v>
      </c>
      <c r="G1757" s="11" t="s">
        <v>8223</v>
      </c>
      <c r="H1757" s="11" t="s">
        <v>8245</v>
      </c>
      <c r="I1757" s="11">
        <v>1444071361</v>
      </c>
      <c r="J1757" s="11">
        <v>1441479361</v>
      </c>
      <c r="K1757" s="11" t="b">
        <v>0</v>
      </c>
      <c r="L1757" s="11">
        <v>4</v>
      </c>
      <c r="M1757" s="11" t="b">
        <v>1</v>
      </c>
      <c r="N1757" s="11" t="s">
        <v>8294</v>
      </c>
      <c r="O1757" s="11" t="s">
        <v>8295</v>
      </c>
      <c r="P1757" s="11">
        <f t="shared" si="108"/>
        <v>120</v>
      </c>
      <c r="Q1757" s="11">
        <f t="shared" si="109"/>
        <v>7.5</v>
      </c>
      <c r="R1757" s="16">
        <f t="shared" si="110"/>
        <v>42252.788900462961</v>
      </c>
      <c r="S1757" s="16">
        <f t="shared" si="111"/>
        <v>42282.788900462961</v>
      </c>
    </row>
    <row r="1758" spans="1:19" ht="44.25" x14ac:dyDescent="0.75">
      <c r="A1758" s="11">
        <v>1756</v>
      </c>
      <c r="B1758" s="12" t="s">
        <v>1757</v>
      </c>
      <c r="C1758" s="12" t="s">
        <v>5866</v>
      </c>
      <c r="D1758" s="13">
        <v>5500</v>
      </c>
      <c r="E1758" s="14">
        <v>5655.6</v>
      </c>
      <c r="F1758" s="11" t="s">
        <v>8218</v>
      </c>
      <c r="G1758" s="11" t="s">
        <v>8223</v>
      </c>
      <c r="H1758" s="11" t="s">
        <v>8245</v>
      </c>
      <c r="I1758" s="11">
        <v>1472443269</v>
      </c>
      <c r="J1758" s="11">
        <v>1468987269</v>
      </c>
      <c r="K1758" s="11" t="b">
        <v>0</v>
      </c>
      <c r="L1758" s="11">
        <v>120</v>
      </c>
      <c r="M1758" s="11" t="b">
        <v>1</v>
      </c>
      <c r="N1758" s="11" t="s">
        <v>8294</v>
      </c>
      <c r="O1758" s="11" t="s">
        <v>8295</v>
      </c>
      <c r="P1758" s="11">
        <f t="shared" si="108"/>
        <v>103</v>
      </c>
      <c r="Q1758" s="11">
        <f t="shared" si="109"/>
        <v>47.13</v>
      </c>
      <c r="R1758" s="16">
        <f t="shared" si="110"/>
        <v>42571.167465277773</v>
      </c>
      <c r="S1758" s="16">
        <f t="shared" si="111"/>
        <v>42611.167465277773</v>
      </c>
    </row>
    <row r="1759" spans="1:19" ht="44.25" x14ac:dyDescent="0.75">
      <c r="A1759" s="11">
        <v>1757</v>
      </c>
      <c r="B1759" s="12" t="s">
        <v>1758</v>
      </c>
      <c r="C1759" s="12" t="s">
        <v>5867</v>
      </c>
      <c r="D1759" s="13">
        <v>5000</v>
      </c>
      <c r="E1759" s="14">
        <v>5800</v>
      </c>
      <c r="F1759" s="11" t="s">
        <v>8218</v>
      </c>
      <c r="G1759" s="11" t="s">
        <v>8223</v>
      </c>
      <c r="H1759" s="11" t="s">
        <v>8245</v>
      </c>
      <c r="I1759" s="11">
        <v>1485631740</v>
      </c>
      <c r="J1759" s="11">
        <v>1483041083</v>
      </c>
      <c r="K1759" s="11" t="b">
        <v>0</v>
      </c>
      <c r="L1759" s="11">
        <v>14</v>
      </c>
      <c r="M1759" s="11" t="b">
        <v>1</v>
      </c>
      <c r="N1759" s="11" t="s">
        <v>8294</v>
      </c>
      <c r="O1759" s="11" t="s">
        <v>8295</v>
      </c>
      <c r="P1759" s="11">
        <f t="shared" si="108"/>
        <v>116</v>
      </c>
      <c r="Q1759" s="11">
        <f t="shared" si="109"/>
        <v>414.29</v>
      </c>
      <c r="R1759" s="16">
        <f t="shared" si="110"/>
        <v>42733.827349537038</v>
      </c>
      <c r="S1759" s="16">
        <f t="shared" si="111"/>
        <v>42763.811805555553</v>
      </c>
    </row>
    <row r="1760" spans="1:19" ht="59" x14ac:dyDescent="0.75">
      <c r="A1760" s="11">
        <v>1758</v>
      </c>
      <c r="B1760" s="12" t="s">
        <v>1759</v>
      </c>
      <c r="C1760" s="12" t="s">
        <v>5868</v>
      </c>
      <c r="D1760" s="13">
        <v>1000</v>
      </c>
      <c r="E1760" s="14">
        <v>1147</v>
      </c>
      <c r="F1760" s="11" t="s">
        <v>8218</v>
      </c>
      <c r="G1760" s="11" t="s">
        <v>8223</v>
      </c>
      <c r="H1760" s="11" t="s">
        <v>8245</v>
      </c>
      <c r="I1760" s="11">
        <v>1468536992</v>
      </c>
      <c r="J1760" s="11">
        <v>1463352992</v>
      </c>
      <c r="K1760" s="11" t="b">
        <v>0</v>
      </c>
      <c r="L1760" s="11">
        <v>27</v>
      </c>
      <c r="M1760" s="11" t="b">
        <v>1</v>
      </c>
      <c r="N1760" s="11" t="s">
        <v>8294</v>
      </c>
      <c r="O1760" s="11" t="s">
        <v>8295</v>
      </c>
      <c r="P1760" s="11">
        <f t="shared" si="108"/>
        <v>115</v>
      </c>
      <c r="Q1760" s="11">
        <f t="shared" si="109"/>
        <v>42.48</v>
      </c>
      <c r="R1760" s="16">
        <f t="shared" si="110"/>
        <v>42505.955925925926</v>
      </c>
      <c r="S1760" s="16">
        <f t="shared" si="111"/>
        <v>42565.955925925926</v>
      </c>
    </row>
    <row r="1761" spans="1:19" ht="29.5" x14ac:dyDescent="0.75">
      <c r="A1761" s="11">
        <v>1759</v>
      </c>
      <c r="B1761" s="12" t="s">
        <v>1760</v>
      </c>
      <c r="C1761" s="12" t="s">
        <v>5869</v>
      </c>
      <c r="D1761" s="13">
        <v>5000</v>
      </c>
      <c r="E1761" s="14">
        <v>5330</v>
      </c>
      <c r="F1761" s="11" t="s">
        <v>8218</v>
      </c>
      <c r="G1761" s="11" t="s">
        <v>8223</v>
      </c>
      <c r="H1761" s="11" t="s">
        <v>8245</v>
      </c>
      <c r="I1761" s="11">
        <v>1427309629</v>
      </c>
      <c r="J1761" s="11">
        <v>1425585229</v>
      </c>
      <c r="K1761" s="11" t="b">
        <v>0</v>
      </c>
      <c r="L1761" s="11">
        <v>49</v>
      </c>
      <c r="M1761" s="11" t="b">
        <v>1</v>
      </c>
      <c r="N1761" s="11" t="s">
        <v>8294</v>
      </c>
      <c r="O1761" s="11" t="s">
        <v>8295</v>
      </c>
      <c r="P1761" s="11">
        <f t="shared" si="108"/>
        <v>107</v>
      </c>
      <c r="Q1761" s="11">
        <f t="shared" si="109"/>
        <v>108.78</v>
      </c>
      <c r="R1761" s="16">
        <f t="shared" si="110"/>
        <v>42068.829039351855</v>
      </c>
      <c r="S1761" s="16">
        <f t="shared" si="111"/>
        <v>42088.787372685183</v>
      </c>
    </row>
    <row r="1762" spans="1:19" ht="44.25" x14ac:dyDescent="0.75">
      <c r="A1762" s="11">
        <v>1760</v>
      </c>
      <c r="B1762" s="12" t="s">
        <v>1761</v>
      </c>
      <c r="C1762" s="12" t="s">
        <v>5870</v>
      </c>
      <c r="D1762" s="13">
        <v>5000</v>
      </c>
      <c r="E1762" s="14">
        <v>8272</v>
      </c>
      <c r="F1762" s="11" t="s">
        <v>8218</v>
      </c>
      <c r="G1762" s="11" t="s">
        <v>8223</v>
      </c>
      <c r="H1762" s="11" t="s">
        <v>8245</v>
      </c>
      <c r="I1762" s="11">
        <v>1456416513</v>
      </c>
      <c r="J1762" s="11">
        <v>1454688513</v>
      </c>
      <c r="K1762" s="11" t="b">
        <v>0</v>
      </c>
      <c r="L1762" s="11">
        <v>102</v>
      </c>
      <c r="M1762" s="11" t="b">
        <v>1</v>
      </c>
      <c r="N1762" s="11" t="s">
        <v>8294</v>
      </c>
      <c r="O1762" s="11" t="s">
        <v>8295</v>
      </c>
      <c r="P1762" s="11">
        <f t="shared" si="108"/>
        <v>165</v>
      </c>
      <c r="Q1762" s="11">
        <f t="shared" si="109"/>
        <v>81.099999999999994</v>
      </c>
      <c r="R1762" s="16">
        <f t="shared" si="110"/>
        <v>42405.67260416667</v>
      </c>
      <c r="S1762" s="16">
        <f t="shared" si="111"/>
        <v>42425.67260416667</v>
      </c>
    </row>
    <row r="1763" spans="1:19" ht="29.5" x14ac:dyDescent="0.75">
      <c r="A1763" s="11">
        <v>1761</v>
      </c>
      <c r="B1763" s="12" t="s">
        <v>1762</v>
      </c>
      <c r="C1763" s="12" t="s">
        <v>5871</v>
      </c>
      <c r="D1763" s="13">
        <v>100</v>
      </c>
      <c r="E1763" s="14">
        <v>155</v>
      </c>
      <c r="F1763" s="11" t="s">
        <v>8218</v>
      </c>
      <c r="G1763" s="11" t="s">
        <v>8224</v>
      </c>
      <c r="H1763" s="11" t="s">
        <v>8246</v>
      </c>
      <c r="I1763" s="11">
        <v>1442065060</v>
      </c>
      <c r="J1763" s="11">
        <v>1437745060</v>
      </c>
      <c r="K1763" s="11" t="b">
        <v>0</v>
      </c>
      <c r="L1763" s="11">
        <v>3</v>
      </c>
      <c r="M1763" s="11" t="b">
        <v>1</v>
      </c>
      <c r="N1763" s="11" t="s">
        <v>8294</v>
      </c>
      <c r="O1763" s="11" t="s">
        <v>8295</v>
      </c>
      <c r="P1763" s="11">
        <f t="shared" si="108"/>
        <v>155</v>
      </c>
      <c r="Q1763" s="11">
        <f t="shared" si="109"/>
        <v>51.67</v>
      </c>
      <c r="R1763" s="16">
        <f t="shared" si="110"/>
        <v>42209.567824074074</v>
      </c>
      <c r="S1763" s="16">
        <f t="shared" si="111"/>
        <v>42259.567824074074</v>
      </c>
    </row>
    <row r="1764" spans="1:19" ht="29.5" x14ac:dyDescent="0.75">
      <c r="A1764" s="11">
        <v>1762</v>
      </c>
      <c r="B1764" s="12" t="s">
        <v>1763</v>
      </c>
      <c r="C1764" s="12" t="s">
        <v>5872</v>
      </c>
      <c r="D1764" s="13">
        <v>100</v>
      </c>
      <c r="E1764" s="14">
        <v>885</v>
      </c>
      <c r="F1764" s="11" t="s">
        <v>8218</v>
      </c>
      <c r="G1764" s="11" t="s">
        <v>8223</v>
      </c>
      <c r="H1764" s="11" t="s">
        <v>8245</v>
      </c>
      <c r="I1764" s="11">
        <v>1457739245</v>
      </c>
      <c r="J1764" s="11">
        <v>1455147245</v>
      </c>
      <c r="K1764" s="11" t="b">
        <v>0</v>
      </c>
      <c r="L1764" s="11">
        <v>25</v>
      </c>
      <c r="M1764" s="11" t="b">
        <v>1</v>
      </c>
      <c r="N1764" s="11" t="s">
        <v>8294</v>
      </c>
      <c r="O1764" s="11" t="s">
        <v>8295</v>
      </c>
      <c r="P1764" s="11">
        <f t="shared" si="108"/>
        <v>885</v>
      </c>
      <c r="Q1764" s="11">
        <f t="shared" si="109"/>
        <v>35.4</v>
      </c>
      <c r="R1764" s="16">
        <f t="shared" si="110"/>
        <v>42410.982002314813</v>
      </c>
      <c r="S1764" s="16">
        <f t="shared" si="111"/>
        <v>42440.982002314813</v>
      </c>
    </row>
    <row r="1765" spans="1:19" ht="59" x14ac:dyDescent="0.75">
      <c r="A1765" s="11">
        <v>1763</v>
      </c>
      <c r="B1765" s="12" t="s">
        <v>1764</v>
      </c>
      <c r="C1765" s="12" t="s">
        <v>5873</v>
      </c>
      <c r="D1765" s="13">
        <v>12000</v>
      </c>
      <c r="E1765" s="14">
        <v>12229</v>
      </c>
      <c r="F1765" s="11" t="s">
        <v>8218</v>
      </c>
      <c r="G1765" s="11" t="s">
        <v>8223</v>
      </c>
      <c r="H1765" s="11" t="s">
        <v>8245</v>
      </c>
      <c r="I1765" s="11">
        <v>1477255840</v>
      </c>
      <c r="J1765" s="11">
        <v>1474663840</v>
      </c>
      <c r="K1765" s="11" t="b">
        <v>0</v>
      </c>
      <c r="L1765" s="11">
        <v>118</v>
      </c>
      <c r="M1765" s="11" t="b">
        <v>1</v>
      </c>
      <c r="N1765" s="11" t="s">
        <v>8294</v>
      </c>
      <c r="O1765" s="11" t="s">
        <v>8295</v>
      </c>
      <c r="P1765" s="11">
        <f t="shared" si="108"/>
        <v>102</v>
      </c>
      <c r="Q1765" s="11">
        <f t="shared" si="109"/>
        <v>103.64</v>
      </c>
      <c r="R1765" s="16">
        <f t="shared" si="110"/>
        <v>42636.868518518517</v>
      </c>
      <c r="S1765" s="16">
        <f t="shared" si="111"/>
        <v>42666.868518518517</v>
      </c>
    </row>
    <row r="1766" spans="1:19" ht="44.25" x14ac:dyDescent="0.75">
      <c r="A1766" s="11">
        <v>1764</v>
      </c>
      <c r="B1766" s="12" t="s">
        <v>1765</v>
      </c>
      <c r="C1766" s="12" t="s">
        <v>5874</v>
      </c>
      <c r="D1766" s="13">
        <v>11000</v>
      </c>
      <c r="E1766" s="14">
        <v>2156</v>
      </c>
      <c r="F1766" s="11" t="s">
        <v>8220</v>
      </c>
      <c r="G1766" s="11" t="s">
        <v>8224</v>
      </c>
      <c r="H1766" s="11" t="s">
        <v>8246</v>
      </c>
      <c r="I1766" s="11">
        <v>1407065979</v>
      </c>
      <c r="J1766" s="11">
        <v>1404560379</v>
      </c>
      <c r="K1766" s="11" t="b">
        <v>1</v>
      </c>
      <c r="L1766" s="11">
        <v>39</v>
      </c>
      <c r="M1766" s="11" t="b">
        <v>0</v>
      </c>
      <c r="N1766" s="11" t="s">
        <v>8294</v>
      </c>
      <c r="O1766" s="11" t="s">
        <v>8295</v>
      </c>
      <c r="P1766" s="11">
        <f t="shared" si="108"/>
        <v>20</v>
      </c>
      <c r="Q1766" s="11">
        <f t="shared" si="109"/>
        <v>55.28</v>
      </c>
      <c r="R1766" s="16">
        <f t="shared" si="110"/>
        <v>41825.485868055555</v>
      </c>
      <c r="S1766" s="16">
        <f t="shared" si="111"/>
        <v>41854.485868055555</v>
      </c>
    </row>
    <row r="1767" spans="1:19" ht="44.25" x14ac:dyDescent="0.75">
      <c r="A1767" s="11">
        <v>1765</v>
      </c>
      <c r="B1767" s="12" t="s">
        <v>1766</v>
      </c>
      <c r="C1767" s="12" t="s">
        <v>5875</v>
      </c>
      <c r="D1767" s="13">
        <v>12500</v>
      </c>
      <c r="E1767" s="14">
        <v>7433.48</v>
      </c>
      <c r="F1767" s="11" t="s">
        <v>8220</v>
      </c>
      <c r="G1767" s="11" t="s">
        <v>8223</v>
      </c>
      <c r="H1767" s="11" t="s">
        <v>8245</v>
      </c>
      <c r="I1767" s="11">
        <v>1407972712</v>
      </c>
      <c r="J1767" s="11">
        <v>1405380712</v>
      </c>
      <c r="K1767" s="11" t="b">
        <v>1</v>
      </c>
      <c r="L1767" s="11">
        <v>103</v>
      </c>
      <c r="M1767" s="11" t="b">
        <v>0</v>
      </c>
      <c r="N1767" s="11" t="s">
        <v>8294</v>
      </c>
      <c r="O1767" s="11" t="s">
        <v>8295</v>
      </c>
      <c r="P1767" s="11">
        <f t="shared" si="108"/>
        <v>59</v>
      </c>
      <c r="Q1767" s="11">
        <f t="shared" si="109"/>
        <v>72.17</v>
      </c>
      <c r="R1767" s="16">
        <f t="shared" si="110"/>
        <v>41834.980462962965</v>
      </c>
      <c r="S1767" s="16">
        <f t="shared" si="111"/>
        <v>41864.980462962965</v>
      </c>
    </row>
    <row r="1768" spans="1:19" ht="29.5" x14ac:dyDescent="0.75">
      <c r="A1768" s="11">
        <v>1766</v>
      </c>
      <c r="B1768" s="12" t="s">
        <v>1767</v>
      </c>
      <c r="C1768" s="12" t="s">
        <v>5876</v>
      </c>
      <c r="D1768" s="13">
        <v>1500</v>
      </c>
      <c r="E1768" s="14">
        <v>0</v>
      </c>
      <c r="F1768" s="11" t="s">
        <v>8220</v>
      </c>
      <c r="G1768" s="11" t="s">
        <v>8225</v>
      </c>
      <c r="H1768" s="11" t="s">
        <v>8247</v>
      </c>
      <c r="I1768" s="11">
        <v>1408999088</v>
      </c>
      <c r="J1768" s="11">
        <v>1407184688</v>
      </c>
      <c r="K1768" s="11" t="b">
        <v>1</v>
      </c>
      <c r="L1768" s="11">
        <v>0</v>
      </c>
      <c r="M1768" s="11" t="b">
        <v>0</v>
      </c>
      <c r="N1768" s="11" t="s">
        <v>8294</v>
      </c>
      <c r="O1768" s="11" t="s">
        <v>8295</v>
      </c>
      <c r="P1768" s="11">
        <f t="shared" si="108"/>
        <v>0</v>
      </c>
      <c r="Q1768" s="11">
        <f t="shared" si="109"/>
        <v>0</v>
      </c>
      <c r="R1768" s="16">
        <f t="shared" si="110"/>
        <v>41855.859814814816</v>
      </c>
      <c r="S1768" s="16">
        <f t="shared" si="111"/>
        <v>41876.859814814816</v>
      </c>
    </row>
    <row r="1769" spans="1:19" ht="29.5" x14ac:dyDescent="0.75">
      <c r="A1769" s="11">
        <v>1767</v>
      </c>
      <c r="B1769" s="12" t="s">
        <v>1768</v>
      </c>
      <c r="C1769" s="12" t="s">
        <v>5877</v>
      </c>
      <c r="D1769" s="13">
        <v>5000</v>
      </c>
      <c r="E1769" s="14">
        <v>2286</v>
      </c>
      <c r="F1769" s="11" t="s">
        <v>8220</v>
      </c>
      <c r="G1769" s="11" t="s">
        <v>8223</v>
      </c>
      <c r="H1769" s="11" t="s">
        <v>8245</v>
      </c>
      <c r="I1769" s="11">
        <v>1407080884</v>
      </c>
      <c r="J1769" s="11">
        <v>1404488884</v>
      </c>
      <c r="K1769" s="11" t="b">
        <v>1</v>
      </c>
      <c r="L1769" s="11">
        <v>39</v>
      </c>
      <c r="M1769" s="11" t="b">
        <v>0</v>
      </c>
      <c r="N1769" s="11" t="s">
        <v>8294</v>
      </c>
      <c r="O1769" s="11" t="s">
        <v>8295</v>
      </c>
      <c r="P1769" s="11">
        <f t="shared" si="108"/>
        <v>46</v>
      </c>
      <c r="Q1769" s="11">
        <f t="shared" si="109"/>
        <v>58.62</v>
      </c>
      <c r="R1769" s="16">
        <f t="shared" si="110"/>
        <v>41824.658379629633</v>
      </c>
      <c r="S1769" s="16">
        <f t="shared" si="111"/>
        <v>41854.658379629633</v>
      </c>
    </row>
    <row r="1770" spans="1:19" ht="44.25" x14ac:dyDescent="0.75">
      <c r="A1770" s="11">
        <v>1768</v>
      </c>
      <c r="B1770" s="12" t="s">
        <v>1769</v>
      </c>
      <c r="C1770" s="12" t="s">
        <v>5878</v>
      </c>
      <c r="D1770" s="13">
        <v>5000</v>
      </c>
      <c r="E1770" s="14">
        <v>187</v>
      </c>
      <c r="F1770" s="11" t="s">
        <v>8220</v>
      </c>
      <c r="G1770" s="11" t="s">
        <v>8223</v>
      </c>
      <c r="H1770" s="11" t="s">
        <v>8245</v>
      </c>
      <c r="I1770" s="11">
        <v>1411824444</v>
      </c>
      <c r="J1770" s="11">
        <v>1406640444</v>
      </c>
      <c r="K1770" s="11" t="b">
        <v>1</v>
      </c>
      <c r="L1770" s="11">
        <v>15</v>
      </c>
      <c r="M1770" s="11" t="b">
        <v>0</v>
      </c>
      <c r="N1770" s="11" t="s">
        <v>8294</v>
      </c>
      <c r="O1770" s="11" t="s">
        <v>8295</v>
      </c>
      <c r="P1770" s="11">
        <f t="shared" si="108"/>
        <v>4</v>
      </c>
      <c r="Q1770" s="11">
        <f t="shared" si="109"/>
        <v>12.47</v>
      </c>
      <c r="R1770" s="16">
        <f t="shared" si="110"/>
        <v>41849.560694444444</v>
      </c>
      <c r="S1770" s="16">
        <f t="shared" si="111"/>
        <v>41909.560694444444</v>
      </c>
    </row>
    <row r="1771" spans="1:19" ht="44.25" x14ac:dyDescent="0.75">
      <c r="A1771" s="11">
        <v>1769</v>
      </c>
      <c r="B1771" s="12" t="s">
        <v>1770</v>
      </c>
      <c r="C1771" s="12" t="s">
        <v>5879</v>
      </c>
      <c r="D1771" s="13">
        <v>40000</v>
      </c>
      <c r="E1771" s="14">
        <v>1081</v>
      </c>
      <c r="F1771" s="11" t="s">
        <v>8220</v>
      </c>
      <c r="G1771" s="11" t="s">
        <v>8223</v>
      </c>
      <c r="H1771" s="11" t="s">
        <v>8245</v>
      </c>
      <c r="I1771" s="11">
        <v>1421177959</v>
      </c>
      <c r="J1771" s="11">
        <v>1418585959</v>
      </c>
      <c r="K1771" s="11" t="b">
        <v>1</v>
      </c>
      <c r="L1771" s="11">
        <v>22</v>
      </c>
      <c r="M1771" s="11" t="b">
        <v>0</v>
      </c>
      <c r="N1771" s="11" t="s">
        <v>8294</v>
      </c>
      <c r="O1771" s="11" t="s">
        <v>8295</v>
      </c>
      <c r="P1771" s="11">
        <f t="shared" si="108"/>
        <v>3</v>
      </c>
      <c r="Q1771" s="11">
        <f t="shared" si="109"/>
        <v>49.14</v>
      </c>
      <c r="R1771" s="16">
        <f t="shared" si="110"/>
        <v>41987.818969907406</v>
      </c>
      <c r="S1771" s="16">
        <f t="shared" si="111"/>
        <v>42017.818969907406</v>
      </c>
    </row>
    <row r="1772" spans="1:19" ht="44.25" x14ac:dyDescent="0.75">
      <c r="A1772" s="11">
        <v>1770</v>
      </c>
      <c r="B1772" s="12" t="s">
        <v>1771</v>
      </c>
      <c r="C1772" s="12" t="s">
        <v>5880</v>
      </c>
      <c r="D1772" s="13">
        <v>24500</v>
      </c>
      <c r="E1772" s="14">
        <v>13846</v>
      </c>
      <c r="F1772" s="11" t="s">
        <v>8220</v>
      </c>
      <c r="G1772" s="11" t="s">
        <v>8223</v>
      </c>
      <c r="H1772" s="11" t="s">
        <v>8245</v>
      </c>
      <c r="I1772" s="11">
        <v>1413312194</v>
      </c>
      <c r="J1772" s="11">
        <v>1410288194</v>
      </c>
      <c r="K1772" s="11" t="b">
        <v>1</v>
      </c>
      <c r="L1772" s="11">
        <v>92</v>
      </c>
      <c r="M1772" s="11" t="b">
        <v>0</v>
      </c>
      <c r="N1772" s="11" t="s">
        <v>8294</v>
      </c>
      <c r="O1772" s="11" t="s">
        <v>8295</v>
      </c>
      <c r="P1772" s="11">
        <f t="shared" si="108"/>
        <v>57</v>
      </c>
      <c r="Q1772" s="11">
        <f t="shared" si="109"/>
        <v>150.5</v>
      </c>
      <c r="R1772" s="16">
        <f t="shared" si="110"/>
        <v>41891.780023148152</v>
      </c>
      <c r="S1772" s="16">
        <f t="shared" si="111"/>
        <v>41926.780023148152</v>
      </c>
    </row>
    <row r="1773" spans="1:19" ht="44.25" x14ac:dyDescent="0.75">
      <c r="A1773" s="11">
        <v>1771</v>
      </c>
      <c r="B1773" s="12" t="s">
        <v>1772</v>
      </c>
      <c r="C1773" s="12" t="s">
        <v>5881</v>
      </c>
      <c r="D1773" s="13">
        <v>4200</v>
      </c>
      <c r="E1773" s="14">
        <v>895</v>
      </c>
      <c r="F1773" s="11" t="s">
        <v>8220</v>
      </c>
      <c r="G1773" s="11" t="s">
        <v>8224</v>
      </c>
      <c r="H1773" s="11" t="s">
        <v>8246</v>
      </c>
      <c r="I1773" s="11">
        <v>1414107040</v>
      </c>
      <c r="J1773" s="11">
        <v>1411515040</v>
      </c>
      <c r="K1773" s="11" t="b">
        <v>1</v>
      </c>
      <c r="L1773" s="11">
        <v>25</v>
      </c>
      <c r="M1773" s="11" t="b">
        <v>0</v>
      </c>
      <c r="N1773" s="11" t="s">
        <v>8294</v>
      </c>
      <c r="O1773" s="11" t="s">
        <v>8295</v>
      </c>
      <c r="P1773" s="11">
        <f t="shared" si="108"/>
        <v>21</v>
      </c>
      <c r="Q1773" s="11">
        <f t="shared" si="109"/>
        <v>35.799999999999997</v>
      </c>
      <c r="R1773" s="16">
        <f t="shared" si="110"/>
        <v>41905.979629629634</v>
      </c>
      <c r="S1773" s="16">
        <f t="shared" si="111"/>
        <v>41935.979629629634</v>
      </c>
    </row>
    <row r="1774" spans="1:19" ht="44.25" x14ac:dyDescent="0.75">
      <c r="A1774" s="11">
        <v>1772</v>
      </c>
      <c r="B1774" s="12" t="s">
        <v>1773</v>
      </c>
      <c r="C1774" s="12" t="s">
        <v>5882</v>
      </c>
      <c r="D1774" s="13">
        <v>5500</v>
      </c>
      <c r="E1774" s="14">
        <v>858</v>
      </c>
      <c r="F1774" s="11" t="s">
        <v>8220</v>
      </c>
      <c r="G1774" s="11" t="s">
        <v>8224</v>
      </c>
      <c r="H1774" s="11" t="s">
        <v>8246</v>
      </c>
      <c r="I1774" s="11">
        <v>1404666836</v>
      </c>
      <c r="J1774" s="11">
        <v>1399482836</v>
      </c>
      <c r="K1774" s="11" t="b">
        <v>1</v>
      </c>
      <c r="L1774" s="11">
        <v>19</v>
      </c>
      <c r="M1774" s="11" t="b">
        <v>0</v>
      </c>
      <c r="N1774" s="11" t="s">
        <v>8294</v>
      </c>
      <c r="O1774" s="11" t="s">
        <v>8295</v>
      </c>
      <c r="P1774" s="11">
        <f t="shared" si="108"/>
        <v>16</v>
      </c>
      <c r="Q1774" s="11">
        <f t="shared" si="109"/>
        <v>45.16</v>
      </c>
      <c r="R1774" s="16">
        <f t="shared" si="110"/>
        <v>41766.718009259261</v>
      </c>
      <c r="S1774" s="16">
        <f t="shared" si="111"/>
        <v>41826.718009259261</v>
      </c>
    </row>
    <row r="1775" spans="1:19" ht="44.25" x14ac:dyDescent="0.75">
      <c r="A1775" s="11">
        <v>1773</v>
      </c>
      <c r="B1775" s="12" t="s">
        <v>1774</v>
      </c>
      <c r="C1775" s="12" t="s">
        <v>5883</v>
      </c>
      <c r="D1775" s="13">
        <v>30000</v>
      </c>
      <c r="E1775" s="14">
        <v>1877</v>
      </c>
      <c r="F1775" s="11" t="s">
        <v>8220</v>
      </c>
      <c r="G1775" s="11" t="s">
        <v>8223</v>
      </c>
      <c r="H1775" s="11" t="s">
        <v>8245</v>
      </c>
      <c r="I1775" s="11">
        <v>1421691298</v>
      </c>
      <c r="J1775" s="11">
        <v>1417803298</v>
      </c>
      <c r="K1775" s="11" t="b">
        <v>1</v>
      </c>
      <c r="L1775" s="11">
        <v>19</v>
      </c>
      <c r="M1775" s="11" t="b">
        <v>0</v>
      </c>
      <c r="N1775" s="11" t="s">
        <v>8294</v>
      </c>
      <c r="O1775" s="11" t="s">
        <v>8295</v>
      </c>
      <c r="P1775" s="11">
        <f t="shared" si="108"/>
        <v>6</v>
      </c>
      <c r="Q1775" s="11">
        <f t="shared" si="109"/>
        <v>98.79</v>
      </c>
      <c r="R1775" s="16">
        <f t="shared" si="110"/>
        <v>41978.760393518518</v>
      </c>
      <c r="S1775" s="16">
        <f t="shared" si="111"/>
        <v>42023.760393518518</v>
      </c>
    </row>
    <row r="1776" spans="1:19" ht="44.25" x14ac:dyDescent="0.75">
      <c r="A1776" s="11">
        <v>1774</v>
      </c>
      <c r="B1776" s="12" t="s">
        <v>1775</v>
      </c>
      <c r="C1776" s="12" t="s">
        <v>5884</v>
      </c>
      <c r="D1776" s="13">
        <v>2500</v>
      </c>
      <c r="E1776" s="14">
        <v>1148</v>
      </c>
      <c r="F1776" s="11" t="s">
        <v>8220</v>
      </c>
      <c r="G1776" s="11" t="s">
        <v>8223</v>
      </c>
      <c r="H1776" s="11" t="s">
        <v>8245</v>
      </c>
      <c r="I1776" s="11">
        <v>1417273140</v>
      </c>
      <c r="J1776" s="11">
        <v>1413609292</v>
      </c>
      <c r="K1776" s="11" t="b">
        <v>1</v>
      </c>
      <c r="L1776" s="11">
        <v>13</v>
      </c>
      <c r="M1776" s="11" t="b">
        <v>0</v>
      </c>
      <c r="N1776" s="11" t="s">
        <v>8294</v>
      </c>
      <c r="O1776" s="11" t="s">
        <v>8295</v>
      </c>
      <c r="P1776" s="11">
        <f t="shared" si="108"/>
        <v>46</v>
      </c>
      <c r="Q1776" s="11">
        <f t="shared" si="109"/>
        <v>88.31</v>
      </c>
      <c r="R1776" s="16">
        <f t="shared" si="110"/>
        <v>41930.218657407408</v>
      </c>
      <c r="S1776" s="16">
        <f t="shared" si="111"/>
        <v>41972.624305555553</v>
      </c>
    </row>
    <row r="1777" spans="1:19" ht="44.25" x14ac:dyDescent="0.75">
      <c r="A1777" s="11">
        <v>1775</v>
      </c>
      <c r="B1777" s="12" t="s">
        <v>1776</v>
      </c>
      <c r="C1777" s="12" t="s">
        <v>5885</v>
      </c>
      <c r="D1777" s="13">
        <v>32500</v>
      </c>
      <c r="E1777" s="14">
        <v>21158</v>
      </c>
      <c r="F1777" s="11" t="s">
        <v>8220</v>
      </c>
      <c r="G1777" s="11" t="s">
        <v>8223</v>
      </c>
      <c r="H1777" s="11" t="s">
        <v>8245</v>
      </c>
      <c r="I1777" s="11">
        <v>1414193160</v>
      </c>
      <c r="J1777" s="11">
        <v>1410305160</v>
      </c>
      <c r="K1777" s="11" t="b">
        <v>1</v>
      </c>
      <c r="L1777" s="11">
        <v>124</v>
      </c>
      <c r="M1777" s="11" t="b">
        <v>0</v>
      </c>
      <c r="N1777" s="11" t="s">
        <v>8294</v>
      </c>
      <c r="O1777" s="11" t="s">
        <v>8295</v>
      </c>
      <c r="P1777" s="11">
        <f t="shared" si="108"/>
        <v>65</v>
      </c>
      <c r="Q1777" s="11">
        <f t="shared" si="109"/>
        <v>170.63</v>
      </c>
      <c r="R1777" s="16">
        <f t="shared" si="110"/>
        <v>41891.976388888892</v>
      </c>
      <c r="S1777" s="16">
        <f t="shared" si="111"/>
        <v>41936.976388888892</v>
      </c>
    </row>
    <row r="1778" spans="1:19" ht="44.25" x14ac:dyDescent="0.75">
      <c r="A1778" s="11">
        <v>1776</v>
      </c>
      <c r="B1778" s="12" t="s">
        <v>1777</v>
      </c>
      <c r="C1778" s="12" t="s">
        <v>5886</v>
      </c>
      <c r="D1778" s="13">
        <v>5000</v>
      </c>
      <c r="E1778" s="14">
        <v>335</v>
      </c>
      <c r="F1778" s="11" t="s">
        <v>8220</v>
      </c>
      <c r="G1778" s="11" t="s">
        <v>8224</v>
      </c>
      <c r="H1778" s="11" t="s">
        <v>8246</v>
      </c>
      <c r="I1778" s="11">
        <v>1414623471</v>
      </c>
      <c r="J1778" s="11">
        <v>1411513071</v>
      </c>
      <c r="K1778" s="11" t="b">
        <v>1</v>
      </c>
      <c r="L1778" s="11">
        <v>4</v>
      </c>
      <c r="M1778" s="11" t="b">
        <v>0</v>
      </c>
      <c r="N1778" s="11" t="s">
        <v>8294</v>
      </c>
      <c r="O1778" s="11" t="s">
        <v>8295</v>
      </c>
      <c r="P1778" s="11">
        <f t="shared" si="108"/>
        <v>7</v>
      </c>
      <c r="Q1778" s="11">
        <f t="shared" si="109"/>
        <v>83.75</v>
      </c>
      <c r="R1778" s="16">
        <f t="shared" si="110"/>
        <v>41905.95684027778</v>
      </c>
      <c r="S1778" s="16">
        <f t="shared" si="111"/>
        <v>41941.95684027778</v>
      </c>
    </row>
    <row r="1779" spans="1:19" ht="44.25" x14ac:dyDescent="0.75">
      <c r="A1779" s="11">
        <v>1777</v>
      </c>
      <c r="B1779" s="12" t="s">
        <v>1778</v>
      </c>
      <c r="C1779" s="12" t="s">
        <v>5887</v>
      </c>
      <c r="D1779" s="13">
        <v>4800</v>
      </c>
      <c r="E1779" s="14">
        <v>651</v>
      </c>
      <c r="F1779" s="11" t="s">
        <v>8220</v>
      </c>
      <c r="G1779" s="11" t="s">
        <v>8232</v>
      </c>
      <c r="H1779" s="11" t="s">
        <v>8248</v>
      </c>
      <c r="I1779" s="11">
        <v>1424421253</v>
      </c>
      <c r="J1779" s="11">
        <v>1421829253</v>
      </c>
      <c r="K1779" s="11" t="b">
        <v>1</v>
      </c>
      <c r="L1779" s="11">
        <v>10</v>
      </c>
      <c r="M1779" s="11" t="b">
        <v>0</v>
      </c>
      <c r="N1779" s="11" t="s">
        <v>8294</v>
      </c>
      <c r="O1779" s="11" t="s">
        <v>8295</v>
      </c>
      <c r="P1779" s="11">
        <f t="shared" si="108"/>
        <v>14</v>
      </c>
      <c r="Q1779" s="11">
        <f t="shared" si="109"/>
        <v>65.099999999999994</v>
      </c>
      <c r="R1779" s="16">
        <f t="shared" si="110"/>
        <v>42025.357094907406</v>
      </c>
      <c r="S1779" s="16">
        <f t="shared" si="111"/>
        <v>42055.357094907406</v>
      </c>
    </row>
    <row r="1780" spans="1:19" ht="44.25" x14ac:dyDescent="0.75">
      <c r="A1780" s="11">
        <v>1778</v>
      </c>
      <c r="B1780" s="12" t="s">
        <v>1779</v>
      </c>
      <c r="C1780" s="12" t="s">
        <v>5888</v>
      </c>
      <c r="D1780" s="13">
        <v>50000</v>
      </c>
      <c r="E1780" s="14">
        <v>995</v>
      </c>
      <c r="F1780" s="11" t="s">
        <v>8220</v>
      </c>
      <c r="G1780" s="11" t="s">
        <v>8223</v>
      </c>
      <c r="H1780" s="11" t="s">
        <v>8245</v>
      </c>
      <c r="I1780" s="11">
        <v>1427485395</v>
      </c>
      <c r="J1780" s="11">
        <v>1423600995</v>
      </c>
      <c r="K1780" s="11" t="b">
        <v>1</v>
      </c>
      <c r="L1780" s="11">
        <v>15</v>
      </c>
      <c r="M1780" s="11" t="b">
        <v>0</v>
      </c>
      <c r="N1780" s="11" t="s">
        <v>8294</v>
      </c>
      <c r="O1780" s="11" t="s">
        <v>8295</v>
      </c>
      <c r="P1780" s="11">
        <f t="shared" si="108"/>
        <v>2</v>
      </c>
      <c r="Q1780" s="11">
        <f t="shared" si="109"/>
        <v>66.33</v>
      </c>
      <c r="R1780" s="16">
        <f t="shared" si="110"/>
        <v>42045.86336805555</v>
      </c>
      <c r="S1780" s="16">
        <f t="shared" si="111"/>
        <v>42090.821701388893</v>
      </c>
    </row>
    <row r="1781" spans="1:19" ht="44.25" x14ac:dyDescent="0.75">
      <c r="A1781" s="11">
        <v>1779</v>
      </c>
      <c r="B1781" s="12" t="s">
        <v>1780</v>
      </c>
      <c r="C1781" s="12" t="s">
        <v>5889</v>
      </c>
      <c r="D1781" s="13">
        <v>11000</v>
      </c>
      <c r="E1781" s="14">
        <v>3986</v>
      </c>
      <c r="F1781" s="11" t="s">
        <v>8220</v>
      </c>
      <c r="G1781" s="11" t="s">
        <v>8223</v>
      </c>
      <c r="H1781" s="11" t="s">
        <v>8245</v>
      </c>
      <c r="I1781" s="11">
        <v>1472834180</v>
      </c>
      <c r="J1781" s="11">
        <v>1470242180</v>
      </c>
      <c r="K1781" s="11" t="b">
        <v>1</v>
      </c>
      <c r="L1781" s="11">
        <v>38</v>
      </c>
      <c r="M1781" s="11" t="b">
        <v>0</v>
      </c>
      <c r="N1781" s="11" t="s">
        <v>8294</v>
      </c>
      <c r="O1781" s="11" t="s">
        <v>8295</v>
      </c>
      <c r="P1781" s="11">
        <f t="shared" si="108"/>
        <v>36</v>
      </c>
      <c r="Q1781" s="11">
        <f t="shared" si="109"/>
        <v>104.89</v>
      </c>
      <c r="R1781" s="16">
        <f t="shared" si="110"/>
        <v>42585.691898148143</v>
      </c>
      <c r="S1781" s="16">
        <f t="shared" si="111"/>
        <v>42615.691898148143</v>
      </c>
    </row>
    <row r="1782" spans="1:19" ht="44.25" x14ac:dyDescent="0.75">
      <c r="A1782" s="11">
        <v>1780</v>
      </c>
      <c r="B1782" s="12" t="s">
        <v>1781</v>
      </c>
      <c r="C1782" s="12" t="s">
        <v>5890</v>
      </c>
      <c r="D1782" s="13">
        <v>30000</v>
      </c>
      <c r="E1782" s="14">
        <v>11923</v>
      </c>
      <c r="F1782" s="11" t="s">
        <v>8220</v>
      </c>
      <c r="G1782" s="11" t="s">
        <v>8223</v>
      </c>
      <c r="H1782" s="11" t="s">
        <v>8245</v>
      </c>
      <c r="I1782" s="11">
        <v>1467469510</v>
      </c>
      <c r="J1782" s="11">
        <v>1462285510</v>
      </c>
      <c r="K1782" s="11" t="b">
        <v>1</v>
      </c>
      <c r="L1782" s="11">
        <v>152</v>
      </c>
      <c r="M1782" s="11" t="b">
        <v>0</v>
      </c>
      <c r="N1782" s="11" t="s">
        <v>8294</v>
      </c>
      <c r="O1782" s="11" t="s">
        <v>8295</v>
      </c>
      <c r="P1782" s="11">
        <f t="shared" si="108"/>
        <v>40</v>
      </c>
      <c r="Q1782" s="11">
        <f t="shared" si="109"/>
        <v>78.44</v>
      </c>
      <c r="R1782" s="16">
        <f t="shared" si="110"/>
        <v>42493.600810185191</v>
      </c>
      <c r="S1782" s="16">
        <f t="shared" si="111"/>
        <v>42553.600810185191</v>
      </c>
    </row>
    <row r="1783" spans="1:19" ht="44.25" x14ac:dyDescent="0.75">
      <c r="A1783" s="11">
        <v>1781</v>
      </c>
      <c r="B1783" s="12" t="s">
        <v>1782</v>
      </c>
      <c r="C1783" s="12" t="s">
        <v>5891</v>
      </c>
      <c r="D1783" s="13">
        <v>5500</v>
      </c>
      <c r="E1783" s="14">
        <v>1417</v>
      </c>
      <c r="F1783" s="11" t="s">
        <v>8220</v>
      </c>
      <c r="G1783" s="11" t="s">
        <v>8223</v>
      </c>
      <c r="H1783" s="11" t="s">
        <v>8245</v>
      </c>
      <c r="I1783" s="11">
        <v>1473950945</v>
      </c>
      <c r="J1783" s="11">
        <v>1471272545</v>
      </c>
      <c r="K1783" s="11" t="b">
        <v>1</v>
      </c>
      <c r="L1783" s="11">
        <v>24</v>
      </c>
      <c r="M1783" s="11" t="b">
        <v>0</v>
      </c>
      <c r="N1783" s="11" t="s">
        <v>8294</v>
      </c>
      <c r="O1783" s="11" t="s">
        <v>8295</v>
      </c>
      <c r="P1783" s="11">
        <f t="shared" si="108"/>
        <v>26</v>
      </c>
      <c r="Q1783" s="11">
        <f t="shared" si="109"/>
        <v>59.04</v>
      </c>
      <c r="R1783" s="16">
        <f t="shared" si="110"/>
        <v>42597.617418981477</v>
      </c>
      <c r="S1783" s="16">
        <f t="shared" si="111"/>
        <v>42628.617418981477</v>
      </c>
    </row>
    <row r="1784" spans="1:19" ht="59" x14ac:dyDescent="0.75">
      <c r="A1784" s="11">
        <v>1782</v>
      </c>
      <c r="B1784" s="12" t="s">
        <v>1783</v>
      </c>
      <c r="C1784" s="12" t="s">
        <v>5892</v>
      </c>
      <c r="D1784" s="13">
        <v>35000</v>
      </c>
      <c r="E1784" s="14">
        <v>5422</v>
      </c>
      <c r="F1784" s="11" t="s">
        <v>8220</v>
      </c>
      <c r="G1784" s="11" t="s">
        <v>8223</v>
      </c>
      <c r="H1784" s="11" t="s">
        <v>8245</v>
      </c>
      <c r="I1784" s="11">
        <v>1456062489</v>
      </c>
      <c r="J1784" s="11">
        <v>1453211289</v>
      </c>
      <c r="K1784" s="11" t="b">
        <v>1</v>
      </c>
      <c r="L1784" s="11">
        <v>76</v>
      </c>
      <c r="M1784" s="11" t="b">
        <v>0</v>
      </c>
      <c r="N1784" s="11" t="s">
        <v>8294</v>
      </c>
      <c r="O1784" s="11" t="s">
        <v>8295</v>
      </c>
      <c r="P1784" s="11">
        <f t="shared" si="108"/>
        <v>15</v>
      </c>
      <c r="Q1784" s="11">
        <f t="shared" si="109"/>
        <v>71.34</v>
      </c>
      <c r="R1784" s="16">
        <f t="shared" si="110"/>
        <v>42388.575104166666</v>
      </c>
      <c r="S1784" s="16">
        <f t="shared" si="111"/>
        <v>42421.575104166666</v>
      </c>
    </row>
    <row r="1785" spans="1:19" ht="44.25" x14ac:dyDescent="0.75">
      <c r="A1785" s="11">
        <v>1783</v>
      </c>
      <c r="B1785" s="12" t="s">
        <v>1784</v>
      </c>
      <c r="C1785" s="12" t="s">
        <v>5893</v>
      </c>
      <c r="D1785" s="13">
        <v>40000</v>
      </c>
      <c r="E1785" s="14">
        <v>9477</v>
      </c>
      <c r="F1785" s="11" t="s">
        <v>8220</v>
      </c>
      <c r="G1785" s="11" t="s">
        <v>8223</v>
      </c>
      <c r="H1785" s="11" t="s">
        <v>8245</v>
      </c>
      <c r="I1785" s="11">
        <v>1432248478</v>
      </c>
      <c r="J1785" s="11">
        <v>1429656478</v>
      </c>
      <c r="K1785" s="11" t="b">
        <v>1</v>
      </c>
      <c r="L1785" s="11">
        <v>185</v>
      </c>
      <c r="M1785" s="11" t="b">
        <v>0</v>
      </c>
      <c r="N1785" s="11" t="s">
        <v>8294</v>
      </c>
      <c r="O1785" s="11" t="s">
        <v>8295</v>
      </c>
      <c r="P1785" s="11">
        <f t="shared" si="108"/>
        <v>24</v>
      </c>
      <c r="Q1785" s="11">
        <f t="shared" si="109"/>
        <v>51.23</v>
      </c>
      <c r="R1785" s="16">
        <f t="shared" si="110"/>
        <v>42115.949976851851</v>
      </c>
      <c r="S1785" s="16">
        <f t="shared" si="111"/>
        <v>42145.949976851851</v>
      </c>
    </row>
    <row r="1786" spans="1:19" ht="44.25" x14ac:dyDescent="0.75">
      <c r="A1786" s="11">
        <v>1784</v>
      </c>
      <c r="B1786" s="12" t="s">
        <v>1785</v>
      </c>
      <c r="C1786" s="12" t="s">
        <v>5894</v>
      </c>
      <c r="D1786" s="13">
        <v>5000</v>
      </c>
      <c r="E1786" s="14">
        <v>1988</v>
      </c>
      <c r="F1786" s="11" t="s">
        <v>8220</v>
      </c>
      <c r="G1786" s="11" t="s">
        <v>8223</v>
      </c>
      <c r="H1786" s="11" t="s">
        <v>8245</v>
      </c>
      <c r="I1786" s="11">
        <v>1422674700</v>
      </c>
      <c r="J1786" s="11">
        <v>1419954240</v>
      </c>
      <c r="K1786" s="11" t="b">
        <v>1</v>
      </c>
      <c r="L1786" s="11">
        <v>33</v>
      </c>
      <c r="M1786" s="11" t="b">
        <v>0</v>
      </c>
      <c r="N1786" s="11" t="s">
        <v>8294</v>
      </c>
      <c r="O1786" s="11" t="s">
        <v>8295</v>
      </c>
      <c r="P1786" s="11">
        <f t="shared" si="108"/>
        <v>40</v>
      </c>
      <c r="Q1786" s="11">
        <f t="shared" si="109"/>
        <v>60.24</v>
      </c>
      <c r="R1786" s="16">
        <f t="shared" si="110"/>
        <v>42003.655555555553</v>
      </c>
      <c r="S1786" s="16">
        <f t="shared" si="111"/>
        <v>42035.142361111109</v>
      </c>
    </row>
    <row r="1787" spans="1:19" ht="44.25" x14ac:dyDescent="0.75">
      <c r="A1787" s="11">
        <v>1785</v>
      </c>
      <c r="B1787" s="12" t="s">
        <v>1786</v>
      </c>
      <c r="C1787" s="12" t="s">
        <v>5895</v>
      </c>
      <c r="D1787" s="13">
        <v>24000</v>
      </c>
      <c r="E1787" s="14">
        <v>4853</v>
      </c>
      <c r="F1787" s="11" t="s">
        <v>8220</v>
      </c>
      <c r="G1787" s="11" t="s">
        <v>8223</v>
      </c>
      <c r="H1787" s="11" t="s">
        <v>8245</v>
      </c>
      <c r="I1787" s="11">
        <v>1413417600</v>
      </c>
      <c r="J1787" s="11">
        <v>1410750855</v>
      </c>
      <c r="K1787" s="11" t="b">
        <v>1</v>
      </c>
      <c r="L1787" s="11">
        <v>108</v>
      </c>
      <c r="M1787" s="11" t="b">
        <v>0</v>
      </c>
      <c r="N1787" s="11" t="s">
        <v>8294</v>
      </c>
      <c r="O1787" s="11" t="s">
        <v>8295</v>
      </c>
      <c r="P1787" s="11">
        <f t="shared" si="108"/>
        <v>20</v>
      </c>
      <c r="Q1787" s="11">
        <f t="shared" si="109"/>
        <v>44.94</v>
      </c>
      <c r="R1787" s="16">
        <f t="shared" si="110"/>
        <v>41897.134895833333</v>
      </c>
      <c r="S1787" s="16">
        <f t="shared" si="111"/>
        <v>41928</v>
      </c>
    </row>
    <row r="1788" spans="1:19" ht="44.25" x14ac:dyDescent="0.75">
      <c r="A1788" s="11">
        <v>1786</v>
      </c>
      <c r="B1788" s="12" t="s">
        <v>1787</v>
      </c>
      <c r="C1788" s="12" t="s">
        <v>5896</v>
      </c>
      <c r="D1788" s="13">
        <v>1900</v>
      </c>
      <c r="E1788" s="14">
        <v>905</v>
      </c>
      <c r="F1788" s="11" t="s">
        <v>8220</v>
      </c>
      <c r="G1788" s="11" t="s">
        <v>8232</v>
      </c>
      <c r="H1788" s="11" t="s">
        <v>8248</v>
      </c>
      <c r="I1788" s="11">
        <v>1418649177</v>
      </c>
      <c r="J1788" s="11">
        <v>1416057177</v>
      </c>
      <c r="K1788" s="11" t="b">
        <v>1</v>
      </c>
      <c r="L1788" s="11">
        <v>29</v>
      </c>
      <c r="M1788" s="11" t="b">
        <v>0</v>
      </c>
      <c r="N1788" s="11" t="s">
        <v>8294</v>
      </c>
      <c r="O1788" s="11" t="s">
        <v>8295</v>
      </c>
      <c r="P1788" s="11">
        <f t="shared" si="108"/>
        <v>48</v>
      </c>
      <c r="Q1788" s="11">
        <f t="shared" si="109"/>
        <v>31.21</v>
      </c>
      <c r="R1788" s="16">
        <f t="shared" si="110"/>
        <v>41958.550659722227</v>
      </c>
      <c r="S1788" s="16">
        <f t="shared" si="111"/>
        <v>41988.550659722227</v>
      </c>
    </row>
    <row r="1789" spans="1:19" ht="44.25" x14ac:dyDescent="0.75">
      <c r="A1789" s="11">
        <v>1787</v>
      </c>
      <c r="B1789" s="12" t="s">
        <v>1788</v>
      </c>
      <c r="C1789" s="12" t="s">
        <v>5897</v>
      </c>
      <c r="D1789" s="13">
        <v>10000</v>
      </c>
      <c r="E1789" s="14">
        <v>1533</v>
      </c>
      <c r="F1789" s="11" t="s">
        <v>8220</v>
      </c>
      <c r="G1789" s="11" t="s">
        <v>8223</v>
      </c>
      <c r="H1789" s="11" t="s">
        <v>8245</v>
      </c>
      <c r="I1789" s="11">
        <v>1428158637</v>
      </c>
      <c r="J1789" s="11">
        <v>1425570237</v>
      </c>
      <c r="K1789" s="11" t="b">
        <v>1</v>
      </c>
      <c r="L1789" s="11">
        <v>24</v>
      </c>
      <c r="M1789" s="11" t="b">
        <v>0</v>
      </c>
      <c r="N1789" s="11" t="s">
        <v>8294</v>
      </c>
      <c r="O1789" s="11" t="s">
        <v>8295</v>
      </c>
      <c r="P1789" s="11">
        <f t="shared" si="108"/>
        <v>15</v>
      </c>
      <c r="Q1789" s="11">
        <f t="shared" si="109"/>
        <v>63.88</v>
      </c>
      <c r="R1789" s="16">
        <f t="shared" si="110"/>
        <v>42068.65552083333</v>
      </c>
      <c r="S1789" s="16">
        <f t="shared" si="111"/>
        <v>42098.613854166666</v>
      </c>
    </row>
    <row r="1790" spans="1:19" ht="44.25" x14ac:dyDescent="0.75">
      <c r="A1790" s="11">
        <v>1788</v>
      </c>
      <c r="B1790" s="12" t="s">
        <v>1789</v>
      </c>
      <c r="C1790" s="12" t="s">
        <v>5898</v>
      </c>
      <c r="D1790" s="13">
        <v>5500</v>
      </c>
      <c r="E1790" s="14">
        <v>76</v>
      </c>
      <c r="F1790" s="11" t="s">
        <v>8220</v>
      </c>
      <c r="G1790" s="11" t="s">
        <v>8224</v>
      </c>
      <c r="H1790" s="11" t="s">
        <v>8246</v>
      </c>
      <c r="I1790" s="11">
        <v>1414795542</v>
      </c>
      <c r="J1790" s="11">
        <v>1412203542</v>
      </c>
      <c r="K1790" s="11" t="b">
        <v>1</v>
      </c>
      <c r="L1790" s="11">
        <v>4</v>
      </c>
      <c r="M1790" s="11" t="b">
        <v>0</v>
      </c>
      <c r="N1790" s="11" t="s">
        <v>8294</v>
      </c>
      <c r="O1790" s="11" t="s">
        <v>8295</v>
      </c>
      <c r="P1790" s="11">
        <f t="shared" si="108"/>
        <v>1</v>
      </c>
      <c r="Q1790" s="11">
        <f t="shared" si="109"/>
        <v>19</v>
      </c>
      <c r="R1790" s="16">
        <f t="shared" si="110"/>
        <v>41913.94840277778</v>
      </c>
      <c r="S1790" s="16">
        <f t="shared" si="111"/>
        <v>41943.94840277778</v>
      </c>
    </row>
    <row r="1791" spans="1:19" ht="44.25" x14ac:dyDescent="0.75">
      <c r="A1791" s="11">
        <v>1789</v>
      </c>
      <c r="B1791" s="12" t="s">
        <v>1790</v>
      </c>
      <c r="C1791" s="12" t="s">
        <v>5899</v>
      </c>
      <c r="D1791" s="13">
        <v>8000</v>
      </c>
      <c r="E1791" s="14">
        <v>40</v>
      </c>
      <c r="F1791" s="11" t="s">
        <v>8220</v>
      </c>
      <c r="G1791" s="11" t="s">
        <v>8223</v>
      </c>
      <c r="H1791" s="11" t="s">
        <v>8245</v>
      </c>
      <c r="I1791" s="11">
        <v>1421042403</v>
      </c>
      <c r="J1791" s="11">
        <v>1415858403</v>
      </c>
      <c r="K1791" s="11" t="b">
        <v>1</v>
      </c>
      <c r="L1791" s="11">
        <v>4</v>
      </c>
      <c r="M1791" s="11" t="b">
        <v>0</v>
      </c>
      <c r="N1791" s="11" t="s">
        <v>8294</v>
      </c>
      <c r="O1791" s="11" t="s">
        <v>8295</v>
      </c>
      <c r="P1791" s="11">
        <f t="shared" si="108"/>
        <v>1</v>
      </c>
      <c r="Q1791" s="11">
        <f t="shared" si="109"/>
        <v>10</v>
      </c>
      <c r="R1791" s="16">
        <f t="shared" si="110"/>
        <v>41956.250034722223</v>
      </c>
      <c r="S1791" s="16">
        <f t="shared" si="111"/>
        <v>42016.250034722223</v>
      </c>
    </row>
    <row r="1792" spans="1:19" ht="44.25" x14ac:dyDescent="0.75">
      <c r="A1792" s="11">
        <v>1790</v>
      </c>
      <c r="B1792" s="12" t="s">
        <v>1791</v>
      </c>
      <c r="C1792" s="12" t="s">
        <v>5900</v>
      </c>
      <c r="D1792" s="13">
        <v>33000</v>
      </c>
      <c r="E1792" s="14">
        <v>1636</v>
      </c>
      <c r="F1792" s="11" t="s">
        <v>8220</v>
      </c>
      <c r="G1792" s="11" t="s">
        <v>8223</v>
      </c>
      <c r="H1792" s="11" t="s">
        <v>8245</v>
      </c>
      <c r="I1792" s="11">
        <v>1423152678</v>
      </c>
      <c r="J1792" s="11">
        <v>1420560678</v>
      </c>
      <c r="K1792" s="11" t="b">
        <v>1</v>
      </c>
      <c r="L1792" s="11">
        <v>15</v>
      </c>
      <c r="M1792" s="11" t="b">
        <v>0</v>
      </c>
      <c r="N1792" s="11" t="s">
        <v>8294</v>
      </c>
      <c r="O1792" s="11" t="s">
        <v>8295</v>
      </c>
      <c r="P1792" s="11">
        <f t="shared" si="108"/>
        <v>5</v>
      </c>
      <c r="Q1792" s="11">
        <f t="shared" si="109"/>
        <v>109.07</v>
      </c>
      <c r="R1792" s="16">
        <f t="shared" si="110"/>
        <v>42010.674513888895</v>
      </c>
      <c r="S1792" s="16">
        <f t="shared" si="111"/>
        <v>42040.674513888895</v>
      </c>
    </row>
    <row r="1793" spans="1:19" ht="29.5" x14ac:dyDescent="0.75">
      <c r="A1793" s="11">
        <v>1791</v>
      </c>
      <c r="B1793" s="12" t="s">
        <v>1792</v>
      </c>
      <c r="C1793" s="12" t="s">
        <v>5901</v>
      </c>
      <c r="D1793" s="13">
        <v>3000</v>
      </c>
      <c r="E1793" s="14">
        <v>107</v>
      </c>
      <c r="F1793" s="11" t="s">
        <v>8220</v>
      </c>
      <c r="G1793" s="11" t="s">
        <v>8224</v>
      </c>
      <c r="H1793" s="11" t="s">
        <v>8246</v>
      </c>
      <c r="I1793" s="11">
        <v>1422553565</v>
      </c>
      <c r="J1793" s="11">
        <v>1417369565</v>
      </c>
      <c r="K1793" s="11" t="b">
        <v>1</v>
      </c>
      <c r="L1793" s="11">
        <v>4</v>
      </c>
      <c r="M1793" s="11" t="b">
        <v>0</v>
      </c>
      <c r="N1793" s="11" t="s">
        <v>8294</v>
      </c>
      <c r="O1793" s="11" t="s">
        <v>8295</v>
      </c>
      <c r="P1793" s="11">
        <f t="shared" si="108"/>
        <v>4</v>
      </c>
      <c r="Q1793" s="11">
        <f t="shared" si="109"/>
        <v>26.75</v>
      </c>
      <c r="R1793" s="16">
        <f t="shared" si="110"/>
        <v>41973.740335648152</v>
      </c>
      <c r="S1793" s="16">
        <f t="shared" si="111"/>
        <v>42033.740335648152</v>
      </c>
    </row>
    <row r="1794" spans="1:19" ht="29.5" x14ac:dyDescent="0.75">
      <c r="A1794" s="11">
        <v>1792</v>
      </c>
      <c r="B1794" s="12" t="s">
        <v>1793</v>
      </c>
      <c r="C1794" s="12" t="s">
        <v>5902</v>
      </c>
      <c r="D1794" s="13">
        <v>25000</v>
      </c>
      <c r="E1794" s="14">
        <v>15281</v>
      </c>
      <c r="F1794" s="11" t="s">
        <v>8220</v>
      </c>
      <c r="G1794" s="11" t="s">
        <v>8223</v>
      </c>
      <c r="H1794" s="11" t="s">
        <v>8245</v>
      </c>
      <c r="I1794" s="11">
        <v>1439189940</v>
      </c>
      <c r="J1794" s="11">
        <v>1435970682</v>
      </c>
      <c r="K1794" s="11" t="b">
        <v>1</v>
      </c>
      <c r="L1794" s="11">
        <v>139</v>
      </c>
      <c r="M1794" s="11" t="b">
        <v>0</v>
      </c>
      <c r="N1794" s="11" t="s">
        <v>8294</v>
      </c>
      <c r="O1794" s="11" t="s">
        <v>8295</v>
      </c>
      <c r="P1794" s="11">
        <f t="shared" ref="P1794:P1857" si="112">ROUND(E1794/D1794*100,0)</f>
        <v>61</v>
      </c>
      <c r="Q1794" s="11">
        <f t="shared" ref="Q1794:Q1857" si="113">IFERROR(ROUND(E1794/L1794,2),0)</f>
        <v>109.94</v>
      </c>
      <c r="R1794" s="16">
        <f t="shared" si="110"/>
        <v>42189.031041666662</v>
      </c>
      <c r="S1794" s="16">
        <f t="shared" si="111"/>
        <v>42226.290972222225</v>
      </c>
    </row>
    <row r="1795" spans="1:19" ht="44.25" x14ac:dyDescent="0.75">
      <c r="A1795" s="11">
        <v>1793</v>
      </c>
      <c r="B1795" s="12" t="s">
        <v>1794</v>
      </c>
      <c r="C1795" s="12" t="s">
        <v>5903</v>
      </c>
      <c r="D1795" s="13">
        <v>3000</v>
      </c>
      <c r="E1795" s="14">
        <v>40</v>
      </c>
      <c r="F1795" s="11" t="s">
        <v>8220</v>
      </c>
      <c r="G1795" s="11" t="s">
        <v>8225</v>
      </c>
      <c r="H1795" s="11" t="s">
        <v>8247</v>
      </c>
      <c r="I1795" s="11">
        <v>1417127040</v>
      </c>
      <c r="J1795" s="11">
        <v>1414531440</v>
      </c>
      <c r="K1795" s="11" t="b">
        <v>1</v>
      </c>
      <c r="L1795" s="11">
        <v>2</v>
      </c>
      <c r="M1795" s="11" t="b">
        <v>0</v>
      </c>
      <c r="N1795" s="11" t="s">
        <v>8294</v>
      </c>
      <c r="O1795" s="11" t="s">
        <v>8295</v>
      </c>
      <c r="P1795" s="11">
        <f t="shared" si="112"/>
        <v>1</v>
      </c>
      <c r="Q1795" s="11">
        <f t="shared" si="113"/>
        <v>20</v>
      </c>
      <c r="R1795" s="16">
        <f t="shared" ref="R1795:R1858" si="114">(((J1795/60)/60)/24)+DATE(1970,1,1)</f>
        <v>41940.89166666667</v>
      </c>
      <c r="S1795" s="16">
        <f t="shared" ref="S1795:S1858" si="115">(((I1795/60)/60)/24)+DATE(1970,1,1)</f>
        <v>41970.933333333334</v>
      </c>
    </row>
    <row r="1796" spans="1:19" ht="44.25" x14ac:dyDescent="0.75">
      <c r="A1796" s="11">
        <v>1794</v>
      </c>
      <c r="B1796" s="12" t="s">
        <v>1795</v>
      </c>
      <c r="C1796" s="12" t="s">
        <v>5904</v>
      </c>
      <c r="D1796" s="13">
        <v>9000</v>
      </c>
      <c r="E1796" s="14">
        <v>997</v>
      </c>
      <c r="F1796" s="11" t="s">
        <v>8220</v>
      </c>
      <c r="G1796" s="11" t="s">
        <v>8223</v>
      </c>
      <c r="H1796" s="11" t="s">
        <v>8245</v>
      </c>
      <c r="I1796" s="11">
        <v>1423660422</v>
      </c>
      <c r="J1796" s="11">
        <v>1420636422</v>
      </c>
      <c r="K1796" s="11" t="b">
        <v>1</v>
      </c>
      <c r="L1796" s="11">
        <v>18</v>
      </c>
      <c r="M1796" s="11" t="b">
        <v>0</v>
      </c>
      <c r="N1796" s="11" t="s">
        <v>8294</v>
      </c>
      <c r="O1796" s="11" t="s">
        <v>8295</v>
      </c>
      <c r="P1796" s="11">
        <f t="shared" si="112"/>
        <v>11</v>
      </c>
      <c r="Q1796" s="11">
        <f t="shared" si="113"/>
        <v>55.39</v>
      </c>
      <c r="R1796" s="16">
        <f t="shared" si="114"/>
        <v>42011.551180555558</v>
      </c>
      <c r="S1796" s="16">
        <f t="shared" si="115"/>
        <v>42046.551180555558</v>
      </c>
    </row>
    <row r="1797" spans="1:19" ht="44.25" x14ac:dyDescent="0.75">
      <c r="A1797" s="11">
        <v>1795</v>
      </c>
      <c r="B1797" s="12" t="s">
        <v>1796</v>
      </c>
      <c r="C1797" s="12" t="s">
        <v>5905</v>
      </c>
      <c r="D1797" s="13">
        <v>28000</v>
      </c>
      <c r="E1797" s="14">
        <v>10846</v>
      </c>
      <c r="F1797" s="11" t="s">
        <v>8220</v>
      </c>
      <c r="G1797" s="11" t="s">
        <v>8235</v>
      </c>
      <c r="H1797" s="11" t="s">
        <v>8248</v>
      </c>
      <c r="I1797" s="11">
        <v>1476460800</v>
      </c>
      <c r="J1797" s="11">
        <v>1473922541</v>
      </c>
      <c r="K1797" s="11" t="b">
        <v>1</v>
      </c>
      <c r="L1797" s="11">
        <v>81</v>
      </c>
      <c r="M1797" s="11" t="b">
        <v>0</v>
      </c>
      <c r="N1797" s="11" t="s">
        <v>8294</v>
      </c>
      <c r="O1797" s="11" t="s">
        <v>8295</v>
      </c>
      <c r="P1797" s="11">
        <f t="shared" si="112"/>
        <v>39</v>
      </c>
      <c r="Q1797" s="11">
        <f t="shared" si="113"/>
        <v>133.9</v>
      </c>
      <c r="R1797" s="16">
        <f t="shared" si="114"/>
        <v>42628.288668981477</v>
      </c>
      <c r="S1797" s="16">
        <f t="shared" si="115"/>
        <v>42657.666666666672</v>
      </c>
    </row>
    <row r="1798" spans="1:19" ht="59" x14ac:dyDescent="0.75">
      <c r="A1798" s="11">
        <v>1796</v>
      </c>
      <c r="B1798" s="12" t="s">
        <v>1797</v>
      </c>
      <c r="C1798" s="12" t="s">
        <v>5906</v>
      </c>
      <c r="D1798" s="13">
        <v>19000</v>
      </c>
      <c r="E1798" s="14">
        <v>4190</v>
      </c>
      <c r="F1798" s="11" t="s">
        <v>8220</v>
      </c>
      <c r="G1798" s="11" t="s">
        <v>8224</v>
      </c>
      <c r="H1798" s="11" t="s">
        <v>8246</v>
      </c>
      <c r="I1798" s="11">
        <v>1469356366</v>
      </c>
      <c r="J1798" s="11">
        <v>1464172366</v>
      </c>
      <c r="K1798" s="11" t="b">
        <v>1</v>
      </c>
      <c r="L1798" s="11">
        <v>86</v>
      </c>
      <c r="M1798" s="11" t="b">
        <v>0</v>
      </c>
      <c r="N1798" s="11" t="s">
        <v>8294</v>
      </c>
      <c r="O1798" s="11" t="s">
        <v>8295</v>
      </c>
      <c r="P1798" s="11">
        <f t="shared" si="112"/>
        <v>22</v>
      </c>
      <c r="Q1798" s="11">
        <f t="shared" si="113"/>
        <v>48.72</v>
      </c>
      <c r="R1798" s="16">
        <f t="shared" si="114"/>
        <v>42515.439421296294</v>
      </c>
      <c r="S1798" s="16">
        <f t="shared" si="115"/>
        <v>42575.439421296294</v>
      </c>
    </row>
    <row r="1799" spans="1:19" ht="44.25" x14ac:dyDescent="0.75">
      <c r="A1799" s="11">
        <v>1797</v>
      </c>
      <c r="B1799" s="12" t="s">
        <v>1798</v>
      </c>
      <c r="C1799" s="12" t="s">
        <v>5907</v>
      </c>
      <c r="D1799" s="13">
        <v>10000</v>
      </c>
      <c r="E1799" s="14">
        <v>6755</v>
      </c>
      <c r="F1799" s="11" t="s">
        <v>8220</v>
      </c>
      <c r="G1799" s="11" t="s">
        <v>8223</v>
      </c>
      <c r="H1799" s="11" t="s">
        <v>8245</v>
      </c>
      <c r="I1799" s="11">
        <v>1481809189</v>
      </c>
      <c r="J1799" s="11">
        <v>1479217189</v>
      </c>
      <c r="K1799" s="11" t="b">
        <v>1</v>
      </c>
      <c r="L1799" s="11">
        <v>140</v>
      </c>
      <c r="M1799" s="11" t="b">
        <v>0</v>
      </c>
      <c r="N1799" s="11" t="s">
        <v>8294</v>
      </c>
      <c r="O1799" s="11" t="s">
        <v>8295</v>
      </c>
      <c r="P1799" s="11">
        <f t="shared" si="112"/>
        <v>68</v>
      </c>
      <c r="Q1799" s="11">
        <f t="shared" si="113"/>
        <v>48.25</v>
      </c>
      <c r="R1799" s="16">
        <f t="shared" si="114"/>
        <v>42689.56931712963</v>
      </c>
      <c r="S1799" s="16">
        <f t="shared" si="115"/>
        <v>42719.56931712963</v>
      </c>
    </row>
    <row r="1800" spans="1:19" ht="44.25" x14ac:dyDescent="0.75">
      <c r="A1800" s="11">
        <v>1798</v>
      </c>
      <c r="B1800" s="12" t="s">
        <v>1799</v>
      </c>
      <c r="C1800" s="12" t="s">
        <v>5908</v>
      </c>
      <c r="D1800" s="13">
        <v>16000</v>
      </c>
      <c r="E1800" s="14">
        <v>2182</v>
      </c>
      <c r="F1800" s="11" t="s">
        <v>8220</v>
      </c>
      <c r="G1800" s="11" t="s">
        <v>8223</v>
      </c>
      <c r="H1800" s="11" t="s">
        <v>8245</v>
      </c>
      <c r="I1800" s="11">
        <v>1454572233</v>
      </c>
      <c r="J1800" s="11">
        <v>1449388233</v>
      </c>
      <c r="K1800" s="11" t="b">
        <v>1</v>
      </c>
      <c r="L1800" s="11">
        <v>37</v>
      </c>
      <c r="M1800" s="11" t="b">
        <v>0</v>
      </c>
      <c r="N1800" s="11" t="s">
        <v>8294</v>
      </c>
      <c r="O1800" s="11" t="s">
        <v>8295</v>
      </c>
      <c r="P1800" s="11">
        <f t="shared" si="112"/>
        <v>14</v>
      </c>
      <c r="Q1800" s="11">
        <f t="shared" si="113"/>
        <v>58.97</v>
      </c>
      <c r="R1800" s="16">
        <f t="shared" si="114"/>
        <v>42344.32677083333</v>
      </c>
      <c r="S1800" s="16">
        <f t="shared" si="115"/>
        <v>42404.32677083333</v>
      </c>
    </row>
    <row r="1801" spans="1:19" ht="29.5" x14ac:dyDescent="0.75">
      <c r="A1801" s="11">
        <v>1799</v>
      </c>
      <c r="B1801" s="12" t="s">
        <v>1800</v>
      </c>
      <c r="C1801" s="12" t="s">
        <v>5909</v>
      </c>
      <c r="D1801" s="13">
        <v>4000</v>
      </c>
      <c r="E1801" s="14">
        <v>69.83</v>
      </c>
      <c r="F1801" s="11" t="s">
        <v>8220</v>
      </c>
      <c r="G1801" s="11" t="s">
        <v>8224</v>
      </c>
      <c r="H1801" s="11" t="s">
        <v>8246</v>
      </c>
      <c r="I1801" s="11">
        <v>1415740408</v>
      </c>
      <c r="J1801" s="11">
        <v>1414008808</v>
      </c>
      <c r="K1801" s="11" t="b">
        <v>1</v>
      </c>
      <c r="L1801" s="11">
        <v>6</v>
      </c>
      <c r="M1801" s="11" t="b">
        <v>0</v>
      </c>
      <c r="N1801" s="11" t="s">
        <v>8294</v>
      </c>
      <c r="O1801" s="11" t="s">
        <v>8295</v>
      </c>
      <c r="P1801" s="11">
        <f t="shared" si="112"/>
        <v>2</v>
      </c>
      <c r="Q1801" s="11">
        <f t="shared" si="113"/>
        <v>11.64</v>
      </c>
      <c r="R1801" s="16">
        <f t="shared" si="114"/>
        <v>41934.842685185184</v>
      </c>
      <c r="S1801" s="16">
        <f t="shared" si="115"/>
        <v>41954.884351851855</v>
      </c>
    </row>
    <row r="1802" spans="1:19" ht="59" x14ac:dyDescent="0.75">
      <c r="A1802" s="11">
        <v>1800</v>
      </c>
      <c r="B1802" s="12" t="s">
        <v>1801</v>
      </c>
      <c r="C1802" s="12" t="s">
        <v>5910</v>
      </c>
      <c r="D1802" s="13">
        <v>46260</v>
      </c>
      <c r="E1802" s="14">
        <v>9460</v>
      </c>
      <c r="F1802" s="11" t="s">
        <v>8220</v>
      </c>
      <c r="G1802" s="11" t="s">
        <v>8224</v>
      </c>
      <c r="H1802" s="11" t="s">
        <v>8246</v>
      </c>
      <c r="I1802" s="11">
        <v>1476109970</v>
      </c>
      <c r="J1802" s="11">
        <v>1473517970</v>
      </c>
      <c r="K1802" s="11" t="b">
        <v>1</v>
      </c>
      <c r="L1802" s="11">
        <v>113</v>
      </c>
      <c r="M1802" s="11" t="b">
        <v>0</v>
      </c>
      <c r="N1802" s="11" t="s">
        <v>8294</v>
      </c>
      <c r="O1802" s="11" t="s">
        <v>8295</v>
      </c>
      <c r="P1802" s="11">
        <f t="shared" si="112"/>
        <v>20</v>
      </c>
      <c r="Q1802" s="11">
        <f t="shared" si="113"/>
        <v>83.72</v>
      </c>
      <c r="R1802" s="16">
        <f t="shared" si="114"/>
        <v>42623.606134259258</v>
      </c>
      <c r="S1802" s="16">
        <f t="shared" si="115"/>
        <v>42653.606134259258</v>
      </c>
    </row>
    <row r="1803" spans="1:19" ht="59" x14ac:dyDescent="0.75">
      <c r="A1803" s="11">
        <v>1801</v>
      </c>
      <c r="B1803" s="12" t="s">
        <v>1802</v>
      </c>
      <c r="C1803" s="12" t="s">
        <v>5911</v>
      </c>
      <c r="D1803" s="13">
        <v>17000</v>
      </c>
      <c r="E1803" s="14">
        <v>2355</v>
      </c>
      <c r="F1803" s="11" t="s">
        <v>8220</v>
      </c>
      <c r="G1803" s="11" t="s">
        <v>8224</v>
      </c>
      <c r="H1803" s="11" t="s">
        <v>8246</v>
      </c>
      <c r="I1803" s="11">
        <v>1450181400</v>
      </c>
      <c r="J1803" s="11">
        <v>1447429868</v>
      </c>
      <c r="K1803" s="11" t="b">
        <v>1</v>
      </c>
      <c r="L1803" s="11">
        <v>37</v>
      </c>
      <c r="M1803" s="11" t="b">
        <v>0</v>
      </c>
      <c r="N1803" s="11" t="s">
        <v>8294</v>
      </c>
      <c r="O1803" s="11" t="s">
        <v>8295</v>
      </c>
      <c r="P1803" s="11">
        <f t="shared" si="112"/>
        <v>14</v>
      </c>
      <c r="Q1803" s="11">
        <f t="shared" si="113"/>
        <v>63.65</v>
      </c>
      <c r="R1803" s="16">
        <f t="shared" si="114"/>
        <v>42321.660509259258</v>
      </c>
      <c r="S1803" s="16">
        <f t="shared" si="115"/>
        <v>42353.506944444445</v>
      </c>
    </row>
    <row r="1804" spans="1:19" ht="44.25" x14ac:dyDescent="0.75">
      <c r="A1804" s="11">
        <v>1802</v>
      </c>
      <c r="B1804" s="12" t="s">
        <v>1803</v>
      </c>
      <c r="C1804" s="12" t="s">
        <v>5912</v>
      </c>
      <c r="D1804" s="13">
        <v>3500</v>
      </c>
      <c r="E1804" s="14">
        <v>1697</v>
      </c>
      <c r="F1804" s="11" t="s">
        <v>8220</v>
      </c>
      <c r="G1804" s="11" t="s">
        <v>8235</v>
      </c>
      <c r="H1804" s="11" t="s">
        <v>8248</v>
      </c>
      <c r="I1804" s="11">
        <v>1435442340</v>
      </c>
      <c r="J1804" s="11">
        <v>1433416830</v>
      </c>
      <c r="K1804" s="11" t="b">
        <v>1</v>
      </c>
      <c r="L1804" s="11">
        <v>18</v>
      </c>
      <c r="M1804" s="11" t="b">
        <v>0</v>
      </c>
      <c r="N1804" s="11" t="s">
        <v>8294</v>
      </c>
      <c r="O1804" s="11" t="s">
        <v>8295</v>
      </c>
      <c r="P1804" s="11">
        <f t="shared" si="112"/>
        <v>48</v>
      </c>
      <c r="Q1804" s="11">
        <f t="shared" si="113"/>
        <v>94.28</v>
      </c>
      <c r="R1804" s="16">
        <f t="shared" si="114"/>
        <v>42159.47256944445</v>
      </c>
      <c r="S1804" s="16">
        <f t="shared" si="115"/>
        <v>42182.915972222225</v>
      </c>
    </row>
    <row r="1805" spans="1:19" ht="44.25" x14ac:dyDescent="0.75">
      <c r="A1805" s="11">
        <v>1803</v>
      </c>
      <c r="B1805" s="12" t="s">
        <v>1804</v>
      </c>
      <c r="C1805" s="12" t="s">
        <v>5913</v>
      </c>
      <c r="D1805" s="13">
        <v>17500</v>
      </c>
      <c r="E1805" s="14">
        <v>5390</v>
      </c>
      <c r="F1805" s="11" t="s">
        <v>8220</v>
      </c>
      <c r="G1805" s="11" t="s">
        <v>8223</v>
      </c>
      <c r="H1805" s="11" t="s">
        <v>8245</v>
      </c>
      <c r="I1805" s="11">
        <v>1423878182</v>
      </c>
      <c r="J1805" s="11">
        <v>1421199782</v>
      </c>
      <c r="K1805" s="11" t="b">
        <v>1</v>
      </c>
      <c r="L1805" s="11">
        <v>75</v>
      </c>
      <c r="M1805" s="11" t="b">
        <v>0</v>
      </c>
      <c r="N1805" s="11" t="s">
        <v>8294</v>
      </c>
      <c r="O1805" s="11" t="s">
        <v>8295</v>
      </c>
      <c r="P1805" s="11">
        <f t="shared" si="112"/>
        <v>31</v>
      </c>
      <c r="Q1805" s="11">
        <f t="shared" si="113"/>
        <v>71.87</v>
      </c>
      <c r="R1805" s="16">
        <f t="shared" si="114"/>
        <v>42018.071550925932</v>
      </c>
      <c r="S1805" s="16">
        <f t="shared" si="115"/>
        <v>42049.071550925932</v>
      </c>
    </row>
    <row r="1806" spans="1:19" ht="44.25" x14ac:dyDescent="0.75">
      <c r="A1806" s="11">
        <v>1804</v>
      </c>
      <c r="B1806" s="12" t="s">
        <v>1805</v>
      </c>
      <c r="C1806" s="12" t="s">
        <v>5914</v>
      </c>
      <c r="D1806" s="13">
        <v>15500</v>
      </c>
      <c r="E1806" s="14">
        <v>5452</v>
      </c>
      <c r="F1806" s="11" t="s">
        <v>8220</v>
      </c>
      <c r="G1806" s="11" t="s">
        <v>8223</v>
      </c>
      <c r="H1806" s="11" t="s">
        <v>8245</v>
      </c>
      <c r="I1806" s="11">
        <v>1447521404</v>
      </c>
      <c r="J1806" s="11">
        <v>1444061804</v>
      </c>
      <c r="K1806" s="11" t="b">
        <v>1</v>
      </c>
      <c r="L1806" s="11">
        <v>52</v>
      </c>
      <c r="M1806" s="11" t="b">
        <v>0</v>
      </c>
      <c r="N1806" s="11" t="s">
        <v>8294</v>
      </c>
      <c r="O1806" s="11" t="s">
        <v>8295</v>
      </c>
      <c r="P1806" s="11">
        <f t="shared" si="112"/>
        <v>35</v>
      </c>
      <c r="Q1806" s="11">
        <f t="shared" si="113"/>
        <v>104.85</v>
      </c>
      <c r="R1806" s="16">
        <f t="shared" si="114"/>
        <v>42282.678287037037</v>
      </c>
      <c r="S1806" s="16">
        <f t="shared" si="115"/>
        <v>42322.719953703709</v>
      </c>
    </row>
    <row r="1807" spans="1:19" ht="44.25" x14ac:dyDescent="0.75">
      <c r="A1807" s="11">
        <v>1805</v>
      </c>
      <c r="B1807" s="12" t="s">
        <v>1806</v>
      </c>
      <c r="C1807" s="12" t="s">
        <v>5915</v>
      </c>
      <c r="D1807" s="13">
        <v>22500</v>
      </c>
      <c r="E1807" s="14">
        <v>8191</v>
      </c>
      <c r="F1807" s="11" t="s">
        <v>8220</v>
      </c>
      <c r="G1807" s="11" t="s">
        <v>8235</v>
      </c>
      <c r="H1807" s="11" t="s">
        <v>8248</v>
      </c>
      <c r="I1807" s="11">
        <v>1443808800</v>
      </c>
      <c r="J1807" s="11">
        <v>1441048658</v>
      </c>
      <c r="K1807" s="11" t="b">
        <v>1</v>
      </c>
      <c r="L1807" s="11">
        <v>122</v>
      </c>
      <c r="M1807" s="11" t="b">
        <v>0</v>
      </c>
      <c r="N1807" s="11" t="s">
        <v>8294</v>
      </c>
      <c r="O1807" s="11" t="s">
        <v>8295</v>
      </c>
      <c r="P1807" s="11">
        <f t="shared" si="112"/>
        <v>36</v>
      </c>
      <c r="Q1807" s="11">
        <f t="shared" si="113"/>
        <v>67.14</v>
      </c>
      <c r="R1807" s="16">
        <f t="shared" si="114"/>
        <v>42247.803912037038</v>
      </c>
      <c r="S1807" s="16">
        <f t="shared" si="115"/>
        <v>42279.75</v>
      </c>
    </row>
    <row r="1808" spans="1:19" ht="44.25" x14ac:dyDescent="0.75">
      <c r="A1808" s="11">
        <v>1806</v>
      </c>
      <c r="B1808" s="12" t="s">
        <v>1807</v>
      </c>
      <c r="C1808" s="12" t="s">
        <v>5916</v>
      </c>
      <c r="D1808" s="13">
        <v>20000</v>
      </c>
      <c r="E1808" s="14">
        <v>591</v>
      </c>
      <c r="F1808" s="11" t="s">
        <v>8220</v>
      </c>
      <c r="G1808" s="11" t="s">
        <v>8224</v>
      </c>
      <c r="H1808" s="11" t="s">
        <v>8246</v>
      </c>
      <c r="I1808" s="11">
        <v>1412090349</v>
      </c>
      <c r="J1808" s="11">
        <v>1409066349</v>
      </c>
      <c r="K1808" s="11" t="b">
        <v>1</v>
      </c>
      <c r="L1808" s="11">
        <v>8</v>
      </c>
      <c r="M1808" s="11" t="b">
        <v>0</v>
      </c>
      <c r="N1808" s="11" t="s">
        <v>8294</v>
      </c>
      <c r="O1808" s="11" t="s">
        <v>8295</v>
      </c>
      <c r="P1808" s="11">
        <f t="shared" si="112"/>
        <v>3</v>
      </c>
      <c r="Q1808" s="11">
        <f t="shared" si="113"/>
        <v>73.88</v>
      </c>
      <c r="R1808" s="16">
        <f t="shared" si="114"/>
        <v>41877.638298611113</v>
      </c>
      <c r="S1808" s="16">
        <f t="shared" si="115"/>
        <v>41912.638298611113</v>
      </c>
    </row>
    <row r="1809" spans="1:19" ht="29.5" x14ac:dyDescent="0.75">
      <c r="A1809" s="11">
        <v>1807</v>
      </c>
      <c r="B1809" s="12" t="s">
        <v>1808</v>
      </c>
      <c r="C1809" s="12" t="s">
        <v>5917</v>
      </c>
      <c r="D1809" s="13">
        <v>5000</v>
      </c>
      <c r="E1809" s="14">
        <v>553</v>
      </c>
      <c r="F1809" s="11" t="s">
        <v>8220</v>
      </c>
      <c r="G1809" s="11" t="s">
        <v>8223</v>
      </c>
      <c r="H1809" s="11" t="s">
        <v>8245</v>
      </c>
      <c r="I1809" s="11">
        <v>1411868313</v>
      </c>
      <c r="J1809" s="11">
        <v>1409276313</v>
      </c>
      <c r="K1809" s="11" t="b">
        <v>1</v>
      </c>
      <c r="L1809" s="11">
        <v>8</v>
      </c>
      <c r="M1809" s="11" t="b">
        <v>0</v>
      </c>
      <c r="N1809" s="11" t="s">
        <v>8294</v>
      </c>
      <c r="O1809" s="11" t="s">
        <v>8295</v>
      </c>
      <c r="P1809" s="11">
        <f t="shared" si="112"/>
        <v>11</v>
      </c>
      <c r="Q1809" s="11">
        <f t="shared" si="113"/>
        <v>69.13</v>
      </c>
      <c r="R1809" s="16">
        <f t="shared" si="114"/>
        <v>41880.068437499998</v>
      </c>
      <c r="S1809" s="16">
        <f t="shared" si="115"/>
        <v>41910.068437499998</v>
      </c>
    </row>
    <row r="1810" spans="1:19" ht="44.25" x14ac:dyDescent="0.75">
      <c r="A1810" s="11">
        <v>1808</v>
      </c>
      <c r="B1810" s="12" t="s">
        <v>1809</v>
      </c>
      <c r="C1810" s="12" t="s">
        <v>5918</v>
      </c>
      <c r="D1810" s="13">
        <v>28000</v>
      </c>
      <c r="E1810" s="14">
        <v>11594</v>
      </c>
      <c r="F1810" s="11" t="s">
        <v>8220</v>
      </c>
      <c r="G1810" s="11" t="s">
        <v>8223</v>
      </c>
      <c r="H1810" s="11" t="s">
        <v>8245</v>
      </c>
      <c r="I1810" s="11">
        <v>1486830030</v>
      </c>
      <c r="J1810" s="11">
        <v>1483806030</v>
      </c>
      <c r="K1810" s="11" t="b">
        <v>1</v>
      </c>
      <c r="L1810" s="11">
        <v>96</v>
      </c>
      <c r="M1810" s="11" t="b">
        <v>0</v>
      </c>
      <c r="N1810" s="11" t="s">
        <v>8294</v>
      </c>
      <c r="O1810" s="11" t="s">
        <v>8295</v>
      </c>
      <c r="P1810" s="11">
        <f t="shared" si="112"/>
        <v>41</v>
      </c>
      <c r="Q1810" s="11">
        <f t="shared" si="113"/>
        <v>120.77</v>
      </c>
      <c r="R1810" s="16">
        <f t="shared" si="114"/>
        <v>42742.680902777778</v>
      </c>
      <c r="S1810" s="16">
        <f t="shared" si="115"/>
        <v>42777.680902777778</v>
      </c>
    </row>
    <row r="1811" spans="1:19" ht="44.25" x14ac:dyDescent="0.75">
      <c r="A1811" s="11">
        <v>1809</v>
      </c>
      <c r="B1811" s="12" t="s">
        <v>1810</v>
      </c>
      <c r="C1811" s="12" t="s">
        <v>5919</v>
      </c>
      <c r="D1811" s="13">
        <v>3500</v>
      </c>
      <c r="E1811" s="14">
        <v>380</v>
      </c>
      <c r="F1811" s="11" t="s">
        <v>8220</v>
      </c>
      <c r="G1811" s="11" t="s">
        <v>8228</v>
      </c>
      <c r="H1811" s="11" t="s">
        <v>8250</v>
      </c>
      <c r="I1811" s="11">
        <v>1425246439</v>
      </c>
      <c r="J1811" s="11">
        <v>1422222439</v>
      </c>
      <c r="K1811" s="11" t="b">
        <v>1</v>
      </c>
      <c r="L1811" s="11">
        <v>9</v>
      </c>
      <c r="M1811" s="11" t="b">
        <v>0</v>
      </c>
      <c r="N1811" s="11" t="s">
        <v>8294</v>
      </c>
      <c r="O1811" s="11" t="s">
        <v>8295</v>
      </c>
      <c r="P1811" s="11">
        <f t="shared" si="112"/>
        <v>11</v>
      </c>
      <c r="Q1811" s="11">
        <f t="shared" si="113"/>
        <v>42.22</v>
      </c>
      <c r="R1811" s="16">
        <f t="shared" si="114"/>
        <v>42029.907858796301</v>
      </c>
      <c r="S1811" s="16">
        <f t="shared" si="115"/>
        <v>42064.907858796301</v>
      </c>
    </row>
    <row r="1812" spans="1:19" ht="44.25" x14ac:dyDescent="0.75">
      <c r="A1812" s="11">
        <v>1810</v>
      </c>
      <c r="B1812" s="12" t="s">
        <v>1811</v>
      </c>
      <c r="C1812" s="12" t="s">
        <v>5920</v>
      </c>
      <c r="D1812" s="13">
        <v>450</v>
      </c>
      <c r="E1812" s="14">
        <v>15</v>
      </c>
      <c r="F1812" s="11" t="s">
        <v>8220</v>
      </c>
      <c r="G1812" s="11" t="s">
        <v>8223</v>
      </c>
      <c r="H1812" s="11" t="s">
        <v>8245</v>
      </c>
      <c r="I1812" s="11">
        <v>1408657826</v>
      </c>
      <c r="J1812" s="11">
        <v>1407621026</v>
      </c>
      <c r="K1812" s="11" t="b">
        <v>0</v>
      </c>
      <c r="L1812" s="11">
        <v>2</v>
      </c>
      <c r="M1812" s="11" t="b">
        <v>0</v>
      </c>
      <c r="N1812" s="11" t="s">
        <v>8294</v>
      </c>
      <c r="O1812" s="11" t="s">
        <v>8295</v>
      </c>
      <c r="P1812" s="11">
        <f t="shared" si="112"/>
        <v>3</v>
      </c>
      <c r="Q1812" s="11">
        <f t="shared" si="113"/>
        <v>7.5</v>
      </c>
      <c r="R1812" s="16">
        <f t="shared" si="114"/>
        <v>41860.91002314815</v>
      </c>
      <c r="S1812" s="16">
        <f t="shared" si="115"/>
        <v>41872.91002314815</v>
      </c>
    </row>
    <row r="1813" spans="1:19" ht="44.25" x14ac:dyDescent="0.75">
      <c r="A1813" s="11">
        <v>1811</v>
      </c>
      <c r="B1813" s="12" t="s">
        <v>1812</v>
      </c>
      <c r="C1813" s="12" t="s">
        <v>5921</v>
      </c>
      <c r="D1813" s="13">
        <v>54000</v>
      </c>
      <c r="E1813" s="14">
        <v>40</v>
      </c>
      <c r="F1813" s="11" t="s">
        <v>8220</v>
      </c>
      <c r="G1813" s="11" t="s">
        <v>8223</v>
      </c>
      <c r="H1813" s="11" t="s">
        <v>8245</v>
      </c>
      <c r="I1813" s="11">
        <v>1414123200</v>
      </c>
      <c r="J1813" s="11">
        <v>1408962270</v>
      </c>
      <c r="K1813" s="11" t="b">
        <v>0</v>
      </c>
      <c r="L1813" s="11">
        <v>26</v>
      </c>
      <c r="M1813" s="11" t="b">
        <v>0</v>
      </c>
      <c r="N1813" s="11" t="s">
        <v>8294</v>
      </c>
      <c r="O1813" s="11" t="s">
        <v>8295</v>
      </c>
      <c r="P1813" s="11">
        <f t="shared" si="112"/>
        <v>0</v>
      </c>
      <c r="Q1813" s="11">
        <f t="shared" si="113"/>
        <v>1.54</v>
      </c>
      <c r="R1813" s="16">
        <f t="shared" si="114"/>
        <v>41876.433680555558</v>
      </c>
      <c r="S1813" s="16">
        <f t="shared" si="115"/>
        <v>41936.166666666664</v>
      </c>
    </row>
    <row r="1814" spans="1:19" ht="44.25" x14ac:dyDescent="0.75">
      <c r="A1814" s="11">
        <v>1812</v>
      </c>
      <c r="B1814" s="12" t="s">
        <v>1813</v>
      </c>
      <c r="C1814" s="12" t="s">
        <v>5922</v>
      </c>
      <c r="D1814" s="13">
        <v>6500</v>
      </c>
      <c r="E1814" s="14">
        <v>865</v>
      </c>
      <c r="F1814" s="11" t="s">
        <v>8220</v>
      </c>
      <c r="G1814" s="11" t="s">
        <v>8224</v>
      </c>
      <c r="H1814" s="11" t="s">
        <v>8246</v>
      </c>
      <c r="I1814" s="11">
        <v>1467531536</v>
      </c>
      <c r="J1814" s="11">
        <v>1464939536</v>
      </c>
      <c r="K1814" s="11" t="b">
        <v>0</v>
      </c>
      <c r="L1814" s="11">
        <v>23</v>
      </c>
      <c r="M1814" s="11" t="b">
        <v>0</v>
      </c>
      <c r="N1814" s="11" t="s">
        <v>8294</v>
      </c>
      <c r="O1814" s="11" t="s">
        <v>8295</v>
      </c>
      <c r="P1814" s="11">
        <f t="shared" si="112"/>
        <v>13</v>
      </c>
      <c r="Q1814" s="11">
        <f t="shared" si="113"/>
        <v>37.61</v>
      </c>
      <c r="R1814" s="16">
        <f t="shared" si="114"/>
        <v>42524.318703703699</v>
      </c>
      <c r="S1814" s="16">
        <f t="shared" si="115"/>
        <v>42554.318703703699</v>
      </c>
    </row>
    <row r="1815" spans="1:19" ht="44.25" x14ac:dyDescent="0.75">
      <c r="A1815" s="11">
        <v>1813</v>
      </c>
      <c r="B1815" s="12" t="s">
        <v>1814</v>
      </c>
      <c r="C1815" s="12" t="s">
        <v>5923</v>
      </c>
      <c r="D1815" s="13">
        <v>8750</v>
      </c>
      <c r="E1815" s="14">
        <v>0</v>
      </c>
      <c r="F1815" s="11" t="s">
        <v>8220</v>
      </c>
      <c r="G1815" s="11" t="s">
        <v>8224</v>
      </c>
      <c r="H1815" s="11" t="s">
        <v>8246</v>
      </c>
      <c r="I1815" s="11">
        <v>1407532812</v>
      </c>
      <c r="J1815" s="11">
        <v>1404940812</v>
      </c>
      <c r="K1815" s="11" t="b">
        <v>0</v>
      </c>
      <c r="L1815" s="11">
        <v>0</v>
      </c>
      <c r="M1815" s="11" t="b">
        <v>0</v>
      </c>
      <c r="N1815" s="11" t="s">
        <v>8294</v>
      </c>
      <c r="O1815" s="11" t="s">
        <v>8295</v>
      </c>
      <c r="P1815" s="11">
        <f t="shared" si="112"/>
        <v>0</v>
      </c>
      <c r="Q1815" s="11">
        <f t="shared" si="113"/>
        <v>0</v>
      </c>
      <c r="R1815" s="16">
        <f t="shared" si="114"/>
        <v>41829.889027777775</v>
      </c>
      <c r="S1815" s="16">
        <f t="shared" si="115"/>
        <v>41859.889027777775</v>
      </c>
    </row>
    <row r="1816" spans="1:19" ht="44.25" x14ac:dyDescent="0.75">
      <c r="A1816" s="11">
        <v>1814</v>
      </c>
      <c r="B1816" s="12" t="s">
        <v>1815</v>
      </c>
      <c r="C1816" s="12" t="s">
        <v>5924</v>
      </c>
      <c r="D1816" s="13">
        <v>12000</v>
      </c>
      <c r="E1816" s="14">
        <v>5902</v>
      </c>
      <c r="F1816" s="11" t="s">
        <v>8220</v>
      </c>
      <c r="G1816" s="11" t="s">
        <v>8224</v>
      </c>
      <c r="H1816" s="11" t="s">
        <v>8246</v>
      </c>
      <c r="I1816" s="11">
        <v>1425108736</v>
      </c>
      <c r="J1816" s="11">
        <v>1422516736</v>
      </c>
      <c r="K1816" s="11" t="b">
        <v>0</v>
      </c>
      <c r="L1816" s="11">
        <v>140</v>
      </c>
      <c r="M1816" s="11" t="b">
        <v>0</v>
      </c>
      <c r="N1816" s="11" t="s">
        <v>8294</v>
      </c>
      <c r="O1816" s="11" t="s">
        <v>8295</v>
      </c>
      <c r="P1816" s="11">
        <f t="shared" si="112"/>
        <v>49</v>
      </c>
      <c r="Q1816" s="11">
        <f t="shared" si="113"/>
        <v>42.16</v>
      </c>
      <c r="R1816" s="16">
        <f t="shared" si="114"/>
        <v>42033.314074074078</v>
      </c>
      <c r="S1816" s="16">
        <f t="shared" si="115"/>
        <v>42063.314074074078</v>
      </c>
    </row>
    <row r="1817" spans="1:19" ht="59" x14ac:dyDescent="0.75">
      <c r="A1817" s="11">
        <v>1815</v>
      </c>
      <c r="B1817" s="12" t="s">
        <v>1816</v>
      </c>
      <c r="C1817" s="12" t="s">
        <v>5925</v>
      </c>
      <c r="D1817" s="13">
        <v>3000</v>
      </c>
      <c r="E1817" s="14">
        <v>0</v>
      </c>
      <c r="F1817" s="11" t="s">
        <v>8220</v>
      </c>
      <c r="G1817" s="11" t="s">
        <v>8223</v>
      </c>
      <c r="H1817" s="11" t="s">
        <v>8245</v>
      </c>
      <c r="I1817" s="11">
        <v>1435787137</v>
      </c>
      <c r="J1817" s="11">
        <v>1434577537</v>
      </c>
      <c r="K1817" s="11" t="b">
        <v>0</v>
      </c>
      <c r="L1817" s="11">
        <v>0</v>
      </c>
      <c r="M1817" s="11" t="b">
        <v>0</v>
      </c>
      <c r="N1817" s="11" t="s">
        <v>8294</v>
      </c>
      <c r="O1817" s="11" t="s">
        <v>8295</v>
      </c>
      <c r="P1817" s="11">
        <f t="shared" si="112"/>
        <v>0</v>
      </c>
      <c r="Q1817" s="11">
        <f t="shared" si="113"/>
        <v>0</v>
      </c>
      <c r="R1817" s="16">
        <f t="shared" si="114"/>
        <v>42172.906678240746</v>
      </c>
      <c r="S1817" s="16">
        <f t="shared" si="115"/>
        <v>42186.906678240746</v>
      </c>
    </row>
    <row r="1818" spans="1:19" ht="44.25" x14ac:dyDescent="0.75">
      <c r="A1818" s="11">
        <v>1816</v>
      </c>
      <c r="B1818" s="12" t="s">
        <v>1817</v>
      </c>
      <c r="C1818" s="12" t="s">
        <v>5926</v>
      </c>
      <c r="D1818" s="13">
        <v>25000</v>
      </c>
      <c r="E1818" s="14">
        <v>509</v>
      </c>
      <c r="F1818" s="11" t="s">
        <v>8220</v>
      </c>
      <c r="G1818" s="11" t="s">
        <v>8239</v>
      </c>
      <c r="H1818" s="11" t="s">
        <v>8256</v>
      </c>
      <c r="I1818" s="11">
        <v>1469473200</v>
      </c>
      <c r="J1818" s="11">
        <v>1467061303</v>
      </c>
      <c r="K1818" s="11" t="b">
        <v>0</v>
      </c>
      <c r="L1818" s="11">
        <v>6</v>
      </c>
      <c r="M1818" s="11" t="b">
        <v>0</v>
      </c>
      <c r="N1818" s="11" t="s">
        <v>8294</v>
      </c>
      <c r="O1818" s="11" t="s">
        <v>8295</v>
      </c>
      <c r="P1818" s="11">
        <f t="shared" si="112"/>
        <v>2</v>
      </c>
      <c r="Q1818" s="11">
        <f t="shared" si="113"/>
        <v>84.83</v>
      </c>
      <c r="R1818" s="16">
        <f t="shared" si="114"/>
        <v>42548.876192129625</v>
      </c>
      <c r="S1818" s="16">
        <f t="shared" si="115"/>
        <v>42576.791666666672</v>
      </c>
    </row>
    <row r="1819" spans="1:19" ht="29.5" x14ac:dyDescent="0.75">
      <c r="A1819" s="11">
        <v>1817</v>
      </c>
      <c r="B1819" s="12" t="s">
        <v>1818</v>
      </c>
      <c r="C1819" s="12" t="s">
        <v>5927</v>
      </c>
      <c r="D1819" s="13">
        <v>18000</v>
      </c>
      <c r="E1819" s="14">
        <v>9419</v>
      </c>
      <c r="F1819" s="11" t="s">
        <v>8220</v>
      </c>
      <c r="G1819" s="11" t="s">
        <v>8223</v>
      </c>
      <c r="H1819" s="11" t="s">
        <v>8245</v>
      </c>
      <c r="I1819" s="11">
        <v>1485759540</v>
      </c>
      <c r="J1819" s="11">
        <v>1480607607</v>
      </c>
      <c r="K1819" s="11" t="b">
        <v>0</v>
      </c>
      <c r="L1819" s="11">
        <v>100</v>
      </c>
      <c r="M1819" s="11" t="b">
        <v>0</v>
      </c>
      <c r="N1819" s="11" t="s">
        <v>8294</v>
      </c>
      <c r="O1819" s="11" t="s">
        <v>8295</v>
      </c>
      <c r="P1819" s="11">
        <f t="shared" si="112"/>
        <v>52</v>
      </c>
      <c r="Q1819" s="11">
        <f t="shared" si="113"/>
        <v>94.19</v>
      </c>
      <c r="R1819" s="16">
        <f t="shared" si="114"/>
        <v>42705.662118055552</v>
      </c>
      <c r="S1819" s="16">
        <f t="shared" si="115"/>
        <v>42765.290972222225</v>
      </c>
    </row>
    <row r="1820" spans="1:19" ht="29.5" x14ac:dyDescent="0.75">
      <c r="A1820" s="11">
        <v>1818</v>
      </c>
      <c r="B1820" s="12" t="s">
        <v>1819</v>
      </c>
      <c r="C1820" s="12" t="s">
        <v>5928</v>
      </c>
      <c r="D1820" s="13">
        <v>15000</v>
      </c>
      <c r="E1820" s="14">
        <v>0</v>
      </c>
      <c r="F1820" s="11" t="s">
        <v>8220</v>
      </c>
      <c r="G1820" s="11" t="s">
        <v>8223</v>
      </c>
      <c r="H1820" s="11" t="s">
        <v>8245</v>
      </c>
      <c r="I1820" s="11">
        <v>1428035850</v>
      </c>
      <c r="J1820" s="11">
        <v>1425447450</v>
      </c>
      <c r="K1820" s="11" t="b">
        <v>0</v>
      </c>
      <c r="L1820" s="11">
        <v>0</v>
      </c>
      <c r="M1820" s="11" t="b">
        <v>0</v>
      </c>
      <c r="N1820" s="11" t="s">
        <v>8294</v>
      </c>
      <c r="O1820" s="11" t="s">
        <v>8295</v>
      </c>
      <c r="P1820" s="11">
        <f t="shared" si="112"/>
        <v>0</v>
      </c>
      <c r="Q1820" s="11">
        <f t="shared" si="113"/>
        <v>0</v>
      </c>
      <c r="R1820" s="16">
        <f t="shared" si="114"/>
        <v>42067.234375</v>
      </c>
      <c r="S1820" s="16">
        <f t="shared" si="115"/>
        <v>42097.192708333328</v>
      </c>
    </row>
    <row r="1821" spans="1:19" ht="44.25" x14ac:dyDescent="0.75">
      <c r="A1821" s="11">
        <v>1819</v>
      </c>
      <c r="B1821" s="12" t="s">
        <v>1820</v>
      </c>
      <c r="C1821" s="12" t="s">
        <v>5929</v>
      </c>
      <c r="D1821" s="13">
        <v>1200</v>
      </c>
      <c r="E1821" s="14">
        <v>25</v>
      </c>
      <c r="F1821" s="11" t="s">
        <v>8220</v>
      </c>
      <c r="G1821" s="11" t="s">
        <v>8223</v>
      </c>
      <c r="H1821" s="11" t="s">
        <v>8245</v>
      </c>
      <c r="I1821" s="11">
        <v>1406743396</v>
      </c>
      <c r="J1821" s="11">
        <v>1404151396</v>
      </c>
      <c r="K1821" s="11" t="b">
        <v>0</v>
      </c>
      <c r="L1821" s="11">
        <v>4</v>
      </c>
      <c r="M1821" s="11" t="b">
        <v>0</v>
      </c>
      <c r="N1821" s="11" t="s">
        <v>8294</v>
      </c>
      <c r="O1821" s="11" t="s">
        <v>8295</v>
      </c>
      <c r="P1821" s="11">
        <f t="shared" si="112"/>
        <v>2</v>
      </c>
      <c r="Q1821" s="11">
        <f t="shared" si="113"/>
        <v>6.25</v>
      </c>
      <c r="R1821" s="16">
        <f t="shared" si="114"/>
        <v>41820.752268518518</v>
      </c>
      <c r="S1821" s="16">
        <f t="shared" si="115"/>
        <v>41850.752268518518</v>
      </c>
    </row>
    <row r="1822" spans="1:19" ht="59" x14ac:dyDescent="0.75">
      <c r="A1822" s="11">
        <v>1820</v>
      </c>
      <c r="B1822" s="12" t="s">
        <v>1821</v>
      </c>
      <c r="C1822" s="12" t="s">
        <v>5930</v>
      </c>
      <c r="D1822" s="13">
        <v>26000</v>
      </c>
      <c r="E1822" s="14">
        <v>1707</v>
      </c>
      <c r="F1822" s="11" t="s">
        <v>8220</v>
      </c>
      <c r="G1822" s="11" t="s">
        <v>8223</v>
      </c>
      <c r="H1822" s="11" t="s">
        <v>8245</v>
      </c>
      <c r="I1822" s="11">
        <v>1427850090</v>
      </c>
      <c r="J1822" s="11">
        <v>1425261690</v>
      </c>
      <c r="K1822" s="11" t="b">
        <v>0</v>
      </c>
      <c r="L1822" s="11">
        <v>8</v>
      </c>
      <c r="M1822" s="11" t="b">
        <v>0</v>
      </c>
      <c r="N1822" s="11" t="s">
        <v>8294</v>
      </c>
      <c r="O1822" s="11" t="s">
        <v>8295</v>
      </c>
      <c r="P1822" s="11">
        <f t="shared" si="112"/>
        <v>7</v>
      </c>
      <c r="Q1822" s="11">
        <f t="shared" si="113"/>
        <v>213.38</v>
      </c>
      <c r="R1822" s="16">
        <f t="shared" si="114"/>
        <v>42065.084375000006</v>
      </c>
      <c r="S1822" s="16">
        <f t="shared" si="115"/>
        <v>42095.042708333334</v>
      </c>
    </row>
    <row r="1823" spans="1:19" ht="44.25" x14ac:dyDescent="0.75">
      <c r="A1823" s="11">
        <v>1821</v>
      </c>
      <c r="B1823" s="12" t="s">
        <v>1822</v>
      </c>
      <c r="C1823" s="12" t="s">
        <v>5931</v>
      </c>
      <c r="D1823" s="13">
        <v>2500</v>
      </c>
      <c r="E1823" s="14">
        <v>3372.25</v>
      </c>
      <c r="F1823" s="11" t="s">
        <v>8218</v>
      </c>
      <c r="G1823" s="11" t="s">
        <v>8223</v>
      </c>
      <c r="H1823" s="11" t="s">
        <v>8245</v>
      </c>
      <c r="I1823" s="11">
        <v>1330760367</v>
      </c>
      <c r="J1823" s="11">
        <v>1326872367</v>
      </c>
      <c r="K1823" s="11" t="b">
        <v>0</v>
      </c>
      <c r="L1823" s="11">
        <v>57</v>
      </c>
      <c r="M1823" s="11" t="b">
        <v>1</v>
      </c>
      <c r="N1823" s="11" t="s">
        <v>8281</v>
      </c>
      <c r="O1823" s="11" t="s">
        <v>8282</v>
      </c>
      <c r="P1823" s="11">
        <f t="shared" si="112"/>
        <v>135</v>
      </c>
      <c r="Q1823" s="11">
        <f t="shared" si="113"/>
        <v>59.16</v>
      </c>
      <c r="R1823" s="16">
        <f t="shared" si="114"/>
        <v>40926.319062499999</v>
      </c>
      <c r="S1823" s="16">
        <f t="shared" si="115"/>
        <v>40971.319062499999</v>
      </c>
    </row>
    <row r="1824" spans="1:19" ht="29.5" x14ac:dyDescent="0.75">
      <c r="A1824" s="11">
        <v>1822</v>
      </c>
      <c r="B1824" s="12" t="s">
        <v>1823</v>
      </c>
      <c r="C1824" s="12" t="s">
        <v>5932</v>
      </c>
      <c r="D1824" s="13">
        <v>300</v>
      </c>
      <c r="E1824" s="14">
        <v>300</v>
      </c>
      <c r="F1824" s="11" t="s">
        <v>8218</v>
      </c>
      <c r="G1824" s="11" t="s">
        <v>8228</v>
      </c>
      <c r="H1824" s="11" t="s">
        <v>8250</v>
      </c>
      <c r="I1824" s="11">
        <v>1391194860</v>
      </c>
      <c r="J1824" s="11">
        <v>1388084862</v>
      </c>
      <c r="K1824" s="11" t="b">
        <v>0</v>
      </c>
      <c r="L1824" s="11">
        <v>11</v>
      </c>
      <c r="M1824" s="11" t="b">
        <v>1</v>
      </c>
      <c r="N1824" s="11" t="s">
        <v>8281</v>
      </c>
      <c r="O1824" s="11" t="s">
        <v>8282</v>
      </c>
      <c r="P1824" s="11">
        <f t="shared" si="112"/>
        <v>100</v>
      </c>
      <c r="Q1824" s="11">
        <f t="shared" si="113"/>
        <v>27.27</v>
      </c>
      <c r="R1824" s="16">
        <f t="shared" si="114"/>
        <v>41634.797013888885</v>
      </c>
      <c r="S1824" s="16">
        <f t="shared" si="115"/>
        <v>41670.792361111111</v>
      </c>
    </row>
    <row r="1825" spans="1:19" ht="44.25" x14ac:dyDescent="0.75">
      <c r="A1825" s="11">
        <v>1823</v>
      </c>
      <c r="B1825" s="12" t="s">
        <v>1824</v>
      </c>
      <c r="C1825" s="12" t="s">
        <v>5933</v>
      </c>
      <c r="D1825" s="13">
        <v>700</v>
      </c>
      <c r="E1825" s="14">
        <v>811</v>
      </c>
      <c r="F1825" s="11" t="s">
        <v>8218</v>
      </c>
      <c r="G1825" s="11" t="s">
        <v>8223</v>
      </c>
      <c r="H1825" s="11" t="s">
        <v>8245</v>
      </c>
      <c r="I1825" s="11">
        <v>1351095976</v>
      </c>
      <c r="J1825" s="11">
        <v>1348503976</v>
      </c>
      <c r="K1825" s="11" t="b">
        <v>0</v>
      </c>
      <c r="L1825" s="11">
        <v>33</v>
      </c>
      <c r="M1825" s="11" t="b">
        <v>1</v>
      </c>
      <c r="N1825" s="11" t="s">
        <v>8281</v>
      </c>
      <c r="O1825" s="11" t="s">
        <v>8282</v>
      </c>
      <c r="P1825" s="11">
        <f t="shared" si="112"/>
        <v>116</v>
      </c>
      <c r="Q1825" s="11">
        <f t="shared" si="113"/>
        <v>24.58</v>
      </c>
      <c r="R1825" s="16">
        <f t="shared" si="114"/>
        <v>41176.684907407405</v>
      </c>
      <c r="S1825" s="16">
        <f t="shared" si="115"/>
        <v>41206.684907407405</v>
      </c>
    </row>
    <row r="1826" spans="1:19" x14ac:dyDescent="0.75">
      <c r="A1826" s="11">
        <v>1824</v>
      </c>
      <c r="B1826" s="12" t="s">
        <v>1825</v>
      </c>
      <c r="C1826" s="12" t="s">
        <v>5934</v>
      </c>
      <c r="D1826" s="13">
        <v>3000</v>
      </c>
      <c r="E1826" s="14">
        <v>3002</v>
      </c>
      <c r="F1826" s="11" t="s">
        <v>8218</v>
      </c>
      <c r="G1826" s="11" t="s">
        <v>8223</v>
      </c>
      <c r="H1826" s="11" t="s">
        <v>8245</v>
      </c>
      <c r="I1826" s="11">
        <v>1389146880</v>
      </c>
      <c r="J1826" s="11">
        <v>1387403967</v>
      </c>
      <c r="K1826" s="11" t="b">
        <v>0</v>
      </c>
      <c r="L1826" s="11">
        <v>40</v>
      </c>
      <c r="M1826" s="11" t="b">
        <v>1</v>
      </c>
      <c r="N1826" s="11" t="s">
        <v>8281</v>
      </c>
      <c r="O1826" s="11" t="s">
        <v>8282</v>
      </c>
      <c r="P1826" s="11">
        <f t="shared" si="112"/>
        <v>100</v>
      </c>
      <c r="Q1826" s="11">
        <f t="shared" si="113"/>
        <v>75.05</v>
      </c>
      <c r="R1826" s="16">
        <f t="shared" si="114"/>
        <v>41626.916284722225</v>
      </c>
      <c r="S1826" s="16">
        <f t="shared" si="115"/>
        <v>41647.088888888888</v>
      </c>
    </row>
    <row r="1827" spans="1:19" ht="44.25" x14ac:dyDescent="0.75">
      <c r="A1827" s="11">
        <v>1825</v>
      </c>
      <c r="B1827" s="12" t="s">
        <v>1826</v>
      </c>
      <c r="C1827" s="12" t="s">
        <v>5935</v>
      </c>
      <c r="D1827" s="13">
        <v>2000</v>
      </c>
      <c r="E1827" s="14">
        <v>2101</v>
      </c>
      <c r="F1827" s="11" t="s">
        <v>8218</v>
      </c>
      <c r="G1827" s="11" t="s">
        <v>8223</v>
      </c>
      <c r="H1827" s="11" t="s">
        <v>8245</v>
      </c>
      <c r="I1827" s="11">
        <v>1373572903</v>
      </c>
      <c r="J1827" s="11">
        <v>1371585703</v>
      </c>
      <c r="K1827" s="11" t="b">
        <v>0</v>
      </c>
      <c r="L1827" s="11">
        <v>50</v>
      </c>
      <c r="M1827" s="11" t="b">
        <v>1</v>
      </c>
      <c r="N1827" s="11" t="s">
        <v>8281</v>
      </c>
      <c r="O1827" s="11" t="s">
        <v>8282</v>
      </c>
      <c r="P1827" s="11">
        <f t="shared" si="112"/>
        <v>105</v>
      </c>
      <c r="Q1827" s="11">
        <f t="shared" si="113"/>
        <v>42.02</v>
      </c>
      <c r="R1827" s="16">
        <f t="shared" si="114"/>
        <v>41443.83452546296</v>
      </c>
      <c r="S1827" s="16">
        <f t="shared" si="115"/>
        <v>41466.83452546296</v>
      </c>
    </row>
    <row r="1828" spans="1:19" ht="29.5" x14ac:dyDescent="0.75">
      <c r="A1828" s="11">
        <v>1826</v>
      </c>
      <c r="B1828" s="12" t="s">
        <v>1827</v>
      </c>
      <c r="C1828" s="12" t="s">
        <v>5936</v>
      </c>
      <c r="D1828" s="13">
        <v>2000</v>
      </c>
      <c r="E1828" s="14">
        <v>2020</v>
      </c>
      <c r="F1828" s="11" t="s">
        <v>8218</v>
      </c>
      <c r="G1828" s="11" t="s">
        <v>8223</v>
      </c>
      <c r="H1828" s="11" t="s">
        <v>8245</v>
      </c>
      <c r="I1828" s="11">
        <v>1392675017</v>
      </c>
      <c r="J1828" s="11">
        <v>1390083017</v>
      </c>
      <c r="K1828" s="11" t="b">
        <v>0</v>
      </c>
      <c r="L1828" s="11">
        <v>38</v>
      </c>
      <c r="M1828" s="11" t="b">
        <v>1</v>
      </c>
      <c r="N1828" s="11" t="s">
        <v>8281</v>
      </c>
      <c r="O1828" s="11" t="s">
        <v>8282</v>
      </c>
      <c r="P1828" s="11">
        <f t="shared" si="112"/>
        <v>101</v>
      </c>
      <c r="Q1828" s="11">
        <f t="shared" si="113"/>
        <v>53.16</v>
      </c>
      <c r="R1828" s="16">
        <f t="shared" si="114"/>
        <v>41657.923807870371</v>
      </c>
      <c r="S1828" s="16">
        <f t="shared" si="115"/>
        <v>41687.923807870371</v>
      </c>
    </row>
    <row r="1829" spans="1:19" ht="44.25" x14ac:dyDescent="0.75">
      <c r="A1829" s="11">
        <v>1827</v>
      </c>
      <c r="B1829" s="12" t="s">
        <v>1828</v>
      </c>
      <c r="C1829" s="12" t="s">
        <v>5937</v>
      </c>
      <c r="D1829" s="13">
        <v>8000</v>
      </c>
      <c r="E1829" s="14">
        <v>8053</v>
      </c>
      <c r="F1829" s="11" t="s">
        <v>8218</v>
      </c>
      <c r="G1829" s="11" t="s">
        <v>8223</v>
      </c>
      <c r="H1829" s="11" t="s">
        <v>8245</v>
      </c>
      <c r="I1829" s="11">
        <v>1299138561</v>
      </c>
      <c r="J1829" s="11">
        <v>1294818561</v>
      </c>
      <c r="K1829" s="11" t="b">
        <v>0</v>
      </c>
      <c r="L1829" s="11">
        <v>96</v>
      </c>
      <c r="M1829" s="11" t="b">
        <v>1</v>
      </c>
      <c r="N1829" s="11" t="s">
        <v>8281</v>
      </c>
      <c r="O1829" s="11" t="s">
        <v>8282</v>
      </c>
      <c r="P1829" s="11">
        <f t="shared" si="112"/>
        <v>101</v>
      </c>
      <c r="Q1829" s="11">
        <f t="shared" si="113"/>
        <v>83.89</v>
      </c>
      <c r="R1829" s="16">
        <f t="shared" si="114"/>
        <v>40555.325937499998</v>
      </c>
      <c r="S1829" s="16">
        <f t="shared" si="115"/>
        <v>40605.325937499998</v>
      </c>
    </row>
    <row r="1830" spans="1:19" ht="59" x14ac:dyDescent="0.75">
      <c r="A1830" s="11">
        <v>1828</v>
      </c>
      <c r="B1830" s="12" t="s">
        <v>1829</v>
      </c>
      <c r="C1830" s="12" t="s">
        <v>5938</v>
      </c>
      <c r="D1830" s="13">
        <v>20000</v>
      </c>
      <c r="E1830" s="14">
        <v>20032</v>
      </c>
      <c r="F1830" s="11" t="s">
        <v>8218</v>
      </c>
      <c r="G1830" s="11" t="s">
        <v>8223</v>
      </c>
      <c r="H1830" s="11" t="s">
        <v>8245</v>
      </c>
      <c r="I1830" s="11">
        <v>1399672800</v>
      </c>
      <c r="J1830" s="11">
        <v>1396906530</v>
      </c>
      <c r="K1830" s="11" t="b">
        <v>0</v>
      </c>
      <c r="L1830" s="11">
        <v>48</v>
      </c>
      <c r="M1830" s="11" t="b">
        <v>1</v>
      </c>
      <c r="N1830" s="11" t="s">
        <v>8281</v>
      </c>
      <c r="O1830" s="11" t="s">
        <v>8282</v>
      </c>
      <c r="P1830" s="11">
        <f t="shared" si="112"/>
        <v>100</v>
      </c>
      <c r="Q1830" s="11">
        <f t="shared" si="113"/>
        <v>417.33</v>
      </c>
      <c r="R1830" s="16">
        <f t="shared" si="114"/>
        <v>41736.899652777778</v>
      </c>
      <c r="S1830" s="16">
        <f t="shared" si="115"/>
        <v>41768.916666666664</v>
      </c>
    </row>
    <row r="1831" spans="1:19" ht="44.25" x14ac:dyDescent="0.75">
      <c r="A1831" s="11">
        <v>1829</v>
      </c>
      <c r="B1831" s="12" t="s">
        <v>1830</v>
      </c>
      <c r="C1831" s="12" t="s">
        <v>5939</v>
      </c>
      <c r="D1831" s="13">
        <v>1500</v>
      </c>
      <c r="E1831" s="14">
        <v>2500.25</v>
      </c>
      <c r="F1831" s="11" t="s">
        <v>8218</v>
      </c>
      <c r="G1831" s="11" t="s">
        <v>8223</v>
      </c>
      <c r="H1831" s="11" t="s">
        <v>8245</v>
      </c>
      <c r="I1831" s="11">
        <v>1295647200</v>
      </c>
      <c r="J1831" s="11">
        <v>1291428371</v>
      </c>
      <c r="K1831" s="11" t="b">
        <v>0</v>
      </c>
      <c r="L1831" s="11">
        <v>33</v>
      </c>
      <c r="M1831" s="11" t="b">
        <v>1</v>
      </c>
      <c r="N1831" s="11" t="s">
        <v>8281</v>
      </c>
      <c r="O1831" s="11" t="s">
        <v>8282</v>
      </c>
      <c r="P1831" s="11">
        <f t="shared" si="112"/>
        <v>167</v>
      </c>
      <c r="Q1831" s="11">
        <f t="shared" si="113"/>
        <v>75.77</v>
      </c>
      <c r="R1831" s="16">
        <f t="shared" si="114"/>
        <v>40516.087627314817</v>
      </c>
      <c r="S1831" s="16">
        <f t="shared" si="115"/>
        <v>40564.916666666664</v>
      </c>
    </row>
    <row r="1832" spans="1:19" ht="44.25" x14ac:dyDescent="0.75">
      <c r="A1832" s="11">
        <v>1830</v>
      </c>
      <c r="B1832" s="12" t="s">
        <v>1831</v>
      </c>
      <c r="C1832" s="12" t="s">
        <v>5940</v>
      </c>
      <c r="D1832" s="13">
        <v>15000</v>
      </c>
      <c r="E1832" s="14">
        <v>15230</v>
      </c>
      <c r="F1832" s="11" t="s">
        <v>8218</v>
      </c>
      <c r="G1832" s="11" t="s">
        <v>8223</v>
      </c>
      <c r="H1832" s="11" t="s">
        <v>8245</v>
      </c>
      <c r="I1832" s="11">
        <v>1393259107</v>
      </c>
      <c r="J1832" s="11">
        <v>1390667107</v>
      </c>
      <c r="K1832" s="11" t="b">
        <v>0</v>
      </c>
      <c r="L1832" s="11">
        <v>226</v>
      </c>
      <c r="M1832" s="11" t="b">
        <v>1</v>
      </c>
      <c r="N1832" s="11" t="s">
        <v>8281</v>
      </c>
      <c r="O1832" s="11" t="s">
        <v>8282</v>
      </c>
      <c r="P1832" s="11">
        <f t="shared" si="112"/>
        <v>102</v>
      </c>
      <c r="Q1832" s="11">
        <f t="shared" si="113"/>
        <v>67.39</v>
      </c>
      <c r="R1832" s="16">
        <f t="shared" si="114"/>
        <v>41664.684108796297</v>
      </c>
      <c r="S1832" s="16">
        <f t="shared" si="115"/>
        <v>41694.684108796297</v>
      </c>
    </row>
    <row r="1833" spans="1:19" ht="44.25" x14ac:dyDescent="0.75">
      <c r="A1833" s="11">
        <v>1831</v>
      </c>
      <c r="B1833" s="12" t="s">
        <v>1832</v>
      </c>
      <c r="C1833" s="12" t="s">
        <v>5941</v>
      </c>
      <c r="D1833" s="13">
        <v>1000</v>
      </c>
      <c r="E1833" s="14">
        <v>1030</v>
      </c>
      <c r="F1833" s="11" t="s">
        <v>8218</v>
      </c>
      <c r="G1833" s="11" t="s">
        <v>8223</v>
      </c>
      <c r="H1833" s="11" t="s">
        <v>8245</v>
      </c>
      <c r="I1833" s="11">
        <v>1336866863</v>
      </c>
      <c r="J1833" s="11">
        <v>1335570863</v>
      </c>
      <c r="K1833" s="11" t="b">
        <v>0</v>
      </c>
      <c r="L1833" s="11">
        <v>14</v>
      </c>
      <c r="M1833" s="11" t="b">
        <v>1</v>
      </c>
      <c r="N1833" s="11" t="s">
        <v>8281</v>
      </c>
      <c r="O1833" s="11" t="s">
        <v>8282</v>
      </c>
      <c r="P1833" s="11">
        <f t="shared" si="112"/>
        <v>103</v>
      </c>
      <c r="Q1833" s="11">
        <f t="shared" si="113"/>
        <v>73.569999999999993</v>
      </c>
      <c r="R1833" s="16">
        <f t="shared" si="114"/>
        <v>41026.996099537035</v>
      </c>
      <c r="S1833" s="16">
        <f t="shared" si="115"/>
        <v>41041.996099537035</v>
      </c>
    </row>
    <row r="1834" spans="1:19" ht="44.25" x14ac:dyDescent="0.75">
      <c r="A1834" s="11">
        <v>1832</v>
      </c>
      <c r="B1834" s="12" t="s">
        <v>1833</v>
      </c>
      <c r="C1834" s="12" t="s">
        <v>5942</v>
      </c>
      <c r="D1834" s="13">
        <v>350</v>
      </c>
      <c r="E1834" s="14">
        <v>500</v>
      </c>
      <c r="F1834" s="11" t="s">
        <v>8218</v>
      </c>
      <c r="G1834" s="11" t="s">
        <v>8223</v>
      </c>
      <c r="H1834" s="11" t="s">
        <v>8245</v>
      </c>
      <c r="I1834" s="11">
        <v>1299243427</v>
      </c>
      <c r="J1834" s="11">
        <v>1296651427</v>
      </c>
      <c r="K1834" s="11" t="b">
        <v>0</v>
      </c>
      <c r="L1834" s="11">
        <v>20</v>
      </c>
      <c r="M1834" s="11" t="b">
        <v>1</v>
      </c>
      <c r="N1834" s="11" t="s">
        <v>8281</v>
      </c>
      <c r="O1834" s="11" t="s">
        <v>8282</v>
      </c>
      <c r="P1834" s="11">
        <f t="shared" si="112"/>
        <v>143</v>
      </c>
      <c r="Q1834" s="11">
        <f t="shared" si="113"/>
        <v>25</v>
      </c>
      <c r="R1834" s="16">
        <f t="shared" si="114"/>
        <v>40576.539664351854</v>
      </c>
      <c r="S1834" s="16">
        <f t="shared" si="115"/>
        <v>40606.539664351854</v>
      </c>
    </row>
    <row r="1835" spans="1:19" ht="44.25" x14ac:dyDescent="0.75">
      <c r="A1835" s="11">
        <v>1833</v>
      </c>
      <c r="B1835" s="12" t="s">
        <v>1834</v>
      </c>
      <c r="C1835" s="12" t="s">
        <v>5943</v>
      </c>
      <c r="D1835" s="13">
        <v>400</v>
      </c>
      <c r="E1835" s="14">
        <v>1050</v>
      </c>
      <c r="F1835" s="11" t="s">
        <v>8218</v>
      </c>
      <c r="G1835" s="11" t="s">
        <v>8223</v>
      </c>
      <c r="H1835" s="11" t="s">
        <v>8245</v>
      </c>
      <c r="I1835" s="11">
        <v>1362211140</v>
      </c>
      <c r="J1835" s="11">
        <v>1359421403</v>
      </c>
      <c r="K1835" s="11" t="b">
        <v>0</v>
      </c>
      <c r="L1835" s="11">
        <v>25</v>
      </c>
      <c r="M1835" s="11" t="b">
        <v>1</v>
      </c>
      <c r="N1835" s="11" t="s">
        <v>8281</v>
      </c>
      <c r="O1835" s="11" t="s">
        <v>8282</v>
      </c>
      <c r="P1835" s="11">
        <f t="shared" si="112"/>
        <v>263</v>
      </c>
      <c r="Q1835" s="11">
        <f t="shared" si="113"/>
        <v>42</v>
      </c>
      <c r="R1835" s="16">
        <f t="shared" si="114"/>
        <v>41303.044016203705</v>
      </c>
      <c r="S1835" s="16">
        <f t="shared" si="115"/>
        <v>41335.332638888889</v>
      </c>
    </row>
    <row r="1836" spans="1:19" ht="29.5" x14ac:dyDescent="0.75">
      <c r="A1836" s="11">
        <v>1834</v>
      </c>
      <c r="B1836" s="12" t="s">
        <v>1835</v>
      </c>
      <c r="C1836" s="12" t="s">
        <v>5944</v>
      </c>
      <c r="D1836" s="13">
        <v>10000</v>
      </c>
      <c r="E1836" s="14">
        <v>11805</v>
      </c>
      <c r="F1836" s="11" t="s">
        <v>8218</v>
      </c>
      <c r="G1836" s="11" t="s">
        <v>8223</v>
      </c>
      <c r="H1836" s="11" t="s">
        <v>8245</v>
      </c>
      <c r="I1836" s="11">
        <v>1422140895</v>
      </c>
      <c r="J1836" s="11">
        <v>1418684895</v>
      </c>
      <c r="K1836" s="11" t="b">
        <v>0</v>
      </c>
      <c r="L1836" s="11">
        <v>90</v>
      </c>
      <c r="M1836" s="11" t="b">
        <v>1</v>
      </c>
      <c r="N1836" s="11" t="s">
        <v>8281</v>
      </c>
      <c r="O1836" s="11" t="s">
        <v>8282</v>
      </c>
      <c r="P1836" s="11">
        <f t="shared" si="112"/>
        <v>118</v>
      </c>
      <c r="Q1836" s="11">
        <f t="shared" si="113"/>
        <v>131.16999999999999</v>
      </c>
      <c r="R1836" s="16">
        <f t="shared" si="114"/>
        <v>41988.964062500003</v>
      </c>
      <c r="S1836" s="16">
        <f t="shared" si="115"/>
        <v>42028.964062500003</v>
      </c>
    </row>
    <row r="1837" spans="1:19" ht="59" x14ac:dyDescent="0.75">
      <c r="A1837" s="11">
        <v>1835</v>
      </c>
      <c r="B1837" s="12" t="s">
        <v>1836</v>
      </c>
      <c r="C1837" s="12" t="s">
        <v>5945</v>
      </c>
      <c r="D1837" s="13">
        <v>500</v>
      </c>
      <c r="E1837" s="14">
        <v>520</v>
      </c>
      <c r="F1837" s="11" t="s">
        <v>8218</v>
      </c>
      <c r="G1837" s="11" t="s">
        <v>8224</v>
      </c>
      <c r="H1837" s="11" t="s">
        <v>8246</v>
      </c>
      <c r="I1837" s="11">
        <v>1459439471</v>
      </c>
      <c r="J1837" s="11">
        <v>1456851071</v>
      </c>
      <c r="K1837" s="11" t="b">
        <v>0</v>
      </c>
      <c r="L1837" s="11">
        <v>11</v>
      </c>
      <c r="M1837" s="11" t="b">
        <v>1</v>
      </c>
      <c r="N1837" s="11" t="s">
        <v>8281</v>
      </c>
      <c r="O1837" s="11" t="s">
        <v>8282</v>
      </c>
      <c r="P1837" s="11">
        <f t="shared" si="112"/>
        <v>104</v>
      </c>
      <c r="Q1837" s="11">
        <f t="shared" si="113"/>
        <v>47.27</v>
      </c>
      <c r="R1837" s="16">
        <f t="shared" si="114"/>
        <v>42430.702210648145</v>
      </c>
      <c r="S1837" s="16">
        <f t="shared" si="115"/>
        <v>42460.660543981481</v>
      </c>
    </row>
    <row r="1838" spans="1:19" ht="29.5" x14ac:dyDescent="0.75">
      <c r="A1838" s="11">
        <v>1836</v>
      </c>
      <c r="B1838" s="12" t="s">
        <v>1837</v>
      </c>
      <c r="C1838" s="12" t="s">
        <v>5946</v>
      </c>
      <c r="D1838" s="13">
        <v>5000</v>
      </c>
      <c r="E1838" s="14">
        <v>10017</v>
      </c>
      <c r="F1838" s="11" t="s">
        <v>8218</v>
      </c>
      <c r="G1838" s="11" t="s">
        <v>8223</v>
      </c>
      <c r="H1838" s="11" t="s">
        <v>8245</v>
      </c>
      <c r="I1838" s="11">
        <v>1361129129</v>
      </c>
      <c r="J1838" s="11">
        <v>1359660329</v>
      </c>
      <c r="K1838" s="11" t="b">
        <v>0</v>
      </c>
      <c r="L1838" s="11">
        <v>55</v>
      </c>
      <c r="M1838" s="11" t="b">
        <v>1</v>
      </c>
      <c r="N1838" s="11" t="s">
        <v>8281</v>
      </c>
      <c r="O1838" s="11" t="s">
        <v>8282</v>
      </c>
      <c r="P1838" s="11">
        <f t="shared" si="112"/>
        <v>200</v>
      </c>
      <c r="Q1838" s="11">
        <f t="shared" si="113"/>
        <v>182.13</v>
      </c>
      <c r="R1838" s="16">
        <f t="shared" si="114"/>
        <v>41305.809363425928</v>
      </c>
      <c r="S1838" s="16">
        <f t="shared" si="115"/>
        <v>41322.809363425928</v>
      </c>
    </row>
    <row r="1839" spans="1:19" ht="59" x14ac:dyDescent="0.75">
      <c r="A1839" s="11">
        <v>1837</v>
      </c>
      <c r="B1839" s="12" t="s">
        <v>1838</v>
      </c>
      <c r="C1839" s="12" t="s">
        <v>5947</v>
      </c>
      <c r="D1839" s="13">
        <v>600</v>
      </c>
      <c r="E1839" s="14">
        <v>1841</v>
      </c>
      <c r="F1839" s="11" t="s">
        <v>8218</v>
      </c>
      <c r="G1839" s="11" t="s">
        <v>8223</v>
      </c>
      <c r="H1839" s="11" t="s">
        <v>8245</v>
      </c>
      <c r="I1839" s="11">
        <v>1332029335</v>
      </c>
      <c r="J1839" s="11">
        <v>1326848935</v>
      </c>
      <c r="K1839" s="11" t="b">
        <v>0</v>
      </c>
      <c r="L1839" s="11">
        <v>30</v>
      </c>
      <c r="M1839" s="11" t="b">
        <v>1</v>
      </c>
      <c r="N1839" s="11" t="s">
        <v>8281</v>
      </c>
      <c r="O1839" s="11" t="s">
        <v>8282</v>
      </c>
      <c r="P1839" s="11">
        <f t="shared" si="112"/>
        <v>307</v>
      </c>
      <c r="Q1839" s="11">
        <f t="shared" si="113"/>
        <v>61.37</v>
      </c>
      <c r="R1839" s="16">
        <f t="shared" si="114"/>
        <v>40926.047858796301</v>
      </c>
      <c r="S1839" s="16">
        <f t="shared" si="115"/>
        <v>40986.006192129629</v>
      </c>
    </row>
    <row r="1840" spans="1:19" ht="44.25" x14ac:dyDescent="0.75">
      <c r="A1840" s="11">
        <v>1838</v>
      </c>
      <c r="B1840" s="12" t="s">
        <v>1839</v>
      </c>
      <c r="C1840" s="12" t="s">
        <v>5948</v>
      </c>
      <c r="D1840" s="13">
        <v>1000</v>
      </c>
      <c r="E1840" s="14">
        <v>1001.49</v>
      </c>
      <c r="F1840" s="11" t="s">
        <v>8218</v>
      </c>
      <c r="G1840" s="11" t="s">
        <v>8223</v>
      </c>
      <c r="H1840" s="11" t="s">
        <v>8245</v>
      </c>
      <c r="I1840" s="11">
        <v>1317438000</v>
      </c>
      <c r="J1840" s="11">
        <v>1314989557</v>
      </c>
      <c r="K1840" s="11" t="b">
        <v>0</v>
      </c>
      <c r="L1840" s="11">
        <v>28</v>
      </c>
      <c r="M1840" s="11" t="b">
        <v>1</v>
      </c>
      <c r="N1840" s="11" t="s">
        <v>8281</v>
      </c>
      <c r="O1840" s="11" t="s">
        <v>8282</v>
      </c>
      <c r="P1840" s="11">
        <f t="shared" si="112"/>
        <v>100</v>
      </c>
      <c r="Q1840" s="11">
        <f t="shared" si="113"/>
        <v>35.770000000000003</v>
      </c>
      <c r="R1840" s="16">
        <f t="shared" si="114"/>
        <v>40788.786539351851</v>
      </c>
      <c r="S1840" s="16">
        <f t="shared" si="115"/>
        <v>40817.125</v>
      </c>
    </row>
    <row r="1841" spans="1:19" ht="44.25" x14ac:dyDescent="0.75">
      <c r="A1841" s="11">
        <v>1839</v>
      </c>
      <c r="B1841" s="12" t="s">
        <v>1840</v>
      </c>
      <c r="C1841" s="12" t="s">
        <v>5949</v>
      </c>
      <c r="D1841" s="13">
        <v>1000</v>
      </c>
      <c r="E1841" s="14">
        <v>2053</v>
      </c>
      <c r="F1841" s="11" t="s">
        <v>8218</v>
      </c>
      <c r="G1841" s="11" t="s">
        <v>8223</v>
      </c>
      <c r="H1841" s="11" t="s">
        <v>8245</v>
      </c>
      <c r="I1841" s="11">
        <v>1475342382</v>
      </c>
      <c r="J1841" s="11">
        <v>1472750382</v>
      </c>
      <c r="K1841" s="11" t="b">
        <v>0</v>
      </c>
      <c r="L1841" s="11">
        <v>45</v>
      </c>
      <c r="M1841" s="11" t="b">
        <v>1</v>
      </c>
      <c r="N1841" s="11" t="s">
        <v>8281</v>
      </c>
      <c r="O1841" s="11" t="s">
        <v>8282</v>
      </c>
      <c r="P1841" s="11">
        <f t="shared" si="112"/>
        <v>205</v>
      </c>
      <c r="Q1841" s="11">
        <f t="shared" si="113"/>
        <v>45.62</v>
      </c>
      <c r="R1841" s="16">
        <f t="shared" si="114"/>
        <v>42614.722013888888</v>
      </c>
      <c r="S1841" s="16">
        <f t="shared" si="115"/>
        <v>42644.722013888888</v>
      </c>
    </row>
    <row r="1842" spans="1:19" ht="44.25" x14ac:dyDescent="0.75">
      <c r="A1842" s="11">
        <v>1840</v>
      </c>
      <c r="B1842" s="12" t="s">
        <v>1841</v>
      </c>
      <c r="C1842" s="12" t="s">
        <v>5950</v>
      </c>
      <c r="D1842" s="13">
        <v>900</v>
      </c>
      <c r="E1842" s="14">
        <v>980</v>
      </c>
      <c r="F1842" s="11" t="s">
        <v>8218</v>
      </c>
      <c r="G1842" s="11" t="s">
        <v>8223</v>
      </c>
      <c r="H1842" s="11" t="s">
        <v>8245</v>
      </c>
      <c r="I1842" s="11">
        <v>1367902740</v>
      </c>
      <c r="J1842" s="11">
        <v>1366251510</v>
      </c>
      <c r="K1842" s="11" t="b">
        <v>0</v>
      </c>
      <c r="L1842" s="11">
        <v>13</v>
      </c>
      <c r="M1842" s="11" t="b">
        <v>1</v>
      </c>
      <c r="N1842" s="11" t="s">
        <v>8281</v>
      </c>
      <c r="O1842" s="11" t="s">
        <v>8282</v>
      </c>
      <c r="P1842" s="11">
        <f t="shared" si="112"/>
        <v>109</v>
      </c>
      <c r="Q1842" s="11">
        <f t="shared" si="113"/>
        <v>75.38</v>
      </c>
      <c r="R1842" s="16">
        <f t="shared" si="114"/>
        <v>41382.096180555556</v>
      </c>
      <c r="S1842" s="16">
        <f t="shared" si="115"/>
        <v>41401.207638888889</v>
      </c>
    </row>
    <row r="1843" spans="1:19" ht="29.5" x14ac:dyDescent="0.75">
      <c r="A1843" s="11">
        <v>1841</v>
      </c>
      <c r="B1843" s="12" t="s">
        <v>1842</v>
      </c>
      <c r="C1843" s="12" t="s">
        <v>5951</v>
      </c>
      <c r="D1843" s="13">
        <v>2000</v>
      </c>
      <c r="E1843" s="14">
        <v>2035</v>
      </c>
      <c r="F1843" s="11" t="s">
        <v>8218</v>
      </c>
      <c r="G1843" s="11" t="s">
        <v>8223</v>
      </c>
      <c r="H1843" s="11" t="s">
        <v>8245</v>
      </c>
      <c r="I1843" s="11">
        <v>1400561940</v>
      </c>
      <c r="J1843" s="11">
        <v>1397679445</v>
      </c>
      <c r="K1843" s="11" t="b">
        <v>0</v>
      </c>
      <c r="L1843" s="11">
        <v>40</v>
      </c>
      <c r="M1843" s="11" t="b">
        <v>1</v>
      </c>
      <c r="N1843" s="11" t="s">
        <v>8281</v>
      </c>
      <c r="O1843" s="11" t="s">
        <v>8282</v>
      </c>
      <c r="P1843" s="11">
        <f t="shared" si="112"/>
        <v>102</v>
      </c>
      <c r="Q1843" s="11">
        <f t="shared" si="113"/>
        <v>50.88</v>
      </c>
      <c r="R1843" s="16">
        <f t="shared" si="114"/>
        <v>41745.84542824074</v>
      </c>
      <c r="S1843" s="16">
        <f t="shared" si="115"/>
        <v>41779.207638888889</v>
      </c>
    </row>
    <row r="1844" spans="1:19" ht="44.25" x14ac:dyDescent="0.75">
      <c r="A1844" s="11">
        <v>1842</v>
      </c>
      <c r="B1844" s="12" t="s">
        <v>1843</v>
      </c>
      <c r="C1844" s="12" t="s">
        <v>5952</v>
      </c>
      <c r="D1844" s="13">
        <v>2000</v>
      </c>
      <c r="E1844" s="14">
        <v>2505</v>
      </c>
      <c r="F1844" s="11" t="s">
        <v>8218</v>
      </c>
      <c r="G1844" s="11" t="s">
        <v>8223</v>
      </c>
      <c r="H1844" s="11" t="s">
        <v>8245</v>
      </c>
      <c r="I1844" s="11">
        <v>1425275940</v>
      </c>
      <c r="J1844" s="11">
        <v>1422371381</v>
      </c>
      <c r="K1844" s="11" t="b">
        <v>0</v>
      </c>
      <c r="L1844" s="11">
        <v>21</v>
      </c>
      <c r="M1844" s="11" t="b">
        <v>1</v>
      </c>
      <c r="N1844" s="11" t="s">
        <v>8281</v>
      </c>
      <c r="O1844" s="11" t="s">
        <v>8282</v>
      </c>
      <c r="P1844" s="11">
        <f t="shared" si="112"/>
        <v>125</v>
      </c>
      <c r="Q1844" s="11">
        <f t="shared" si="113"/>
        <v>119.29</v>
      </c>
      <c r="R1844" s="16">
        <f t="shared" si="114"/>
        <v>42031.631724537037</v>
      </c>
      <c r="S1844" s="16">
        <f t="shared" si="115"/>
        <v>42065.249305555553</v>
      </c>
    </row>
    <row r="1845" spans="1:19" ht="59" x14ac:dyDescent="0.75">
      <c r="A1845" s="11">
        <v>1843</v>
      </c>
      <c r="B1845" s="12" t="s">
        <v>1844</v>
      </c>
      <c r="C1845" s="12" t="s">
        <v>5953</v>
      </c>
      <c r="D1845" s="13">
        <v>10000</v>
      </c>
      <c r="E1845" s="14">
        <v>12400.61</v>
      </c>
      <c r="F1845" s="11" t="s">
        <v>8218</v>
      </c>
      <c r="G1845" s="11" t="s">
        <v>8223</v>
      </c>
      <c r="H1845" s="11" t="s">
        <v>8245</v>
      </c>
      <c r="I1845" s="11">
        <v>1298245954</v>
      </c>
      <c r="J1845" s="11">
        <v>1295653954</v>
      </c>
      <c r="K1845" s="11" t="b">
        <v>0</v>
      </c>
      <c r="L1845" s="11">
        <v>134</v>
      </c>
      <c r="M1845" s="11" t="b">
        <v>1</v>
      </c>
      <c r="N1845" s="11" t="s">
        <v>8281</v>
      </c>
      <c r="O1845" s="11" t="s">
        <v>8282</v>
      </c>
      <c r="P1845" s="11">
        <f t="shared" si="112"/>
        <v>124</v>
      </c>
      <c r="Q1845" s="11">
        <f t="shared" si="113"/>
        <v>92.54</v>
      </c>
      <c r="R1845" s="16">
        <f t="shared" si="114"/>
        <v>40564.994837962964</v>
      </c>
      <c r="S1845" s="16">
        <f t="shared" si="115"/>
        <v>40594.994837962964</v>
      </c>
    </row>
    <row r="1846" spans="1:19" ht="44.25" x14ac:dyDescent="0.75">
      <c r="A1846" s="11">
        <v>1844</v>
      </c>
      <c r="B1846" s="12" t="s">
        <v>1845</v>
      </c>
      <c r="C1846" s="12" t="s">
        <v>5954</v>
      </c>
      <c r="D1846" s="13">
        <v>1500</v>
      </c>
      <c r="E1846" s="14">
        <v>1521</v>
      </c>
      <c r="F1846" s="11" t="s">
        <v>8218</v>
      </c>
      <c r="G1846" s="11" t="s">
        <v>8223</v>
      </c>
      <c r="H1846" s="11" t="s">
        <v>8245</v>
      </c>
      <c r="I1846" s="11">
        <v>1307761200</v>
      </c>
      <c r="J1846" s="11">
        <v>1304464914</v>
      </c>
      <c r="K1846" s="11" t="b">
        <v>0</v>
      </c>
      <c r="L1846" s="11">
        <v>20</v>
      </c>
      <c r="M1846" s="11" t="b">
        <v>1</v>
      </c>
      <c r="N1846" s="11" t="s">
        <v>8281</v>
      </c>
      <c r="O1846" s="11" t="s">
        <v>8282</v>
      </c>
      <c r="P1846" s="11">
        <f t="shared" si="112"/>
        <v>101</v>
      </c>
      <c r="Q1846" s="11">
        <f t="shared" si="113"/>
        <v>76.05</v>
      </c>
      <c r="R1846" s="16">
        <f t="shared" si="114"/>
        <v>40666.973541666666</v>
      </c>
      <c r="S1846" s="16">
        <f t="shared" si="115"/>
        <v>40705.125</v>
      </c>
    </row>
    <row r="1847" spans="1:19" ht="88.5" x14ac:dyDescent="0.75">
      <c r="A1847" s="11">
        <v>1845</v>
      </c>
      <c r="B1847" s="12" t="s">
        <v>1846</v>
      </c>
      <c r="C1847" s="12" t="s">
        <v>5955</v>
      </c>
      <c r="D1847" s="13">
        <v>1000</v>
      </c>
      <c r="E1847" s="14">
        <v>1000</v>
      </c>
      <c r="F1847" s="11" t="s">
        <v>8218</v>
      </c>
      <c r="G1847" s="11" t="s">
        <v>8223</v>
      </c>
      <c r="H1847" s="11" t="s">
        <v>8245</v>
      </c>
      <c r="I1847" s="11">
        <v>1466139300</v>
      </c>
      <c r="J1847" s="11">
        <v>1464854398</v>
      </c>
      <c r="K1847" s="11" t="b">
        <v>0</v>
      </c>
      <c r="L1847" s="11">
        <v>19</v>
      </c>
      <c r="M1847" s="11" t="b">
        <v>1</v>
      </c>
      <c r="N1847" s="11" t="s">
        <v>8281</v>
      </c>
      <c r="O1847" s="11" t="s">
        <v>8282</v>
      </c>
      <c r="P1847" s="11">
        <f t="shared" si="112"/>
        <v>100</v>
      </c>
      <c r="Q1847" s="11">
        <f t="shared" si="113"/>
        <v>52.63</v>
      </c>
      <c r="R1847" s="16">
        <f t="shared" si="114"/>
        <v>42523.333310185189</v>
      </c>
      <c r="S1847" s="16">
        <f t="shared" si="115"/>
        <v>42538.204861111109</v>
      </c>
    </row>
    <row r="1848" spans="1:19" ht="44.25" x14ac:dyDescent="0.75">
      <c r="A1848" s="11">
        <v>1846</v>
      </c>
      <c r="B1848" s="12" t="s">
        <v>1847</v>
      </c>
      <c r="C1848" s="12" t="s">
        <v>5956</v>
      </c>
      <c r="D1848" s="13">
        <v>15000</v>
      </c>
      <c r="E1848" s="14">
        <v>20689</v>
      </c>
      <c r="F1848" s="11" t="s">
        <v>8218</v>
      </c>
      <c r="G1848" s="11" t="s">
        <v>8223</v>
      </c>
      <c r="H1848" s="11" t="s">
        <v>8245</v>
      </c>
      <c r="I1848" s="11">
        <v>1355585777</v>
      </c>
      <c r="J1848" s="11">
        <v>1352993777</v>
      </c>
      <c r="K1848" s="11" t="b">
        <v>0</v>
      </c>
      <c r="L1848" s="11">
        <v>209</v>
      </c>
      <c r="M1848" s="11" t="b">
        <v>1</v>
      </c>
      <c r="N1848" s="11" t="s">
        <v>8281</v>
      </c>
      <c r="O1848" s="11" t="s">
        <v>8282</v>
      </c>
      <c r="P1848" s="11">
        <f t="shared" si="112"/>
        <v>138</v>
      </c>
      <c r="Q1848" s="11">
        <f t="shared" si="113"/>
        <v>98.99</v>
      </c>
      <c r="R1848" s="16">
        <f t="shared" si="114"/>
        <v>41228.650196759263</v>
      </c>
      <c r="S1848" s="16">
        <f t="shared" si="115"/>
        <v>41258.650196759263</v>
      </c>
    </row>
    <row r="1849" spans="1:19" ht="59" x14ac:dyDescent="0.75">
      <c r="A1849" s="11">
        <v>1847</v>
      </c>
      <c r="B1849" s="12" t="s">
        <v>1848</v>
      </c>
      <c r="C1849" s="12" t="s">
        <v>5957</v>
      </c>
      <c r="D1849" s="13">
        <v>2500</v>
      </c>
      <c r="E1849" s="14">
        <v>3022</v>
      </c>
      <c r="F1849" s="11" t="s">
        <v>8218</v>
      </c>
      <c r="G1849" s="11" t="s">
        <v>8223</v>
      </c>
      <c r="H1849" s="11" t="s">
        <v>8245</v>
      </c>
      <c r="I1849" s="11">
        <v>1429594832</v>
      </c>
      <c r="J1849" s="11">
        <v>1427780432</v>
      </c>
      <c r="K1849" s="11" t="b">
        <v>0</v>
      </c>
      <c r="L1849" s="11">
        <v>38</v>
      </c>
      <c r="M1849" s="11" t="b">
        <v>1</v>
      </c>
      <c r="N1849" s="11" t="s">
        <v>8281</v>
      </c>
      <c r="O1849" s="11" t="s">
        <v>8282</v>
      </c>
      <c r="P1849" s="11">
        <f t="shared" si="112"/>
        <v>121</v>
      </c>
      <c r="Q1849" s="11">
        <f t="shared" si="113"/>
        <v>79.53</v>
      </c>
      <c r="R1849" s="16">
        <f t="shared" si="114"/>
        <v>42094.236481481479</v>
      </c>
      <c r="S1849" s="16">
        <f t="shared" si="115"/>
        <v>42115.236481481479</v>
      </c>
    </row>
    <row r="1850" spans="1:19" ht="44.25" x14ac:dyDescent="0.75">
      <c r="A1850" s="11">
        <v>1848</v>
      </c>
      <c r="B1850" s="12" t="s">
        <v>1849</v>
      </c>
      <c r="C1850" s="12" t="s">
        <v>5958</v>
      </c>
      <c r="D1850" s="13">
        <v>3000</v>
      </c>
      <c r="E1850" s="14">
        <v>3221</v>
      </c>
      <c r="F1850" s="11" t="s">
        <v>8218</v>
      </c>
      <c r="G1850" s="11" t="s">
        <v>8223</v>
      </c>
      <c r="H1850" s="11" t="s">
        <v>8245</v>
      </c>
      <c r="I1850" s="11">
        <v>1312095540</v>
      </c>
      <c r="J1850" s="11">
        <v>1306608888</v>
      </c>
      <c r="K1850" s="11" t="b">
        <v>0</v>
      </c>
      <c r="L1850" s="11">
        <v>24</v>
      </c>
      <c r="M1850" s="11" t="b">
        <v>1</v>
      </c>
      <c r="N1850" s="11" t="s">
        <v>8281</v>
      </c>
      <c r="O1850" s="11" t="s">
        <v>8282</v>
      </c>
      <c r="P1850" s="11">
        <f t="shared" si="112"/>
        <v>107</v>
      </c>
      <c r="Q1850" s="11">
        <f t="shared" si="113"/>
        <v>134.21</v>
      </c>
      <c r="R1850" s="16">
        <f t="shared" si="114"/>
        <v>40691.788055555553</v>
      </c>
      <c r="S1850" s="16">
        <f t="shared" si="115"/>
        <v>40755.290972222225</v>
      </c>
    </row>
    <row r="1851" spans="1:19" ht="29.5" x14ac:dyDescent="0.75">
      <c r="A1851" s="11">
        <v>1849</v>
      </c>
      <c r="B1851" s="12" t="s">
        <v>1850</v>
      </c>
      <c r="C1851" s="12" t="s">
        <v>5959</v>
      </c>
      <c r="D1851" s="13">
        <v>300</v>
      </c>
      <c r="E1851" s="14">
        <v>301</v>
      </c>
      <c r="F1851" s="11" t="s">
        <v>8218</v>
      </c>
      <c r="G1851" s="11" t="s">
        <v>8223</v>
      </c>
      <c r="H1851" s="11" t="s">
        <v>8245</v>
      </c>
      <c r="I1851" s="11">
        <v>1350505059</v>
      </c>
      <c r="J1851" s="11">
        <v>1347913059</v>
      </c>
      <c r="K1851" s="11" t="b">
        <v>0</v>
      </c>
      <c r="L1851" s="11">
        <v>8</v>
      </c>
      <c r="M1851" s="11" t="b">
        <v>1</v>
      </c>
      <c r="N1851" s="11" t="s">
        <v>8281</v>
      </c>
      <c r="O1851" s="11" t="s">
        <v>8282</v>
      </c>
      <c r="P1851" s="11">
        <f t="shared" si="112"/>
        <v>100</v>
      </c>
      <c r="Q1851" s="11">
        <f t="shared" si="113"/>
        <v>37.630000000000003</v>
      </c>
      <c r="R1851" s="16">
        <f t="shared" si="114"/>
        <v>41169.845590277779</v>
      </c>
      <c r="S1851" s="16">
        <f t="shared" si="115"/>
        <v>41199.845590277779</v>
      </c>
    </row>
    <row r="1852" spans="1:19" ht="44.25" x14ac:dyDescent="0.75">
      <c r="A1852" s="11">
        <v>1850</v>
      </c>
      <c r="B1852" s="12" t="s">
        <v>1851</v>
      </c>
      <c r="C1852" s="12" t="s">
        <v>5960</v>
      </c>
      <c r="D1852" s="13">
        <v>9000</v>
      </c>
      <c r="E1852" s="14">
        <v>9137</v>
      </c>
      <c r="F1852" s="11" t="s">
        <v>8218</v>
      </c>
      <c r="G1852" s="11" t="s">
        <v>8223</v>
      </c>
      <c r="H1852" s="11" t="s">
        <v>8245</v>
      </c>
      <c r="I1852" s="11">
        <v>1405033300</v>
      </c>
      <c r="J1852" s="11">
        <v>1402441300</v>
      </c>
      <c r="K1852" s="11" t="b">
        <v>0</v>
      </c>
      <c r="L1852" s="11">
        <v>179</v>
      </c>
      <c r="M1852" s="11" t="b">
        <v>1</v>
      </c>
      <c r="N1852" s="11" t="s">
        <v>8281</v>
      </c>
      <c r="O1852" s="11" t="s">
        <v>8282</v>
      </c>
      <c r="P1852" s="11">
        <f t="shared" si="112"/>
        <v>102</v>
      </c>
      <c r="Q1852" s="11">
        <f t="shared" si="113"/>
        <v>51.04</v>
      </c>
      <c r="R1852" s="16">
        <f t="shared" si="114"/>
        <v>41800.959490740745</v>
      </c>
      <c r="S1852" s="16">
        <f t="shared" si="115"/>
        <v>41830.959490740745</v>
      </c>
    </row>
    <row r="1853" spans="1:19" ht="44.25" x14ac:dyDescent="0.75">
      <c r="A1853" s="11">
        <v>1851</v>
      </c>
      <c r="B1853" s="12" t="s">
        <v>1852</v>
      </c>
      <c r="C1853" s="12" t="s">
        <v>5961</v>
      </c>
      <c r="D1853" s="13">
        <v>1300</v>
      </c>
      <c r="E1853" s="14">
        <v>1301</v>
      </c>
      <c r="F1853" s="11" t="s">
        <v>8218</v>
      </c>
      <c r="G1853" s="11" t="s">
        <v>8223</v>
      </c>
      <c r="H1853" s="11" t="s">
        <v>8245</v>
      </c>
      <c r="I1853" s="11">
        <v>1406509200</v>
      </c>
      <c r="J1853" s="11">
        <v>1404769538</v>
      </c>
      <c r="K1853" s="11" t="b">
        <v>0</v>
      </c>
      <c r="L1853" s="11">
        <v>26</v>
      </c>
      <c r="M1853" s="11" t="b">
        <v>1</v>
      </c>
      <c r="N1853" s="11" t="s">
        <v>8281</v>
      </c>
      <c r="O1853" s="11" t="s">
        <v>8282</v>
      </c>
      <c r="P1853" s="11">
        <f t="shared" si="112"/>
        <v>100</v>
      </c>
      <c r="Q1853" s="11">
        <f t="shared" si="113"/>
        <v>50.04</v>
      </c>
      <c r="R1853" s="16">
        <f t="shared" si="114"/>
        <v>41827.906689814816</v>
      </c>
      <c r="S1853" s="16">
        <f t="shared" si="115"/>
        <v>41848.041666666664</v>
      </c>
    </row>
    <row r="1854" spans="1:19" ht="59" x14ac:dyDescent="0.75">
      <c r="A1854" s="11">
        <v>1852</v>
      </c>
      <c r="B1854" s="12" t="s">
        <v>1853</v>
      </c>
      <c r="C1854" s="12" t="s">
        <v>5962</v>
      </c>
      <c r="D1854" s="13">
        <v>15000</v>
      </c>
      <c r="E1854" s="14">
        <v>17545</v>
      </c>
      <c r="F1854" s="11" t="s">
        <v>8218</v>
      </c>
      <c r="G1854" s="11" t="s">
        <v>8223</v>
      </c>
      <c r="H1854" s="11" t="s">
        <v>8245</v>
      </c>
      <c r="I1854" s="11">
        <v>1429920000</v>
      </c>
      <c r="J1854" s="11">
        <v>1426703452</v>
      </c>
      <c r="K1854" s="11" t="b">
        <v>0</v>
      </c>
      <c r="L1854" s="11">
        <v>131</v>
      </c>
      <c r="M1854" s="11" t="b">
        <v>1</v>
      </c>
      <c r="N1854" s="11" t="s">
        <v>8281</v>
      </c>
      <c r="O1854" s="11" t="s">
        <v>8282</v>
      </c>
      <c r="P1854" s="11">
        <f t="shared" si="112"/>
        <v>117</v>
      </c>
      <c r="Q1854" s="11">
        <f t="shared" si="113"/>
        <v>133.93</v>
      </c>
      <c r="R1854" s="16">
        <f t="shared" si="114"/>
        <v>42081.77143518519</v>
      </c>
      <c r="S1854" s="16">
        <f t="shared" si="115"/>
        <v>42119</v>
      </c>
    </row>
    <row r="1855" spans="1:19" ht="44.25" x14ac:dyDescent="0.75">
      <c r="A1855" s="11">
        <v>1853</v>
      </c>
      <c r="B1855" s="12" t="s">
        <v>1854</v>
      </c>
      <c r="C1855" s="12" t="s">
        <v>5963</v>
      </c>
      <c r="D1855" s="13">
        <v>800</v>
      </c>
      <c r="E1855" s="14">
        <v>815</v>
      </c>
      <c r="F1855" s="11" t="s">
        <v>8218</v>
      </c>
      <c r="G1855" s="11" t="s">
        <v>8223</v>
      </c>
      <c r="H1855" s="11" t="s">
        <v>8245</v>
      </c>
      <c r="I1855" s="11">
        <v>1352860017</v>
      </c>
      <c r="J1855" s="11">
        <v>1348536417</v>
      </c>
      <c r="K1855" s="11" t="b">
        <v>0</v>
      </c>
      <c r="L1855" s="11">
        <v>14</v>
      </c>
      <c r="M1855" s="11" t="b">
        <v>1</v>
      </c>
      <c r="N1855" s="11" t="s">
        <v>8281</v>
      </c>
      <c r="O1855" s="11" t="s">
        <v>8282</v>
      </c>
      <c r="P1855" s="11">
        <f t="shared" si="112"/>
        <v>102</v>
      </c>
      <c r="Q1855" s="11">
        <f t="shared" si="113"/>
        <v>58.21</v>
      </c>
      <c r="R1855" s="16">
        <f t="shared" si="114"/>
        <v>41177.060381944444</v>
      </c>
      <c r="S1855" s="16">
        <f t="shared" si="115"/>
        <v>41227.102048611108</v>
      </c>
    </row>
    <row r="1856" spans="1:19" ht="44.25" x14ac:dyDescent="0.75">
      <c r="A1856" s="11">
        <v>1854</v>
      </c>
      <c r="B1856" s="12" t="s">
        <v>1855</v>
      </c>
      <c r="C1856" s="12" t="s">
        <v>5964</v>
      </c>
      <c r="D1856" s="13">
        <v>15000</v>
      </c>
      <c r="E1856" s="14">
        <v>15318.55</v>
      </c>
      <c r="F1856" s="11" t="s">
        <v>8218</v>
      </c>
      <c r="G1856" s="11" t="s">
        <v>8223</v>
      </c>
      <c r="H1856" s="11" t="s">
        <v>8245</v>
      </c>
      <c r="I1856" s="11">
        <v>1369355437</v>
      </c>
      <c r="J1856" s="11">
        <v>1366763437</v>
      </c>
      <c r="K1856" s="11" t="b">
        <v>0</v>
      </c>
      <c r="L1856" s="11">
        <v>174</v>
      </c>
      <c r="M1856" s="11" t="b">
        <v>1</v>
      </c>
      <c r="N1856" s="11" t="s">
        <v>8281</v>
      </c>
      <c r="O1856" s="11" t="s">
        <v>8282</v>
      </c>
      <c r="P1856" s="11">
        <f t="shared" si="112"/>
        <v>102</v>
      </c>
      <c r="Q1856" s="11">
        <f t="shared" si="113"/>
        <v>88.04</v>
      </c>
      <c r="R1856" s="16">
        <f t="shared" si="114"/>
        <v>41388.021261574075</v>
      </c>
      <c r="S1856" s="16">
        <f t="shared" si="115"/>
        <v>41418.021261574075</v>
      </c>
    </row>
    <row r="1857" spans="1:19" ht="44.25" x14ac:dyDescent="0.75">
      <c r="A1857" s="11">
        <v>1855</v>
      </c>
      <c r="B1857" s="12" t="s">
        <v>1856</v>
      </c>
      <c r="C1857" s="12" t="s">
        <v>5965</v>
      </c>
      <c r="D1857" s="13">
        <v>8750</v>
      </c>
      <c r="E1857" s="14">
        <v>13480.16</v>
      </c>
      <c r="F1857" s="11" t="s">
        <v>8218</v>
      </c>
      <c r="G1857" s="11" t="s">
        <v>8228</v>
      </c>
      <c r="H1857" s="11" t="s">
        <v>8250</v>
      </c>
      <c r="I1857" s="11">
        <v>1389012940</v>
      </c>
      <c r="J1857" s="11">
        <v>1385124940</v>
      </c>
      <c r="K1857" s="11" t="b">
        <v>0</v>
      </c>
      <c r="L1857" s="11">
        <v>191</v>
      </c>
      <c r="M1857" s="11" t="b">
        <v>1</v>
      </c>
      <c r="N1857" s="11" t="s">
        <v>8281</v>
      </c>
      <c r="O1857" s="11" t="s">
        <v>8282</v>
      </c>
      <c r="P1857" s="11">
        <f t="shared" si="112"/>
        <v>154</v>
      </c>
      <c r="Q1857" s="11">
        <f t="shared" si="113"/>
        <v>70.58</v>
      </c>
      <c r="R1857" s="16">
        <f t="shared" si="114"/>
        <v>41600.538657407407</v>
      </c>
      <c r="S1857" s="16">
        <f t="shared" si="115"/>
        <v>41645.538657407407</v>
      </c>
    </row>
    <row r="1858" spans="1:19" ht="59" x14ac:dyDescent="0.75">
      <c r="A1858" s="11">
        <v>1856</v>
      </c>
      <c r="B1858" s="12" t="s">
        <v>1857</v>
      </c>
      <c r="C1858" s="12" t="s">
        <v>5966</v>
      </c>
      <c r="D1858" s="13">
        <v>2000</v>
      </c>
      <c r="E1858" s="14">
        <v>2025</v>
      </c>
      <c r="F1858" s="11" t="s">
        <v>8218</v>
      </c>
      <c r="G1858" s="11" t="s">
        <v>8223</v>
      </c>
      <c r="H1858" s="11" t="s">
        <v>8245</v>
      </c>
      <c r="I1858" s="11">
        <v>1405715472</v>
      </c>
      <c r="J1858" s="11">
        <v>1403901072</v>
      </c>
      <c r="K1858" s="11" t="b">
        <v>0</v>
      </c>
      <c r="L1858" s="11">
        <v>38</v>
      </c>
      <c r="M1858" s="11" t="b">
        <v>1</v>
      </c>
      <c r="N1858" s="11" t="s">
        <v>8281</v>
      </c>
      <c r="O1858" s="11" t="s">
        <v>8282</v>
      </c>
      <c r="P1858" s="11">
        <f t="shared" ref="P1858:P1921" si="116">ROUND(E1858/D1858*100,0)</f>
        <v>101</v>
      </c>
      <c r="Q1858" s="11">
        <f t="shared" ref="Q1858:Q1921" si="117">IFERROR(ROUND(E1858/L1858,2),0)</f>
        <v>53.29</v>
      </c>
      <c r="R1858" s="16">
        <f t="shared" si="114"/>
        <v>41817.854999999996</v>
      </c>
      <c r="S1858" s="16">
        <f t="shared" si="115"/>
        <v>41838.854999999996</v>
      </c>
    </row>
    <row r="1859" spans="1:19" ht="44.25" x14ac:dyDescent="0.75">
      <c r="A1859" s="11">
        <v>1857</v>
      </c>
      <c r="B1859" s="12" t="s">
        <v>1858</v>
      </c>
      <c r="C1859" s="12" t="s">
        <v>5967</v>
      </c>
      <c r="D1859" s="13">
        <v>3000</v>
      </c>
      <c r="E1859" s="14">
        <v>3000</v>
      </c>
      <c r="F1859" s="11" t="s">
        <v>8218</v>
      </c>
      <c r="G1859" s="11" t="s">
        <v>8223</v>
      </c>
      <c r="H1859" s="11" t="s">
        <v>8245</v>
      </c>
      <c r="I1859" s="11">
        <v>1410546413</v>
      </c>
      <c r="J1859" s="11">
        <v>1407954413</v>
      </c>
      <c r="K1859" s="11" t="b">
        <v>0</v>
      </c>
      <c r="L1859" s="11">
        <v>22</v>
      </c>
      <c r="M1859" s="11" t="b">
        <v>1</v>
      </c>
      <c r="N1859" s="11" t="s">
        <v>8281</v>
      </c>
      <c r="O1859" s="11" t="s">
        <v>8282</v>
      </c>
      <c r="P1859" s="11">
        <f t="shared" si="116"/>
        <v>100</v>
      </c>
      <c r="Q1859" s="11">
        <f t="shared" si="117"/>
        <v>136.36000000000001</v>
      </c>
      <c r="R1859" s="16">
        <f t="shared" ref="R1859:R1922" si="118">(((J1859/60)/60)/24)+DATE(1970,1,1)</f>
        <v>41864.76866898148</v>
      </c>
      <c r="S1859" s="16">
        <f t="shared" ref="S1859:S1922" si="119">(((I1859/60)/60)/24)+DATE(1970,1,1)</f>
        <v>41894.76866898148</v>
      </c>
    </row>
    <row r="1860" spans="1:19" ht="59" x14ac:dyDescent="0.75">
      <c r="A1860" s="11">
        <v>1858</v>
      </c>
      <c r="B1860" s="12" t="s">
        <v>1859</v>
      </c>
      <c r="C1860" s="12" t="s">
        <v>5968</v>
      </c>
      <c r="D1860" s="13">
        <v>5555.55</v>
      </c>
      <c r="E1860" s="14">
        <v>6041.55</v>
      </c>
      <c r="F1860" s="11" t="s">
        <v>8218</v>
      </c>
      <c r="G1860" s="11" t="s">
        <v>8223</v>
      </c>
      <c r="H1860" s="11" t="s">
        <v>8245</v>
      </c>
      <c r="I1860" s="11">
        <v>1324014521</v>
      </c>
      <c r="J1860" s="11">
        <v>1318826921</v>
      </c>
      <c r="K1860" s="11" t="b">
        <v>0</v>
      </c>
      <c r="L1860" s="11">
        <v>149</v>
      </c>
      <c r="M1860" s="11" t="b">
        <v>1</v>
      </c>
      <c r="N1860" s="11" t="s">
        <v>8281</v>
      </c>
      <c r="O1860" s="11" t="s">
        <v>8282</v>
      </c>
      <c r="P1860" s="11">
        <f t="shared" si="116"/>
        <v>109</v>
      </c>
      <c r="Q1860" s="11">
        <f t="shared" si="117"/>
        <v>40.549999999999997</v>
      </c>
      <c r="R1860" s="16">
        <f t="shared" si="118"/>
        <v>40833.200474537036</v>
      </c>
      <c r="S1860" s="16">
        <f t="shared" si="119"/>
        <v>40893.242141203707</v>
      </c>
    </row>
    <row r="1861" spans="1:19" ht="29.5" x14ac:dyDescent="0.75">
      <c r="A1861" s="11">
        <v>1859</v>
      </c>
      <c r="B1861" s="12" t="s">
        <v>1860</v>
      </c>
      <c r="C1861" s="12" t="s">
        <v>5969</v>
      </c>
      <c r="D1861" s="13">
        <v>3000</v>
      </c>
      <c r="E1861" s="14">
        <v>3955</v>
      </c>
      <c r="F1861" s="11" t="s">
        <v>8218</v>
      </c>
      <c r="G1861" s="11" t="s">
        <v>8223</v>
      </c>
      <c r="H1861" s="11" t="s">
        <v>8245</v>
      </c>
      <c r="I1861" s="11">
        <v>1316716129</v>
      </c>
      <c r="J1861" s="11">
        <v>1314124129</v>
      </c>
      <c r="K1861" s="11" t="b">
        <v>0</v>
      </c>
      <c r="L1861" s="11">
        <v>56</v>
      </c>
      <c r="M1861" s="11" t="b">
        <v>1</v>
      </c>
      <c r="N1861" s="11" t="s">
        <v>8281</v>
      </c>
      <c r="O1861" s="11" t="s">
        <v>8282</v>
      </c>
      <c r="P1861" s="11">
        <f t="shared" si="116"/>
        <v>132</v>
      </c>
      <c r="Q1861" s="11">
        <f t="shared" si="117"/>
        <v>70.63</v>
      </c>
      <c r="R1861" s="16">
        <f t="shared" si="118"/>
        <v>40778.770011574074</v>
      </c>
      <c r="S1861" s="16">
        <f t="shared" si="119"/>
        <v>40808.770011574074</v>
      </c>
    </row>
    <row r="1862" spans="1:19" ht="44.25" x14ac:dyDescent="0.75">
      <c r="A1862" s="11">
        <v>1860</v>
      </c>
      <c r="B1862" s="12" t="s">
        <v>1861</v>
      </c>
      <c r="C1862" s="12" t="s">
        <v>5970</v>
      </c>
      <c r="D1862" s="13">
        <v>750</v>
      </c>
      <c r="E1862" s="14">
        <v>1001</v>
      </c>
      <c r="F1862" s="11" t="s">
        <v>8218</v>
      </c>
      <c r="G1862" s="11" t="s">
        <v>8223</v>
      </c>
      <c r="H1862" s="11" t="s">
        <v>8245</v>
      </c>
      <c r="I1862" s="11">
        <v>1391706084</v>
      </c>
      <c r="J1862" s="11">
        <v>1389891684</v>
      </c>
      <c r="K1862" s="11" t="b">
        <v>0</v>
      </c>
      <c r="L1862" s="11">
        <v>19</v>
      </c>
      <c r="M1862" s="11" t="b">
        <v>1</v>
      </c>
      <c r="N1862" s="11" t="s">
        <v>8281</v>
      </c>
      <c r="O1862" s="11" t="s">
        <v>8282</v>
      </c>
      <c r="P1862" s="11">
        <f t="shared" si="116"/>
        <v>133</v>
      </c>
      <c r="Q1862" s="11">
        <f t="shared" si="117"/>
        <v>52.68</v>
      </c>
      <c r="R1862" s="16">
        <f t="shared" si="118"/>
        <v>41655.709305555552</v>
      </c>
      <c r="S1862" s="16">
        <f t="shared" si="119"/>
        <v>41676.709305555552</v>
      </c>
    </row>
    <row r="1863" spans="1:19" ht="44.25" x14ac:dyDescent="0.75">
      <c r="A1863" s="11">
        <v>1861</v>
      </c>
      <c r="B1863" s="12" t="s">
        <v>1862</v>
      </c>
      <c r="C1863" s="12" t="s">
        <v>5971</v>
      </c>
      <c r="D1863" s="13">
        <v>250000</v>
      </c>
      <c r="E1863" s="14">
        <v>0</v>
      </c>
      <c r="F1863" s="11" t="s">
        <v>8220</v>
      </c>
      <c r="G1863" s="11" t="s">
        <v>8224</v>
      </c>
      <c r="H1863" s="11" t="s">
        <v>8246</v>
      </c>
      <c r="I1863" s="11">
        <v>1422256341</v>
      </c>
      <c r="J1863" s="11">
        <v>1419664341</v>
      </c>
      <c r="K1863" s="11" t="b">
        <v>0</v>
      </c>
      <c r="L1863" s="11">
        <v>0</v>
      </c>
      <c r="M1863" s="11" t="b">
        <v>0</v>
      </c>
      <c r="N1863" s="11" t="s">
        <v>8289</v>
      </c>
      <c r="O1863" s="11" t="s">
        <v>8291</v>
      </c>
      <c r="P1863" s="11">
        <f t="shared" si="116"/>
        <v>0</v>
      </c>
      <c r="Q1863" s="11">
        <f t="shared" si="117"/>
        <v>0</v>
      </c>
      <c r="R1863" s="16">
        <f t="shared" si="118"/>
        <v>42000.300243055557</v>
      </c>
      <c r="S1863" s="16">
        <f t="shared" si="119"/>
        <v>42030.300243055557</v>
      </c>
    </row>
    <row r="1864" spans="1:19" ht="44.25" x14ac:dyDescent="0.75">
      <c r="A1864" s="11">
        <v>1862</v>
      </c>
      <c r="B1864" s="12" t="s">
        <v>1863</v>
      </c>
      <c r="C1864" s="12" t="s">
        <v>5972</v>
      </c>
      <c r="D1864" s="13">
        <v>18000</v>
      </c>
      <c r="E1864" s="14">
        <v>1455</v>
      </c>
      <c r="F1864" s="11" t="s">
        <v>8220</v>
      </c>
      <c r="G1864" s="11" t="s">
        <v>8223</v>
      </c>
      <c r="H1864" s="11" t="s">
        <v>8245</v>
      </c>
      <c r="I1864" s="11">
        <v>1488958200</v>
      </c>
      <c r="J1864" s="11">
        <v>1484912974</v>
      </c>
      <c r="K1864" s="11" t="b">
        <v>0</v>
      </c>
      <c r="L1864" s="11">
        <v>16</v>
      </c>
      <c r="M1864" s="11" t="b">
        <v>0</v>
      </c>
      <c r="N1864" s="11" t="s">
        <v>8289</v>
      </c>
      <c r="O1864" s="11" t="s">
        <v>8291</v>
      </c>
      <c r="P1864" s="11">
        <f t="shared" si="116"/>
        <v>8</v>
      </c>
      <c r="Q1864" s="11">
        <f t="shared" si="117"/>
        <v>90.94</v>
      </c>
      <c r="R1864" s="16">
        <f t="shared" si="118"/>
        <v>42755.492754629624</v>
      </c>
      <c r="S1864" s="16">
        <f t="shared" si="119"/>
        <v>42802.3125</v>
      </c>
    </row>
    <row r="1865" spans="1:19" ht="44.25" x14ac:dyDescent="0.75">
      <c r="A1865" s="11">
        <v>1863</v>
      </c>
      <c r="B1865" s="12" t="s">
        <v>1864</v>
      </c>
      <c r="C1865" s="12" t="s">
        <v>5973</v>
      </c>
      <c r="D1865" s="13">
        <v>2500</v>
      </c>
      <c r="E1865" s="14">
        <v>10</v>
      </c>
      <c r="F1865" s="11" t="s">
        <v>8220</v>
      </c>
      <c r="G1865" s="11" t="s">
        <v>8223</v>
      </c>
      <c r="H1865" s="11" t="s">
        <v>8245</v>
      </c>
      <c r="I1865" s="11">
        <v>1402600085</v>
      </c>
      <c r="J1865" s="11">
        <v>1400008085</v>
      </c>
      <c r="K1865" s="11" t="b">
        <v>0</v>
      </c>
      <c r="L1865" s="11">
        <v>2</v>
      </c>
      <c r="M1865" s="11" t="b">
        <v>0</v>
      </c>
      <c r="N1865" s="11" t="s">
        <v>8289</v>
      </c>
      <c r="O1865" s="11" t="s">
        <v>8291</v>
      </c>
      <c r="P1865" s="11">
        <f t="shared" si="116"/>
        <v>0</v>
      </c>
      <c r="Q1865" s="11">
        <f t="shared" si="117"/>
        <v>5</v>
      </c>
      <c r="R1865" s="16">
        <f t="shared" si="118"/>
        <v>41772.797280092593</v>
      </c>
      <c r="S1865" s="16">
        <f t="shared" si="119"/>
        <v>41802.797280092593</v>
      </c>
    </row>
    <row r="1866" spans="1:19" ht="44.25" x14ac:dyDescent="0.75">
      <c r="A1866" s="11">
        <v>1864</v>
      </c>
      <c r="B1866" s="12" t="s">
        <v>1865</v>
      </c>
      <c r="C1866" s="12" t="s">
        <v>5974</v>
      </c>
      <c r="D1866" s="13">
        <v>6500</v>
      </c>
      <c r="E1866" s="14">
        <v>2788</v>
      </c>
      <c r="F1866" s="11" t="s">
        <v>8220</v>
      </c>
      <c r="G1866" s="11" t="s">
        <v>8223</v>
      </c>
      <c r="H1866" s="11" t="s">
        <v>8245</v>
      </c>
      <c r="I1866" s="11">
        <v>1399223500</v>
      </c>
      <c r="J1866" s="11">
        <v>1396631500</v>
      </c>
      <c r="K1866" s="11" t="b">
        <v>0</v>
      </c>
      <c r="L1866" s="11">
        <v>48</v>
      </c>
      <c r="M1866" s="11" t="b">
        <v>0</v>
      </c>
      <c r="N1866" s="11" t="s">
        <v>8289</v>
      </c>
      <c r="O1866" s="11" t="s">
        <v>8291</v>
      </c>
      <c r="P1866" s="11">
        <f t="shared" si="116"/>
        <v>43</v>
      </c>
      <c r="Q1866" s="11">
        <f t="shared" si="117"/>
        <v>58.08</v>
      </c>
      <c r="R1866" s="16">
        <f t="shared" si="118"/>
        <v>41733.716435185182</v>
      </c>
      <c r="S1866" s="16">
        <f t="shared" si="119"/>
        <v>41763.716435185182</v>
      </c>
    </row>
    <row r="1867" spans="1:19" ht="59" x14ac:dyDescent="0.75">
      <c r="A1867" s="11">
        <v>1865</v>
      </c>
      <c r="B1867" s="12" t="s">
        <v>1866</v>
      </c>
      <c r="C1867" s="12" t="s">
        <v>5975</v>
      </c>
      <c r="D1867" s="13">
        <v>110000</v>
      </c>
      <c r="E1867" s="14">
        <v>4</v>
      </c>
      <c r="F1867" s="11" t="s">
        <v>8220</v>
      </c>
      <c r="G1867" s="11" t="s">
        <v>8224</v>
      </c>
      <c r="H1867" s="11" t="s">
        <v>8246</v>
      </c>
      <c r="I1867" s="11">
        <v>1478425747</v>
      </c>
      <c r="J1867" s="11">
        <v>1475398147</v>
      </c>
      <c r="K1867" s="11" t="b">
        <v>0</v>
      </c>
      <c r="L1867" s="11">
        <v>2</v>
      </c>
      <c r="M1867" s="11" t="b">
        <v>0</v>
      </c>
      <c r="N1867" s="11" t="s">
        <v>8289</v>
      </c>
      <c r="O1867" s="11" t="s">
        <v>8291</v>
      </c>
      <c r="P1867" s="11">
        <f t="shared" si="116"/>
        <v>0</v>
      </c>
      <c r="Q1867" s="11">
        <f t="shared" si="117"/>
        <v>2</v>
      </c>
      <c r="R1867" s="16">
        <f t="shared" si="118"/>
        <v>42645.367442129631</v>
      </c>
      <c r="S1867" s="16">
        <f t="shared" si="119"/>
        <v>42680.409108796302</v>
      </c>
    </row>
    <row r="1868" spans="1:19" ht="44.25" x14ac:dyDescent="0.75">
      <c r="A1868" s="11">
        <v>1866</v>
      </c>
      <c r="B1868" s="12" t="s">
        <v>1867</v>
      </c>
      <c r="C1868" s="12" t="s">
        <v>5976</v>
      </c>
      <c r="D1868" s="13">
        <v>25000</v>
      </c>
      <c r="E1868" s="14">
        <v>125</v>
      </c>
      <c r="F1868" s="11" t="s">
        <v>8220</v>
      </c>
      <c r="G1868" s="11" t="s">
        <v>8223</v>
      </c>
      <c r="H1868" s="11" t="s">
        <v>8245</v>
      </c>
      <c r="I1868" s="11">
        <v>1488340800</v>
      </c>
      <c r="J1868" s="11">
        <v>1483768497</v>
      </c>
      <c r="K1868" s="11" t="b">
        <v>0</v>
      </c>
      <c r="L1868" s="11">
        <v>2</v>
      </c>
      <c r="M1868" s="11" t="b">
        <v>0</v>
      </c>
      <c r="N1868" s="11" t="s">
        <v>8289</v>
      </c>
      <c r="O1868" s="11" t="s">
        <v>8291</v>
      </c>
      <c r="P1868" s="11">
        <f t="shared" si="116"/>
        <v>1</v>
      </c>
      <c r="Q1868" s="11">
        <f t="shared" si="117"/>
        <v>62.5</v>
      </c>
      <c r="R1868" s="16">
        <f t="shared" si="118"/>
        <v>42742.246493055558</v>
      </c>
      <c r="S1868" s="16">
        <f t="shared" si="119"/>
        <v>42795.166666666672</v>
      </c>
    </row>
    <row r="1869" spans="1:19" ht="44.25" x14ac:dyDescent="0.75">
      <c r="A1869" s="11">
        <v>1867</v>
      </c>
      <c r="B1869" s="12" t="s">
        <v>1868</v>
      </c>
      <c r="C1869" s="12" t="s">
        <v>5977</v>
      </c>
      <c r="D1869" s="13">
        <v>20000</v>
      </c>
      <c r="E1869" s="14">
        <v>10</v>
      </c>
      <c r="F1869" s="11" t="s">
        <v>8220</v>
      </c>
      <c r="G1869" s="11" t="s">
        <v>8223</v>
      </c>
      <c r="H1869" s="11" t="s">
        <v>8245</v>
      </c>
      <c r="I1869" s="11">
        <v>1478383912</v>
      </c>
      <c r="J1869" s="11">
        <v>1475791912</v>
      </c>
      <c r="K1869" s="11" t="b">
        <v>0</v>
      </c>
      <c r="L1869" s="11">
        <v>1</v>
      </c>
      <c r="M1869" s="11" t="b">
        <v>0</v>
      </c>
      <c r="N1869" s="11" t="s">
        <v>8289</v>
      </c>
      <c r="O1869" s="11" t="s">
        <v>8291</v>
      </c>
      <c r="P1869" s="11">
        <f t="shared" si="116"/>
        <v>0</v>
      </c>
      <c r="Q1869" s="11">
        <f t="shared" si="117"/>
        <v>10</v>
      </c>
      <c r="R1869" s="16">
        <f t="shared" si="118"/>
        <v>42649.924907407403</v>
      </c>
      <c r="S1869" s="16">
        <f t="shared" si="119"/>
        <v>42679.924907407403</v>
      </c>
    </row>
    <row r="1870" spans="1:19" ht="44.25" x14ac:dyDescent="0.75">
      <c r="A1870" s="11">
        <v>1868</v>
      </c>
      <c r="B1870" s="12" t="s">
        <v>1869</v>
      </c>
      <c r="C1870" s="12" t="s">
        <v>5978</v>
      </c>
      <c r="D1870" s="13">
        <v>25000</v>
      </c>
      <c r="E1870" s="14">
        <v>1217</v>
      </c>
      <c r="F1870" s="11" t="s">
        <v>8220</v>
      </c>
      <c r="G1870" s="11" t="s">
        <v>8223</v>
      </c>
      <c r="H1870" s="11" t="s">
        <v>8245</v>
      </c>
      <c r="I1870" s="11">
        <v>1450166340</v>
      </c>
      <c r="J1870" s="11">
        <v>1448044925</v>
      </c>
      <c r="K1870" s="11" t="b">
        <v>0</v>
      </c>
      <c r="L1870" s="11">
        <v>17</v>
      </c>
      <c r="M1870" s="11" t="b">
        <v>0</v>
      </c>
      <c r="N1870" s="11" t="s">
        <v>8289</v>
      </c>
      <c r="O1870" s="11" t="s">
        <v>8291</v>
      </c>
      <c r="P1870" s="11">
        <f t="shared" si="116"/>
        <v>5</v>
      </c>
      <c r="Q1870" s="11">
        <f t="shared" si="117"/>
        <v>71.59</v>
      </c>
      <c r="R1870" s="16">
        <f t="shared" si="118"/>
        <v>42328.779224537036</v>
      </c>
      <c r="S1870" s="16">
        <f t="shared" si="119"/>
        <v>42353.332638888889</v>
      </c>
    </row>
    <row r="1871" spans="1:19" ht="44.25" x14ac:dyDescent="0.75">
      <c r="A1871" s="11">
        <v>1869</v>
      </c>
      <c r="B1871" s="12" t="s">
        <v>1870</v>
      </c>
      <c r="C1871" s="12" t="s">
        <v>5979</v>
      </c>
      <c r="D1871" s="13">
        <v>10000</v>
      </c>
      <c r="E1871" s="14">
        <v>0</v>
      </c>
      <c r="F1871" s="11" t="s">
        <v>8220</v>
      </c>
      <c r="G1871" s="11" t="s">
        <v>8223</v>
      </c>
      <c r="H1871" s="11" t="s">
        <v>8245</v>
      </c>
      <c r="I1871" s="11">
        <v>1483488249</v>
      </c>
      <c r="J1871" s="11">
        <v>1480896249</v>
      </c>
      <c r="K1871" s="11" t="b">
        <v>0</v>
      </c>
      <c r="L1871" s="11">
        <v>0</v>
      </c>
      <c r="M1871" s="11" t="b">
        <v>0</v>
      </c>
      <c r="N1871" s="11" t="s">
        <v>8289</v>
      </c>
      <c r="O1871" s="11" t="s">
        <v>8291</v>
      </c>
      <c r="P1871" s="11">
        <f t="shared" si="116"/>
        <v>0</v>
      </c>
      <c r="Q1871" s="11">
        <f t="shared" si="117"/>
        <v>0</v>
      </c>
      <c r="R1871" s="16">
        <f t="shared" si="118"/>
        <v>42709.002881944441</v>
      </c>
      <c r="S1871" s="16">
        <f t="shared" si="119"/>
        <v>42739.002881944441</v>
      </c>
    </row>
    <row r="1872" spans="1:19" ht="44.25" x14ac:dyDescent="0.75">
      <c r="A1872" s="11">
        <v>1870</v>
      </c>
      <c r="B1872" s="12" t="s">
        <v>1871</v>
      </c>
      <c r="C1872" s="12" t="s">
        <v>5980</v>
      </c>
      <c r="D1872" s="13">
        <v>3500</v>
      </c>
      <c r="E1872" s="14">
        <v>361</v>
      </c>
      <c r="F1872" s="11" t="s">
        <v>8220</v>
      </c>
      <c r="G1872" s="11" t="s">
        <v>8223</v>
      </c>
      <c r="H1872" s="11" t="s">
        <v>8245</v>
      </c>
      <c r="I1872" s="11">
        <v>1454213820</v>
      </c>
      <c r="J1872" s="11">
        <v>1451723535</v>
      </c>
      <c r="K1872" s="11" t="b">
        <v>0</v>
      </c>
      <c r="L1872" s="11">
        <v>11</v>
      </c>
      <c r="M1872" s="11" t="b">
        <v>0</v>
      </c>
      <c r="N1872" s="11" t="s">
        <v>8289</v>
      </c>
      <c r="O1872" s="11" t="s">
        <v>8291</v>
      </c>
      <c r="P1872" s="11">
        <f t="shared" si="116"/>
        <v>10</v>
      </c>
      <c r="Q1872" s="11">
        <f t="shared" si="117"/>
        <v>32.82</v>
      </c>
      <c r="R1872" s="16">
        <f t="shared" si="118"/>
        <v>42371.355729166666</v>
      </c>
      <c r="S1872" s="16">
        <f t="shared" si="119"/>
        <v>42400.178472222222</v>
      </c>
    </row>
    <row r="1873" spans="1:19" ht="59" x14ac:dyDescent="0.75">
      <c r="A1873" s="11">
        <v>1871</v>
      </c>
      <c r="B1873" s="12" t="s">
        <v>1872</v>
      </c>
      <c r="C1873" s="12" t="s">
        <v>5981</v>
      </c>
      <c r="D1873" s="13">
        <v>6500</v>
      </c>
      <c r="E1873" s="14">
        <v>4666</v>
      </c>
      <c r="F1873" s="11" t="s">
        <v>8220</v>
      </c>
      <c r="G1873" s="11" t="s">
        <v>8223</v>
      </c>
      <c r="H1873" s="11" t="s">
        <v>8245</v>
      </c>
      <c r="I1873" s="11">
        <v>1416512901</v>
      </c>
      <c r="J1873" s="11">
        <v>1413053301</v>
      </c>
      <c r="K1873" s="11" t="b">
        <v>0</v>
      </c>
      <c r="L1873" s="11">
        <v>95</v>
      </c>
      <c r="M1873" s="11" t="b">
        <v>0</v>
      </c>
      <c r="N1873" s="11" t="s">
        <v>8289</v>
      </c>
      <c r="O1873" s="11" t="s">
        <v>8291</v>
      </c>
      <c r="P1873" s="11">
        <f t="shared" si="116"/>
        <v>72</v>
      </c>
      <c r="Q1873" s="11">
        <f t="shared" si="117"/>
        <v>49.12</v>
      </c>
      <c r="R1873" s="16">
        <f t="shared" si="118"/>
        <v>41923.783576388887</v>
      </c>
      <c r="S1873" s="16">
        <f t="shared" si="119"/>
        <v>41963.825243055559</v>
      </c>
    </row>
    <row r="1874" spans="1:19" ht="44.25" x14ac:dyDescent="0.75">
      <c r="A1874" s="11">
        <v>1872</v>
      </c>
      <c r="B1874" s="12" t="s">
        <v>1873</v>
      </c>
      <c r="C1874" s="12" t="s">
        <v>5982</v>
      </c>
      <c r="D1874" s="13">
        <v>20000</v>
      </c>
      <c r="E1874" s="14">
        <v>212</v>
      </c>
      <c r="F1874" s="11" t="s">
        <v>8220</v>
      </c>
      <c r="G1874" s="11" t="s">
        <v>8223</v>
      </c>
      <c r="H1874" s="11" t="s">
        <v>8245</v>
      </c>
      <c r="I1874" s="11">
        <v>1435633602</v>
      </c>
      <c r="J1874" s="11">
        <v>1433041602</v>
      </c>
      <c r="K1874" s="11" t="b">
        <v>0</v>
      </c>
      <c r="L1874" s="11">
        <v>13</v>
      </c>
      <c r="M1874" s="11" t="b">
        <v>0</v>
      </c>
      <c r="N1874" s="11" t="s">
        <v>8289</v>
      </c>
      <c r="O1874" s="11" t="s">
        <v>8291</v>
      </c>
      <c r="P1874" s="11">
        <f t="shared" si="116"/>
        <v>1</v>
      </c>
      <c r="Q1874" s="11">
        <f t="shared" si="117"/>
        <v>16.309999999999999</v>
      </c>
      <c r="R1874" s="16">
        <f t="shared" si="118"/>
        <v>42155.129652777774</v>
      </c>
      <c r="S1874" s="16">
        <f t="shared" si="119"/>
        <v>42185.129652777774</v>
      </c>
    </row>
    <row r="1875" spans="1:19" ht="44.25" x14ac:dyDescent="0.75">
      <c r="A1875" s="11">
        <v>1873</v>
      </c>
      <c r="B1875" s="12" t="s">
        <v>1874</v>
      </c>
      <c r="C1875" s="12" t="s">
        <v>5983</v>
      </c>
      <c r="D1875" s="13">
        <v>8000</v>
      </c>
      <c r="E1875" s="14">
        <v>36</v>
      </c>
      <c r="F1875" s="11" t="s">
        <v>8220</v>
      </c>
      <c r="G1875" s="11" t="s">
        <v>8228</v>
      </c>
      <c r="H1875" s="11" t="s">
        <v>8250</v>
      </c>
      <c r="I1875" s="11">
        <v>1436373900</v>
      </c>
      <c r="J1875" s="11">
        <v>1433861210</v>
      </c>
      <c r="K1875" s="11" t="b">
        <v>0</v>
      </c>
      <c r="L1875" s="11">
        <v>2</v>
      </c>
      <c r="M1875" s="11" t="b">
        <v>0</v>
      </c>
      <c r="N1875" s="11" t="s">
        <v>8289</v>
      </c>
      <c r="O1875" s="11" t="s">
        <v>8291</v>
      </c>
      <c r="P1875" s="11">
        <f t="shared" si="116"/>
        <v>0</v>
      </c>
      <c r="Q1875" s="11">
        <f t="shared" si="117"/>
        <v>18</v>
      </c>
      <c r="R1875" s="16">
        <f t="shared" si="118"/>
        <v>42164.615856481483</v>
      </c>
      <c r="S1875" s="16">
        <f t="shared" si="119"/>
        <v>42193.697916666672</v>
      </c>
    </row>
    <row r="1876" spans="1:19" ht="59" x14ac:dyDescent="0.75">
      <c r="A1876" s="11">
        <v>1874</v>
      </c>
      <c r="B1876" s="12" t="s">
        <v>1875</v>
      </c>
      <c r="C1876" s="12" t="s">
        <v>5984</v>
      </c>
      <c r="D1876" s="13">
        <v>160000</v>
      </c>
      <c r="E1876" s="14">
        <v>26</v>
      </c>
      <c r="F1876" s="11" t="s">
        <v>8220</v>
      </c>
      <c r="G1876" s="11" t="s">
        <v>8223</v>
      </c>
      <c r="H1876" s="11" t="s">
        <v>8245</v>
      </c>
      <c r="I1876" s="11">
        <v>1467155733</v>
      </c>
      <c r="J1876" s="11">
        <v>1465427733</v>
      </c>
      <c r="K1876" s="11" t="b">
        <v>0</v>
      </c>
      <c r="L1876" s="11">
        <v>2</v>
      </c>
      <c r="M1876" s="11" t="b">
        <v>0</v>
      </c>
      <c r="N1876" s="11" t="s">
        <v>8289</v>
      </c>
      <c r="O1876" s="11" t="s">
        <v>8291</v>
      </c>
      <c r="P1876" s="11">
        <f t="shared" si="116"/>
        <v>0</v>
      </c>
      <c r="Q1876" s="11">
        <f t="shared" si="117"/>
        <v>13</v>
      </c>
      <c r="R1876" s="16">
        <f t="shared" si="118"/>
        <v>42529.969131944439</v>
      </c>
      <c r="S1876" s="16">
        <f t="shared" si="119"/>
        <v>42549.969131944439</v>
      </c>
    </row>
    <row r="1877" spans="1:19" ht="44.25" x14ac:dyDescent="0.75">
      <c r="A1877" s="11">
        <v>1875</v>
      </c>
      <c r="B1877" s="12" t="s">
        <v>1876</v>
      </c>
      <c r="C1877" s="12" t="s">
        <v>5985</v>
      </c>
      <c r="D1877" s="13">
        <v>10000</v>
      </c>
      <c r="E1877" s="14">
        <v>51</v>
      </c>
      <c r="F1877" s="11" t="s">
        <v>8220</v>
      </c>
      <c r="G1877" s="11" t="s">
        <v>8223</v>
      </c>
      <c r="H1877" s="11" t="s">
        <v>8245</v>
      </c>
      <c r="I1877" s="11">
        <v>1470519308</v>
      </c>
      <c r="J1877" s="11">
        <v>1465335308</v>
      </c>
      <c r="K1877" s="11" t="b">
        <v>0</v>
      </c>
      <c r="L1877" s="11">
        <v>3</v>
      </c>
      <c r="M1877" s="11" t="b">
        <v>0</v>
      </c>
      <c r="N1877" s="11" t="s">
        <v>8289</v>
      </c>
      <c r="O1877" s="11" t="s">
        <v>8291</v>
      </c>
      <c r="P1877" s="11">
        <f t="shared" si="116"/>
        <v>1</v>
      </c>
      <c r="Q1877" s="11">
        <f t="shared" si="117"/>
        <v>17</v>
      </c>
      <c r="R1877" s="16">
        <f t="shared" si="118"/>
        <v>42528.899398148147</v>
      </c>
      <c r="S1877" s="16">
        <f t="shared" si="119"/>
        <v>42588.899398148147</v>
      </c>
    </row>
    <row r="1878" spans="1:19" ht="44.25" x14ac:dyDescent="0.75">
      <c r="A1878" s="11">
        <v>1876</v>
      </c>
      <c r="B1878" s="12" t="s">
        <v>1877</v>
      </c>
      <c r="C1878" s="12" t="s">
        <v>5986</v>
      </c>
      <c r="D1878" s="13">
        <v>280</v>
      </c>
      <c r="E1878" s="14">
        <v>0</v>
      </c>
      <c r="F1878" s="11" t="s">
        <v>8220</v>
      </c>
      <c r="G1878" s="11" t="s">
        <v>8225</v>
      </c>
      <c r="H1878" s="11" t="s">
        <v>8247</v>
      </c>
      <c r="I1878" s="11">
        <v>1402901405</v>
      </c>
      <c r="J1878" s="11">
        <v>1400309405</v>
      </c>
      <c r="K1878" s="11" t="b">
        <v>0</v>
      </c>
      <c r="L1878" s="11">
        <v>0</v>
      </c>
      <c r="M1878" s="11" t="b">
        <v>0</v>
      </c>
      <c r="N1878" s="11" t="s">
        <v>8289</v>
      </c>
      <c r="O1878" s="11" t="s">
        <v>8291</v>
      </c>
      <c r="P1878" s="11">
        <f t="shared" si="116"/>
        <v>0</v>
      </c>
      <c r="Q1878" s="11">
        <f t="shared" si="117"/>
        <v>0</v>
      </c>
      <c r="R1878" s="16">
        <f t="shared" si="118"/>
        <v>41776.284780092588</v>
      </c>
      <c r="S1878" s="16">
        <f t="shared" si="119"/>
        <v>41806.284780092588</v>
      </c>
    </row>
    <row r="1879" spans="1:19" ht="44.25" x14ac:dyDescent="0.75">
      <c r="A1879" s="11">
        <v>1877</v>
      </c>
      <c r="B1879" s="12" t="s">
        <v>1878</v>
      </c>
      <c r="C1879" s="12" t="s">
        <v>5987</v>
      </c>
      <c r="D1879" s="13">
        <v>60</v>
      </c>
      <c r="E1879" s="14">
        <v>0</v>
      </c>
      <c r="F1879" s="11" t="s">
        <v>8220</v>
      </c>
      <c r="G1879" s="11" t="s">
        <v>8223</v>
      </c>
      <c r="H1879" s="11" t="s">
        <v>8245</v>
      </c>
      <c r="I1879" s="11">
        <v>1425170525</v>
      </c>
      <c r="J1879" s="11">
        <v>1422664925</v>
      </c>
      <c r="K1879" s="11" t="b">
        <v>0</v>
      </c>
      <c r="L1879" s="11">
        <v>0</v>
      </c>
      <c r="M1879" s="11" t="b">
        <v>0</v>
      </c>
      <c r="N1879" s="11" t="s">
        <v>8289</v>
      </c>
      <c r="O1879" s="11" t="s">
        <v>8291</v>
      </c>
      <c r="P1879" s="11">
        <f t="shared" si="116"/>
        <v>0</v>
      </c>
      <c r="Q1879" s="11">
        <f t="shared" si="117"/>
        <v>0</v>
      </c>
      <c r="R1879" s="16">
        <f t="shared" si="118"/>
        <v>42035.029224537036</v>
      </c>
      <c r="S1879" s="16">
        <f t="shared" si="119"/>
        <v>42064.029224537036</v>
      </c>
    </row>
    <row r="1880" spans="1:19" ht="59" x14ac:dyDescent="0.75">
      <c r="A1880" s="11">
        <v>1878</v>
      </c>
      <c r="B1880" s="12" t="s">
        <v>1879</v>
      </c>
      <c r="C1880" s="12" t="s">
        <v>5988</v>
      </c>
      <c r="D1880" s="13">
        <v>8000</v>
      </c>
      <c r="E1880" s="14">
        <v>0</v>
      </c>
      <c r="F1880" s="11" t="s">
        <v>8220</v>
      </c>
      <c r="G1880" s="11" t="s">
        <v>8225</v>
      </c>
      <c r="H1880" s="11" t="s">
        <v>8247</v>
      </c>
      <c r="I1880" s="11">
        <v>1402618355</v>
      </c>
      <c r="J1880" s="11">
        <v>1400026355</v>
      </c>
      <c r="K1880" s="11" t="b">
        <v>0</v>
      </c>
      <c r="L1880" s="11">
        <v>0</v>
      </c>
      <c r="M1880" s="11" t="b">
        <v>0</v>
      </c>
      <c r="N1880" s="11" t="s">
        <v>8289</v>
      </c>
      <c r="O1880" s="11" t="s">
        <v>8291</v>
      </c>
      <c r="P1880" s="11">
        <f t="shared" si="116"/>
        <v>0</v>
      </c>
      <c r="Q1880" s="11">
        <f t="shared" si="117"/>
        <v>0</v>
      </c>
      <c r="R1880" s="16">
        <f t="shared" si="118"/>
        <v>41773.008738425924</v>
      </c>
      <c r="S1880" s="16">
        <f t="shared" si="119"/>
        <v>41803.008738425924</v>
      </c>
    </row>
    <row r="1881" spans="1:19" ht="44.25" x14ac:dyDescent="0.75">
      <c r="A1881" s="11">
        <v>1879</v>
      </c>
      <c r="B1881" s="12" t="s">
        <v>1880</v>
      </c>
      <c r="C1881" s="12" t="s">
        <v>5989</v>
      </c>
      <c r="D1881" s="13">
        <v>5000</v>
      </c>
      <c r="E1881" s="14">
        <v>6</v>
      </c>
      <c r="F1881" s="11" t="s">
        <v>8220</v>
      </c>
      <c r="G1881" s="11" t="s">
        <v>8226</v>
      </c>
      <c r="H1881" s="11" t="s">
        <v>8248</v>
      </c>
      <c r="I1881" s="11">
        <v>1457966129</v>
      </c>
      <c r="J1881" s="11">
        <v>1455377729</v>
      </c>
      <c r="K1881" s="11" t="b">
        <v>0</v>
      </c>
      <c r="L1881" s="11">
        <v>2</v>
      </c>
      <c r="M1881" s="11" t="b">
        <v>0</v>
      </c>
      <c r="N1881" s="11" t="s">
        <v>8289</v>
      </c>
      <c r="O1881" s="11" t="s">
        <v>8291</v>
      </c>
      <c r="P1881" s="11">
        <f t="shared" si="116"/>
        <v>0</v>
      </c>
      <c r="Q1881" s="11">
        <f t="shared" si="117"/>
        <v>3</v>
      </c>
      <c r="R1881" s="16">
        <f t="shared" si="118"/>
        <v>42413.649641203709</v>
      </c>
      <c r="S1881" s="16">
        <f t="shared" si="119"/>
        <v>42443.607974537037</v>
      </c>
    </row>
    <row r="1882" spans="1:19" ht="29.5" x14ac:dyDescent="0.75">
      <c r="A1882" s="11">
        <v>1880</v>
      </c>
      <c r="B1882" s="12" t="s">
        <v>1881</v>
      </c>
      <c r="C1882" s="12" t="s">
        <v>5990</v>
      </c>
      <c r="D1882" s="13">
        <v>5000</v>
      </c>
      <c r="E1882" s="14">
        <v>1004</v>
      </c>
      <c r="F1882" s="11" t="s">
        <v>8220</v>
      </c>
      <c r="G1882" s="11" t="s">
        <v>8224</v>
      </c>
      <c r="H1882" s="11" t="s">
        <v>8246</v>
      </c>
      <c r="I1882" s="11">
        <v>1459341380</v>
      </c>
      <c r="J1882" s="11">
        <v>1456839380</v>
      </c>
      <c r="K1882" s="11" t="b">
        <v>0</v>
      </c>
      <c r="L1882" s="11">
        <v>24</v>
      </c>
      <c r="M1882" s="11" t="b">
        <v>0</v>
      </c>
      <c r="N1882" s="11" t="s">
        <v>8289</v>
      </c>
      <c r="O1882" s="11" t="s">
        <v>8291</v>
      </c>
      <c r="P1882" s="11">
        <f t="shared" si="116"/>
        <v>20</v>
      </c>
      <c r="Q1882" s="11">
        <f t="shared" si="117"/>
        <v>41.83</v>
      </c>
      <c r="R1882" s="16">
        <f t="shared" si="118"/>
        <v>42430.566898148143</v>
      </c>
      <c r="S1882" s="16">
        <f t="shared" si="119"/>
        <v>42459.525231481486</v>
      </c>
    </row>
    <row r="1883" spans="1:19" ht="44.25" x14ac:dyDescent="0.75">
      <c r="A1883" s="11">
        <v>1881</v>
      </c>
      <c r="B1883" s="12" t="s">
        <v>1882</v>
      </c>
      <c r="C1883" s="12" t="s">
        <v>5991</v>
      </c>
      <c r="D1883" s="13">
        <v>2000</v>
      </c>
      <c r="E1883" s="14">
        <v>3453.69</v>
      </c>
      <c r="F1883" s="11" t="s">
        <v>8218</v>
      </c>
      <c r="G1883" s="11" t="s">
        <v>8223</v>
      </c>
      <c r="H1883" s="11" t="s">
        <v>8245</v>
      </c>
      <c r="I1883" s="11">
        <v>1425955189</v>
      </c>
      <c r="J1883" s="11">
        <v>1423366789</v>
      </c>
      <c r="K1883" s="11" t="b">
        <v>0</v>
      </c>
      <c r="L1883" s="11">
        <v>70</v>
      </c>
      <c r="M1883" s="11" t="b">
        <v>1</v>
      </c>
      <c r="N1883" s="11" t="s">
        <v>8281</v>
      </c>
      <c r="O1883" s="11" t="s">
        <v>8285</v>
      </c>
      <c r="P1883" s="11">
        <f t="shared" si="116"/>
        <v>173</v>
      </c>
      <c r="Q1883" s="11">
        <f t="shared" si="117"/>
        <v>49.34</v>
      </c>
      <c r="R1883" s="16">
        <f t="shared" si="118"/>
        <v>42043.152650462958</v>
      </c>
      <c r="S1883" s="16">
        <f t="shared" si="119"/>
        <v>42073.110983796301</v>
      </c>
    </row>
    <row r="1884" spans="1:19" ht="59" x14ac:dyDescent="0.75">
      <c r="A1884" s="11">
        <v>1882</v>
      </c>
      <c r="B1884" s="12" t="s">
        <v>1883</v>
      </c>
      <c r="C1884" s="12" t="s">
        <v>5992</v>
      </c>
      <c r="D1884" s="13">
        <v>3350</v>
      </c>
      <c r="E1884" s="14">
        <v>3380</v>
      </c>
      <c r="F1884" s="11" t="s">
        <v>8218</v>
      </c>
      <c r="G1884" s="11" t="s">
        <v>8223</v>
      </c>
      <c r="H1884" s="11" t="s">
        <v>8245</v>
      </c>
      <c r="I1884" s="11">
        <v>1341964080</v>
      </c>
      <c r="J1884" s="11">
        <v>1339109212</v>
      </c>
      <c r="K1884" s="11" t="b">
        <v>0</v>
      </c>
      <c r="L1884" s="11">
        <v>81</v>
      </c>
      <c r="M1884" s="11" t="b">
        <v>1</v>
      </c>
      <c r="N1884" s="11" t="s">
        <v>8281</v>
      </c>
      <c r="O1884" s="11" t="s">
        <v>8285</v>
      </c>
      <c r="P1884" s="11">
        <f t="shared" si="116"/>
        <v>101</v>
      </c>
      <c r="Q1884" s="11">
        <f t="shared" si="117"/>
        <v>41.73</v>
      </c>
      <c r="R1884" s="16">
        <f t="shared" si="118"/>
        <v>41067.949212962965</v>
      </c>
      <c r="S1884" s="16">
        <f t="shared" si="119"/>
        <v>41100.991666666669</v>
      </c>
    </row>
    <row r="1885" spans="1:19" ht="44.25" x14ac:dyDescent="0.75">
      <c r="A1885" s="11">
        <v>1883</v>
      </c>
      <c r="B1885" s="12" t="s">
        <v>1884</v>
      </c>
      <c r="C1885" s="12" t="s">
        <v>5993</v>
      </c>
      <c r="D1885" s="13">
        <v>999</v>
      </c>
      <c r="E1885" s="14">
        <v>1047</v>
      </c>
      <c r="F1885" s="11" t="s">
        <v>8218</v>
      </c>
      <c r="G1885" s="11" t="s">
        <v>8223</v>
      </c>
      <c r="H1885" s="11" t="s">
        <v>8245</v>
      </c>
      <c r="I1885" s="11">
        <v>1333921508</v>
      </c>
      <c r="J1885" s="11">
        <v>1331333108</v>
      </c>
      <c r="K1885" s="11" t="b">
        <v>0</v>
      </c>
      <c r="L1885" s="11">
        <v>32</v>
      </c>
      <c r="M1885" s="11" t="b">
        <v>1</v>
      </c>
      <c r="N1885" s="11" t="s">
        <v>8281</v>
      </c>
      <c r="O1885" s="11" t="s">
        <v>8285</v>
      </c>
      <c r="P1885" s="11">
        <f t="shared" si="116"/>
        <v>105</v>
      </c>
      <c r="Q1885" s="11">
        <f t="shared" si="117"/>
        <v>32.72</v>
      </c>
      <c r="R1885" s="16">
        <f t="shared" si="118"/>
        <v>40977.948009259257</v>
      </c>
      <c r="S1885" s="16">
        <f t="shared" si="119"/>
        <v>41007.906342592592</v>
      </c>
    </row>
    <row r="1886" spans="1:19" ht="44.25" x14ac:dyDescent="0.75">
      <c r="A1886" s="11">
        <v>1884</v>
      </c>
      <c r="B1886" s="12" t="s">
        <v>1885</v>
      </c>
      <c r="C1886" s="12" t="s">
        <v>5994</v>
      </c>
      <c r="D1886" s="13">
        <v>1000</v>
      </c>
      <c r="E1886" s="14">
        <v>1351</v>
      </c>
      <c r="F1886" s="11" t="s">
        <v>8218</v>
      </c>
      <c r="G1886" s="11" t="s">
        <v>8223</v>
      </c>
      <c r="H1886" s="11" t="s">
        <v>8245</v>
      </c>
      <c r="I1886" s="11">
        <v>1354017600</v>
      </c>
      <c r="J1886" s="11">
        <v>1350967535</v>
      </c>
      <c r="K1886" s="11" t="b">
        <v>0</v>
      </c>
      <c r="L1886" s="11">
        <v>26</v>
      </c>
      <c r="M1886" s="11" t="b">
        <v>1</v>
      </c>
      <c r="N1886" s="11" t="s">
        <v>8281</v>
      </c>
      <c r="O1886" s="11" t="s">
        <v>8285</v>
      </c>
      <c r="P1886" s="11">
        <f t="shared" si="116"/>
        <v>135</v>
      </c>
      <c r="Q1886" s="11">
        <f t="shared" si="117"/>
        <v>51.96</v>
      </c>
      <c r="R1886" s="16">
        <f t="shared" si="118"/>
        <v>41205.198321759257</v>
      </c>
      <c r="S1886" s="16">
        <f t="shared" si="119"/>
        <v>41240.5</v>
      </c>
    </row>
    <row r="1887" spans="1:19" ht="44.25" x14ac:dyDescent="0.75">
      <c r="A1887" s="11">
        <v>1885</v>
      </c>
      <c r="B1887" s="12" t="s">
        <v>1886</v>
      </c>
      <c r="C1887" s="12" t="s">
        <v>5995</v>
      </c>
      <c r="D1887" s="13">
        <v>4575</v>
      </c>
      <c r="E1887" s="14">
        <v>5322</v>
      </c>
      <c r="F1887" s="11" t="s">
        <v>8218</v>
      </c>
      <c r="G1887" s="11" t="s">
        <v>8223</v>
      </c>
      <c r="H1887" s="11" t="s">
        <v>8245</v>
      </c>
      <c r="I1887" s="11">
        <v>1344636000</v>
      </c>
      <c r="J1887" s="11">
        <v>1341800110</v>
      </c>
      <c r="K1887" s="11" t="b">
        <v>0</v>
      </c>
      <c r="L1887" s="11">
        <v>105</v>
      </c>
      <c r="M1887" s="11" t="b">
        <v>1</v>
      </c>
      <c r="N1887" s="11" t="s">
        <v>8281</v>
      </c>
      <c r="O1887" s="11" t="s">
        <v>8285</v>
      </c>
      <c r="P1887" s="11">
        <f t="shared" si="116"/>
        <v>116</v>
      </c>
      <c r="Q1887" s="11">
        <f t="shared" si="117"/>
        <v>50.69</v>
      </c>
      <c r="R1887" s="16">
        <f t="shared" si="118"/>
        <v>41099.093865740739</v>
      </c>
      <c r="S1887" s="16">
        <f t="shared" si="119"/>
        <v>41131.916666666664</v>
      </c>
    </row>
    <row r="1888" spans="1:19" ht="44.25" x14ac:dyDescent="0.75">
      <c r="A1888" s="11">
        <v>1886</v>
      </c>
      <c r="B1888" s="12" t="s">
        <v>1887</v>
      </c>
      <c r="C1888" s="12" t="s">
        <v>5996</v>
      </c>
      <c r="D1888" s="13">
        <v>1200</v>
      </c>
      <c r="E1888" s="14">
        <v>1225</v>
      </c>
      <c r="F1888" s="11" t="s">
        <v>8218</v>
      </c>
      <c r="G1888" s="11" t="s">
        <v>8223</v>
      </c>
      <c r="H1888" s="11" t="s">
        <v>8245</v>
      </c>
      <c r="I1888" s="11">
        <v>1415832338</v>
      </c>
      <c r="J1888" s="11">
        <v>1413236738</v>
      </c>
      <c r="K1888" s="11" t="b">
        <v>0</v>
      </c>
      <c r="L1888" s="11">
        <v>29</v>
      </c>
      <c r="M1888" s="11" t="b">
        <v>1</v>
      </c>
      <c r="N1888" s="11" t="s">
        <v>8281</v>
      </c>
      <c r="O1888" s="11" t="s">
        <v>8285</v>
      </c>
      <c r="P1888" s="11">
        <f t="shared" si="116"/>
        <v>102</v>
      </c>
      <c r="Q1888" s="11">
        <f t="shared" si="117"/>
        <v>42.24</v>
      </c>
      <c r="R1888" s="16">
        <f t="shared" si="118"/>
        <v>41925.906689814816</v>
      </c>
      <c r="S1888" s="16">
        <f t="shared" si="119"/>
        <v>41955.94835648148</v>
      </c>
    </row>
    <row r="1889" spans="1:19" ht="44.25" x14ac:dyDescent="0.75">
      <c r="A1889" s="11">
        <v>1887</v>
      </c>
      <c r="B1889" s="12" t="s">
        <v>1888</v>
      </c>
      <c r="C1889" s="12" t="s">
        <v>5997</v>
      </c>
      <c r="D1889" s="13">
        <v>3000</v>
      </c>
      <c r="E1889" s="14">
        <v>3335</v>
      </c>
      <c r="F1889" s="11" t="s">
        <v>8218</v>
      </c>
      <c r="G1889" s="11" t="s">
        <v>8226</v>
      </c>
      <c r="H1889" s="11" t="s">
        <v>8248</v>
      </c>
      <c r="I1889" s="11">
        <v>1449178200</v>
      </c>
      <c r="J1889" s="11">
        <v>1447614732</v>
      </c>
      <c r="K1889" s="11" t="b">
        <v>0</v>
      </c>
      <c r="L1889" s="11">
        <v>8</v>
      </c>
      <c r="M1889" s="11" t="b">
        <v>1</v>
      </c>
      <c r="N1889" s="11" t="s">
        <v>8281</v>
      </c>
      <c r="O1889" s="11" t="s">
        <v>8285</v>
      </c>
      <c r="P1889" s="11">
        <f t="shared" si="116"/>
        <v>111</v>
      </c>
      <c r="Q1889" s="11">
        <f t="shared" si="117"/>
        <v>416.88</v>
      </c>
      <c r="R1889" s="16">
        <f t="shared" si="118"/>
        <v>42323.800138888888</v>
      </c>
      <c r="S1889" s="16">
        <f t="shared" si="119"/>
        <v>42341.895833333328</v>
      </c>
    </row>
    <row r="1890" spans="1:19" ht="59" x14ac:dyDescent="0.75">
      <c r="A1890" s="11">
        <v>1888</v>
      </c>
      <c r="B1890" s="12" t="s">
        <v>1889</v>
      </c>
      <c r="C1890" s="12" t="s">
        <v>5998</v>
      </c>
      <c r="D1890" s="13">
        <v>2500</v>
      </c>
      <c r="E1890" s="14">
        <v>4152</v>
      </c>
      <c r="F1890" s="11" t="s">
        <v>8218</v>
      </c>
      <c r="G1890" s="11" t="s">
        <v>8223</v>
      </c>
      <c r="H1890" s="11" t="s">
        <v>8245</v>
      </c>
      <c r="I1890" s="11">
        <v>1275368340</v>
      </c>
      <c r="J1890" s="11">
        <v>1272692732</v>
      </c>
      <c r="K1890" s="11" t="b">
        <v>0</v>
      </c>
      <c r="L1890" s="11">
        <v>89</v>
      </c>
      <c r="M1890" s="11" t="b">
        <v>1</v>
      </c>
      <c r="N1890" s="11" t="s">
        <v>8281</v>
      </c>
      <c r="O1890" s="11" t="s">
        <v>8285</v>
      </c>
      <c r="P1890" s="11">
        <f t="shared" si="116"/>
        <v>166</v>
      </c>
      <c r="Q1890" s="11">
        <f t="shared" si="117"/>
        <v>46.65</v>
      </c>
      <c r="R1890" s="16">
        <f t="shared" si="118"/>
        <v>40299.239953703705</v>
      </c>
      <c r="S1890" s="16">
        <f t="shared" si="119"/>
        <v>40330.207638888889</v>
      </c>
    </row>
    <row r="1891" spans="1:19" ht="44.25" x14ac:dyDescent="0.75">
      <c r="A1891" s="11">
        <v>1889</v>
      </c>
      <c r="B1891" s="12" t="s">
        <v>1890</v>
      </c>
      <c r="C1891" s="12" t="s">
        <v>5999</v>
      </c>
      <c r="D1891" s="13">
        <v>2000</v>
      </c>
      <c r="E1891" s="14">
        <v>2132</v>
      </c>
      <c r="F1891" s="11" t="s">
        <v>8218</v>
      </c>
      <c r="G1891" s="11" t="s">
        <v>8223</v>
      </c>
      <c r="H1891" s="11" t="s">
        <v>8245</v>
      </c>
      <c r="I1891" s="11">
        <v>1363024946</v>
      </c>
      <c r="J1891" s="11">
        <v>1359140546</v>
      </c>
      <c r="K1891" s="11" t="b">
        <v>0</v>
      </c>
      <c r="L1891" s="11">
        <v>44</v>
      </c>
      <c r="M1891" s="11" t="b">
        <v>1</v>
      </c>
      <c r="N1891" s="11" t="s">
        <v>8281</v>
      </c>
      <c r="O1891" s="11" t="s">
        <v>8285</v>
      </c>
      <c r="P1891" s="11">
        <f t="shared" si="116"/>
        <v>107</v>
      </c>
      <c r="Q1891" s="11">
        <f t="shared" si="117"/>
        <v>48.45</v>
      </c>
      <c r="R1891" s="16">
        <f t="shared" si="118"/>
        <v>41299.793356481481</v>
      </c>
      <c r="S1891" s="16">
        <f t="shared" si="119"/>
        <v>41344.751689814817</v>
      </c>
    </row>
    <row r="1892" spans="1:19" ht="44.25" x14ac:dyDescent="0.75">
      <c r="A1892" s="11">
        <v>1890</v>
      </c>
      <c r="B1892" s="12" t="s">
        <v>1891</v>
      </c>
      <c r="C1892" s="12" t="s">
        <v>6000</v>
      </c>
      <c r="D1892" s="13">
        <v>12000</v>
      </c>
      <c r="E1892" s="14">
        <v>17350.13</v>
      </c>
      <c r="F1892" s="11" t="s">
        <v>8218</v>
      </c>
      <c r="G1892" s="11" t="s">
        <v>8223</v>
      </c>
      <c r="H1892" s="11" t="s">
        <v>8245</v>
      </c>
      <c r="I1892" s="11">
        <v>1355597528</v>
      </c>
      <c r="J1892" s="11">
        <v>1353005528</v>
      </c>
      <c r="K1892" s="11" t="b">
        <v>0</v>
      </c>
      <c r="L1892" s="11">
        <v>246</v>
      </c>
      <c r="M1892" s="11" t="b">
        <v>1</v>
      </c>
      <c r="N1892" s="11" t="s">
        <v>8281</v>
      </c>
      <c r="O1892" s="11" t="s">
        <v>8285</v>
      </c>
      <c r="P1892" s="11">
        <f t="shared" si="116"/>
        <v>145</v>
      </c>
      <c r="Q1892" s="11">
        <f t="shared" si="117"/>
        <v>70.53</v>
      </c>
      <c r="R1892" s="16">
        <f t="shared" si="118"/>
        <v>41228.786203703705</v>
      </c>
      <c r="S1892" s="16">
        <f t="shared" si="119"/>
        <v>41258.786203703705</v>
      </c>
    </row>
    <row r="1893" spans="1:19" ht="59" x14ac:dyDescent="0.75">
      <c r="A1893" s="11">
        <v>1891</v>
      </c>
      <c r="B1893" s="12" t="s">
        <v>1892</v>
      </c>
      <c r="C1893" s="12" t="s">
        <v>6001</v>
      </c>
      <c r="D1893" s="13">
        <v>10000</v>
      </c>
      <c r="E1893" s="14">
        <v>10555</v>
      </c>
      <c r="F1893" s="11" t="s">
        <v>8218</v>
      </c>
      <c r="G1893" s="11" t="s">
        <v>8223</v>
      </c>
      <c r="H1893" s="11" t="s">
        <v>8245</v>
      </c>
      <c r="I1893" s="11">
        <v>1279778400</v>
      </c>
      <c r="J1893" s="11">
        <v>1275851354</v>
      </c>
      <c r="K1893" s="11" t="b">
        <v>0</v>
      </c>
      <c r="L1893" s="11">
        <v>120</v>
      </c>
      <c r="M1893" s="11" t="b">
        <v>1</v>
      </c>
      <c r="N1893" s="11" t="s">
        <v>8281</v>
      </c>
      <c r="O1893" s="11" t="s">
        <v>8285</v>
      </c>
      <c r="P1893" s="11">
        <f t="shared" si="116"/>
        <v>106</v>
      </c>
      <c r="Q1893" s="11">
        <f t="shared" si="117"/>
        <v>87.96</v>
      </c>
      <c r="R1893" s="16">
        <f t="shared" si="118"/>
        <v>40335.798078703701</v>
      </c>
      <c r="S1893" s="16">
        <f t="shared" si="119"/>
        <v>40381.25</v>
      </c>
    </row>
    <row r="1894" spans="1:19" ht="44.25" x14ac:dyDescent="0.75">
      <c r="A1894" s="11">
        <v>1892</v>
      </c>
      <c r="B1894" s="12" t="s">
        <v>1893</v>
      </c>
      <c r="C1894" s="12" t="s">
        <v>6002</v>
      </c>
      <c r="D1894" s="13">
        <v>500</v>
      </c>
      <c r="E1894" s="14">
        <v>683</v>
      </c>
      <c r="F1894" s="11" t="s">
        <v>8218</v>
      </c>
      <c r="G1894" s="11" t="s">
        <v>8223</v>
      </c>
      <c r="H1894" s="11" t="s">
        <v>8245</v>
      </c>
      <c r="I1894" s="11">
        <v>1307459881</v>
      </c>
      <c r="J1894" s="11">
        <v>1304867881</v>
      </c>
      <c r="K1894" s="11" t="b">
        <v>0</v>
      </c>
      <c r="L1894" s="11">
        <v>26</v>
      </c>
      <c r="M1894" s="11" t="b">
        <v>1</v>
      </c>
      <c r="N1894" s="11" t="s">
        <v>8281</v>
      </c>
      <c r="O1894" s="11" t="s">
        <v>8285</v>
      </c>
      <c r="P1894" s="11">
        <f t="shared" si="116"/>
        <v>137</v>
      </c>
      <c r="Q1894" s="11">
        <f t="shared" si="117"/>
        <v>26.27</v>
      </c>
      <c r="R1894" s="16">
        <f t="shared" si="118"/>
        <v>40671.637511574074</v>
      </c>
      <c r="S1894" s="16">
        <f t="shared" si="119"/>
        <v>40701.637511574074</v>
      </c>
    </row>
    <row r="1895" spans="1:19" ht="44.25" x14ac:dyDescent="0.75">
      <c r="A1895" s="11">
        <v>1893</v>
      </c>
      <c r="B1895" s="12" t="s">
        <v>1894</v>
      </c>
      <c r="C1895" s="12" t="s">
        <v>6003</v>
      </c>
      <c r="D1895" s="13">
        <v>2500</v>
      </c>
      <c r="E1895" s="14">
        <v>2600</v>
      </c>
      <c r="F1895" s="11" t="s">
        <v>8218</v>
      </c>
      <c r="G1895" s="11" t="s">
        <v>8223</v>
      </c>
      <c r="H1895" s="11" t="s">
        <v>8245</v>
      </c>
      <c r="I1895" s="11">
        <v>1302926340</v>
      </c>
      <c r="J1895" s="11">
        <v>1301524585</v>
      </c>
      <c r="K1895" s="11" t="b">
        <v>0</v>
      </c>
      <c r="L1895" s="11">
        <v>45</v>
      </c>
      <c r="M1895" s="11" t="b">
        <v>1</v>
      </c>
      <c r="N1895" s="11" t="s">
        <v>8281</v>
      </c>
      <c r="O1895" s="11" t="s">
        <v>8285</v>
      </c>
      <c r="P1895" s="11">
        <f t="shared" si="116"/>
        <v>104</v>
      </c>
      <c r="Q1895" s="11">
        <f t="shared" si="117"/>
        <v>57.78</v>
      </c>
      <c r="R1895" s="16">
        <f t="shared" si="118"/>
        <v>40632.94195601852</v>
      </c>
      <c r="S1895" s="16">
        <f t="shared" si="119"/>
        <v>40649.165972222225</v>
      </c>
    </row>
    <row r="1896" spans="1:19" ht="29.5" x14ac:dyDescent="0.75">
      <c r="A1896" s="11">
        <v>1894</v>
      </c>
      <c r="B1896" s="12" t="s">
        <v>1895</v>
      </c>
      <c r="C1896" s="12" t="s">
        <v>6004</v>
      </c>
      <c r="D1896" s="13">
        <v>1000</v>
      </c>
      <c r="E1896" s="14">
        <v>1145</v>
      </c>
      <c r="F1896" s="11" t="s">
        <v>8218</v>
      </c>
      <c r="G1896" s="11" t="s">
        <v>8223</v>
      </c>
      <c r="H1896" s="11" t="s">
        <v>8245</v>
      </c>
      <c r="I1896" s="11">
        <v>1329082983</v>
      </c>
      <c r="J1896" s="11">
        <v>1326404583</v>
      </c>
      <c r="K1896" s="11" t="b">
        <v>0</v>
      </c>
      <c r="L1896" s="11">
        <v>20</v>
      </c>
      <c r="M1896" s="11" t="b">
        <v>1</v>
      </c>
      <c r="N1896" s="11" t="s">
        <v>8281</v>
      </c>
      <c r="O1896" s="11" t="s">
        <v>8285</v>
      </c>
      <c r="P1896" s="11">
        <f t="shared" si="116"/>
        <v>115</v>
      </c>
      <c r="Q1896" s="11">
        <f t="shared" si="117"/>
        <v>57.25</v>
      </c>
      <c r="R1896" s="16">
        <f t="shared" si="118"/>
        <v>40920.904895833337</v>
      </c>
      <c r="S1896" s="16">
        <f t="shared" si="119"/>
        <v>40951.904895833337</v>
      </c>
    </row>
    <row r="1897" spans="1:19" ht="59" x14ac:dyDescent="0.75">
      <c r="A1897" s="11">
        <v>1895</v>
      </c>
      <c r="B1897" s="12" t="s">
        <v>1896</v>
      </c>
      <c r="C1897" s="12" t="s">
        <v>6005</v>
      </c>
      <c r="D1897" s="13">
        <v>9072</v>
      </c>
      <c r="E1897" s="14">
        <v>9228</v>
      </c>
      <c r="F1897" s="11" t="s">
        <v>8218</v>
      </c>
      <c r="G1897" s="11" t="s">
        <v>8223</v>
      </c>
      <c r="H1897" s="11" t="s">
        <v>8245</v>
      </c>
      <c r="I1897" s="11">
        <v>1445363722</v>
      </c>
      <c r="J1897" s="11">
        <v>1442771722</v>
      </c>
      <c r="K1897" s="11" t="b">
        <v>0</v>
      </c>
      <c r="L1897" s="11">
        <v>47</v>
      </c>
      <c r="M1897" s="11" t="b">
        <v>1</v>
      </c>
      <c r="N1897" s="11" t="s">
        <v>8281</v>
      </c>
      <c r="O1897" s="11" t="s">
        <v>8285</v>
      </c>
      <c r="P1897" s="11">
        <f t="shared" si="116"/>
        <v>102</v>
      </c>
      <c r="Q1897" s="11">
        <f t="shared" si="117"/>
        <v>196.34</v>
      </c>
      <c r="R1897" s="16">
        <f t="shared" si="118"/>
        <v>42267.746782407412</v>
      </c>
      <c r="S1897" s="16">
        <f t="shared" si="119"/>
        <v>42297.746782407412</v>
      </c>
    </row>
    <row r="1898" spans="1:19" ht="44.25" x14ac:dyDescent="0.75">
      <c r="A1898" s="11">
        <v>1896</v>
      </c>
      <c r="B1898" s="12" t="s">
        <v>1897</v>
      </c>
      <c r="C1898" s="12" t="s">
        <v>6006</v>
      </c>
      <c r="D1898" s="13">
        <v>451</v>
      </c>
      <c r="E1898" s="14">
        <v>559</v>
      </c>
      <c r="F1898" s="11" t="s">
        <v>8218</v>
      </c>
      <c r="G1898" s="11" t="s">
        <v>8223</v>
      </c>
      <c r="H1898" s="11" t="s">
        <v>8245</v>
      </c>
      <c r="I1898" s="11">
        <v>1334250165</v>
      </c>
      <c r="J1898" s="11">
        <v>1331658165</v>
      </c>
      <c r="K1898" s="11" t="b">
        <v>0</v>
      </c>
      <c r="L1898" s="11">
        <v>13</v>
      </c>
      <c r="M1898" s="11" t="b">
        <v>1</v>
      </c>
      <c r="N1898" s="11" t="s">
        <v>8281</v>
      </c>
      <c r="O1898" s="11" t="s">
        <v>8285</v>
      </c>
      <c r="P1898" s="11">
        <f t="shared" si="116"/>
        <v>124</v>
      </c>
      <c r="Q1898" s="11">
        <f t="shared" si="117"/>
        <v>43</v>
      </c>
      <c r="R1898" s="16">
        <f t="shared" si="118"/>
        <v>40981.710243055553</v>
      </c>
      <c r="S1898" s="16">
        <f t="shared" si="119"/>
        <v>41011.710243055553</v>
      </c>
    </row>
    <row r="1899" spans="1:19" ht="44.25" x14ac:dyDescent="0.75">
      <c r="A1899" s="11">
        <v>1897</v>
      </c>
      <c r="B1899" s="12" t="s">
        <v>1898</v>
      </c>
      <c r="C1899" s="12" t="s">
        <v>6007</v>
      </c>
      <c r="D1899" s="13">
        <v>6350</v>
      </c>
      <c r="E1899" s="14">
        <v>6506</v>
      </c>
      <c r="F1899" s="11" t="s">
        <v>8218</v>
      </c>
      <c r="G1899" s="11" t="s">
        <v>8223</v>
      </c>
      <c r="H1899" s="11" t="s">
        <v>8245</v>
      </c>
      <c r="I1899" s="11">
        <v>1393966800</v>
      </c>
      <c r="J1899" s="11">
        <v>1392040806</v>
      </c>
      <c r="K1899" s="11" t="b">
        <v>0</v>
      </c>
      <c r="L1899" s="11">
        <v>183</v>
      </c>
      <c r="M1899" s="11" t="b">
        <v>1</v>
      </c>
      <c r="N1899" s="11" t="s">
        <v>8281</v>
      </c>
      <c r="O1899" s="11" t="s">
        <v>8285</v>
      </c>
      <c r="P1899" s="11">
        <f t="shared" si="116"/>
        <v>102</v>
      </c>
      <c r="Q1899" s="11">
        <f t="shared" si="117"/>
        <v>35.549999999999997</v>
      </c>
      <c r="R1899" s="16">
        <f t="shared" si="118"/>
        <v>41680.583402777782</v>
      </c>
      <c r="S1899" s="16">
        <f t="shared" si="119"/>
        <v>41702.875</v>
      </c>
    </row>
    <row r="1900" spans="1:19" ht="44.25" x14ac:dyDescent="0.75">
      <c r="A1900" s="11">
        <v>1898</v>
      </c>
      <c r="B1900" s="12" t="s">
        <v>1899</v>
      </c>
      <c r="C1900" s="12" t="s">
        <v>6008</v>
      </c>
      <c r="D1900" s="13">
        <v>1000</v>
      </c>
      <c r="E1900" s="14">
        <v>1445</v>
      </c>
      <c r="F1900" s="11" t="s">
        <v>8218</v>
      </c>
      <c r="G1900" s="11" t="s">
        <v>8223</v>
      </c>
      <c r="H1900" s="11" t="s">
        <v>8245</v>
      </c>
      <c r="I1900" s="11">
        <v>1454349600</v>
      </c>
      <c r="J1900" s="11">
        <v>1451277473</v>
      </c>
      <c r="K1900" s="11" t="b">
        <v>0</v>
      </c>
      <c r="L1900" s="11">
        <v>21</v>
      </c>
      <c r="M1900" s="11" t="b">
        <v>1</v>
      </c>
      <c r="N1900" s="11" t="s">
        <v>8281</v>
      </c>
      <c r="O1900" s="11" t="s">
        <v>8285</v>
      </c>
      <c r="P1900" s="11">
        <f t="shared" si="116"/>
        <v>145</v>
      </c>
      <c r="Q1900" s="11">
        <f t="shared" si="117"/>
        <v>68.81</v>
      </c>
      <c r="R1900" s="16">
        <f t="shared" si="118"/>
        <v>42366.192974537036</v>
      </c>
      <c r="S1900" s="16">
        <f t="shared" si="119"/>
        <v>42401.75</v>
      </c>
    </row>
    <row r="1901" spans="1:19" ht="44.25" x14ac:dyDescent="0.75">
      <c r="A1901" s="11">
        <v>1899</v>
      </c>
      <c r="B1901" s="12" t="s">
        <v>1900</v>
      </c>
      <c r="C1901" s="12" t="s">
        <v>6009</v>
      </c>
      <c r="D1901" s="13">
        <v>900</v>
      </c>
      <c r="E1901" s="14">
        <v>1200</v>
      </c>
      <c r="F1901" s="11" t="s">
        <v>8218</v>
      </c>
      <c r="G1901" s="11" t="s">
        <v>8223</v>
      </c>
      <c r="H1901" s="11" t="s">
        <v>8245</v>
      </c>
      <c r="I1901" s="11">
        <v>1427319366</v>
      </c>
      <c r="J1901" s="11">
        <v>1424730966</v>
      </c>
      <c r="K1901" s="11" t="b">
        <v>0</v>
      </c>
      <c r="L1901" s="11">
        <v>42</v>
      </c>
      <c r="M1901" s="11" t="b">
        <v>1</v>
      </c>
      <c r="N1901" s="11" t="s">
        <v>8281</v>
      </c>
      <c r="O1901" s="11" t="s">
        <v>8285</v>
      </c>
      <c r="P1901" s="11">
        <f t="shared" si="116"/>
        <v>133</v>
      </c>
      <c r="Q1901" s="11">
        <f t="shared" si="117"/>
        <v>28.57</v>
      </c>
      <c r="R1901" s="16">
        <f t="shared" si="118"/>
        <v>42058.941736111112</v>
      </c>
      <c r="S1901" s="16">
        <f t="shared" si="119"/>
        <v>42088.90006944444</v>
      </c>
    </row>
    <row r="1902" spans="1:19" ht="44.25" x14ac:dyDescent="0.75">
      <c r="A1902" s="11">
        <v>1900</v>
      </c>
      <c r="B1902" s="12" t="s">
        <v>1901</v>
      </c>
      <c r="C1902" s="12" t="s">
        <v>6010</v>
      </c>
      <c r="D1902" s="13">
        <v>2500</v>
      </c>
      <c r="E1902" s="14">
        <v>2734.11</v>
      </c>
      <c r="F1902" s="11" t="s">
        <v>8218</v>
      </c>
      <c r="G1902" s="11" t="s">
        <v>8223</v>
      </c>
      <c r="H1902" s="11" t="s">
        <v>8245</v>
      </c>
      <c r="I1902" s="11">
        <v>1349517540</v>
      </c>
      <c r="J1902" s="11">
        <v>1347137731</v>
      </c>
      <c r="K1902" s="11" t="b">
        <v>0</v>
      </c>
      <c r="L1902" s="11">
        <v>54</v>
      </c>
      <c r="M1902" s="11" t="b">
        <v>1</v>
      </c>
      <c r="N1902" s="11" t="s">
        <v>8281</v>
      </c>
      <c r="O1902" s="11" t="s">
        <v>8285</v>
      </c>
      <c r="P1902" s="11">
        <f t="shared" si="116"/>
        <v>109</v>
      </c>
      <c r="Q1902" s="11">
        <f t="shared" si="117"/>
        <v>50.63</v>
      </c>
      <c r="R1902" s="16">
        <f t="shared" si="118"/>
        <v>41160.871886574074</v>
      </c>
      <c r="S1902" s="16">
        <f t="shared" si="119"/>
        <v>41188.415972222225</v>
      </c>
    </row>
    <row r="1903" spans="1:19" ht="44.25" x14ac:dyDescent="0.75">
      <c r="A1903" s="11">
        <v>1901</v>
      </c>
      <c r="B1903" s="12" t="s">
        <v>1902</v>
      </c>
      <c r="C1903" s="12" t="s">
        <v>6011</v>
      </c>
      <c r="D1903" s="13">
        <v>99000</v>
      </c>
      <c r="E1903" s="14">
        <v>2670</v>
      </c>
      <c r="F1903" s="11" t="s">
        <v>8220</v>
      </c>
      <c r="G1903" s="11" t="s">
        <v>8224</v>
      </c>
      <c r="H1903" s="11" t="s">
        <v>8246</v>
      </c>
      <c r="I1903" s="11">
        <v>1432299600</v>
      </c>
      <c r="J1903" s="11">
        <v>1429707729</v>
      </c>
      <c r="K1903" s="11" t="b">
        <v>0</v>
      </c>
      <c r="L1903" s="11">
        <v>25</v>
      </c>
      <c r="M1903" s="11" t="b">
        <v>0</v>
      </c>
      <c r="N1903" s="11" t="s">
        <v>8275</v>
      </c>
      <c r="O1903" s="11" t="s">
        <v>8304</v>
      </c>
      <c r="P1903" s="11">
        <f t="shared" si="116"/>
        <v>3</v>
      </c>
      <c r="Q1903" s="11">
        <f t="shared" si="117"/>
        <v>106.8</v>
      </c>
      <c r="R1903" s="16">
        <f t="shared" si="118"/>
        <v>42116.54315972222</v>
      </c>
      <c r="S1903" s="16">
        <f t="shared" si="119"/>
        <v>42146.541666666672</v>
      </c>
    </row>
    <row r="1904" spans="1:19" ht="44.25" x14ac:dyDescent="0.75">
      <c r="A1904" s="11">
        <v>1902</v>
      </c>
      <c r="B1904" s="12" t="s">
        <v>1903</v>
      </c>
      <c r="C1904" s="12" t="s">
        <v>6012</v>
      </c>
      <c r="D1904" s="13">
        <v>1000</v>
      </c>
      <c r="E1904" s="14">
        <v>12</v>
      </c>
      <c r="F1904" s="11" t="s">
        <v>8220</v>
      </c>
      <c r="G1904" s="11" t="s">
        <v>8232</v>
      </c>
      <c r="H1904" s="11" t="s">
        <v>8248</v>
      </c>
      <c r="I1904" s="11">
        <v>1425495447</v>
      </c>
      <c r="J1904" s="11">
        <v>1422903447</v>
      </c>
      <c r="K1904" s="11" t="b">
        <v>0</v>
      </c>
      <c r="L1904" s="11">
        <v>3</v>
      </c>
      <c r="M1904" s="11" t="b">
        <v>0</v>
      </c>
      <c r="N1904" s="11" t="s">
        <v>8275</v>
      </c>
      <c r="O1904" s="11" t="s">
        <v>8304</v>
      </c>
      <c r="P1904" s="11">
        <f t="shared" si="116"/>
        <v>1</v>
      </c>
      <c r="Q1904" s="11">
        <f t="shared" si="117"/>
        <v>4</v>
      </c>
      <c r="R1904" s="16">
        <f t="shared" si="118"/>
        <v>42037.789895833332</v>
      </c>
      <c r="S1904" s="16">
        <f t="shared" si="119"/>
        <v>42067.789895833332</v>
      </c>
    </row>
    <row r="1905" spans="1:19" ht="44.25" x14ac:dyDescent="0.75">
      <c r="A1905" s="11">
        <v>1903</v>
      </c>
      <c r="B1905" s="12" t="s">
        <v>1904</v>
      </c>
      <c r="C1905" s="12" t="s">
        <v>6013</v>
      </c>
      <c r="D1905" s="13">
        <v>3000</v>
      </c>
      <c r="E1905" s="14">
        <v>1398</v>
      </c>
      <c r="F1905" s="11" t="s">
        <v>8220</v>
      </c>
      <c r="G1905" s="11" t="s">
        <v>8223</v>
      </c>
      <c r="H1905" s="11" t="s">
        <v>8245</v>
      </c>
      <c r="I1905" s="11">
        <v>1485541791</v>
      </c>
      <c r="J1905" s="11">
        <v>1480357791</v>
      </c>
      <c r="K1905" s="11" t="b">
        <v>0</v>
      </c>
      <c r="L1905" s="11">
        <v>41</v>
      </c>
      <c r="M1905" s="11" t="b">
        <v>0</v>
      </c>
      <c r="N1905" s="11" t="s">
        <v>8275</v>
      </c>
      <c r="O1905" s="11" t="s">
        <v>8304</v>
      </c>
      <c r="P1905" s="11">
        <f t="shared" si="116"/>
        <v>47</v>
      </c>
      <c r="Q1905" s="11">
        <f t="shared" si="117"/>
        <v>34.1</v>
      </c>
      <c r="R1905" s="16">
        <f t="shared" si="118"/>
        <v>42702.770729166667</v>
      </c>
      <c r="S1905" s="16">
        <f t="shared" si="119"/>
        <v>42762.770729166667</v>
      </c>
    </row>
    <row r="1906" spans="1:19" ht="44.25" x14ac:dyDescent="0.75">
      <c r="A1906" s="11">
        <v>1904</v>
      </c>
      <c r="B1906" s="12" t="s">
        <v>1905</v>
      </c>
      <c r="C1906" s="12" t="s">
        <v>6014</v>
      </c>
      <c r="D1906" s="13">
        <v>50000</v>
      </c>
      <c r="E1906" s="14">
        <v>50</v>
      </c>
      <c r="F1906" s="11" t="s">
        <v>8220</v>
      </c>
      <c r="G1906" s="11" t="s">
        <v>8223</v>
      </c>
      <c r="H1906" s="11" t="s">
        <v>8245</v>
      </c>
      <c r="I1906" s="11">
        <v>1451752021</v>
      </c>
      <c r="J1906" s="11">
        <v>1447864021</v>
      </c>
      <c r="K1906" s="11" t="b">
        <v>0</v>
      </c>
      <c r="L1906" s="11">
        <v>2</v>
      </c>
      <c r="M1906" s="11" t="b">
        <v>0</v>
      </c>
      <c r="N1906" s="11" t="s">
        <v>8275</v>
      </c>
      <c r="O1906" s="11" t="s">
        <v>8304</v>
      </c>
      <c r="P1906" s="11">
        <f t="shared" si="116"/>
        <v>0</v>
      </c>
      <c r="Q1906" s="11">
        <f t="shared" si="117"/>
        <v>25</v>
      </c>
      <c r="R1906" s="16">
        <f t="shared" si="118"/>
        <v>42326.685428240744</v>
      </c>
      <c r="S1906" s="16">
        <f t="shared" si="119"/>
        <v>42371.685428240744</v>
      </c>
    </row>
    <row r="1907" spans="1:19" ht="59" x14ac:dyDescent="0.75">
      <c r="A1907" s="11">
        <v>1905</v>
      </c>
      <c r="B1907" s="12" t="s">
        <v>1906</v>
      </c>
      <c r="C1907" s="12" t="s">
        <v>6015</v>
      </c>
      <c r="D1907" s="13">
        <v>25000</v>
      </c>
      <c r="E1907" s="14">
        <v>42</v>
      </c>
      <c r="F1907" s="11" t="s">
        <v>8220</v>
      </c>
      <c r="G1907" s="11" t="s">
        <v>8223</v>
      </c>
      <c r="H1907" s="11" t="s">
        <v>8245</v>
      </c>
      <c r="I1907" s="11">
        <v>1410127994</v>
      </c>
      <c r="J1907" s="11">
        <v>1407535994</v>
      </c>
      <c r="K1907" s="11" t="b">
        <v>0</v>
      </c>
      <c r="L1907" s="11">
        <v>4</v>
      </c>
      <c r="M1907" s="11" t="b">
        <v>0</v>
      </c>
      <c r="N1907" s="11" t="s">
        <v>8275</v>
      </c>
      <c r="O1907" s="11" t="s">
        <v>8304</v>
      </c>
      <c r="P1907" s="11">
        <f t="shared" si="116"/>
        <v>0</v>
      </c>
      <c r="Q1907" s="11">
        <f t="shared" si="117"/>
        <v>10.5</v>
      </c>
      <c r="R1907" s="16">
        <f t="shared" si="118"/>
        <v>41859.925856481481</v>
      </c>
      <c r="S1907" s="16">
        <f t="shared" si="119"/>
        <v>41889.925856481481</v>
      </c>
    </row>
    <row r="1908" spans="1:19" ht="44.25" x14ac:dyDescent="0.75">
      <c r="A1908" s="11">
        <v>1906</v>
      </c>
      <c r="B1908" s="12" t="s">
        <v>1907</v>
      </c>
      <c r="C1908" s="12" t="s">
        <v>6016</v>
      </c>
      <c r="D1908" s="13">
        <v>50000</v>
      </c>
      <c r="E1908" s="14">
        <v>21380</v>
      </c>
      <c r="F1908" s="11" t="s">
        <v>8220</v>
      </c>
      <c r="G1908" s="11" t="s">
        <v>8223</v>
      </c>
      <c r="H1908" s="11" t="s">
        <v>8245</v>
      </c>
      <c r="I1908" s="11">
        <v>1466697983</v>
      </c>
      <c r="J1908" s="11">
        <v>1464105983</v>
      </c>
      <c r="K1908" s="11" t="b">
        <v>0</v>
      </c>
      <c r="L1908" s="11">
        <v>99</v>
      </c>
      <c r="M1908" s="11" t="b">
        <v>0</v>
      </c>
      <c r="N1908" s="11" t="s">
        <v>8275</v>
      </c>
      <c r="O1908" s="11" t="s">
        <v>8304</v>
      </c>
      <c r="P1908" s="11">
        <f t="shared" si="116"/>
        <v>43</v>
      </c>
      <c r="Q1908" s="11">
        <f t="shared" si="117"/>
        <v>215.96</v>
      </c>
      <c r="R1908" s="16">
        <f t="shared" si="118"/>
        <v>42514.671099537038</v>
      </c>
      <c r="S1908" s="16">
        <f t="shared" si="119"/>
        <v>42544.671099537038</v>
      </c>
    </row>
    <row r="1909" spans="1:19" ht="44.25" x14ac:dyDescent="0.75">
      <c r="A1909" s="11">
        <v>1907</v>
      </c>
      <c r="B1909" s="12" t="s">
        <v>1908</v>
      </c>
      <c r="C1909" s="12" t="s">
        <v>6017</v>
      </c>
      <c r="D1909" s="13">
        <v>30000</v>
      </c>
      <c r="E1909" s="14">
        <v>85</v>
      </c>
      <c r="F1909" s="11" t="s">
        <v>8220</v>
      </c>
      <c r="G1909" s="11" t="s">
        <v>8223</v>
      </c>
      <c r="H1909" s="11" t="s">
        <v>8245</v>
      </c>
      <c r="I1909" s="11">
        <v>1400853925</v>
      </c>
      <c r="J1909" s="11">
        <v>1399557925</v>
      </c>
      <c r="K1909" s="11" t="b">
        <v>0</v>
      </c>
      <c r="L1909" s="11">
        <v>4</v>
      </c>
      <c r="M1909" s="11" t="b">
        <v>0</v>
      </c>
      <c r="N1909" s="11" t="s">
        <v>8275</v>
      </c>
      <c r="O1909" s="11" t="s">
        <v>8304</v>
      </c>
      <c r="P1909" s="11">
        <f t="shared" si="116"/>
        <v>0</v>
      </c>
      <c r="Q1909" s="11">
        <f t="shared" si="117"/>
        <v>21.25</v>
      </c>
      <c r="R1909" s="16">
        <f t="shared" si="118"/>
        <v>41767.587094907409</v>
      </c>
      <c r="S1909" s="16">
        <f t="shared" si="119"/>
        <v>41782.587094907409</v>
      </c>
    </row>
    <row r="1910" spans="1:19" ht="44.25" x14ac:dyDescent="0.75">
      <c r="A1910" s="11">
        <v>1908</v>
      </c>
      <c r="B1910" s="12" t="s">
        <v>1909</v>
      </c>
      <c r="C1910" s="12" t="s">
        <v>6018</v>
      </c>
      <c r="D1910" s="13">
        <v>25000</v>
      </c>
      <c r="E1910" s="14">
        <v>433</v>
      </c>
      <c r="F1910" s="11" t="s">
        <v>8220</v>
      </c>
      <c r="G1910" s="11" t="s">
        <v>8223</v>
      </c>
      <c r="H1910" s="11" t="s">
        <v>8245</v>
      </c>
      <c r="I1910" s="11">
        <v>1483048900</v>
      </c>
      <c r="J1910" s="11">
        <v>1480456900</v>
      </c>
      <c r="K1910" s="11" t="b">
        <v>0</v>
      </c>
      <c r="L1910" s="11">
        <v>4</v>
      </c>
      <c r="M1910" s="11" t="b">
        <v>0</v>
      </c>
      <c r="N1910" s="11" t="s">
        <v>8275</v>
      </c>
      <c r="O1910" s="11" t="s">
        <v>8304</v>
      </c>
      <c r="P1910" s="11">
        <f t="shared" si="116"/>
        <v>2</v>
      </c>
      <c r="Q1910" s="11">
        <f t="shared" si="117"/>
        <v>108.25</v>
      </c>
      <c r="R1910" s="16">
        <f t="shared" si="118"/>
        <v>42703.917824074073</v>
      </c>
      <c r="S1910" s="16">
        <f t="shared" si="119"/>
        <v>42733.917824074073</v>
      </c>
    </row>
    <row r="1911" spans="1:19" ht="44.25" x14ac:dyDescent="0.75">
      <c r="A1911" s="11">
        <v>1909</v>
      </c>
      <c r="B1911" s="12" t="s">
        <v>1910</v>
      </c>
      <c r="C1911" s="12" t="s">
        <v>6019</v>
      </c>
      <c r="D1911" s="13">
        <v>35000</v>
      </c>
      <c r="E1911" s="14">
        <v>4939</v>
      </c>
      <c r="F1911" s="11" t="s">
        <v>8220</v>
      </c>
      <c r="G1911" s="11" t="s">
        <v>8223</v>
      </c>
      <c r="H1911" s="11" t="s">
        <v>8245</v>
      </c>
      <c r="I1911" s="11">
        <v>1414059479</v>
      </c>
      <c r="J1911" s="11">
        <v>1411467479</v>
      </c>
      <c r="K1911" s="11" t="b">
        <v>0</v>
      </c>
      <c r="L1911" s="11">
        <v>38</v>
      </c>
      <c r="M1911" s="11" t="b">
        <v>0</v>
      </c>
      <c r="N1911" s="11" t="s">
        <v>8275</v>
      </c>
      <c r="O1911" s="11" t="s">
        <v>8304</v>
      </c>
      <c r="P1911" s="11">
        <f t="shared" si="116"/>
        <v>14</v>
      </c>
      <c r="Q1911" s="11">
        <f t="shared" si="117"/>
        <v>129.97</v>
      </c>
      <c r="R1911" s="16">
        <f t="shared" si="118"/>
        <v>41905.429155092592</v>
      </c>
      <c r="S1911" s="16">
        <f t="shared" si="119"/>
        <v>41935.429155092592</v>
      </c>
    </row>
    <row r="1912" spans="1:19" ht="44.25" x14ac:dyDescent="0.75">
      <c r="A1912" s="11">
        <v>1910</v>
      </c>
      <c r="B1912" s="12" t="s">
        <v>1911</v>
      </c>
      <c r="C1912" s="12" t="s">
        <v>6020</v>
      </c>
      <c r="D1912" s="13">
        <v>85000</v>
      </c>
      <c r="E1912" s="14">
        <v>33486</v>
      </c>
      <c r="F1912" s="11" t="s">
        <v>8220</v>
      </c>
      <c r="G1912" s="11" t="s">
        <v>8232</v>
      </c>
      <c r="H1912" s="11" t="s">
        <v>8248</v>
      </c>
      <c r="I1912" s="11">
        <v>1446331500</v>
      </c>
      <c r="J1912" s="11">
        <v>1442531217</v>
      </c>
      <c r="K1912" s="11" t="b">
        <v>0</v>
      </c>
      <c r="L1912" s="11">
        <v>285</v>
      </c>
      <c r="M1912" s="11" t="b">
        <v>0</v>
      </c>
      <c r="N1912" s="11" t="s">
        <v>8275</v>
      </c>
      <c r="O1912" s="11" t="s">
        <v>8304</v>
      </c>
      <c r="P1912" s="11">
        <f t="shared" si="116"/>
        <v>39</v>
      </c>
      <c r="Q1912" s="11">
        <f t="shared" si="117"/>
        <v>117.49</v>
      </c>
      <c r="R1912" s="16">
        <f t="shared" si="118"/>
        <v>42264.963159722218</v>
      </c>
      <c r="S1912" s="16">
        <f t="shared" si="119"/>
        <v>42308.947916666672</v>
      </c>
    </row>
    <row r="1913" spans="1:19" ht="59" x14ac:dyDescent="0.75">
      <c r="A1913" s="11">
        <v>1911</v>
      </c>
      <c r="B1913" s="12" t="s">
        <v>1912</v>
      </c>
      <c r="C1913" s="12" t="s">
        <v>6021</v>
      </c>
      <c r="D1913" s="13">
        <v>42500</v>
      </c>
      <c r="E1913" s="14">
        <v>10</v>
      </c>
      <c r="F1913" s="11" t="s">
        <v>8220</v>
      </c>
      <c r="G1913" s="11" t="s">
        <v>8227</v>
      </c>
      <c r="H1913" s="11" t="s">
        <v>8249</v>
      </c>
      <c r="I1913" s="11">
        <v>1407545334</v>
      </c>
      <c r="J1913" s="11">
        <v>1404953334</v>
      </c>
      <c r="K1913" s="11" t="b">
        <v>0</v>
      </c>
      <c r="L1913" s="11">
        <v>1</v>
      </c>
      <c r="M1913" s="11" t="b">
        <v>0</v>
      </c>
      <c r="N1913" s="11" t="s">
        <v>8275</v>
      </c>
      <c r="O1913" s="11" t="s">
        <v>8304</v>
      </c>
      <c r="P1913" s="11">
        <f t="shared" si="116"/>
        <v>0</v>
      </c>
      <c r="Q1913" s="11">
        <f t="shared" si="117"/>
        <v>10</v>
      </c>
      <c r="R1913" s="16">
        <f t="shared" si="118"/>
        <v>41830.033958333333</v>
      </c>
      <c r="S1913" s="16">
        <f t="shared" si="119"/>
        <v>41860.033958333333</v>
      </c>
    </row>
    <row r="1914" spans="1:19" ht="44.25" x14ac:dyDescent="0.75">
      <c r="A1914" s="11">
        <v>1912</v>
      </c>
      <c r="B1914" s="12" t="s">
        <v>1913</v>
      </c>
      <c r="C1914" s="12" t="s">
        <v>6022</v>
      </c>
      <c r="D1914" s="13">
        <v>5000</v>
      </c>
      <c r="E1914" s="14">
        <v>2965</v>
      </c>
      <c r="F1914" s="11" t="s">
        <v>8220</v>
      </c>
      <c r="G1914" s="11" t="s">
        <v>8223</v>
      </c>
      <c r="H1914" s="11" t="s">
        <v>8245</v>
      </c>
      <c r="I1914" s="11">
        <v>1433395560</v>
      </c>
      <c r="J1914" s="11">
        <v>1430803560</v>
      </c>
      <c r="K1914" s="11" t="b">
        <v>0</v>
      </c>
      <c r="L1914" s="11">
        <v>42</v>
      </c>
      <c r="M1914" s="11" t="b">
        <v>0</v>
      </c>
      <c r="N1914" s="11" t="s">
        <v>8275</v>
      </c>
      <c r="O1914" s="11" t="s">
        <v>8304</v>
      </c>
      <c r="P1914" s="11">
        <f t="shared" si="116"/>
        <v>59</v>
      </c>
      <c r="Q1914" s="11">
        <f t="shared" si="117"/>
        <v>70.599999999999994</v>
      </c>
      <c r="R1914" s="16">
        <f t="shared" si="118"/>
        <v>42129.226388888885</v>
      </c>
      <c r="S1914" s="16">
        <f t="shared" si="119"/>
        <v>42159.226388888885</v>
      </c>
    </row>
    <row r="1915" spans="1:19" ht="29.5" x14ac:dyDescent="0.75">
      <c r="A1915" s="11">
        <v>1913</v>
      </c>
      <c r="B1915" s="12" t="s">
        <v>1914</v>
      </c>
      <c r="C1915" s="12" t="s">
        <v>6023</v>
      </c>
      <c r="D1915" s="13">
        <v>48000</v>
      </c>
      <c r="E1915" s="14">
        <v>637</v>
      </c>
      <c r="F1915" s="11" t="s">
        <v>8220</v>
      </c>
      <c r="G1915" s="11" t="s">
        <v>8224</v>
      </c>
      <c r="H1915" s="11" t="s">
        <v>8246</v>
      </c>
      <c r="I1915" s="11">
        <v>1412770578</v>
      </c>
      <c r="J1915" s="11">
        <v>1410178578</v>
      </c>
      <c r="K1915" s="11" t="b">
        <v>0</v>
      </c>
      <c r="L1915" s="11">
        <v>26</v>
      </c>
      <c r="M1915" s="11" t="b">
        <v>0</v>
      </c>
      <c r="N1915" s="11" t="s">
        <v>8275</v>
      </c>
      <c r="O1915" s="11" t="s">
        <v>8304</v>
      </c>
      <c r="P1915" s="11">
        <f t="shared" si="116"/>
        <v>1</v>
      </c>
      <c r="Q1915" s="11">
        <f t="shared" si="117"/>
        <v>24.5</v>
      </c>
      <c r="R1915" s="16">
        <f t="shared" si="118"/>
        <v>41890.511319444442</v>
      </c>
      <c r="S1915" s="16">
        <f t="shared" si="119"/>
        <v>41920.511319444442</v>
      </c>
    </row>
    <row r="1916" spans="1:19" ht="44.25" x14ac:dyDescent="0.75">
      <c r="A1916" s="11">
        <v>1914</v>
      </c>
      <c r="B1916" s="12" t="s">
        <v>1915</v>
      </c>
      <c r="C1916" s="12" t="s">
        <v>6024</v>
      </c>
      <c r="D1916" s="13">
        <v>666</v>
      </c>
      <c r="E1916" s="14">
        <v>60</v>
      </c>
      <c r="F1916" s="11" t="s">
        <v>8220</v>
      </c>
      <c r="G1916" s="11" t="s">
        <v>8223</v>
      </c>
      <c r="H1916" s="11" t="s">
        <v>8245</v>
      </c>
      <c r="I1916" s="11">
        <v>1414814340</v>
      </c>
      <c r="J1916" s="11">
        <v>1413519073</v>
      </c>
      <c r="K1916" s="11" t="b">
        <v>0</v>
      </c>
      <c r="L1916" s="11">
        <v>2</v>
      </c>
      <c r="M1916" s="11" t="b">
        <v>0</v>
      </c>
      <c r="N1916" s="11" t="s">
        <v>8275</v>
      </c>
      <c r="O1916" s="11" t="s">
        <v>8304</v>
      </c>
      <c r="P1916" s="11">
        <f t="shared" si="116"/>
        <v>9</v>
      </c>
      <c r="Q1916" s="11">
        <f t="shared" si="117"/>
        <v>30</v>
      </c>
      <c r="R1916" s="16">
        <f t="shared" si="118"/>
        <v>41929.174456018518</v>
      </c>
      <c r="S1916" s="16">
        <f t="shared" si="119"/>
        <v>41944.165972222225</v>
      </c>
    </row>
    <row r="1917" spans="1:19" ht="44.25" x14ac:dyDescent="0.75">
      <c r="A1917" s="11">
        <v>1915</v>
      </c>
      <c r="B1917" s="12" t="s">
        <v>1916</v>
      </c>
      <c r="C1917" s="12" t="s">
        <v>6025</v>
      </c>
      <c r="D1917" s="13">
        <v>500</v>
      </c>
      <c r="E1917" s="14">
        <v>8</v>
      </c>
      <c r="F1917" s="11" t="s">
        <v>8220</v>
      </c>
      <c r="G1917" s="11" t="s">
        <v>8223</v>
      </c>
      <c r="H1917" s="11" t="s">
        <v>8245</v>
      </c>
      <c r="I1917" s="11">
        <v>1409620222</v>
      </c>
      <c r="J1917" s="11">
        <v>1407892222</v>
      </c>
      <c r="K1917" s="11" t="b">
        <v>0</v>
      </c>
      <c r="L1917" s="11">
        <v>4</v>
      </c>
      <c r="M1917" s="11" t="b">
        <v>0</v>
      </c>
      <c r="N1917" s="11" t="s">
        <v>8275</v>
      </c>
      <c r="O1917" s="11" t="s">
        <v>8304</v>
      </c>
      <c r="P1917" s="11">
        <f t="shared" si="116"/>
        <v>2</v>
      </c>
      <c r="Q1917" s="11">
        <f t="shared" si="117"/>
        <v>2</v>
      </c>
      <c r="R1917" s="16">
        <f t="shared" si="118"/>
        <v>41864.04886574074</v>
      </c>
      <c r="S1917" s="16">
        <f t="shared" si="119"/>
        <v>41884.04886574074</v>
      </c>
    </row>
    <row r="1918" spans="1:19" ht="29.5" x14ac:dyDescent="0.75">
      <c r="A1918" s="11">
        <v>1916</v>
      </c>
      <c r="B1918" s="12" t="s">
        <v>1917</v>
      </c>
      <c r="C1918" s="12" t="s">
        <v>6026</v>
      </c>
      <c r="D1918" s="13">
        <v>20000</v>
      </c>
      <c r="E1918" s="14">
        <v>102</v>
      </c>
      <c r="F1918" s="11" t="s">
        <v>8220</v>
      </c>
      <c r="G1918" s="11" t="s">
        <v>8223</v>
      </c>
      <c r="H1918" s="11" t="s">
        <v>8245</v>
      </c>
      <c r="I1918" s="11">
        <v>1478542375</v>
      </c>
      <c r="J1918" s="11">
        <v>1476378775</v>
      </c>
      <c r="K1918" s="11" t="b">
        <v>0</v>
      </c>
      <c r="L1918" s="11">
        <v>6</v>
      </c>
      <c r="M1918" s="11" t="b">
        <v>0</v>
      </c>
      <c r="N1918" s="11" t="s">
        <v>8275</v>
      </c>
      <c r="O1918" s="11" t="s">
        <v>8304</v>
      </c>
      <c r="P1918" s="11">
        <f t="shared" si="116"/>
        <v>1</v>
      </c>
      <c r="Q1918" s="11">
        <f t="shared" si="117"/>
        <v>17</v>
      </c>
      <c r="R1918" s="16">
        <f t="shared" si="118"/>
        <v>42656.717303240745</v>
      </c>
      <c r="S1918" s="16">
        <f t="shared" si="119"/>
        <v>42681.758969907409</v>
      </c>
    </row>
    <row r="1919" spans="1:19" ht="29.5" x14ac:dyDescent="0.75">
      <c r="A1919" s="11">
        <v>1917</v>
      </c>
      <c r="B1919" s="12" t="s">
        <v>1918</v>
      </c>
      <c r="C1919" s="12" t="s">
        <v>6027</v>
      </c>
      <c r="D1919" s="13">
        <v>390000</v>
      </c>
      <c r="E1919" s="14">
        <v>205025</v>
      </c>
      <c r="F1919" s="11" t="s">
        <v>8220</v>
      </c>
      <c r="G1919" s="11" t="s">
        <v>8230</v>
      </c>
      <c r="H1919" s="11" t="s">
        <v>8251</v>
      </c>
      <c r="I1919" s="11">
        <v>1486708133</v>
      </c>
      <c r="J1919" s="11">
        <v>1484116133</v>
      </c>
      <c r="K1919" s="11" t="b">
        <v>0</v>
      </c>
      <c r="L1919" s="11">
        <v>70</v>
      </c>
      <c r="M1919" s="11" t="b">
        <v>0</v>
      </c>
      <c r="N1919" s="11" t="s">
        <v>8275</v>
      </c>
      <c r="O1919" s="11" t="s">
        <v>8304</v>
      </c>
      <c r="P1919" s="11">
        <f t="shared" si="116"/>
        <v>53</v>
      </c>
      <c r="Q1919" s="11">
        <f t="shared" si="117"/>
        <v>2928.93</v>
      </c>
      <c r="R1919" s="16">
        <f t="shared" si="118"/>
        <v>42746.270057870366</v>
      </c>
      <c r="S1919" s="16">
        <f t="shared" si="119"/>
        <v>42776.270057870366</v>
      </c>
    </row>
    <row r="1920" spans="1:19" ht="44.25" x14ac:dyDescent="0.75">
      <c r="A1920" s="11">
        <v>1918</v>
      </c>
      <c r="B1920" s="12" t="s">
        <v>1919</v>
      </c>
      <c r="C1920" s="12" t="s">
        <v>6028</v>
      </c>
      <c r="D1920" s="13">
        <v>25000</v>
      </c>
      <c r="E1920" s="14">
        <v>260</v>
      </c>
      <c r="F1920" s="11" t="s">
        <v>8220</v>
      </c>
      <c r="G1920" s="11" t="s">
        <v>8223</v>
      </c>
      <c r="H1920" s="11" t="s">
        <v>8245</v>
      </c>
      <c r="I1920" s="11">
        <v>1407869851</v>
      </c>
      <c r="J1920" s="11">
        <v>1404845851</v>
      </c>
      <c r="K1920" s="11" t="b">
        <v>0</v>
      </c>
      <c r="L1920" s="11">
        <v>9</v>
      </c>
      <c r="M1920" s="11" t="b">
        <v>0</v>
      </c>
      <c r="N1920" s="11" t="s">
        <v>8275</v>
      </c>
      <c r="O1920" s="11" t="s">
        <v>8304</v>
      </c>
      <c r="P1920" s="11">
        <f t="shared" si="116"/>
        <v>1</v>
      </c>
      <c r="Q1920" s="11">
        <f t="shared" si="117"/>
        <v>28.89</v>
      </c>
      <c r="R1920" s="16">
        <f t="shared" si="118"/>
        <v>41828.789942129632</v>
      </c>
      <c r="S1920" s="16">
        <f t="shared" si="119"/>
        <v>41863.789942129632</v>
      </c>
    </row>
    <row r="1921" spans="1:19" ht="44.25" x14ac:dyDescent="0.75">
      <c r="A1921" s="11">
        <v>1919</v>
      </c>
      <c r="B1921" s="12" t="s">
        <v>1920</v>
      </c>
      <c r="C1921" s="12" t="s">
        <v>6029</v>
      </c>
      <c r="D1921" s="13">
        <v>500</v>
      </c>
      <c r="E1921" s="14">
        <v>237</v>
      </c>
      <c r="F1921" s="11" t="s">
        <v>8220</v>
      </c>
      <c r="G1921" s="11" t="s">
        <v>8223</v>
      </c>
      <c r="H1921" s="11" t="s">
        <v>8245</v>
      </c>
      <c r="I1921" s="11">
        <v>1432069249</v>
      </c>
      <c r="J1921" s="11">
        <v>1429477249</v>
      </c>
      <c r="K1921" s="11" t="b">
        <v>0</v>
      </c>
      <c r="L1921" s="11">
        <v>8</v>
      </c>
      <c r="M1921" s="11" t="b">
        <v>0</v>
      </c>
      <c r="N1921" s="11" t="s">
        <v>8275</v>
      </c>
      <c r="O1921" s="11" t="s">
        <v>8304</v>
      </c>
      <c r="P1921" s="11">
        <f t="shared" si="116"/>
        <v>47</v>
      </c>
      <c r="Q1921" s="11">
        <f t="shared" si="117"/>
        <v>29.63</v>
      </c>
      <c r="R1921" s="16">
        <f t="shared" si="118"/>
        <v>42113.875567129624</v>
      </c>
      <c r="S1921" s="16">
        <f t="shared" si="119"/>
        <v>42143.875567129624</v>
      </c>
    </row>
    <row r="1922" spans="1:19" ht="44.25" x14ac:dyDescent="0.75">
      <c r="A1922" s="11">
        <v>1920</v>
      </c>
      <c r="B1922" s="12" t="s">
        <v>1921</v>
      </c>
      <c r="C1922" s="12" t="s">
        <v>6030</v>
      </c>
      <c r="D1922" s="13">
        <v>10000</v>
      </c>
      <c r="E1922" s="14">
        <v>4303</v>
      </c>
      <c r="F1922" s="11" t="s">
        <v>8220</v>
      </c>
      <c r="G1922" s="11" t="s">
        <v>8224</v>
      </c>
      <c r="H1922" s="11" t="s">
        <v>8246</v>
      </c>
      <c r="I1922" s="11">
        <v>1445468400</v>
      </c>
      <c r="J1922" s="11">
        <v>1443042061</v>
      </c>
      <c r="K1922" s="11" t="b">
        <v>0</v>
      </c>
      <c r="L1922" s="11">
        <v>105</v>
      </c>
      <c r="M1922" s="11" t="b">
        <v>0</v>
      </c>
      <c r="N1922" s="11" t="s">
        <v>8275</v>
      </c>
      <c r="O1922" s="11" t="s">
        <v>8304</v>
      </c>
      <c r="P1922" s="11">
        <f t="shared" ref="P1922:P1985" si="120">ROUND(E1922/D1922*100,0)</f>
        <v>43</v>
      </c>
      <c r="Q1922" s="11">
        <f t="shared" ref="Q1922:Q1985" si="121">IFERROR(ROUND(E1922/L1922,2),0)</f>
        <v>40.98</v>
      </c>
      <c r="R1922" s="16">
        <f t="shared" si="118"/>
        <v>42270.875706018516</v>
      </c>
      <c r="S1922" s="16">
        <f t="shared" si="119"/>
        <v>42298.958333333328</v>
      </c>
    </row>
    <row r="1923" spans="1:19" ht="29.5" x14ac:dyDescent="0.75">
      <c r="A1923" s="11">
        <v>1921</v>
      </c>
      <c r="B1923" s="12" t="s">
        <v>1922</v>
      </c>
      <c r="C1923" s="12" t="s">
        <v>6031</v>
      </c>
      <c r="D1923" s="13">
        <v>1500</v>
      </c>
      <c r="E1923" s="14">
        <v>2052</v>
      </c>
      <c r="F1923" s="11" t="s">
        <v>8218</v>
      </c>
      <c r="G1923" s="11" t="s">
        <v>8223</v>
      </c>
      <c r="H1923" s="11" t="s">
        <v>8245</v>
      </c>
      <c r="I1923" s="11">
        <v>1342243143</v>
      </c>
      <c r="J1923" s="11">
        <v>1339651143</v>
      </c>
      <c r="K1923" s="11" t="b">
        <v>0</v>
      </c>
      <c r="L1923" s="11">
        <v>38</v>
      </c>
      <c r="M1923" s="11" t="b">
        <v>1</v>
      </c>
      <c r="N1923" s="11" t="s">
        <v>8281</v>
      </c>
      <c r="O1923" s="11" t="s">
        <v>8285</v>
      </c>
      <c r="P1923" s="11">
        <f t="shared" si="120"/>
        <v>137</v>
      </c>
      <c r="Q1923" s="11">
        <f t="shared" si="121"/>
        <v>54</v>
      </c>
      <c r="R1923" s="16">
        <f t="shared" ref="R1923:R1986" si="122">(((J1923/60)/60)/24)+DATE(1970,1,1)</f>
        <v>41074.221562500003</v>
      </c>
      <c r="S1923" s="16">
        <f t="shared" ref="S1923:S1986" si="123">(((I1923/60)/60)/24)+DATE(1970,1,1)</f>
        <v>41104.221562500003</v>
      </c>
    </row>
    <row r="1924" spans="1:19" ht="44.25" x14ac:dyDescent="0.75">
      <c r="A1924" s="11">
        <v>1922</v>
      </c>
      <c r="B1924" s="12" t="s">
        <v>1923</v>
      </c>
      <c r="C1924" s="12" t="s">
        <v>6032</v>
      </c>
      <c r="D1924" s="13">
        <v>2000</v>
      </c>
      <c r="E1924" s="14">
        <v>2311</v>
      </c>
      <c r="F1924" s="11" t="s">
        <v>8218</v>
      </c>
      <c r="G1924" s="11" t="s">
        <v>8223</v>
      </c>
      <c r="H1924" s="11" t="s">
        <v>8245</v>
      </c>
      <c r="I1924" s="11">
        <v>1386828507</v>
      </c>
      <c r="J1924" s="11">
        <v>1384236507</v>
      </c>
      <c r="K1924" s="11" t="b">
        <v>0</v>
      </c>
      <c r="L1924" s="11">
        <v>64</v>
      </c>
      <c r="M1924" s="11" t="b">
        <v>1</v>
      </c>
      <c r="N1924" s="11" t="s">
        <v>8281</v>
      </c>
      <c r="O1924" s="11" t="s">
        <v>8285</v>
      </c>
      <c r="P1924" s="11">
        <f t="shared" si="120"/>
        <v>116</v>
      </c>
      <c r="Q1924" s="11">
        <f t="shared" si="121"/>
        <v>36.11</v>
      </c>
      <c r="R1924" s="16">
        <f t="shared" si="122"/>
        <v>41590.255868055552</v>
      </c>
      <c r="S1924" s="16">
        <f t="shared" si="123"/>
        <v>41620.255868055552</v>
      </c>
    </row>
    <row r="1925" spans="1:19" ht="44.25" x14ac:dyDescent="0.75">
      <c r="A1925" s="11">
        <v>1923</v>
      </c>
      <c r="B1925" s="12" t="s">
        <v>1924</v>
      </c>
      <c r="C1925" s="12" t="s">
        <v>6033</v>
      </c>
      <c r="D1925" s="13">
        <v>125</v>
      </c>
      <c r="E1925" s="14">
        <v>301</v>
      </c>
      <c r="F1925" s="11" t="s">
        <v>8218</v>
      </c>
      <c r="G1925" s="11" t="s">
        <v>8223</v>
      </c>
      <c r="H1925" s="11" t="s">
        <v>8245</v>
      </c>
      <c r="I1925" s="11">
        <v>1317099540</v>
      </c>
      <c r="J1925" s="11">
        <v>1313612532</v>
      </c>
      <c r="K1925" s="11" t="b">
        <v>0</v>
      </c>
      <c r="L1925" s="11">
        <v>13</v>
      </c>
      <c r="M1925" s="11" t="b">
        <v>1</v>
      </c>
      <c r="N1925" s="11" t="s">
        <v>8281</v>
      </c>
      <c r="O1925" s="11" t="s">
        <v>8285</v>
      </c>
      <c r="P1925" s="11">
        <f t="shared" si="120"/>
        <v>241</v>
      </c>
      <c r="Q1925" s="11">
        <f t="shared" si="121"/>
        <v>23.15</v>
      </c>
      <c r="R1925" s="16">
        <f t="shared" si="122"/>
        <v>40772.848749999997</v>
      </c>
      <c r="S1925" s="16">
        <f t="shared" si="123"/>
        <v>40813.207638888889</v>
      </c>
    </row>
    <row r="1926" spans="1:19" ht="59" x14ac:dyDescent="0.75">
      <c r="A1926" s="11">
        <v>1924</v>
      </c>
      <c r="B1926" s="12" t="s">
        <v>1925</v>
      </c>
      <c r="C1926" s="12" t="s">
        <v>6034</v>
      </c>
      <c r="D1926" s="13">
        <v>3000</v>
      </c>
      <c r="E1926" s="14">
        <v>3432</v>
      </c>
      <c r="F1926" s="11" t="s">
        <v>8218</v>
      </c>
      <c r="G1926" s="11" t="s">
        <v>8223</v>
      </c>
      <c r="H1926" s="11" t="s">
        <v>8245</v>
      </c>
      <c r="I1926" s="11">
        <v>1389814380</v>
      </c>
      <c r="J1926" s="11">
        <v>1387390555</v>
      </c>
      <c r="K1926" s="11" t="b">
        <v>0</v>
      </c>
      <c r="L1926" s="11">
        <v>33</v>
      </c>
      <c r="M1926" s="11" t="b">
        <v>1</v>
      </c>
      <c r="N1926" s="11" t="s">
        <v>8281</v>
      </c>
      <c r="O1926" s="11" t="s">
        <v>8285</v>
      </c>
      <c r="P1926" s="11">
        <f t="shared" si="120"/>
        <v>114</v>
      </c>
      <c r="Q1926" s="11">
        <f t="shared" si="121"/>
        <v>104</v>
      </c>
      <c r="R1926" s="16">
        <f t="shared" si="122"/>
        <v>41626.761053240742</v>
      </c>
      <c r="S1926" s="16">
        <f t="shared" si="123"/>
        <v>41654.814583333333</v>
      </c>
    </row>
    <row r="1927" spans="1:19" ht="44.25" x14ac:dyDescent="0.75">
      <c r="A1927" s="11">
        <v>1925</v>
      </c>
      <c r="B1927" s="12" t="s">
        <v>1926</v>
      </c>
      <c r="C1927" s="12" t="s">
        <v>6035</v>
      </c>
      <c r="D1927" s="13">
        <v>1500</v>
      </c>
      <c r="E1927" s="14">
        <v>1655</v>
      </c>
      <c r="F1927" s="11" t="s">
        <v>8218</v>
      </c>
      <c r="G1927" s="11" t="s">
        <v>8223</v>
      </c>
      <c r="H1927" s="11" t="s">
        <v>8245</v>
      </c>
      <c r="I1927" s="11">
        <v>1381449600</v>
      </c>
      <c r="J1927" s="11">
        <v>1379540288</v>
      </c>
      <c r="K1927" s="11" t="b">
        <v>0</v>
      </c>
      <c r="L1927" s="11">
        <v>52</v>
      </c>
      <c r="M1927" s="11" t="b">
        <v>1</v>
      </c>
      <c r="N1927" s="11" t="s">
        <v>8281</v>
      </c>
      <c r="O1927" s="11" t="s">
        <v>8285</v>
      </c>
      <c r="P1927" s="11">
        <f t="shared" si="120"/>
        <v>110</v>
      </c>
      <c r="Q1927" s="11">
        <f t="shared" si="121"/>
        <v>31.83</v>
      </c>
      <c r="R1927" s="16">
        <f t="shared" si="122"/>
        <v>41535.90148148148</v>
      </c>
      <c r="S1927" s="16">
        <f t="shared" si="123"/>
        <v>41558</v>
      </c>
    </row>
    <row r="1928" spans="1:19" ht="59" x14ac:dyDescent="0.75">
      <c r="A1928" s="11">
        <v>1926</v>
      </c>
      <c r="B1928" s="12" t="s">
        <v>1927</v>
      </c>
      <c r="C1928" s="12" t="s">
        <v>6036</v>
      </c>
      <c r="D1928" s="13">
        <v>1500</v>
      </c>
      <c r="E1928" s="14">
        <v>2930.69</v>
      </c>
      <c r="F1928" s="11" t="s">
        <v>8218</v>
      </c>
      <c r="G1928" s="11" t="s">
        <v>8223</v>
      </c>
      <c r="H1928" s="11" t="s">
        <v>8245</v>
      </c>
      <c r="I1928" s="11">
        <v>1288657560</v>
      </c>
      <c r="J1928" s="11">
        <v>1286319256</v>
      </c>
      <c r="K1928" s="11" t="b">
        <v>0</v>
      </c>
      <c r="L1928" s="11">
        <v>107</v>
      </c>
      <c r="M1928" s="11" t="b">
        <v>1</v>
      </c>
      <c r="N1928" s="11" t="s">
        <v>8281</v>
      </c>
      <c r="O1928" s="11" t="s">
        <v>8285</v>
      </c>
      <c r="P1928" s="11">
        <f t="shared" si="120"/>
        <v>195</v>
      </c>
      <c r="Q1928" s="11">
        <f t="shared" si="121"/>
        <v>27.39</v>
      </c>
      <c r="R1928" s="16">
        <f t="shared" si="122"/>
        <v>40456.954351851848</v>
      </c>
      <c r="S1928" s="16">
        <f t="shared" si="123"/>
        <v>40484.018055555556</v>
      </c>
    </row>
    <row r="1929" spans="1:19" x14ac:dyDescent="0.75">
      <c r="A1929" s="11">
        <v>1927</v>
      </c>
      <c r="B1929" s="12" t="s">
        <v>1928</v>
      </c>
      <c r="C1929" s="12" t="s">
        <v>6037</v>
      </c>
      <c r="D1929" s="13">
        <v>600</v>
      </c>
      <c r="E1929" s="14">
        <v>620</v>
      </c>
      <c r="F1929" s="11" t="s">
        <v>8218</v>
      </c>
      <c r="G1929" s="11" t="s">
        <v>8223</v>
      </c>
      <c r="H1929" s="11" t="s">
        <v>8245</v>
      </c>
      <c r="I1929" s="11">
        <v>1331182740</v>
      </c>
      <c r="J1929" s="11">
        <v>1329856839</v>
      </c>
      <c r="K1929" s="11" t="b">
        <v>0</v>
      </c>
      <c r="L1929" s="11">
        <v>11</v>
      </c>
      <c r="M1929" s="11" t="b">
        <v>1</v>
      </c>
      <c r="N1929" s="11" t="s">
        <v>8281</v>
      </c>
      <c r="O1929" s="11" t="s">
        <v>8285</v>
      </c>
      <c r="P1929" s="11">
        <f t="shared" si="120"/>
        <v>103</v>
      </c>
      <c r="Q1929" s="11">
        <f t="shared" si="121"/>
        <v>56.36</v>
      </c>
      <c r="R1929" s="16">
        <f t="shared" si="122"/>
        <v>40960.861562500002</v>
      </c>
      <c r="S1929" s="16">
        <f t="shared" si="123"/>
        <v>40976.207638888889</v>
      </c>
    </row>
    <row r="1930" spans="1:19" ht="29.5" x14ac:dyDescent="0.75">
      <c r="A1930" s="11">
        <v>1928</v>
      </c>
      <c r="B1930" s="12" t="s">
        <v>1929</v>
      </c>
      <c r="C1930" s="12" t="s">
        <v>6038</v>
      </c>
      <c r="D1930" s="13">
        <v>2550</v>
      </c>
      <c r="E1930" s="14">
        <v>2630</v>
      </c>
      <c r="F1930" s="11" t="s">
        <v>8218</v>
      </c>
      <c r="G1930" s="11" t="s">
        <v>8223</v>
      </c>
      <c r="H1930" s="11" t="s">
        <v>8245</v>
      </c>
      <c r="I1930" s="11">
        <v>1367940794</v>
      </c>
      <c r="J1930" s="11">
        <v>1365348794</v>
      </c>
      <c r="K1930" s="11" t="b">
        <v>0</v>
      </c>
      <c r="L1930" s="11">
        <v>34</v>
      </c>
      <c r="M1930" s="11" t="b">
        <v>1</v>
      </c>
      <c r="N1930" s="11" t="s">
        <v>8281</v>
      </c>
      <c r="O1930" s="11" t="s">
        <v>8285</v>
      </c>
      <c r="P1930" s="11">
        <f t="shared" si="120"/>
        <v>103</v>
      </c>
      <c r="Q1930" s="11">
        <f t="shared" si="121"/>
        <v>77.349999999999994</v>
      </c>
      <c r="R1930" s="16">
        <f t="shared" si="122"/>
        <v>41371.648078703707</v>
      </c>
      <c r="S1930" s="16">
        <f t="shared" si="123"/>
        <v>41401.648078703707</v>
      </c>
    </row>
    <row r="1931" spans="1:19" ht="44.25" x14ac:dyDescent="0.75">
      <c r="A1931" s="11">
        <v>1929</v>
      </c>
      <c r="B1931" s="12" t="s">
        <v>1930</v>
      </c>
      <c r="C1931" s="12" t="s">
        <v>6039</v>
      </c>
      <c r="D1931" s="13">
        <v>3200</v>
      </c>
      <c r="E1931" s="14">
        <v>3210</v>
      </c>
      <c r="F1931" s="11" t="s">
        <v>8218</v>
      </c>
      <c r="G1931" s="11" t="s">
        <v>8223</v>
      </c>
      <c r="H1931" s="11" t="s">
        <v>8245</v>
      </c>
      <c r="I1931" s="11">
        <v>1309825866</v>
      </c>
      <c r="J1931" s="11">
        <v>1306197066</v>
      </c>
      <c r="K1931" s="11" t="b">
        <v>0</v>
      </c>
      <c r="L1931" s="11">
        <v>75</v>
      </c>
      <c r="M1931" s="11" t="b">
        <v>1</v>
      </c>
      <c r="N1931" s="11" t="s">
        <v>8281</v>
      </c>
      <c r="O1931" s="11" t="s">
        <v>8285</v>
      </c>
      <c r="P1931" s="11">
        <f t="shared" si="120"/>
        <v>100</v>
      </c>
      <c r="Q1931" s="11">
        <f t="shared" si="121"/>
        <v>42.8</v>
      </c>
      <c r="R1931" s="16">
        <f t="shared" si="122"/>
        <v>40687.021597222221</v>
      </c>
      <c r="S1931" s="16">
        <f t="shared" si="123"/>
        <v>40729.021597222221</v>
      </c>
    </row>
    <row r="1932" spans="1:19" ht="29.5" x14ac:dyDescent="0.75">
      <c r="A1932" s="11">
        <v>1930</v>
      </c>
      <c r="B1932" s="12" t="s">
        <v>1931</v>
      </c>
      <c r="C1932" s="12" t="s">
        <v>6040</v>
      </c>
      <c r="D1932" s="13">
        <v>1000</v>
      </c>
      <c r="E1932" s="14">
        <v>1270</v>
      </c>
      <c r="F1932" s="11" t="s">
        <v>8218</v>
      </c>
      <c r="G1932" s="11" t="s">
        <v>8223</v>
      </c>
      <c r="H1932" s="11" t="s">
        <v>8245</v>
      </c>
      <c r="I1932" s="11">
        <v>1373203482</v>
      </c>
      <c r="J1932" s="11">
        <v>1368019482</v>
      </c>
      <c r="K1932" s="11" t="b">
        <v>0</v>
      </c>
      <c r="L1932" s="11">
        <v>26</v>
      </c>
      <c r="M1932" s="11" t="b">
        <v>1</v>
      </c>
      <c r="N1932" s="11" t="s">
        <v>8281</v>
      </c>
      <c r="O1932" s="11" t="s">
        <v>8285</v>
      </c>
      <c r="P1932" s="11">
        <f t="shared" si="120"/>
        <v>127</v>
      </c>
      <c r="Q1932" s="11">
        <f t="shared" si="121"/>
        <v>48.85</v>
      </c>
      <c r="R1932" s="16">
        <f t="shared" si="122"/>
        <v>41402.558819444443</v>
      </c>
      <c r="S1932" s="16">
        <f t="shared" si="123"/>
        <v>41462.558819444443</v>
      </c>
    </row>
    <row r="1933" spans="1:19" ht="44.25" x14ac:dyDescent="0.75">
      <c r="A1933" s="11">
        <v>1931</v>
      </c>
      <c r="B1933" s="12" t="s">
        <v>1932</v>
      </c>
      <c r="C1933" s="12" t="s">
        <v>6041</v>
      </c>
      <c r="D1933" s="13">
        <v>2000</v>
      </c>
      <c r="E1933" s="14">
        <v>2412.02</v>
      </c>
      <c r="F1933" s="11" t="s">
        <v>8218</v>
      </c>
      <c r="G1933" s="11" t="s">
        <v>8223</v>
      </c>
      <c r="H1933" s="11" t="s">
        <v>8245</v>
      </c>
      <c r="I1933" s="11">
        <v>1337657400</v>
      </c>
      <c r="J1933" s="11">
        <v>1336512309</v>
      </c>
      <c r="K1933" s="11" t="b">
        <v>0</v>
      </c>
      <c r="L1933" s="11">
        <v>50</v>
      </c>
      <c r="M1933" s="11" t="b">
        <v>1</v>
      </c>
      <c r="N1933" s="11" t="s">
        <v>8281</v>
      </c>
      <c r="O1933" s="11" t="s">
        <v>8285</v>
      </c>
      <c r="P1933" s="11">
        <f t="shared" si="120"/>
        <v>121</v>
      </c>
      <c r="Q1933" s="11">
        <f t="shared" si="121"/>
        <v>48.24</v>
      </c>
      <c r="R1933" s="16">
        <f t="shared" si="122"/>
        <v>41037.892465277779</v>
      </c>
      <c r="S1933" s="16">
        <f t="shared" si="123"/>
        <v>41051.145833333336</v>
      </c>
    </row>
    <row r="1934" spans="1:19" ht="59" x14ac:dyDescent="0.75">
      <c r="A1934" s="11">
        <v>1932</v>
      </c>
      <c r="B1934" s="12" t="s">
        <v>1933</v>
      </c>
      <c r="C1934" s="12" t="s">
        <v>6042</v>
      </c>
      <c r="D1934" s="13">
        <v>5250</v>
      </c>
      <c r="E1934" s="14">
        <v>5617</v>
      </c>
      <c r="F1934" s="11" t="s">
        <v>8218</v>
      </c>
      <c r="G1934" s="11" t="s">
        <v>8223</v>
      </c>
      <c r="H1934" s="11" t="s">
        <v>8245</v>
      </c>
      <c r="I1934" s="11">
        <v>1327433173</v>
      </c>
      <c r="J1934" s="11">
        <v>1325618773</v>
      </c>
      <c r="K1934" s="11" t="b">
        <v>0</v>
      </c>
      <c r="L1934" s="11">
        <v>80</v>
      </c>
      <c r="M1934" s="11" t="b">
        <v>1</v>
      </c>
      <c r="N1934" s="11" t="s">
        <v>8281</v>
      </c>
      <c r="O1934" s="11" t="s">
        <v>8285</v>
      </c>
      <c r="P1934" s="11">
        <f t="shared" si="120"/>
        <v>107</v>
      </c>
      <c r="Q1934" s="11">
        <f t="shared" si="121"/>
        <v>70.209999999999994</v>
      </c>
      <c r="R1934" s="16">
        <f t="shared" si="122"/>
        <v>40911.809872685182</v>
      </c>
      <c r="S1934" s="16">
        <f t="shared" si="123"/>
        <v>40932.809872685182</v>
      </c>
    </row>
    <row r="1935" spans="1:19" ht="44.25" x14ac:dyDescent="0.75">
      <c r="A1935" s="11">
        <v>1933</v>
      </c>
      <c r="B1935" s="12" t="s">
        <v>1934</v>
      </c>
      <c r="C1935" s="12" t="s">
        <v>6043</v>
      </c>
      <c r="D1935" s="13">
        <v>6000</v>
      </c>
      <c r="E1935" s="14">
        <v>10346</v>
      </c>
      <c r="F1935" s="11" t="s">
        <v>8218</v>
      </c>
      <c r="G1935" s="11" t="s">
        <v>8223</v>
      </c>
      <c r="H1935" s="11" t="s">
        <v>8245</v>
      </c>
      <c r="I1935" s="11">
        <v>1411787307</v>
      </c>
      <c r="J1935" s="11">
        <v>1409195307</v>
      </c>
      <c r="K1935" s="11" t="b">
        <v>0</v>
      </c>
      <c r="L1935" s="11">
        <v>110</v>
      </c>
      <c r="M1935" s="11" t="b">
        <v>1</v>
      </c>
      <c r="N1935" s="11" t="s">
        <v>8281</v>
      </c>
      <c r="O1935" s="11" t="s">
        <v>8285</v>
      </c>
      <c r="P1935" s="11">
        <f t="shared" si="120"/>
        <v>172</v>
      </c>
      <c r="Q1935" s="11">
        <f t="shared" si="121"/>
        <v>94.05</v>
      </c>
      <c r="R1935" s="16">
        <f t="shared" si="122"/>
        <v>41879.130868055552</v>
      </c>
      <c r="S1935" s="16">
        <f t="shared" si="123"/>
        <v>41909.130868055552</v>
      </c>
    </row>
    <row r="1936" spans="1:19" ht="44.25" x14ac:dyDescent="0.75">
      <c r="A1936" s="11">
        <v>1934</v>
      </c>
      <c r="B1936" s="12" t="s">
        <v>1935</v>
      </c>
      <c r="C1936" s="12" t="s">
        <v>6044</v>
      </c>
      <c r="D1936" s="13">
        <v>5000</v>
      </c>
      <c r="E1936" s="14">
        <v>6181</v>
      </c>
      <c r="F1936" s="11" t="s">
        <v>8218</v>
      </c>
      <c r="G1936" s="11" t="s">
        <v>8223</v>
      </c>
      <c r="H1936" s="11" t="s">
        <v>8245</v>
      </c>
      <c r="I1936" s="11">
        <v>1324789200</v>
      </c>
      <c r="J1936" s="11">
        <v>1321649321</v>
      </c>
      <c r="K1936" s="11" t="b">
        <v>0</v>
      </c>
      <c r="L1936" s="11">
        <v>77</v>
      </c>
      <c r="M1936" s="11" t="b">
        <v>1</v>
      </c>
      <c r="N1936" s="11" t="s">
        <v>8281</v>
      </c>
      <c r="O1936" s="11" t="s">
        <v>8285</v>
      </c>
      <c r="P1936" s="11">
        <f t="shared" si="120"/>
        <v>124</v>
      </c>
      <c r="Q1936" s="11">
        <f t="shared" si="121"/>
        <v>80.27</v>
      </c>
      <c r="R1936" s="16">
        <f t="shared" si="122"/>
        <v>40865.867141203707</v>
      </c>
      <c r="S1936" s="16">
        <f t="shared" si="123"/>
        <v>40902.208333333336</v>
      </c>
    </row>
    <row r="1937" spans="1:19" ht="44.25" x14ac:dyDescent="0.75">
      <c r="A1937" s="11">
        <v>1935</v>
      </c>
      <c r="B1937" s="12" t="s">
        <v>1936</v>
      </c>
      <c r="C1937" s="12" t="s">
        <v>6045</v>
      </c>
      <c r="D1937" s="13">
        <v>2500</v>
      </c>
      <c r="E1937" s="14">
        <v>2710</v>
      </c>
      <c r="F1937" s="11" t="s">
        <v>8218</v>
      </c>
      <c r="G1937" s="11" t="s">
        <v>8223</v>
      </c>
      <c r="H1937" s="11" t="s">
        <v>8245</v>
      </c>
      <c r="I1937" s="11">
        <v>1403326740</v>
      </c>
      <c r="J1937" s="11">
        <v>1400106171</v>
      </c>
      <c r="K1937" s="11" t="b">
        <v>0</v>
      </c>
      <c r="L1937" s="11">
        <v>50</v>
      </c>
      <c r="M1937" s="11" t="b">
        <v>1</v>
      </c>
      <c r="N1937" s="11" t="s">
        <v>8281</v>
      </c>
      <c r="O1937" s="11" t="s">
        <v>8285</v>
      </c>
      <c r="P1937" s="11">
        <f t="shared" si="120"/>
        <v>108</v>
      </c>
      <c r="Q1937" s="11">
        <f t="shared" si="121"/>
        <v>54.2</v>
      </c>
      <c r="R1937" s="16">
        <f t="shared" si="122"/>
        <v>41773.932534722226</v>
      </c>
      <c r="S1937" s="16">
        <f t="shared" si="123"/>
        <v>41811.207638888889</v>
      </c>
    </row>
    <row r="1938" spans="1:19" ht="44.25" x14ac:dyDescent="0.75">
      <c r="A1938" s="11">
        <v>1936</v>
      </c>
      <c r="B1938" s="12" t="s">
        <v>1937</v>
      </c>
      <c r="C1938" s="12" t="s">
        <v>6046</v>
      </c>
      <c r="D1938" s="13">
        <v>7500</v>
      </c>
      <c r="E1938" s="14">
        <v>8739.01</v>
      </c>
      <c r="F1938" s="11" t="s">
        <v>8218</v>
      </c>
      <c r="G1938" s="11" t="s">
        <v>8223</v>
      </c>
      <c r="H1938" s="11" t="s">
        <v>8245</v>
      </c>
      <c r="I1938" s="11">
        <v>1323151140</v>
      </c>
      <c r="J1938" s="11">
        <v>1320528070</v>
      </c>
      <c r="K1938" s="11" t="b">
        <v>0</v>
      </c>
      <c r="L1938" s="11">
        <v>145</v>
      </c>
      <c r="M1938" s="11" t="b">
        <v>1</v>
      </c>
      <c r="N1938" s="11" t="s">
        <v>8281</v>
      </c>
      <c r="O1938" s="11" t="s">
        <v>8285</v>
      </c>
      <c r="P1938" s="11">
        <f t="shared" si="120"/>
        <v>117</v>
      </c>
      <c r="Q1938" s="11">
        <f t="shared" si="121"/>
        <v>60.27</v>
      </c>
      <c r="R1938" s="16">
        <f t="shared" si="122"/>
        <v>40852.889699074076</v>
      </c>
      <c r="S1938" s="16">
        <f t="shared" si="123"/>
        <v>40883.249305555553</v>
      </c>
    </row>
    <row r="1939" spans="1:19" ht="44.25" x14ac:dyDescent="0.75">
      <c r="A1939" s="11">
        <v>1937</v>
      </c>
      <c r="B1939" s="12" t="s">
        <v>1938</v>
      </c>
      <c r="C1939" s="12" t="s">
        <v>6047</v>
      </c>
      <c r="D1939" s="13">
        <v>600</v>
      </c>
      <c r="E1939" s="14">
        <v>1123.47</v>
      </c>
      <c r="F1939" s="11" t="s">
        <v>8218</v>
      </c>
      <c r="G1939" s="11" t="s">
        <v>8223</v>
      </c>
      <c r="H1939" s="11" t="s">
        <v>8245</v>
      </c>
      <c r="I1939" s="11">
        <v>1339732740</v>
      </c>
      <c r="J1939" s="11">
        <v>1338346281</v>
      </c>
      <c r="K1939" s="11" t="b">
        <v>0</v>
      </c>
      <c r="L1939" s="11">
        <v>29</v>
      </c>
      <c r="M1939" s="11" t="b">
        <v>1</v>
      </c>
      <c r="N1939" s="11" t="s">
        <v>8281</v>
      </c>
      <c r="O1939" s="11" t="s">
        <v>8285</v>
      </c>
      <c r="P1939" s="11">
        <f t="shared" si="120"/>
        <v>187</v>
      </c>
      <c r="Q1939" s="11">
        <f t="shared" si="121"/>
        <v>38.74</v>
      </c>
      <c r="R1939" s="16">
        <f t="shared" si="122"/>
        <v>41059.118993055556</v>
      </c>
      <c r="S1939" s="16">
        <f t="shared" si="123"/>
        <v>41075.165972222225</v>
      </c>
    </row>
    <row r="1940" spans="1:19" ht="44.25" x14ac:dyDescent="0.75">
      <c r="A1940" s="11">
        <v>1938</v>
      </c>
      <c r="B1940" s="12" t="s">
        <v>1939</v>
      </c>
      <c r="C1940" s="12" t="s">
        <v>6048</v>
      </c>
      <c r="D1940" s="13">
        <v>15000</v>
      </c>
      <c r="E1940" s="14">
        <v>17390</v>
      </c>
      <c r="F1940" s="11" t="s">
        <v>8218</v>
      </c>
      <c r="G1940" s="11" t="s">
        <v>8223</v>
      </c>
      <c r="H1940" s="11" t="s">
        <v>8245</v>
      </c>
      <c r="I1940" s="11">
        <v>1372741200</v>
      </c>
      <c r="J1940" s="11">
        <v>1370067231</v>
      </c>
      <c r="K1940" s="11" t="b">
        <v>0</v>
      </c>
      <c r="L1940" s="11">
        <v>114</v>
      </c>
      <c r="M1940" s="11" t="b">
        <v>1</v>
      </c>
      <c r="N1940" s="11" t="s">
        <v>8281</v>
      </c>
      <c r="O1940" s="11" t="s">
        <v>8285</v>
      </c>
      <c r="P1940" s="11">
        <f t="shared" si="120"/>
        <v>116</v>
      </c>
      <c r="Q1940" s="11">
        <f t="shared" si="121"/>
        <v>152.54</v>
      </c>
      <c r="R1940" s="16">
        <f t="shared" si="122"/>
        <v>41426.259618055556</v>
      </c>
      <c r="S1940" s="16">
        <f t="shared" si="123"/>
        <v>41457.208333333336</v>
      </c>
    </row>
    <row r="1941" spans="1:19" ht="59" x14ac:dyDescent="0.75">
      <c r="A1941" s="11">
        <v>1939</v>
      </c>
      <c r="B1941" s="12" t="s">
        <v>1940</v>
      </c>
      <c r="C1941" s="12" t="s">
        <v>6049</v>
      </c>
      <c r="D1941" s="13">
        <v>10000</v>
      </c>
      <c r="E1941" s="14">
        <v>11070</v>
      </c>
      <c r="F1941" s="11" t="s">
        <v>8218</v>
      </c>
      <c r="G1941" s="11" t="s">
        <v>8223</v>
      </c>
      <c r="H1941" s="11" t="s">
        <v>8245</v>
      </c>
      <c r="I1941" s="11">
        <v>1362955108</v>
      </c>
      <c r="J1941" s="11">
        <v>1360366708</v>
      </c>
      <c r="K1941" s="11" t="b">
        <v>0</v>
      </c>
      <c r="L1941" s="11">
        <v>96</v>
      </c>
      <c r="M1941" s="11" t="b">
        <v>1</v>
      </c>
      <c r="N1941" s="11" t="s">
        <v>8281</v>
      </c>
      <c r="O1941" s="11" t="s">
        <v>8285</v>
      </c>
      <c r="P1941" s="11">
        <f t="shared" si="120"/>
        <v>111</v>
      </c>
      <c r="Q1941" s="11">
        <f t="shared" si="121"/>
        <v>115.31</v>
      </c>
      <c r="R1941" s="16">
        <f t="shared" si="122"/>
        <v>41313.985046296293</v>
      </c>
      <c r="S1941" s="16">
        <f t="shared" si="123"/>
        <v>41343.943379629629</v>
      </c>
    </row>
    <row r="1942" spans="1:19" ht="44.25" x14ac:dyDescent="0.75">
      <c r="A1942" s="11">
        <v>1940</v>
      </c>
      <c r="B1942" s="12" t="s">
        <v>1941</v>
      </c>
      <c r="C1942" s="12" t="s">
        <v>6050</v>
      </c>
      <c r="D1942" s="13">
        <v>650</v>
      </c>
      <c r="E1942" s="14">
        <v>1111</v>
      </c>
      <c r="F1942" s="11" t="s">
        <v>8218</v>
      </c>
      <c r="G1942" s="11" t="s">
        <v>8223</v>
      </c>
      <c r="H1942" s="11" t="s">
        <v>8245</v>
      </c>
      <c r="I1942" s="11">
        <v>1308110340</v>
      </c>
      <c r="J1942" s="11">
        <v>1304770233</v>
      </c>
      <c r="K1942" s="11" t="b">
        <v>0</v>
      </c>
      <c r="L1942" s="11">
        <v>31</v>
      </c>
      <c r="M1942" s="11" t="b">
        <v>1</v>
      </c>
      <c r="N1942" s="11" t="s">
        <v>8281</v>
      </c>
      <c r="O1942" s="11" t="s">
        <v>8285</v>
      </c>
      <c r="P1942" s="11">
        <f t="shared" si="120"/>
        <v>171</v>
      </c>
      <c r="Q1942" s="11">
        <f t="shared" si="121"/>
        <v>35.840000000000003</v>
      </c>
      <c r="R1942" s="16">
        <f t="shared" si="122"/>
        <v>40670.507326388892</v>
      </c>
      <c r="S1942" s="16">
        <f t="shared" si="123"/>
        <v>40709.165972222225</v>
      </c>
    </row>
    <row r="1943" spans="1:19" ht="44.25" x14ac:dyDescent="0.75">
      <c r="A1943" s="11">
        <v>1941</v>
      </c>
      <c r="B1943" s="12" t="s">
        <v>1942</v>
      </c>
      <c r="C1943" s="12" t="s">
        <v>6051</v>
      </c>
      <c r="D1943" s="13">
        <v>250000</v>
      </c>
      <c r="E1943" s="14">
        <v>315295.89</v>
      </c>
      <c r="F1943" s="11" t="s">
        <v>8218</v>
      </c>
      <c r="G1943" s="11" t="s">
        <v>8223</v>
      </c>
      <c r="H1943" s="11" t="s">
        <v>8245</v>
      </c>
      <c r="I1943" s="11">
        <v>1400137131</v>
      </c>
      <c r="J1943" s="11">
        <v>1397545131</v>
      </c>
      <c r="K1943" s="11" t="b">
        <v>1</v>
      </c>
      <c r="L1943" s="11">
        <v>4883</v>
      </c>
      <c r="M1943" s="11" t="b">
        <v>1</v>
      </c>
      <c r="N1943" s="11" t="s">
        <v>8275</v>
      </c>
      <c r="O1943" s="11" t="s">
        <v>8305</v>
      </c>
      <c r="P1943" s="11">
        <f t="shared" si="120"/>
        <v>126</v>
      </c>
      <c r="Q1943" s="11">
        <f t="shared" si="121"/>
        <v>64.569999999999993</v>
      </c>
      <c r="R1943" s="16">
        <f t="shared" si="122"/>
        <v>41744.290868055556</v>
      </c>
      <c r="S1943" s="16">
        <f t="shared" si="123"/>
        <v>41774.290868055556</v>
      </c>
    </row>
    <row r="1944" spans="1:19" ht="44.25" x14ac:dyDescent="0.75">
      <c r="A1944" s="11">
        <v>1942</v>
      </c>
      <c r="B1944" s="12" t="s">
        <v>1943</v>
      </c>
      <c r="C1944" s="12" t="s">
        <v>6052</v>
      </c>
      <c r="D1944" s="13">
        <v>6000</v>
      </c>
      <c r="E1944" s="14">
        <v>8306.42</v>
      </c>
      <c r="F1944" s="11" t="s">
        <v>8218</v>
      </c>
      <c r="G1944" s="11" t="s">
        <v>8223</v>
      </c>
      <c r="H1944" s="11" t="s">
        <v>8245</v>
      </c>
      <c r="I1944" s="11">
        <v>1309809140</v>
      </c>
      <c r="J1944" s="11">
        <v>1302033140</v>
      </c>
      <c r="K1944" s="11" t="b">
        <v>1</v>
      </c>
      <c r="L1944" s="11">
        <v>95</v>
      </c>
      <c r="M1944" s="11" t="b">
        <v>1</v>
      </c>
      <c r="N1944" s="11" t="s">
        <v>8275</v>
      </c>
      <c r="O1944" s="11" t="s">
        <v>8305</v>
      </c>
      <c r="P1944" s="11">
        <f t="shared" si="120"/>
        <v>138</v>
      </c>
      <c r="Q1944" s="11">
        <f t="shared" si="121"/>
        <v>87.44</v>
      </c>
      <c r="R1944" s="16">
        <f t="shared" si="122"/>
        <v>40638.828009259261</v>
      </c>
      <c r="S1944" s="16">
        <f t="shared" si="123"/>
        <v>40728.828009259261</v>
      </c>
    </row>
    <row r="1945" spans="1:19" ht="44.25" x14ac:dyDescent="0.75">
      <c r="A1945" s="11">
        <v>1943</v>
      </c>
      <c r="B1945" s="12" t="s">
        <v>1944</v>
      </c>
      <c r="C1945" s="12" t="s">
        <v>6053</v>
      </c>
      <c r="D1945" s="13">
        <v>10000</v>
      </c>
      <c r="E1945" s="14">
        <v>170525</v>
      </c>
      <c r="F1945" s="11" t="s">
        <v>8218</v>
      </c>
      <c r="G1945" s="11" t="s">
        <v>8223</v>
      </c>
      <c r="H1945" s="11" t="s">
        <v>8245</v>
      </c>
      <c r="I1945" s="11">
        <v>1470896916</v>
      </c>
      <c r="J1945" s="11">
        <v>1467008916</v>
      </c>
      <c r="K1945" s="11" t="b">
        <v>1</v>
      </c>
      <c r="L1945" s="11">
        <v>2478</v>
      </c>
      <c r="M1945" s="11" t="b">
        <v>1</v>
      </c>
      <c r="N1945" s="11" t="s">
        <v>8275</v>
      </c>
      <c r="O1945" s="11" t="s">
        <v>8305</v>
      </c>
      <c r="P1945" s="11">
        <f t="shared" si="120"/>
        <v>1705</v>
      </c>
      <c r="Q1945" s="11">
        <f t="shared" si="121"/>
        <v>68.819999999999993</v>
      </c>
      <c r="R1945" s="16">
        <f t="shared" si="122"/>
        <v>42548.269861111112</v>
      </c>
      <c r="S1945" s="16">
        <f t="shared" si="123"/>
        <v>42593.269861111112</v>
      </c>
    </row>
    <row r="1946" spans="1:19" ht="59" x14ac:dyDescent="0.75">
      <c r="A1946" s="11">
        <v>1944</v>
      </c>
      <c r="B1946" s="12" t="s">
        <v>1945</v>
      </c>
      <c r="C1946" s="12" t="s">
        <v>6054</v>
      </c>
      <c r="D1946" s="13">
        <v>40000</v>
      </c>
      <c r="E1946" s="14">
        <v>315222.2</v>
      </c>
      <c r="F1946" s="11" t="s">
        <v>8218</v>
      </c>
      <c r="G1946" s="11" t="s">
        <v>8223</v>
      </c>
      <c r="H1946" s="11" t="s">
        <v>8245</v>
      </c>
      <c r="I1946" s="11">
        <v>1398952890</v>
      </c>
      <c r="J1946" s="11">
        <v>1396360890</v>
      </c>
      <c r="K1946" s="11" t="b">
        <v>1</v>
      </c>
      <c r="L1946" s="11">
        <v>1789</v>
      </c>
      <c r="M1946" s="11" t="b">
        <v>1</v>
      </c>
      <c r="N1946" s="11" t="s">
        <v>8275</v>
      </c>
      <c r="O1946" s="11" t="s">
        <v>8305</v>
      </c>
      <c r="P1946" s="11">
        <f t="shared" si="120"/>
        <v>788</v>
      </c>
      <c r="Q1946" s="11">
        <f t="shared" si="121"/>
        <v>176.2</v>
      </c>
      <c r="R1946" s="16">
        <f t="shared" si="122"/>
        <v>41730.584374999999</v>
      </c>
      <c r="S1946" s="16">
        <f t="shared" si="123"/>
        <v>41760.584374999999</v>
      </c>
    </row>
    <row r="1947" spans="1:19" ht="44.25" x14ac:dyDescent="0.75">
      <c r="A1947" s="11">
        <v>1945</v>
      </c>
      <c r="B1947" s="12" t="s">
        <v>1946</v>
      </c>
      <c r="C1947" s="12" t="s">
        <v>6055</v>
      </c>
      <c r="D1947" s="13">
        <v>100000</v>
      </c>
      <c r="E1947" s="14">
        <v>348018</v>
      </c>
      <c r="F1947" s="11" t="s">
        <v>8218</v>
      </c>
      <c r="G1947" s="11" t="s">
        <v>8226</v>
      </c>
      <c r="H1947" s="11" t="s">
        <v>8248</v>
      </c>
      <c r="I1947" s="11">
        <v>1436680958</v>
      </c>
      <c r="J1947" s="11">
        <v>1433224958</v>
      </c>
      <c r="K1947" s="11" t="b">
        <v>1</v>
      </c>
      <c r="L1947" s="11">
        <v>680</v>
      </c>
      <c r="M1947" s="11" t="b">
        <v>1</v>
      </c>
      <c r="N1947" s="11" t="s">
        <v>8275</v>
      </c>
      <c r="O1947" s="11" t="s">
        <v>8305</v>
      </c>
      <c r="P1947" s="11">
        <f t="shared" si="120"/>
        <v>348</v>
      </c>
      <c r="Q1947" s="11">
        <f t="shared" si="121"/>
        <v>511.79</v>
      </c>
      <c r="R1947" s="16">
        <f t="shared" si="122"/>
        <v>42157.251828703709</v>
      </c>
      <c r="S1947" s="16">
        <f t="shared" si="123"/>
        <v>42197.251828703709</v>
      </c>
    </row>
    <row r="1948" spans="1:19" ht="59" x14ac:dyDescent="0.75">
      <c r="A1948" s="11">
        <v>1946</v>
      </c>
      <c r="B1948" s="12" t="s">
        <v>1947</v>
      </c>
      <c r="C1948" s="12" t="s">
        <v>6056</v>
      </c>
      <c r="D1948" s="13">
        <v>7500</v>
      </c>
      <c r="E1948" s="14">
        <v>11231</v>
      </c>
      <c r="F1948" s="11" t="s">
        <v>8218</v>
      </c>
      <c r="G1948" s="11" t="s">
        <v>8223</v>
      </c>
      <c r="H1948" s="11" t="s">
        <v>8245</v>
      </c>
      <c r="I1948" s="11">
        <v>1397961361</v>
      </c>
      <c r="J1948" s="11">
        <v>1392780961</v>
      </c>
      <c r="K1948" s="11" t="b">
        <v>1</v>
      </c>
      <c r="L1948" s="11">
        <v>70</v>
      </c>
      <c r="M1948" s="11" t="b">
        <v>1</v>
      </c>
      <c r="N1948" s="11" t="s">
        <v>8275</v>
      </c>
      <c r="O1948" s="11" t="s">
        <v>8305</v>
      </c>
      <c r="P1948" s="11">
        <f t="shared" si="120"/>
        <v>150</v>
      </c>
      <c r="Q1948" s="11">
        <f t="shared" si="121"/>
        <v>160.44</v>
      </c>
      <c r="R1948" s="16">
        <f t="shared" si="122"/>
        <v>41689.150011574071</v>
      </c>
      <c r="S1948" s="16">
        <f t="shared" si="123"/>
        <v>41749.108344907407</v>
      </c>
    </row>
    <row r="1949" spans="1:19" ht="59" x14ac:dyDescent="0.75">
      <c r="A1949" s="11">
        <v>1947</v>
      </c>
      <c r="B1949" s="12" t="s">
        <v>1948</v>
      </c>
      <c r="C1949" s="12" t="s">
        <v>6057</v>
      </c>
      <c r="D1949" s="13">
        <v>800</v>
      </c>
      <c r="E1949" s="14">
        <v>805.07</v>
      </c>
      <c r="F1949" s="11" t="s">
        <v>8218</v>
      </c>
      <c r="G1949" s="11" t="s">
        <v>8223</v>
      </c>
      <c r="H1949" s="11" t="s">
        <v>8245</v>
      </c>
      <c r="I1949" s="11">
        <v>1258955940</v>
      </c>
      <c r="J1949" s="11">
        <v>1255730520</v>
      </c>
      <c r="K1949" s="11" t="b">
        <v>1</v>
      </c>
      <c r="L1949" s="11">
        <v>23</v>
      </c>
      <c r="M1949" s="11" t="b">
        <v>1</v>
      </c>
      <c r="N1949" s="11" t="s">
        <v>8275</v>
      </c>
      <c r="O1949" s="11" t="s">
        <v>8305</v>
      </c>
      <c r="P1949" s="11">
        <f t="shared" si="120"/>
        <v>101</v>
      </c>
      <c r="Q1949" s="11">
        <f t="shared" si="121"/>
        <v>35</v>
      </c>
      <c r="R1949" s="16">
        <f t="shared" si="122"/>
        <v>40102.918055555558</v>
      </c>
      <c r="S1949" s="16">
        <f t="shared" si="123"/>
        <v>40140.249305555553</v>
      </c>
    </row>
    <row r="1950" spans="1:19" ht="29.5" x14ac:dyDescent="0.75">
      <c r="A1950" s="11">
        <v>1948</v>
      </c>
      <c r="B1950" s="12" t="s">
        <v>1949</v>
      </c>
      <c r="C1950" s="12" t="s">
        <v>6058</v>
      </c>
      <c r="D1950" s="13">
        <v>100000</v>
      </c>
      <c r="E1950" s="14">
        <v>800211</v>
      </c>
      <c r="F1950" s="11" t="s">
        <v>8218</v>
      </c>
      <c r="G1950" s="11" t="s">
        <v>8223</v>
      </c>
      <c r="H1950" s="11" t="s">
        <v>8245</v>
      </c>
      <c r="I1950" s="11">
        <v>1465232520</v>
      </c>
      <c r="J1950" s="11">
        <v>1460557809</v>
      </c>
      <c r="K1950" s="11" t="b">
        <v>1</v>
      </c>
      <c r="L1950" s="11">
        <v>4245</v>
      </c>
      <c r="M1950" s="11" t="b">
        <v>1</v>
      </c>
      <c r="N1950" s="11" t="s">
        <v>8275</v>
      </c>
      <c r="O1950" s="11" t="s">
        <v>8305</v>
      </c>
      <c r="P1950" s="11">
        <f t="shared" si="120"/>
        <v>800</v>
      </c>
      <c r="Q1950" s="11">
        <f t="shared" si="121"/>
        <v>188.51</v>
      </c>
      <c r="R1950" s="16">
        <f t="shared" si="122"/>
        <v>42473.604270833333</v>
      </c>
      <c r="S1950" s="16">
        <f t="shared" si="123"/>
        <v>42527.709722222222</v>
      </c>
    </row>
    <row r="1951" spans="1:19" ht="44.25" x14ac:dyDescent="0.75">
      <c r="A1951" s="11">
        <v>1949</v>
      </c>
      <c r="B1951" s="12" t="s">
        <v>1950</v>
      </c>
      <c r="C1951" s="12" t="s">
        <v>6059</v>
      </c>
      <c r="D1951" s="13">
        <v>50000</v>
      </c>
      <c r="E1951" s="14">
        <v>53001.3</v>
      </c>
      <c r="F1951" s="11" t="s">
        <v>8218</v>
      </c>
      <c r="G1951" s="11" t="s">
        <v>8224</v>
      </c>
      <c r="H1951" s="11" t="s">
        <v>8246</v>
      </c>
      <c r="I1951" s="11">
        <v>1404986951</v>
      </c>
      <c r="J1951" s="11">
        <v>1402394951</v>
      </c>
      <c r="K1951" s="11" t="b">
        <v>1</v>
      </c>
      <c r="L1951" s="11">
        <v>943</v>
      </c>
      <c r="M1951" s="11" t="b">
        <v>1</v>
      </c>
      <c r="N1951" s="11" t="s">
        <v>8275</v>
      </c>
      <c r="O1951" s="11" t="s">
        <v>8305</v>
      </c>
      <c r="P1951" s="11">
        <f t="shared" si="120"/>
        <v>106</v>
      </c>
      <c r="Q1951" s="11">
        <f t="shared" si="121"/>
        <v>56.2</v>
      </c>
      <c r="R1951" s="16">
        <f t="shared" si="122"/>
        <v>41800.423043981478</v>
      </c>
      <c r="S1951" s="16">
        <f t="shared" si="123"/>
        <v>41830.423043981478</v>
      </c>
    </row>
    <row r="1952" spans="1:19" ht="44.25" x14ac:dyDescent="0.75">
      <c r="A1952" s="11">
        <v>1950</v>
      </c>
      <c r="B1952" s="12" t="s">
        <v>1951</v>
      </c>
      <c r="C1952" s="12" t="s">
        <v>6060</v>
      </c>
      <c r="D1952" s="13">
        <v>48000</v>
      </c>
      <c r="E1952" s="14">
        <v>96248.960000000006</v>
      </c>
      <c r="F1952" s="11" t="s">
        <v>8218</v>
      </c>
      <c r="G1952" s="11" t="s">
        <v>8223</v>
      </c>
      <c r="H1952" s="11" t="s">
        <v>8245</v>
      </c>
      <c r="I1952" s="11">
        <v>1303446073</v>
      </c>
      <c r="J1952" s="11">
        <v>1300767673</v>
      </c>
      <c r="K1952" s="11" t="b">
        <v>1</v>
      </c>
      <c r="L1952" s="11">
        <v>1876</v>
      </c>
      <c r="M1952" s="11" t="b">
        <v>1</v>
      </c>
      <c r="N1952" s="11" t="s">
        <v>8275</v>
      </c>
      <c r="O1952" s="11" t="s">
        <v>8305</v>
      </c>
      <c r="P1952" s="11">
        <f t="shared" si="120"/>
        <v>201</v>
      </c>
      <c r="Q1952" s="11">
        <f t="shared" si="121"/>
        <v>51.31</v>
      </c>
      <c r="R1952" s="16">
        <f t="shared" si="122"/>
        <v>40624.181400462963</v>
      </c>
      <c r="S1952" s="16">
        <f t="shared" si="123"/>
        <v>40655.181400462963</v>
      </c>
    </row>
    <row r="1953" spans="1:19" ht="44.25" x14ac:dyDescent="0.75">
      <c r="A1953" s="11">
        <v>1951</v>
      </c>
      <c r="B1953" s="12" t="s">
        <v>1952</v>
      </c>
      <c r="C1953" s="12" t="s">
        <v>6061</v>
      </c>
      <c r="D1953" s="13">
        <v>50000</v>
      </c>
      <c r="E1953" s="14">
        <v>106222</v>
      </c>
      <c r="F1953" s="11" t="s">
        <v>8218</v>
      </c>
      <c r="G1953" s="11" t="s">
        <v>8223</v>
      </c>
      <c r="H1953" s="11" t="s">
        <v>8245</v>
      </c>
      <c r="I1953" s="11">
        <v>1478516737</v>
      </c>
      <c r="J1953" s="11">
        <v>1475921137</v>
      </c>
      <c r="K1953" s="11" t="b">
        <v>1</v>
      </c>
      <c r="L1953" s="11">
        <v>834</v>
      </c>
      <c r="M1953" s="11" t="b">
        <v>1</v>
      </c>
      <c r="N1953" s="11" t="s">
        <v>8275</v>
      </c>
      <c r="O1953" s="11" t="s">
        <v>8305</v>
      </c>
      <c r="P1953" s="11">
        <f t="shared" si="120"/>
        <v>212</v>
      </c>
      <c r="Q1953" s="11">
        <f t="shared" si="121"/>
        <v>127.36</v>
      </c>
      <c r="R1953" s="16">
        <f t="shared" si="122"/>
        <v>42651.420567129629</v>
      </c>
      <c r="S1953" s="16">
        <f t="shared" si="123"/>
        <v>42681.462233796294</v>
      </c>
    </row>
    <row r="1954" spans="1:19" ht="44.25" x14ac:dyDescent="0.75">
      <c r="A1954" s="11">
        <v>1952</v>
      </c>
      <c r="B1954" s="12" t="s">
        <v>1953</v>
      </c>
      <c r="C1954" s="12" t="s">
        <v>6062</v>
      </c>
      <c r="D1954" s="13">
        <v>35000</v>
      </c>
      <c r="E1954" s="14">
        <v>69465.33</v>
      </c>
      <c r="F1954" s="11" t="s">
        <v>8218</v>
      </c>
      <c r="G1954" s="11" t="s">
        <v>8228</v>
      </c>
      <c r="H1954" s="11" t="s">
        <v>8250</v>
      </c>
      <c r="I1954" s="11">
        <v>1381934015</v>
      </c>
      <c r="J1954" s="11">
        <v>1378737215</v>
      </c>
      <c r="K1954" s="11" t="b">
        <v>1</v>
      </c>
      <c r="L1954" s="11">
        <v>682</v>
      </c>
      <c r="M1954" s="11" t="b">
        <v>1</v>
      </c>
      <c r="N1954" s="11" t="s">
        <v>8275</v>
      </c>
      <c r="O1954" s="11" t="s">
        <v>8305</v>
      </c>
      <c r="P1954" s="11">
        <f t="shared" si="120"/>
        <v>198</v>
      </c>
      <c r="Q1954" s="11">
        <f t="shared" si="121"/>
        <v>101.86</v>
      </c>
      <c r="R1954" s="16">
        <f t="shared" si="122"/>
        <v>41526.60665509259</v>
      </c>
      <c r="S1954" s="16">
        <f t="shared" si="123"/>
        <v>41563.60665509259</v>
      </c>
    </row>
    <row r="1955" spans="1:19" ht="44.25" x14ac:dyDescent="0.75">
      <c r="A1955" s="11">
        <v>1953</v>
      </c>
      <c r="B1955" s="12" t="s">
        <v>1954</v>
      </c>
      <c r="C1955" s="12" t="s">
        <v>6063</v>
      </c>
      <c r="D1955" s="13">
        <v>15000</v>
      </c>
      <c r="E1955" s="14">
        <v>33892</v>
      </c>
      <c r="F1955" s="11" t="s">
        <v>8218</v>
      </c>
      <c r="G1955" s="11" t="s">
        <v>8223</v>
      </c>
      <c r="H1955" s="11" t="s">
        <v>8245</v>
      </c>
      <c r="I1955" s="11">
        <v>1330657200</v>
      </c>
      <c r="J1955" s="11">
        <v>1328158065</v>
      </c>
      <c r="K1955" s="11" t="b">
        <v>1</v>
      </c>
      <c r="L1955" s="11">
        <v>147</v>
      </c>
      <c r="M1955" s="11" t="b">
        <v>1</v>
      </c>
      <c r="N1955" s="11" t="s">
        <v>8275</v>
      </c>
      <c r="O1955" s="11" t="s">
        <v>8305</v>
      </c>
      <c r="P1955" s="11">
        <f t="shared" si="120"/>
        <v>226</v>
      </c>
      <c r="Q1955" s="11">
        <f t="shared" si="121"/>
        <v>230.56</v>
      </c>
      <c r="R1955" s="16">
        <f t="shared" si="122"/>
        <v>40941.199826388889</v>
      </c>
      <c r="S1955" s="16">
        <f t="shared" si="123"/>
        <v>40970.125</v>
      </c>
    </row>
    <row r="1956" spans="1:19" ht="29.5" x14ac:dyDescent="0.75">
      <c r="A1956" s="11">
        <v>1954</v>
      </c>
      <c r="B1956" s="12" t="s">
        <v>1955</v>
      </c>
      <c r="C1956" s="12" t="s">
        <v>6064</v>
      </c>
      <c r="D1956" s="13">
        <v>50000</v>
      </c>
      <c r="E1956" s="14">
        <v>349474</v>
      </c>
      <c r="F1956" s="11" t="s">
        <v>8218</v>
      </c>
      <c r="G1956" s="11" t="s">
        <v>8223</v>
      </c>
      <c r="H1956" s="11" t="s">
        <v>8245</v>
      </c>
      <c r="I1956" s="11">
        <v>1457758800</v>
      </c>
      <c r="J1956" s="11">
        <v>1453730176</v>
      </c>
      <c r="K1956" s="11" t="b">
        <v>1</v>
      </c>
      <c r="L1956" s="11">
        <v>415</v>
      </c>
      <c r="M1956" s="11" t="b">
        <v>1</v>
      </c>
      <c r="N1956" s="11" t="s">
        <v>8275</v>
      </c>
      <c r="O1956" s="11" t="s">
        <v>8305</v>
      </c>
      <c r="P1956" s="11">
        <f t="shared" si="120"/>
        <v>699</v>
      </c>
      <c r="Q1956" s="11">
        <f t="shared" si="121"/>
        <v>842.11</v>
      </c>
      <c r="R1956" s="16">
        <f t="shared" si="122"/>
        <v>42394.580740740741</v>
      </c>
      <c r="S1956" s="16">
        <f t="shared" si="123"/>
        <v>42441.208333333328</v>
      </c>
    </row>
    <row r="1957" spans="1:19" ht="44.25" x14ac:dyDescent="0.75">
      <c r="A1957" s="11">
        <v>1955</v>
      </c>
      <c r="B1957" s="12" t="s">
        <v>1956</v>
      </c>
      <c r="C1957" s="12" t="s">
        <v>6065</v>
      </c>
      <c r="D1957" s="13">
        <v>42000</v>
      </c>
      <c r="E1957" s="14">
        <v>167410.01999999999</v>
      </c>
      <c r="F1957" s="11" t="s">
        <v>8218</v>
      </c>
      <c r="G1957" s="11" t="s">
        <v>8223</v>
      </c>
      <c r="H1957" s="11" t="s">
        <v>8245</v>
      </c>
      <c r="I1957" s="11">
        <v>1337799600</v>
      </c>
      <c r="J1957" s="11">
        <v>1334989881</v>
      </c>
      <c r="K1957" s="11" t="b">
        <v>1</v>
      </c>
      <c r="L1957" s="11">
        <v>290</v>
      </c>
      <c r="M1957" s="11" t="b">
        <v>1</v>
      </c>
      <c r="N1957" s="11" t="s">
        <v>8275</v>
      </c>
      <c r="O1957" s="11" t="s">
        <v>8305</v>
      </c>
      <c r="P1957" s="11">
        <f t="shared" si="120"/>
        <v>399</v>
      </c>
      <c r="Q1957" s="11">
        <f t="shared" si="121"/>
        <v>577.28</v>
      </c>
      <c r="R1957" s="16">
        <f t="shared" si="122"/>
        <v>41020.271770833337</v>
      </c>
      <c r="S1957" s="16">
        <f t="shared" si="123"/>
        <v>41052.791666666664</v>
      </c>
    </row>
    <row r="1958" spans="1:19" ht="44.25" x14ac:dyDescent="0.75">
      <c r="A1958" s="11">
        <v>1956</v>
      </c>
      <c r="B1958" s="12" t="s">
        <v>1957</v>
      </c>
      <c r="C1958" s="12" t="s">
        <v>6066</v>
      </c>
      <c r="D1958" s="13">
        <v>60000</v>
      </c>
      <c r="E1958" s="14">
        <v>176420</v>
      </c>
      <c r="F1958" s="11" t="s">
        <v>8218</v>
      </c>
      <c r="G1958" s="11" t="s">
        <v>8223</v>
      </c>
      <c r="H1958" s="11" t="s">
        <v>8245</v>
      </c>
      <c r="I1958" s="11">
        <v>1429391405</v>
      </c>
      <c r="J1958" s="11">
        <v>1425507005</v>
      </c>
      <c r="K1958" s="11" t="b">
        <v>1</v>
      </c>
      <c r="L1958" s="11">
        <v>365</v>
      </c>
      <c r="M1958" s="11" t="b">
        <v>1</v>
      </c>
      <c r="N1958" s="11" t="s">
        <v>8275</v>
      </c>
      <c r="O1958" s="11" t="s">
        <v>8305</v>
      </c>
      <c r="P1958" s="11">
        <f t="shared" si="120"/>
        <v>294</v>
      </c>
      <c r="Q1958" s="11">
        <f t="shared" si="121"/>
        <v>483.34</v>
      </c>
      <c r="R1958" s="16">
        <f t="shared" si="122"/>
        <v>42067.923668981486</v>
      </c>
      <c r="S1958" s="16">
        <f t="shared" si="123"/>
        <v>42112.882002314815</v>
      </c>
    </row>
    <row r="1959" spans="1:19" ht="29.5" x14ac:dyDescent="0.75">
      <c r="A1959" s="11">
        <v>1957</v>
      </c>
      <c r="B1959" s="12" t="s">
        <v>1958</v>
      </c>
      <c r="C1959" s="12" t="s">
        <v>6067</v>
      </c>
      <c r="D1959" s="13">
        <v>30000</v>
      </c>
      <c r="E1959" s="14">
        <v>50251.41</v>
      </c>
      <c r="F1959" s="11" t="s">
        <v>8218</v>
      </c>
      <c r="G1959" s="11" t="s">
        <v>8223</v>
      </c>
      <c r="H1959" s="11" t="s">
        <v>8245</v>
      </c>
      <c r="I1959" s="11">
        <v>1351304513</v>
      </c>
      <c r="J1959" s="11">
        <v>1348712513</v>
      </c>
      <c r="K1959" s="11" t="b">
        <v>1</v>
      </c>
      <c r="L1959" s="11">
        <v>660</v>
      </c>
      <c r="M1959" s="11" t="b">
        <v>1</v>
      </c>
      <c r="N1959" s="11" t="s">
        <v>8275</v>
      </c>
      <c r="O1959" s="11" t="s">
        <v>8305</v>
      </c>
      <c r="P1959" s="11">
        <f t="shared" si="120"/>
        <v>168</v>
      </c>
      <c r="Q1959" s="11">
        <f t="shared" si="121"/>
        <v>76.14</v>
      </c>
      <c r="R1959" s="16">
        <f t="shared" si="122"/>
        <v>41179.098530092589</v>
      </c>
      <c r="S1959" s="16">
        <f t="shared" si="123"/>
        <v>41209.098530092589</v>
      </c>
    </row>
    <row r="1960" spans="1:19" ht="44.25" x14ac:dyDescent="0.75">
      <c r="A1960" s="11">
        <v>1958</v>
      </c>
      <c r="B1960" s="12" t="s">
        <v>1959</v>
      </c>
      <c r="C1960" s="12" t="s">
        <v>6068</v>
      </c>
      <c r="D1960" s="13">
        <v>7000</v>
      </c>
      <c r="E1960" s="14">
        <v>100490.02</v>
      </c>
      <c r="F1960" s="11" t="s">
        <v>8218</v>
      </c>
      <c r="G1960" s="11" t="s">
        <v>8223</v>
      </c>
      <c r="H1960" s="11" t="s">
        <v>8245</v>
      </c>
      <c r="I1960" s="11">
        <v>1364078561</v>
      </c>
      <c r="J1960" s="11">
        <v>1361490161</v>
      </c>
      <c r="K1960" s="11" t="b">
        <v>1</v>
      </c>
      <c r="L1960" s="11">
        <v>1356</v>
      </c>
      <c r="M1960" s="11" t="b">
        <v>1</v>
      </c>
      <c r="N1960" s="11" t="s">
        <v>8275</v>
      </c>
      <c r="O1960" s="11" t="s">
        <v>8305</v>
      </c>
      <c r="P1960" s="11">
        <f t="shared" si="120"/>
        <v>1436</v>
      </c>
      <c r="Q1960" s="11">
        <f t="shared" si="121"/>
        <v>74.11</v>
      </c>
      <c r="R1960" s="16">
        <f t="shared" si="122"/>
        <v>41326.987974537034</v>
      </c>
      <c r="S1960" s="16">
        <f t="shared" si="123"/>
        <v>41356.94630787037</v>
      </c>
    </row>
    <row r="1961" spans="1:19" ht="59" x14ac:dyDescent="0.75">
      <c r="A1961" s="11">
        <v>1959</v>
      </c>
      <c r="B1961" s="12" t="s">
        <v>1960</v>
      </c>
      <c r="C1961" s="12" t="s">
        <v>6069</v>
      </c>
      <c r="D1961" s="13">
        <v>10000</v>
      </c>
      <c r="E1961" s="14">
        <v>15673.44</v>
      </c>
      <c r="F1961" s="11" t="s">
        <v>8218</v>
      </c>
      <c r="G1961" s="11" t="s">
        <v>8223</v>
      </c>
      <c r="H1961" s="11" t="s">
        <v>8245</v>
      </c>
      <c r="I1961" s="11">
        <v>1412121600</v>
      </c>
      <c r="J1961" s="11">
        <v>1408565860</v>
      </c>
      <c r="K1961" s="11" t="b">
        <v>1</v>
      </c>
      <c r="L1961" s="11">
        <v>424</v>
      </c>
      <c r="M1961" s="11" t="b">
        <v>1</v>
      </c>
      <c r="N1961" s="11" t="s">
        <v>8275</v>
      </c>
      <c r="O1961" s="11" t="s">
        <v>8305</v>
      </c>
      <c r="P1961" s="11">
        <f t="shared" si="120"/>
        <v>157</v>
      </c>
      <c r="Q1961" s="11">
        <f t="shared" si="121"/>
        <v>36.97</v>
      </c>
      <c r="R1961" s="16">
        <f t="shared" si="122"/>
        <v>41871.845601851855</v>
      </c>
      <c r="S1961" s="16">
        <f t="shared" si="123"/>
        <v>41913</v>
      </c>
    </row>
    <row r="1962" spans="1:19" ht="44.25" x14ac:dyDescent="0.75">
      <c r="A1962" s="11">
        <v>1960</v>
      </c>
      <c r="B1962" s="12" t="s">
        <v>1961</v>
      </c>
      <c r="C1962" s="12" t="s">
        <v>6070</v>
      </c>
      <c r="D1962" s="13">
        <v>70000</v>
      </c>
      <c r="E1962" s="14">
        <v>82532</v>
      </c>
      <c r="F1962" s="11" t="s">
        <v>8218</v>
      </c>
      <c r="G1962" s="11" t="s">
        <v>8234</v>
      </c>
      <c r="H1962" s="11" t="s">
        <v>8254</v>
      </c>
      <c r="I1962" s="11">
        <v>1419151341</v>
      </c>
      <c r="J1962" s="11">
        <v>1416559341</v>
      </c>
      <c r="K1962" s="11" t="b">
        <v>1</v>
      </c>
      <c r="L1962" s="11">
        <v>33</v>
      </c>
      <c r="M1962" s="11" t="b">
        <v>1</v>
      </c>
      <c r="N1962" s="11" t="s">
        <v>8275</v>
      </c>
      <c r="O1962" s="11" t="s">
        <v>8305</v>
      </c>
      <c r="P1962" s="11">
        <f t="shared" si="120"/>
        <v>118</v>
      </c>
      <c r="Q1962" s="11">
        <f t="shared" si="121"/>
        <v>2500.9699999999998</v>
      </c>
      <c r="R1962" s="16">
        <f t="shared" si="122"/>
        <v>41964.362743055557</v>
      </c>
      <c r="S1962" s="16">
        <f t="shared" si="123"/>
        <v>41994.362743055557</v>
      </c>
    </row>
    <row r="1963" spans="1:19" ht="44.25" x14ac:dyDescent="0.75">
      <c r="A1963" s="11">
        <v>1961</v>
      </c>
      <c r="B1963" s="12" t="s">
        <v>1962</v>
      </c>
      <c r="C1963" s="12" t="s">
        <v>6071</v>
      </c>
      <c r="D1963" s="13">
        <v>10000</v>
      </c>
      <c r="E1963" s="14">
        <v>110538.12</v>
      </c>
      <c r="F1963" s="11" t="s">
        <v>8218</v>
      </c>
      <c r="G1963" s="11" t="s">
        <v>8223</v>
      </c>
      <c r="H1963" s="11" t="s">
        <v>8245</v>
      </c>
      <c r="I1963" s="11">
        <v>1349495940</v>
      </c>
      <c r="J1963" s="11">
        <v>1346042417</v>
      </c>
      <c r="K1963" s="11" t="b">
        <v>1</v>
      </c>
      <c r="L1963" s="11">
        <v>1633</v>
      </c>
      <c r="M1963" s="11" t="b">
        <v>1</v>
      </c>
      <c r="N1963" s="11" t="s">
        <v>8275</v>
      </c>
      <c r="O1963" s="11" t="s">
        <v>8305</v>
      </c>
      <c r="P1963" s="11">
        <f t="shared" si="120"/>
        <v>1105</v>
      </c>
      <c r="Q1963" s="11">
        <f t="shared" si="121"/>
        <v>67.69</v>
      </c>
      <c r="R1963" s="16">
        <f t="shared" si="122"/>
        <v>41148.194641203707</v>
      </c>
      <c r="S1963" s="16">
        <f t="shared" si="123"/>
        <v>41188.165972222225</v>
      </c>
    </row>
    <row r="1964" spans="1:19" ht="44.25" x14ac:dyDescent="0.75">
      <c r="A1964" s="11">
        <v>1962</v>
      </c>
      <c r="B1964" s="12" t="s">
        <v>1963</v>
      </c>
      <c r="C1964" s="12" t="s">
        <v>6072</v>
      </c>
      <c r="D1964" s="13">
        <v>10000</v>
      </c>
      <c r="E1964" s="14">
        <v>19292.5</v>
      </c>
      <c r="F1964" s="11" t="s">
        <v>8218</v>
      </c>
      <c r="G1964" s="11" t="s">
        <v>8223</v>
      </c>
      <c r="H1964" s="11" t="s">
        <v>8245</v>
      </c>
      <c r="I1964" s="11">
        <v>1400006636</v>
      </c>
      <c r="J1964" s="11">
        <v>1397414636</v>
      </c>
      <c r="K1964" s="11" t="b">
        <v>1</v>
      </c>
      <c r="L1964" s="11">
        <v>306</v>
      </c>
      <c r="M1964" s="11" t="b">
        <v>1</v>
      </c>
      <c r="N1964" s="11" t="s">
        <v>8275</v>
      </c>
      <c r="O1964" s="11" t="s">
        <v>8305</v>
      </c>
      <c r="P1964" s="11">
        <f t="shared" si="120"/>
        <v>193</v>
      </c>
      <c r="Q1964" s="11">
        <f t="shared" si="121"/>
        <v>63.05</v>
      </c>
      <c r="R1964" s="16">
        <f t="shared" si="122"/>
        <v>41742.780509259261</v>
      </c>
      <c r="S1964" s="16">
        <f t="shared" si="123"/>
        <v>41772.780509259261</v>
      </c>
    </row>
    <row r="1965" spans="1:19" ht="59" x14ac:dyDescent="0.75">
      <c r="A1965" s="11">
        <v>1963</v>
      </c>
      <c r="B1965" s="12" t="s">
        <v>1964</v>
      </c>
      <c r="C1965" s="12" t="s">
        <v>6073</v>
      </c>
      <c r="D1965" s="13">
        <v>19000</v>
      </c>
      <c r="E1965" s="14">
        <v>24108</v>
      </c>
      <c r="F1965" s="11" t="s">
        <v>8218</v>
      </c>
      <c r="G1965" s="11" t="s">
        <v>8224</v>
      </c>
      <c r="H1965" s="11" t="s">
        <v>8246</v>
      </c>
      <c r="I1965" s="11">
        <v>1410862734</v>
      </c>
      <c r="J1965" s="11">
        <v>1407838734</v>
      </c>
      <c r="K1965" s="11" t="b">
        <v>1</v>
      </c>
      <c r="L1965" s="11">
        <v>205</v>
      </c>
      <c r="M1965" s="11" t="b">
        <v>1</v>
      </c>
      <c r="N1965" s="11" t="s">
        <v>8275</v>
      </c>
      <c r="O1965" s="11" t="s">
        <v>8305</v>
      </c>
      <c r="P1965" s="11">
        <f t="shared" si="120"/>
        <v>127</v>
      </c>
      <c r="Q1965" s="11">
        <f t="shared" si="121"/>
        <v>117.6</v>
      </c>
      <c r="R1965" s="16">
        <f t="shared" si="122"/>
        <v>41863.429791666669</v>
      </c>
      <c r="S1965" s="16">
        <f t="shared" si="123"/>
        <v>41898.429791666669</v>
      </c>
    </row>
    <row r="1966" spans="1:19" ht="44.25" x14ac:dyDescent="0.75">
      <c r="A1966" s="11">
        <v>1964</v>
      </c>
      <c r="B1966" s="12" t="s">
        <v>1965</v>
      </c>
      <c r="C1966" s="12" t="s">
        <v>6074</v>
      </c>
      <c r="D1966" s="13">
        <v>89200</v>
      </c>
      <c r="E1966" s="14">
        <v>231543.12</v>
      </c>
      <c r="F1966" s="11" t="s">
        <v>8218</v>
      </c>
      <c r="G1966" s="11" t="s">
        <v>8236</v>
      </c>
      <c r="H1966" s="11" t="s">
        <v>8248</v>
      </c>
      <c r="I1966" s="11">
        <v>1461306772</v>
      </c>
      <c r="J1966" s="11">
        <v>1458714772</v>
      </c>
      <c r="K1966" s="11" t="b">
        <v>1</v>
      </c>
      <c r="L1966" s="11">
        <v>1281</v>
      </c>
      <c r="M1966" s="11" t="b">
        <v>1</v>
      </c>
      <c r="N1966" s="11" t="s">
        <v>8275</v>
      </c>
      <c r="O1966" s="11" t="s">
        <v>8305</v>
      </c>
      <c r="P1966" s="11">
        <f t="shared" si="120"/>
        <v>260</v>
      </c>
      <c r="Q1966" s="11">
        <f t="shared" si="121"/>
        <v>180.75</v>
      </c>
      <c r="R1966" s="16">
        <f t="shared" si="122"/>
        <v>42452.272824074069</v>
      </c>
      <c r="S1966" s="16">
        <f t="shared" si="123"/>
        <v>42482.272824074069</v>
      </c>
    </row>
    <row r="1967" spans="1:19" ht="44.25" x14ac:dyDescent="0.75">
      <c r="A1967" s="11">
        <v>1965</v>
      </c>
      <c r="B1967" s="12" t="s">
        <v>1966</v>
      </c>
      <c r="C1967" s="12" t="s">
        <v>6075</v>
      </c>
      <c r="D1967" s="13">
        <v>5000</v>
      </c>
      <c r="E1967" s="14">
        <v>13114</v>
      </c>
      <c r="F1967" s="11" t="s">
        <v>8218</v>
      </c>
      <c r="G1967" s="11" t="s">
        <v>8223</v>
      </c>
      <c r="H1967" s="11" t="s">
        <v>8245</v>
      </c>
      <c r="I1967" s="11">
        <v>1326330000</v>
      </c>
      <c r="J1967" s="11">
        <v>1324433310</v>
      </c>
      <c r="K1967" s="11" t="b">
        <v>1</v>
      </c>
      <c r="L1967" s="11">
        <v>103</v>
      </c>
      <c r="M1967" s="11" t="b">
        <v>1</v>
      </c>
      <c r="N1967" s="11" t="s">
        <v>8275</v>
      </c>
      <c r="O1967" s="11" t="s">
        <v>8305</v>
      </c>
      <c r="P1967" s="11">
        <f t="shared" si="120"/>
        <v>262</v>
      </c>
      <c r="Q1967" s="11">
        <f t="shared" si="121"/>
        <v>127.32</v>
      </c>
      <c r="R1967" s="16">
        <f t="shared" si="122"/>
        <v>40898.089236111111</v>
      </c>
      <c r="S1967" s="16">
        <f t="shared" si="123"/>
        <v>40920.041666666664</v>
      </c>
    </row>
    <row r="1968" spans="1:19" ht="44.25" x14ac:dyDescent="0.75">
      <c r="A1968" s="11">
        <v>1966</v>
      </c>
      <c r="B1968" s="12" t="s">
        <v>1967</v>
      </c>
      <c r="C1968" s="12" t="s">
        <v>6076</v>
      </c>
      <c r="D1968" s="13">
        <v>100000</v>
      </c>
      <c r="E1968" s="14">
        <v>206743.09</v>
      </c>
      <c r="F1968" s="11" t="s">
        <v>8218</v>
      </c>
      <c r="G1968" s="11" t="s">
        <v>8223</v>
      </c>
      <c r="H1968" s="11" t="s">
        <v>8245</v>
      </c>
      <c r="I1968" s="11">
        <v>1408021098</v>
      </c>
      <c r="J1968" s="11">
        <v>1405429098</v>
      </c>
      <c r="K1968" s="11" t="b">
        <v>1</v>
      </c>
      <c r="L1968" s="11">
        <v>1513</v>
      </c>
      <c r="M1968" s="11" t="b">
        <v>1</v>
      </c>
      <c r="N1968" s="11" t="s">
        <v>8275</v>
      </c>
      <c r="O1968" s="11" t="s">
        <v>8305</v>
      </c>
      <c r="P1968" s="11">
        <f t="shared" si="120"/>
        <v>207</v>
      </c>
      <c r="Q1968" s="11">
        <f t="shared" si="121"/>
        <v>136.63999999999999</v>
      </c>
      <c r="R1968" s="16">
        <f t="shared" si="122"/>
        <v>41835.540486111109</v>
      </c>
      <c r="S1968" s="16">
        <f t="shared" si="123"/>
        <v>41865.540486111109</v>
      </c>
    </row>
    <row r="1969" spans="1:19" ht="44.25" x14ac:dyDescent="0.75">
      <c r="A1969" s="11">
        <v>1967</v>
      </c>
      <c r="B1969" s="12" t="s">
        <v>1968</v>
      </c>
      <c r="C1969" s="12" t="s">
        <v>6077</v>
      </c>
      <c r="D1969" s="13">
        <v>20000</v>
      </c>
      <c r="E1969" s="14">
        <v>74026</v>
      </c>
      <c r="F1969" s="11" t="s">
        <v>8218</v>
      </c>
      <c r="G1969" s="11" t="s">
        <v>8223</v>
      </c>
      <c r="H1969" s="11" t="s">
        <v>8245</v>
      </c>
      <c r="I1969" s="11">
        <v>1398959729</v>
      </c>
      <c r="J1969" s="11">
        <v>1396367729</v>
      </c>
      <c r="K1969" s="11" t="b">
        <v>1</v>
      </c>
      <c r="L1969" s="11">
        <v>405</v>
      </c>
      <c r="M1969" s="11" t="b">
        <v>1</v>
      </c>
      <c r="N1969" s="11" t="s">
        <v>8275</v>
      </c>
      <c r="O1969" s="11" t="s">
        <v>8305</v>
      </c>
      <c r="P1969" s="11">
        <f t="shared" si="120"/>
        <v>370</v>
      </c>
      <c r="Q1969" s="11">
        <f t="shared" si="121"/>
        <v>182.78</v>
      </c>
      <c r="R1969" s="16">
        <f t="shared" si="122"/>
        <v>41730.663530092592</v>
      </c>
      <c r="S1969" s="16">
        <f t="shared" si="123"/>
        <v>41760.663530092592</v>
      </c>
    </row>
    <row r="1970" spans="1:19" ht="29.5" x14ac:dyDescent="0.75">
      <c r="A1970" s="11">
        <v>1968</v>
      </c>
      <c r="B1970" s="12" t="s">
        <v>1969</v>
      </c>
      <c r="C1970" s="12" t="s">
        <v>6078</v>
      </c>
      <c r="D1970" s="13">
        <v>50000</v>
      </c>
      <c r="E1970" s="14">
        <v>142483</v>
      </c>
      <c r="F1970" s="11" t="s">
        <v>8218</v>
      </c>
      <c r="G1970" s="11" t="s">
        <v>8223</v>
      </c>
      <c r="H1970" s="11" t="s">
        <v>8245</v>
      </c>
      <c r="I1970" s="11">
        <v>1480777515</v>
      </c>
      <c r="J1970" s="11">
        <v>1478095515</v>
      </c>
      <c r="K1970" s="11" t="b">
        <v>1</v>
      </c>
      <c r="L1970" s="11">
        <v>510</v>
      </c>
      <c r="M1970" s="11" t="b">
        <v>1</v>
      </c>
      <c r="N1970" s="11" t="s">
        <v>8275</v>
      </c>
      <c r="O1970" s="11" t="s">
        <v>8305</v>
      </c>
      <c r="P1970" s="11">
        <f t="shared" si="120"/>
        <v>285</v>
      </c>
      <c r="Q1970" s="11">
        <f t="shared" si="121"/>
        <v>279.38</v>
      </c>
      <c r="R1970" s="16">
        <f t="shared" si="122"/>
        <v>42676.586979166663</v>
      </c>
      <c r="S1970" s="16">
        <f t="shared" si="123"/>
        <v>42707.628645833334</v>
      </c>
    </row>
    <row r="1971" spans="1:19" ht="44.25" x14ac:dyDescent="0.75">
      <c r="A1971" s="11">
        <v>1969</v>
      </c>
      <c r="B1971" s="12" t="s">
        <v>1970</v>
      </c>
      <c r="C1971" s="12" t="s">
        <v>6079</v>
      </c>
      <c r="D1971" s="13">
        <v>20000</v>
      </c>
      <c r="E1971" s="14">
        <v>115816</v>
      </c>
      <c r="F1971" s="11" t="s">
        <v>8218</v>
      </c>
      <c r="G1971" s="11" t="s">
        <v>8224</v>
      </c>
      <c r="H1971" s="11" t="s">
        <v>8246</v>
      </c>
      <c r="I1971" s="11">
        <v>1470423668</v>
      </c>
      <c r="J1971" s="11">
        <v>1467831668</v>
      </c>
      <c r="K1971" s="11" t="b">
        <v>1</v>
      </c>
      <c r="L1971" s="11">
        <v>1887</v>
      </c>
      <c r="M1971" s="11" t="b">
        <v>1</v>
      </c>
      <c r="N1971" s="11" t="s">
        <v>8275</v>
      </c>
      <c r="O1971" s="11" t="s">
        <v>8305</v>
      </c>
      <c r="P1971" s="11">
        <f t="shared" si="120"/>
        <v>579</v>
      </c>
      <c r="Q1971" s="11">
        <f t="shared" si="121"/>
        <v>61.38</v>
      </c>
      <c r="R1971" s="16">
        <f t="shared" si="122"/>
        <v>42557.792453703703</v>
      </c>
      <c r="S1971" s="16">
        <f t="shared" si="123"/>
        <v>42587.792453703703</v>
      </c>
    </row>
    <row r="1972" spans="1:19" ht="44.25" x14ac:dyDescent="0.75">
      <c r="A1972" s="11">
        <v>1970</v>
      </c>
      <c r="B1972" s="12" t="s">
        <v>1971</v>
      </c>
      <c r="C1972" s="12" t="s">
        <v>6080</v>
      </c>
      <c r="D1972" s="13">
        <v>5000</v>
      </c>
      <c r="E1972" s="14">
        <v>56590</v>
      </c>
      <c r="F1972" s="11" t="s">
        <v>8218</v>
      </c>
      <c r="G1972" s="11" t="s">
        <v>8223</v>
      </c>
      <c r="H1972" s="11" t="s">
        <v>8245</v>
      </c>
      <c r="I1972" s="11">
        <v>1366429101</v>
      </c>
      <c r="J1972" s="11">
        <v>1361248701</v>
      </c>
      <c r="K1972" s="11" t="b">
        <v>1</v>
      </c>
      <c r="L1972" s="11">
        <v>701</v>
      </c>
      <c r="M1972" s="11" t="b">
        <v>1</v>
      </c>
      <c r="N1972" s="11" t="s">
        <v>8275</v>
      </c>
      <c r="O1972" s="11" t="s">
        <v>8305</v>
      </c>
      <c r="P1972" s="11">
        <f t="shared" si="120"/>
        <v>1132</v>
      </c>
      <c r="Q1972" s="11">
        <f t="shared" si="121"/>
        <v>80.73</v>
      </c>
      <c r="R1972" s="16">
        <f t="shared" si="122"/>
        <v>41324.193298611113</v>
      </c>
      <c r="S1972" s="16">
        <f t="shared" si="123"/>
        <v>41384.151631944449</v>
      </c>
    </row>
    <row r="1973" spans="1:19" ht="44.25" x14ac:dyDescent="0.75">
      <c r="A1973" s="11">
        <v>1971</v>
      </c>
      <c r="B1973" s="12" t="s">
        <v>1972</v>
      </c>
      <c r="C1973" s="12" t="s">
        <v>6081</v>
      </c>
      <c r="D1973" s="13">
        <v>400000</v>
      </c>
      <c r="E1973" s="14">
        <v>1052110.8700000001</v>
      </c>
      <c r="F1973" s="11" t="s">
        <v>8218</v>
      </c>
      <c r="G1973" s="11" t="s">
        <v>8223</v>
      </c>
      <c r="H1973" s="11" t="s">
        <v>8245</v>
      </c>
      <c r="I1973" s="11">
        <v>1384488000</v>
      </c>
      <c r="J1973" s="11">
        <v>1381752061</v>
      </c>
      <c r="K1973" s="11" t="b">
        <v>1</v>
      </c>
      <c r="L1973" s="11">
        <v>3863</v>
      </c>
      <c r="M1973" s="11" t="b">
        <v>1</v>
      </c>
      <c r="N1973" s="11" t="s">
        <v>8275</v>
      </c>
      <c r="O1973" s="11" t="s">
        <v>8305</v>
      </c>
      <c r="P1973" s="11">
        <f t="shared" si="120"/>
        <v>263</v>
      </c>
      <c r="Q1973" s="11">
        <f t="shared" si="121"/>
        <v>272.36</v>
      </c>
      <c r="R1973" s="16">
        <f t="shared" si="122"/>
        <v>41561.500706018516</v>
      </c>
      <c r="S1973" s="16">
        <f t="shared" si="123"/>
        <v>41593.166666666664</v>
      </c>
    </row>
    <row r="1974" spans="1:19" ht="44.25" x14ac:dyDescent="0.75">
      <c r="A1974" s="11">
        <v>1972</v>
      </c>
      <c r="B1974" s="12" t="s">
        <v>1973</v>
      </c>
      <c r="C1974" s="12" t="s">
        <v>6082</v>
      </c>
      <c r="D1974" s="13">
        <v>2500</v>
      </c>
      <c r="E1974" s="14">
        <v>16862</v>
      </c>
      <c r="F1974" s="11" t="s">
        <v>8218</v>
      </c>
      <c r="G1974" s="11" t="s">
        <v>8223</v>
      </c>
      <c r="H1974" s="11" t="s">
        <v>8245</v>
      </c>
      <c r="I1974" s="11">
        <v>1353201444</v>
      </c>
      <c r="J1974" s="11">
        <v>1350605844</v>
      </c>
      <c r="K1974" s="11" t="b">
        <v>1</v>
      </c>
      <c r="L1974" s="11">
        <v>238</v>
      </c>
      <c r="M1974" s="11" t="b">
        <v>1</v>
      </c>
      <c r="N1974" s="11" t="s">
        <v>8275</v>
      </c>
      <c r="O1974" s="11" t="s">
        <v>8305</v>
      </c>
      <c r="P1974" s="11">
        <f t="shared" si="120"/>
        <v>674</v>
      </c>
      <c r="Q1974" s="11">
        <f t="shared" si="121"/>
        <v>70.849999999999994</v>
      </c>
      <c r="R1974" s="16">
        <f t="shared" si="122"/>
        <v>41201.012083333335</v>
      </c>
      <c r="S1974" s="16">
        <f t="shared" si="123"/>
        <v>41231.053749999999</v>
      </c>
    </row>
    <row r="1975" spans="1:19" ht="44.25" x14ac:dyDescent="0.75">
      <c r="A1975" s="11">
        <v>1973</v>
      </c>
      <c r="B1975" s="12" t="s">
        <v>1974</v>
      </c>
      <c r="C1975" s="12" t="s">
        <v>6083</v>
      </c>
      <c r="D1975" s="13">
        <v>198000</v>
      </c>
      <c r="E1975" s="14">
        <v>508525.01</v>
      </c>
      <c r="F1975" s="11" t="s">
        <v>8218</v>
      </c>
      <c r="G1975" s="11" t="s">
        <v>8223</v>
      </c>
      <c r="H1975" s="11" t="s">
        <v>8245</v>
      </c>
      <c r="I1975" s="11">
        <v>1470466800</v>
      </c>
      <c r="J1975" s="11">
        <v>1467134464</v>
      </c>
      <c r="K1975" s="11" t="b">
        <v>1</v>
      </c>
      <c r="L1975" s="11">
        <v>2051</v>
      </c>
      <c r="M1975" s="11" t="b">
        <v>1</v>
      </c>
      <c r="N1975" s="11" t="s">
        <v>8275</v>
      </c>
      <c r="O1975" s="11" t="s">
        <v>8305</v>
      </c>
      <c r="P1975" s="11">
        <f t="shared" si="120"/>
        <v>257</v>
      </c>
      <c r="Q1975" s="11">
        <f t="shared" si="121"/>
        <v>247.94</v>
      </c>
      <c r="R1975" s="16">
        <f t="shared" si="122"/>
        <v>42549.722962962958</v>
      </c>
      <c r="S1975" s="16">
        <f t="shared" si="123"/>
        <v>42588.291666666672</v>
      </c>
    </row>
    <row r="1976" spans="1:19" ht="44.25" x14ac:dyDescent="0.75">
      <c r="A1976" s="11">
        <v>1974</v>
      </c>
      <c r="B1976" s="12" t="s">
        <v>1975</v>
      </c>
      <c r="C1976" s="12" t="s">
        <v>6084</v>
      </c>
      <c r="D1976" s="13">
        <v>20000</v>
      </c>
      <c r="E1976" s="14">
        <v>75099.199999999997</v>
      </c>
      <c r="F1976" s="11" t="s">
        <v>8218</v>
      </c>
      <c r="G1976" s="11" t="s">
        <v>8224</v>
      </c>
      <c r="H1976" s="11" t="s">
        <v>8246</v>
      </c>
      <c r="I1976" s="11">
        <v>1376899269</v>
      </c>
      <c r="J1976" s="11">
        <v>1371715269</v>
      </c>
      <c r="K1976" s="11" t="b">
        <v>1</v>
      </c>
      <c r="L1976" s="11">
        <v>402</v>
      </c>
      <c r="M1976" s="11" t="b">
        <v>1</v>
      </c>
      <c r="N1976" s="11" t="s">
        <v>8275</v>
      </c>
      <c r="O1976" s="11" t="s">
        <v>8305</v>
      </c>
      <c r="P1976" s="11">
        <f t="shared" si="120"/>
        <v>375</v>
      </c>
      <c r="Q1976" s="11">
        <f t="shared" si="121"/>
        <v>186.81</v>
      </c>
      <c r="R1976" s="16">
        <f t="shared" si="122"/>
        <v>41445.334131944444</v>
      </c>
      <c r="S1976" s="16">
        <f t="shared" si="123"/>
        <v>41505.334131944444</v>
      </c>
    </row>
    <row r="1977" spans="1:19" ht="29.5" x14ac:dyDescent="0.75">
      <c r="A1977" s="11">
        <v>1975</v>
      </c>
      <c r="B1977" s="12" t="s">
        <v>1976</v>
      </c>
      <c r="C1977" s="12" t="s">
        <v>6085</v>
      </c>
      <c r="D1977" s="13">
        <v>16000</v>
      </c>
      <c r="E1977" s="14">
        <v>33393.339999999997</v>
      </c>
      <c r="F1977" s="11" t="s">
        <v>8218</v>
      </c>
      <c r="G1977" s="11" t="s">
        <v>8223</v>
      </c>
      <c r="H1977" s="11" t="s">
        <v>8245</v>
      </c>
      <c r="I1977" s="11">
        <v>1362938851</v>
      </c>
      <c r="J1977" s="11">
        <v>1360346851</v>
      </c>
      <c r="K1977" s="11" t="b">
        <v>1</v>
      </c>
      <c r="L1977" s="11">
        <v>253</v>
      </c>
      <c r="M1977" s="11" t="b">
        <v>1</v>
      </c>
      <c r="N1977" s="11" t="s">
        <v>8275</v>
      </c>
      <c r="O1977" s="11" t="s">
        <v>8305</v>
      </c>
      <c r="P1977" s="11">
        <f t="shared" si="120"/>
        <v>209</v>
      </c>
      <c r="Q1977" s="11">
        <f t="shared" si="121"/>
        <v>131.99</v>
      </c>
      <c r="R1977" s="16">
        <f t="shared" si="122"/>
        <v>41313.755219907405</v>
      </c>
      <c r="S1977" s="16">
        <f t="shared" si="123"/>
        <v>41343.755219907405</v>
      </c>
    </row>
    <row r="1978" spans="1:19" ht="29.5" x14ac:dyDescent="0.75">
      <c r="A1978" s="11">
        <v>1976</v>
      </c>
      <c r="B1978" s="12" t="s">
        <v>1977</v>
      </c>
      <c r="C1978" s="12" t="s">
        <v>6086</v>
      </c>
      <c r="D1978" s="13">
        <v>4000</v>
      </c>
      <c r="E1978" s="14">
        <v>13864</v>
      </c>
      <c r="F1978" s="11" t="s">
        <v>8218</v>
      </c>
      <c r="G1978" s="11" t="s">
        <v>8224</v>
      </c>
      <c r="H1978" s="11" t="s">
        <v>8246</v>
      </c>
      <c r="I1978" s="11">
        <v>1373751325</v>
      </c>
      <c r="J1978" s="11">
        <v>1371159325</v>
      </c>
      <c r="K1978" s="11" t="b">
        <v>1</v>
      </c>
      <c r="L1978" s="11">
        <v>473</v>
      </c>
      <c r="M1978" s="11" t="b">
        <v>1</v>
      </c>
      <c r="N1978" s="11" t="s">
        <v>8275</v>
      </c>
      <c r="O1978" s="11" t="s">
        <v>8305</v>
      </c>
      <c r="P1978" s="11">
        <f t="shared" si="120"/>
        <v>347</v>
      </c>
      <c r="Q1978" s="11">
        <f t="shared" si="121"/>
        <v>29.31</v>
      </c>
      <c r="R1978" s="16">
        <f t="shared" si="122"/>
        <v>41438.899594907409</v>
      </c>
      <c r="S1978" s="16">
        <f t="shared" si="123"/>
        <v>41468.899594907409</v>
      </c>
    </row>
    <row r="1979" spans="1:19" ht="44.25" x14ac:dyDescent="0.75">
      <c r="A1979" s="11">
        <v>1977</v>
      </c>
      <c r="B1979" s="12" t="s">
        <v>1978</v>
      </c>
      <c r="C1979" s="12" t="s">
        <v>6087</v>
      </c>
      <c r="D1979" s="13">
        <v>50000</v>
      </c>
      <c r="E1979" s="14">
        <v>201165</v>
      </c>
      <c r="F1979" s="11" t="s">
        <v>8218</v>
      </c>
      <c r="G1979" s="11" t="s">
        <v>8223</v>
      </c>
      <c r="H1979" s="11" t="s">
        <v>8245</v>
      </c>
      <c r="I1979" s="11">
        <v>1450511940</v>
      </c>
      <c r="J1979" s="11">
        <v>1446527540</v>
      </c>
      <c r="K1979" s="11" t="b">
        <v>1</v>
      </c>
      <c r="L1979" s="11">
        <v>821</v>
      </c>
      <c r="M1979" s="11" t="b">
        <v>1</v>
      </c>
      <c r="N1979" s="11" t="s">
        <v>8275</v>
      </c>
      <c r="O1979" s="11" t="s">
        <v>8305</v>
      </c>
      <c r="P1979" s="11">
        <f t="shared" si="120"/>
        <v>402</v>
      </c>
      <c r="Q1979" s="11">
        <f t="shared" si="121"/>
        <v>245.02</v>
      </c>
      <c r="R1979" s="16">
        <f t="shared" si="122"/>
        <v>42311.216898148152</v>
      </c>
      <c r="S1979" s="16">
        <f t="shared" si="123"/>
        <v>42357.332638888889</v>
      </c>
    </row>
    <row r="1980" spans="1:19" ht="44.25" x14ac:dyDescent="0.75">
      <c r="A1980" s="11">
        <v>1978</v>
      </c>
      <c r="B1980" s="12" t="s">
        <v>1979</v>
      </c>
      <c r="C1980" s="12" t="s">
        <v>6088</v>
      </c>
      <c r="D1980" s="13">
        <v>50000</v>
      </c>
      <c r="E1980" s="14">
        <v>513422.57</v>
      </c>
      <c r="F1980" s="11" t="s">
        <v>8218</v>
      </c>
      <c r="G1980" s="11" t="s">
        <v>8223</v>
      </c>
      <c r="H1980" s="11" t="s">
        <v>8245</v>
      </c>
      <c r="I1980" s="11">
        <v>1339484400</v>
      </c>
      <c r="J1980" s="11">
        <v>1336627492</v>
      </c>
      <c r="K1980" s="11" t="b">
        <v>1</v>
      </c>
      <c r="L1980" s="11">
        <v>388</v>
      </c>
      <c r="M1980" s="11" t="b">
        <v>1</v>
      </c>
      <c r="N1980" s="11" t="s">
        <v>8275</v>
      </c>
      <c r="O1980" s="11" t="s">
        <v>8305</v>
      </c>
      <c r="P1980" s="11">
        <f t="shared" si="120"/>
        <v>1027</v>
      </c>
      <c r="Q1980" s="11">
        <f t="shared" si="121"/>
        <v>1323.25</v>
      </c>
      <c r="R1980" s="16">
        <f t="shared" si="122"/>
        <v>41039.225601851853</v>
      </c>
      <c r="S1980" s="16">
        <f t="shared" si="123"/>
        <v>41072.291666666664</v>
      </c>
    </row>
    <row r="1981" spans="1:19" ht="44.25" x14ac:dyDescent="0.75">
      <c r="A1981" s="11">
        <v>1979</v>
      </c>
      <c r="B1981" s="12" t="s">
        <v>1980</v>
      </c>
      <c r="C1981" s="12" t="s">
        <v>6089</v>
      </c>
      <c r="D1981" s="13">
        <v>200000</v>
      </c>
      <c r="E1981" s="14">
        <v>229802.31</v>
      </c>
      <c r="F1981" s="11" t="s">
        <v>8218</v>
      </c>
      <c r="G1981" s="11" t="s">
        <v>8223</v>
      </c>
      <c r="H1981" s="11" t="s">
        <v>8245</v>
      </c>
      <c r="I1981" s="11">
        <v>1447909140</v>
      </c>
      <c r="J1981" s="11">
        <v>1444734146</v>
      </c>
      <c r="K1981" s="11" t="b">
        <v>1</v>
      </c>
      <c r="L1981" s="11">
        <v>813</v>
      </c>
      <c r="M1981" s="11" t="b">
        <v>1</v>
      </c>
      <c r="N1981" s="11" t="s">
        <v>8275</v>
      </c>
      <c r="O1981" s="11" t="s">
        <v>8305</v>
      </c>
      <c r="P1981" s="11">
        <f t="shared" si="120"/>
        <v>115</v>
      </c>
      <c r="Q1981" s="11">
        <f t="shared" si="121"/>
        <v>282.66000000000003</v>
      </c>
      <c r="R1981" s="16">
        <f t="shared" si="122"/>
        <v>42290.460023148145</v>
      </c>
      <c r="S1981" s="16">
        <f t="shared" si="123"/>
        <v>42327.207638888889</v>
      </c>
    </row>
    <row r="1982" spans="1:19" ht="29.5" x14ac:dyDescent="0.75">
      <c r="A1982" s="11">
        <v>1980</v>
      </c>
      <c r="B1982" s="12" t="s">
        <v>1981</v>
      </c>
      <c r="C1982" s="12" t="s">
        <v>6090</v>
      </c>
      <c r="D1982" s="13">
        <v>50000</v>
      </c>
      <c r="E1982" s="14">
        <v>177412.01</v>
      </c>
      <c r="F1982" s="11" t="s">
        <v>8218</v>
      </c>
      <c r="G1982" s="11" t="s">
        <v>8235</v>
      </c>
      <c r="H1982" s="11" t="s">
        <v>8248</v>
      </c>
      <c r="I1982" s="11">
        <v>1459684862</v>
      </c>
      <c r="J1982" s="11">
        <v>1456232462</v>
      </c>
      <c r="K1982" s="11" t="b">
        <v>1</v>
      </c>
      <c r="L1982" s="11">
        <v>1945</v>
      </c>
      <c r="M1982" s="11" t="b">
        <v>1</v>
      </c>
      <c r="N1982" s="11" t="s">
        <v>8275</v>
      </c>
      <c r="O1982" s="11" t="s">
        <v>8305</v>
      </c>
      <c r="P1982" s="11">
        <f t="shared" si="120"/>
        <v>355</v>
      </c>
      <c r="Q1982" s="11">
        <f t="shared" si="121"/>
        <v>91.21</v>
      </c>
      <c r="R1982" s="16">
        <f t="shared" si="122"/>
        <v>42423.542384259257</v>
      </c>
      <c r="S1982" s="16">
        <f t="shared" si="123"/>
        <v>42463.500717592593</v>
      </c>
    </row>
    <row r="1983" spans="1:19" ht="44.25" x14ac:dyDescent="0.75">
      <c r="A1983" s="11">
        <v>1981</v>
      </c>
      <c r="B1983" s="12" t="s">
        <v>1982</v>
      </c>
      <c r="C1983" s="12" t="s">
        <v>6091</v>
      </c>
      <c r="D1983" s="13">
        <v>7500</v>
      </c>
      <c r="E1983" s="14">
        <v>381</v>
      </c>
      <c r="F1983" s="11" t="s">
        <v>8220</v>
      </c>
      <c r="G1983" s="11" t="s">
        <v>8228</v>
      </c>
      <c r="H1983" s="11" t="s">
        <v>8250</v>
      </c>
      <c r="I1983" s="11">
        <v>1404926665</v>
      </c>
      <c r="J1983" s="11">
        <v>1402334665</v>
      </c>
      <c r="K1983" s="11" t="b">
        <v>0</v>
      </c>
      <c r="L1983" s="11">
        <v>12</v>
      </c>
      <c r="M1983" s="11" t="b">
        <v>0</v>
      </c>
      <c r="N1983" s="11" t="s">
        <v>8294</v>
      </c>
      <c r="O1983" s="11" t="s">
        <v>8306</v>
      </c>
      <c r="P1983" s="11">
        <f t="shared" si="120"/>
        <v>5</v>
      </c>
      <c r="Q1983" s="11">
        <f t="shared" si="121"/>
        <v>31.75</v>
      </c>
      <c r="R1983" s="16">
        <f t="shared" si="122"/>
        <v>41799.725289351853</v>
      </c>
      <c r="S1983" s="16">
        <f t="shared" si="123"/>
        <v>41829.725289351853</v>
      </c>
    </row>
    <row r="1984" spans="1:19" ht="44.25" x14ac:dyDescent="0.75">
      <c r="A1984" s="11">
        <v>1982</v>
      </c>
      <c r="B1984" s="12" t="s">
        <v>1983</v>
      </c>
      <c r="C1984" s="12" t="s">
        <v>6092</v>
      </c>
      <c r="D1984" s="13">
        <v>180000</v>
      </c>
      <c r="E1984" s="14">
        <v>0</v>
      </c>
      <c r="F1984" s="11" t="s">
        <v>8220</v>
      </c>
      <c r="G1984" s="11" t="s">
        <v>8230</v>
      </c>
      <c r="H1984" s="11" t="s">
        <v>8251</v>
      </c>
      <c r="I1984" s="11">
        <v>1480863887</v>
      </c>
      <c r="J1984" s="11">
        <v>1478268287</v>
      </c>
      <c r="K1984" s="11" t="b">
        <v>0</v>
      </c>
      <c r="L1984" s="11">
        <v>0</v>
      </c>
      <c r="M1984" s="11" t="b">
        <v>0</v>
      </c>
      <c r="N1984" s="11" t="s">
        <v>8294</v>
      </c>
      <c r="O1984" s="11" t="s">
        <v>8306</v>
      </c>
      <c r="P1984" s="11">
        <f t="shared" si="120"/>
        <v>0</v>
      </c>
      <c r="Q1984" s="11">
        <f t="shared" si="121"/>
        <v>0</v>
      </c>
      <c r="R1984" s="16">
        <f t="shared" si="122"/>
        <v>42678.586655092593</v>
      </c>
      <c r="S1984" s="16">
        <f t="shared" si="123"/>
        <v>42708.628321759257</v>
      </c>
    </row>
    <row r="1985" spans="1:19" ht="44.25" x14ac:dyDescent="0.75">
      <c r="A1985" s="11">
        <v>1983</v>
      </c>
      <c r="B1985" s="12" t="s">
        <v>1984</v>
      </c>
      <c r="C1985" s="12" t="s">
        <v>6093</v>
      </c>
      <c r="D1985" s="13">
        <v>33000</v>
      </c>
      <c r="E1985" s="14">
        <v>1419</v>
      </c>
      <c r="F1985" s="11" t="s">
        <v>8220</v>
      </c>
      <c r="G1985" s="11" t="s">
        <v>8223</v>
      </c>
      <c r="H1985" s="11" t="s">
        <v>8245</v>
      </c>
      <c r="I1985" s="11">
        <v>1472799600</v>
      </c>
      <c r="J1985" s="11">
        <v>1470874618</v>
      </c>
      <c r="K1985" s="11" t="b">
        <v>0</v>
      </c>
      <c r="L1985" s="11">
        <v>16</v>
      </c>
      <c r="M1985" s="11" t="b">
        <v>0</v>
      </c>
      <c r="N1985" s="11" t="s">
        <v>8294</v>
      </c>
      <c r="O1985" s="11" t="s">
        <v>8306</v>
      </c>
      <c r="P1985" s="11">
        <f t="shared" si="120"/>
        <v>4</v>
      </c>
      <c r="Q1985" s="11">
        <f t="shared" si="121"/>
        <v>88.69</v>
      </c>
      <c r="R1985" s="16">
        <f t="shared" si="122"/>
        <v>42593.011782407411</v>
      </c>
      <c r="S1985" s="16">
        <f t="shared" si="123"/>
        <v>42615.291666666672</v>
      </c>
    </row>
    <row r="1986" spans="1:19" ht="59" x14ac:dyDescent="0.75">
      <c r="A1986" s="11">
        <v>1984</v>
      </c>
      <c r="B1986" s="12" t="s">
        <v>1985</v>
      </c>
      <c r="C1986" s="12" t="s">
        <v>6094</v>
      </c>
      <c r="D1986" s="13">
        <v>15000</v>
      </c>
      <c r="E1986" s="14">
        <v>3172</v>
      </c>
      <c r="F1986" s="11" t="s">
        <v>8220</v>
      </c>
      <c r="G1986" s="11" t="s">
        <v>8223</v>
      </c>
      <c r="H1986" s="11" t="s">
        <v>8245</v>
      </c>
      <c r="I1986" s="11">
        <v>1417377481</v>
      </c>
      <c r="J1986" s="11">
        <v>1412189881</v>
      </c>
      <c r="K1986" s="11" t="b">
        <v>0</v>
      </c>
      <c r="L1986" s="11">
        <v>7</v>
      </c>
      <c r="M1986" s="11" t="b">
        <v>0</v>
      </c>
      <c r="N1986" s="11" t="s">
        <v>8294</v>
      </c>
      <c r="O1986" s="11" t="s">
        <v>8306</v>
      </c>
      <c r="P1986" s="11">
        <f t="shared" ref="P1986:P2049" si="124">ROUND(E1986/D1986*100,0)</f>
        <v>21</v>
      </c>
      <c r="Q1986" s="11">
        <f t="shared" ref="Q1986:Q2049" si="125">IFERROR(ROUND(E1986/L1986,2),0)</f>
        <v>453.14</v>
      </c>
      <c r="R1986" s="16">
        <f t="shared" si="122"/>
        <v>41913.790289351848</v>
      </c>
      <c r="S1986" s="16">
        <f t="shared" si="123"/>
        <v>41973.831956018519</v>
      </c>
    </row>
    <row r="1987" spans="1:19" ht="44.25" x14ac:dyDescent="0.75">
      <c r="A1987" s="11">
        <v>1985</v>
      </c>
      <c r="B1987" s="12" t="s">
        <v>1986</v>
      </c>
      <c r="C1987" s="12" t="s">
        <v>6095</v>
      </c>
      <c r="D1987" s="13">
        <v>1600</v>
      </c>
      <c r="E1987" s="14">
        <v>51</v>
      </c>
      <c r="F1987" s="11" t="s">
        <v>8220</v>
      </c>
      <c r="G1987" s="11" t="s">
        <v>8224</v>
      </c>
      <c r="H1987" s="11" t="s">
        <v>8246</v>
      </c>
      <c r="I1987" s="11">
        <v>1470178800</v>
      </c>
      <c r="J1987" s="11">
        <v>1467650771</v>
      </c>
      <c r="K1987" s="11" t="b">
        <v>0</v>
      </c>
      <c r="L1987" s="11">
        <v>4</v>
      </c>
      <c r="M1987" s="11" t="b">
        <v>0</v>
      </c>
      <c r="N1987" s="11" t="s">
        <v>8294</v>
      </c>
      <c r="O1987" s="11" t="s">
        <v>8306</v>
      </c>
      <c r="P1987" s="11">
        <f t="shared" si="124"/>
        <v>3</v>
      </c>
      <c r="Q1987" s="11">
        <f t="shared" si="125"/>
        <v>12.75</v>
      </c>
      <c r="R1987" s="16">
        <f t="shared" ref="R1987:R2050" si="126">(((J1987/60)/60)/24)+DATE(1970,1,1)</f>
        <v>42555.698738425926</v>
      </c>
      <c r="S1987" s="16">
        <f t="shared" ref="S1987:S2050" si="127">(((I1987/60)/60)/24)+DATE(1970,1,1)</f>
        <v>42584.958333333328</v>
      </c>
    </row>
    <row r="1988" spans="1:19" ht="44.25" x14ac:dyDescent="0.75">
      <c r="A1988" s="11">
        <v>1986</v>
      </c>
      <c r="B1988" s="12" t="s">
        <v>1987</v>
      </c>
      <c r="C1988" s="12" t="s">
        <v>6096</v>
      </c>
      <c r="D1988" s="13">
        <v>2000</v>
      </c>
      <c r="E1988" s="14">
        <v>1</v>
      </c>
      <c r="F1988" s="11" t="s">
        <v>8220</v>
      </c>
      <c r="G1988" s="11" t="s">
        <v>8224</v>
      </c>
      <c r="H1988" s="11" t="s">
        <v>8246</v>
      </c>
      <c r="I1988" s="11">
        <v>1457947483</v>
      </c>
      <c r="J1988" s="11">
        <v>1455359083</v>
      </c>
      <c r="K1988" s="11" t="b">
        <v>0</v>
      </c>
      <c r="L1988" s="11">
        <v>1</v>
      </c>
      <c r="M1988" s="11" t="b">
        <v>0</v>
      </c>
      <c r="N1988" s="11" t="s">
        <v>8294</v>
      </c>
      <c r="O1988" s="11" t="s">
        <v>8306</v>
      </c>
      <c r="P1988" s="11">
        <f t="shared" si="124"/>
        <v>0</v>
      </c>
      <c r="Q1988" s="11">
        <f t="shared" si="125"/>
        <v>1</v>
      </c>
      <c r="R1988" s="16">
        <f t="shared" si="126"/>
        <v>42413.433831018512</v>
      </c>
      <c r="S1988" s="16">
        <f t="shared" si="127"/>
        <v>42443.392164351855</v>
      </c>
    </row>
    <row r="1989" spans="1:19" ht="29.5" x14ac:dyDescent="0.75">
      <c r="A1989" s="11">
        <v>1987</v>
      </c>
      <c r="B1989" s="12" t="s">
        <v>1988</v>
      </c>
      <c r="C1989" s="12" t="s">
        <v>6097</v>
      </c>
      <c r="D1989" s="13">
        <v>5500</v>
      </c>
      <c r="E1989" s="14">
        <v>2336</v>
      </c>
      <c r="F1989" s="11" t="s">
        <v>8220</v>
      </c>
      <c r="G1989" s="11" t="s">
        <v>8224</v>
      </c>
      <c r="H1989" s="11" t="s">
        <v>8246</v>
      </c>
      <c r="I1989" s="11">
        <v>1425223276</v>
      </c>
      <c r="J1989" s="11">
        <v>1422631276</v>
      </c>
      <c r="K1989" s="11" t="b">
        <v>0</v>
      </c>
      <c r="L1989" s="11">
        <v>28</v>
      </c>
      <c r="M1989" s="11" t="b">
        <v>0</v>
      </c>
      <c r="N1989" s="11" t="s">
        <v>8294</v>
      </c>
      <c r="O1989" s="11" t="s">
        <v>8306</v>
      </c>
      <c r="P1989" s="11">
        <f t="shared" si="124"/>
        <v>42</v>
      </c>
      <c r="Q1989" s="11">
        <f t="shared" si="125"/>
        <v>83.43</v>
      </c>
      <c r="R1989" s="16">
        <f t="shared" si="126"/>
        <v>42034.639768518522</v>
      </c>
      <c r="S1989" s="16">
        <f t="shared" si="127"/>
        <v>42064.639768518522</v>
      </c>
    </row>
    <row r="1990" spans="1:19" x14ac:dyDescent="0.75">
      <c r="A1990" s="11">
        <v>1988</v>
      </c>
      <c r="B1990" s="12" t="s">
        <v>1989</v>
      </c>
      <c r="C1990" s="12" t="s">
        <v>6098</v>
      </c>
      <c r="D1990" s="13">
        <v>6000</v>
      </c>
      <c r="E1990" s="14">
        <v>25</v>
      </c>
      <c r="F1990" s="11" t="s">
        <v>8220</v>
      </c>
      <c r="G1990" s="11" t="s">
        <v>8223</v>
      </c>
      <c r="H1990" s="11" t="s">
        <v>8245</v>
      </c>
      <c r="I1990" s="11">
        <v>1440094742</v>
      </c>
      <c r="J1990" s="11">
        <v>1437502742</v>
      </c>
      <c r="K1990" s="11" t="b">
        <v>0</v>
      </c>
      <c r="L1990" s="11">
        <v>1</v>
      </c>
      <c r="M1990" s="11" t="b">
        <v>0</v>
      </c>
      <c r="N1990" s="11" t="s">
        <v>8294</v>
      </c>
      <c r="O1990" s="11" t="s">
        <v>8306</v>
      </c>
      <c r="P1990" s="11">
        <f t="shared" si="124"/>
        <v>0</v>
      </c>
      <c r="Q1990" s="11">
        <f t="shared" si="125"/>
        <v>25</v>
      </c>
      <c r="R1990" s="16">
        <f t="shared" si="126"/>
        <v>42206.763217592597</v>
      </c>
      <c r="S1990" s="16">
        <f t="shared" si="127"/>
        <v>42236.763217592597</v>
      </c>
    </row>
    <row r="1991" spans="1:19" ht="44.25" x14ac:dyDescent="0.75">
      <c r="A1991" s="11">
        <v>1989</v>
      </c>
      <c r="B1991" s="12" t="s">
        <v>1990</v>
      </c>
      <c r="C1991" s="12" t="s">
        <v>6099</v>
      </c>
      <c r="D1991" s="13">
        <v>5000</v>
      </c>
      <c r="E1991" s="14">
        <v>50</v>
      </c>
      <c r="F1991" s="11" t="s">
        <v>8220</v>
      </c>
      <c r="G1991" s="11" t="s">
        <v>8223</v>
      </c>
      <c r="H1991" s="11" t="s">
        <v>8245</v>
      </c>
      <c r="I1991" s="11">
        <v>1481473208</v>
      </c>
      <c r="J1991" s="11">
        <v>1478881208</v>
      </c>
      <c r="K1991" s="11" t="b">
        <v>0</v>
      </c>
      <c r="L1991" s="11">
        <v>1</v>
      </c>
      <c r="M1991" s="11" t="b">
        <v>0</v>
      </c>
      <c r="N1991" s="11" t="s">
        <v>8294</v>
      </c>
      <c r="O1991" s="11" t="s">
        <v>8306</v>
      </c>
      <c r="P1991" s="11">
        <f t="shared" si="124"/>
        <v>1</v>
      </c>
      <c r="Q1991" s="11">
        <f t="shared" si="125"/>
        <v>50</v>
      </c>
      <c r="R1991" s="16">
        <f t="shared" si="126"/>
        <v>42685.680648148147</v>
      </c>
      <c r="S1991" s="16">
        <f t="shared" si="127"/>
        <v>42715.680648148147</v>
      </c>
    </row>
    <row r="1992" spans="1:19" ht="44.25" x14ac:dyDescent="0.75">
      <c r="A1992" s="11">
        <v>1990</v>
      </c>
      <c r="B1992" s="12" t="s">
        <v>1991</v>
      </c>
      <c r="C1992" s="12" t="s">
        <v>6100</v>
      </c>
      <c r="D1992" s="13">
        <v>3000</v>
      </c>
      <c r="E1992" s="14">
        <v>509</v>
      </c>
      <c r="F1992" s="11" t="s">
        <v>8220</v>
      </c>
      <c r="G1992" s="11" t="s">
        <v>8223</v>
      </c>
      <c r="H1992" s="11" t="s">
        <v>8245</v>
      </c>
      <c r="I1992" s="11">
        <v>1455338532</v>
      </c>
      <c r="J1992" s="11">
        <v>1454042532</v>
      </c>
      <c r="K1992" s="11" t="b">
        <v>0</v>
      </c>
      <c r="L1992" s="11">
        <v>5</v>
      </c>
      <c r="M1992" s="11" t="b">
        <v>0</v>
      </c>
      <c r="N1992" s="11" t="s">
        <v>8294</v>
      </c>
      <c r="O1992" s="11" t="s">
        <v>8306</v>
      </c>
      <c r="P1992" s="11">
        <f t="shared" si="124"/>
        <v>17</v>
      </c>
      <c r="Q1992" s="11">
        <f t="shared" si="125"/>
        <v>101.8</v>
      </c>
      <c r="R1992" s="16">
        <f t="shared" si="126"/>
        <v>42398.195972222224</v>
      </c>
      <c r="S1992" s="16">
        <f t="shared" si="127"/>
        <v>42413.195972222224</v>
      </c>
    </row>
    <row r="1993" spans="1:19" ht="29.5" x14ac:dyDescent="0.75">
      <c r="A1993" s="11">
        <v>1991</v>
      </c>
      <c r="B1993" s="12" t="s">
        <v>1992</v>
      </c>
      <c r="C1993" s="12" t="s">
        <v>6101</v>
      </c>
      <c r="D1993" s="13">
        <v>2000</v>
      </c>
      <c r="E1993" s="14">
        <v>140</v>
      </c>
      <c r="F1993" s="11" t="s">
        <v>8220</v>
      </c>
      <c r="G1993" s="11" t="s">
        <v>8223</v>
      </c>
      <c r="H1993" s="11" t="s">
        <v>8245</v>
      </c>
      <c r="I1993" s="11">
        <v>1435958786</v>
      </c>
      <c r="J1993" s="11">
        <v>1434144386</v>
      </c>
      <c r="K1993" s="11" t="b">
        <v>0</v>
      </c>
      <c r="L1993" s="11">
        <v>3</v>
      </c>
      <c r="M1993" s="11" t="b">
        <v>0</v>
      </c>
      <c r="N1993" s="11" t="s">
        <v>8294</v>
      </c>
      <c r="O1993" s="11" t="s">
        <v>8306</v>
      </c>
      <c r="P1993" s="11">
        <f t="shared" si="124"/>
        <v>7</v>
      </c>
      <c r="Q1993" s="11">
        <f t="shared" si="125"/>
        <v>46.67</v>
      </c>
      <c r="R1993" s="16">
        <f t="shared" si="126"/>
        <v>42167.89335648148</v>
      </c>
      <c r="S1993" s="16">
        <f t="shared" si="127"/>
        <v>42188.89335648148</v>
      </c>
    </row>
    <row r="1994" spans="1:19" ht="29.5" x14ac:dyDescent="0.75">
      <c r="A1994" s="11">
        <v>1992</v>
      </c>
      <c r="B1994" s="12" t="s">
        <v>1993</v>
      </c>
      <c r="C1994" s="12" t="s">
        <v>6102</v>
      </c>
      <c r="D1994" s="13">
        <v>1500</v>
      </c>
      <c r="E1994" s="14">
        <v>2</v>
      </c>
      <c r="F1994" s="11" t="s">
        <v>8220</v>
      </c>
      <c r="G1994" s="11" t="s">
        <v>8223</v>
      </c>
      <c r="H1994" s="11" t="s">
        <v>8245</v>
      </c>
      <c r="I1994" s="11">
        <v>1424229991</v>
      </c>
      <c r="J1994" s="11">
        <v>1421637991</v>
      </c>
      <c r="K1994" s="11" t="b">
        <v>0</v>
      </c>
      <c r="L1994" s="11">
        <v>2</v>
      </c>
      <c r="M1994" s="11" t="b">
        <v>0</v>
      </c>
      <c r="N1994" s="11" t="s">
        <v>8294</v>
      </c>
      <c r="O1994" s="11" t="s">
        <v>8306</v>
      </c>
      <c r="P1994" s="11">
        <f t="shared" si="124"/>
        <v>0</v>
      </c>
      <c r="Q1994" s="11">
        <f t="shared" si="125"/>
        <v>1</v>
      </c>
      <c r="R1994" s="16">
        <f t="shared" si="126"/>
        <v>42023.143414351856</v>
      </c>
      <c r="S1994" s="16">
        <f t="shared" si="127"/>
        <v>42053.143414351856</v>
      </c>
    </row>
    <row r="1995" spans="1:19" ht="44.25" x14ac:dyDescent="0.75">
      <c r="A1995" s="11">
        <v>1993</v>
      </c>
      <c r="B1995" s="12" t="s">
        <v>1994</v>
      </c>
      <c r="C1995" s="12" t="s">
        <v>6103</v>
      </c>
      <c r="D1995" s="13">
        <v>2000</v>
      </c>
      <c r="E1995" s="14">
        <v>0</v>
      </c>
      <c r="F1995" s="11" t="s">
        <v>8220</v>
      </c>
      <c r="G1995" s="11" t="s">
        <v>8224</v>
      </c>
      <c r="H1995" s="11" t="s">
        <v>8246</v>
      </c>
      <c r="I1995" s="11">
        <v>1450706837</v>
      </c>
      <c r="J1995" s="11">
        <v>1448114837</v>
      </c>
      <c r="K1995" s="11" t="b">
        <v>0</v>
      </c>
      <c r="L1995" s="11">
        <v>0</v>
      </c>
      <c r="M1995" s="11" t="b">
        <v>0</v>
      </c>
      <c r="N1995" s="11" t="s">
        <v>8294</v>
      </c>
      <c r="O1995" s="11" t="s">
        <v>8306</v>
      </c>
      <c r="P1995" s="11">
        <f t="shared" si="124"/>
        <v>0</v>
      </c>
      <c r="Q1995" s="11">
        <f t="shared" si="125"/>
        <v>0</v>
      </c>
      <c r="R1995" s="16">
        <f t="shared" si="126"/>
        <v>42329.58839120371</v>
      </c>
      <c r="S1995" s="16">
        <f t="shared" si="127"/>
        <v>42359.58839120371</v>
      </c>
    </row>
    <row r="1996" spans="1:19" ht="59" x14ac:dyDescent="0.75">
      <c r="A1996" s="11">
        <v>1994</v>
      </c>
      <c r="B1996" s="12" t="s">
        <v>1995</v>
      </c>
      <c r="C1996" s="12" t="s">
        <v>6104</v>
      </c>
      <c r="D1996" s="13">
        <v>3200</v>
      </c>
      <c r="E1996" s="14">
        <v>0</v>
      </c>
      <c r="F1996" s="11" t="s">
        <v>8220</v>
      </c>
      <c r="G1996" s="11" t="s">
        <v>8223</v>
      </c>
      <c r="H1996" s="11" t="s">
        <v>8245</v>
      </c>
      <c r="I1996" s="11">
        <v>1481072942</v>
      </c>
      <c r="J1996" s="11">
        <v>1475885342</v>
      </c>
      <c r="K1996" s="11" t="b">
        <v>0</v>
      </c>
      <c r="L1996" s="11">
        <v>0</v>
      </c>
      <c r="M1996" s="11" t="b">
        <v>0</v>
      </c>
      <c r="N1996" s="11" t="s">
        <v>8294</v>
      </c>
      <c r="O1996" s="11" t="s">
        <v>8306</v>
      </c>
      <c r="P1996" s="11">
        <f t="shared" si="124"/>
        <v>0</v>
      </c>
      <c r="Q1996" s="11">
        <f t="shared" si="125"/>
        <v>0</v>
      </c>
      <c r="R1996" s="16">
        <f t="shared" si="126"/>
        <v>42651.006273148145</v>
      </c>
      <c r="S1996" s="16">
        <f t="shared" si="127"/>
        <v>42711.047939814816</v>
      </c>
    </row>
    <row r="1997" spans="1:19" ht="44.25" x14ac:dyDescent="0.75">
      <c r="A1997" s="11">
        <v>1995</v>
      </c>
      <c r="B1997" s="12" t="s">
        <v>1996</v>
      </c>
      <c r="C1997" s="12" t="s">
        <v>6105</v>
      </c>
      <c r="D1997" s="13">
        <v>1000</v>
      </c>
      <c r="E1997" s="14">
        <v>78</v>
      </c>
      <c r="F1997" s="11" t="s">
        <v>8220</v>
      </c>
      <c r="G1997" s="11" t="s">
        <v>8228</v>
      </c>
      <c r="H1997" s="11" t="s">
        <v>8250</v>
      </c>
      <c r="I1997" s="11">
        <v>1437082736</v>
      </c>
      <c r="J1997" s="11">
        <v>1435354736</v>
      </c>
      <c r="K1997" s="11" t="b">
        <v>0</v>
      </c>
      <c r="L1997" s="11">
        <v>3</v>
      </c>
      <c r="M1997" s="11" t="b">
        <v>0</v>
      </c>
      <c r="N1997" s="11" t="s">
        <v>8294</v>
      </c>
      <c r="O1997" s="11" t="s">
        <v>8306</v>
      </c>
      <c r="P1997" s="11">
        <f t="shared" si="124"/>
        <v>8</v>
      </c>
      <c r="Q1997" s="11">
        <f t="shared" si="125"/>
        <v>26</v>
      </c>
      <c r="R1997" s="16">
        <f t="shared" si="126"/>
        <v>42181.902037037042</v>
      </c>
      <c r="S1997" s="16">
        <f t="shared" si="127"/>
        <v>42201.902037037042</v>
      </c>
    </row>
    <row r="1998" spans="1:19" ht="59" x14ac:dyDescent="0.75">
      <c r="A1998" s="11">
        <v>1996</v>
      </c>
      <c r="B1998" s="12" t="s">
        <v>1997</v>
      </c>
      <c r="C1998" s="12" t="s">
        <v>6106</v>
      </c>
      <c r="D1998" s="13">
        <v>133800</v>
      </c>
      <c r="E1998" s="14">
        <v>0</v>
      </c>
      <c r="F1998" s="11" t="s">
        <v>8220</v>
      </c>
      <c r="G1998" s="11" t="s">
        <v>8223</v>
      </c>
      <c r="H1998" s="11" t="s">
        <v>8245</v>
      </c>
      <c r="I1998" s="11">
        <v>1405021211</v>
      </c>
      <c r="J1998" s="11">
        <v>1402429211</v>
      </c>
      <c r="K1998" s="11" t="b">
        <v>0</v>
      </c>
      <c r="L1998" s="11">
        <v>0</v>
      </c>
      <c r="M1998" s="11" t="b">
        <v>0</v>
      </c>
      <c r="N1998" s="11" t="s">
        <v>8294</v>
      </c>
      <c r="O1998" s="11" t="s">
        <v>8306</v>
      </c>
      <c r="P1998" s="11">
        <f t="shared" si="124"/>
        <v>0</v>
      </c>
      <c r="Q1998" s="11">
        <f t="shared" si="125"/>
        <v>0</v>
      </c>
      <c r="R1998" s="16">
        <f t="shared" si="126"/>
        <v>41800.819571759261</v>
      </c>
      <c r="S1998" s="16">
        <f t="shared" si="127"/>
        <v>41830.819571759261</v>
      </c>
    </row>
    <row r="1999" spans="1:19" ht="44.25" x14ac:dyDescent="0.75">
      <c r="A1999" s="11">
        <v>1997</v>
      </c>
      <c r="B1999" s="12" t="s">
        <v>1998</v>
      </c>
      <c r="C1999" s="12" t="s">
        <v>6107</v>
      </c>
      <c r="D1999" s="13">
        <v>6500</v>
      </c>
      <c r="E1999" s="14">
        <v>0</v>
      </c>
      <c r="F1999" s="11" t="s">
        <v>8220</v>
      </c>
      <c r="G1999" s="11" t="s">
        <v>8223</v>
      </c>
      <c r="H1999" s="11" t="s">
        <v>8245</v>
      </c>
      <c r="I1999" s="11">
        <v>1409091612</v>
      </c>
      <c r="J1999" s="11">
        <v>1406499612</v>
      </c>
      <c r="K1999" s="11" t="b">
        <v>0</v>
      </c>
      <c r="L1999" s="11">
        <v>0</v>
      </c>
      <c r="M1999" s="11" t="b">
        <v>0</v>
      </c>
      <c r="N1999" s="11" t="s">
        <v>8294</v>
      </c>
      <c r="O1999" s="11" t="s">
        <v>8306</v>
      </c>
      <c r="P1999" s="11">
        <f t="shared" si="124"/>
        <v>0</v>
      </c>
      <c r="Q1999" s="11">
        <f t="shared" si="125"/>
        <v>0</v>
      </c>
      <c r="R1999" s="16">
        <f t="shared" si="126"/>
        <v>41847.930694444447</v>
      </c>
      <c r="S1999" s="16">
        <f t="shared" si="127"/>
        <v>41877.930694444447</v>
      </c>
    </row>
    <row r="2000" spans="1:19" ht="59" x14ac:dyDescent="0.75">
      <c r="A2000" s="11">
        <v>1998</v>
      </c>
      <c r="B2000" s="12" t="s">
        <v>1999</v>
      </c>
      <c r="C2000" s="12" t="s">
        <v>6108</v>
      </c>
      <c r="D2000" s="13">
        <v>2500</v>
      </c>
      <c r="E2000" s="14">
        <v>655</v>
      </c>
      <c r="F2000" s="11" t="s">
        <v>8220</v>
      </c>
      <c r="G2000" s="11" t="s">
        <v>8223</v>
      </c>
      <c r="H2000" s="11" t="s">
        <v>8245</v>
      </c>
      <c r="I2000" s="11">
        <v>1406861438</v>
      </c>
      <c r="J2000" s="11">
        <v>1402973438</v>
      </c>
      <c r="K2000" s="11" t="b">
        <v>0</v>
      </c>
      <c r="L2000" s="11">
        <v>3</v>
      </c>
      <c r="M2000" s="11" t="b">
        <v>0</v>
      </c>
      <c r="N2000" s="11" t="s">
        <v>8294</v>
      </c>
      <c r="O2000" s="11" t="s">
        <v>8306</v>
      </c>
      <c r="P2000" s="11">
        <f t="shared" si="124"/>
        <v>26</v>
      </c>
      <c r="Q2000" s="11">
        <f t="shared" si="125"/>
        <v>218.33</v>
      </c>
      <c r="R2000" s="16">
        <f t="shared" si="126"/>
        <v>41807.118495370371</v>
      </c>
      <c r="S2000" s="16">
        <f t="shared" si="127"/>
        <v>41852.118495370371</v>
      </c>
    </row>
    <row r="2001" spans="1:19" ht="44.25" x14ac:dyDescent="0.75">
      <c r="A2001" s="11">
        <v>1999</v>
      </c>
      <c r="B2001" s="12" t="s">
        <v>2000</v>
      </c>
      <c r="C2001" s="12" t="s">
        <v>6109</v>
      </c>
      <c r="D2001" s="13">
        <v>31000</v>
      </c>
      <c r="E2001" s="14">
        <v>236</v>
      </c>
      <c r="F2001" s="11" t="s">
        <v>8220</v>
      </c>
      <c r="G2001" s="11" t="s">
        <v>8224</v>
      </c>
      <c r="H2001" s="11" t="s">
        <v>8246</v>
      </c>
      <c r="I2001" s="11">
        <v>1415882108</v>
      </c>
      <c r="J2001" s="11">
        <v>1413286508</v>
      </c>
      <c r="K2001" s="11" t="b">
        <v>0</v>
      </c>
      <c r="L2001" s="11">
        <v>7</v>
      </c>
      <c r="M2001" s="11" t="b">
        <v>0</v>
      </c>
      <c r="N2001" s="11" t="s">
        <v>8294</v>
      </c>
      <c r="O2001" s="11" t="s">
        <v>8306</v>
      </c>
      <c r="P2001" s="11">
        <f t="shared" si="124"/>
        <v>1</v>
      </c>
      <c r="Q2001" s="11">
        <f t="shared" si="125"/>
        <v>33.71</v>
      </c>
      <c r="R2001" s="16">
        <f t="shared" si="126"/>
        <v>41926.482731481483</v>
      </c>
      <c r="S2001" s="16">
        <f t="shared" si="127"/>
        <v>41956.524398148147</v>
      </c>
    </row>
    <row r="2002" spans="1:19" ht="44.25" x14ac:dyDescent="0.75">
      <c r="A2002" s="11">
        <v>2000</v>
      </c>
      <c r="B2002" s="12" t="s">
        <v>2001</v>
      </c>
      <c r="C2002" s="12" t="s">
        <v>6110</v>
      </c>
      <c r="D2002" s="13">
        <v>5000</v>
      </c>
      <c r="E2002" s="14">
        <v>625</v>
      </c>
      <c r="F2002" s="11" t="s">
        <v>8220</v>
      </c>
      <c r="G2002" s="11" t="s">
        <v>8228</v>
      </c>
      <c r="H2002" s="11" t="s">
        <v>8250</v>
      </c>
      <c r="I2002" s="11">
        <v>1452120613</v>
      </c>
      <c r="J2002" s="11">
        <v>1449528613</v>
      </c>
      <c r="K2002" s="11" t="b">
        <v>0</v>
      </c>
      <c r="L2002" s="11">
        <v>25</v>
      </c>
      <c r="M2002" s="11" t="b">
        <v>0</v>
      </c>
      <c r="N2002" s="11" t="s">
        <v>8294</v>
      </c>
      <c r="O2002" s="11" t="s">
        <v>8306</v>
      </c>
      <c r="P2002" s="11">
        <f t="shared" si="124"/>
        <v>13</v>
      </c>
      <c r="Q2002" s="11">
        <f t="shared" si="125"/>
        <v>25</v>
      </c>
      <c r="R2002" s="16">
        <f t="shared" si="126"/>
        <v>42345.951539351852</v>
      </c>
      <c r="S2002" s="16">
        <f t="shared" si="127"/>
        <v>42375.951539351852</v>
      </c>
    </row>
    <row r="2003" spans="1:19" ht="44.25" x14ac:dyDescent="0.75">
      <c r="A2003" s="11">
        <v>2001</v>
      </c>
      <c r="B2003" s="12" t="s">
        <v>2002</v>
      </c>
      <c r="C2003" s="12" t="s">
        <v>6111</v>
      </c>
      <c r="D2003" s="13">
        <v>55000</v>
      </c>
      <c r="E2003" s="14">
        <v>210171</v>
      </c>
      <c r="F2003" s="11" t="s">
        <v>8218</v>
      </c>
      <c r="G2003" s="11" t="s">
        <v>8235</v>
      </c>
      <c r="H2003" s="11" t="s">
        <v>8248</v>
      </c>
      <c r="I2003" s="11">
        <v>1434139200</v>
      </c>
      <c r="J2003" s="11">
        <v>1431406916</v>
      </c>
      <c r="K2003" s="11" t="b">
        <v>1</v>
      </c>
      <c r="L2003" s="11">
        <v>1637</v>
      </c>
      <c r="M2003" s="11" t="b">
        <v>1</v>
      </c>
      <c r="N2003" s="11" t="s">
        <v>8275</v>
      </c>
      <c r="O2003" s="11" t="s">
        <v>8305</v>
      </c>
      <c r="P2003" s="11">
        <f t="shared" si="124"/>
        <v>382</v>
      </c>
      <c r="Q2003" s="11">
        <f t="shared" si="125"/>
        <v>128.38999999999999</v>
      </c>
      <c r="R2003" s="16">
        <f t="shared" si="126"/>
        <v>42136.209675925929</v>
      </c>
      <c r="S2003" s="16">
        <f t="shared" si="127"/>
        <v>42167.833333333328</v>
      </c>
    </row>
    <row r="2004" spans="1:19" ht="44.25" x14ac:dyDescent="0.75">
      <c r="A2004" s="11">
        <v>2002</v>
      </c>
      <c r="B2004" s="12" t="s">
        <v>2003</v>
      </c>
      <c r="C2004" s="12" t="s">
        <v>6112</v>
      </c>
      <c r="D2004" s="13">
        <v>50000</v>
      </c>
      <c r="E2004" s="14">
        <v>108397.11</v>
      </c>
      <c r="F2004" s="11" t="s">
        <v>8218</v>
      </c>
      <c r="G2004" s="11" t="s">
        <v>8223</v>
      </c>
      <c r="H2004" s="11" t="s">
        <v>8245</v>
      </c>
      <c r="I2004" s="11">
        <v>1485191143</v>
      </c>
      <c r="J2004" s="11">
        <v>1482599143</v>
      </c>
      <c r="K2004" s="11" t="b">
        <v>1</v>
      </c>
      <c r="L2004" s="11">
        <v>1375</v>
      </c>
      <c r="M2004" s="11" t="b">
        <v>1</v>
      </c>
      <c r="N2004" s="11" t="s">
        <v>8275</v>
      </c>
      <c r="O2004" s="11" t="s">
        <v>8305</v>
      </c>
      <c r="P2004" s="11">
        <f t="shared" si="124"/>
        <v>217</v>
      </c>
      <c r="Q2004" s="11">
        <f t="shared" si="125"/>
        <v>78.83</v>
      </c>
      <c r="R2004" s="16">
        <f t="shared" si="126"/>
        <v>42728.71230324074</v>
      </c>
      <c r="S2004" s="16">
        <f t="shared" si="127"/>
        <v>42758.71230324074</v>
      </c>
    </row>
    <row r="2005" spans="1:19" ht="59" x14ac:dyDescent="0.75">
      <c r="A2005" s="11">
        <v>2003</v>
      </c>
      <c r="B2005" s="12" t="s">
        <v>2004</v>
      </c>
      <c r="C2005" s="12" t="s">
        <v>6113</v>
      </c>
      <c r="D2005" s="13">
        <v>500</v>
      </c>
      <c r="E2005" s="14">
        <v>1560</v>
      </c>
      <c r="F2005" s="11" t="s">
        <v>8218</v>
      </c>
      <c r="G2005" s="11" t="s">
        <v>8223</v>
      </c>
      <c r="H2005" s="11" t="s">
        <v>8245</v>
      </c>
      <c r="I2005" s="11">
        <v>1278111600</v>
      </c>
      <c r="J2005" s="11">
        <v>1276830052</v>
      </c>
      <c r="K2005" s="11" t="b">
        <v>1</v>
      </c>
      <c r="L2005" s="11">
        <v>17</v>
      </c>
      <c r="M2005" s="11" t="b">
        <v>1</v>
      </c>
      <c r="N2005" s="11" t="s">
        <v>8275</v>
      </c>
      <c r="O2005" s="11" t="s">
        <v>8305</v>
      </c>
      <c r="P2005" s="11">
        <f t="shared" si="124"/>
        <v>312</v>
      </c>
      <c r="Q2005" s="11">
        <f t="shared" si="125"/>
        <v>91.76</v>
      </c>
      <c r="R2005" s="16">
        <f t="shared" si="126"/>
        <v>40347.125601851854</v>
      </c>
      <c r="S2005" s="16">
        <f t="shared" si="127"/>
        <v>40361.958333333336</v>
      </c>
    </row>
    <row r="2006" spans="1:19" ht="44.25" x14ac:dyDescent="0.75">
      <c r="A2006" s="11">
        <v>2004</v>
      </c>
      <c r="B2006" s="12" t="s">
        <v>2005</v>
      </c>
      <c r="C2006" s="12" t="s">
        <v>6114</v>
      </c>
      <c r="D2006" s="13">
        <v>50000</v>
      </c>
      <c r="E2006" s="14">
        <v>117210.24000000001</v>
      </c>
      <c r="F2006" s="11" t="s">
        <v>8218</v>
      </c>
      <c r="G2006" s="11" t="s">
        <v>8223</v>
      </c>
      <c r="H2006" s="11" t="s">
        <v>8245</v>
      </c>
      <c r="I2006" s="11">
        <v>1405002663</v>
      </c>
      <c r="J2006" s="11">
        <v>1402410663</v>
      </c>
      <c r="K2006" s="11" t="b">
        <v>1</v>
      </c>
      <c r="L2006" s="11">
        <v>354</v>
      </c>
      <c r="M2006" s="11" t="b">
        <v>1</v>
      </c>
      <c r="N2006" s="11" t="s">
        <v>8275</v>
      </c>
      <c r="O2006" s="11" t="s">
        <v>8305</v>
      </c>
      <c r="P2006" s="11">
        <f t="shared" si="124"/>
        <v>234</v>
      </c>
      <c r="Q2006" s="11">
        <f t="shared" si="125"/>
        <v>331.1</v>
      </c>
      <c r="R2006" s="16">
        <f t="shared" si="126"/>
        <v>41800.604895833334</v>
      </c>
      <c r="S2006" s="16">
        <f t="shared" si="127"/>
        <v>41830.604895833334</v>
      </c>
    </row>
    <row r="2007" spans="1:19" ht="44.25" x14ac:dyDescent="0.75">
      <c r="A2007" s="11">
        <v>2005</v>
      </c>
      <c r="B2007" s="12" t="s">
        <v>2006</v>
      </c>
      <c r="C2007" s="12" t="s">
        <v>6115</v>
      </c>
      <c r="D2007" s="13">
        <v>30000</v>
      </c>
      <c r="E2007" s="14">
        <v>37104.03</v>
      </c>
      <c r="F2007" s="11" t="s">
        <v>8218</v>
      </c>
      <c r="G2007" s="11" t="s">
        <v>8223</v>
      </c>
      <c r="H2007" s="11" t="s">
        <v>8245</v>
      </c>
      <c r="I2007" s="11">
        <v>1381895940</v>
      </c>
      <c r="J2007" s="11">
        <v>1379532618</v>
      </c>
      <c r="K2007" s="11" t="b">
        <v>1</v>
      </c>
      <c r="L2007" s="11">
        <v>191</v>
      </c>
      <c r="M2007" s="11" t="b">
        <v>1</v>
      </c>
      <c r="N2007" s="11" t="s">
        <v>8275</v>
      </c>
      <c r="O2007" s="11" t="s">
        <v>8305</v>
      </c>
      <c r="P2007" s="11">
        <f t="shared" si="124"/>
        <v>124</v>
      </c>
      <c r="Q2007" s="11">
        <f t="shared" si="125"/>
        <v>194.26</v>
      </c>
      <c r="R2007" s="16">
        <f t="shared" si="126"/>
        <v>41535.812708333331</v>
      </c>
      <c r="S2007" s="16">
        <f t="shared" si="127"/>
        <v>41563.165972222225</v>
      </c>
    </row>
    <row r="2008" spans="1:19" ht="59" x14ac:dyDescent="0.75">
      <c r="A2008" s="11">
        <v>2006</v>
      </c>
      <c r="B2008" s="12" t="s">
        <v>2007</v>
      </c>
      <c r="C2008" s="12" t="s">
        <v>6116</v>
      </c>
      <c r="D2008" s="13">
        <v>50000</v>
      </c>
      <c r="E2008" s="14">
        <v>123920</v>
      </c>
      <c r="F2008" s="11" t="s">
        <v>8218</v>
      </c>
      <c r="G2008" s="11" t="s">
        <v>8223</v>
      </c>
      <c r="H2008" s="11" t="s">
        <v>8245</v>
      </c>
      <c r="I2008" s="11">
        <v>1417611645</v>
      </c>
      <c r="J2008" s="11">
        <v>1414584045</v>
      </c>
      <c r="K2008" s="11" t="b">
        <v>1</v>
      </c>
      <c r="L2008" s="11">
        <v>303</v>
      </c>
      <c r="M2008" s="11" t="b">
        <v>1</v>
      </c>
      <c r="N2008" s="11" t="s">
        <v>8275</v>
      </c>
      <c r="O2008" s="11" t="s">
        <v>8305</v>
      </c>
      <c r="P2008" s="11">
        <f t="shared" si="124"/>
        <v>248</v>
      </c>
      <c r="Q2008" s="11">
        <f t="shared" si="125"/>
        <v>408.98</v>
      </c>
      <c r="R2008" s="16">
        <f t="shared" si="126"/>
        <v>41941.500520833331</v>
      </c>
      <c r="S2008" s="16">
        <f t="shared" si="127"/>
        <v>41976.542187500003</v>
      </c>
    </row>
    <row r="2009" spans="1:19" ht="59" x14ac:dyDescent="0.75">
      <c r="A2009" s="11">
        <v>2007</v>
      </c>
      <c r="B2009" s="12" t="s">
        <v>2008</v>
      </c>
      <c r="C2009" s="12" t="s">
        <v>6117</v>
      </c>
      <c r="D2009" s="13">
        <v>10000</v>
      </c>
      <c r="E2009" s="14">
        <v>11570.92</v>
      </c>
      <c r="F2009" s="11" t="s">
        <v>8218</v>
      </c>
      <c r="G2009" s="11" t="s">
        <v>8223</v>
      </c>
      <c r="H2009" s="11" t="s">
        <v>8245</v>
      </c>
      <c r="I2009" s="11">
        <v>1282622400</v>
      </c>
      <c r="J2009" s="11">
        <v>1276891586</v>
      </c>
      <c r="K2009" s="11" t="b">
        <v>1</v>
      </c>
      <c r="L2009" s="11">
        <v>137</v>
      </c>
      <c r="M2009" s="11" t="b">
        <v>1</v>
      </c>
      <c r="N2009" s="11" t="s">
        <v>8275</v>
      </c>
      <c r="O2009" s="11" t="s">
        <v>8305</v>
      </c>
      <c r="P2009" s="11">
        <f t="shared" si="124"/>
        <v>116</v>
      </c>
      <c r="Q2009" s="11">
        <f t="shared" si="125"/>
        <v>84.46</v>
      </c>
      <c r="R2009" s="16">
        <f t="shared" si="126"/>
        <v>40347.837800925925</v>
      </c>
      <c r="S2009" s="16">
        <f t="shared" si="127"/>
        <v>40414.166666666664</v>
      </c>
    </row>
    <row r="2010" spans="1:19" ht="44.25" x14ac:dyDescent="0.75">
      <c r="A2010" s="11">
        <v>2008</v>
      </c>
      <c r="B2010" s="12" t="s">
        <v>2009</v>
      </c>
      <c r="C2010" s="12" t="s">
        <v>6118</v>
      </c>
      <c r="D2010" s="13">
        <v>1570.79</v>
      </c>
      <c r="E2010" s="14">
        <v>1839</v>
      </c>
      <c r="F2010" s="11" t="s">
        <v>8218</v>
      </c>
      <c r="G2010" s="11" t="s">
        <v>8223</v>
      </c>
      <c r="H2010" s="11" t="s">
        <v>8245</v>
      </c>
      <c r="I2010" s="11">
        <v>1316442622</v>
      </c>
      <c r="J2010" s="11">
        <v>1312641022</v>
      </c>
      <c r="K2010" s="11" t="b">
        <v>1</v>
      </c>
      <c r="L2010" s="11">
        <v>41</v>
      </c>
      <c r="M2010" s="11" t="b">
        <v>1</v>
      </c>
      <c r="N2010" s="11" t="s">
        <v>8275</v>
      </c>
      <c r="O2010" s="11" t="s">
        <v>8305</v>
      </c>
      <c r="P2010" s="11">
        <f t="shared" si="124"/>
        <v>117</v>
      </c>
      <c r="Q2010" s="11">
        <f t="shared" si="125"/>
        <v>44.85</v>
      </c>
      <c r="R2010" s="16">
        <f t="shared" si="126"/>
        <v>40761.604421296295</v>
      </c>
      <c r="S2010" s="16">
        <f t="shared" si="127"/>
        <v>40805.604421296295</v>
      </c>
    </row>
    <row r="2011" spans="1:19" ht="44.25" x14ac:dyDescent="0.75">
      <c r="A2011" s="11">
        <v>2009</v>
      </c>
      <c r="B2011" s="12" t="s">
        <v>2010</v>
      </c>
      <c r="C2011" s="12" t="s">
        <v>6119</v>
      </c>
      <c r="D2011" s="13">
        <v>50000</v>
      </c>
      <c r="E2011" s="14">
        <v>152579</v>
      </c>
      <c r="F2011" s="11" t="s">
        <v>8218</v>
      </c>
      <c r="G2011" s="11" t="s">
        <v>8235</v>
      </c>
      <c r="H2011" s="11" t="s">
        <v>8248</v>
      </c>
      <c r="I2011" s="11">
        <v>1479890743</v>
      </c>
      <c r="J2011" s="11">
        <v>1476776743</v>
      </c>
      <c r="K2011" s="11" t="b">
        <v>1</v>
      </c>
      <c r="L2011" s="11">
        <v>398</v>
      </c>
      <c r="M2011" s="11" t="b">
        <v>1</v>
      </c>
      <c r="N2011" s="11" t="s">
        <v>8275</v>
      </c>
      <c r="O2011" s="11" t="s">
        <v>8305</v>
      </c>
      <c r="P2011" s="11">
        <f t="shared" si="124"/>
        <v>305</v>
      </c>
      <c r="Q2011" s="11">
        <f t="shared" si="125"/>
        <v>383.36</v>
      </c>
      <c r="R2011" s="16">
        <f t="shared" si="126"/>
        <v>42661.323414351849</v>
      </c>
      <c r="S2011" s="16">
        <f t="shared" si="127"/>
        <v>42697.365081018521</v>
      </c>
    </row>
    <row r="2012" spans="1:19" ht="29.5" x14ac:dyDescent="0.75">
      <c r="A2012" s="11">
        <v>2010</v>
      </c>
      <c r="B2012" s="12" t="s">
        <v>2011</v>
      </c>
      <c r="C2012" s="12" t="s">
        <v>6120</v>
      </c>
      <c r="D2012" s="13">
        <v>30000</v>
      </c>
      <c r="E2012" s="14">
        <v>96015.9</v>
      </c>
      <c r="F2012" s="11" t="s">
        <v>8218</v>
      </c>
      <c r="G2012" s="11" t="s">
        <v>8223</v>
      </c>
      <c r="H2012" s="11" t="s">
        <v>8245</v>
      </c>
      <c r="I2012" s="11">
        <v>1471564491</v>
      </c>
      <c r="J2012" s="11">
        <v>1468972491</v>
      </c>
      <c r="K2012" s="11" t="b">
        <v>1</v>
      </c>
      <c r="L2012" s="11">
        <v>1737</v>
      </c>
      <c r="M2012" s="11" t="b">
        <v>1</v>
      </c>
      <c r="N2012" s="11" t="s">
        <v>8275</v>
      </c>
      <c r="O2012" s="11" t="s">
        <v>8305</v>
      </c>
      <c r="P2012" s="11">
        <f t="shared" si="124"/>
        <v>320</v>
      </c>
      <c r="Q2012" s="11">
        <f t="shared" si="125"/>
        <v>55.28</v>
      </c>
      <c r="R2012" s="16">
        <f t="shared" si="126"/>
        <v>42570.996423611112</v>
      </c>
      <c r="S2012" s="16">
        <f t="shared" si="127"/>
        <v>42600.996423611112</v>
      </c>
    </row>
    <row r="2013" spans="1:19" ht="44.25" x14ac:dyDescent="0.75">
      <c r="A2013" s="11">
        <v>2011</v>
      </c>
      <c r="B2013" s="12" t="s">
        <v>2012</v>
      </c>
      <c r="C2013" s="12" t="s">
        <v>6121</v>
      </c>
      <c r="D2013" s="13">
        <v>50000</v>
      </c>
      <c r="E2013" s="14">
        <v>409782</v>
      </c>
      <c r="F2013" s="11" t="s">
        <v>8218</v>
      </c>
      <c r="G2013" s="11" t="s">
        <v>8238</v>
      </c>
      <c r="H2013" s="11" t="s">
        <v>8248</v>
      </c>
      <c r="I2013" s="11">
        <v>1452553200</v>
      </c>
      <c r="J2013" s="11">
        <v>1449650173</v>
      </c>
      <c r="K2013" s="11" t="b">
        <v>1</v>
      </c>
      <c r="L2013" s="11">
        <v>971</v>
      </c>
      <c r="M2013" s="11" t="b">
        <v>1</v>
      </c>
      <c r="N2013" s="11" t="s">
        <v>8275</v>
      </c>
      <c r="O2013" s="11" t="s">
        <v>8305</v>
      </c>
      <c r="P2013" s="11">
        <f t="shared" si="124"/>
        <v>820</v>
      </c>
      <c r="Q2013" s="11">
        <f t="shared" si="125"/>
        <v>422.02</v>
      </c>
      <c r="R2013" s="16">
        <f t="shared" si="126"/>
        <v>42347.358483796299</v>
      </c>
      <c r="S2013" s="16">
        <f t="shared" si="127"/>
        <v>42380.958333333328</v>
      </c>
    </row>
    <row r="2014" spans="1:19" ht="44.25" x14ac:dyDescent="0.75">
      <c r="A2014" s="11">
        <v>2012</v>
      </c>
      <c r="B2014" s="12" t="s">
        <v>2013</v>
      </c>
      <c r="C2014" s="12" t="s">
        <v>6122</v>
      </c>
      <c r="D2014" s="13">
        <v>5000</v>
      </c>
      <c r="E2014" s="14">
        <v>11745</v>
      </c>
      <c r="F2014" s="11" t="s">
        <v>8218</v>
      </c>
      <c r="G2014" s="11" t="s">
        <v>8223</v>
      </c>
      <c r="H2014" s="11" t="s">
        <v>8245</v>
      </c>
      <c r="I2014" s="11">
        <v>1423165441</v>
      </c>
      <c r="J2014" s="11">
        <v>1420573441</v>
      </c>
      <c r="K2014" s="11" t="b">
        <v>1</v>
      </c>
      <c r="L2014" s="11">
        <v>183</v>
      </c>
      <c r="M2014" s="11" t="b">
        <v>1</v>
      </c>
      <c r="N2014" s="11" t="s">
        <v>8275</v>
      </c>
      <c r="O2014" s="11" t="s">
        <v>8305</v>
      </c>
      <c r="P2014" s="11">
        <f t="shared" si="124"/>
        <v>235</v>
      </c>
      <c r="Q2014" s="11">
        <f t="shared" si="125"/>
        <v>64.180000000000007</v>
      </c>
      <c r="R2014" s="16">
        <f t="shared" si="126"/>
        <v>42010.822233796294</v>
      </c>
      <c r="S2014" s="16">
        <f t="shared" si="127"/>
        <v>42040.822233796294</v>
      </c>
    </row>
    <row r="2015" spans="1:19" ht="59" x14ac:dyDescent="0.75">
      <c r="A2015" s="11">
        <v>2013</v>
      </c>
      <c r="B2015" s="12" t="s">
        <v>2014</v>
      </c>
      <c r="C2015" s="12" t="s">
        <v>6123</v>
      </c>
      <c r="D2015" s="13">
        <v>160000</v>
      </c>
      <c r="E2015" s="14">
        <v>791862</v>
      </c>
      <c r="F2015" s="11" t="s">
        <v>8218</v>
      </c>
      <c r="G2015" s="11" t="s">
        <v>8223</v>
      </c>
      <c r="H2015" s="11" t="s">
        <v>8245</v>
      </c>
      <c r="I2015" s="11">
        <v>1468019014</v>
      </c>
      <c r="J2015" s="11">
        <v>1462835014</v>
      </c>
      <c r="K2015" s="11" t="b">
        <v>1</v>
      </c>
      <c r="L2015" s="11">
        <v>4562</v>
      </c>
      <c r="M2015" s="11" t="b">
        <v>1</v>
      </c>
      <c r="N2015" s="11" t="s">
        <v>8275</v>
      </c>
      <c r="O2015" s="11" t="s">
        <v>8305</v>
      </c>
      <c r="P2015" s="11">
        <f t="shared" si="124"/>
        <v>495</v>
      </c>
      <c r="Q2015" s="11">
        <f t="shared" si="125"/>
        <v>173.58</v>
      </c>
      <c r="R2015" s="16">
        <f t="shared" si="126"/>
        <v>42499.960810185185</v>
      </c>
      <c r="S2015" s="16">
        <f t="shared" si="127"/>
        <v>42559.960810185185</v>
      </c>
    </row>
    <row r="2016" spans="1:19" ht="44.25" x14ac:dyDescent="0.75">
      <c r="A2016" s="11">
        <v>2014</v>
      </c>
      <c r="B2016" s="12" t="s">
        <v>2015</v>
      </c>
      <c r="C2016" s="12" t="s">
        <v>6124</v>
      </c>
      <c r="D2016" s="13">
        <v>30000</v>
      </c>
      <c r="E2016" s="14">
        <v>2344134.67</v>
      </c>
      <c r="F2016" s="11" t="s">
        <v>8218</v>
      </c>
      <c r="G2016" s="11" t="s">
        <v>8223</v>
      </c>
      <c r="H2016" s="11" t="s">
        <v>8245</v>
      </c>
      <c r="I2016" s="11">
        <v>1364184539</v>
      </c>
      <c r="J2016" s="11">
        <v>1361250539</v>
      </c>
      <c r="K2016" s="11" t="b">
        <v>1</v>
      </c>
      <c r="L2016" s="11">
        <v>26457</v>
      </c>
      <c r="M2016" s="11" t="b">
        <v>1</v>
      </c>
      <c r="N2016" s="11" t="s">
        <v>8275</v>
      </c>
      <c r="O2016" s="11" t="s">
        <v>8305</v>
      </c>
      <c r="P2016" s="11">
        <f t="shared" si="124"/>
        <v>7814</v>
      </c>
      <c r="Q2016" s="11">
        <f t="shared" si="125"/>
        <v>88.6</v>
      </c>
      <c r="R2016" s="16">
        <f t="shared" si="126"/>
        <v>41324.214571759258</v>
      </c>
      <c r="S2016" s="16">
        <f t="shared" si="127"/>
        <v>41358.172905092593</v>
      </c>
    </row>
    <row r="2017" spans="1:19" ht="44.25" x14ac:dyDescent="0.75">
      <c r="A2017" s="11">
        <v>2015</v>
      </c>
      <c r="B2017" s="12" t="s">
        <v>2016</v>
      </c>
      <c r="C2017" s="12" t="s">
        <v>6125</v>
      </c>
      <c r="D2017" s="13">
        <v>7200</v>
      </c>
      <c r="E2017" s="14">
        <v>8136.01</v>
      </c>
      <c r="F2017" s="11" t="s">
        <v>8218</v>
      </c>
      <c r="G2017" s="11" t="s">
        <v>8223</v>
      </c>
      <c r="H2017" s="11" t="s">
        <v>8245</v>
      </c>
      <c r="I2017" s="11">
        <v>1315602163</v>
      </c>
      <c r="J2017" s="11">
        <v>1313010163</v>
      </c>
      <c r="K2017" s="11" t="b">
        <v>1</v>
      </c>
      <c r="L2017" s="11">
        <v>162</v>
      </c>
      <c r="M2017" s="11" t="b">
        <v>1</v>
      </c>
      <c r="N2017" s="11" t="s">
        <v>8275</v>
      </c>
      <c r="O2017" s="11" t="s">
        <v>8305</v>
      </c>
      <c r="P2017" s="11">
        <f t="shared" si="124"/>
        <v>113</v>
      </c>
      <c r="Q2017" s="11">
        <f t="shared" si="125"/>
        <v>50.22</v>
      </c>
      <c r="R2017" s="16">
        <f t="shared" si="126"/>
        <v>40765.876886574071</v>
      </c>
      <c r="S2017" s="16">
        <f t="shared" si="127"/>
        <v>40795.876886574071</v>
      </c>
    </row>
    <row r="2018" spans="1:19" ht="29.5" x14ac:dyDescent="0.75">
      <c r="A2018" s="11">
        <v>2016</v>
      </c>
      <c r="B2018" s="12" t="s">
        <v>2017</v>
      </c>
      <c r="C2018" s="12" t="s">
        <v>6126</v>
      </c>
      <c r="D2018" s="13">
        <v>10000</v>
      </c>
      <c r="E2018" s="14">
        <v>92154.22</v>
      </c>
      <c r="F2018" s="11" t="s">
        <v>8218</v>
      </c>
      <c r="G2018" s="11" t="s">
        <v>8223</v>
      </c>
      <c r="H2018" s="11" t="s">
        <v>8245</v>
      </c>
      <c r="I2018" s="11">
        <v>1362863299</v>
      </c>
      <c r="J2018" s="11">
        <v>1360271299</v>
      </c>
      <c r="K2018" s="11" t="b">
        <v>1</v>
      </c>
      <c r="L2018" s="11">
        <v>479</v>
      </c>
      <c r="M2018" s="11" t="b">
        <v>1</v>
      </c>
      <c r="N2018" s="11" t="s">
        <v>8275</v>
      </c>
      <c r="O2018" s="11" t="s">
        <v>8305</v>
      </c>
      <c r="P2018" s="11">
        <f t="shared" si="124"/>
        <v>922</v>
      </c>
      <c r="Q2018" s="11">
        <f t="shared" si="125"/>
        <v>192.39</v>
      </c>
      <c r="R2018" s="16">
        <f t="shared" si="126"/>
        <v>41312.88077546296</v>
      </c>
      <c r="S2018" s="16">
        <f t="shared" si="127"/>
        <v>41342.88077546296</v>
      </c>
    </row>
    <row r="2019" spans="1:19" ht="44.25" x14ac:dyDescent="0.75">
      <c r="A2019" s="11">
        <v>2017</v>
      </c>
      <c r="B2019" s="12" t="s">
        <v>2018</v>
      </c>
      <c r="C2019" s="12" t="s">
        <v>6127</v>
      </c>
      <c r="D2019" s="13">
        <v>25000</v>
      </c>
      <c r="E2019" s="14">
        <v>31275.599999999999</v>
      </c>
      <c r="F2019" s="11" t="s">
        <v>8218</v>
      </c>
      <c r="G2019" s="11" t="s">
        <v>8223</v>
      </c>
      <c r="H2019" s="11" t="s">
        <v>8245</v>
      </c>
      <c r="I2019" s="11">
        <v>1332561600</v>
      </c>
      <c r="J2019" s="11">
        <v>1329873755</v>
      </c>
      <c r="K2019" s="11" t="b">
        <v>1</v>
      </c>
      <c r="L2019" s="11">
        <v>426</v>
      </c>
      <c r="M2019" s="11" t="b">
        <v>1</v>
      </c>
      <c r="N2019" s="11" t="s">
        <v>8275</v>
      </c>
      <c r="O2019" s="11" t="s">
        <v>8305</v>
      </c>
      <c r="P2019" s="11">
        <f t="shared" si="124"/>
        <v>125</v>
      </c>
      <c r="Q2019" s="11">
        <f t="shared" si="125"/>
        <v>73.42</v>
      </c>
      <c r="R2019" s="16">
        <f t="shared" si="126"/>
        <v>40961.057349537034</v>
      </c>
      <c r="S2019" s="16">
        <f t="shared" si="127"/>
        <v>40992.166666666664</v>
      </c>
    </row>
    <row r="2020" spans="1:19" ht="44.25" x14ac:dyDescent="0.75">
      <c r="A2020" s="11">
        <v>2018</v>
      </c>
      <c r="B2020" s="12" t="s">
        <v>2019</v>
      </c>
      <c r="C2020" s="12" t="s">
        <v>6128</v>
      </c>
      <c r="D2020" s="13">
        <v>65000</v>
      </c>
      <c r="E2020" s="14">
        <v>66458.23</v>
      </c>
      <c r="F2020" s="11" t="s">
        <v>8218</v>
      </c>
      <c r="G2020" s="11" t="s">
        <v>8240</v>
      </c>
      <c r="H2020" s="11" t="s">
        <v>8248</v>
      </c>
      <c r="I2020" s="11">
        <v>1439455609</v>
      </c>
      <c r="J2020" s="11">
        <v>1436863609</v>
      </c>
      <c r="K2020" s="11" t="b">
        <v>1</v>
      </c>
      <c r="L2020" s="11">
        <v>450</v>
      </c>
      <c r="M2020" s="11" t="b">
        <v>1</v>
      </c>
      <c r="N2020" s="11" t="s">
        <v>8275</v>
      </c>
      <c r="O2020" s="11" t="s">
        <v>8305</v>
      </c>
      <c r="P2020" s="11">
        <f t="shared" si="124"/>
        <v>102</v>
      </c>
      <c r="Q2020" s="11">
        <f t="shared" si="125"/>
        <v>147.68</v>
      </c>
      <c r="R2020" s="16">
        <f t="shared" si="126"/>
        <v>42199.365844907406</v>
      </c>
      <c r="S2020" s="16">
        <f t="shared" si="127"/>
        <v>42229.365844907406</v>
      </c>
    </row>
    <row r="2021" spans="1:19" ht="59" x14ac:dyDescent="0.75">
      <c r="A2021" s="11">
        <v>2019</v>
      </c>
      <c r="B2021" s="12" t="s">
        <v>2020</v>
      </c>
      <c r="C2021" s="12" t="s">
        <v>6129</v>
      </c>
      <c r="D2021" s="13">
        <v>40000</v>
      </c>
      <c r="E2021" s="14">
        <v>193963.9</v>
      </c>
      <c r="F2021" s="11" t="s">
        <v>8218</v>
      </c>
      <c r="G2021" s="11" t="s">
        <v>8223</v>
      </c>
      <c r="H2021" s="11" t="s">
        <v>8245</v>
      </c>
      <c r="I2021" s="11">
        <v>1474563621</v>
      </c>
      <c r="J2021" s="11">
        <v>1471971621</v>
      </c>
      <c r="K2021" s="11" t="b">
        <v>1</v>
      </c>
      <c r="L2021" s="11">
        <v>1780</v>
      </c>
      <c r="M2021" s="11" t="b">
        <v>1</v>
      </c>
      <c r="N2021" s="11" t="s">
        <v>8275</v>
      </c>
      <c r="O2021" s="11" t="s">
        <v>8305</v>
      </c>
      <c r="P2021" s="11">
        <f t="shared" si="124"/>
        <v>485</v>
      </c>
      <c r="Q2021" s="11">
        <f t="shared" si="125"/>
        <v>108.97</v>
      </c>
      <c r="R2021" s="16">
        <f t="shared" si="126"/>
        <v>42605.70857638889</v>
      </c>
      <c r="S2021" s="16">
        <f t="shared" si="127"/>
        <v>42635.70857638889</v>
      </c>
    </row>
    <row r="2022" spans="1:19" ht="44.25" x14ac:dyDescent="0.75">
      <c r="A2022" s="11">
        <v>2020</v>
      </c>
      <c r="B2022" s="12" t="s">
        <v>2021</v>
      </c>
      <c r="C2022" s="12" t="s">
        <v>6130</v>
      </c>
      <c r="D2022" s="13">
        <v>1500</v>
      </c>
      <c r="E2022" s="14">
        <v>2885</v>
      </c>
      <c r="F2022" s="11" t="s">
        <v>8218</v>
      </c>
      <c r="G2022" s="11" t="s">
        <v>8223</v>
      </c>
      <c r="H2022" s="11" t="s">
        <v>8245</v>
      </c>
      <c r="I2022" s="11">
        <v>1400108640</v>
      </c>
      <c r="J2022" s="11">
        <v>1396923624</v>
      </c>
      <c r="K2022" s="11" t="b">
        <v>1</v>
      </c>
      <c r="L2022" s="11">
        <v>122</v>
      </c>
      <c r="M2022" s="11" t="b">
        <v>1</v>
      </c>
      <c r="N2022" s="11" t="s">
        <v>8275</v>
      </c>
      <c r="O2022" s="11" t="s">
        <v>8305</v>
      </c>
      <c r="P2022" s="11">
        <f t="shared" si="124"/>
        <v>192</v>
      </c>
      <c r="Q2022" s="11">
        <f t="shared" si="125"/>
        <v>23.65</v>
      </c>
      <c r="R2022" s="16">
        <f t="shared" si="126"/>
        <v>41737.097499999996</v>
      </c>
      <c r="S2022" s="16">
        <f t="shared" si="127"/>
        <v>41773.961111111108</v>
      </c>
    </row>
    <row r="2023" spans="1:19" ht="44.25" x14ac:dyDescent="0.75">
      <c r="A2023" s="11">
        <v>2021</v>
      </c>
      <c r="B2023" s="12" t="s">
        <v>2022</v>
      </c>
      <c r="C2023" s="12" t="s">
        <v>6131</v>
      </c>
      <c r="D2023" s="13">
        <v>5000</v>
      </c>
      <c r="E2023" s="14">
        <v>14055</v>
      </c>
      <c r="F2023" s="11" t="s">
        <v>8218</v>
      </c>
      <c r="G2023" s="11" t="s">
        <v>8223</v>
      </c>
      <c r="H2023" s="11" t="s">
        <v>8245</v>
      </c>
      <c r="I2023" s="11">
        <v>1411522897</v>
      </c>
      <c r="J2023" s="11">
        <v>1407634897</v>
      </c>
      <c r="K2023" s="11" t="b">
        <v>1</v>
      </c>
      <c r="L2023" s="11">
        <v>95</v>
      </c>
      <c r="M2023" s="11" t="b">
        <v>1</v>
      </c>
      <c r="N2023" s="11" t="s">
        <v>8275</v>
      </c>
      <c r="O2023" s="11" t="s">
        <v>8305</v>
      </c>
      <c r="P2023" s="11">
        <f t="shared" si="124"/>
        <v>281</v>
      </c>
      <c r="Q2023" s="11">
        <f t="shared" si="125"/>
        <v>147.94999999999999</v>
      </c>
      <c r="R2023" s="16">
        <f t="shared" si="126"/>
        <v>41861.070567129631</v>
      </c>
      <c r="S2023" s="16">
        <f t="shared" si="127"/>
        <v>41906.070567129631</v>
      </c>
    </row>
    <row r="2024" spans="1:19" ht="44.25" x14ac:dyDescent="0.75">
      <c r="A2024" s="11">
        <v>2022</v>
      </c>
      <c r="B2024" s="12" t="s">
        <v>2023</v>
      </c>
      <c r="C2024" s="12" t="s">
        <v>6132</v>
      </c>
      <c r="D2024" s="13">
        <v>100000</v>
      </c>
      <c r="E2024" s="14">
        <v>125137</v>
      </c>
      <c r="F2024" s="11" t="s">
        <v>8218</v>
      </c>
      <c r="G2024" s="11" t="s">
        <v>8223</v>
      </c>
      <c r="H2024" s="11" t="s">
        <v>8245</v>
      </c>
      <c r="I2024" s="11">
        <v>1465652372</v>
      </c>
      <c r="J2024" s="11">
        <v>1463060372</v>
      </c>
      <c r="K2024" s="11" t="b">
        <v>1</v>
      </c>
      <c r="L2024" s="11">
        <v>325</v>
      </c>
      <c r="M2024" s="11" t="b">
        <v>1</v>
      </c>
      <c r="N2024" s="11" t="s">
        <v>8275</v>
      </c>
      <c r="O2024" s="11" t="s">
        <v>8305</v>
      </c>
      <c r="P2024" s="11">
        <f t="shared" si="124"/>
        <v>125</v>
      </c>
      <c r="Q2024" s="11">
        <f t="shared" si="125"/>
        <v>385.04</v>
      </c>
      <c r="R2024" s="16">
        <f t="shared" si="126"/>
        <v>42502.569120370375</v>
      </c>
      <c r="S2024" s="16">
        <f t="shared" si="127"/>
        <v>42532.569120370375</v>
      </c>
    </row>
    <row r="2025" spans="1:19" ht="59" x14ac:dyDescent="0.75">
      <c r="A2025" s="11">
        <v>2023</v>
      </c>
      <c r="B2025" s="12" t="s">
        <v>2024</v>
      </c>
      <c r="C2025" s="12" t="s">
        <v>6133</v>
      </c>
      <c r="D2025" s="13">
        <v>100000</v>
      </c>
      <c r="E2025" s="14">
        <v>161459</v>
      </c>
      <c r="F2025" s="11" t="s">
        <v>8218</v>
      </c>
      <c r="G2025" s="11" t="s">
        <v>8223</v>
      </c>
      <c r="H2025" s="11" t="s">
        <v>8245</v>
      </c>
      <c r="I2025" s="11">
        <v>1434017153</v>
      </c>
      <c r="J2025" s="11">
        <v>1431425153</v>
      </c>
      <c r="K2025" s="11" t="b">
        <v>1</v>
      </c>
      <c r="L2025" s="11">
        <v>353</v>
      </c>
      <c r="M2025" s="11" t="b">
        <v>1</v>
      </c>
      <c r="N2025" s="11" t="s">
        <v>8275</v>
      </c>
      <c r="O2025" s="11" t="s">
        <v>8305</v>
      </c>
      <c r="P2025" s="11">
        <f t="shared" si="124"/>
        <v>161</v>
      </c>
      <c r="Q2025" s="11">
        <f t="shared" si="125"/>
        <v>457.39</v>
      </c>
      <c r="R2025" s="16">
        <f t="shared" si="126"/>
        <v>42136.420752314814</v>
      </c>
      <c r="S2025" s="16">
        <f t="shared" si="127"/>
        <v>42166.420752314814</v>
      </c>
    </row>
    <row r="2026" spans="1:19" ht="44.25" x14ac:dyDescent="0.75">
      <c r="A2026" s="11">
        <v>2024</v>
      </c>
      <c r="B2026" s="12" t="s">
        <v>2025</v>
      </c>
      <c r="C2026" s="12" t="s">
        <v>6134</v>
      </c>
      <c r="D2026" s="13">
        <v>4000</v>
      </c>
      <c r="E2026" s="14">
        <v>23414</v>
      </c>
      <c r="F2026" s="11" t="s">
        <v>8218</v>
      </c>
      <c r="G2026" s="11" t="s">
        <v>8223</v>
      </c>
      <c r="H2026" s="11" t="s">
        <v>8245</v>
      </c>
      <c r="I2026" s="11">
        <v>1344826800</v>
      </c>
      <c r="J2026" s="11">
        <v>1341875544</v>
      </c>
      <c r="K2026" s="11" t="b">
        <v>1</v>
      </c>
      <c r="L2026" s="11">
        <v>105</v>
      </c>
      <c r="M2026" s="11" t="b">
        <v>1</v>
      </c>
      <c r="N2026" s="11" t="s">
        <v>8275</v>
      </c>
      <c r="O2026" s="11" t="s">
        <v>8305</v>
      </c>
      <c r="P2026" s="11">
        <f t="shared" si="124"/>
        <v>585</v>
      </c>
      <c r="Q2026" s="11">
        <f t="shared" si="125"/>
        <v>222.99</v>
      </c>
      <c r="R2026" s="16">
        <f t="shared" si="126"/>
        <v>41099.966944444444</v>
      </c>
      <c r="S2026" s="16">
        <f t="shared" si="127"/>
        <v>41134.125</v>
      </c>
    </row>
    <row r="2027" spans="1:19" ht="44.25" x14ac:dyDescent="0.75">
      <c r="A2027" s="11">
        <v>2025</v>
      </c>
      <c r="B2027" s="12" t="s">
        <v>2026</v>
      </c>
      <c r="C2027" s="12" t="s">
        <v>6135</v>
      </c>
      <c r="D2027" s="13">
        <v>80000</v>
      </c>
      <c r="E2027" s="14">
        <v>160920</v>
      </c>
      <c r="F2027" s="11" t="s">
        <v>8218</v>
      </c>
      <c r="G2027" s="11" t="s">
        <v>8235</v>
      </c>
      <c r="H2027" s="11" t="s">
        <v>8248</v>
      </c>
      <c r="I2027" s="11">
        <v>1433996746</v>
      </c>
      <c r="J2027" s="11">
        <v>1431404746</v>
      </c>
      <c r="K2027" s="11" t="b">
        <v>1</v>
      </c>
      <c r="L2027" s="11">
        <v>729</v>
      </c>
      <c r="M2027" s="11" t="b">
        <v>1</v>
      </c>
      <c r="N2027" s="11" t="s">
        <v>8275</v>
      </c>
      <c r="O2027" s="11" t="s">
        <v>8305</v>
      </c>
      <c r="P2027" s="11">
        <f t="shared" si="124"/>
        <v>201</v>
      </c>
      <c r="Q2027" s="11">
        <f t="shared" si="125"/>
        <v>220.74</v>
      </c>
      <c r="R2027" s="16">
        <f t="shared" si="126"/>
        <v>42136.184560185182</v>
      </c>
      <c r="S2027" s="16">
        <f t="shared" si="127"/>
        <v>42166.184560185182</v>
      </c>
    </row>
    <row r="2028" spans="1:19" ht="29.5" x14ac:dyDescent="0.75">
      <c r="A2028" s="11">
        <v>2026</v>
      </c>
      <c r="B2028" s="12" t="s">
        <v>2027</v>
      </c>
      <c r="C2028" s="12" t="s">
        <v>6136</v>
      </c>
      <c r="D2028" s="13">
        <v>25000</v>
      </c>
      <c r="E2028" s="14">
        <v>33370.769999999997</v>
      </c>
      <c r="F2028" s="11" t="s">
        <v>8218</v>
      </c>
      <c r="G2028" s="11" t="s">
        <v>8223</v>
      </c>
      <c r="H2028" s="11" t="s">
        <v>8245</v>
      </c>
      <c r="I2028" s="11">
        <v>1398052740</v>
      </c>
      <c r="J2028" s="11">
        <v>1394127585</v>
      </c>
      <c r="K2028" s="11" t="b">
        <v>1</v>
      </c>
      <c r="L2028" s="11">
        <v>454</v>
      </c>
      <c r="M2028" s="11" t="b">
        <v>1</v>
      </c>
      <c r="N2028" s="11" t="s">
        <v>8275</v>
      </c>
      <c r="O2028" s="11" t="s">
        <v>8305</v>
      </c>
      <c r="P2028" s="11">
        <f t="shared" si="124"/>
        <v>133</v>
      </c>
      <c r="Q2028" s="11">
        <f t="shared" si="125"/>
        <v>73.5</v>
      </c>
      <c r="R2028" s="16">
        <f t="shared" si="126"/>
        <v>41704.735937500001</v>
      </c>
      <c r="S2028" s="16">
        <f t="shared" si="127"/>
        <v>41750.165972222225</v>
      </c>
    </row>
    <row r="2029" spans="1:19" ht="44.25" x14ac:dyDescent="0.75">
      <c r="A2029" s="11">
        <v>2027</v>
      </c>
      <c r="B2029" s="12" t="s">
        <v>2028</v>
      </c>
      <c r="C2029" s="12" t="s">
        <v>6137</v>
      </c>
      <c r="D2029" s="13">
        <v>100000</v>
      </c>
      <c r="E2029" s="14">
        <v>120249</v>
      </c>
      <c r="F2029" s="11" t="s">
        <v>8218</v>
      </c>
      <c r="G2029" s="11" t="s">
        <v>8223</v>
      </c>
      <c r="H2029" s="11" t="s">
        <v>8245</v>
      </c>
      <c r="I2029" s="11">
        <v>1427740319</v>
      </c>
      <c r="J2029" s="11">
        <v>1423855919</v>
      </c>
      <c r="K2029" s="11" t="b">
        <v>1</v>
      </c>
      <c r="L2029" s="11">
        <v>539</v>
      </c>
      <c r="M2029" s="11" t="b">
        <v>1</v>
      </c>
      <c r="N2029" s="11" t="s">
        <v>8275</v>
      </c>
      <c r="O2029" s="11" t="s">
        <v>8305</v>
      </c>
      <c r="P2029" s="11">
        <f t="shared" si="124"/>
        <v>120</v>
      </c>
      <c r="Q2029" s="11">
        <f t="shared" si="125"/>
        <v>223.1</v>
      </c>
      <c r="R2029" s="16">
        <f t="shared" si="126"/>
        <v>42048.813877314817</v>
      </c>
      <c r="S2029" s="16">
        <f t="shared" si="127"/>
        <v>42093.772210648152</v>
      </c>
    </row>
    <row r="2030" spans="1:19" ht="29.5" x14ac:dyDescent="0.75">
      <c r="A2030" s="11">
        <v>2028</v>
      </c>
      <c r="B2030" s="12" t="s">
        <v>2029</v>
      </c>
      <c r="C2030" s="12" t="s">
        <v>6138</v>
      </c>
      <c r="D2030" s="13">
        <v>3000</v>
      </c>
      <c r="E2030" s="14">
        <v>3785</v>
      </c>
      <c r="F2030" s="11" t="s">
        <v>8218</v>
      </c>
      <c r="G2030" s="11" t="s">
        <v>8223</v>
      </c>
      <c r="H2030" s="11" t="s">
        <v>8245</v>
      </c>
      <c r="I2030" s="11">
        <v>1268690100</v>
      </c>
      <c r="J2030" s="11">
        <v>1265493806</v>
      </c>
      <c r="K2030" s="11" t="b">
        <v>1</v>
      </c>
      <c r="L2030" s="11">
        <v>79</v>
      </c>
      <c r="M2030" s="11" t="b">
        <v>1</v>
      </c>
      <c r="N2030" s="11" t="s">
        <v>8275</v>
      </c>
      <c r="O2030" s="11" t="s">
        <v>8305</v>
      </c>
      <c r="P2030" s="11">
        <f t="shared" si="124"/>
        <v>126</v>
      </c>
      <c r="Q2030" s="11">
        <f t="shared" si="125"/>
        <v>47.91</v>
      </c>
      <c r="R2030" s="16">
        <f t="shared" si="126"/>
        <v>40215.919050925928</v>
      </c>
      <c r="S2030" s="16">
        <f t="shared" si="127"/>
        <v>40252.913194444445</v>
      </c>
    </row>
    <row r="2031" spans="1:19" ht="44.25" x14ac:dyDescent="0.75">
      <c r="A2031" s="11">
        <v>2029</v>
      </c>
      <c r="B2031" s="12" t="s">
        <v>2030</v>
      </c>
      <c r="C2031" s="12" t="s">
        <v>6139</v>
      </c>
      <c r="D2031" s="13">
        <v>2500</v>
      </c>
      <c r="E2031" s="14">
        <v>9030</v>
      </c>
      <c r="F2031" s="11" t="s">
        <v>8218</v>
      </c>
      <c r="G2031" s="11" t="s">
        <v>8223</v>
      </c>
      <c r="H2031" s="11" t="s">
        <v>8245</v>
      </c>
      <c r="I2031" s="11">
        <v>1409099481</v>
      </c>
      <c r="J2031" s="11">
        <v>1406507481</v>
      </c>
      <c r="K2031" s="11" t="b">
        <v>1</v>
      </c>
      <c r="L2031" s="11">
        <v>94</v>
      </c>
      <c r="M2031" s="11" t="b">
        <v>1</v>
      </c>
      <c r="N2031" s="11" t="s">
        <v>8275</v>
      </c>
      <c r="O2031" s="11" t="s">
        <v>8305</v>
      </c>
      <c r="P2031" s="11">
        <f t="shared" si="124"/>
        <v>361</v>
      </c>
      <c r="Q2031" s="11">
        <f t="shared" si="125"/>
        <v>96.06</v>
      </c>
      <c r="R2031" s="16">
        <f t="shared" si="126"/>
        <v>41848.021770833337</v>
      </c>
      <c r="S2031" s="16">
        <f t="shared" si="127"/>
        <v>41878.021770833337</v>
      </c>
    </row>
    <row r="2032" spans="1:19" ht="44.25" x14ac:dyDescent="0.75">
      <c r="A2032" s="11">
        <v>2030</v>
      </c>
      <c r="B2032" s="12" t="s">
        <v>2031</v>
      </c>
      <c r="C2032" s="12" t="s">
        <v>6140</v>
      </c>
      <c r="D2032" s="13">
        <v>32768</v>
      </c>
      <c r="E2032" s="14">
        <v>74134</v>
      </c>
      <c r="F2032" s="11" t="s">
        <v>8218</v>
      </c>
      <c r="G2032" s="11" t="s">
        <v>8224</v>
      </c>
      <c r="H2032" s="11" t="s">
        <v>8246</v>
      </c>
      <c r="I2032" s="11">
        <v>1354233296</v>
      </c>
      <c r="J2032" s="11">
        <v>1351641296</v>
      </c>
      <c r="K2032" s="11" t="b">
        <v>1</v>
      </c>
      <c r="L2032" s="11">
        <v>625</v>
      </c>
      <c r="M2032" s="11" t="b">
        <v>1</v>
      </c>
      <c r="N2032" s="11" t="s">
        <v>8275</v>
      </c>
      <c r="O2032" s="11" t="s">
        <v>8305</v>
      </c>
      <c r="P2032" s="11">
        <f t="shared" si="124"/>
        <v>226</v>
      </c>
      <c r="Q2032" s="11">
        <f t="shared" si="125"/>
        <v>118.61</v>
      </c>
      <c r="R2032" s="16">
        <f t="shared" si="126"/>
        <v>41212.996481481481</v>
      </c>
      <c r="S2032" s="16">
        <f t="shared" si="127"/>
        <v>41242.996481481481</v>
      </c>
    </row>
    <row r="2033" spans="1:19" ht="44.25" x14ac:dyDescent="0.75">
      <c r="A2033" s="11">
        <v>2031</v>
      </c>
      <c r="B2033" s="12" t="s">
        <v>2032</v>
      </c>
      <c r="C2033" s="12" t="s">
        <v>6141</v>
      </c>
      <c r="D2033" s="13">
        <v>50000</v>
      </c>
      <c r="E2033" s="14">
        <v>60175</v>
      </c>
      <c r="F2033" s="11" t="s">
        <v>8218</v>
      </c>
      <c r="G2033" s="11" t="s">
        <v>8232</v>
      </c>
      <c r="H2033" s="11" t="s">
        <v>8248</v>
      </c>
      <c r="I2033" s="11">
        <v>1420765200</v>
      </c>
      <c r="J2033" s="11">
        <v>1417506853</v>
      </c>
      <c r="K2033" s="11" t="b">
        <v>1</v>
      </c>
      <c r="L2033" s="11">
        <v>508</v>
      </c>
      <c r="M2033" s="11" t="b">
        <v>1</v>
      </c>
      <c r="N2033" s="11" t="s">
        <v>8275</v>
      </c>
      <c r="O2033" s="11" t="s">
        <v>8305</v>
      </c>
      <c r="P2033" s="11">
        <f t="shared" si="124"/>
        <v>120</v>
      </c>
      <c r="Q2033" s="11">
        <f t="shared" si="125"/>
        <v>118.45</v>
      </c>
      <c r="R2033" s="16">
        <f t="shared" si="126"/>
        <v>41975.329317129625</v>
      </c>
      <c r="S2033" s="16">
        <f t="shared" si="127"/>
        <v>42013.041666666672</v>
      </c>
    </row>
    <row r="2034" spans="1:19" ht="44.25" x14ac:dyDescent="0.75">
      <c r="A2034" s="11">
        <v>2032</v>
      </c>
      <c r="B2034" s="12" t="s">
        <v>2033</v>
      </c>
      <c r="C2034" s="12" t="s">
        <v>6142</v>
      </c>
      <c r="D2034" s="13">
        <v>25000</v>
      </c>
      <c r="E2034" s="14">
        <v>76047</v>
      </c>
      <c r="F2034" s="11" t="s">
        <v>8218</v>
      </c>
      <c r="G2034" s="11" t="s">
        <v>8223</v>
      </c>
      <c r="H2034" s="11" t="s">
        <v>8245</v>
      </c>
      <c r="I2034" s="11">
        <v>1481778000</v>
      </c>
      <c r="J2034" s="11">
        <v>1479216874</v>
      </c>
      <c r="K2034" s="11" t="b">
        <v>1</v>
      </c>
      <c r="L2034" s="11">
        <v>531</v>
      </c>
      <c r="M2034" s="11" t="b">
        <v>1</v>
      </c>
      <c r="N2034" s="11" t="s">
        <v>8275</v>
      </c>
      <c r="O2034" s="11" t="s">
        <v>8305</v>
      </c>
      <c r="P2034" s="11">
        <f t="shared" si="124"/>
        <v>304</v>
      </c>
      <c r="Q2034" s="11">
        <f t="shared" si="125"/>
        <v>143.21</v>
      </c>
      <c r="R2034" s="16">
        <f t="shared" si="126"/>
        <v>42689.565671296295</v>
      </c>
      <c r="S2034" s="16">
        <f t="shared" si="127"/>
        <v>42719.208333333328</v>
      </c>
    </row>
    <row r="2035" spans="1:19" ht="44.25" x14ac:dyDescent="0.75">
      <c r="A2035" s="11">
        <v>2033</v>
      </c>
      <c r="B2035" s="12" t="s">
        <v>2034</v>
      </c>
      <c r="C2035" s="12" t="s">
        <v>6143</v>
      </c>
      <c r="D2035" s="13">
        <v>25000</v>
      </c>
      <c r="E2035" s="14">
        <v>44669</v>
      </c>
      <c r="F2035" s="11" t="s">
        <v>8218</v>
      </c>
      <c r="G2035" s="11" t="s">
        <v>8223</v>
      </c>
      <c r="H2035" s="11" t="s">
        <v>8245</v>
      </c>
      <c r="I2035" s="11">
        <v>1398477518</v>
      </c>
      <c r="J2035" s="11">
        <v>1395885518</v>
      </c>
      <c r="K2035" s="11" t="b">
        <v>1</v>
      </c>
      <c r="L2035" s="11">
        <v>158</v>
      </c>
      <c r="M2035" s="11" t="b">
        <v>1</v>
      </c>
      <c r="N2035" s="11" t="s">
        <v>8275</v>
      </c>
      <c r="O2035" s="11" t="s">
        <v>8305</v>
      </c>
      <c r="P2035" s="11">
        <f t="shared" si="124"/>
        <v>179</v>
      </c>
      <c r="Q2035" s="11">
        <f t="shared" si="125"/>
        <v>282.72000000000003</v>
      </c>
      <c r="R2035" s="16">
        <f t="shared" si="126"/>
        <v>41725.082384259258</v>
      </c>
      <c r="S2035" s="16">
        <f t="shared" si="127"/>
        <v>41755.082384259258</v>
      </c>
    </row>
    <row r="2036" spans="1:19" ht="59" x14ac:dyDescent="0.75">
      <c r="A2036" s="11">
        <v>2034</v>
      </c>
      <c r="B2036" s="12" t="s">
        <v>2035</v>
      </c>
      <c r="C2036" s="12" t="s">
        <v>6144</v>
      </c>
      <c r="D2036" s="13">
        <v>78000</v>
      </c>
      <c r="E2036" s="14">
        <v>301719.59000000003</v>
      </c>
      <c r="F2036" s="11" t="s">
        <v>8218</v>
      </c>
      <c r="G2036" s="11" t="s">
        <v>8223</v>
      </c>
      <c r="H2036" s="11" t="s">
        <v>8245</v>
      </c>
      <c r="I2036" s="11">
        <v>1430981880</v>
      </c>
      <c r="J2036" s="11">
        <v>1426216033</v>
      </c>
      <c r="K2036" s="11" t="b">
        <v>1</v>
      </c>
      <c r="L2036" s="11">
        <v>508</v>
      </c>
      <c r="M2036" s="11" t="b">
        <v>1</v>
      </c>
      <c r="N2036" s="11" t="s">
        <v>8275</v>
      </c>
      <c r="O2036" s="11" t="s">
        <v>8305</v>
      </c>
      <c r="P2036" s="11">
        <f t="shared" si="124"/>
        <v>387</v>
      </c>
      <c r="Q2036" s="11">
        <f t="shared" si="125"/>
        <v>593.94000000000005</v>
      </c>
      <c r="R2036" s="16">
        <f t="shared" si="126"/>
        <v>42076.130011574074</v>
      </c>
      <c r="S2036" s="16">
        <f t="shared" si="127"/>
        <v>42131.290277777778</v>
      </c>
    </row>
    <row r="2037" spans="1:19" ht="59" x14ac:dyDescent="0.75">
      <c r="A2037" s="11">
        <v>2035</v>
      </c>
      <c r="B2037" s="12" t="s">
        <v>2036</v>
      </c>
      <c r="C2037" s="12" t="s">
        <v>6145</v>
      </c>
      <c r="D2037" s="13">
        <v>80000</v>
      </c>
      <c r="E2037" s="14">
        <v>168829.14</v>
      </c>
      <c r="F2037" s="11" t="s">
        <v>8218</v>
      </c>
      <c r="G2037" s="11" t="s">
        <v>8223</v>
      </c>
      <c r="H2037" s="11" t="s">
        <v>8245</v>
      </c>
      <c r="I2037" s="11">
        <v>1450486800</v>
      </c>
      <c r="J2037" s="11">
        <v>1446562807</v>
      </c>
      <c r="K2037" s="11" t="b">
        <v>1</v>
      </c>
      <c r="L2037" s="11">
        <v>644</v>
      </c>
      <c r="M2037" s="11" t="b">
        <v>1</v>
      </c>
      <c r="N2037" s="11" t="s">
        <v>8275</v>
      </c>
      <c r="O2037" s="11" t="s">
        <v>8305</v>
      </c>
      <c r="P2037" s="11">
        <f t="shared" si="124"/>
        <v>211</v>
      </c>
      <c r="Q2037" s="11">
        <f t="shared" si="125"/>
        <v>262.16000000000003</v>
      </c>
      <c r="R2037" s="16">
        <f t="shared" si="126"/>
        <v>42311.625081018516</v>
      </c>
      <c r="S2037" s="16">
        <f t="shared" si="127"/>
        <v>42357.041666666672</v>
      </c>
    </row>
    <row r="2038" spans="1:19" ht="44.25" x14ac:dyDescent="0.75">
      <c r="A2038" s="11">
        <v>2036</v>
      </c>
      <c r="B2038" s="12" t="s">
        <v>2037</v>
      </c>
      <c r="C2038" s="12" t="s">
        <v>6146</v>
      </c>
      <c r="D2038" s="13">
        <v>30000</v>
      </c>
      <c r="E2038" s="14">
        <v>39500.5</v>
      </c>
      <c r="F2038" s="11" t="s">
        <v>8218</v>
      </c>
      <c r="G2038" s="11" t="s">
        <v>8223</v>
      </c>
      <c r="H2038" s="11" t="s">
        <v>8245</v>
      </c>
      <c r="I2038" s="11">
        <v>1399668319</v>
      </c>
      <c r="J2038" s="11">
        <v>1397076319</v>
      </c>
      <c r="K2038" s="11" t="b">
        <v>1</v>
      </c>
      <c r="L2038" s="11">
        <v>848</v>
      </c>
      <c r="M2038" s="11" t="b">
        <v>1</v>
      </c>
      <c r="N2038" s="11" t="s">
        <v>8275</v>
      </c>
      <c r="O2038" s="11" t="s">
        <v>8305</v>
      </c>
      <c r="P2038" s="11">
        <f t="shared" si="124"/>
        <v>132</v>
      </c>
      <c r="Q2038" s="11">
        <f t="shared" si="125"/>
        <v>46.58</v>
      </c>
      <c r="R2038" s="16">
        <f t="shared" si="126"/>
        <v>41738.864803240744</v>
      </c>
      <c r="S2038" s="16">
        <f t="shared" si="127"/>
        <v>41768.864803240744</v>
      </c>
    </row>
    <row r="2039" spans="1:19" ht="44.25" x14ac:dyDescent="0.75">
      <c r="A2039" s="11">
        <v>2037</v>
      </c>
      <c r="B2039" s="12" t="s">
        <v>2038</v>
      </c>
      <c r="C2039" s="12" t="s">
        <v>6147</v>
      </c>
      <c r="D2039" s="13">
        <v>10000</v>
      </c>
      <c r="E2039" s="14">
        <v>30047.64</v>
      </c>
      <c r="F2039" s="11" t="s">
        <v>8218</v>
      </c>
      <c r="G2039" s="11" t="s">
        <v>8223</v>
      </c>
      <c r="H2039" s="11" t="s">
        <v>8245</v>
      </c>
      <c r="I2039" s="11">
        <v>1388383353</v>
      </c>
      <c r="J2039" s="11">
        <v>1383195753</v>
      </c>
      <c r="K2039" s="11" t="b">
        <v>1</v>
      </c>
      <c r="L2039" s="11">
        <v>429</v>
      </c>
      <c r="M2039" s="11" t="b">
        <v>1</v>
      </c>
      <c r="N2039" s="11" t="s">
        <v>8275</v>
      </c>
      <c r="O2039" s="11" t="s">
        <v>8305</v>
      </c>
      <c r="P2039" s="11">
        <f t="shared" si="124"/>
        <v>300</v>
      </c>
      <c r="Q2039" s="11">
        <f t="shared" si="125"/>
        <v>70.040000000000006</v>
      </c>
      <c r="R2039" s="16">
        <f t="shared" si="126"/>
        <v>41578.210104166668</v>
      </c>
      <c r="S2039" s="16">
        <f t="shared" si="127"/>
        <v>41638.251770833333</v>
      </c>
    </row>
    <row r="2040" spans="1:19" ht="44.25" x14ac:dyDescent="0.75">
      <c r="A2040" s="11">
        <v>2038</v>
      </c>
      <c r="B2040" s="12" t="s">
        <v>2039</v>
      </c>
      <c r="C2040" s="12" t="s">
        <v>6148</v>
      </c>
      <c r="D2040" s="13">
        <v>8000</v>
      </c>
      <c r="E2040" s="14">
        <v>33641</v>
      </c>
      <c r="F2040" s="11" t="s">
        <v>8218</v>
      </c>
      <c r="G2040" s="11" t="s">
        <v>8224</v>
      </c>
      <c r="H2040" s="11" t="s">
        <v>8246</v>
      </c>
      <c r="I2040" s="11">
        <v>1372701600</v>
      </c>
      <c r="J2040" s="11">
        <v>1369895421</v>
      </c>
      <c r="K2040" s="11" t="b">
        <v>1</v>
      </c>
      <c r="L2040" s="11">
        <v>204</v>
      </c>
      <c r="M2040" s="11" t="b">
        <v>1</v>
      </c>
      <c r="N2040" s="11" t="s">
        <v>8275</v>
      </c>
      <c r="O2040" s="11" t="s">
        <v>8305</v>
      </c>
      <c r="P2040" s="11">
        <f t="shared" si="124"/>
        <v>421</v>
      </c>
      <c r="Q2040" s="11">
        <f t="shared" si="125"/>
        <v>164.91</v>
      </c>
      <c r="R2040" s="16">
        <f t="shared" si="126"/>
        <v>41424.27107638889</v>
      </c>
      <c r="S2040" s="16">
        <f t="shared" si="127"/>
        <v>41456.75</v>
      </c>
    </row>
    <row r="2041" spans="1:19" ht="44.25" x14ac:dyDescent="0.75">
      <c r="A2041" s="11">
        <v>2039</v>
      </c>
      <c r="B2041" s="12" t="s">
        <v>2040</v>
      </c>
      <c r="C2041" s="12" t="s">
        <v>6149</v>
      </c>
      <c r="D2041" s="13">
        <v>125000</v>
      </c>
      <c r="E2041" s="14">
        <v>170271</v>
      </c>
      <c r="F2041" s="11" t="s">
        <v>8218</v>
      </c>
      <c r="G2041" s="11" t="s">
        <v>8223</v>
      </c>
      <c r="H2041" s="11" t="s">
        <v>8245</v>
      </c>
      <c r="I2041" s="11">
        <v>1480568340</v>
      </c>
      <c r="J2041" s="11">
        <v>1477996325</v>
      </c>
      <c r="K2041" s="11" t="b">
        <v>1</v>
      </c>
      <c r="L2041" s="11">
        <v>379</v>
      </c>
      <c r="M2041" s="11" t="b">
        <v>1</v>
      </c>
      <c r="N2041" s="11" t="s">
        <v>8275</v>
      </c>
      <c r="O2041" s="11" t="s">
        <v>8305</v>
      </c>
      <c r="P2041" s="11">
        <f t="shared" si="124"/>
        <v>136</v>
      </c>
      <c r="Q2041" s="11">
        <f t="shared" si="125"/>
        <v>449.26</v>
      </c>
      <c r="R2041" s="16">
        <f t="shared" si="126"/>
        <v>42675.438946759255</v>
      </c>
      <c r="S2041" s="16">
        <f t="shared" si="127"/>
        <v>42705.207638888889</v>
      </c>
    </row>
    <row r="2042" spans="1:19" ht="29.5" x14ac:dyDescent="0.75">
      <c r="A2042" s="11">
        <v>2040</v>
      </c>
      <c r="B2042" s="12" t="s">
        <v>2041</v>
      </c>
      <c r="C2042" s="12" t="s">
        <v>6150</v>
      </c>
      <c r="D2042" s="13">
        <v>3000</v>
      </c>
      <c r="E2042" s="14">
        <v>7445.14</v>
      </c>
      <c r="F2042" s="11" t="s">
        <v>8218</v>
      </c>
      <c r="G2042" s="11" t="s">
        <v>8223</v>
      </c>
      <c r="H2042" s="11" t="s">
        <v>8245</v>
      </c>
      <c r="I2042" s="11">
        <v>1384557303</v>
      </c>
      <c r="J2042" s="11">
        <v>1383257703</v>
      </c>
      <c r="K2042" s="11" t="b">
        <v>1</v>
      </c>
      <c r="L2042" s="11">
        <v>271</v>
      </c>
      <c r="M2042" s="11" t="b">
        <v>1</v>
      </c>
      <c r="N2042" s="11" t="s">
        <v>8275</v>
      </c>
      <c r="O2042" s="11" t="s">
        <v>8305</v>
      </c>
      <c r="P2042" s="11">
        <f t="shared" si="124"/>
        <v>248</v>
      </c>
      <c r="Q2042" s="11">
        <f t="shared" si="125"/>
        <v>27.47</v>
      </c>
      <c r="R2042" s="16">
        <f t="shared" si="126"/>
        <v>41578.927118055559</v>
      </c>
      <c r="S2042" s="16">
        <f t="shared" si="127"/>
        <v>41593.968784722223</v>
      </c>
    </row>
    <row r="2043" spans="1:19" ht="44.25" x14ac:dyDescent="0.75">
      <c r="A2043" s="11">
        <v>2041</v>
      </c>
      <c r="B2043" s="12" t="s">
        <v>2042</v>
      </c>
      <c r="C2043" s="12" t="s">
        <v>6151</v>
      </c>
      <c r="D2043" s="13">
        <v>9500</v>
      </c>
      <c r="E2043" s="14">
        <v>17277</v>
      </c>
      <c r="F2043" s="11" t="s">
        <v>8218</v>
      </c>
      <c r="G2043" s="11" t="s">
        <v>8223</v>
      </c>
      <c r="H2043" s="11" t="s">
        <v>8245</v>
      </c>
      <c r="I2043" s="11">
        <v>1478785027</v>
      </c>
      <c r="J2043" s="11">
        <v>1476189427</v>
      </c>
      <c r="K2043" s="11" t="b">
        <v>0</v>
      </c>
      <c r="L2043" s="11">
        <v>120</v>
      </c>
      <c r="M2043" s="11" t="b">
        <v>1</v>
      </c>
      <c r="N2043" s="11" t="s">
        <v>8275</v>
      </c>
      <c r="O2043" s="11" t="s">
        <v>8305</v>
      </c>
      <c r="P2043" s="11">
        <f t="shared" si="124"/>
        <v>182</v>
      </c>
      <c r="Q2043" s="11">
        <f t="shared" si="125"/>
        <v>143.97999999999999</v>
      </c>
      <c r="R2043" s="16">
        <f t="shared" si="126"/>
        <v>42654.525775462964</v>
      </c>
      <c r="S2043" s="16">
        <f t="shared" si="127"/>
        <v>42684.567442129628</v>
      </c>
    </row>
    <row r="2044" spans="1:19" ht="44.25" x14ac:dyDescent="0.75">
      <c r="A2044" s="11">
        <v>2042</v>
      </c>
      <c r="B2044" s="12" t="s">
        <v>2043</v>
      </c>
      <c r="C2044" s="12" t="s">
        <v>6152</v>
      </c>
      <c r="D2044" s="13">
        <v>10000</v>
      </c>
      <c r="E2044" s="14">
        <v>12353</v>
      </c>
      <c r="F2044" s="11" t="s">
        <v>8218</v>
      </c>
      <c r="G2044" s="11" t="s">
        <v>8223</v>
      </c>
      <c r="H2044" s="11" t="s">
        <v>8245</v>
      </c>
      <c r="I2044" s="11">
        <v>1453481974</v>
      </c>
      <c r="J2044" s="11">
        <v>1448297974</v>
      </c>
      <c r="K2044" s="11" t="b">
        <v>0</v>
      </c>
      <c r="L2044" s="11">
        <v>140</v>
      </c>
      <c r="M2044" s="11" t="b">
        <v>1</v>
      </c>
      <c r="N2044" s="11" t="s">
        <v>8275</v>
      </c>
      <c r="O2044" s="11" t="s">
        <v>8305</v>
      </c>
      <c r="P2044" s="11">
        <f t="shared" si="124"/>
        <v>124</v>
      </c>
      <c r="Q2044" s="11">
        <f t="shared" si="125"/>
        <v>88.24</v>
      </c>
      <c r="R2044" s="16">
        <f t="shared" si="126"/>
        <v>42331.708032407405</v>
      </c>
      <c r="S2044" s="16">
        <f t="shared" si="127"/>
        <v>42391.708032407405</v>
      </c>
    </row>
    <row r="2045" spans="1:19" ht="44.25" x14ac:dyDescent="0.75">
      <c r="A2045" s="11">
        <v>2043</v>
      </c>
      <c r="B2045" s="12" t="s">
        <v>2044</v>
      </c>
      <c r="C2045" s="12" t="s">
        <v>6153</v>
      </c>
      <c r="D2045" s="13">
        <v>1385</v>
      </c>
      <c r="E2045" s="14">
        <v>7011</v>
      </c>
      <c r="F2045" s="11" t="s">
        <v>8218</v>
      </c>
      <c r="G2045" s="11" t="s">
        <v>8223</v>
      </c>
      <c r="H2045" s="11" t="s">
        <v>8245</v>
      </c>
      <c r="I2045" s="11">
        <v>1481432340</v>
      </c>
      <c r="J2045" s="11">
        <v>1476764077</v>
      </c>
      <c r="K2045" s="11" t="b">
        <v>0</v>
      </c>
      <c r="L2045" s="11">
        <v>193</v>
      </c>
      <c r="M2045" s="11" t="b">
        <v>1</v>
      </c>
      <c r="N2045" s="11" t="s">
        <v>8275</v>
      </c>
      <c r="O2045" s="11" t="s">
        <v>8305</v>
      </c>
      <c r="P2045" s="11">
        <f t="shared" si="124"/>
        <v>506</v>
      </c>
      <c r="Q2045" s="11">
        <f t="shared" si="125"/>
        <v>36.33</v>
      </c>
      <c r="R2045" s="16">
        <f t="shared" si="126"/>
        <v>42661.176817129628</v>
      </c>
      <c r="S2045" s="16">
        <f t="shared" si="127"/>
        <v>42715.207638888889</v>
      </c>
    </row>
    <row r="2046" spans="1:19" ht="44.25" x14ac:dyDescent="0.75">
      <c r="A2046" s="11">
        <v>2044</v>
      </c>
      <c r="B2046" s="12" t="s">
        <v>2045</v>
      </c>
      <c r="C2046" s="12" t="s">
        <v>6154</v>
      </c>
      <c r="D2046" s="13">
        <v>15000</v>
      </c>
      <c r="E2046" s="14">
        <v>16232</v>
      </c>
      <c r="F2046" s="11" t="s">
        <v>8218</v>
      </c>
      <c r="G2046" s="11" t="s">
        <v>8223</v>
      </c>
      <c r="H2046" s="11" t="s">
        <v>8245</v>
      </c>
      <c r="I2046" s="11">
        <v>1434212714</v>
      </c>
      <c r="J2046" s="11">
        <v>1431620714</v>
      </c>
      <c r="K2046" s="11" t="b">
        <v>0</v>
      </c>
      <c r="L2046" s="11">
        <v>180</v>
      </c>
      <c r="M2046" s="11" t="b">
        <v>1</v>
      </c>
      <c r="N2046" s="11" t="s">
        <v>8275</v>
      </c>
      <c r="O2046" s="11" t="s">
        <v>8305</v>
      </c>
      <c r="P2046" s="11">
        <f t="shared" si="124"/>
        <v>108</v>
      </c>
      <c r="Q2046" s="11">
        <f t="shared" si="125"/>
        <v>90.18</v>
      </c>
      <c r="R2046" s="16">
        <f t="shared" si="126"/>
        <v>42138.684189814812</v>
      </c>
      <c r="S2046" s="16">
        <f t="shared" si="127"/>
        <v>42168.684189814812</v>
      </c>
    </row>
    <row r="2047" spans="1:19" ht="44.25" x14ac:dyDescent="0.75">
      <c r="A2047" s="11">
        <v>2045</v>
      </c>
      <c r="B2047" s="12" t="s">
        <v>2046</v>
      </c>
      <c r="C2047" s="12" t="s">
        <v>6155</v>
      </c>
      <c r="D2047" s="13">
        <v>4900</v>
      </c>
      <c r="E2047" s="14">
        <v>40140.01</v>
      </c>
      <c r="F2047" s="11" t="s">
        <v>8218</v>
      </c>
      <c r="G2047" s="11" t="s">
        <v>8223</v>
      </c>
      <c r="H2047" s="11" t="s">
        <v>8245</v>
      </c>
      <c r="I2047" s="11">
        <v>1341799647</v>
      </c>
      <c r="J2047" s="11">
        <v>1339207647</v>
      </c>
      <c r="K2047" s="11" t="b">
        <v>0</v>
      </c>
      <c r="L2047" s="11">
        <v>263</v>
      </c>
      <c r="M2047" s="11" t="b">
        <v>1</v>
      </c>
      <c r="N2047" s="11" t="s">
        <v>8275</v>
      </c>
      <c r="O2047" s="11" t="s">
        <v>8305</v>
      </c>
      <c r="P2047" s="11">
        <f t="shared" si="124"/>
        <v>819</v>
      </c>
      <c r="Q2047" s="11">
        <f t="shared" si="125"/>
        <v>152.62</v>
      </c>
      <c r="R2047" s="16">
        <f t="shared" si="126"/>
        <v>41069.088506944441</v>
      </c>
      <c r="S2047" s="16">
        <f t="shared" si="127"/>
        <v>41099.088506944441</v>
      </c>
    </row>
    <row r="2048" spans="1:19" ht="44.25" x14ac:dyDescent="0.75">
      <c r="A2048" s="11">
        <v>2046</v>
      </c>
      <c r="B2048" s="12" t="s">
        <v>2047</v>
      </c>
      <c r="C2048" s="12" t="s">
        <v>6156</v>
      </c>
      <c r="D2048" s="13">
        <v>10000</v>
      </c>
      <c r="E2048" s="14">
        <v>12110</v>
      </c>
      <c r="F2048" s="11" t="s">
        <v>8218</v>
      </c>
      <c r="G2048" s="11" t="s">
        <v>8223</v>
      </c>
      <c r="H2048" s="11" t="s">
        <v>8245</v>
      </c>
      <c r="I2048" s="11">
        <v>1369282044</v>
      </c>
      <c r="J2048" s="11">
        <v>1366690044</v>
      </c>
      <c r="K2048" s="11" t="b">
        <v>0</v>
      </c>
      <c r="L2048" s="11">
        <v>217</v>
      </c>
      <c r="M2048" s="11" t="b">
        <v>1</v>
      </c>
      <c r="N2048" s="11" t="s">
        <v>8275</v>
      </c>
      <c r="O2048" s="11" t="s">
        <v>8305</v>
      </c>
      <c r="P2048" s="11">
        <f t="shared" si="124"/>
        <v>121</v>
      </c>
      <c r="Q2048" s="11">
        <f t="shared" si="125"/>
        <v>55.81</v>
      </c>
      <c r="R2048" s="16">
        <f t="shared" si="126"/>
        <v>41387.171805555554</v>
      </c>
      <c r="S2048" s="16">
        <f t="shared" si="127"/>
        <v>41417.171805555554</v>
      </c>
    </row>
    <row r="2049" spans="1:19" ht="44.25" x14ac:dyDescent="0.75">
      <c r="A2049" s="11">
        <v>2047</v>
      </c>
      <c r="B2049" s="12" t="s">
        <v>2048</v>
      </c>
      <c r="C2049" s="12" t="s">
        <v>6157</v>
      </c>
      <c r="D2049" s="13">
        <v>98000</v>
      </c>
      <c r="E2049" s="14">
        <v>100939</v>
      </c>
      <c r="F2049" s="11" t="s">
        <v>8218</v>
      </c>
      <c r="G2049" s="11" t="s">
        <v>8225</v>
      </c>
      <c r="H2049" s="11" t="s">
        <v>8247</v>
      </c>
      <c r="I2049" s="11">
        <v>1429228800</v>
      </c>
      <c r="J2049" s="11">
        <v>1426714870</v>
      </c>
      <c r="K2049" s="11" t="b">
        <v>0</v>
      </c>
      <c r="L2049" s="11">
        <v>443</v>
      </c>
      <c r="M2049" s="11" t="b">
        <v>1</v>
      </c>
      <c r="N2049" s="11" t="s">
        <v>8275</v>
      </c>
      <c r="O2049" s="11" t="s">
        <v>8305</v>
      </c>
      <c r="P2049" s="11">
        <f t="shared" si="124"/>
        <v>103</v>
      </c>
      <c r="Q2049" s="11">
        <f t="shared" si="125"/>
        <v>227.85</v>
      </c>
      <c r="R2049" s="16">
        <f t="shared" si="126"/>
        <v>42081.903587962966</v>
      </c>
      <c r="S2049" s="16">
        <f t="shared" si="127"/>
        <v>42111</v>
      </c>
    </row>
    <row r="2050" spans="1:19" ht="44.25" x14ac:dyDescent="0.75">
      <c r="A2050" s="11">
        <v>2048</v>
      </c>
      <c r="B2050" s="12" t="s">
        <v>2049</v>
      </c>
      <c r="C2050" s="12" t="s">
        <v>6158</v>
      </c>
      <c r="D2050" s="13">
        <v>85000</v>
      </c>
      <c r="E2050" s="14">
        <v>126082.45</v>
      </c>
      <c r="F2050" s="11" t="s">
        <v>8218</v>
      </c>
      <c r="G2050" s="11" t="s">
        <v>8223</v>
      </c>
      <c r="H2050" s="11" t="s">
        <v>8245</v>
      </c>
      <c r="I2050" s="11">
        <v>1369323491</v>
      </c>
      <c r="J2050" s="11">
        <v>1366731491</v>
      </c>
      <c r="K2050" s="11" t="b">
        <v>0</v>
      </c>
      <c r="L2050" s="11">
        <v>1373</v>
      </c>
      <c r="M2050" s="11" t="b">
        <v>1</v>
      </c>
      <c r="N2050" s="11" t="s">
        <v>8275</v>
      </c>
      <c r="O2050" s="11" t="s">
        <v>8305</v>
      </c>
      <c r="P2050" s="11">
        <f t="shared" ref="P2050:P2113" si="128">ROUND(E2050/D2050*100,0)</f>
        <v>148</v>
      </c>
      <c r="Q2050" s="11">
        <f t="shared" ref="Q2050:Q2113" si="129">IFERROR(ROUND(E2050/L2050,2),0)</f>
        <v>91.83</v>
      </c>
      <c r="R2050" s="16">
        <f t="shared" si="126"/>
        <v>41387.651516203703</v>
      </c>
      <c r="S2050" s="16">
        <f t="shared" si="127"/>
        <v>41417.651516203703</v>
      </c>
    </row>
    <row r="2051" spans="1:19" x14ac:dyDescent="0.75">
      <c r="A2051" s="11">
        <v>2049</v>
      </c>
      <c r="B2051" s="12" t="s">
        <v>2050</v>
      </c>
      <c r="C2051" s="12" t="s">
        <v>6159</v>
      </c>
      <c r="D2051" s="13">
        <v>50000</v>
      </c>
      <c r="E2051" s="14">
        <v>60095.35</v>
      </c>
      <c r="F2051" s="11" t="s">
        <v>8218</v>
      </c>
      <c r="G2051" s="11" t="s">
        <v>8224</v>
      </c>
      <c r="H2051" s="11" t="s">
        <v>8246</v>
      </c>
      <c r="I2051" s="11">
        <v>1386025140</v>
      </c>
      <c r="J2051" s="11">
        <v>1382963963</v>
      </c>
      <c r="K2051" s="11" t="b">
        <v>0</v>
      </c>
      <c r="L2051" s="11">
        <v>742</v>
      </c>
      <c r="M2051" s="11" t="b">
        <v>1</v>
      </c>
      <c r="N2051" s="11" t="s">
        <v>8275</v>
      </c>
      <c r="O2051" s="11" t="s">
        <v>8305</v>
      </c>
      <c r="P2051" s="11">
        <f t="shared" si="128"/>
        <v>120</v>
      </c>
      <c r="Q2051" s="11">
        <f t="shared" si="129"/>
        <v>80.989999999999995</v>
      </c>
      <c r="R2051" s="16">
        <f t="shared" ref="R2051:R2114" si="130">(((J2051/60)/60)/24)+DATE(1970,1,1)</f>
        <v>41575.527349537035</v>
      </c>
      <c r="S2051" s="16">
        <f t="shared" ref="S2051:S2114" si="131">(((I2051/60)/60)/24)+DATE(1970,1,1)</f>
        <v>41610.957638888889</v>
      </c>
    </row>
    <row r="2052" spans="1:19" ht="44.25" x14ac:dyDescent="0.75">
      <c r="A2052" s="11">
        <v>2050</v>
      </c>
      <c r="B2052" s="12" t="s">
        <v>2051</v>
      </c>
      <c r="C2052" s="12" t="s">
        <v>6160</v>
      </c>
      <c r="D2052" s="13">
        <v>10000</v>
      </c>
      <c r="E2052" s="14">
        <v>47327</v>
      </c>
      <c r="F2052" s="11" t="s">
        <v>8218</v>
      </c>
      <c r="G2052" s="11" t="s">
        <v>8223</v>
      </c>
      <c r="H2052" s="11" t="s">
        <v>8245</v>
      </c>
      <c r="I2052" s="11">
        <v>1433036578</v>
      </c>
      <c r="J2052" s="11">
        <v>1429580578</v>
      </c>
      <c r="K2052" s="11" t="b">
        <v>0</v>
      </c>
      <c r="L2052" s="11">
        <v>170</v>
      </c>
      <c r="M2052" s="11" t="b">
        <v>1</v>
      </c>
      <c r="N2052" s="11" t="s">
        <v>8275</v>
      </c>
      <c r="O2052" s="11" t="s">
        <v>8305</v>
      </c>
      <c r="P2052" s="11">
        <f t="shared" si="128"/>
        <v>473</v>
      </c>
      <c r="Q2052" s="11">
        <f t="shared" si="129"/>
        <v>278.39</v>
      </c>
      <c r="R2052" s="16">
        <f t="shared" si="130"/>
        <v>42115.071504629625</v>
      </c>
      <c r="S2052" s="16">
        <f t="shared" si="131"/>
        <v>42155.071504629625</v>
      </c>
    </row>
    <row r="2053" spans="1:19" ht="44.25" x14ac:dyDescent="0.75">
      <c r="A2053" s="11">
        <v>2051</v>
      </c>
      <c r="B2053" s="12" t="s">
        <v>2052</v>
      </c>
      <c r="C2053" s="12" t="s">
        <v>6161</v>
      </c>
      <c r="D2053" s="13">
        <v>8000</v>
      </c>
      <c r="E2053" s="14">
        <v>10429</v>
      </c>
      <c r="F2053" s="11" t="s">
        <v>8218</v>
      </c>
      <c r="G2053" s="11" t="s">
        <v>8223</v>
      </c>
      <c r="H2053" s="11" t="s">
        <v>8245</v>
      </c>
      <c r="I2053" s="11">
        <v>1388017937</v>
      </c>
      <c r="J2053" s="11">
        <v>1385425937</v>
      </c>
      <c r="K2053" s="11" t="b">
        <v>0</v>
      </c>
      <c r="L2053" s="11">
        <v>242</v>
      </c>
      <c r="M2053" s="11" t="b">
        <v>1</v>
      </c>
      <c r="N2053" s="11" t="s">
        <v>8275</v>
      </c>
      <c r="O2053" s="11" t="s">
        <v>8305</v>
      </c>
      <c r="P2053" s="11">
        <f t="shared" si="128"/>
        <v>130</v>
      </c>
      <c r="Q2053" s="11">
        <f t="shared" si="129"/>
        <v>43.1</v>
      </c>
      <c r="R2053" s="16">
        <f t="shared" si="130"/>
        <v>41604.022418981483</v>
      </c>
      <c r="S2053" s="16">
        <f t="shared" si="131"/>
        <v>41634.022418981483</v>
      </c>
    </row>
    <row r="2054" spans="1:19" ht="44.25" x14ac:dyDescent="0.75">
      <c r="A2054" s="11">
        <v>2052</v>
      </c>
      <c r="B2054" s="12" t="s">
        <v>2053</v>
      </c>
      <c r="C2054" s="12" t="s">
        <v>6162</v>
      </c>
      <c r="D2054" s="13">
        <v>50000</v>
      </c>
      <c r="E2054" s="14">
        <v>176524</v>
      </c>
      <c r="F2054" s="11" t="s">
        <v>8218</v>
      </c>
      <c r="G2054" s="11" t="s">
        <v>8223</v>
      </c>
      <c r="H2054" s="11" t="s">
        <v>8245</v>
      </c>
      <c r="I2054" s="11">
        <v>1455933653</v>
      </c>
      <c r="J2054" s="11">
        <v>1452045653</v>
      </c>
      <c r="K2054" s="11" t="b">
        <v>0</v>
      </c>
      <c r="L2054" s="11">
        <v>541</v>
      </c>
      <c r="M2054" s="11" t="b">
        <v>1</v>
      </c>
      <c r="N2054" s="11" t="s">
        <v>8275</v>
      </c>
      <c r="O2054" s="11" t="s">
        <v>8305</v>
      </c>
      <c r="P2054" s="11">
        <f t="shared" si="128"/>
        <v>353</v>
      </c>
      <c r="Q2054" s="11">
        <f t="shared" si="129"/>
        <v>326.29000000000002</v>
      </c>
      <c r="R2054" s="16">
        <f t="shared" si="130"/>
        <v>42375.08394675926</v>
      </c>
      <c r="S2054" s="16">
        <f t="shared" si="131"/>
        <v>42420.08394675926</v>
      </c>
    </row>
    <row r="2055" spans="1:19" ht="44.25" x14ac:dyDescent="0.75">
      <c r="A2055" s="11">
        <v>2053</v>
      </c>
      <c r="B2055" s="12" t="s">
        <v>2054</v>
      </c>
      <c r="C2055" s="12" t="s">
        <v>6163</v>
      </c>
      <c r="D2055" s="13">
        <v>5000</v>
      </c>
      <c r="E2055" s="14">
        <v>5051</v>
      </c>
      <c r="F2055" s="11" t="s">
        <v>8218</v>
      </c>
      <c r="G2055" s="11" t="s">
        <v>8223</v>
      </c>
      <c r="H2055" s="11" t="s">
        <v>8245</v>
      </c>
      <c r="I2055" s="11">
        <v>1448466551</v>
      </c>
      <c r="J2055" s="11">
        <v>1445870951</v>
      </c>
      <c r="K2055" s="11" t="b">
        <v>0</v>
      </c>
      <c r="L2055" s="11">
        <v>121</v>
      </c>
      <c r="M2055" s="11" t="b">
        <v>1</v>
      </c>
      <c r="N2055" s="11" t="s">
        <v>8275</v>
      </c>
      <c r="O2055" s="11" t="s">
        <v>8305</v>
      </c>
      <c r="P2055" s="11">
        <f t="shared" si="128"/>
        <v>101</v>
      </c>
      <c r="Q2055" s="11">
        <f t="shared" si="129"/>
        <v>41.74</v>
      </c>
      <c r="R2055" s="16">
        <f t="shared" si="130"/>
        <v>42303.617488425924</v>
      </c>
      <c r="S2055" s="16">
        <f t="shared" si="131"/>
        <v>42333.659155092595</v>
      </c>
    </row>
    <row r="2056" spans="1:19" ht="44.25" x14ac:dyDescent="0.75">
      <c r="A2056" s="11">
        <v>2054</v>
      </c>
      <c r="B2056" s="12" t="s">
        <v>2055</v>
      </c>
      <c r="C2056" s="12" t="s">
        <v>6164</v>
      </c>
      <c r="D2056" s="13">
        <v>35000</v>
      </c>
      <c r="E2056" s="14">
        <v>39757</v>
      </c>
      <c r="F2056" s="11" t="s">
        <v>8218</v>
      </c>
      <c r="G2056" s="11" t="s">
        <v>8224</v>
      </c>
      <c r="H2056" s="11" t="s">
        <v>8246</v>
      </c>
      <c r="I2056" s="11">
        <v>1399033810</v>
      </c>
      <c r="J2056" s="11">
        <v>1396441810</v>
      </c>
      <c r="K2056" s="11" t="b">
        <v>0</v>
      </c>
      <c r="L2056" s="11">
        <v>621</v>
      </c>
      <c r="M2056" s="11" t="b">
        <v>1</v>
      </c>
      <c r="N2056" s="11" t="s">
        <v>8275</v>
      </c>
      <c r="O2056" s="11" t="s">
        <v>8305</v>
      </c>
      <c r="P2056" s="11">
        <f t="shared" si="128"/>
        <v>114</v>
      </c>
      <c r="Q2056" s="11">
        <f t="shared" si="129"/>
        <v>64.02</v>
      </c>
      <c r="R2056" s="16">
        <f t="shared" si="130"/>
        <v>41731.520949074074</v>
      </c>
      <c r="S2056" s="16">
        <f t="shared" si="131"/>
        <v>41761.520949074074</v>
      </c>
    </row>
    <row r="2057" spans="1:19" ht="44.25" x14ac:dyDescent="0.75">
      <c r="A2057" s="11">
        <v>2055</v>
      </c>
      <c r="B2057" s="12" t="s">
        <v>2056</v>
      </c>
      <c r="C2057" s="12" t="s">
        <v>6165</v>
      </c>
      <c r="D2057" s="13">
        <v>6000</v>
      </c>
      <c r="E2057" s="14">
        <v>10045</v>
      </c>
      <c r="F2057" s="11" t="s">
        <v>8218</v>
      </c>
      <c r="G2057" s="11" t="s">
        <v>8223</v>
      </c>
      <c r="H2057" s="11" t="s">
        <v>8245</v>
      </c>
      <c r="I2057" s="11">
        <v>1417579200</v>
      </c>
      <c r="J2057" s="11">
        <v>1415031043</v>
      </c>
      <c r="K2057" s="11" t="b">
        <v>0</v>
      </c>
      <c r="L2057" s="11">
        <v>101</v>
      </c>
      <c r="M2057" s="11" t="b">
        <v>1</v>
      </c>
      <c r="N2057" s="11" t="s">
        <v>8275</v>
      </c>
      <c r="O2057" s="11" t="s">
        <v>8305</v>
      </c>
      <c r="P2057" s="11">
        <f t="shared" si="128"/>
        <v>167</v>
      </c>
      <c r="Q2057" s="11">
        <f t="shared" si="129"/>
        <v>99.46</v>
      </c>
      <c r="R2057" s="16">
        <f t="shared" si="130"/>
        <v>41946.674108796295</v>
      </c>
      <c r="S2057" s="16">
        <f t="shared" si="131"/>
        <v>41976.166666666672</v>
      </c>
    </row>
    <row r="2058" spans="1:19" ht="44.25" x14ac:dyDescent="0.75">
      <c r="A2058" s="11">
        <v>2056</v>
      </c>
      <c r="B2058" s="12" t="s">
        <v>2057</v>
      </c>
      <c r="C2058" s="12" t="s">
        <v>6166</v>
      </c>
      <c r="D2058" s="13">
        <v>50000</v>
      </c>
      <c r="E2058" s="14">
        <v>76726</v>
      </c>
      <c r="F2058" s="11" t="s">
        <v>8218</v>
      </c>
      <c r="G2058" s="11" t="s">
        <v>8223</v>
      </c>
      <c r="H2058" s="11" t="s">
        <v>8245</v>
      </c>
      <c r="I2058" s="11">
        <v>1366222542</v>
      </c>
      <c r="J2058" s="11">
        <v>1363630542</v>
      </c>
      <c r="K2058" s="11" t="b">
        <v>0</v>
      </c>
      <c r="L2058" s="11">
        <v>554</v>
      </c>
      <c r="M2058" s="11" t="b">
        <v>1</v>
      </c>
      <c r="N2058" s="11" t="s">
        <v>8275</v>
      </c>
      <c r="O2058" s="11" t="s">
        <v>8305</v>
      </c>
      <c r="P2058" s="11">
        <f t="shared" si="128"/>
        <v>153</v>
      </c>
      <c r="Q2058" s="11">
        <f t="shared" si="129"/>
        <v>138.49</v>
      </c>
      <c r="R2058" s="16">
        <f t="shared" si="130"/>
        <v>41351.76090277778</v>
      </c>
      <c r="S2058" s="16">
        <f t="shared" si="131"/>
        <v>41381.76090277778</v>
      </c>
    </row>
    <row r="2059" spans="1:19" ht="59" x14ac:dyDescent="0.75">
      <c r="A2059" s="11">
        <v>2057</v>
      </c>
      <c r="B2059" s="12" t="s">
        <v>2058</v>
      </c>
      <c r="C2059" s="12" t="s">
        <v>6167</v>
      </c>
      <c r="D2059" s="13">
        <v>15000</v>
      </c>
      <c r="E2059" s="14">
        <v>30334.83</v>
      </c>
      <c r="F2059" s="11" t="s">
        <v>8218</v>
      </c>
      <c r="G2059" s="11" t="s">
        <v>8224</v>
      </c>
      <c r="H2059" s="11" t="s">
        <v>8246</v>
      </c>
      <c r="I2059" s="11">
        <v>1456487532</v>
      </c>
      <c r="J2059" s="11">
        <v>1453895532</v>
      </c>
      <c r="K2059" s="11" t="b">
        <v>0</v>
      </c>
      <c r="L2059" s="11">
        <v>666</v>
      </c>
      <c r="M2059" s="11" t="b">
        <v>1</v>
      </c>
      <c r="N2059" s="11" t="s">
        <v>8275</v>
      </c>
      <c r="O2059" s="11" t="s">
        <v>8305</v>
      </c>
      <c r="P2059" s="11">
        <f t="shared" si="128"/>
        <v>202</v>
      </c>
      <c r="Q2059" s="11">
        <f t="shared" si="129"/>
        <v>45.55</v>
      </c>
      <c r="R2059" s="16">
        <f t="shared" si="130"/>
        <v>42396.494583333333</v>
      </c>
      <c r="S2059" s="16">
        <f t="shared" si="131"/>
        <v>42426.494583333333</v>
      </c>
    </row>
    <row r="2060" spans="1:19" ht="29.5" x14ac:dyDescent="0.75">
      <c r="A2060" s="11">
        <v>2058</v>
      </c>
      <c r="B2060" s="12" t="s">
        <v>2059</v>
      </c>
      <c r="C2060" s="12" t="s">
        <v>6168</v>
      </c>
      <c r="D2060" s="13">
        <v>2560</v>
      </c>
      <c r="E2060" s="14">
        <v>4308</v>
      </c>
      <c r="F2060" s="11" t="s">
        <v>8218</v>
      </c>
      <c r="G2060" s="11" t="s">
        <v>8224</v>
      </c>
      <c r="H2060" s="11" t="s">
        <v>8246</v>
      </c>
      <c r="I2060" s="11">
        <v>1425326400</v>
      </c>
      <c r="J2060" s="11">
        <v>1421916830</v>
      </c>
      <c r="K2060" s="11" t="b">
        <v>0</v>
      </c>
      <c r="L2060" s="11">
        <v>410</v>
      </c>
      <c r="M2060" s="11" t="b">
        <v>1</v>
      </c>
      <c r="N2060" s="11" t="s">
        <v>8275</v>
      </c>
      <c r="O2060" s="11" t="s">
        <v>8305</v>
      </c>
      <c r="P2060" s="11">
        <f t="shared" si="128"/>
        <v>168</v>
      </c>
      <c r="Q2060" s="11">
        <f t="shared" si="129"/>
        <v>10.51</v>
      </c>
      <c r="R2060" s="16">
        <f t="shared" si="130"/>
        <v>42026.370717592596</v>
      </c>
      <c r="S2060" s="16">
        <f t="shared" si="131"/>
        <v>42065.833333333328</v>
      </c>
    </row>
    <row r="2061" spans="1:19" ht="44.25" x14ac:dyDescent="0.75">
      <c r="A2061" s="11">
        <v>2059</v>
      </c>
      <c r="B2061" s="12" t="s">
        <v>2060</v>
      </c>
      <c r="C2061" s="12" t="s">
        <v>6169</v>
      </c>
      <c r="D2061" s="13">
        <v>30000</v>
      </c>
      <c r="E2061" s="14">
        <v>43037</v>
      </c>
      <c r="F2061" s="11" t="s">
        <v>8218</v>
      </c>
      <c r="G2061" s="11" t="s">
        <v>8223</v>
      </c>
      <c r="H2061" s="11" t="s">
        <v>8245</v>
      </c>
      <c r="I2061" s="11">
        <v>1454277540</v>
      </c>
      <c r="J2061" s="11">
        <v>1450880854</v>
      </c>
      <c r="K2061" s="11" t="b">
        <v>0</v>
      </c>
      <c r="L2061" s="11">
        <v>375</v>
      </c>
      <c r="M2061" s="11" t="b">
        <v>1</v>
      </c>
      <c r="N2061" s="11" t="s">
        <v>8275</v>
      </c>
      <c r="O2061" s="11" t="s">
        <v>8305</v>
      </c>
      <c r="P2061" s="11">
        <f t="shared" si="128"/>
        <v>143</v>
      </c>
      <c r="Q2061" s="11">
        <f t="shared" si="129"/>
        <v>114.77</v>
      </c>
      <c r="R2061" s="16">
        <f t="shared" si="130"/>
        <v>42361.602476851855</v>
      </c>
      <c r="S2061" s="16">
        <f t="shared" si="131"/>
        <v>42400.915972222225</v>
      </c>
    </row>
    <row r="2062" spans="1:19" ht="44.25" x14ac:dyDescent="0.75">
      <c r="A2062" s="11">
        <v>2060</v>
      </c>
      <c r="B2062" s="12" t="s">
        <v>2061</v>
      </c>
      <c r="C2062" s="12" t="s">
        <v>6170</v>
      </c>
      <c r="D2062" s="13">
        <v>25000</v>
      </c>
      <c r="E2062" s="14">
        <v>49100</v>
      </c>
      <c r="F2062" s="11" t="s">
        <v>8218</v>
      </c>
      <c r="G2062" s="11" t="s">
        <v>8223</v>
      </c>
      <c r="H2062" s="11" t="s">
        <v>8245</v>
      </c>
      <c r="I2062" s="11">
        <v>1406129150</v>
      </c>
      <c r="J2062" s="11">
        <v>1400945150</v>
      </c>
      <c r="K2062" s="11" t="b">
        <v>0</v>
      </c>
      <c r="L2062" s="11">
        <v>1364</v>
      </c>
      <c r="M2062" s="11" t="b">
        <v>1</v>
      </c>
      <c r="N2062" s="11" t="s">
        <v>8275</v>
      </c>
      <c r="O2062" s="11" t="s">
        <v>8305</v>
      </c>
      <c r="P2062" s="11">
        <f t="shared" si="128"/>
        <v>196</v>
      </c>
      <c r="Q2062" s="11">
        <f t="shared" si="129"/>
        <v>36</v>
      </c>
      <c r="R2062" s="16">
        <f t="shared" si="130"/>
        <v>41783.642939814818</v>
      </c>
      <c r="S2062" s="16">
        <f t="shared" si="131"/>
        <v>41843.642939814818</v>
      </c>
    </row>
    <row r="2063" spans="1:19" ht="44.25" x14ac:dyDescent="0.75">
      <c r="A2063" s="11">
        <v>2061</v>
      </c>
      <c r="B2063" s="12" t="s">
        <v>2062</v>
      </c>
      <c r="C2063" s="12" t="s">
        <v>6171</v>
      </c>
      <c r="D2063" s="13">
        <v>5000</v>
      </c>
      <c r="E2063" s="14">
        <v>5396</v>
      </c>
      <c r="F2063" s="11" t="s">
        <v>8218</v>
      </c>
      <c r="G2063" s="11" t="s">
        <v>8223</v>
      </c>
      <c r="H2063" s="11" t="s">
        <v>8245</v>
      </c>
      <c r="I2063" s="11">
        <v>1483208454</v>
      </c>
      <c r="J2063" s="11">
        <v>1480616454</v>
      </c>
      <c r="K2063" s="11" t="b">
        <v>0</v>
      </c>
      <c r="L2063" s="11">
        <v>35</v>
      </c>
      <c r="M2063" s="11" t="b">
        <v>1</v>
      </c>
      <c r="N2063" s="11" t="s">
        <v>8275</v>
      </c>
      <c r="O2063" s="11" t="s">
        <v>8305</v>
      </c>
      <c r="P2063" s="11">
        <f t="shared" si="128"/>
        <v>108</v>
      </c>
      <c r="Q2063" s="11">
        <f t="shared" si="129"/>
        <v>154.16999999999999</v>
      </c>
      <c r="R2063" s="16">
        <f t="shared" si="130"/>
        <v>42705.764513888891</v>
      </c>
      <c r="S2063" s="16">
        <f t="shared" si="131"/>
        <v>42735.764513888891</v>
      </c>
    </row>
    <row r="2064" spans="1:19" ht="59" x14ac:dyDescent="0.75">
      <c r="A2064" s="11">
        <v>2062</v>
      </c>
      <c r="B2064" s="12" t="s">
        <v>2063</v>
      </c>
      <c r="C2064" s="12" t="s">
        <v>6172</v>
      </c>
      <c r="D2064" s="13">
        <v>100000</v>
      </c>
      <c r="E2064" s="14">
        <v>114977</v>
      </c>
      <c r="F2064" s="11" t="s">
        <v>8218</v>
      </c>
      <c r="G2064" s="11" t="s">
        <v>8231</v>
      </c>
      <c r="H2064" s="11" t="s">
        <v>8252</v>
      </c>
      <c r="I2064" s="11">
        <v>1458807098</v>
      </c>
      <c r="J2064" s="11">
        <v>1456218698</v>
      </c>
      <c r="K2064" s="11" t="b">
        <v>0</v>
      </c>
      <c r="L2064" s="11">
        <v>203</v>
      </c>
      <c r="M2064" s="11" t="b">
        <v>1</v>
      </c>
      <c r="N2064" s="11" t="s">
        <v>8275</v>
      </c>
      <c r="O2064" s="11" t="s">
        <v>8305</v>
      </c>
      <c r="P2064" s="11">
        <f t="shared" si="128"/>
        <v>115</v>
      </c>
      <c r="Q2064" s="11">
        <f t="shared" si="129"/>
        <v>566.39</v>
      </c>
      <c r="R2064" s="16">
        <f t="shared" si="130"/>
        <v>42423.3830787037</v>
      </c>
      <c r="S2064" s="16">
        <f t="shared" si="131"/>
        <v>42453.341412037036</v>
      </c>
    </row>
    <row r="2065" spans="1:19" ht="29.5" x14ac:dyDescent="0.75">
      <c r="A2065" s="11">
        <v>2063</v>
      </c>
      <c r="B2065" s="12" t="s">
        <v>2064</v>
      </c>
      <c r="C2065" s="12" t="s">
        <v>6173</v>
      </c>
      <c r="D2065" s="13">
        <v>4000</v>
      </c>
      <c r="E2065" s="14">
        <v>5922</v>
      </c>
      <c r="F2065" s="11" t="s">
        <v>8218</v>
      </c>
      <c r="G2065" s="11" t="s">
        <v>8235</v>
      </c>
      <c r="H2065" s="11" t="s">
        <v>8248</v>
      </c>
      <c r="I2065" s="11">
        <v>1463333701</v>
      </c>
      <c r="J2065" s="11">
        <v>1460482501</v>
      </c>
      <c r="K2065" s="11" t="b">
        <v>0</v>
      </c>
      <c r="L2065" s="11">
        <v>49</v>
      </c>
      <c r="M2065" s="11" t="b">
        <v>1</v>
      </c>
      <c r="N2065" s="11" t="s">
        <v>8275</v>
      </c>
      <c r="O2065" s="11" t="s">
        <v>8305</v>
      </c>
      <c r="P2065" s="11">
        <f t="shared" si="128"/>
        <v>148</v>
      </c>
      <c r="Q2065" s="11">
        <f t="shared" si="129"/>
        <v>120.86</v>
      </c>
      <c r="R2065" s="16">
        <f t="shared" si="130"/>
        <v>42472.73265046296</v>
      </c>
      <c r="S2065" s="16">
        <f t="shared" si="131"/>
        <v>42505.73265046296</v>
      </c>
    </row>
    <row r="2066" spans="1:19" ht="44.25" x14ac:dyDescent="0.75">
      <c r="A2066" s="11">
        <v>2064</v>
      </c>
      <c r="B2066" s="12" t="s">
        <v>2065</v>
      </c>
      <c r="C2066" s="12" t="s">
        <v>6174</v>
      </c>
      <c r="D2066" s="13">
        <v>261962</v>
      </c>
      <c r="E2066" s="14">
        <v>500784.27</v>
      </c>
      <c r="F2066" s="11" t="s">
        <v>8218</v>
      </c>
      <c r="G2066" s="11" t="s">
        <v>8223</v>
      </c>
      <c r="H2066" s="11" t="s">
        <v>8245</v>
      </c>
      <c r="I2066" s="11">
        <v>1370001600</v>
      </c>
      <c r="J2066" s="11">
        <v>1366879523</v>
      </c>
      <c r="K2066" s="11" t="b">
        <v>0</v>
      </c>
      <c r="L2066" s="11">
        <v>5812</v>
      </c>
      <c r="M2066" s="11" t="b">
        <v>1</v>
      </c>
      <c r="N2066" s="11" t="s">
        <v>8275</v>
      </c>
      <c r="O2066" s="11" t="s">
        <v>8305</v>
      </c>
      <c r="P2066" s="11">
        <f t="shared" si="128"/>
        <v>191</v>
      </c>
      <c r="Q2066" s="11">
        <f t="shared" si="129"/>
        <v>86.16</v>
      </c>
      <c r="R2066" s="16">
        <f t="shared" si="130"/>
        <v>41389.364849537036</v>
      </c>
      <c r="S2066" s="16">
        <f t="shared" si="131"/>
        <v>41425.5</v>
      </c>
    </row>
    <row r="2067" spans="1:19" ht="44.25" x14ac:dyDescent="0.75">
      <c r="A2067" s="11">
        <v>2065</v>
      </c>
      <c r="B2067" s="12" t="s">
        <v>2066</v>
      </c>
      <c r="C2067" s="12" t="s">
        <v>6175</v>
      </c>
      <c r="D2067" s="13">
        <v>40000</v>
      </c>
      <c r="E2067" s="14">
        <v>79686.05</v>
      </c>
      <c r="F2067" s="11" t="s">
        <v>8218</v>
      </c>
      <c r="G2067" s="11" t="s">
        <v>8224</v>
      </c>
      <c r="H2067" s="11" t="s">
        <v>8246</v>
      </c>
      <c r="I2067" s="11">
        <v>1387958429</v>
      </c>
      <c r="J2067" s="11">
        <v>1385366429</v>
      </c>
      <c r="K2067" s="11" t="b">
        <v>0</v>
      </c>
      <c r="L2067" s="11">
        <v>1556</v>
      </c>
      <c r="M2067" s="11" t="b">
        <v>1</v>
      </c>
      <c r="N2067" s="11" t="s">
        <v>8275</v>
      </c>
      <c r="O2067" s="11" t="s">
        <v>8305</v>
      </c>
      <c r="P2067" s="11">
        <f t="shared" si="128"/>
        <v>199</v>
      </c>
      <c r="Q2067" s="11">
        <f t="shared" si="129"/>
        <v>51.21</v>
      </c>
      <c r="R2067" s="16">
        <f t="shared" si="130"/>
        <v>41603.333668981482</v>
      </c>
      <c r="S2067" s="16">
        <f t="shared" si="131"/>
        <v>41633.333668981482</v>
      </c>
    </row>
    <row r="2068" spans="1:19" ht="44.25" x14ac:dyDescent="0.75">
      <c r="A2068" s="11">
        <v>2066</v>
      </c>
      <c r="B2068" s="12" t="s">
        <v>2067</v>
      </c>
      <c r="C2068" s="12" t="s">
        <v>6176</v>
      </c>
      <c r="D2068" s="13">
        <v>2000</v>
      </c>
      <c r="E2068" s="14">
        <v>4372</v>
      </c>
      <c r="F2068" s="11" t="s">
        <v>8218</v>
      </c>
      <c r="G2068" s="11" t="s">
        <v>8223</v>
      </c>
      <c r="H2068" s="11" t="s">
        <v>8245</v>
      </c>
      <c r="I2068" s="11">
        <v>1408818683</v>
      </c>
      <c r="J2068" s="11">
        <v>1406226683</v>
      </c>
      <c r="K2068" s="11" t="b">
        <v>0</v>
      </c>
      <c r="L2068" s="11">
        <v>65</v>
      </c>
      <c r="M2068" s="11" t="b">
        <v>1</v>
      </c>
      <c r="N2068" s="11" t="s">
        <v>8275</v>
      </c>
      <c r="O2068" s="11" t="s">
        <v>8305</v>
      </c>
      <c r="P2068" s="11">
        <f t="shared" si="128"/>
        <v>219</v>
      </c>
      <c r="Q2068" s="11">
        <f t="shared" si="129"/>
        <v>67.260000000000005</v>
      </c>
      <c r="R2068" s="16">
        <f t="shared" si="130"/>
        <v>41844.771793981483</v>
      </c>
      <c r="S2068" s="16">
        <f t="shared" si="131"/>
        <v>41874.771793981483</v>
      </c>
    </row>
    <row r="2069" spans="1:19" ht="44.25" x14ac:dyDescent="0.75">
      <c r="A2069" s="11">
        <v>2067</v>
      </c>
      <c r="B2069" s="12" t="s">
        <v>2068</v>
      </c>
      <c r="C2069" s="12" t="s">
        <v>6177</v>
      </c>
      <c r="D2069" s="13">
        <v>495</v>
      </c>
      <c r="E2069" s="14">
        <v>628</v>
      </c>
      <c r="F2069" s="11" t="s">
        <v>8218</v>
      </c>
      <c r="G2069" s="11" t="s">
        <v>8224</v>
      </c>
      <c r="H2069" s="11" t="s">
        <v>8246</v>
      </c>
      <c r="I2069" s="11">
        <v>1432499376</v>
      </c>
      <c r="J2069" s="11">
        <v>1429648176</v>
      </c>
      <c r="K2069" s="11" t="b">
        <v>0</v>
      </c>
      <c r="L2069" s="11">
        <v>10</v>
      </c>
      <c r="M2069" s="11" t="b">
        <v>1</v>
      </c>
      <c r="N2069" s="11" t="s">
        <v>8275</v>
      </c>
      <c r="O2069" s="11" t="s">
        <v>8305</v>
      </c>
      <c r="P2069" s="11">
        <f t="shared" si="128"/>
        <v>127</v>
      </c>
      <c r="Q2069" s="11">
        <f t="shared" si="129"/>
        <v>62.8</v>
      </c>
      <c r="R2069" s="16">
        <f t="shared" si="130"/>
        <v>42115.853888888887</v>
      </c>
      <c r="S2069" s="16">
        <f t="shared" si="131"/>
        <v>42148.853888888887</v>
      </c>
    </row>
    <row r="2070" spans="1:19" ht="44.25" x14ac:dyDescent="0.75">
      <c r="A2070" s="11">
        <v>2068</v>
      </c>
      <c r="B2070" s="12" t="s">
        <v>2069</v>
      </c>
      <c r="C2070" s="12" t="s">
        <v>6178</v>
      </c>
      <c r="D2070" s="13">
        <v>25000</v>
      </c>
      <c r="E2070" s="14">
        <v>26305.97</v>
      </c>
      <c r="F2070" s="11" t="s">
        <v>8218</v>
      </c>
      <c r="G2070" s="11" t="s">
        <v>8223</v>
      </c>
      <c r="H2070" s="11" t="s">
        <v>8245</v>
      </c>
      <c r="I2070" s="11">
        <v>1476994315</v>
      </c>
      <c r="J2070" s="11">
        <v>1474402315</v>
      </c>
      <c r="K2070" s="11" t="b">
        <v>0</v>
      </c>
      <c r="L2070" s="11">
        <v>76</v>
      </c>
      <c r="M2070" s="11" t="b">
        <v>1</v>
      </c>
      <c r="N2070" s="11" t="s">
        <v>8275</v>
      </c>
      <c r="O2070" s="11" t="s">
        <v>8305</v>
      </c>
      <c r="P2070" s="11">
        <f t="shared" si="128"/>
        <v>105</v>
      </c>
      <c r="Q2070" s="11">
        <f t="shared" si="129"/>
        <v>346.13</v>
      </c>
      <c r="R2070" s="16">
        <f t="shared" si="130"/>
        <v>42633.841608796298</v>
      </c>
      <c r="S2070" s="16">
        <f t="shared" si="131"/>
        <v>42663.841608796298</v>
      </c>
    </row>
    <row r="2071" spans="1:19" ht="59" x14ac:dyDescent="0.75">
      <c r="A2071" s="11">
        <v>2069</v>
      </c>
      <c r="B2071" s="12" t="s">
        <v>2070</v>
      </c>
      <c r="C2071" s="12" t="s">
        <v>6179</v>
      </c>
      <c r="D2071" s="13">
        <v>50000</v>
      </c>
      <c r="E2071" s="14">
        <v>64203.33</v>
      </c>
      <c r="F2071" s="11" t="s">
        <v>8218</v>
      </c>
      <c r="G2071" s="11" t="s">
        <v>8223</v>
      </c>
      <c r="H2071" s="11" t="s">
        <v>8245</v>
      </c>
      <c r="I2071" s="11">
        <v>1451776791</v>
      </c>
      <c r="J2071" s="11">
        <v>1449098391</v>
      </c>
      <c r="K2071" s="11" t="b">
        <v>0</v>
      </c>
      <c r="L2071" s="11">
        <v>263</v>
      </c>
      <c r="M2071" s="11" t="b">
        <v>1</v>
      </c>
      <c r="N2071" s="11" t="s">
        <v>8275</v>
      </c>
      <c r="O2071" s="11" t="s">
        <v>8305</v>
      </c>
      <c r="P2071" s="11">
        <f t="shared" si="128"/>
        <v>128</v>
      </c>
      <c r="Q2071" s="11">
        <f t="shared" si="129"/>
        <v>244.12</v>
      </c>
      <c r="R2071" s="16">
        <f t="shared" si="130"/>
        <v>42340.972118055557</v>
      </c>
      <c r="S2071" s="16">
        <f t="shared" si="131"/>
        <v>42371.972118055557</v>
      </c>
    </row>
    <row r="2072" spans="1:19" ht="44.25" x14ac:dyDescent="0.75">
      <c r="A2072" s="11">
        <v>2070</v>
      </c>
      <c r="B2072" s="12" t="s">
        <v>2071</v>
      </c>
      <c r="C2072" s="12" t="s">
        <v>6180</v>
      </c>
      <c r="D2072" s="13">
        <v>125000</v>
      </c>
      <c r="E2072" s="14">
        <v>396659</v>
      </c>
      <c r="F2072" s="11" t="s">
        <v>8218</v>
      </c>
      <c r="G2072" s="11" t="s">
        <v>8235</v>
      </c>
      <c r="H2072" s="11" t="s">
        <v>8248</v>
      </c>
      <c r="I2072" s="11">
        <v>1467128723</v>
      </c>
      <c r="J2072" s="11">
        <v>1464536723</v>
      </c>
      <c r="K2072" s="11" t="b">
        <v>0</v>
      </c>
      <c r="L2072" s="11">
        <v>1530</v>
      </c>
      <c r="M2072" s="11" t="b">
        <v>1</v>
      </c>
      <c r="N2072" s="11" t="s">
        <v>8275</v>
      </c>
      <c r="O2072" s="11" t="s">
        <v>8305</v>
      </c>
      <c r="P2072" s="11">
        <f t="shared" si="128"/>
        <v>317</v>
      </c>
      <c r="Q2072" s="11">
        <f t="shared" si="129"/>
        <v>259.25</v>
      </c>
      <c r="R2072" s="16">
        <f t="shared" si="130"/>
        <v>42519.6565162037</v>
      </c>
      <c r="S2072" s="16">
        <f t="shared" si="131"/>
        <v>42549.6565162037</v>
      </c>
    </row>
    <row r="2073" spans="1:19" ht="44.25" x14ac:dyDescent="0.75">
      <c r="A2073" s="11">
        <v>2071</v>
      </c>
      <c r="B2073" s="12" t="s">
        <v>2072</v>
      </c>
      <c r="C2073" s="12" t="s">
        <v>6181</v>
      </c>
      <c r="D2073" s="13">
        <v>20000</v>
      </c>
      <c r="E2073" s="14">
        <v>56146</v>
      </c>
      <c r="F2073" s="11" t="s">
        <v>8218</v>
      </c>
      <c r="G2073" s="11" t="s">
        <v>8223</v>
      </c>
      <c r="H2073" s="11" t="s">
        <v>8245</v>
      </c>
      <c r="I2073" s="11">
        <v>1475390484</v>
      </c>
      <c r="J2073" s="11">
        <v>1471502484</v>
      </c>
      <c r="K2073" s="11" t="b">
        <v>0</v>
      </c>
      <c r="L2073" s="11">
        <v>278</v>
      </c>
      <c r="M2073" s="11" t="b">
        <v>1</v>
      </c>
      <c r="N2073" s="11" t="s">
        <v>8275</v>
      </c>
      <c r="O2073" s="11" t="s">
        <v>8305</v>
      </c>
      <c r="P2073" s="11">
        <f t="shared" si="128"/>
        <v>281</v>
      </c>
      <c r="Q2073" s="11">
        <f t="shared" si="129"/>
        <v>201.96</v>
      </c>
      <c r="R2073" s="16">
        <f t="shared" si="130"/>
        <v>42600.278749999998</v>
      </c>
      <c r="S2073" s="16">
        <f t="shared" si="131"/>
        <v>42645.278749999998</v>
      </c>
    </row>
    <row r="2074" spans="1:19" ht="59" x14ac:dyDescent="0.75">
      <c r="A2074" s="11">
        <v>2072</v>
      </c>
      <c r="B2074" s="12" t="s">
        <v>2073</v>
      </c>
      <c r="C2074" s="12" t="s">
        <v>6182</v>
      </c>
      <c r="D2074" s="13">
        <v>71500</v>
      </c>
      <c r="E2074" s="14">
        <v>79173</v>
      </c>
      <c r="F2074" s="11" t="s">
        <v>8218</v>
      </c>
      <c r="G2074" s="11" t="s">
        <v>8223</v>
      </c>
      <c r="H2074" s="11" t="s">
        <v>8245</v>
      </c>
      <c r="I2074" s="11">
        <v>1462629432</v>
      </c>
      <c r="J2074" s="11">
        <v>1460037432</v>
      </c>
      <c r="K2074" s="11" t="b">
        <v>0</v>
      </c>
      <c r="L2074" s="11">
        <v>350</v>
      </c>
      <c r="M2074" s="11" t="b">
        <v>1</v>
      </c>
      <c r="N2074" s="11" t="s">
        <v>8275</v>
      </c>
      <c r="O2074" s="11" t="s">
        <v>8305</v>
      </c>
      <c r="P2074" s="11">
        <f t="shared" si="128"/>
        <v>111</v>
      </c>
      <c r="Q2074" s="11">
        <f t="shared" si="129"/>
        <v>226.21</v>
      </c>
      <c r="R2074" s="16">
        <f t="shared" si="130"/>
        <v>42467.581388888888</v>
      </c>
      <c r="S2074" s="16">
        <f t="shared" si="131"/>
        <v>42497.581388888888</v>
      </c>
    </row>
    <row r="2075" spans="1:19" ht="44.25" x14ac:dyDescent="0.75">
      <c r="A2075" s="11">
        <v>2073</v>
      </c>
      <c r="B2075" s="12" t="s">
        <v>2074</v>
      </c>
      <c r="C2075" s="12" t="s">
        <v>6183</v>
      </c>
      <c r="D2075" s="13">
        <v>100000</v>
      </c>
      <c r="E2075" s="14">
        <v>152604.29999999999</v>
      </c>
      <c r="F2075" s="11" t="s">
        <v>8218</v>
      </c>
      <c r="G2075" s="11" t="s">
        <v>8223</v>
      </c>
      <c r="H2075" s="11" t="s">
        <v>8245</v>
      </c>
      <c r="I2075" s="11">
        <v>1431100918</v>
      </c>
      <c r="J2075" s="11">
        <v>1427212918</v>
      </c>
      <c r="K2075" s="11" t="b">
        <v>0</v>
      </c>
      <c r="L2075" s="11">
        <v>470</v>
      </c>
      <c r="M2075" s="11" t="b">
        <v>1</v>
      </c>
      <c r="N2075" s="11" t="s">
        <v>8275</v>
      </c>
      <c r="O2075" s="11" t="s">
        <v>8305</v>
      </c>
      <c r="P2075" s="11">
        <f t="shared" si="128"/>
        <v>153</v>
      </c>
      <c r="Q2075" s="11">
        <f t="shared" si="129"/>
        <v>324.69</v>
      </c>
      <c r="R2075" s="16">
        <f t="shared" si="130"/>
        <v>42087.668032407411</v>
      </c>
      <c r="S2075" s="16">
        <f t="shared" si="131"/>
        <v>42132.668032407411</v>
      </c>
    </row>
    <row r="2076" spans="1:19" ht="29.5" x14ac:dyDescent="0.75">
      <c r="A2076" s="11">
        <v>2074</v>
      </c>
      <c r="B2076" s="12" t="s">
        <v>2075</v>
      </c>
      <c r="C2076" s="12" t="s">
        <v>6184</v>
      </c>
      <c r="D2076" s="13">
        <v>600</v>
      </c>
      <c r="E2076" s="14">
        <v>615</v>
      </c>
      <c r="F2076" s="11" t="s">
        <v>8218</v>
      </c>
      <c r="G2076" s="11" t="s">
        <v>8223</v>
      </c>
      <c r="H2076" s="11" t="s">
        <v>8245</v>
      </c>
      <c r="I2076" s="11">
        <v>1462564182</v>
      </c>
      <c r="J2076" s="11">
        <v>1459972182</v>
      </c>
      <c r="K2076" s="11" t="b">
        <v>0</v>
      </c>
      <c r="L2076" s="11">
        <v>3</v>
      </c>
      <c r="M2076" s="11" t="b">
        <v>1</v>
      </c>
      <c r="N2076" s="11" t="s">
        <v>8275</v>
      </c>
      <c r="O2076" s="11" t="s">
        <v>8305</v>
      </c>
      <c r="P2076" s="11">
        <f t="shared" si="128"/>
        <v>103</v>
      </c>
      <c r="Q2076" s="11">
        <f t="shared" si="129"/>
        <v>205</v>
      </c>
      <c r="R2076" s="16">
        <f t="shared" si="130"/>
        <v>42466.826180555552</v>
      </c>
      <c r="S2076" s="16">
        <f t="shared" si="131"/>
        <v>42496.826180555552</v>
      </c>
    </row>
    <row r="2077" spans="1:19" ht="44.25" x14ac:dyDescent="0.75">
      <c r="A2077" s="11">
        <v>2075</v>
      </c>
      <c r="B2077" s="12" t="s">
        <v>2076</v>
      </c>
      <c r="C2077" s="12" t="s">
        <v>6185</v>
      </c>
      <c r="D2077" s="13">
        <v>9999</v>
      </c>
      <c r="E2077" s="14">
        <v>167820.6</v>
      </c>
      <c r="F2077" s="11" t="s">
        <v>8218</v>
      </c>
      <c r="G2077" s="11" t="s">
        <v>8223</v>
      </c>
      <c r="H2077" s="11" t="s">
        <v>8245</v>
      </c>
      <c r="I2077" s="11">
        <v>1374769288</v>
      </c>
      <c r="J2077" s="11">
        <v>1372177288</v>
      </c>
      <c r="K2077" s="11" t="b">
        <v>0</v>
      </c>
      <c r="L2077" s="11">
        <v>8200</v>
      </c>
      <c r="M2077" s="11" t="b">
        <v>1</v>
      </c>
      <c r="N2077" s="11" t="s">
        <v>8275</v>
      </c>
      <c r="O2077" s="11" t="s">
        <v>8305</v>
      </c>
      <c r="P2077" s="11">
        <f t="shared" si="128"/>
        <v>1678</v>
      </c>
      <c r="Q2077" s="11">
        <f t="shared" si="129"/>
        <v>20.47</v>
      </c>
      <c r="R2077" s="16">
        <f t="shared" si="130"/>
        <v>41450.681574074071</v>
      </c>
      <c r="S2077" s="16">
        <f t="shared" si="131"/>
        <v>41480.681574074071</v>
      </c>
    </row>
    <row r="2078" spans="1:19" ht="29.5" x14ac:dyDescent="0.75">
      <c r="A2078" s="11">
        <v>2076</v>
      </c>
      <c r="B2078" s="12" t="s">
        <v>2077</v>
      </c>
      <c r="C2078" s="12" t="s">
        <v>6186</v>
      </c>
      <c r="D2078" s="13">
        <v>179000</v>
      </c>
      <c r="E2078" s="14">
        <v>972594.99</v>
      </c>
      <c r="F2078" s="11" t="s">
        <v>8218</v>
      </c>
      <c r="G2078" s="11" t="s">
        <v>8224</v>
      </c>
      <c r="H2078" s="11" t="s">
        <v>8246</v>
      </c>
      <c r="I2078" s="11">
        <v>1406149689</v>
      </c>
      <c r="J2078" s="11">
        <v>1402693689</v>
      </c>
      <c r="K2078" s="11" t="b">
        <v>0</v>
      </c>
      <c r="L2078" s="11">
        <v>8359</v>
      </c>
      <c r="M2078" s="11" t="b">
        <v>1</v>
      </c>
      <c r="N2078" s="11" t="s">
        <v>8275</v>
      </c>
      <c r="O2078" s="11" t="s">
        <v>8305</v>
      </c>
      <c r="P2078" s="11">
        <f t="shared" si="128"/>
        <v>543</v>
      </c>
      <c r="Q2078" s="11">
        <f t="shared" si="129"/>
        <v>116.35</v>
      </c>
      <c r="R2078" s="16">
        <f t="shared" si="130"/>
        <v>41803.880659722221</v>
      </c>
      <c r="S2078" s="16">
        <f t="shared" si="131"/>
        <v>41843.880659722221</v>
      </c>
    </row>
    <row r="2079" spans="1:19" ht="44.25" x14ac:dyDescent="0.75">
      <c r="A2079" s="11">
        <v>2077</v>
      </c>
      <c r="B2079" s="12" t="s">
        <v>2078</v>
      </c>
      <c r="C2079" s="12" t="s">
        <v>6187</v>
      </c>
      <c r="D2079" s="13">
        <v>50000</v>
      </c>
      <c r="E2079" s="14">
        <v>57754</v>
      </c>
      <c r="F2079" s="11" t="s">
        <v>8218</v>
      </c>
      <c r="G2079" s="11" t="s">
        <v>8223</v>
      </c>
      <c r="H2079" s="11" t="s">
        <v>8245</v>
      </c>
      <c r="I2079" s="11">
        <v>1433538000</v>
      </c>
      <c r="J2079" s="11">
        <v>1428541276</v>
      </c>
      <c r="K2079" s="11" t="b">
        <v>0</v>
      </c>
      <c r="L2079" s="11">
        <v>188</v>
      </c>
      <c r="M2079" s="11" t="b">
        <v>1</v>
      </c>
      <c r="N2079" s="11" t="s">
        <v>8275</v>
      </c>
      <c r="O2079" s="11" t="s">
        <v>8305</v>
      </c>
      <c r="P2079" s="11">
        <f t="shared" si="128"/>
        <v>116</v>
      </c>
      <c r="Q2079" s="11">
        <f t="shared" si="129"/>
        <v>307.2</v>
      </c>
      <c r="R2079" s="16">
        <f t="shared" si="130"/>
        <v>42103.042546296296</v>
      </c>
      <c r="S2079" s="16">
        <f t="shared" si="131"/>
        <v>42160.875</v>
      </c>
    </row>
    <row r="2080" spans="1:19" ht="44.25" x14ac:dyDescent="0.75">
      <c r="A2080" s="11">
        <v>2078</v>
      </c>
      <c r="B2080" s="12" t="s">
        <v>2079</v>
      </c>
      <c r="C2080" s="12" t="s">
        <v>6188</v>
      </c>
      <c r="D2080" s="13">
        <v>20000</v>
      </c>
      <c r="E2080" s="14">
        <v>26241</v>
      </c>
      <c r="F2080" s="11" t="s">
        <v>8218</v>
      </c>
      <c r="G2080" s="11" t="s">
        <v>8226</v>
      </c>
      <c r="H2080" s="11" t="s">
        <v>8248</v>
      </c>
      <c r="I2080" s="11">
        <v>1482085857</v>
      </c>
      <c r="J2080" s="11">
        <v>1479493857</v>
      </c>
      <c r="K2080" s="11" t="b">
        <v>0</v>
      </c>
      <c r="L2080" s="11">
        <v>48</v>
      </c>
      <c r="M2080" s="11" t="b">
        <v>1</v>
      </c>
      <c r="N2080" s="11" t="s">
        <v>8275</v>
      </c>
      <c r="O2080" s="11" t="s">
        <v>8305</v>
      </c>
      <c r="P2080" s="11">
        <f t="shared" si="128"/>
        <v>131</v>
      </c>
      <c r="Q2080" s="11">
        <f t="shared" si="129"/>
        <v>546.69000000000005</v>
      </c>
      <c r="R2080" s="16">
        <f t="shared" si="130"/>
        <v>42692.771493055552</v>
      </c>
      <c r="S2080" s="16">
        <f t="shared" si="131"/>
        <v>42722.771493055552</v>
      </c>
    </row>
    <row r="2081" spans="1:19" ht="59" x14ac:dyDescent="0.75">
      <c r="A2081" s="11">
        <v>2079</v>
      </c>
      <c r="B2081" s="12" t="s">
        <v>2080</v>
      </c>
      <c r="C2081" s="12" t="s">
        <v>6189</v>
      </c>
      <c r="D2081" s="13">
        <v>10000</v>
      </c>
      <c r="E2081" s="14">
        <v>28817</v>
      </c>
      <c r="F2081" s="11" t="s">
        <v>8218</v>
      </c>
      <c r="G2081" s="11" t="s">
        <v>8224</v>
      </c>
      <c r="H2081" s="11" t="s">
        <v>8246</v>
      </c>
      <c r="I2081" s="11">
        <v>1435258800</v>
      </c>
      <c r="J2081" s="11">
        <v>1432659793</v>
      </c>
      <c r="K2081" s="11" t="b">
        <v>0</v>
      </c>
      <c r="L2081" s="11">
        <v>607</v>
      </c>
      <c r="M2081" s="11" t="b">
        <v>1</v>
      </c>
      <c r="N2081" s="11" t="s">
        <v>8275</v>
      </c>
      <c r="O2081" s="11" t="s">
        <v>8305</v>
      </c>
      <c r="P2081" s="11">
        <f t="shared" si="128"/>
        <v>288</v>
      </c>
      <c r="Q2081" s="11">
        <f t="shared" si="129"/>
        <v>47.47</v>
      </c>
      <c r="R2081" s="16">
        <f t="shared" si="130"/>
        <v>42150.71056712963</v>
      </c>
      <c r="S2081" s="16">
        <f t="shared" si="131"/>
        <v>42180.791666666672</v>
      </c>
    </row>
    <row r="2082" spans="1:19" ht="44.25" x14ac:dyDescent="0.75">
      <c r="A2082" s="11">
        <v>2080</v>
      </c>
      <c r="B2082" s="12" t="s">
        <v>2081</v>
      </c>
      <c r="C2082" s="12" t="s">
        <v>6190</v>
      </c>
      <c r="D2082" s="13">
        <v>1000</v>
      </c>
      <c r="E2082" s="14">
        <v>5078</v>
      </c>
      <c r="F2082" s="11" t="s">
        <v>8218</v>
      </c>
      <c r="G2082" s="11" t="s">
        <v>8223</v>
      </c>
      <c r="H2082" s="11" t="s">
        <v>8245</v>
      </c>
      <c r="I2082" s="11">
        <v>1447286300</v>
      </c>
      <c r="J2082" s="11">
        <v>1444690700</v>
      </c>
      <c r="K2082" s="11" t="b">
        <v>0</v>
      </c>
      <c r="L2082" s="11">
        <v>50</v>
      </c>
      <c r="M2082" s="11" t="b">
        <v>1</v>
      </c>
      <c r="N2082" s="11" t="s">
        <v>8275</v>
      </c>
      <c r="O2082" s="11" t="s">
        <v>8305</v>
      </c>
      <c r="P2082" s="11">
        <f t="shared" si="128"/>
        <v>508</v>
      </c>
      <c r="Q2082" s="11">
        <f t="shared" si="129"/>
        <v>101.56</v>
      </c>
      <c r="R2082" s="16">
        <f t="shared" si="130"/>
        <v>42289.957175925927</v>
      </c>
      <c r="S2082" s="16">
        <f t="shared" si="131"/>
        <v>42319.998842592591</v>
      </c>
    </row>
    <row r="2083" spans="1:19" ht="44.25" x14ac:dyDescent="0.75">
      <c r="A2083" s="11">
        <v>2081</v>
      </c>
      <c r="B2083" s="12" t="s">
        <v>2082</v>
      </c>
      <c r="C2083" s="12" t="s">
        <v>6191</v>
      </c>
      <c r="D2083" s="13">
        <v>3500</v>
      </c>
      <c r="E2083" s="14">
        <v>4010</v>
      </c>
      <c r="F2083" s="11" t="s">
        <v>8218</v>
      </c>
      <c r="G2083" s="11" t="s">
        <v>8223</v>
      </c>
      <c r="H2083" s="11" t="s">
        <v>8245</v>
      </c>
      <c r="I2083" s="11">
        <v>1337144340</v>
      </c>
      <c r="J2083" s="11">
        <v>1333597555</v>
      </c>
      <c r="K2083" s="11" t="b">
        <v>0</v>
      </c>
      <c r="L2083" s="11">
        <v>55</v>
      </c>
      <c r="M2083" s="11" t="b">
        <v>1</v>
      </c>
      <c r="N2083" s="11" t="s">
        <v>8281</v>
      </c>
      <c r="O2083" s="11" t="s">
        <v>8285</v>
      </c>
      <c r="P2083" s="11">
        <f t="shared" si="128"/>
        <v>115</v>
      </c>
      <c r="Q2083" s="11">
        <f t="shared" si="129"/>
        <v>72.91</v>
      </c>
      <c r="R2083" s="16">
        <f t="shared" si="130"/>
        <v>41004.156886574077</v>
      </c>
      <c r="S2083" s="16">
        <f t="shared" si="131"/>
        <v>41045.207638888889</v>
      </c>
    </row>
    <row r="2084" spans="1:19" ht="44.25" x14ac:dyDescent="0.75">
      <c r="A2084" s="11">
        <v>2082</v>
      </c>
      <c r="B2084" s="12" t="s">
        <v>2083</v>
      </c>
      <c r="C2084" s="12" t="s">
        <v>6192</v>
      </c>
      <c r="D2084" s="13">
        <v>1500</v>
      </c>
      <c r="E2084" s="14">
        <v>1661</v>
      </c>
      <c r="F2084" s="11" t="s">
        <v>8218</v>
      </c>
      <c r="G2084" s="11" t="s">
        <v>8223</v>
      </c>
      <c r="H2084" s="11" t="s">
        <v>8245</v>
      </c>
      <c r="I2084" s="11">
        <v>1322106796</v>
      </c>
      <c r="J2084" s="11">
        <v>1316919196</v>
      </c>
      <c r="K2084" s="11" t="b">
        <v>0</v>
      </c>
      <c r="L2084" s="11">
        <v>38</v>
      </c>
      <c r="M2084" s="11" t="b">
        <v>1</v>
      </c>
      <c r="N2084" s="11" t="s">
        <v>8281</v>
      </c>
      <c r="O2084" s="11" t="s">
        <v>8285</v>
      </c>
      <c r="P2084" s="11">
        <f t="shared" si="128"/>
        <v>111</v>
      </c>
      <c r="Q2084" s="11">
        <f t="shared" si="129"/>
        <v>43.71</v>
      </c>
      <c r="R2084" s="16">
        <f t="shared" si="130"/>
        <v>40811.120324074072</v>
      </c>
      <c r="S2084" s="16">
        <f t="shared" si="131"/>
        <v>40871.161990740737</v>
      </c>
    </row>
    <row r="2085" spans="1:19" ht="44.25" x14ac:dyDescent="0.75">
      <c r="A2085" s="11">
        <v>2083</v>
      </c>
      <c r="B2085" s="12" t="s">
        <v>2084</v>
      </c>
      <c r="C2085" s="12" t="s">
        <v>6193</v>
      </c>
      <c r="D2085" s="13">
        <v>750</v>
      </c>
      <c r="E2085" s="14">
        <v>850</v>
      </c>
      <c r="F2085" s="11" t="s">
        <v>8218</v>
      </c>
      <c r="G2085" s="11" t="s">
        <v>8223</v>
      </c>
      <c r="H2085" s="11" t="s">
        <v>8245</v>
      </c>
      <c r="I2085" s="11">
        <v>1338830395</v>
      </c>
      <c r="J2085" s="11">
        <v>1336238395</v>
      </c>
      <c r="K2085" s="11" t="b">
        <v>0</v>
      </c>
      <c r="L2085" s="11">
        <v>25</v>
      </c>
      <c r="M2085" s="11" t="b">
        <v>1</v>
      </c>
      <c r="N2085" s="11" t="s">
        <v>8281</v>
      </c>
      <c r="O2085" s="11" t="s">
        <v>8285</v>
      </c>
      <c r="P2085" s="11">
        <f t="shared" si="128"/>
        <v>113</v>
      </c>
      <c r="Q2085" s="11">
        <f t="shared" si="129"/>
        <v>34</v>
      </c>
      <c r="R2085" s="16">
        <f t="shared" si="130"/>
        <v>41034.72216435185</v>
      </c>
      <c r="S2085" s="16">
        <f t="shared" si="131"/>
        <v>41064.72216435185</v>
      </c>
    </row>
    <row r="2086" spans="1:19" ht="44.25" x14ac:dyDescent="0.75">
      <c r="A2086" s="11">
        <v>2084</v>
      </c>
      <c r="B2086" s="12" t="s">
        <v>2085</v>
      </c>
      <c r="C2086" s="12" t="s">
        <v>6194</v>
      </c>
      <c r="D2086" s="13">
        <v>3000</v>
      </c>
      <c r="E2086" s="14">
        <v>3250</v>
      </c>
      <c r="F2086" s="11" t="s">
        <v>8218</v>
      </c>
      <c r="G2086" s="11" t="s">
        <v>8223</v>
      </c>
      <c r="H2086" s="11" t="s">
        <v>8245</v>
      </c>
      <c r="I2086" s="11">
        <v>1399186740</v>
      </c>
      <c r="J2086" s="11">
        <v>1396468782</v>
      </c>
      <c r="K2086" s="11" t="b">
        <v>0</v>
      </c>
      <c r="L2086" s="11">
        <v>46</v>
      </c>
      <c r="M2086" s="11" t="b">
        <v>1</v>
      </c>
      <c r="N2086" s="11" t="s">
        <v>8281</v>
      </c>
      <c r="O2086" s="11" t="s">
        <v>8285</v>
      </c>
      <c r="P2086" s="11">
        <f t="shared" si="128"/>
        <v>108</v>
      </c>
      <c r="Q2086" s="11">
        <f t="shared" si="129"/>
        <v>70.650000000000006</v>
      </c>
      <c r="R2086" s="16">
        <f t="shared" si="130"/>
        <v>41731.833124999997</v>
      </c>
      <c r="S2086" s="16">
        <f t="shared" si="131"/>
        <v>41763.290972222225</v>
      </c>
    </row>
    <row r="2087" spans="1:19" ht="59" x14ac:dyDescent="0.75">
      <c r="A2087" s="11">
        <v>2085</v>
      </c>
      <c r="B2087" s="12" t="s">
        <v>2086</v>
      </c>
      <c r="C2087" s="12" t="s">
        <v>6195</v>
      </c>
      <c r="D2087" s="13">
        <v>6000</v>
      </c>
      <c r="E2087" s="14">
        <v>7412</v>
      </c>
      <c r="F2087" s="11" t="s">
        <v>8218</v>
      </c>
      <c r="G2087" s="11" t="s">
        <v>8223</v>
      </c>
      <c r="H2087" s="11" t="s">
        <v>8245</v>
      </c>
      <c r="I2087" s="11">
        <v>1342382587</v>
      </c>
      <c r="J2087" s="11">
        <v>1339790587</v>
      </c>
      <c r="K2087" s="11" t="b">
        <v>0</v>
      </c>
      <c r="L2087" s="11">
        <v>83</v>
      </c>
      <c r="M2087" s="11" t="b">
        <v>1</v>
      </c>
      <c r="N2087" s="11" t="s">
        <v>8281</v>
      </c>
      <c r="O2087" s="11" t="s">
        <v>8285</v>
      </c>
      <c r="P2087" s="11">
        <f t="shared" si="128"/>
        <v>124</v>
      </c>
      <c r="Q2087" s="11">
        <f t="shared" si="129"/>
        <v>89.3</v>
      </c>
      <c r="R2087" s="16">
        <f t="shared" si="130"/>
        <v>41075.835497685184</v>
      </c>
      <c r="S2087" s="16">
        <f t="shared" si="131"/>
        <v>41105.835497685184</v>
      </c>
    </row>
    <row r="2088" spans="1:19" ht="44.25" x14ac:dyDescent="0.75">
      <c r="A2088" s="11">
        <v>2086</v>
      </c>
      <c r="B2088" s="12" t="s">
        <v>2087</v>
      </c>
      <c r="C2088" s="12" t="s">
        <v>6196</v>
      </c>
      <c r="D2088" s="13">
        <v>4000</v>
      </c>
      <c r="E2088" s="14">
        <v>4028</v>
      </c>
      <c r="F2088" s="11" t="s">
        <v>8218</v>
      </c>
      <c r="G2088" s="11" t="s">
        <v>8223</v>
      </c>
      <c r="H2088" s="11" t="s">
        <v>8245</v>
      </c>
      <c r="I2088" s="11">
        <v>1323838740</v>
      </c>
      <c r="J2088" s="11">
        <v>1321200332</v>
      </c>
      <c r="K2088" s="11" t="b">
        <v>0</v>
      </c>
      <c r="L2088" s="11">
        <v>35</v>
      </c>
      <c r="M2088" s="11" t="b">
        <v>1</v>
      </c>
      <c r="N2088" s="11" t="s">
        <v>8281</v>
      </c>
      <c r="O2088" s="11" t="s">
        <v>8285</v>
      </c>
      <c r="P2088" s="11">
        <f t="shared" si="128"/>
        <v>101</v>
      </c>
      <c r="Q2088" s="11">
        <f t="shared" si="129"/>
        <v>115.09</v>
      </c>
      <c r="R2088" s="16">
        <f t="shared" si="130"/>
        <v>40860.67050925926</v>
      </c>
      <c r="S2088" s="16">
        <f t="shared" si="131"/>
        <v>40891.207638888889</v>
      </c>
    </row>
    <row r="2089" spans="1:19" ht="59" x14ac:dyDescent="0.75">
      <c r="A2089" s="11">
        <v>2087</v>
      </c>
      <c r="B2089" s="12" t="s">
        <v>2088</v>
      </c>
      <c r="C2089" s="12" t="s">
        <v>6197</v>
      </c>
      <c r="D2089" s="13">
        <v>1500</v>
      </c>
      <c r="E2089" s="14">
        <v>1553</v>
      </c>
      <c r="F2089" s="11" t="s">
        <v>8218</v>
      </c>
      <c r="G2089" s="11" t="s">
        <v>8223</v>
      </c>
      <c r="H2089" s="11" t="s">
        <v>8245</v>
      </c>
      <c r="I2089" s="11">
        <v>1315457658</v>
      </c>
      <c r="J2089" s="11">
        <v>1312865658</v>
      </c>
      <c r="K2089" s="11" t="b">
        <v>0</v>
      </c>
      <c r="L2089" s="11">
        <v>25</v>
      </c>
      <c r="M2089" s="11" t="b">
        <v>1</v>
      </c>
      <c r="N2089" s="11" t="s">
        <v>8281</v>
      </c>
      <c r="O2089" s="11" t="s">
        <v>8285</v>
      </c>
      <c r="P2089" s="11">
        <f t="shared" si="128"/>
        <v>104</v>
      </c>
      <c r="Q2089" s="11">
        <f t="shared" si="129"/>
        <v>62.12</v>
      </c>
      <c r="R2089" s="16">
        <f t="shared" si="130"/>
        <v>40764.204375000001</v>
      </c>
      <c r="S2089" s="16">
        <f t="shared" si="131"/>
        <v>40794.204375000001</v>
      </c>
    </row>
    <row r="2090" spans="1:19" ht="44.25" x14ac:dyDescent="0.75">
      <c r="A2090" s="11">
        <v>2088</v>
      </c>
      <c r="B2090" s="12" t="s">
        <v>2089</v>
      </c>
      <c r="C2090" s="12" t="s">
        <v>6198</v>
      </c>
      <c r="D2090" s="13">
        <v>3000</v>
      </c>
      <c r="E2090" s="14">
        <v>3465.32</v>
      </c>
      <c r="F2090" s="11" t="s">
        <v>8218</v>
      </c>
      <c r="G2090" s="11" t="s">
        <v>8223</v>
      </c>
      <c r="H2090" s="11" t="s">
        <v>8245</v>
      </c>
      <c r="I2090" s="11">
        <v>1284177540</v>
      </c>
      <c r="J2090" s="11">
        <v>1281028152</v>
      </c>
      <c r="K2090" s="11" t="b">
        <v>0</v>
      </c>
      <c r="L2090" s="11">
        <v>75</v>
      </c>
      <c r="M2090" s="11" t="b">
        <v>1</v>
      </c>
      <c r="N2090" s="11" t="s">
        <v>8281</v>
      </c>
      <c r="O2090" s="11" t="s">
        <v>8285</v>
      </c>
      <c r="P2090" s="11">
        <f t="shared" si="128"/>
        <v>116</v>
      </c>
      <c r="Q2090" s="11">
        <f t="shared" si="129"/>
        <v>46.2</v>
      </c>
      <c r="R2090" s="16">
        <f t="shared" si="130"/>
        <v>40395.714722222219</v>
      </c>
      <c r="S2090" s="16">
        <f t="shared" si="131"/>
        <v>40432.165972222225</v>
      </c>
    </row>
    <row r="2091" spans="1:19" ht="29.5" x14ac:dyDescent="0.75">
      <c r="A2091" s="11">
        <v>2089</v>
      </c>
      <c r="B2091" s="12" t="s">
        <v>2090</v>
      </c>
      <c r="C2091" s="12" t="s">
        <v>6199</v>
      </c>
      <c r="D2091" s="13">
        <v>2500</v>
      </c>
      <c r="E2091" s="14">
        <v>3010.01</v>
      </c>
      <c r="F2091" s="11" t="s">
        <v>8218</v>
      </c>
      <c r="G2091" s="11" t="s">
        <v>8223</v>
      </c>
      <c r="H2091" s="11" t="s">
        <v>8245</v>
      </c>
      <c r="I2091" s="11">
        <v>1375408194</v>
      </c>
      <c r="J2091" s="11">
        <v>1372384194</v>
      </c>
      <c r="K2091" s="11" t="b">
        <v>0</v>
      </c>
      <c r="L2091" s="11">
        <v>62</v>
      </c>
      <c r="M2091" s="11" t="b">
        <v>1</v>
      </c>
      <c r="N2091" s="11" t="s">
        <v>8281</v>
      </c>
      <c r="O2091" s="11" t="s">
        <v>8285</v>
      </c>
      <c r="P2091" s="11">
        <f t="shared" si="128"/>
        <v>120</v>
      </c>
      <c r="Q2091" s="11">
        <f t="shared" si="129"/>
        <v>48.55</v>
      </c>
      <c r="R2091" s="16">
        <f t="shared" si="130"/>
        <v>41453.076319444444</v>
      </c>
      <c r="S2091" s="16">
        <f t="shared" si="131"/>
        <v>41488.076319444444</v>
      </c>
    </row>
    <row r="2092" spans="1:19" ht="44.25" x14ac:dyDescent="0.75">
      <c r="A2092" s="11">
        <v>2090</v>
      </c>
      <c r="B2092" s="12" t="s">
        <v>2091</v>
      </c>
      <c r="C2092" s="12" t="s">
        <v>6200</v>
      </c>
      <c r="D2092" s="13">
        <v>8000</v>
      </c>
      <c r="E2092" s="14">
        <v>9203.23</v>
      </c>
      <c r="F2092" s="11" t="s">
        <v>8218</v>
      </c>
      <c r="G2092" s="11" t="s">
        <v>8223</v>
      </c>
      <c r="H2092" s="11" t="s">
        <v>8245</v>
      </c>
      <c r="I2092" s="11">
        <v>1361696955</v>
      </c>
      <c r="J2092" s="11">
        <v>1359104955</v>
      </c>
      <c r="K2092" s="11" t="b">
        <v>0</v>
      </c>
      <c r="L2092" s="11">
        <v>160</v>
      </c>
      <c r="M2092" s="11" t="b">
        <v>1</v>
      </c>
      <c r="N2092" s="11" t="s">
        <v>8281</v>
      </c>
      <c r="O2092" s="11" t="s">
        <v>8285</v>
      </c>
      <c r="P2092" s="11">
        <f t="shared" si="128"/>
        <v>115</v>
      </c>
      <c r="Q2092" s="11">
        <f t="shared" si="129"/>
        <v>57.52</v>
      </c>
      <c r="R2092" s="16">
        <f t="shared" si="130"/>
        <v>41299.381423611114</v>
      </c>
      <c r="S2092" s="16">
        <f t="shared" si="131"/>
        <v>41329.381423611114</v>
      </c>
    </row>
    <row r="2093" spans="1:19" ht="59" x14ac:dyDescent="0.75">
      <c r="A2093" s="11">
        <v>2091</v>
      </c>
      <c r="B2093" s="12" t="s">
        <v>2092</v>
      </c>
      <c r="C2093" s="12" t="s">
        <v>6201</v>
      </c>
      <c r="D2093" s="13">
        <v>18000</v>
      </c>
      <c r="E2093" s="14">
        <v>21684.2</v>
      </c>
      <c r="F2093" s="11" t="s">
        <v>8218</v>
      </c>
      <c r="G2093" s="11" t="s">
        <v>8223</v>
      </c>
      <c r="H2093" s="11" t="s">
        <v>8245</v>
      </c>
      <c r="I2093" s="11">
        <v>1299009600</v>
      </c>
      <c r="J2093" s="11">
        <v>1294818278</v>
      </c>
      <c r="K2093" s="11" t="b">
        <v>0</v>
      </c>
      <c r="L2093" s="11">
        <v>246</v>
      </c>
      <c r="M2093" s="11" t="b">
        <v>1</v>
      </c>
      <c r="N2093" s="11" t="s">
        <v>8281</v>
      </c>
      <c r="O2093" s="11" t="s">
        <v>8285</v>
      </c>
      <c r="P2093" s="11">
        <f t="shared" si="128"/>
        <v>120</v>
      </c>
      <c r="Q2093" s="11">
        <f t="shared" si="129"/>
        <v>88.15</v>
      </c>
      <c r="R2093" s="16">
        <f t="shared" si="130"/>
        <v>40555.322662037033</v>
      </c>
      <c r="S2093" s="16">
        <f t="shared" si="131"/>
        <v>40603.833333333336</v>
      </c>
    </row>
    <row r="2094" spans="1:19" ht="44.25" x14ac:dyDescent="0.75">
      <c r="A2094" s="11">
        <v>2092</v>
      </c>
      <c r="B2094" s="12" t="s">
        <v>2093</v>
      </c>
      <c r="C2094" s="12" t="s">
        <v>6202</v>
      </c>
      <c r="D2094" s="13">
        <v>6000</v>
      </c>
      <c r="E2094" s="14">
        <v>6077</v>
      </c>
      <c r="F2094" s="11" t="s">
        <v>8218</v>
      </c>
      <c r="G2094" s="11" t="s">
        <v>8223</v>
      </c>
      <c r="H2094" s="11" t="s">
        <v>8245</v>
      </c>
      <c r="I2094" s="11">
        <v>1318006732</v>
      </c>
      <c r="J2094" s="11">
        <v>1312822732</v>
      </c>
      <c r="K2094" s="11" t="b">
        <v>0</v>
      </c>
      <c r="L2094" s="11">
        <v>55</v>
      </c>
      <c r="M2094" s="11" t="b">
        <v>1</v>
      </c>
      <c r="N2094" s="11" t="s">
        <v>8281</v>
      </c>
      <c r="O2094" s="11" t="s">
        <v>8285</v>
      </c>
      <c r="P2094" s="11">
        <f t="shared" si="128"/>
        <v>101</v>
      </c>
      <c r="Q2094" s="11">
        <f t="shared" si="129"/>
        <v>110.49</v>
      </c>
      <c r="R2094" s="16">
        <f t="shared" si="130"/>
        <v>40763.707546296297</v>
      </c>
      <c r="S2094" s="16">
        <f t="shared" si="131"/>
        <v>40823.707546296297</v>
      </c>
    </row>
    <row r="2095" spans="1:19" ht="44.25" x14ac:dyDescent="0.75">
      <c r="A2095" s="11">
        <v>2093</v>
      </c>
      <c r="B2095" s="12" t="s">
        <v>2094</v>
      </c>
      <c r="C2095" s="12" t="s">
        <v>6203</v>
      </c>
      <c r="D2095" s="13">
        <v>1500</v>
      </c>
      <c r="E2095" s="14">
        <v>1537</v>
      </c>
      <c r="F2095" s="11" t="s">
        <v>8218</v>
      </c>
      <c r="G2095" s="11" t="s">
        <v>8223</v>
      </c>
      <c r="H2095" s="11" t="s">
        <v>8245</v>
      </c>
      <c r="I2095" s="11">
        <v>1356211832</v>
      </c>
      <c r="J2095" s="11">
        <v>1351024232</v>
      </c>
      <c r="K2095" s="11" t="b">
        <v>0</v>
      </c>
      <c r="L2095" s="11">
        <v>23</v>
      </c>
      <c r="M2095" s="11" t="b">
        <v>1</v>
      </c>
      <c r="N2095" s="11" t="s">
        <v>8281</v>
      </c>
      <c r="O2095" s="11" t="s">
        <v>8285</v>
      </c>
      <c r="P2095" s="11">
        <f t="shared" si="128"/>
        <v>102</v>
      </c>
      <c r="Q2095" s="11">
        <f t="shared" si="129"/>
        <v>66.83</v>
      </c>
      <c r="R2095" s="16">
        <f t="shared" si="130"/>
        <v>41205.854537037041</v>
      </c>
      <c r="S2095" s="16">
        <f t="shared" si="131"/>
        <v>41265.896203703705</v>
      </c>
    </row>
    <row r="2096" spans="1:19" ht="59" x14ac:dyDescent="0.75">
      <c r="A2096" s="11">
        <v>2094</v>
      </c>
      <c r="B2096" s="12" t="s">
        <v>2095</v>
      </c>
      <c r="C2096" s="12" t="s">
        <v>6204</v>
      </c>
      <c r="D2096" s="13">
        <v>3500</v>
      </c>
      <c r="E2096" s="14">
        <v>4219</v>
      </c>
      <c r="F2096" s="11" t="s">
        <v>8218</v>
      </c>
      <c r="G2096" s="11" t="s">
        <v>8223</v>
      </c>
      <c r="H2096" s="11" t="s">
        <v>8245</v>
      </c>
      <c r="I2096" s="11">
        <v>1330916400</v>
      </c>
      <c r="J2096" s="11">
        <v>1327969730</v>
      </c>
      <c r="K2096" s="11" t="b">
        <v>0</v>
      </c>
      <c r="L2096" s="11">
        <v>72</v>
      </c>
      <c r="M2096" s="11" t="b">
        <v>1</v>
      </c>
      <c r="N2096" s="11" t="s">
        <v>8281</v>
      </c>
      <c r="O2096" s="11" t="s">
        <v>8285</v>
      </c>
      <c r="P2096" s="11">
        <f t="shared" si="128"/>
        <v>121</v>
      </c>
      <c r="Q2096" s="11">
        <f t="shared" si="129"/>
        <v>58.6</v>
      </c>
      <c r="R2096" s="16">
        <f t="shared" si="130"/>
        <v>40939.02002314815</v>
      </c>
      <c r="S2096" s="16">
        <f t="shared" si="131"/>
        <v>40973.125</v>
      </c>
    </row>
    <row r="2097" spans="1:19" ht="44.25" x14ac:dyDescent="0.75">
      <c r="A2097" s="11">
        <v>2095</v>
      </c>
      <c r="B2097" s="12" t="s">
        <v>2096</v>
      </c>
      <c r="C2097" s="12" t="s">
        <v>6205</v>
      </c>
      <c r="D2097" s="13">
        <v>2500</v>
      </c>
      <c r="E2097" s="14">
        <v>2500</v>
      </c>
      <c r="F2097" s="11" t="s">
        <v>8218</v>
      </c>
      <c r="G2097" s="11" t="s">
        <v>8223</v>
      </c>
      <c r="H2097" s="11" t="s">
        <v>8245</v>
      </c>
      <c r="I2097" s="11">
        <v>1317576973</v>
      </c>
      <c r="J2097" s="11">
        <v>1312392973</v>
      </c>
      <c r="K2097" s="11" t="b">
        <v>0</v>
      </c>
      <c r="L2097" s="11">
        <v>22</v>
      </c>
      <c r="M2097" s="11" t="b">
        <v>1</v>
      </c>
      <c r="N2097" s="11" t="s">
        <v>8281</v>
      </c>
      <c r="O2097" s="11" t="s">
        <v>8285</v>
      </c>
      <c r="P2097" s="11">
        <f t="shared" si="128"/>
        <v>100</v>
      </c>
      <c r="Q2097" s="11">
        <f t="shared" si="129"/>
        <v>113.64</v>
      </c>
      <c r="R2097" s="16">
        <f t="shared" si="130"/>
        <v>40758.733483796292</v>
      </c>
      <c r="S2097" s="16">
        <f t="shared" si="131"/>
        <v>40818.733483796292</v>
      </c>
    </row>
    <row r="2098" spans="1:19" ht="44.25" x14ac:dyDescent="0.75">
      <c r="A2098" s="11">
        <v>2096</v>
      </c>
      <c r="B2098" s="12" t="s">
        <v>2097</v>
      </c>
      <c r="C2098" s="12" t="s">
        <v>6206</v>
      </c>
      <c r="D2098" s="13">
        <v>600</v>
      </c>
      <c r="E2098" s="14">
        <v>610</v>
      </c>
      <c r="F2098" s="11" t="s">
        <v>8218</v>
      </c>
      <c r="G2098" s="11" t="s">
        <v>8223</v>
      </c>
      <c r="H2098" s="11" t="s">
        <v>8245</v>
      </c>
      <c r="I2098" s="11">
        <v>1351223940</v>
      </c>
      <c r="J2098" s="11">
        <v>1349892735</v>
      </c>
      <c r="K2098" s="11" t="b">
        <v>0</v>
      </c>
      <c r="L2098" s="11">
        <v>14</v>
      </c>
      <c r="M2098" s="11" t="b">
        <v>1</v>
      </c>
      <c r="N2098" s="11" t="s">
        <v>8281</v>
      </c>
      <c r="O2098" s="11" t="s">
        <v>8285</v>
      </c>
      <c r="P2098" s="11">
        <f t="shared" si="128"/>
        <v>102</v>
      </c>
      <c r="Q2098" s="11">
        <f t="shared" si="129"/>
        <v>43.57</v>
      </c>
      <c r="R2098" s="16">
        <f t="shared" si="130"/>
        <v>41192.758506944447</v>
      </c>
      <c r="S2098" s="16">
        <f t="shared" si="131"/>
        <v>41208.165972222225</v>
      </c>
    </row>
    <row r="2099" spans="1:19" ht="44.25" x14ac:dyDescent="0.75">
      <c r="A2099" s="11">
        <v>2097</v>
      </c>
      <c r="B2099" s="12" t="s">
        <v>2098</v>
      </c>
      <c r="C2099" s="12" t="s">
        <v>6207</v>
      </c>
      <c r="D2099" s="13">
        <v>3000</v>
      </c>
      <c r="E2099" s="14">
        <v>3000</v>
      </c>
      <c r="F2099" s="11" t="s">
        <v>8218</v>
      </c>
      <c r="G2099" s="11" t="s">
        <v>8223</v>
      </c>
      <c r="H2099" s="11" t="s">
        <v>8245</v>
      </c>
      <c r="I2099" s="11">
        <v>1322751735</v>
      </c>
      <c r="J2099" s="11">
        <v>1317564135</v>
      </c>
      <c r="K2099" s="11" t="b">
        <v>0</v>
      </c>
      <c r="L2099" s="11">
        <v>38</v>
      </c>
      <c r="M2099" s="11" t="b">
        <v>1</v>
      </c>
      <c r="N2099" s="11" t="s">
        <v>8281</v>
      </c>
      <c r="O2099" s="11" t="s">
        <v>8285</v>
      </c>
      <c r="P2099" s="11">
        <f t="shared" si="128"/>
        <v>100</v>
      </c>
      <c r="Q2099" s="11">
        <f t="shared" si="129"/>
        <v>78.95</v>
      </c>
      <c r="R2099" s="16">
        <f t="shared" si="130"/>
        <v>40818.58489583333</v>
      </c>
      <c r="S2099" s="16">
        <f t="shared" si="131"/>
        <v>40878.626562500001</v>
      </c>
    </row>
    <row r="2100" spans="1:19" ht="44.25" x14ac:dyDescent="0.75">
      <c r="A2100" s="11">
        <v>2098</v>
      </c>
      <c r="B2100" s="12" t="s">
        <v>2099</v>
      </c>
      <c r="C2100" s="12" t="s">
        <v>6208</v>
      </c>
      <c r="D2100" s="13">
        <v>6000</v>
      </c>
      <c r="E2100" s="14">
        <v>6020</v>
      </c>
      <c r="F2100" s="11" t="s">
        <v>8218</v>
      </c>
      <c r="G2100" s="11" t="s">
        <v>8223</v>
      </c>
      <c r="H2100" s="11" t="s">
        <v>8245</v>
      </c>
      <c r="I2100" s="11">
        <v>1331174635</v>
      </c>
      <c r="J2100" s="11">
        <v>1328582635</v>
      </c>
      <c r="K2100" s="11" t="b">
        <v>0</v>
      </c>
      <c r="L2100" s="11">
        <v>32</v>
      </c>
      <c r="M2100" s="11" t="b">
        <v>1</v>
      </c>
      <c r="N2100" s="11" t="s">
        <v>8281</v>
      </c>
      <c r="O2100" s="11" t="s">
        <v>8285</v>
      </c>
      <c r="P2100" s="11">
        <f t="shared" si="128"/>
        <v>100</v>
      </c>
      <c r="Q2100" s="11">
        <f t="shared" si="129"/>
        <v>188.13</v>
      </c>
      <c r="R2100" s="16">
        <f t="shared" si="130"/>
        <v>40946.11383101852</v>
      </c>
      <c r="S2100" s="16">
        <f t="shared" si="131"/>
        <v>40976.11383101852</v>
      </c>
    </row>
    <row r="2101" spans="1:19" x14ac:dyDescent="0.75">
      <c r="A2101" s="11">
        <v>2099</v>
      </c>
      <c r="B2101" s="12" t="s">
        <v>2100</v>
      </c>
      <c r="C2101" s="12" t="s">
        <v>6209</v>
      </c>
      <c r="D2101" s="13">
        <v>3000</v>
      </c>
      <c r="E2101" s="14">
        <v>3971</v>
      </c>
      <c r="F2101" s="11" t="s">
        <v>8218</v>
      </c>
      <c r="G2101" s="11" t="s">
        <v>8223</v>
      </c>
      <c r="H2101" s="11" t="s">
        <v>8245</v>
      </c>
      <c r="I2101" s="11">
        <v>1435808400</v>
      </c>
      <c r="J2101" s="11">
        <v>1434650084</v>
      </c>
      <c r="K2101" s="11" t="b">
        <v>0</v>
      </c>
      <c r="L2101" s="11">
        <v>63</v>
      </c>
      <c r="M2101" s="11" t="b">
        <v>1</v>
      </c>
      <c r="N2101" s="11" t="s">
        <v>8281</v>
      </c>
      <c r="O2101" s="11" t="s">
        <v>8285</v>
      </c>
      <c r="P2101" s="11">
        <f t="shared" si="128"/>
        <v>132</v>
      </c>
      <c r="Q2101" s="11">
        <f t="shared" si="129"/>
        <v>63.03</v>
      </c>
      <c r="R2101" s="16">
        <f t="shared" si="130"/>
        <v>42173.746342592596</v>
      </c>
      <c r="S2101" s="16">
        <f t="shared" si="131"/>
        <v>42187.152777777781</v>
      </c>
    </row>
    <row r="2102" spans="1:19" ht="44.25" x14ac:dyDescent="0.75">
      <c r="A2102" s="11">
        <v>2100</v>
      </c>
      <c r="B2102" s="12" t="s">
        <v>2101</v>
      </c>
      <c r="C2102" s="12" t="s">
        <v>6210</v>
      </c>
      <c r="D2102" s="13">
        <v>600</v>
      </c>
      <c r="E2102" s="14">
        <v>820</v>
      </c>
      <c r="F2102" s="11" t="s">
        <v>8218</v>
      </c>
      <c r="G2102" s="11" t="s">
        <v>8223</v>
      </c>
      <c r="H2102" s="11" t="s">
        <v>8245</v>
      </c>
      <c r="I2102" s="11">
        <v>1341028740</v>
      </c>
      <c r="J2102" s="11">
        <v>1339704141</v>
      </c>
      <c r="K2102" s="11" t="b">
        <v>0</v>
      </c>
      <c r="L2102" s="11">
        <v>27</v>
      </c>
      <c r="M2102" s="11" t="b">
        <v>1</v>
      </c>
      <c r="N2102" s="11" t="s">
        <v>8281</v>
      </c>
      <c r="O2102" s="11" t="s">
        <v>8285</v>
      </c>
      <c r="P2102" s="11">
        <f t="shared" si="128"/>
        <v>137</v>
      </c>
      <c r="Q2102" s="11">
        <f t="shared" si="129"/>
        <v>30.37</v>
      </c>
      <c r="R2102" s="16">
        <f t="shared" si="130"/>
        <v>41074.834965277776</v>
      </c>
      <c r="S2102" s="16">
        <f t="shared" si="131"/>
        <v>41090.165972222225</v>
      </c>
    </row>
    <row r="2103" spans="1:19" ht="44.25" x14ac:dyDescent="0.75">
      <c r="A2103" s="11">
        <v>2101</v>
      </c>
      <c r="B2103" s="12" t="s">
        <v>2102</v>
      </c>
      <c r="C2103" s="12" t="s">
        <v>6211</v>
      </c>
      <c r="D2103" s="13">
        <v>2000</v>
      </c>
      <c r="E2103" s="14">
        <v>2265</v>
      </c>
      <c r="F2103" s="11" t="s">
        <v>8218</v>
      </c>
      <c r="G2103" s="11" t="s">
        <v>8223</v>
      </c>
      <c r="H2103" s="11" t="s">
        <v>8245</v>
      </c>
      <c r="I2103" s="11">
        <v>1329104114</v>
      </c>
      <c r="J2103" s="11">
        <v>1323920114</v>
      </c>
      <c r="K2103" s="11" t="b">
        <v>0</v>
      </c>
      <c r="L2103" s="11">
        <v>44</v>
      </c>
      <c r="M2103" s="11" t="b">
        <v>1</v>
      </c>
      <c r="N2103" s="11" t="s">
        <v>8281</v>
      </c>
      <c r="O2103" s="11" t="s">
        <v>8285</v>
      </c>
      <c r="P2103" s="11">
        <f t="shared" si="128"/>
        <v>113</v>
      </c>
      <c r="Q2103" s="11">
        <f t="shared" si="129"/>
        <v>51.48</v>
      </c>
      <c r="R2103" s="16">
        <f t="shared" si="130"/>
        <v>40892.149467592593</v>
      </c>
      <c r="S2103" s="16">
        <f t="shared" si="131"/>
        <v>40952.149467592593</v>
      </c>
    </row>
    <row r="2104" spans="1:19" ht="44.25" x14ac:dyDescent="0.75">
      <c r="A2104" s="11">
        <v>2102</v>
      </c>
      <c r="B2104" s="12" t="s">
        <v>2103</v>
      </c>
      <c r="C2104" s="12" t="s">
        <v>6212</v>
      </c>
      <c r="D2104" s="13">
        <v>1000</v>
      </c>
      <c r="E2104" s="14">
        <v>1360</v>
      </c>
      <c r="F2104" s="11" t="s">
        <v>8218</v>
      </c>
      <c r="G2104" s="11" t="s">
        <v>8223</v>
      </c>
      <c r="H2104" s="11" t="s">
        <v>8245</v>
      </c>
      <c r="I2104" s="11">
        <v>1304628648</v>
      </c>
      <c r="J2104" s="11">
        <v>1302036648</v>
      </c>
      <c r="K2104" s="11" t="b">
        <v>0</v>
      </c>
      <c r="L2104" s="11">
        <v>38</v>
      </c>
      <c r="M2104" s="11" t="b">
        <v>1</v>
      </c>
      <c r="N2104" s="11" t="s">
        <v>8281</v>
      </c>
      <c r="O2104" s="11" t="s">
        <v>8285</v>
      </c>
      <c r="P2104" s="11">
        <f t="shared" si="128"/>
        <v>136</v>
      </c>
      <c r="Q2104" s="11">
        <f t="shared" si="129"/>
        <v>35.79</v>
      </c>
      <c r="R2104" s="16">
        <f t="shared" si="130"/>
        <v>40638.868611111109</v>
      </c>
      <c r="S2104" s="16">
        <f t="shared" si="131"/>
        <v>40668.868611111109</v>
      </c>
    </row>
    <row r="2105" spans="1:19" ht="29.5" x14ac:dyDescent="0.75">
      <c r="A2105" s="11">
        <v>2103</v>
      </c>
      <c r="B2105" s="12" t="s">
        <v>2104</v>
      </c>
      <c r="C2105" s="12" t="s">
        <v>6213</v>
      </c>
      <c r="D2105" s="13">
        <v>7777</v>
      </c>
      <c r="E2105" s="14">
        <v>11364</v>
      </c>
      <c r="F2105" s="11" t="s">
        <v>8218</v>
      </c>
      <c r="G2105" s="11" t="s">
        <v>8223</v>
      </c>
      <c r="H2105" s="11" t="s">
        <v>8245</v>
      </c>
      <c r="I2105" s="11">
        <v>1352488027</v>
      </c>
      <c r="J2105" s="11">
        <v>1349892427</v>
      </c>
      <c r="K2105" s="11" t="b">
        <v>0</v>
      </c>
      <c r="L2105" s="11">
        <v>115</v>
      </c>
      <c r="M2105" s="11" t="b">
        <v>1</v>
      </c>
      <c r="N2105" s="11" t="s">
        <v>8281</v>
      </c>
      <c r="O2105" s="11" t="s">
        <v>8285</v>
      </c>
      <c r="P2105" s="11">
        <f t="shared" si="128"/>
        <v>146</v>
      </c>
      <c r="Q2105" s="11">
        <f t="shared" si="129"/>
        <v>98.82</v>
      </c>
      <c r="R2105" s="16">
        <f t="shared" si="130"/>
        <v>41192.754942129628</v>
      </c>
      <c r="S2105" s="16">
        <f t="shared" si="131"/>
        <v>41222.7966087963</v>
      </c>
    </row>
    <row r="2106" spans="1:19" ht="44.25" x14ac:dyDescent="0.75">
      <c r="A2106" s="11">
        <v>2104</v>
      </c>
      <c r="B2106" s="12" t="s">
        <v>2105</v>
      </c>
      <c r="C2106" s="12" t="s">
        <v>6214</v>
      </c>
      <c r="D2106" s="13">
        <v>800</v>
      </c>
      <c r="E2106" s="14">
        <v>1036</v>
      </c>
      <c r="F2106" s="11" t="s">
        <v>8218</v>
      </c>
      <c r="G2106" s="11" t="s">
        <v>8223</v>
      </c>
      <c r="H2106" s="11" t="s">
        <v>8245</v>
      </c>
      <c r="I2106" s="11">
        <v>1369958400</v>
      </c>
      <c r="J2106" s="11">
        <v>1367286434</v>
      </c>
      <c r="K2106" s="11" t="b">
        <v>0</v>
      </c>
      <c r="L2106" s="11">
        <v>37</v>
      </c>
      <c r="M2106" s="11" t="b">
        <v>1</v>
      </c>
      <c r="N2106" s="11" t="s">
        <v>8281</v>
      </c>
      <c r="O2106" s="11" t="s">
        <v>8285</v>
      </c>
      <c r="P2106" s="11">
        <f t="shared" si="128"/>
        <v>130</v>
      </c>
      <c r="Q2106" s="11">
        <f t="shared" si="129"/>
        <v>28</v>
      </c>
      <c r="R2106" s="16">
        <f t="shared" si="130"/>
        <v>41394.074467592596</v>
      </c>
      <c r="S2106" s="16">
        <f t="shared" si="131"/>
        <v>41425</v>
      </c>
    </row>
    <row r="2107" spans="1:19" ht="44.25" x14ac:dyDescent="0.75">
      <c r="A2107" s="11">
        <v>2105</v>
      </c>
      <c r="B2107" s="12" t="s">
        <v>2106</v>
      </c>
      <c r="C2107" s="12" t="s">
        <v>6215</v>
      </c>
      <c r="D2107" s="13">
        <v>2000</v>
      </c>
      <c r="E2107" s="14">
        <v>5080</v>
      </c>
      <c r="F2107" s="11" t="s">
        <v>8218</v>
      </c>
      <c r="G2107" s="11" t="s">
        <v>8223</v>
      </c>
      <c r="H2107" s="11" t="s">
        <v>8245</v>
      </c>
      <c r="I2107" s="11">
        <v>1416542400</v>
      </c>
      <c r="J2107" s="11">
        <v>1415472953</v>
      </c>
      <c r="K2107" s="11" t="b">
        <v>0</v>
      </c>
      <c r="L2107" s="11">
        <v>99</v>
      </c>
      <c r="M2107" s="11" t="b">
        <v>1</v>
      </c>
      <c r="N2107" s="11" t="s">
        <v>8281</v>
      </c>
      <c r="O2107" s="11" t="s">
        <v>8285</v>
      </c>
      <c r="P2107" s="11">
        <f t="shared" si="128"/>
        <v>254</v>
      </c>
      <c r="Q2107" s="11">
        <f t="shared" si="129"/>
        <v>51.31</v>
      </c>
      <c r="R2107" s="16">
        <f t="shared" si="130"/>
        <v>41951.788807870369</v>
      </c>
      <c r="S2107" s="16">
        <f t="shared" si="131"/>
        <v>41964.166666666672</v>
      </c>
    </row>
    <row r="2108" spans="1:19" ht="44.25" x14ac:dyDescent="0.75">
      <c r="A2108" s="11">
        <v>2106</v>
      </c>
      <c r="B2108" s="12" t="s">
        <v>2107</v>
      </c>
      <c r="C2108" s="12" t="s">
        <v>6216</v>
      </c>
      <c r="D2108" s="13">
        <v>2200</v>
      </c>
      <c r="E2108" s="14">
        <v>2355</v>
      </c>
      <c r="F2108" s="11" t="s">
        <v>8218</v>
      </c>
      <c r="G2108" s="11" t="s">
        <v>8223</v>
      </c>
      <c r="H2108" s="11" t="s">
        <v>8245</v>
      </c>
      <c r="I2108" s="11">
        <v>1359176974</v>
      </c>
      <c r="J2108" s="11">
        <v>1356584974</v>
      </c>
      <c r="K2108" s="11" t="b">
        <v>0</v>
      </c>
      <c r="L2108" s="11">
        <v>44</v>
      </c>
      <c r="M2108" s="11" t="b">
        <v>1</v>
      </c>
      <c r="N2108" s="11" t="s">
        <v>8281</v>
      </c>
      <c r="O2108" s="11" t="s">
        <v>8285</v>
      </c>
      <c r="P2108" s="11">
        <f t="shared" si="128"/>
        <v>107</v>
      </c>
      <c r="Q2108" s="11">
        <f t="shared" si="129"/>
        <v>53.52</v>
      </c>
      <c r="R2108" s="16">
        <f t="shared" si="130"/>
        <v>41270.21497685185</v>
      </c>
      <c r="S2108" s="16">
        <f t="shared" si="131"/>
        <v>41300.21497685185</v>
      </c>
    </row>
    <row r="2109" spans="1:19" ht="44.25" x14ac:dyDescent="0.75">
      <c r="A2109" s="11">
        <v>2107</v>
      </c>
      <c r="B2109" s="12" t="s">
        <v>2108</v>
      </c>
      <c r="C2109" s="12" t="s">
        <v>6217</v>
      </c>
      <c r="D2109" s="13">
        <v>2000</v>
      </c>
      <c r="E2109" s="14">
        <v>2154.66</v>
      </c>
      <c r="F2109" s="11" t="s">
        <v>8218</v>
      </c>
      <c r="G2109" s="11" t="s">
        <v>8223</v>
      </c>
      <c r="H2109" s="11" t="s">
        <v>8245</v>
      </c>
      <c r="I2109" s="11">
        <v>1415815393</v>
      </c>
      <c r="J2109" s="11">
        <v>1413997393</v>
      </c>
      <c r="K2109" s="11" t="b">
        <v>0</v>
      </c>
      <c r="L2109" s="11">
        <v>58</v>
      </c>
      <c r="M2109" s="11" t="b">
        <v>1</v>
      </c>
      <c r="N2109" s="11" t="s">
        <v>8281</v>
      </c>
      <c r="O2109" s="11" t="s">
        <v>8285</v>
      </c>
      <c r="P2109" s="11">
        <f t="shared" si="128"/>
        <v>108</v>
      </c>
      <c r="Q2109" s="11">
        <f t="shared" si="129"/>
        <v>37.15</v>
      </c>
      <c r="R2109" s="16">
        <f t="shared" si="130"/>
        <v>41934.71056712963</v>
      </c>
      <c r="S2109" s="16">
        <f t="shared" si="131"/>
        <v>41955.752233796295</v>
      </c>
    </row>
    <row r="2110" spans="1:19" ht="59" x14ac:dyDescent="0.75">
      <c r="A2110" s="11">
        <v>2108</v>
      </c>
      <c r="B2110" s="12" t="s">
        <v>2109</v>
      </c>
      <c r="C2110" s="12" t="s">
        <v>6218</v>
      </c>
      <c r="D2110" s="13">
        <v>16000</v>
      </c>
      <c r="E2110" s="14">
        <v>17170</v>
      </c>
      <c r="F2110" s="11" t="s">
        <v>8218</v>
      </c>
      <c r="G2110" s="11" t="s">
        <v>8223</v>
      </c>
      <c r="H2110" s="11" t="s">
        <v>8245</v>
      </c>
      <c r="I2110" s="11">
        <v>1347249300</v>
      </c>
      <c r="J2110" s="11">
        <v>1344917580</v>
      </c>
      <c r="K2110" s="11" t="b">
        <v>0</v>
      </c>
      <c r="L2110" s="11">
        <v>191</v>
      </c>
      <c r="M2110" s="11" t="b">
        <v>1</v>
      </c>
      <c r="N2110" s="11" t="s">
        <v>8281</v>
      </c>
      <c r="O2110" s="11" t="s">
        <v>8285</v>
      </c>
      <c r="P2110" s="11">
        <f t="shared" si="128"/>
        <v>107</v>
      </c>
      <c r="Q2110" s="11">
        <f t="shared" si="129"/>
        <v>89.9</v>
      </c>
      <c r="R2110" s="16">
        <f t="shared" si="130"/>
        <v>41135.175694444442</v>
      </c>
      <c r="S2110" s="16">
        <f t="shared" si="131"/>
        <v>41162.163194444445</v>
      </c>
    </row>
    <row r="2111" spans="1:19" ht="44.25" x14ac:dyDescent="0.75">
      <c r="A2111" s="11">
        <v>2109</v>
      </c>
      <c r="B2111" s="12" t="s">
        <v>2110</v>
      </c>
      <c r="C2111" s="12" t="s">
        <v>6219</v>
      </c>
      <c r="D2111" s="13">
        <v>4000</v>
      </c>
      <c r="E2111" s="14">
        <v>4261</v>
      </c>
      <c r="F2111" s="11" t="s">
        <v>8218</v>
      </c>
      <c r="G2111" s="11" t="s">
        <v>8223</v>
      </c>
      <c r="H2111" s="11" t="s">
        <v>8245</v>
      </c>
      <c r="I2111" s="11">
        <v>1436115617</v>
      </c>
      <c r="J2111" s="11">
        <v>1433523617</v>
      </c>
      <c r="K2111" s="11" t="b">
        <v>0</v>
      </c>
      <c r="L2111" s="11">
        <v>40</v>
      </c>
      <c r="M2111" s="11" t="b">
        <v>1</v>
      </c>
      <c r="N2111" s="11" t="s">
        <v>8281</v>
      </c>
      <c r="O2111" s="11" t="s">
        <v>8285</v>
      </c>
      <c r="P2111" s="11">
        <f t="shared" si="128"/>
        <v>107</v>
      </c>
      <c r="Q2111" s="11">
        <f t="shared" si="129"/>
        <v>106.53</v>
      </c>
      <c r="R2111" s="16">
        <f t="shared" si="130"/>
        <v>42160.708530092597</v>
      </c>
      <c r="S2111" s="16">
        <f t="shared" si="131"/>
        <v>42190.708530092597</v>
      </c>
    </row>
    <row r="2112" spans="1:19" ht="29.5" x14ac:dyDescent="0.75">
      <c r="A2112" s="11">
        <v>2110</v>
      </c>
      <c r="B2112" s="12" t="s">
        <v>2111</v>
      </c>
      <c r="C2112" s="12" t="s">
        <v>6220</v>
      </c>
      <c r="D2112" s="13">
        <v>2000</v>
      </c>
      <c r="E2112" s="14">
        <v>2007</v>
      </c>
      <c r="F2112" s="11" t="s">
        <v>8218</v>
      </c>
      <c r="G2112" s="11" t="s">
        <v>8223</v>
      </c>
      <c r="H2112" s="11" t="s">
        <v>8245</v>
      </c>
      <c r="I2112" s="11">
        <v>1401253140</v>
      </c>
      <c r="J2112" s="11">
        <v>1398873969</v>
      </c>
      <c r="K2112" s="11" t="b">
        <v>0</v>
      </c>
      <c r="L2112" s="11">
        <v>38</v>
      </c>
      <c r="M2112" s="11" t="b">
        <v>1</v>
      </c>
      <c r="N2112" s="11" t="s">
        <v>8281</v>
      </c>
      <c r="O2112" s="11" t="s">
        <v>8285</v>
      </c>
      <c r="P2112" s="11">
        <f t="shared" si="128"/>
        <v>100</v>
      </c>
      <c r="Q2112" s="11">
        <f t="shared" si="129"/>
        <v>52.82</v>
      </c>
      <c r="R2112" s="16">
        <f t="shared" si="130"/>
        <v>41759.670937499999</v>
      </c>
      <c r="S2112" s="16">
        <f t="shared" si="131"/>
        <v>41787.207638888889</v>
      </c>
    </row>
    <row r="2113" spans="1:19" ht="44.25" x14ac:dyDescent="0.75">
      <c r="A2113" s="11">
        <v>2111</v>
      </c>
      <c r="B2113" s="12" t="s">
        <v>2112</v>
      </c>
      <c r="C2113" s="12" t="s">
        <v>6221</v>
      </c>
      <c r="D2113" s="13">
        <v>2000</v>
      </c>
      <c r="E2113" s="14">
        <v>2130</v>
      </c>
      <c r="F2113" s="11" t="s">
        <v>8218</v>
      </c>
      <c r="G2113" s="11" t="s">
        <v>8223</v>
      </c>
      <c r="H2113" s="11" t="s">
        <v>8245</v>
      </c>
      <c r="I2113" s="11">
        <v>1313370000</v>
      </c>
      <c r="J2113" s="11">
        <v>1307594625</v>
      </c>
      <c r="K2113" s="11" t="b">
        <v>0</v>
      </c>
      <c r="L2113" s="11">
        <v>39</v>
      </c>
      <c r="M2113" s="11" t="b">
        <v>1</v>
      </c>
      <c r="N2113" s="11" t="s">
        <v>8281</v>
      </c>
      <c r="O2113" s="11" t="s">
        <v>8285</v>
      </c>
      <c r="P2113" s="11">
        <f t="shared" si="128"/>
        <v>107</v>
      </c>
      <c r="Q2113" s="11">
        <f t="shared" si="129"/>
        <v>54.62</v>
      </c>
      <c r="R2113" s="16">
        <f t="shared" si="130"/>
        <v>40703.197048611109</v>
      </c>
      <c r="S2113" s="16">
        <f t="shared" si="131"/>
        <v>40770.041666666664</v>
      </c>
    </row>
    <row r="2114" spans="1:19" ht="44.25" x14ac:dyDescent="0.75">
      <c r="A2114" s="11">
        <v>2112</v>
      </c>
      <c r="B2114" s="12" t="s">
        <v>2113</v>
      </c>
      <c r="C2114" s="12" t="s">
        <v>6222</v>
      </c>
      <c r="D2114" s="13">
        <v>300</v>
      </c>
      <c r="E2114" s="14">
        <v>300</v>
      </c>
      <c r="F2114" s="11" t="s">
        <v>8218</v>
      </c>
      <c r="G2114" s="11" t="s">
        <v>8223</v>
      </c>
      <c r="H2114" s="11" t="s">
        <v>8245</v>
      </c>
      <c r="I2114" s="11">
        <v>1366064193</v>
      </c>
      <c r="J2114" s="11">
        <v>1364854593</v>
      </c>
      <c r="K2114" s="11" t="b">
        <v>0</v>
      </c>
      <c r="L2114" s="11">
        <v>11</v>
      </c>
      <c r="M2114" s="11" t="b">
        <v>1</v>
      </c>
      <c r="N2114" s="11" t="s">
        <v>8281</v>
      </c>
      <c r="O2114" s="11" t="s">
        <v>8285</v>
      </c>
      <c r="P2114" s="11">
        <f t="shared" ref="P2114:P2177" si="132">ROUND(E2114/D2114*100,0)</f>
        <v>100</v>
      </c>
      <c r="Q2114" s="11">
        <f t="shared" ref="Q2114:Q2177" si="133">IFERROR(ROUND(E2114/L2114,2),0)</f>
        <v>27.27</v>
      </c>
      <c r="R2114" s="16">
        <f t="shared" si="130"/>
        <v>41365.928159722222</v>
      </c>
      <c r="S2114" s="16">
        <f t="shared" si="131"/>
        <v>41379.928159722222</v>
      </c>
    </row>
    <row r="2115" spans="1:19" ht="29.5" x14ac:dyDescent="0.75">
      <c r="A2115" s="11">
        <v>2113</v>
      </c>
      <c r="B2115" s="12" t="s">
        <v>2114</v>
      </c>
      <c r="C2115" s="12" t="s">
        <v>6223</v>
      </c>
      <c r="D2115" s="13">
        <v>7000</v>
      </c>
      <c r="E2115" s="14">
        <v>7340</v>
      </c>
      <c r="F2115" s="11" t="s">
        <v>8218</v>
      </c>
      <c r="G2115" s="11" t="s">
        <v>8223</v>
      </c>
      <c r="H2115" s="11" t="s">
        <v>8245</v>
      </c>
      <c r="I2115" s="11">
        <v>1411505176</v>
      </c>
      <c r="J2115" s="11">
        <v>1408481176</v>
      </c>
      <c r="K2115" s="11" t="b">
        <v>0</v>
      </c>
      <c r="L2115" s="11">
        <v>107</v>
      </c>
      <c r="M2115" s="11" t="b">
        <v>1</v>
      </c>
      <c r="N2115" s="11" t="s">
        <v>8281</v>
      </c>
      <c r="O2115" s="11" t="s">
        <v>8285</v>
      </c>
      <c r="P2115" s="11">
        <f t="shared" si="132"/>
        <v>105</v>
      </c>
      <c r="Q2115" s="11">
        <f t="shared" si="133"/>
        <v>68.599999999999994</v>
      </c>
      <c r="R2115" s="16">
        <f t="shared" ref="R2115:R2178" si="134">(((J2115/60)/60)/24)+DATE(1970,1,1)</f>
        <v>41870.86546296296</v>
      </c>
      <c r="S2115" s="16">
        <f t="shared" ref="S2115:S2178" si="135">(((I2115/60)/60)/24)+DATE(1970,1,1)</f>
        <v>41905.86546296296</v>
      </c>
    </row>
    <row r="2116" spans="1:19" ht="44.25" x14ac:dyDescent="0.75">
      <c r="A2116" s="11">
        <v>2114</v>
      </c>
      <c r="B2116" s="12" t="s">
        <v>2115</v>
      </c>
      <c r="C2116" s="12" t="s">
        <v>6224</v>
      </c>
      <c r="D2116" s="13">
        <v>5000</v>
      </c>
      <c r="E2116" s="14">
        <v>5235</v>
      </c>
      <c r="F2116" s="11" t="s">
        <v>8218</v>
      </c>
      <c r="G2116" s="11" t="s">
        <v>8223</v>
      </c>
      <c r="H2116" s="11" t="s">
        <v>8245</v>
      </c>
      <c r="I2116" s="11">
        <v>1291870740</v>
      </c>
      <c r="J2116" s="11">
        <v>1286480070</v>
      </c>
      <c r="K2116" s="11" t="b">
        <v>0</v>
      </c>
      <c r="L2116" s="11">
        <v>147</v>
      </c>
      <c r="M2116" s="11" t="b">
        <v>1</v>
      </c>
      <c r="N2116" s="11" t="s">
        <v>8281</v>
      </c>
      <c r="O2116" s="11" t="s">
        <v>8285</v>
      </c>
      <c r="P2116" s="11">
        <f t="shared" si="132"/>
        <v>105</v>
      </c>
      <c r="Q2116" s="11">
        <f t="shared" si="133"/>
        <v>35.61</v>
      </c>
      <c r="R2116" s="16">
        <f t="shared" si="134"/>
        <v>40458.815625000003</v>
      </c>
      <c r="S2116" s="16">
        <f t="shared" si="135"/>
        <v>40521.207638888889</v>
      </c>
    </row>
    <row r="2117" spans="1:19" ht="44.25" x14ac:dyDescent="0.75">
      <c r="A2117" s="11">
        <v>2115</v>
      </c>
      <c r="B2117" s="12" t="s">
        <v>2116</v>
      </c>
      <c r="C2117" s="12" t="s">
        <v>6225</v>
      </c>
      <c r="D2117" s="13">
        <v>1500</v>
      </c>
      <c r="E2117" s="14">
        <v>3385</v>
      </c>
      <c r="F2117" s="11" t="s">
        <v>8218</v>
      </c>
      <c r="G2117" s="11" t="s">
        <v>8223</v>
      </c>
      <c r="H2117" s="11" t="s">
        <v>8245</v>
      </c>
      <c r="I2117" s="11">
        <v>1298167001</v>
      </c>
      <c r="J2117" s="11">
        <v>1295575001</v>
      </c>
      <c r="K2117" s="11" t="b">
        <v>0</v>
      </c>
      <c r="L2117" s="11">
        <v>36</v>
      </c>
      <c r="M2117" s="11" t="b">
        <v>1</v>
      </c>
      <c r="N2117" s="11" t="s">
        <v>8281</v>
      </c>
      <c r="O2117" s="11" t="s">
        <v>8285</v>
      </c>
      <c r="P2117" s="11">
        <f t="shared" si="132"/>
        <v>226</v>
      </c>
      <c r="Q2117" s="11">
        <f t="shared" si="133"/>
        <v>94.03</v>
      </c>
      <c r="R2117" s="16">
        <f t="shared" si="134"/>
        <v>40564.081030092595</v>
      </c>
      <c r="S2117" s="16">
        <f t="shared" si="135"/>
        <v>40594.081030092595</v>
      </c>
    </row>
    <row r="2118" spans="1:19" ht="44.25" x14ac:dyDescent="0.75">
      <c r="A2118" s="11">
        <v>2116</v>
      </c>
      <c r="B2118" s="12" t="s">
        <v>2117</v>
      </c>
      <c r="C2118" s="12" t="s">
        <v>6226</v>
      </c>
      <c r="D2118" s="13">
        <v>48000</v>
      </c>
      <c r="E2118" s="14">
        <v>48434</v>
      </c>
      <c r="F2118" s="11" t="s">
        <v>8218</v>
      </c>
      <c r="G2118" s="11" t="s">
        <v>8223</v>
      </c>
      <c r="H2118" s="11" t="s">
        <v>8245</v>
      </c>
      <c r="I2118" s="11">
        <v>1349203203</v>
      </c>
      <c r="J2118" s="11">
        <v>1345056003</v>
      </c>
      <c r="K2118" s="11" t="b">
        <v>0</v>
      </c>
      <c r="L2118" s="11">
        <v>92</v>
      </c>
      <c r="M2118" s="11" t="b">
        <v>1</v>
      </c>
      <c r="N2118" s="11" t="s">
        <v>8281</v>
      </c>
      <c r="O2118" s="11" t="s">
        <v>8285</v>
      </c>
      <c r="P2118" s="11">
        <f t="shared" si="132"/>
        <v>101</v>
      </c>
      <c r="Q2118" s="11">
        <f t="shared" si="133"/>
        <v>526.46</v>
      </c>
      <c r="R2118" s="16">
        <f t="shared" si="134"/>
        <v>41136.777812500004</v>
      </c>
      <c r="S2118" s="16">
        <f t="shared" si="135"/>
        <v>41184.777812500004</v>
      </c>
    </row>
    <row r="2119" spans="1:19" ht="44.25" x14ac:dyDescent="0.75">
      <c r="A2119" s="11">
        <v>2117</v>
      </c>
      <c r="B2119" s="12" t="s">
        <v>2118</v>
      </c>
      <c r="C2119" s="12" t="s">
        <v>6227</v>
      </c>
      <c r="D2119" s="13">
        <v>1200</v>
      </c>
      <c r="E2119" s="14">
        <v>1773</v>
      </c>
      <c r="F2119" s="11" t="s">
        <v>8218</v>
      </c>
      <c r="G2119" s="11" t="s">
        <v>8223</v>
      </c>
      <c r="H2119" s="11" t="s">
        <v>8245</v>
      </c>
      <c r="I2119" s="11">
        <v>1445921940</v>
      </c>
      <c r="J2119" s="11">
        <v>1444699549</v>
      </c>
      <c r="K2119" s="11" t="b">
        <v>0</v>
      </c>
      <c r="L2119" s="11">
        <v>35</v>
      </c>
      <c r="M2119" s="11" t="b">
        <v>1</v>
      </c>
      <c r="N2119" s="11" t="s">
        <v>8281</v>
      </c>
      <c r="O2119" s="11" t="s">
        <v>8285</v>
      </c>
      <c r="P2119" s="11">
        <f t="shared" si="132"/>
        <v>148</v>
      </c>
      <c r="Q2119" s="11">
        <f t="shared" si="133"/>
        <v>50.66</v>
      </c>
      <c r="R2119" s="16">
        <f t="shared" si="134"/>
        <v>42290.059594907405</v>
      </c>
      <c r="S2119" s="16">
        <f t="shared" si="135"/>
        <v>42304.207638888889</v>
      </c>
    </row>
    <row r="2120" spans="1:19" ht="29.5" x14ac:dyDescent="0.75">
      <c r="A2120" s="11">
        <v>2118</v>
      </c>
      <c r="B2120" s="12" t="s">
        <v>2119</v>
      </c>
      <c r="C2120" s="12" t="s">
        <v>6228</v>
      </c>
      <c r="D2120" s="13">
        <v>1000</v>
      </c>
      <c r="E2120" s="14">
        <v>1346.11</v>
      </c>
      <c r="F2120" s="11" t="s">
        <v>8218</v>
      </c>
      <c r="G2120" s="11" t="s">
        <v>8223</v>
      </c>
      <c r="H2120" s="11" t="s">
        <v>8245</v>
      </c>
      <c r="I2120" s="11">
        <v>1311538136</v>
      </c>
      <c r="J2120" s="11">
        <v>1308946136</v>
      </c>
      <c r="K2120" s="11" t="b">
        <v>0</v>
      </c>
      <c r="L2120" s="11">
        <v>17</v>
      </c>
      <c r="M2120" s="11" t="b">
        <v>1</v>
      </c>
      <c r="N2120" s="11" t="s">
        <v>8281</v>
      </c>
      <c r="O2120" s="11" t="s">
        <v>8285</v>
      </c>
      <c r="P2120" s="11">
        <f t="shared" si="132"/>
        <v>135</v>
      </c>
      <c r="Q2120" s="11">
        <f t="shared" si="133"/>
        <v>79.180000000000007</v>
      </c>
      <c r="R2120" s="16">
        <f t="shared" si="134"/>
        <v>40718.839537037034</v>
      </c>
      <c r="S2120" s="16">
        <f t="shared" si="135"/>
        <v>40748.839537037034</v>
      </c>
    </row>
    <row r="2121" spans="1:19" ht="44.25" x14ac:dyDescent="0.75">
      <c r="A2121" s="11">
        <v>2119</v>
      </c>
      <c r="B2121" s="12" t="s">
        <v>2120</v>
      </c>
      <c r="C2121" s="12" t="s">
        <v>6229</v>
      </c>
      <c r="D2121" s="13">
        <v>2000</v>
      </c>
      <c r="E2121" s="14">
        <v>2015</v>
      </c>
      <c r="F2121" s="11" t="s">
        <v>8218</v>
      </c>
      <c r="G2121" s="11" t="s">
        <v>8223</v>
      </c>
      <c r="H2121" s="11" t="s">
        <v>8245</v>
      </c>
      <c r="I2121" s="11">
        <v>1345086445</v>
      </c>
      <c r="J2121" s="11">
        <v>1342494445</v>
      </c>
      <c r="K2121" s="11" t="b">
        <v>0</v>
      </c>
      <c r="L2121" s="11">
        <v>22</v>
      </c>
      <c r="M2121" s="11" t="b">
        <v>1</v>
      </c>
      <c r="N2121" s="11" t="s">
        <v>8281</v>
      </c>
      <c r="O2121" s="11" t="s">
        <v>8285</v>
      </c>
      <c r="P2121" s="11">
        <f t="shared" si="132"/>
        <v>101</v>
      </c>
      <c r="Q2121" s="11">
        <f t="shared" si="133"/>
        <v>91.59</v>
      </c>
      <c r="R2121" s="16">
        <f t="shared" si="134"/>
        <v>41107.130150462966</v>
      </c>
      <c r="S2121" s="16">
        <f t="shared" si="135"/>
        <v>41137.130150462966</v>
      </c>
    </row>
    <row r="2122" spans="1:19" ht="44.25" x14ac:dyDescent="0.75">
      <c r="A2122" s="11">
        <v>2120</v>
      </c>
      <c r="B2122" s="12" t="s">
        <v>2121</v>
      </c>
      <c r="C2122" s="12" t="s">
        <v>6230</v>
      </c>
      <c r="D2122" s="13">
        <v>8000</v>
      </c>
      <c r="E2122" s="14">
        <v>8070.43</v>
      </c>
      <c r="F2122" s="11" t="s">
        <v>8218</v>
      </c>
      <c r="G2122" s="11" t="s">
        <v>8223</v>
      </c>
      <c r="H2122" s="11" t="s">
        <v>8245</v>
      </c>
      <c r="I2122" s="11">
        <v>1388617736</v>
      </c>
      <c r="J2122" s="11">
        <v>1384384136</v>
      </c>
      <c r="K2122" s="11" t="b">
        <v>0</v>
      </c>
      <c r="L2122" s="11">
        <v>69</v>
      </c>
      <c r="M2122" s="11" t="b">
        <v>1</v>
      </c>
      <c r="N2122" s="11" t="s">
        <v>8281</v>
      </c>
      <c r="O2122" s="11" t="s">
        <v>8285</v>
      </c>
      <c r="P2122" s="11">
        <f t="shared" si="132"/>
        <v>101</v>
      </c>
      <c r="Q2122" s="11">
        <f t="shared" si="133"/>
        <v>116.96</v>
      </c>
      <c r="R2122" s="16">
        <f t="shared" si="134"/>
        <v>41591.964537037034</v>
      </c>
      <c r="S2122" s="16">
        <f t="shared" si="135"/>
        <v>41640.964537037034</v>
      </c>
    </row>
    <row r="2123" spans="1:19" ht="44.25" x14ac:dyDescent="0.75">
      <c r="A2123" s="11">
        <v>2121</v>
      </c>
      <c r="B2123" s="12" t="s">
        <v>2122</v>
      </c>
      <c r="C2123" s="12" t="s">
        <v>6231</v>
      </c>
      <c r="D2123" s="13">
        <v>50000</v>
      </c>
      <c r="E2123" s="14">
        <v>284</v>
      </c>
      <c r="F2123" s="11" t="s">
        <v>8220</v>
      </c>
      <c r="G2123" s="11" t="s">
        <v>8239</v>
      </c>
      <c r="H2123" s="11" t="s">
        <v>8256</v>
      </c>
      <c r="I2123" s="11">
        <v>1484156948</v>
      </c>
      <c r="J2123" s="11">
        <v>1481564948</v>
      </c>
      <c r="K2123" s="11" t="b">
        <v>0</v>
      </c>
      <c r="L2123" s="11">
        <v>10</v>
      </c>
      <c r="M2123" s="11" t="b">
        <v>0</v>
      </c>
      <c r="N2123" s="11" t="s">
        <v>8289</v>
      </c>
      <c r="O2123" s="11" t="s">
        <v>8290</v>
      </c>
      <c r="P2123" s="11">
        <f t="shared" si="132"/>
        <v>1</v>
      </c>
      <c r="Q2123" s="11">
        <f t="shared" si="133"/>
        <v>28.4</v>
      </c>
      <c r="R2123" s="16">
        <f t="shared" si="134"/>
        <v>42716.7424537037</v>
      </c>
      <c r="S2123" s="16">
        <f t="shared" si="135"/>
        <v>42746.7424537037</v>
      </c>
    </row>
    <row r="2124" spans="1:19" ht="44.25" x14ac:dyDescent="0.75">
      <c r="A2124" s="11">
        <v>2122</v>
      </c>
      <c r="B2124" s="12" t="s">
        <v>2123</v>
      </c>
      <c r="C2124" s="12" t="s">
        <v>6232</v>
      </c>
      <c r="D2124" s="13">
        <v>80000</v>
      </c>
      <c r="E2124" s="14">
        <v>310</v>
      </c>
      <c r="F2124" s="11" t="s">
        <v>8220</v>
      </c>
      <c r="G2124" s="11" t="s">
        <v>8237</v>
      </c>
      <c r="H2124" s="11" t="s">
        <v>8255</v>
      </c>
      <c r="I2124" s="11">
        <v>1483773169</v>
      </c>
      <c r="J2124" s="11">
        <v>1481181169</v>
      </c>
      <c r="K2124" s="11" t="b">
        <v>0</v>
      </c>
      <c r="L2124" s="11">
        <v>3</v>
      </c>
      <c r="M2124" s="11" t="b">
        <v>0</v>
      </c>
      <c r="N2124" s="11" t="s">
        <v>8289</v>
      </c>
      <c r="O2124" s="11" t="s">
        <v>8290</v>
      </c>
      <c r="P2124" s="11">
        <f t="shared" si="132"/>
        <v>0</v>
      </c>
      <c r="Q2124" s="11">
        <f t="shared" si="133"/>
        <v>103.33</v>
      </c>
      <c r="R2124" s="16">
        <f t="shared" si="134"/>
        <v>42712.300567129627</v>
      </c>
      <c r="S2124" s="16">
        <f t="shared" si="135"/>
        <v>42742.300567129627</v>
      </c>
    </row>
    <row r="2125" spans="1:19" ht="59" x14ac:dyDescent="0.75">
      <c r="A2125" s="11">
        <v>2123</v>
      </c>
      <c r="B2125" s="12" t="s">
        <v>2124</v>
      </c>
      <c r="C2125" s="12" t="s">
        <v>6233</v>
      </c>
      <c r="D2125" s="13">
        <v>500</v>
      </c>
      <c r="E2125" s="14">
        <v>50</v>
      </c>
      <c r="F2125" s="11" t="s">
        <v>8220</v>
      </c>
      <c r="G2125" s="11" t="s">
        <v>8223</v>
      </c>
      <c r="H2125" s="11" t="s">
        <v>8245</v>
      </c>
      <c r="I2125" s="11">
        <v>1268636340</v>
      </c>
      <c r="J2125" s="11">
        <v>1263982307</v>
      </c>
      <c r="K2125" s="11" t="b">
        <v>0</v>
      </c>
      <c r="L2125" s="11">
        <v>5</v>
      </c>
      <c r="M2125" s="11" t="b">
        <v>0</v>
      </c>
      <c r="N2125" s="11" t="s">
        <v>8289</v>
      </c>
      <c r="O2125" s="11" t="s">
        <v>8290</v>
      </c>
      <c r="P2125" s="11">
        <f t="shared" si="132"/>
        <v>10</v>
      </c>
      <c r="Q2125" s="11">
        <f t="shared" si="133"/>
        <v>10</v>
      </c>
      <c r="R2125" s="16">
        <f t="shared" si="134"/>
        <v>40198.424849537041</v>
      </c>
      <c r="S2125" s="16">
        <f t="shared" si="135"/>
        <v>40252.290972222225</v>
      </c>
    </row>
    <row r="2126" spans="1:19" ht="59" x14ac:dyDescent="0.75">
      <c r="A2126" s="11">
        <v>2124</v>
      </c>
      <c r="B2126" s="12" t="s">
        <v>2125</v>
      </c>
      <c r="C2126" s="12" t="s">
        <v>6234</v>
      </c>
      <c r="D2126" s="13">
        <v>1100</v>
      </c>
      <c r="E2126" s="14">
        <v>115</v>
      </c>
      <c r="F2126" s="11" t="s">
        <v>8220</v>
      </c>
      <c r="G2126" s="11" t="s">
        <v>8223</v>
      </c>
      <c r="H2126" s="11" t="s">
        <v>8245</v>
      </c>
      <c r="I2126" s="11">
        <v>1291093200</v>
      </c>
      <c r="J2126" s="11">
        <v>1286930435</v>
      </c>
      <c r="K2126" s="11" t="b">
        <v>0</v>
      </c>
      <c r="L2126" s="11">
        <v>5</v>
      </c>
      <c r="M2126" s="11" t="b">
        <v>0</v>
      </c>
      <c r="N2126" s="11" t="s">
        <v>8289</v>
      </c>
      <c r="O2126" s="11" t="s">
        <v>8290</v>
      </c>
      <c r="P2126" s="11">
        <f t="shared" si="132"/>
        <v>10</v>
      </c>
      <c r="Q2126" s="11">
        <f t="shared" si="133"/>
        <v>23</v>
      </c>
      <c r="R2126" s="16">
        <f t="shared" si="134"/>
        <v>40464.028182870366</v>
      </c>
      <c r="S2126" s="16">
        <f t="shared" si="135"/>
        <v>40512.208333333336</v>
      </c>
    </row>
    <row r="2127" spans="1:19" ht="44.25" x14ac:dyDescent="0.75">
      <c r="A2127" s="11">
        <v>2125</v>
      </c>
      <c r="B2127" s="12" t="s">
        <v>2126</v>
      </c>
      <c r="C2127" s="12" t="s">
        <v>6235</v>
      </c>
      <c r="D2127" s="13">
        <v>60000</v>
      </c>
      <c r="E2127" s="14">
        <v>852</v>
      </c>
      <c r="F2127" s="11" t="s">
        <v>8220</v>
      </c>
      <c r="G2127" s="11" t="s">
        <v>8223</v>
      </c>
      <c r="H2127" s="11" t="s">
        <v>8245</v>
      </c>
      <c r="I2127" s="11">
        <v>1438734833</v>
      </c>
      <c r="J2127" s="11">
        <v>1436142833</v>
      </c>
      <c r="K2127" s="11" t="b">
        <v>0</v>
      </c>
      <c r="L2127" s="11">
        <v>27</v>
      </c>
      <c r="M2127" s="11" t="b">
        <v>0</v>
      </c>
      <c r="N2127" s="11" t="s">
        <v>8289</v>
      </c>
      <c r="O2127" s="11" t="s">
        <v>8290</v>
      </c>
      <c r="P2127" s="11">
        <f t="shared" si="132"/>
        <v>1</v>
      </c>
      <c r="Q2127" s="11">
        <f t="shared" si="133"/>
        <v>31.56</v>
      </c>
      <c r="R2127" s="16">
        <f t="shared" si="134"/>
        <v>42191.023530092592</v>
      </c>
      <c r="S2127" s="16">
        <f t="shared" si="135"/>
        <v>42221.023530092592</v>
      </c>
    </row>
    <row r="2128" spans="1:19" ht="44.25" x14ac:dyDescent="0.75">
      <c r="A2128" s="11">
        <v>2126</v>
      </c>
      <c r="B2128" s="12" t="s">
        <v>2127</v>
      </c>
      <c r="C2128" s="12" t="s">
        <v>6236</v>
      </c>
      <c r="D2128" s="13">
        <v>20000</v>
      </c>
      <c r="E2128" s="14">
        <v>10</v>
      </c>
      <c r="F2128" s="11" t="s">
        <v>8220</v>
      </c>
      <c r="G2128" s="11" t="s">
        <v>8223</v>
      </c>
      <c r="H2128" s="11" t="s">
        <v>8245</v>
      </c>
      <c r="I2128" s="11">
        <v>1418080887</v>
      </c>
      <c r="J2128" s="11">
        <v>1415488887</v>
      </c>
      <c r="K2128" s="11" t="b">
        <v>0</v>
      </c>
      <c r="L2128" s="11">
        <v>2</v>
      </c>
      <c r="M2128" s="11" t="b">
        <v>0</v>
      </c>
      <c r="N2128" s="11" t="s">
        <v>8289</v>
      </c>
      <c r="O2128" s="11" t="s">
        <v>8290</v>
      </c>
      <c r="P2128" s="11">
        <f t="shared" si="132"/>
        <v>0</v>
      </c>
      <c r="Q2128" s="11">
        <f t="shared" si="133"/>
        <v>5</v>
      </c>
      <c r="R2128" s="16">
        <f t="shared" si="134"/>
        <v>41951.973229166666</v>
      </c>
      <c r="S2128" s="16">
        <f t="shared" si="135"/>
        <v>41981.973229166666</v>
      </c>
    </row>
    <row r="2129" spans="1:19" ht="29.5" x14ac:dyDescent="0.75">
      <c r="A2129" s="11">
        <v>2127</v>
      </c>
      <c r="B2129" s="12" t="s">
        <v>2128</v>
      </c>
      <c r="C2129" s="12" t="s">
        <v>6237</v>
      </c>
      <c r="D2129" s="13">
        <v>28000</v>
      </c>
      <c r="E2129" s="14">
        <v>8076</v>
      </c>
      <c r="F2129" s="11" t="s">
        <v>8220</v>
      </c>
      <c r="G2129" s="11" t="s">
        <v>8224</v>
      </c>
      <c r="H2129" s="11" t="s">
        <v>8246</v>
      </c>
      <c r="I2129" s="11">
        <v>1426158463</v>
      </c>
      <c r="J2129" s="11">
        <v>1423570063</v>
      </c>
      <c r="K2129" s="11" t="b">
        <v>0</v>
      </c>
      <c r="L2129" s="11">
        <v>236</v>
      </c>
      <c r="M2129" s="11" t="b">
        <v>0</v>
      </c>
      <c r="N2129" s="11" t="s">
        <v>8289</v>
      </c>
      <c r="O2129" s="11" t="s">
        <v>8290</v>
      </c>
      <c r="P2129" s="11">
        <f t="shared" si="132"/>
        <v>29</v>
      </c>
      <c r="Q2129" s="11">
        <f t="shared" si="133"/>
        <v>34.22</v>
      </c>
      <c r="R2129" s="16">
        <f t="shared" si="134"/>
        <v>42045.50535879629</v>
      </c>
      <c r="S2129" s="16">
        <f t="shared" si="135"/>
        <v>42075.463692129633</v>
      </c>
    </row>
    <row r="2130" spans="1:19" ht="44.25" x14ac:dyDescent="0.75">
      <c r="A2130" s="11">
        <v>2128</v>
      </c>
      <c r="B2130" s="12" t="s">
        <v>2129</v>
      </c>
      <c r="C2130" s="12" t="s">
        <v>6238</v>
      </c>
      <c r="D2130" s="13">
        <v>15000</v>
      </c>
      <c r="E2130" s="14">
        <v>25</v>
      </c>
      <c r="F2130" s="11" t="s">
        <v>8220</v>
      </c>
      <c r="G2130" s="11" t="s">
        <v>8228</v>
      </c>
      <c r="H2130" s="11" t="s">
        <v>8250</v>
      </c>
      <c r="I2130" s="11">
        <v>1411324369</v>
      </c>
      <c r="J2130" s="11">
        <v>1406140369</v>
      </c>
      <c r="K2130" s="11" t="b">
        <v>0</v>
      </c>
      <c r="L2130" s="11">
        <v>1</v>
      </c>
      <c r="M2130" s="11" t="b">
        <v>0</v>
      </c>
      <c r="N2130" s="11" t="s">
        <v>8289</v>
      </c>
      <c r="O2130" s="11" t="s">
        <v>8290</v>
      </c>
      <c r="P2130" s="11">
        <f t="shared" si="132"/>
        <v>0</v>
      </c>
      <c r="Q2130" s="11">
        <f t="shared" si="133"/>
        <v>25</v>
      </c>
      <c r="R2130" s="16">
        <f t="shared" si="134"/>
        <v>41843.772789351853</v>
      </c>
      <c r="S2130" s="16">
        <f t="shared" si="135"/>
        <v>41903.772789351853</v>
      </c>
    </row>
    <row r="2131" spans="1:19" ht="44.25" x14ac:dyDescent="0.75">
      <c r="A2131" s="11">
        <v>2129</v>
      </c>
      <c r="B2131" s="12" t="s">
        <v>2130</v>
      </c>
      <c r="C2131" s="12" t="s">
        <v>6239</v>
      </c>
      <c r="D2131" s="13">
        <v>2000</v>
      </c>
      <c r="E2131" s="14">
        <v>236</v>
      </c>
      <c r="F2131" s="11" t="s">
        <v>8220</v>
      </c>
      <c r="G2131" s="11" t="s">
        <v>8223</v>
      </c>
      <c r="H2131" s="11" t="s">
        <v>8245</v>
      </c>
      <c r="I2131" s="11">
        <v>1457570100</v>
      </c>
      <c r="J2131" s="11">
        <v>1454978100</v>
      </c>
      <c r="K2131" s="11" t="b">
        <v>0</v>
      </c>
      <c r="L2131" s="11">
        <v>12</v>
      </c>
      <c r="M2131" s="11" t="b">
        <v>0</v>
      </c>
      <c r="N2131" s="11" t="s">
        <v>8289</v>
      </c>
      <c r="O2131" s="11" t="s">
        <v>8290</v>
      </c>
      <c r="P2131" s="11">
        <f t="shared" si="132"/>
        <v>12</v>
      </c>
      <c r="Q2131" s="11">
        <f t="shared" si="133"/>
        <v>19.670000000000002</v>
      </c>
      <c r="R2131" s="16">
        <f t="shared" si="134"/>
        <v>42409.024305555555</v>
      </c>
      <c r="S2131" s="16">
        <f t="shared" si="135"/>
        <v>42439.024305555555</v>
      </c>
    </row>
    <row r="2132" spans="1:19" ht="29.5" x14ac:dyDescent="0.75">
      <c r="A2132" s="11">
        <v>2130</v>
      </c>
      <c r="B2132" s="12" t="s">
        <v>2131</v>
      </c>
      <c r="C2132" s="12" t="s">
        <v>6240</v>
      </c>
      <c r="D2132" s="13">
        <v>42000</v>
      </c>
      <c r="E2132" s="14">
        <v>85</v>
      </c>
      <c r="F2132" s="11" t="s">
        <v>8220</v>
      </c>
      <c r="G2132" s="11" t="s">
        <v>8223</v>
      </c>
      <c r="H2132" s="11" t="s">
        <v>8245</v>
      </c>
      <c r="I2132" s="11">
        <v>1408154663</v>
      </c>
      <c r="J2132" s="11">
        <v>1405130663</v>
      </c>
      <c r="K2132" s="11" t="b">
        <v>0</v>
      </c>
      <c r="L2132" s="11">
        <v>4</v>
      </c>
      <c r="M2132" s="11" t="b">
        <v>0</v>
      </c>
      <c r="N2132" s="11" t="s">
        <v>8289</v>
      </c>
      <c r="O2132" s="11" t="s">
        <v>8290</v>
      </c>
      <c r="P2132" s="11">
        <f t="shared" si="132"/>
        <v>0</v>
      </c>
      <c r="Q2132" s="11">
        <f t="shared" si="133"/>
        <v>21.25</v>
      </c>
      <c r="R2132" s="16">
        <f t="shared" si="134"/>
        <v>41832.086377314816</v>
      </c>
      <c r="S2132" s="16">
        <f t="shared" si="135"/>
        <v>41867.086377314816</v>
      </c>
    </row>
    <row r="2133" spans="1:19" ht="44.25" x14ac:dyDescent="0.75">
      <c r="A2133" s="11">
        <v>2131</v>
      </c>
      <c r="B2133" s="12" t="s">
        <v>2132</v>
      </c>
      <c r="C2133" s="12" t="s">
        <v>6241</v>
      </c>
      <c r="D2133" s="13">
        <v>500</v>
      </c>
      <c r="E2133" s="14">
        <v>25</v>
      </c>
      <c r="F2133" s="11" t="s">
        <v>8220</v>
      </c>
      <c r="G2133" s="11" t="s">
        <v>8223</v>
      </c>
      <c r="H2133" s="11" t="s">
        <v>8245</v>
      </c>
      <c r="I2133" s="11">
        <v>1436677091</v>
      </c>
      <c r="J2133" s="11">
        <v>1434085091</v>
      </c>
      <c r="K2133" s="11" t="b">
        <v>0</v>
      </c>
      <c r="L2133" s="11">
        <v>3</v>
      </c>
      <c r="M2133" s="11" t="b">
        <v>0</v>
      </c>
      <c r="N2133" s="11" t="s">
        <v>8289</v>
      </c>
      <c r="O2133" s="11" t="s">
        <v>8290</v>
      </c>
      <c r="P2133" s="11">
        <f t="shared" si="132"/>
        <v>5</v>
      </c>
      <c r="Q2133" s="11">
        <f t="shared" si="133"/>
        <v>8.33</v>
      </c>
      <c r="R2133" s="16">
        <f t="shared" si="134"/>
        <v>42167.207071759258</v>
      </c>
      <c r="S2133" s="16">
        <f t="shared" si="135"/>
        <v>42197.207071759258</v>
      </c>
    </row>
    <row r="2134" spans="1:19" ht="44.25" x14ac:dyDescent="0.75">
      <c r="A2134" s="11">
        <v>2132</v>
      </c>
      <c r="B2134" s="12" t="s">
        <v>2133</v>
      </c>
      <c r="C2134" s="12" t="s">
        <v>6242</v>
      </c>
      <c r="D2134" s="13">
        <v>100000</v>
      </c>
      <c r="E2134" s="14">
        <v>2112.9899999999998</v>
      </c>
      <c r="F2134" s="11" t="s">
        <v>8220</v>
      </c>
      <c r="G2134" s="11" t="s">
        <v>8223</v>
      </c>
      <c r="H2134" s="11" t="s">
        <v>8245</v>
      </c>
      <c r="I2134" s="11">
        <v>1391427692</v>
      </c>
      <c r="J2134" s="11">
        <v>1388835692</v>
      </c>
      <c r="K2134" s="11" t="b">
        <v>0</v>
      </c>
      <c r="L2134" s="11">
        <v>99</v>
      </c>
      <c r="M2134" s="11" t="b">
        <v>0</v>
      </c>
      <c r="N2134" s="11" t="s">
        <v>8289</v>
      </c>
      <c r="O2134" s="11" t="s">
        <v>8290</v>
      </c>
      <c r="P2134" s="11">
        <f t="shared" si="132"/>
        <v>2</v>
      </c>
      <c r="Q2134" s="11">
        <f t="shared" si="133"/>
        <v>21.34</v>
      </c>
      <c r="R2134" s="16">
        <f t="shared" si="134"/>
        <v>41643.487175925926</v>
      </c>
      <c r="S2134" s="16">
        <f t="shared" si="135"/>
        <v>41673.487175925926</v>
      </c>
    </row>
    <row r="2135" spans="1:19" ht="44.25" x14ac:dyDescent="0.75">
      <c r="A2135" s="11">
        <v>2133</v>
      </c>
      <c r="B2135" s="12" t="s">
        <v>2134</v>
      </c>
      <c r="C2135" s="12" t="s">
        <v>6243</v>
      </c>
      <c r="D2135" s="13">
        <v>1000</v>
      </c>
      <c r="E2135" s="14">
        <v>16</v>
      </c>
      <c r="F2135" s="11" t="s">
        <v>8220</v>
      </c>
      <c r="G2135" s="11" t="s">
        <v>8223</v>
      </c>
      <c r="H2135" s="11" t="s">
        <v>8245</v>
      </c>
      <c r="I2135" s="11">
        <v>1303628340</v>
      </c>
      <c r="J2135" s="11">
        <v>1300328399</v>
      </c>
      <c r="K2135" s="11" t="b">
        <v>0</v>
      </c>
      <c r="L2135" s="11">
        <v>3</v>
      </c>
      <c r="M2135" s="11" t="b">
        <v>0</v>
      </c>
      <c r="N2135" s="11" t="s">
        <v>8289</v>
      </c>
      <c r="O2135" s="11" t="s">
        <v>8290</v>
      </c>
      <c r="P2135" s="11">
        <f t="shared" si="132"/>
        <v>2</v>
      </c>
      <c r="Q2135" s="11">
        <f t="shared" si="133"/>
        <v>5.33</v>
      </c>
      <c r="R2135" s="16">
        <f t="shared" si="134"/>
        <v>40619.097210648149</v>
      </c>
      <c r="S2135" s="16">
        <f t="shared" si="135"/>
        <v>40657.290972222225</v>
      </c>
    </row>
    <row r="2136" spans="1:19" ht="44.25" x14ac:dyDescent="0.75">
      <c r="A2136" s="11">
        <v>2134</v>
      </c>
      <c r="B2136" s="12" t="s">
        <v>2135</v>
      </c>
      <c r="C2136" s="12" t="s">
        <v>6244</v>
      </c>
      <c r="D2136" s="13">
        <v>6000</v>
      </c>
      <c r="E2136" s="14">
        <v>104</v>
      </c>
      <c r="F2136" s="11" t="s">
        <v>8220</v>
      </c>
      <c r="G2136" s="11" t="s">
        <v>8223</v>
      </c>
      <c r="H2136" s="11" t="s">
        <v>8245</v>
      </c>
      <c r="I2136" s="11">
        <v>1367097391</v>
      </c>
      <c r="J2136" s="11">
        <v>1364505391</v>
      </c>
      <c r="K2136" s="11" t="b">
        <v>0</v>
      </c>
      <c r="L2136" s="11">
        <v>3</v>
      </c>
      <c r="M2136" s="11" t="b">
        <v>0</v>
      </c>
      <c r="N2136" s="11" t="s">
        <v>8289</v>
      </c>
      <c r="O2136" s="11" t="s">
        <v>8290</v>
      </c>
      <c r="P2136" s="11">
        <f t="shared" si="132"/>
        <v>2</v>
      </c>
      <c r="Q2136" s="11">
        <f t="shared" si="133"/>
        <v>34.67</v>
      </c>
      <c r="R2136" s="16">
        <f t="shared" si="134"/>
        <v>41361.886469907404</v>
      </c>
      <c r="S2136" s="16">
        <f t="shared" si="135"/>
        <v>41391.886469907404</v>
      </c>
    </row>
    <row r="2137" spans="1:19" ht="44.25" x14ac:dyDescent="0.75">
      <c r="A2137" s="11">
        <v>2135</v>
      </c>
      <c r="B2137" s="12" t="s">
        <v>2136</v>
      </c>
      <c r="C2137" s="12" t="s">
        <v>6245</v>
      </c>
      <c r="D2137" s="13">
        <v>5000</v>
      </c>
      <c r="E2137" s="14">
        <v>478</v>
      </c>
      <c r="F2137" s="11" t="s">
        <v>8220</v>
      </c>
      <c r="G2137" s="11" t="s">
        <v>8223</v>
      </c>
      <c r="H2137" s="11" t="s">
        <v>8245</v>
      </c>
      <c r="I2137" s="11">
        <v>1349392033</v>
      </c>
      <c r="J2137" s="11">
        <v>1346800033</v>
      </c>
      <c r="K2137" s="11" t="b">
        <v>0</v>
      </c>
      <c r="L2137" s="11">
        <v>22</v>
      </c>
      <c r="M2137" s="11" t="b">
        <v>0</v>
      </c>
      <c r="N2137" s="11" t="s">
        <v>8289</v>
      </c>
      <c r="O2137" s="11" t="s">
        <v>8290</v>
      </c>
      <c r="P2137" s="11">
        <f t="shared" si="132"/>
        <v>10</v>
      </c>
      <c r="Q2137" s="11">
        <f t="shared" si="133"/>
        <v>21.73</v>
      </c>
      <c r="R2137" s="16">
        <f t="shared" si="134"/>
        <v>41156.963344907403</v>
      </c>
      <c r="S2137" s="16">
        <f t="shared" si="135"/>
        <v>41186.963344907403</v>
      </c>
    </row>
    <row r="2138" spans="1:19" ht="44.25" x14ac:dyDescent="0.75">
      <c r="A2138" s="11">
        <v>2136</v>
      </c>
      <c r="B2138" s="12" t="s">
        <v>2137</v>
      </c>
      <c r="C2138" s="12" t="s">
        <v>6246</v>
      </c>
      <c r="D2138" s="13">
        <v>80000</v>
      </c>
      <c r="E2138" s="14">
        <v>47.69</v>
      </c>
      <c r="F2138" s="11" t="s">
        <v>8220</v>
      </c>
      <c r="G2138" s="11" t="s">
        <v>8223</v>
      </c>
      <c r="H2138" s="11" t="s">
        <v>8245</v>
      </c>
      <c r="I2138" s="11">
        <v>1382184786</v>
      </c>
      <c r="J2138" s="11">
        <v>1379592786</v>
      </c>
      <c r="K2138" s="11" t="b">
        <v>0</v>
      </c>
      <c r="L2138" s="11">
        <v>4</v>
      </c>
      <c r="M2138" s="11" t="b">
        <v>0</v>
      </c>
      <c r="N2138" s="11" t="s">
        <v>8289</v>
      </c>
      <c r="O2138" s="11" t="s">
        <v>8290</v>
      </c>
      <c r="P2138" s="11">
        <f t="shared" si="132"/>
        <v>0</v>
      </c>
      <c r="Q2138" s="11">
        <f t="shared" si="133"/>
        <v>11.92</v>
      </c>
      <c r="R2138" s="16">
        <f t="shared" si="134"/>
        <v>41536.509097222224</v>
      </c>
      <c r="S2138" s="16">
        <f t="shared" si="135"/>
        <v>41566.509097222224</v>
      </c>
    </row>
    <row r="2139" spans="1:19" ht="44.25" x14ac:dyDescent="0.75">
      <c r="A2139" s="11">
        <v>2137</v>
      </c>
      <c r="B2139" s="12" t="s">
        <v>2138</v>
      </c>
      <c r="C2139" s="12" t="s">
        <v>6247</v>
      </c>
      <c r="D2139" s="13">
        <v>50000</v>
      </c>
      <c r="E2139" s="14">
        <v>14203</v>
      </c>
      <c r="F2139" s="11" t="s">
        <v>8220</v>
      </c>
      <c r="G2139" s="11" t="s">
        <v>8228</v>
      </c>
      <c r="H2139" s="11" t="s">
        <v>8250</v>
      </c>
      <c r="I2139" s="11">
        <v>1417804229</v>
      </c>
      <c r="J2139" s="11">
        <v>1415212229</v>
      </c>
      <c r="K2139" s="11" t="b">
        <v>0</v>
      </c>
      <c r="L2139" s="11">
        <v>534</v>
      </c>
      <c r="M2139" s="11" t="b">
        <v>0</v>
      </c>
      <c r="N2139" s="11" t="s">
        <v>8289</v>
      </c>
      <c r="O2139" s="11" t="s">
        <v>8290</v>
      </c>
      <c r="P2139" s="11">
        <f t="shared" si="132"/>
        <v>28</v>
      </c>
      <c r="Q2139" s="11">
        <f t="shared" si="133"/>
        <v>26.6</v>
      </c>
      <c r="R2139" s="16">
        <f t="shared" si="134"/>
        <v>41948.771168981482</v>
      </c>
      <c r="S2139" s="16">
        <f t="shared" si="135"/>
        <v>41978.771168981482</v>
      </c>
    </row>
    <row r="2140" spans="1:19" ht="29.5" x14ac:dyDescent="0.75">
      <c r="A2140" s="11">
        <v>2138</v>
      </c>
      <c r="B2140" s="12" t="s">
        <v>2139</v>
      </c>
      <c r="C2140" s="12" t="s">
        <v>6248</v>
      </c>
      <c r="D2140" s="13">
        <v>1000</v>
      </c>
      <c r="E2140" s="14">
        <v>128</v>
      </c>
      <c r="F2140" s="11" t="s">
        <v>8220</v>
      </c>
      <c r="G2140" s="11" t="s">
        <v>8224</v>
      </c>
      <c r="H2140" s="11" t="s">
        <v>8246</v>
      </c>
      <c r="I2140" s="11">
        <v>1383959939</v>
      </c>
      <c r="J2140" s="11">
        <v>1381364339</v>
      </c>
      <c r="K2140" s="11" t="b">
        <v>0</v>
      </c>
      <c r="L2140" s="11">
        <v>12</v>
      </c>
      <c r="M2140" s="11" t="b">
        <v>0</v>
      </c>
      <c r="N2140" s="11" t="s">
        <v>8289</v>
      </c>
      <c r="O2140" s="11" t="s">
        <v>8290</v>
      </c>
      <c r="P2140" s="11">
        <f t="shared" si="132"/>
        <v>13</v>
      </c>
      <c r="Q2140" s="11">
        <f t="shared" si="133"/>
        <v>10.67</v>
      </c>
      <c r="R2140" s="16">
        <f t="shared" si="134"/>
        <v>41557.013182870374</v>
      </c>
      <c r="S2140" s="16">
        <f t="shared" si="135"/>
        <v>41587.054849537039</v>
      </c>
    </row>
    <row r="2141" spans="1:19" ht="59" x14ac:dyDescent="0.75">
      <c r="A2141" s="11">
        <v>2139</v>
      </c>
      <c r="B2141" s="12" t="s">
        <v>2140</v>
      </c>
      <c r="C2141" s="12" t="s">
        <v>6249</v>
      </c>
      <c r="D2141" s="13">
        <v>30000</v>
      </c>
      <c r="E2141" s="14">
        <v>1626</v>
      </c>
      <c r="F2141" s="11" t="s">
        <v>8220</v>
      </c>
      <c r="G2141" s="11" t="s">
        <v>8223</v>
      </c>
      <c r="H2141" s="11" t="s">
        <v>8245</v>
      </c>
      <c r="I2141" s="11">
        <v>1478196008</v>
      </c>
      <c r="J2141" s="11">
        <v>1475604008</v>
      </c>
      <c r="K2141" s="11" t="b">
        <v>0</v>
      </c>
      <c r="L2141" s="11">
        <v>56</v>
      </c>
      <c r="M2141" s="11" t="b">
        <v>0</v>
      </c>
      <c r="N2141" s="11" t="s">
        <v>8289</v>
      </c>
      <c r="O2141" s="11" t="s">
        <v>8290</v>
      </c>
      <c r="P2141" s="11">
        <f t="shared" si="132"/>
        <v>5</v>
      </c>
      <c r="Q2141" s="11">
        <f t="shared" si="133"/>
        <v>29.04</v>
      </c>
      <c r="R2141" s="16">
        <f t="shared" si="134"/>
        <v>42647.750092592592</v>
      </c>
      <c r="S2141" s="16">
        <f t="shared" si="135"/>
        <v>42677.750092592592</v>
      </c>
    </row>
    <row r="2142" spans="1:19" ht="44.25" x14ac:dyDescent="0.75">
      <c r="A2142" s="11">
        <v>2140</v>
      </c>
      <c r="B2142" s="12" t="s">
        <v>2141</v>
      </c>
      <c r="C2142" s="12" t="s">
        <v>6250</v>
      </c>
      <c r="D2142" s="13">
        <v>500000</v>
      </c>
      <c r="E2142" s="14">
        <v>560</v>
      </c>
      <c r="F2142" s="11" t="s">
        <v>8220</v>
      </c>
      <c r="G2142" s="11" t="s">
        <v>8223</v>
      </c>
      <c r="H2142" s="11" t="s">
        <v>8245</v>
      </c>
      <c r="I2142" s="11">
        <v>1357934424</v>
      </c>
      <c r="J2142" s="11">
        <v>1355342424</v>
      </c>
      <c r="K2142" s="11" t="b">
        <v>0</v>
      </c>
      <c r="L2142" s="11">
        <v>11</v>
      </c>
      <c r="M2142" s="11" t="b">
        <v>0</v>
      </c>
      <c r="N2142" s="11" t="s">
        <v>8289</v>
      </c>
      <c r="O2142" s="11" t="s">
        <v>8290</v>
      </c>
      <c r="P2142" s="11">
        <f t="shared" si="132"/>
        <v>0</v>
      </c>
      <c r="Q2142" s="11">
        <f t="shared" si="133"/>
        <v>50.91</v>
      </c>
      <c r="R2142" s="16">
        <f t="shared" si="134"/>
        <v>41255.833611111113</v>
      </c>
      <c r="S2142" s="16">
        <f t="shared" si="135"/>
        <v>41285.833611111113</v>
      </c>
    </row>
    <row r="2143" spans="1:19" ht="59" x14ac:dyDescent="0.75">
      <c r="A2143" s="11">
        <v>2141</v>
      </c>
      <c r="B2143" s="12" t="s">
        <v>2142</v>
      </c>
      <c r="C2143" s="12" t="s">
        <v>6251</v>
      </c>
      <c r="D2143" s="13">
        <v>15000</v>
      </c>
      <c r="E2143" s="14">
        <v>0</v>
      </c>
      <c r="F2143" s="11" t="s">
        <v>8220</v>
      </c>
      <c r="G2143" s="11" t="s">
        <v>8223</v>
      </c>
      <c r="H2143" s="11" t="s">
        <v>8245</v>
      </c>
      <c r="I2143" s="11">
        <v>1415947159</v>
      </c>
      <c r="J2143" s="11">
        <v>1413351559</v>
      </c>
      <c r="K2143" s="11" t="b">
        <v>0</v>
      </c>
      <c r="L2143" s="11">
        <v>0</v>
      </c>
      <c r="M2143" s="11" t="b">
        <v>0</v>
      </c>
      <c r="N2143" s="11" t="s">
        <v>8289</v>
      </c>
      <c r="O2143" s="11" t="s">
        <v>8290</v>
      </c>
      <c r="P2143" s="11">
        <f t="shared" si="132"/>
        <v>0</v>
      </c>
      <c r="Q2143" s="11">
        <f t="shared" si="133"/>
        <v>0</v>
      </c>
      <c r="R2143" s="16">
        <f t="shared" si="134"/>
        <v>41927.235636574071</v>
      </c>
      <c r="S2143" s="16">
        <f t="shared" si="135"/>
        <v>41957.277303240742</v>
      </c>
    </row>
    <row r="2144" spans="1:19" ht="44.25" x14ac:dyDescent="0.75">
      <c r="A2144" s="11">
        <v>2142</v>
      </c>
      <c r="B2144" s="12" t="s">
        <v>2143</v>
      </c>
      <c r="C2144" s="12" t="s">
        <v>6252</v>
      </c>
      <c r="D2144" s="13">
        <v>10500</v>
      </c>
      <c r="E2144" s="14">
        <v>601</v>
      </c>
      <c r="F2144" s="11" t="s">
        <v>8220</v>
      </c>
      <c r="G2144" s="11" t="s">
        <v>8235</v>
      </c>
      <c r="H2144" s="11" t="s">
        <v>8248</v>
      </c>
      <c r="I2144" s="11">
        <v>1451494210</v>
      </c>
      <c r="J2144" s="11">
        <v>1449075010</v>
      </c>
      <c r="K2144" s="11" t="b">
        <v>0</v>
      </c>
      <c r="L2144" s="11">
        <v>12</v>
      </c>
      <c r="M2144" s="11" t="b">
        <v>0</v>
      </c>
      <c r="N2144" s="11" t="s">
        <v>8289</v>
      </c>
      <c r="O2144" s="11" t="s">
        <v>8290</v>
      </c>
      <c r="P2144" s="11">
        <f t="shared" si="132"/>
        <v>6</v>
      </c>
      <c r="Q2144" s="11">
        <f t="shared" si="133"/>
        <v>50.08</v>
      </c>
      <c r="R2144" s="16">
        <f t="shared" si="134"/>
        <v>42340.701504629629</v>
      </c>
      <c r="S2144" s="16">
        <f t="shared" si="135"/>
        <v>42368.701504629629</v>
      </c>
    </row>
    <row r="2145" spans="1:19" ht="44.25" x14ac:dyDescent="0.75">
      <c r="A2145" s="11">
        <v>2143</v>
      </c>
      <c r="B2145" s="12" t="s">
        <v>2144</v>
      </c>
      <c r="C2145" s="12" t="s">
        <v>6253</v>
      </c>
      <c r="D2145" s="13">
        <v>2000</v>
      </c>
      <c r="E2145" s="14">
        <v>225</v>
      </c>
      <c r="F2145" s="11" t="s">
        <v>8220</v>
      </c>
      <c r="G2145" s="11" t="s">
        <v>8223</v>
      </c>
      <c r="H2145" s="11" t="s">
        <v>8245</v>
      </c>
      <c r="I2145" s="11">
        <v>1279738800</v>
      </c>
      <c r="J2145" s="11">
        <v>1275599812</v>
      </c>
      <c r="K2145" s="11" t="b">
        <v>0</v>
      </c>
      <c r="L2145" s="11">
        <v>5</v>
      </c>
      <c r="M2145" s="11" t="b">
        <v>0</v>
      </c>
      <c r="N2145" s="11" t="s">
        <v>8289</v>
      </c>
      <c r="O2145" s="11" t="s">
        <v>8290</v>
      </c>
      <c r="P2145" s="11">
        <f t="shared" si="132"/>
        <v>11</v>
      </c>
      <c r="Q2145" s="11">
        <f t="shared" si="133"/>
        <v>45</v>
      </c>
      <c r="R2145" s="16">
        <f t="shared" si="134"/>
        <v>40332.886712962965</v>
      </c>
      <c r="S2145" s="16">
        <f t="shared" si="135"/>
        <v>40380.791666666664</v>
      </c>
    </row>
    <row r="2146" spans="1:19" ht="44.25" x14ac:dyDescent="0.75">
      <c r="A2146" s="11">
        <v>2144</v>
      </c>
      <c r="B2146" s="12" t="s">
        <v>2145</v>
      </c>
      <c r="C2146" s="12" t="s">
        <v>6254</v>
      </c>
      <c r="D2146" s="13">
        <v>35500</v>
      </c>
      <c r="E2146" s="14">
        <v>607</v>
      </c>
      <c r="F2146" s="11" t="s">
        <v>8220</v>
      </c>
      <c r="G2146" s="11" t="s">
        <v>8223</v>
      </c>
      <c r="H2146" s="11" t="s">
        <v>8245</v>
      </c>
      <c r="I2146" s="11">
        <v>1379164040</v>
      </c>
      <c r="J2146" s="11">
        <v>1376399240</v>
      </c>
      <c r="K2146" s="11" t="b">
        <v>0</v>
      </c>
      <c r="L2146" s="11">
        <v>24</v>
      </c>
      <c r="M2146" s="11" t="b">
        <v>0</v>
      </c>
      <c r="N2146" s="11" t="s">
        <v>8289</v>
      </c>
      <c r="O2146" s="11" t="s">
        <v>8290</v>
      </c>
      <c r="P2146" s="11">
        <f t="shared" si="132"/>
        <v>2</v>
      </c>
      <c r="Q2146" s="11">
        <f t="shared" si="133"/>
        <v>25.29</v>
      </c>
      <c r="R2146" s="16">
        <f t="shared" si="134"/>
        <v>41499.546759259261</v>
      </c>
      <c r="S2146" s="16">
        <f t="shared" si="135"/>
        <v>41531.546759259261</v>
      </c>
    </row>
    <row r="2147" spans="1:19" ht="44.25" x14ac:dyDescent="0.75">
      <c r="A2147" s="11">
        <v>2145</v>
      </c>
      <c r="B2147" s="12" t="s">
        <v>2146</v>
      </c>
      <c r="C2147" s="12" t="s">
        <v>6255</v>
      </c>
      <c r="D2147" s="13">
        <v>15000</v>
      </c>
      <c r="E2147" s="14">
        <v>4565</v>
      </c>
      <c r="F2147" s="11" t="s">
        <v>8220</v>
      </c>
      <c r="G2147" s="11" t="s">
        <v>8223</v>
      </c>
      <c r="H2147" s="11" t="s">
        <v>8245</v>
      </c>
      <c r="I2147" s="11">
        <v>1385534514</v>
      </c>
      <c r="J2147" s="11">
        <v>1382938914</v>
      </c>
      <c r="K2147" s="11" t="b">
        <v>0</v>
      </c>
      <c r="L2147" s="11">
        <v>89</v>
      </c>
      <c r="M2147" s="11" t="b">
        <v>0</v>
      </c>
      <c r="N2147" s="11" t="s">
        <v>8289</v>
      </c>
      <c r="O2147" s="11" t="s">
        <v>8290</v>
      </c>
      <c r="P2147" s="11">
        <f t="shared" si="132"/>
        <v>30</v>
      </c>
      <c r="Q2147" s="11">
        <f t="shared" si="133"/>
        <v>51.29</v>
      </c>
      <c r="R2147" s="16">
        <f t="shared" si="134"/>
        <v>41575.237430555557</v>
      </c>
      <c r="S2147" s="16">
        <f t="shared" si="135"/>
        <v>41605.279097222221</v>
      </c>
    </row>
    <row r="2148" spans="1:19" ht="59" x14ac:dyDescent="0.75">
      <c r="A2148" s="11">
        <v>2146</v>
      </c>
      <c r="B2148" s="12" t="s">
        <v>2147</v>
      </c>
      <c r="C2148" s="12" t="s">
        <v>6256</v>
      </c>
      <c r="D2148" s="13">
        <v>5000</v>
      </c>
      <c r="E2148" s="14">
        <v>1</v>
      </c>
      <c r="F2148" s="11" t="s">
        <v>8220</v>
      </c>
      <c r="G2148" s="11" t="s">
        <v>8223</v>
      </c>
      <c r="H2148" s="11" t="s">
        <v>8245</v>
      </c>
      <c r="I2148" s="11">
        <v>1455207510</v>
      </c>
      <c r="J2148" s="11">
        <v>1453997910</v>
      </c>
      <c r="K2148" s="11" t="b">
        <v>0</v>
      </c>
      <c r="L2148" s="11">
        <v>1</v>
      </c>
      <c r="M2148" s="11" t="b">
        <v>0</v>
      </c>
      <c r="N2148" s="11" t="s">
        <v>8289</v>
      </c>
      <c r="O2148" s="11" t="s">
        <v>8290</v>
      </c>
      <c r="P2148" s="11">
        <f t="shared" si="132"/>
        <v>0</v>
      </c>
      <c r="Q2148" s="11">
        <f t="shared" si="133"/>
        <v>1</v>
      </c>
      <c r="R2148" s="16">
        <f t="shared" si="134"/>
        <v>42397.679513888885</v>
      </c>
      <c r="S2148" s="16">
        <f t="shared" si="135"/>
        <v>42411.679513888885</v>
      </c>
    </row>
    <row r="2149" spans="1:19" x14ac:dyDescent="0.75">
      <c r="A2149" s="11">
        <v>2147</v>
      </c>
      <c r="B2149" s="12" t="s">
        <v>2148</v>
      </c>
      <c r="C2149" s="12" t="s">
        <v>6257</v>
      </c>
      <c r="D2149" s="13">
        <v>390000</v>
      </c>
      <c r="E2149" s="14">
        <v>2716</v>
      </c>
      <c r="F2149" s="11" t="s">
        <v>8220</v>
      </c>
      <c r="G2149" s="11" t="s">
        <v>8223</v>
      </c>
      <c r="H2149" s="11" t="s">
        <v>8245</v>
      </c>
      <c r="I2149" s="11">
        <v>1416125148</v>
      </c>
      <c r="J2149" s="11">
        <v>1413356748</v>
      </c>
      <c r="K2149" s="11" t="b">
        <v>0</v>
      </c>
      <c r="L2149" s="11">
        <v>55</v>
      </c>
      <c r="M2149" s="11" t="b">
        <v>0</v>
      </c>
      <c r="N2149" s="11" t="s">
        <v>8289</v>
      </c>
      <c r="O2149" s="11" t="s">
        <v>8290</v>
      </c>
      <c r="P2149" s="11">
        <f t="shared" si="132"/>
        <v>1</v>
      </c>
      <c r="Q2149" s="11">
        <f t="shared" si="133"/>
        <v>49.38</v>
      </c>
      <c r="R2149" s="16">
        <f t="shared" si="134"/>
        <v>41927.295694444445</v>
      </c>
      <c r="S2149" s="16">
        <f t="shared" si="135"/>
        <v>41959.337361111116</v>
      </c>
    </row>
    <row r="2150" spans="1:19" ht="44.25" x14ac:dyDescent="0.75">
      <c r="A2150" s="11">
        <v>2148</v>
      </c>
      <c r="B2150" s="12" t="s">
        <v>2149</v>
      </c>
      <c r="C2150" s="12" t="s">
        <v>6258</v>
      </c>
      <c r="D2150" s="13">
        <v>100</v>
      </c>
      <c r="E2150" s="14">
        <v>2</v>
      </c>
      <c r="F2150" s="11" t="s">
        <v>8220</v>
      </c>
      <c r="G2150" s="11" t="s">
        <v>8224</v>
      </c>
      <c r="H2150" s="11" t="s">
        <v>8246</v>
      </c>
      <c r="I2150" s="11">
        <v>1427992582</v>
      </c>
      <c r="J2150" s="11">
        <v>1425404182</v>
      </c>
      <c r="K2150" s="11" t="b">
        <v>0</v>
      </c>
      <c r="L2150" s="11">
        <v>2</v>
      </c>
      <c r="M2150" s="11" t="b">
        <v>0</v>
      </c>
      <c r="N2150" s="11" t="s">
        <v>8289</v>
      </c>
      <c r="O2150" s="11" t="s">
        <v>8290</v>
      </c>
      <c r="P2150" s="11">
        <f t="shared" si="132"/>
        <v>2</v>
      </c>
      <c r="Q2150" s="11">
        <f t="shared" si="133"/>
        <v>1</v>
      </c>
      <c r="R2150" s="16">
        <f t="shared" si="134"/>
        <v>42066.733587962968</v>
      </c>
      <c r="S2150" s="16">
        <f t="shared" si="135"/>
        <v>42096.691921296297</v>
      </c>
    </row>
    <row r="2151" spans="1:19" ht="59" x14ac:dyDescent="0.75">
      <c r="A2151" s="11">
        <v>2149</v>
      </c>
      <c r="B2151" s="12" t="s">
        <v>2150</v>
      </c>
      <c r="C2151" s="12" t="s">
        <v>6259</v>
      </c>
      <c r="D2151" s="13">
        <v>2000</v>
      </c>
      <c r="E2151" s="14">
        <v>0</v>
      </c>
      <c r="F2151" s="11" t="s">
        <v>8220</v>
      </c>
      <c r="G2151" s="11" t="s">
        <v>8223</v>
      </c>
      <c r="H2151" s="11" t="s">
        <v>8245</v>
      </c>
      <c r="I2151" s="11">
        <v>1280534400</v>
      </c>
      <c r="J2151" s="11">
        <v>1277512556</v>
      </c>
      <c r="K2151" s="11" t="b">
        <v>0</v>
      </c>
      <c r="L2151" s="11">
        <v>0</v>
      </c>
      <c r="M2151" s="11" t="b">
        <v>0</v>
      </c>
      <c r="N2151" s="11" t="s">
        <v>8289</v>
      </c>
      <c r="O2151" s="11" t="s">
        <v>8290</v>
      </c>
      <c r="P2151" s="11">
        <f t="shared" si="132"/>
        <v>0</v>
      </c>
      <c r="Q2151" s="11">
        <f t="shared" si="133"/>
        <v>0</v>
      </c>
      <c r="R2151" s="16">
        <f t="shared" si="134"/>
        <v>40355.024953703702</v>
      </c>
      <c r="S2151" s="16">
        <f t="shared" si="135"/>
        <v>40390</v>
      </c>
    </row>
    <row r="2152" spans="1:19" x14ac:dyDescent="0.75">
      <c r="A2152" s="11">
        <v>2150</v>
      </c>
      <c r="B2152" s="12" t="s">
        <v>2151</v>
      </c>
      <c r="C2152" s="12" t="s">
        <v>6260</v>
      </c>
      <c r="D2152" s="13">
        <v>50000</v>
      </c>
      <c r="E2152" s="14">
        <v>405</v>
      </c>
      <c r="F2152" s="11" t="s">
        <v>8220</v>
      </c>
      <c r="G2152" s="11" t="s">
        <v>8233</v>
      </c>
      <c r="H2152" s="11" t="s">
        <v>8253</v>
      </c>
      <c r="I2152" s="11">
        <v>1468392599</v>
      </c>
      <c r="J2152" s="11">
        <v>1465800599</v>
      </c>
      <c r="K2152" s="11" t="b">
        <v>0</v>
      </c>
      <c r="L2152" s="11">
        <v>4</v>
      </c>
      <c r="M2152" s="11" t="b">
        <v>0</v>
      </c>
      <c r="N2152" s="11" t="s">
        <v>8289</v>
      </c>
      <c r="O2152" s="11" t="s">
        <v>8290</v>
      </c>
      <c r="P2152" s="11">
        <f t="shared" si="132"/>
        <v>1</v>
      </c>
      <c r="Q2152" s="11">
        <f t="shared" si="133"/>
        <v>101.25</v>
      </c>
      <c r="R2152" s="16">
        <f t="shared" si="134"/>
        <v>42534.284710648149</v>
      </c>
      <c r="S2152" s="16">
        <f t="shared" si="135"/>
        <v>42564.284710648149</v>
      </c>
    </row>
    <row r="2153" spans="1:19" ht="44.25" x14ac:dyDescent="0.75">
      <c r="A2153" s="11">
        <v>2151</v>
      </c>
      <c r="B2153" s="12" t="s">
        <v>2152</v>
      </c>
      <c r="C2153" s="12" t="s">
        <v>6261</v>
      </c>
      <c r="D2153" s="13">
        <v>45000</v>
      </c>
      <c r="E2153" s="14">
        <v>118</v>
      </c>
      <c r="F2153" s="11" t="s">
        <v>8220</v>
      </c>
      <c r="G2153" s="11" t="s">
        <v>8223</v>
      </c>
      <c r="H2153" s="11" t="s">
        <v>8245</v>
      </c>
      <c r="I2153" s="11">
        <v>1467231614</v>
      </c>
      <c r="J2153" s="11">
        <v>1464639614</v>
      </c>
      <c r="K2153" s="11" t="b">
        <v>0</v>
      </c>
      <c r="L2153" s="11">
        <v>6</v>
      </c>
      <c r="M2153" s="11" t="b">
        <v>0</v>
      </c>
      <c r="N2153" s="11" t="s">
        <v>8289</v>
      </c>
      <c r="O2153" s="11" t="s">
        <v>8290</v>
      </c>
      <c r="P2153" s="11">
        <f t="shared" si="132"/>
        <v>0</v>
      </c>
      <c r="Q2153" s="11">
        <f t="shared" si="133"/>
        <v>19.670000000000002</v>
      </c>
      <c r="R2153" s="16">
        <f t="shared" si="134"/>
        <v>42520.847384259265</v>
      </c>
      <c r="S2153" s="16">
        <f t="shared" si="135"/>
        <v>42550.847384259265</v>
      </c>
    </row>
    <row r="2154" spans="1:19" ht="44.25" x14ac:dyDescent="0.75">
      <c r="A2154" s="11">
        <v>2152</v>
      </c>
      <c r="B2154" s="12" t="s">
        <v>2153</v>
      </c>
      <c r="C2154" s="12" t="s">
        <v>6262</v>
      </c>
      <c r="D2154" s="13">
        <v>30000</v>
      </c>
      <c r="E2154" s="14">
        <v>50</v>
      </c>
      <c r="F2154" s="11" t="s">
        <v>8220</v>
      </c>
      <c r="G2154" s="11" t="s">
        <v>8223</v>
      </c>
      <c r="H2154" s="11" t="s">
        <v>8245</v>
      </c>
      <c r="I2154" s="11">
        <v>1394909909</v>
      </c>
      <c r="J2154" s="11">
        <v>1392321509</v>
      </c>
      <c r="K2154" s="11" t="b">
        <v>0</v>
      </c>
      <c r="L2154" s="11">
        <v>4</v>
      </c>
      <c r="M2154" s="11" t="b">
        <v>0</v>
      </c>
      <c r="N2154" s="11" t="s">
        <v>8289</v>
      </c>
      <c r="O2154" s="11" t="s">
        <v>8290</v>
      </c>
      <c r="P2154" s="11">
        <f t="shared" si="132"/>
        <v>0</v>
      </c>
      <c r="Q2154" s="11">
        <f t="shared" si="133"/>
        <v>12.5</v>
      </c>
      <c r="R2154" s="16">
        <f t="shared" si="134"/>
        <v>41683.832280092596</v>
      </c>
      <c r="S2154" s="16">
        <f t="shared" si="135"/>
        <v>41713.790613425925</v>
      </c>
    </row>
    <row r="2155" spans="1:19" ht="44.25" x14ac:dyDescent="0.75">
      <c r="A2155" s="11">
        <v>2153</v>
      </c>
      <c r="B2155" s="12" t="s">
        <v>2154</v>
      </c>
      <c r="C2155" s="12" t="s">
        <v>6263</v>
      </c>
      <c r="D2155" s="13">
        <v>372625</v>
      </c>
      <c r="E2155" s="14">
        <v>34</v>
      </c>
      <c r="F2155" s="11" t="s">
        <v>8220</v>
      </c>
      <c r="G2155" s="11" t="s">
        <v>8223</v>
      </c>
      <c r="H2155" s="11" t="s">
        <v>8245</v>
      </c>
      <c r="I2155" s="11">
        <v>1420876740</v>
      </c>
      <c r="J2155" s="11">
        <v>1417470718</v>
      </c>
      <c r="K2155" s="11" t="b">
        <v>0</v>
      </c>
      <c r="L2155" s="11">
        <v>4</v>
      </c>
      <c r="M2155" s="11" t="b">
        <v>0</v>
      </c>
      <c r="N2155" s="11" t="s">
        <v>8289</v>
      </c>
      <c r="O2155" s="11" t="s">
        <v>8290</v>
      </c>
      <c r="P2155" s="11">
        <f t="shared" si="132"/>
        <v>0</v>
      </c>
      <c r="Q2155" s="11">
        <f t="shared" si="133"/>
        <v>8.5</v>
      </c>
      <c r="R2155" s="16">
        <f t="shared" si="134"/>
        <v>41974.911087962959</v>
      </c>
      <c r="S2155" s="16">
        <f t="shared" si="135"/>
        <v>42014.332638888889</v>
      </c>
    </row>
    <row r="2156" spans="1:19" ht="29.5" x14ac:dyDescent="0.75">
      <c r="A2156" s="11">
        <v>2154</v>
      </c>
      <c r="B2156" s="12" t="s">
        <v>2155</v>
      </c>
      <c r="C2156" s="12" t="s">
        <v>6264</v>
      </c>
      <c r="D2156" s="13">
        <v>250</v>
      </c>
      <c r="E2156" s="14">
        <v>2</v>
      </c>
      <c r="F2156" s="11" t="s">
        <v>8220</v>
      </c>
      <c r="G2156" s="11" t="s">
        <v>8223</v>
      </c>
      <c r="H2156" s="11" t="s">
        <v>8245</v>
      </c>
      <c r="I2156" s="11">
        <v>1390921827</v>
      </c>
      <c r="J2156" s="11">
        <v>1389193827</v>
      </c>
      <c r="K2156" s="11" t="b">
        <v>0</v>
      </c>
      <c r="L2156" s="11">
        <v>2</v>
      </c>
      <c r="M2156" s="11" t="b">
        <v>0</v>
      </c>
      <c r="N2156" s="11" t="s">
        <v>8289</v>
      </c>
      <c r="O2156" s="11" t="s">
        <v>8290</v>
      </c>
      <c r="P2156" s="11">
        <f t="shared" si="132"/>
        <v>1</v>
      </c>
      <c r="Q2156" s="11">
        <f t="shared" si="133"/>
        <v>1</v>
      </c>
      <c r="R2156" s="16">
        <f t="shared" si="134"/>
        <v>41647.632256944446</v>
      </c>
      <c r="S2156" s="16">
        <f t="shared" si="135"/>
        <v>41667.632256944446</v>
      </c>
    </row>
    <row r="2157" spans="1:19" ht="44.25" x14ac:dyDescent="0.75">
      <c r="A2157" s="11">
        <v>2155</v>
      </c>
      <c r="B2157" s="12" t="s">
        <v>2156</v>
      </c>
      <c r="C2157" s="12" t="s">
        <v>6265</v>
      </c>
      <c r="D2157" s="13">
        <v>5000</v>
      </c>
      <c r="E2157" s="14">
        <v>115</v>
      </c>
      <c r="F2157" s="11" t="s">
        <v>8220</v>
      </c>
      <c r="G2157" s="11" t="s">
        <v>8224</v>
      </c>
      <c r="H2157" s="11" t="s">
        <v>8246</v>
      </c>
      <c r="I2157" s="11">
        <v>1459443385</v>
      </c>
      <c r="J2157" s="11">
        <v>1456854985</v>
      </c>
      <c r="K2157" s="11" t="b">
        <v>0</v>
      </c>
      <c r="L2157" s="11">
        <v>5</v>
      </c>
      <c r="M2157" s="11" t="b">
        <v>0</v>
      </c>
      <c r="N2157" s="11" t="s">
        <v>8289</v>
      </c>
      <c r="O2157" s="11" t="s">
        <v>8290</v>
      </c>
      <c r="P2157" s="11">
        <f t="shared" si="132"/>
        <v>2</v>
      </c>
      <c r="Q2157" s="11">
        <f t="shared" si="133"/>
        <v>23</v>
      </c>
      <c r="R2157" s="16">
        <f t="shared" si="134"/>
        <v>42430.747511574074</v>
      </c>
      <c r="S2157" s="16">
        <f t="shared" si="135"/>
        <v>42460.70584490741</v>
      </c>
    </row>
    <row r="2158" spans="1:19" ht="44.25" x14ac:dyDescent="0.75">
      <c r="A2158" s="11">
        <v>2156</v>
      </c>
      <c r="B2158" s="12" t="s">
        <v>2157</v>
      </c>
      <c r="C2158" s="12" t="s">
        <v>6266</v>
      </c>
      <c r="D2158" s="13">
        <v>56000</v>
      </c>
      <c r="E2158" s="14">
        <v>1493</v>
      </c>
      <c r="F2158" s="11" t="s">
        <v>8220</v>
      </c>
      <c r="G2158" s="11" t="s">
        <v>8223</v>
      </c>
      <c r="H2158" s="11" t="s">
        <v>8245</v>
      </c>
      <c r="I2158" s="11">
        <v>1379363406</v>
      </c>
      <c r="J2158" s="11">
        <v>1375475406</v>
      </c>
      <c r="K2158" s="11" t="b">
        <v>0</v>
      </c>
      <c r="L2158" s="11">
        <v>83</v>
      </c>
      <c r="M2158" s="11" t="b">
        <v>0</v>
      </c>
      <c r="N2158" s="11" t="s">
        <v>8289</v>
      </c>
      <c r="O2158" s="11" t="s">
        <v>8290</v>
      </c>
      <c r="P2158" s="11">
        <f t="shared" si="132"/>
        <v>3</v>
      </c>
      <c r="Q2158" s="11">
        <f t="shared" si="133"/>
        <v>17.989999999999998</v>
      </c>
      <c r="R2158" s="16">
        <f t="shared" si="134"/>
        <v>41488.85423611111</v>
      </c>
      <c r="S2158" s="16">
        <f t="shared" si="135"/>
        <v>41533.85423611111</v>
      </c>
    </row>
    <row r="2159" spans="1:19" ht="29.5" x14ac:dyDescent="0.75">
      <c r="A2159" s="11">
        <v>2157</v>
      </c>
      <c r="B2159" s="12" t="s">
        <v>2158</v>
      </c>
      <c r="C2159" s="12" t="s">
        <v>6267</v>
      </c>
      <c r="D2159" s="13">
        <v>75000</v>
      </c>
      <c r="E2159" s="14">
        <v>21144</v>
      </c>
      <c r="F2159" s="11" t="s">
        <v>8220</v>
      </c>
      <c r="G2159" s="11" t="s">
        <v>8223</v>
      </c>
      <c r="H2159" s="11" t="s">
        <v>8245</v>
      </c>
      <c r="I2159" s="11">
        <v>1482479940</v>
      </c>
      <c r="J2159" s="11">
        <v>1479684783</v>
      </c>
      <c r="K2159" s="11" t="b">
        <v>0</v>
      </c>
      <c r="L2159" s="11">
        <v>57</v>
      </c>
      <c r="M2159" s="11" t="b">
        <v>0</v>
      </c>
      <c r="N2159" s="11" t="s">
        <v>8289</v>
      </c>
      <c r="O2159" s="11" t="s">
        <v>8290</v>
      </c>
      <c r="P2159" s="11">
        <f t="shared" si="132"/>
        <v>28</v>
      </c>
      <c r="Q2159" s="11">
        <f t="shared" si="133"/>
        <v>370.95</v>
      </c>
      <c r="R2159" s="16">
        <f t="shared" si="134"/>
        <v>42694.98128472222</v>
      </c>
      <c r="S2159" s="16">
        <f t="shared" si="135"/>
        <v>42727.332638888889</v>
      </c>
    </row>
    <row r="2160" spans="1:19" ht="44.25" x14ac:dyDescent="0.75">
      <c r="A2160" s="11">
        <v>2158</v>
      </c>
      <c r="B2160" s="12" t="s">
        <v>2159</v>
      </c>
      <c r="C2160" s="12" t="s">
        <v>6268</v>
      </c>
      <c r="D2160" s="13">
        <v>300000</v>
      </c>
      <c r="E2160" s="14">
        <v>19770.11</v>
      </c>
      <c r="F2160" s="11" t="s">
        <v>8220</v>
      </c>
      <c r="G2160" s="11" t="s">
        <v>8223</v>
      </c>
      <c r="H2160" s="11" t="s">
        <v>8245</v>
      </c>
      <c r="I2160" s="11">
        <v>1360009774</v>
      </c>
      <c r="J2160" s="11">
        <v>1356121774</v>
      </c>
      <c r="K2160" s="11" t="b">
        <v>0</v>
      </c>
      <c r="L2160" s="11">
        <v>311</v>
      </c>
      <c r="M2160" s="11" t="b">
        <v>0</v>
      </c>
      <c r="N2160" s="11" t="s">
        <v>8289</v>
      </c>
      <c r="O2160" s="11" t="s">
        <v>8290</v>
      </c>
      <c r="P2160" s="11">
        <f t="shared" si="132"/>
        <v>7</v>
      </c>
      <c r="Q2160" s="11">
        <f t="shared" si="133"/>
        <v>63.57</v>
      </c>
      <c r="R2160" s="16">
        <f t="shared" si="134"/>
        <v>41264.853865740741</v>
      </c>
      <c r="S2160" s="16">
        <f t="shared" si="135"/>
        <v>41309.853865740741</v>
      </c>
    </row>
    <row r="2161" spans="1:19" ht="59" x14ac:dyDescent="0.75">
      <c r="A2161" s="11">
        <v>2159</v>
      </c>
      <c r="B2161" s="12" t="s">
        <v>2160</v>
      </c>
      <c r="C2161" s="12" t="s">
        <v>6269</v>
      </c>
      <c r="D2161" s="13">
        <v>3600</v>
      </c>
      <c r="E2161" s="14">
        <v>26</v>
      </c>
      <c r="F2161" s="11" t="s">
        <v>8220</v>
      </c>
      <c r="G2161" s="11" t="s">
        <v>8223</v>
      </c>
      <c r="H2161" s="11" t="s">
        <v>8245</v>
      </c>
      <c r="I2161" s="11">
        <v>1310837574</v>
      </c>
      <c r="J2161" s="11">
        <v>1308245574</v>
      </c>
      <c r="K2161" s="11" t="b">
        <v>0</v>
      </c>
      <c r="L2161" s="11">
        <v>2</v>
      </c>
      <c r="M2161" s="11" t="b">
        <v>0</v>
      </c>
      <c r="N2161" s="11" t="s">
        <v>8289</v>
      </c>
      <c r="O2161" s="11" t="s">
        <v>8290</v>
      </c>
      <c r="P2161" s="11">
        <f t="shared" si="132"/>
        <v>1</v>
      </c>
      <c r="Q2161" s="11">
        <f t="shared" si="133"/>
        <v>13</v>
      </c>
      <c r="R2161" s="16">
        <f t="shared" si="134"/>
        <v>40710.731180555551</v>
      </c>
      <c r="S2161" s="16">
        <f t="shared" si="135"/>
        <v>40740.731180555551</v>
      </c>
    </row>
    <row r="2162" spans="1:19" ht="44.25" x14ac:dyDescent="0.75">
      <c r="A2162" s="11">
        <v>2160</v>
      </c>
      <c r="B2162" s="12" t="s">
        <v>2161</v>
      </c>
      <c r="C2162" s="12" t="s">
        <v>6270</v>
      </c>
      <c r="D2162" s="13">
        <v>10000</v>
      </c>
      <c r="E2162" s="14">
        <v>85</v>
      </c>
      <c r="F2162" s="11" t="s">
        <v>8220</v>
      </c>
      <c r="G2162" s="11" t="s">
        <v>8223</v>
      </c>
      <c r="H2162" s="11" t="s">
        <v>8245</v>
      </c>
      <c r="I2162" s="11">
        <v>1337447105</v>
      </c>
      <c r="J2162" s="11">
        <v>1334855105</v>
      </c>
      <c r="K2162" s="11" t="b">
        <v>0</v>
      </c>
      <c r="L2162" s="11">
        <v>16</v>
      </c>
      <c r="M2162" s="11" t="b">
        <v>0</v>
      </c>
      <c r="N2162" s="11" t="s">
        <v>8289</v>
      </c>
      <c r="O2162" s="11" t="s">
        <v>8290</v>
      </c>
      <c r="P2162" s="11">
        <f t="shared" si="132"/>
        <v>1</v>
      </c>
      <c r="Q2162" s="11">
        <f t="shared" si="133"/>
        <v>5.31</v>
      </c>
      <c r="R2162" s="16">
        <f t="shared" si="134"/>
        <v>41018.711863425924</v>
      </c>
      <c r="S2162" s="16">
        <f t="shared" si="135"/>
        <v>41048.711863425924</v>
      </c>
    </row>
    <row r="2163" spans="1:19" ht="29.5" x14ac:dyDescent="0.75">
      <c r="A2163" s="11">
        <v>2161</v>
      </c>
      <c r="B2163" s="12" t="s">
        <v>2162</v>
      </c>
      <c r="C2163" s="12" t="s">
        <v>6271</v>
      </c>
      <c r="D2163" s="13">
        <v>400</v>
      </c>
      <c r="E2163" s="14">
        <v>463</v>
      </c>
      <c r="F2163" s="11" t="s">
        <v>8218</v>
      </c>
      <c r="G2163" s="11" t="s">
        <v>8223</v>
      </c>
      <c r="H2163" s="11" t="s">
        <v>8245</v>
      </c>
      <c r="I2163" s="11">
        <v>1443040059</v>
      </c>
      <c r="J2163" s="11">
        <v>1440448059</v>
      </c>
      <c r="K2163" s="11" t="b">
        <v>0</v>
      </c>
      <c r="L2163" s="11">
        <v>13</v>
      </c>
      <c r="M2163" s="11" t="b">
        <v>1</v>
      </c>
      <c r="N2163" s="11" t="s">
        <v>8281</v>
      </c>
      <c r="O2163" s="11" t="s">
        <v>8282</v>
      </c>
      <c r="P2163" s="11">
        <f t="shared" si="132"/>
        <v>116</v>
      </c>
      <c r="Q2163" s="11">
        <f t="shared" si="133"/>
        <v>35.619999999999997</v>
      </c>
      <c r="R2163" s="16">
        <f t="shared" si="134"/>
        <v>42240.852534722217</v>
      </c>
      <c r="S2163" s="16">
        <f t="shared" si="135"/>
        <v>42270.852534722217</v>
      </c>
    </row>
    <row r="2164" spans="1:19" ht="44.25" x14ac:dyDescent="0.75">
      <c r="A2164" s="11">
        <v>2162</v>
      </c>
      <c r="B2164" s="12" t="s">
        <v>2163</v>
      </c>
      <c r="C2164" s="12" t="s">
        <v>6272</v>
      </c>
      <c r="D2164" s="13">
        <v>4500</v>
      </c>
      <c r="E2164" s="14">
        <v>5052</v>
      </c>
      <c r="F2164" s="11" t="s">
        <v>8218</v>
      </c>
      <c r="G2164" s="11" t="s">
        <v>8223</v>
      </c>
      <c r="H2164" s="11" t="s">
        <v>8245</v>
      </c>
      <c r="I2164" s="11">
        <v>1406226191</v>
      </c>
      <c r="J2164" s="11">
        <v>1403547791</v>
      </c>
      <c r="K2164" s="11" t="b">
        <v>0</v>
      </c>
      <c r="L2164" s="11">
        <v>58</v>
      </c>
      <c r="M2164" s="11" t="b">
        <v>1</v>
      </c>
      <c r="N2164" s="11" t="s">
        <v>8281</v>
      </c>
      <c r="O2164" s="11" t="s">
        <v>8282</v>
      </c>
      <c r="P2164" s="11">
        <f t="shared" si="132"/>
        <v>112</v>
      </c>
      <c r="Q2164" s="11">
        <f t="shared" si="133"/>
        <v>87.1</v>
      </c>
      <c r="R2164" s="16">
        <f t="shared" si="134"/>
        <v>41813.766099537039</v>
      </c>
      <c r="S2164" s="16">
        <f t="shared" si="135"/>
        <v>41844.766099537039</v>
      </c>
    </row>
    <row r="2165" spans="1:19" ht="44.25" x14ac:dyDescent="0.75">
      <c r="A2165" s="11">
        <v>2163</v>
      </c>
      <c r="B2165" s="12" t="s">
        <v>2164</v>
      </c>
      <c r="C2165" s="12" t="s">
        <v>6273</v>
      </c>
      <c r="D2165" s="13">
        <v>2500</v>
      </c>
      <c r="E2165" s="14">
        <v>3305</v>
      </c>
      <c r="F2165" s="11" t="s">
        <v>8218</v>
      </c>
      <c r="G2165" s="11" t="s">
        <v>8223</v>
      </c>
      <c r="H2165" s="11" t="s">
        <v>8245</v>
      </c>
      <c r="I2165" s="11">
        <v>1433735400</v>
      </c>
      <c r="J2165" s="11">
        <v>1429306520</v>
      </c>
      <c r="K2165" s="11" t="b">
        <v>0</v>
      </c>
      <c r="L2165" s="11">
        <v>44</v>
      </c>
      <c r="M2165" s="11" t="b">
        <v>1</v>
      </c>
      <c r="N2165" s="11" t="s">
        <v>8281</v>
      </c>
      <c r="O2165" s="11" t="s">
        <v>8282</v>
      </c>
      <c r="P2165" s="11">
        <f t="shared" si="132"/>
        <v>132</v>
      </c>
      <c r="Q2165" s="11">
        <f t="shared" si="133"/>
        <v>75.11</v>
      </c>
      <c r="R2165" s="16">
        <f t="shared" si="134"/>
        <v>42111.899537037039</v>
      </c>
      <c r="S2165" s="16">
        <f t="shared" si="135"/>
        <v>42163.159722222219</v>
      </c>
    </row>
    <row r="2166" spans="1:19" ht="29.5" x14ac:dyDescent="0.75">
      <c r="A2166" s="11">
        <v>2164</v>
      </c>
      <c r="B2166" s="12" t="s">
        <v>2165</v>
      </c>
      <c r="C2166" s="12" t="s">
        <v>6274</v>
      </c>
      <c r="D2166" s="13">
        <v>5500</v>
      </c>
      <c r="E2166" s="14">
        <v>5645</v>
      </c>
      <c r="F2166" s="11" t="s">
        <v>8218</v>
      </c>
      <c r="G2166" s="11" t="s">
        <v>8223</v>
      </c>
      <c r="H2166" s="11" t="s">
        <v>8245</v>
      </c>
      <c r="I2166" s="11">
        <v>1466827140</v>
      </c>
      <c r="J2166" s="11">
        <v>1464196414</v>
      </c>
      <c r="K2166" s="11" t="b">
        <v>0</v>
      </c>
      <c r="L2166" s="11">
        <v>83</v>
      </c>
      <c r="M2166" s="11" t="b">
        <v>1</v>
      </c>
      <c r="N2166" s="11" t="s">
        <v>8281</v>
      </c>
      <c r="O2166" s="11" t="s">
        <v>8282</v>
      </c>
      <c r="P2166" s="11">
        <f t="shared" si="132"/>
        <v>103</v>
      </c>
      <c r="Q2166" s="11">
        <f t="shared" si="133"/>
        <v>68.010000000000005</v>
      </c>
      <c r="R2166" s="16">
        <f t="shared" si="134"/>
        <v>42515.71775462963</v>
      </c>
      <c r="S2166" s="16">
        <f t="shared" si="135"/>
        <v>42546.165972222225</v>
      </c>
    </row>
    <row r="2167" spans="1:19" ht="44.25" x14ac:dyDescent="0.75">
      <c r="A2167" s="11">
        <v>2165</v>
      </c>
      <c r="B2167" s="12" t="s">
        <v>2166</v>
      </c>
      <c r="C2167" s="12" t="s">
        <v>6275</v>
      </c>
      <c r="D2167" s="13">
        <v>2500</v>
      </c>
      <c r="E2167" s="14">
        <v>3466</v>
      </c>
      <c r="F2167" s="11" t="s">
        <v>8218</v>
      </c>
      <c r="G2167" s="11" t="s">
        <v>8229</v>
      </c>
      <c r="H2167" s="11" t="s">
        <v>8248</v>
      </c>
      <c r="I2167" s="11">
        <v>1460127635</v>
      </c>
      <c r="J2167" s="11">
        <v>1457539235</v>
      </c>
      <c r="K2167" s="11" t="b">
        <v>0</v>
      </c>
      <c r="L2167" s="11">
        <v>117</v>
      </c>
      <c r="M2167" s="11" t="b">
        <v>1</v>
      </c>
      <c r="N2167" s="11" t="s">
        <v>8281</v>
      </c>
      <c r="O2167" s="11" t="s">
        <v>8282</v>
      </c>
      <c r="P2167" s="11">
        <f t="shared" si="132"/>
        <v>139</v>
      </c>
      <c r="Q2167" s="11">
        <f t="shared" si="133"/>
        <v>29.62</v>
      </c>
      <c r="R2167" s="16">
        <f t="shared" si="134"/>
        <v>42438.667071759264</v>
      </c>
      <c r="S2167" s="16">
        <f t="shared" si="135"/>
        <v>42468.625405092593</v>
      </c>
    </row>
    <row r="2168" spans="1:19" ht="59" x14ac:dyDescent="0.75">
      <c r="A2168" s="11">
        <v>2166</v>
      </c>
      <c r="B2168" s="12" t="s">
        <v>2167</v>
      </c>
      <c r="C2168" s="12" t="s">
        <v>6276</v>
      </c>
      <c r="D2168" s="13">
        <v>2000</v>
      </c>
      <c r="E2168" s="14">
        <v>2932</v>
      </c>
      <c r="F2168" s="11" t="s">
        <v>8218</v>
      </c>
      <c r="G2168" s="11" t="s">
        <v>8223</v>
      </c>
      <c r="H2168" s="11" t="s">
        <v>8245</v>
      </c>
      <c r="I2168" s="11">
        <v>1417813618</v>
      </c>
      <c r="J2168" s="11">
        <v>1413922018</v>
      </c>
      <c r="K2168" s="11" t="b">
        <v>0</v>
      </c>
      <c r="L2168" s="11">
        <v>32</v>
      </c>
      <c r="M2168" s="11" t="b">
        <v>1</v>
      </c>
      <c r="N2168" s="11" t="s">
        <v>8281</v>
      </c>
      <c r="O2168" s="11" t="s">
        <v>8282</v>
      </c>
      <c r="P2168" s="11">
        <f t="shared" si="132"/>
        <v>147</v>
      </c>
      <c r="Q2168" s="11">
        <f t="shared" si="133"/>
        <v>91.63</v>
      </c>
      <c r="R2168" s="16">
        <f t="shared" si="134"/>
        <v>41933.838171296295</v>
      </c>
      <c r="S2168" s="16">
        <f t="shared" si="135"/>
        <v>41978.879837962959</v>
      </c>
    </row>
    <row r="2169" spans="1:19" ht="29.5" x14ac:dyDescent="0.75">
      <c r="A2169" s="11">
        <v>2167</v>
      </c>
      <c r="B2169" s="12" t="s">
        <v>2168</v>
      </c>
      <c r="C2169" s="12" t="s">
        <v>6277</v>
      </c>
      <c r="D2169" s="13">
        <v>150</v>
      </c>
      <c r="E2169" s="14">
        <v>180</v>
      </c>
      <c r="F2169" s="11" t="s">
        <v>8218</v>
      </c>
      <c r="G2169" s="11" t="s">
        <v>8223</v>
      </c>
      <c r="H2169" s="11" t="s">
        <v>8245</v>
      </c>
      <c r="I2169" s="11">
        <v>1347672937</v>
      </c>
      <c r="J2169" s="11">
        <v>1346463337</v>
      </c>
      <c r="K2169" s="11" t="b">
        <v>0</v>
      </c>
      <c r="L2169" s="11">
        <v>8</v>
      </c>
      <c r="M2169" s="11" t="b">
        <v>1</v>
      </c>
      <c r="N2169" s="11" t="s">
        <v>8281</v>
      </c>
      <c r="O2169" s="11" t="s">
        <v>8282</v>
      </c>
      <c r="P2169" s="11">
        <f t="shared" si="132"/>
        <v>120</v>
      </c>
      <c r="Q2169" s="11">
        <f t="shared" si="133"/>
        <v>22.5</v>
      </c>
      <c r="R2169" s="16">
        <f t="shared" si="134"/>
        <v>41153.066400462965</v>
      </c>
      <c r="S2169" s="16">
        <f t="shared" si="135"/>
        <v>41167.066400462965</v>
      </c>
    </row>
    <row r="2170" spans="1:19" ht="44.25" x14ac:dyDescent="0.75">
      <c r="A2170" s="11">
        <v>2168</v>
      </c>
      <c r="B2170" s="12" t="s">
        <v>2169</v>
      </c>
      <c r="C2170" s="12" t="s">
        <v>6278</v>
      </c>
      <c r="D2170" s="13">
        <v>18000</v>
      </c>
      <c r="E2170" s="14">
        <v>21884.69</v>
      </c>
      <c r="F2170" s="11" t="s">
        <v>8218</v>
      </c>
      <c r="G2170" s="11" t="s">
        <v>8223</v>
      </c>
      <c r="H2170" s="11" t="s">
        <v>8245</v>
      </c>
      <c r="I2170" s="11">
        <v>1486702800</v>
      </c>
      <c r="J2170" s="11">
        <v>1484058261</v>
      </c>
      <c r="K2170" s="11" t="b">
        <v>0</v>
      </c>
      <c r="L2170" s="11">
        <v>340</v>
      </c>
      <c r="M2170" s="11" t="b">
        <v>1</v>
      </c>
      <c r="N2170" s="11" t="s">
        <v>8281</v>
      </c>
      <c r="O2170" s="11" t="s">
        <v>8282</v>
      </c>
      <c r="P2170" s="11">
        <f t="shared" si="132"/>
        <v>122</v>
      </c>
      <c r="Q2170" s="11">
        <f t="shared" si="133"/>
        <v>64.37</v>
      </c>
      <c r="R2170" s="16">
        <f t="shared" si="134"/>
        <v>42745.600243055553</v>
      </c>
      <c r="S2170" s="16">
        <f t="shared" si="135"/>
        <v>42776.208333333328</v>
      </c>
    </row>
    <row r="2171" spans="1:19" ht="59" x14ac:dyDescent="0.75">
      <c r="A2171" s="11">
        <v>2169</v>
      </c>
      <c r="B2171" s="12" t="s">
        <v>2170</v>
      </c>
      <c r="C2171" s="12" t="s">
        <v>6279</v>
      </c>
      <c r="D2171" s="13">
        <v>153</v>
      </c>
      <c r="E2171" s="14">
        <v>153</v>
      </c>
      <c r="F2171" s="11" t="s">
        <v>8218</v>
      </c>
      <c r="G2171" s="11" t="s">
        <v>8223</v>
      </c>
      <c r="H2171" s="11" t="s">
        <v>8245</v>
      </c>
      <c r="I2171" s="11">
        <v>1488473351</v>
      </c>
      <c r="J2171" s="11">
        <v>1488214151</v>
      </c>
      <c r="K2171" s="11" t="b">
        <v>0</v>
      </c>
      <c r="L2171" s="11">
        <v>7</v>
      </c>
      <c r="M2171" s="11" t="b">
        <v>1</v>
      </c>
      <c r="N2171" s="11" t="s">
        <v>8281</v>
      </c>
      <c r="O2171" s="11" t="s">
        <v>8282</v>
      </c>
      <c r="P2171" s="11">
        <f t="shared" si="132"/>
        <v>100</v>
      </c>
      <c r="Q2171" s="11">
        <f t="shared" si="133"/>
        <v>21.86</v>
      </c>
      <c r="R2171" s="16">
        <f t="shared" si="134"/>
        <v>42793.700821759259</v>
      </c>
      <c r="S2171" s="16">
        <f t="shared" si="135"/>
        <v>42796.700821759259</v>
      </c>
    </row>
    <row r="2172" spans="1:19" ht="44.25" x14ac:dyDescent="0.75">
      <c r="A2172" s="11">
        <v>2170</v>
      </c>
      <c r="B2172" s="12" t="s">
        <v>2171</v>
      </c>
      <c r="C2172" s="12" t="s">
        <v>6280</v>
      </c>
      <c r="D2172" s="13">
        <v>350</v>
      </c>
      <c r="E2172" s="14">
        <v>633</v>
      </c>
      <c r="F2172" s="11" t="s">
        <v>8218</v>
      </c>
      <c r="G2172" s="11" t="s">
        <v>8223</v>
      </c>
      <c r="H2172" s="11" t="s">
        <v>8245</v>
      </c>
      <c r="I2172" s="11">
        <v>1440266422</v>
      </c>
      <c r="J2172" s="11">
        <v>1436810422</v>
      </c>
      <c r="K2172" s="11" t="b">
        <v>0</v>
      </c>
      <c r="L2172" s="11">
        <v>19</v>
      </c>
      <c r="M2172" s="11" t="b">
        <v>1</v>
      </c>
      <c r="N2172" s="11" t="s">
        <v>8281</v>
      </c>
      <c r="O2172" s="11" t="s">
        <v>8282</v>
      </c>
      <c r="P2172" s="11">
        <f t="shared" si="132"/>
        <v>181</v>
      </c>
      <c r="Q2172" s="11">
        <f t="shared" si="133"/>
        <v>33.32</v>
      </c>
      <c r="R2172" s="16">
        <f t="shared" si="134"/>
        <v>42198.750254629631</v>
      </c>
      <c r="S2172" s="16">
        <f t="shared" si="135"/>
        <v>42238.750254629631</v>
      </c>
    </row>
    <row r="2173" spans="1:19" ht="44.25" x14ac:dyDescent="0.75">
      <c r="A2173" s="11">
        <v>2171</v>
      </c>
      <c r="B2173" s="12" t="s">
        <v>2172</v>
      </c>
      <c r="C2173" s="12" t="s">
        <v>6281</v>
      </c>
      <c r="D2173" s="13">
        <v>4000</v>
      </c>
      <c r="E2173" s="14">
        <v>4243</v>
      </c>
      <c r="F2173" s="11" t="s">
        <v>8218</v>
      </c>
      <c r="G2173" s="11" t="s">
        <v>8223</v>
      </c>
      <c r="H2173" s="11" t="s">
        <v>8245</v>
      </c>
      <c r="I2173" s="11">
        <v>1434949200</v>
      </c>
      <c r="J2173" s="11">
        <v>1431903495</v>
      </c>
      <c r="K2173" s="11" t="b">
        <v>0</v>
      </c>
      <c r="L2173" s="11">
        <v>47</v>
      </c>
      <c r="M2173" s="11" t="b">
        <v>1</v>
      </c>
      <c r="N2173" s="11" t="s">
        <v>8281</v>
      </c>
      <c r="O2173" s="11" t="s">
        <v>8282</v>
      </c>
      <c r="P2173" s="11">
        <f t="shared" si="132"/>
        <v>106</v>
      </c>
      <c r="Q2173" s="11">
        <f t="shared" si="133"/>
        <v>90.28</v>
      </c>
      <c r="R2173" s="16">
        <f t="shared" si="134"/>
        <v>42141.95711805555</v>
      </c>
      <c r="S2173" s="16">
        <f t="shared" si="135"/>
        <v>42177.208333333328</v>
      </c>
    </row>
    <row r="2174" spans="1:19" ht="44.25" x14ac:dyDescent="0.75">
      <c r="A2174" s="11">
        <v>2172</v>
      </c>
      <c r="B2174" s="12" t="s">
        <v>2173</v>
      </c>
      <c r="C2174" s="12" t="s">
        <v>6282</v>
      </c>
      <c r="D2174" s="13">
        <v>1000</v>
      </c>
      <c r="E2174" s="14">
        <v>1000</v>
      </c>
      <c r="F2174" s="11" t="s">
        <v>8218</v>
      </c>
      <c r="G2174" s="11" t="s">
        <v>8223</v>
      </c>
      <c r="H2174" s="11" t="s">
        <v>8245</v>
      </c>
      <c r="I2174" s="11">
        <v>1429365320</v>
      </c>
      <c r="J2174" s="11">
        <v>1426773320</v>
      </c>
      <c r="K2174" s="11" t="b">
        <v>0</v>
      </c>
      <c r="L2174" s="11">
        <v>13</v>
      </c>
      <c r="M2174" s="11" t="b">
        <v>1</v>
      </c>
      <c r="N2174" s="11" t="s">
        <v>8281</v>
      </c>
      <c r="O2174" s="11" t="s">
        <v>8282</v>
      </c>
      <c r="P2174" s="11">
        <f t="shared" si="132"/>
        <v>100</v>
      </c>
      <c r="Q2174" s="11">
        <f t="shared" si="133"/>
        <v>76.92</v>
      </c>
      <c r="R2174" s="16">
        <f t="shared" si="134"/>
        <v>42082.580092592587</v>
      </c>
      <c r="S2174" s="16">
        <f t="shared" si="135"/>
        <v>42112.580092592587</v>
      </c>
    </row>
    <row r="2175" spans="1:19" ht="44.25" x14ac:dyDescent="0.75">
      <c r="A2175" s="11">
        <v>2173</v>
      </c>
      <c r="B2175" s="12" t="s">
        <v>2174</v>
      </c>
      <c r="C2175" s="12" t="s">
        <v>6283</v>
      </c>
      <c r="D2175" s="13">
        <v>4200</v>
      </c>
      <c r="E2175" s="14">
        <v>5331</v>
      </c>
      <c r="F2175" s="11" t="s">
        <v>8218</v>
      </c>
      <c r="G2175" s="11" t="s">
        <v>8223</v>
      </c>
      <c r="H2175" s="11" t="s">
        <v>8245</v>
      </c>
      <c r="I2175" s="11">
        <v>1378785540</v>
      </c>
      <c r="J2175" s="11">
        <v>1376066243</v>
      </c>
      <c r="K2175" s="11" t="b">
        <v>0</v>
      </c>
      <c r="L2175" s="11">
        <v>90</v>
      </c>
      <c r="M2175" s="11" t="b">
        <v>1</v>
      </c>
      <c r="N2175" s="11" t="s">
        <v>8281</v>
      </c>
      <c r="O2175" s="11" t="s">
        <v>8282</v>
      </c>
      <c r="P2175" s="11">
        <f t="shared" si="132"/>
        <v>127</v>
      </c>
      <c r="Q2175" s="11">
        <f t="shared" si="133"/>
        <v>59.23</v>
      </c>
      <c r="R2175" s="16">
        <f t="shared" si="134"/>
        <v>41495.692627314813</v>
      </c>
      <c r="S2175" s="16">
        <f t="shared" si="135"/>
        <v>41527.165972222225</v>
      </c>
    </row>
    <row r="2176" spans="1:19" ht="59" x14ac:dyDescent="0.75">
      <c r="A2176" s="11">
        <v>2174</v>
      </c>
      <c r="B2176" s="12" t="s">
        <v>2175</v>
      </c>
      <c r="C2176" s="12" t="s">
        <v>6284</v>
      </c>
      <c r="D2176" s="13">
        <v>4000</v>
      </c>
      <c r="E2176" s="14">
        <v>4119</v>
      </c>
      <c r="F2176" s="11" t="s">
        <v>8218</v>
      </c>
      <c r="G2176" s="11" t="s">
        <v>8224</v>
      </c>
      <c r="H2176" s="11" t="s">
        <v>8246</v>
      </c>
      <c r="I2176" s="11">
        <v>1462453307</v>
      </c>
      <c r="J2176" s="11">
        <v>1459861307</v>
      </c>
      <c r="K2176" s="11" t="b">
        <v>0</v>
      </c>
      <c r="L2176" s="11">
        <v>63</v>
      </c>
      <c r="M2176" s="11" t="b">
        <v>1</v>
      </c>
      <c r="N2176" s="11" t="s">
        <v>8281</v>
      </c>
      <c r="O2176" s="11" t="s">
        <v>8282</v>
      </c>
      <c r="P2176" s="11">
        <f t="shared" si="132"/>
        <v>103</v>
      </c>
      <c r="Q2176" s="11">
        <f t="shared" si="133"/>
        <v>65.38</v>
      </c>
      <c r="R2176" s="16">
        <f t="shared" si="134"/>
        <v>42465.542905092589</v>
      </c>
      <c r="S2176" s="16">
        <f t="shared" si="135"/>
        <v>42495.542905092589</v>
      </c>
    </row>
    <row r="2177" spans="1:19" ht="44.25" x14ac:dyDescent="0.75">
      <c r="A2177" s="11">
        <v>2175</v>
      </c>
      <c r="B2177" s="12" t="s">
        <v>2176</v>
      </c>
      <c r="C2177" s="12" t="s">
        <v>6285</v>
      </c>
      <c r="D2177" s="13">
        <v>700</v>
      </c>
      <c r="E2177" s="14">
        <v>1750</v>
      </c>
      <c r="F2177" s="11" t="s">
        <v>8218</v>
      </c>
      <c r="G2177" s="11" t="s">
        <v>8223</v>
      </c>
      <c r="H2177" s="11" t="s">
        <v>8245</v>
      </c>
      <c r="I2177" s="11">
        <v>1469059986</v>
      </c>
      <c r="J2177" s="11">
        <v>1468455186</v>
      </c>
      <c r="K2177" s="11" t="b">
        <v>0</v>
      </c>
      <c r="L2177" s="11">
        <v>26</v>
      </c>
      <c r="M2177" s="11" t="b">
        <v>1</v>
      </c>
      <c r="N2177" s="11" t="s">
        <v>8281</v>
      </c>
      <c r="O2177" s="11" t="s">
        <v>8282</v>
      </c>
      <c r="P2177" s="11">
        <f t="shared" si="132"/>
        <v>250</v>
      </c>
      <c r="Q2177" s="11">
        <f t="shared" si="133"/>
        <v>67.31</v>
      </c>
      <c r="R2177" s="16">
        <f t="shared" si="134"/>
        <v>42565.009097222224</v>
      </c>
      <c r="S2177" s="16">
        <f t="shared" si="135"/>
        <v>42572.009097222224</v>
      </c>
    </row>
    <row r="2178" spans="1:19" ht="44.25" x14ac:dyDescent="0.75">
      <c r="A2178" s="11">
        <v>2176</v>
      </c>
      <c r="B2178" s="12" t="s">
        <v>2177</v>
      </c>
      <c r="C2178" s="12" t="s">
        <v>6286</v>
      </c>
      <c r="D2178" s="13">
        <v>5000</v>
      </c>
      <c r="E2178" s="14">
        <v>6301</v>
      </c>
      <c r="F2178" s="11" t="s">
        <v>8218</v>
      </c>
      <c r="G2178" s="11" t="s">
        <v>8223</v>
      </c>
      <c r="H2178" s="11" t="s">
        <v>8245</v>
      </c>
      <c r="I2178" s="11">
        <v>1430579509</v>
      </c>
      <c r="J2178" s="11">
        <v>1427987509</v>
      </c>
      <c r="K2178" s="11" t="b">
        <v>0</v>
      </c>
      <c r="L2178" s="11">
        <v>71</v>
      </c>
      <c r="M2178" s="11" t="b">
        <v>1</v>
      </c>
      <c r="N2178" s="11" t="s">
        <v>8281</v>
      </c>
      <c r="O2178" s="11" t="s">
        <v>8282</v>
      </c>
      <c r="P2178" s="11">
        <f t="shared" ref="P2178:P2241" si="136">ROUND(E2178/D2178*100,0)</f>
        <v>126</v>
      </c>
      <c r="Q2178" s="11">
        <f t="shared" ref="Q2178:Q2241" si="137">IFERROR(ROUND(E2178/L2178,2),0)</f>
        <v>88.75</v>
      </c>
      <c r="R2178" s="16">
        <f t="shared" si="134"/>
        <v>42096.633206018523</v>
      </c>
      <c r="S2178" s="16">
        <f t="shared" si="135"/>
        <v>42126.633206018523</v>
      </c>
    </row>
    <row r="2179" spans="1:19" ht="73.75" x14ac:dyDescent="0.75">
      <c r="A2179" s="11">
        <v>2177</v>
      </c>
      <c r="B2179" s="12" t="s">
        <v>2178</v>
      </c>
      <c r="C2179" s="12" t="s">
        <v>6287</v>
      </c>
      <c r="D2179" s="13">
        <v>2500</v>
      </c>
      <c r="E2179" s="14">
        <v>2503</v>
      </c>
      <c r="F2179" s="11" t="s">
        <v>8218</v>
      </c>
      <c r="G2179" s="11" t="s">
        <v>8223</v>
      </c>
      <c r="H2179" s="11" t="s">
        <v>8245</v>
      </c>
      <c r="I2179" s="11">
        <v>1465192867</v>
      </c>
      <c r="J2179" s="11">
        <v>1463032867</v>
      </c>
      <c r="K2179" s="11" t="b">
        <v>0</v>
      </c>
      <c r="L2179" s="11">
        <v>38</v>
      </c>
      <c r="M2179" s="11" t="b">
        <v>1</v>
      </c>
      <c r="N2179" s="11" t="s">
        <v>8281</v>
      </c>
      <c r="O2179" s="11" t="s">
        <v>8282</v>
      </c>
      <c r="P2179" s="11">
        <f t="shared" si="136"/>
        <v>100</v>
      </c>
      <c r="Q2179" s="11">
        <f t="shared" si="137"/>
        <v>65.87</v>
      </c>
      <c r="R2179" s="16">
        <f t="shared" ref="R2179:R2242" si="138">(((J2179/60)/60)/24)+DATE(1970,1,1)</f>
        <v>42502.250775462962</v>
      </c>
      <c r="S2179" s="16">
        <f t="shared" ref="S2179:S2242" si="139">(((I2179/60)/60)/24)+DATE(1970,1,1)</f>
        <v>42527.250775462962</v>
      </c>
    </row>
    <row r="2180" spans="1:19" ht="44.25" x14ac:dyDescent="0.75">
      <c r="A2180" s="11">
        <v>2178</v>
      </c>
      <c r="B2180" s="12" t="s">
        <v>2179</v>
      </c>
      <c r="C2180" s="12" t="s">
        <v>6288</v>
      </c>
      <c r="D2180" s="13">
        <v>25000</v>
      </c>
      <c r="E2180" s="14">
        <v>34660</v>
      </c>
      <c r="F2180" s="11" t="s">
        <v>8218</v>
      </c>
      <c r="G2180" s="11" t="s">
        <v>8223</v>
      </c>
      <c r="H2180" s="11" t="s">
        <v>8245</v>
      </c>
      <c r="I2180" s="11">
        <v>1484752597</v>
      </c>
      <c r="J2180" s="11">
        <v>1482160597</v>
      </c>
      <c r="K2180" s="11" t="b">
        <v>0</v>
      </c>
      <c r="L2180" s="11">
        <v>859</v>
      </c>
      <c r="M2180" s="11" t="b">
        <v>1</v>
      </c>
      <c r="N2180" s="11" t="s">
        <v>8281</v>
      </c>
      <c r="O2180" s="11" t="s">
        <v>8282</v>
      </c>
      <c r="P2180" s="11">
        <f t="shared" si="136"/>
        <v>139</v>
      </c>
      <c r="Q2180" s="11">
        <f t="shared" si="137"/>
        <v>40.35</v>
      </c>
      <c r="R2180" s="16">
        <f t="shared" si="138"/>
        <v>42723.63653935185</v>
      </c>
      <c r="S2180" s="16">
        <f t="shared" si="139"/>
        <v>42753.63653935185</v>
      </c>
    </row>
    <row r="2181" spans="1:19" ht="44.25" x14ac:dyDescent="0.75">
      <c r="A2181" s="11">
        <v>2179</v>
      </c>
      <c r="B2181" s="12" t="s">
        <v>2180</v>
      </c>
      <c r="C2181" s="12" t="s">
        <v>6289</v>
      </c>
      <c r="D2181" s="13">
        <v>1000</v>
      </c>
      <c r="E2181" s="14">
        <v>1614</v>
      </c>
      <c r="F2181" s="11" t="s">
        <v>8218</v>
      </c>
      <c r="G2181" s="11" t="s">
        <v>8223</v>
      </c>
      <c r="H2181" s="11" t="s">
        <v>8245</v>
      </c>
      <c r="I2181" s="11">
        <v>1428725192</v>
      </c>
      <c r="J2181" s="11">
        <v>1426133192</v>
      </c>
      <c r="K2181" s="11" t="b">
        <v>0</v>
      </c>
      <c r="L2181" s="11">
        <v>21</v>
      </c>
      <c r="M2181" s="11" t="b">
        <v>1</v>
      </c>
      <c r="N2181" s="11" t="s">
        <v>8281</v>
      </c>
      <c r="O2181" s="11" t="s">
        <v>8282</v>
      </c>
      <c r="P2181" s="11">
        <f t="shared" si="136"/>
        <v>161</v>
      </c>
      <c r="Q2181" s="11">
        <f t="shared" si="137"/>
        <v>76.86</v>
      </c>
      <c r="R2181" s="16">
        <f t="shared" si="138"/>
        <v>42075.171203703707</v>
      </c>
      <c r="S2181" s="16">
        <f t="shared" si="139"/>
        <v>42105.171203703707</v>
      </c>
    </row>
    <row r="2182" spans="1:19" ht="29.5" x14ac:dyDescent="0.75">
      <c r="A2182" s="11">
        <v>2180</v>
      </c>
      <c r="B2182" s="12" t="s">
        <v>2181</v>
      </c>
      <c r="C2182" s="12" t="s">
        <v>6290</v>
      </c>
      <c r="D2182" s="13">
        <v>5000</v>
      </c>
      <c r="E2182" s="14">
        <v>5359.21</v>
      </c>
      <c r="F2182" s="11" t="s">
        <v>8218</v>
      </c>
      <c r="G2182" s="11" t="s">
        <v>8223</v>
      </c>
      <c r="H2182" s="11" t="s">
        <v>8245</v>
      </c>
      <c r="I2182" s="11">
        <v>1447434268</v>
      </c>
      <c r="J2182" s="11">
        <v>1443801868</v>
      </c>
      <c r="K2182" s="11" t="b">
        <v>0</v>
      </c>
      <c r="L2182" s="11">
        <v>78</v>
      </c>
      <c r="M2182" s="11" t="b">
        <v>1</v>
      </c>
      <c r="N2182" s="11" t="s">
        <v>8281</v>
      </c>
      <c r="O2182" s="11" t="s">
        <v>8282</v>
      </c>
      <c r="P2182" s="11">
        <f t="shared" si="136"/>
        <v>107</v>
      </c>
      <c r="Q2182" s="11">
        <f t="shared" si="137"/>
        <v>68.709999999999994</v>
      </c>
      <c r="R2182" s="16">
        <f t="shared" si="138"/>
        <v>42279.669768518521</v>
      </c>
      <c r="S2182" s="16">
        <f t="shared" si="139"/>
        <v>42321.711435185185</v>
      </c>
    </row>
    <row r="2183" spans="1:19" ht="59" x14ac:dyDescent="0.75">
      <c r="A2183" s="11">
        <v>2181</v>
      </c>
      <c r="B2183" s="12" t="s">
        <v>2182</v>
      </c>
      <c r="C2183" s="12" t="s">
        <v>6291</v>
      </c>
      <c r="D2183" s="13">
        <v>2000</v>
      </c>
      <c r="E2183" s="14">
        <v>3062</v>
      </c>
      <c r="F2183" s="11" t="s">
        <v>8218</v>
      </c>
      <c r="G2183" s="11" t="s">
        <v>8223</v>
      </c>
      <c r="H2183" s="11" t="s">
        <v>8245</v>
      </c>
      <c r="I2183" s="11">
        <v>1487635653</v>
      </c>
      <c r="J2183" s="11">
        <v>1486426053</v>
      </c>
      <c r="K2183" s="11" t="b">
        <v>0</v>
      </c>
      <c r="L2183" s="11">
        <v>53</v>
      </c>
      <c r="M2183" s="11" t="b">
        <v>1</v>
      </c>
      <c r="N2183" s="11" t="s">
        <v>8289</v>
      </c>
      <c r="O2183" s="11" t="s">
        <v>8307</v>
      </c>
      <c r="P2183" s="11">
        <f t="shared" si="136"/>
        <v>153</v>
      </c>
      <c r="Q2183" s="11">
        <f t="shared" si="137"/>
        <v>57.77</v>
      </c>
      <c r="R2183" s="16">
        <f t="shared" si="138"/>
        <v>42773.005243055552</v>
      </c>
      <c r="S2183" s="16">
        <f t="shared" si="139"/>
        <v>42787.005243055552</v>
      </c>
    </row>
    <row r="2184" spans="1:19" ht="44.25" x14ac:dyDescent="0.75">
      <c r="A2184" s="11">
        <v>2182</v>
      </c>
      <c r="B2184" s="12" t="s">
        <v>2183</v>
      </c>
      <c r="C2184" s="12" t="s">
        <v>6292</v>
      </c>
      <c r="D2184" s="13">
        <v>3000</v>
      </c>
      <c r="E2184" s="14">
        <v>15725</v>
      </c>
      <c r="F2184" s="11" t="s">
        <v>8218</v>
      </c>
      <c r="G2184" s="11" t="s">
        <v>8228</v>
      </c>
      <c r="H2184" s="11" t="s">
        <v>8250</v>
      </c>
      <c r="I2184" s="11">
        <v>1412285825</v>
      </c>
      <c r="J2184" s="11">
        <v>1409261825</v>
      </c>
      <c r="K2184" s="11" t="b">
        <v>0</v>
      </c>
      <c r="L2184" s="11">
        <v>356</v>
      </c>
      <c r="M2184" s="11" t="b">
        <v>1</v>
      </c>
      <c r="N2184" s="11" t="s">
        <v>8289</v>
      </c>
      <c r="O2184" s="11" t="s">
        <v>8307</v>
      </c>
      <c r="P2184" s="11">
        <f t="shared" si="136"/>
        <v>524</v>
      </c>
      <c r="Q2184" s="11">
        <f t="shared" si="137"/>
        <v>44.17</v>
      </c>
      <c r="R2184" s="16">
        <f t="shared" si="138"/>
        <v>41879.900752314818</v>
      </c>
      <c r="S2184" s="16">
        <f t="shared" si="139"/>
        <v>41914.900752314818</v>
      </c>
    </row>
    <row r="2185" spans="1:19" ht="44.25" x14ac:dyDescent="0.75">
      <c r="A2185" s="11">
        <v>2183</v>
      </c>
      <c r="B2185" s="12" t="s">
        <v>2184</v>
      </c>
      <c r="C2185" s="12" t="s">
        <v>6293</v>
      </c>
      <c r="D2185" s="13">
        <v>1800</v>
      </c>
      <c r="E2185" s="14">
        <v>8807</v>
      </c>
      <c r="F2185" s="11" t="s">
        <v>8218</v>
      </c>
      <c r="G2185" s="11" t="s">
        <v>8223</v>
      </c>
      <c r="H2185" s="11" t="s">
        <v>8245</v>
      </c>
      <c r="I2185" s="11">
        <v>1486616400</v>
      </c>
      <c r="J2185" s="11">
        <v>1484037977</v>
      </c>
      <c r="K2185" s="11" t="b">
        <v>0</v>
      </c>
      <c r="L2185" s="11">
        <v>279</v>
      </c>
      <c r="M2185" s="11" t="b">
        <v>1</v>
      </c>
      <c r="N2185" s="11" t="s">
        <v>8289</v>
      </c>
      <c r="O2185" s="11" t="s">
        <v>8307</v>
      </c>
      <c r="P2185" s="11">
        <f t="shared" si="136"/>
        <v>489</v>
      </c>
      <c r="Q2185" s="11">
        <f t="shared" si="137"/>
        <v>31.57</v>
      </c>
      <c r="R2185" s="16">
        <f t="shared" si="138"/>
        <v>42745.365474537044</v>
      </c>
      <c r="S2185" s="16">
        <f t="shared" si="139"/>
        <v>42775.208333333328</v>
      </c>
    </row>
    <row r="2186" spans="1:19" ht="59" x14ac:dyDescent="0.75">
      <c r="A2186" s="11">
        <v>2184</v>
      </c>
      <c r="B2186" s="12" t="s">
        <v>2185</v>
      </c>
      <c r="C2186" s="12" t="s">
        <v>6294</v>
      </c>
      <c r="D2186" s="13">
        <v>10000</v>
      </c>
      <c r="E2186" s="14">
        <v>28474</v>
      </c>
      <c r="F2186" s="11" t="s">
        <v>8218</v>
      </c>
      <c r="G2186" s="11" t="s">
        <v>8223</v>
      </c>
      <c r="H2186" s="11" t="s">
        <v>8245</v>
      </c>
      <c r="I2186" s="11">
        <v>1453737600</v>
      </c>
      <c r="J2186" s="11">
        <v>1452530041</v>
      </c>
      <c r="K2186" s="11" t="b">
        <v>1</v>
      </c>
      <c r="L2186" s="11">
        <v>266</v>
      </c>
      <c r="M2186" s="11" t="b">
        <v>1</v>
      </c>
      <c r="N2186" s="11" t="s">
        <v>8289</v>
      </c>
      <c r="O2186" s="11" t="s">
        <v>8307</v>
      </c>
      <c r="P2186" s="11">
        <f t="shared" si="136"/>
        <v>285</v>
      </c>
      <c r="Q2186" s="11">
        <f t="shared" si="137"/>
        <v>107.05</v>
      </c>
      <c r="R2186" s="16">
        <f t="shared" si="138"/>
        <v>42380.690289351856</v>
      </c>
      <c r="S2186" s="16">
        <f t="shared" si="139"/>
        <v>42394.666666666672</v>
      </c>
    </row>
    <row r="2187" spans="1:19" ht="44.25" x14ac:dyDescent="0.75">
      <c r="A2187" s="11">
        <v>2185</v>
      </c>
      <c r="B2187" s="12" t="s">
        <v>2186</v>
      </c>
      <c r="C2187" s="12" t="s">
        <v>6295</v>
      </c>
      <c r="D2187" s="13">
        <v>5000</v>
      </c>
      <c r="E2187" s="14">
        <v>92848.5</v>
      </c>
      <c r="F2187" s="11" t="s">
        <v>8218</v>
      </c>
      <c r="G2187" s="11" t="s">
        <v>8224</v>
      </c>
      <c r="H2187" s="11" t="s">
        <v>8246</v>
      </c>
      <c r="I2187" s="11">
        <v>1364286239</v>
      </c>
      <c r="J2187" s="11">
        <v>1360830239</v>
      </c>
      <c r="K2187" s="11" t="b">
        <v>0</v>
      </c>
      <c r="L2187" s="11">
        <v>623</v>
      </c>
      <c r="M2187" s="11" t="b">
        <v>1</v>
      </c>
      <c r="N2187" s="11" t="s">
        <v>8289</v>
      </c>
      <c r="O2187" s="11" t="s">
        <v>8307</v>
      </c>
      <c r="P2187" s="11">
        <f t="shared" si="136"/>
        <v>1857</v>
      </c>
      <c r="Q2187" s="11">
        <f t="shared" si="137"/>
        <v>149.03</v>
      </c>
      <c r="R2187" s="16">
        <f t="shared" si="138"/>
        <v>41319.349988425929</v>
      </c>
      <c r="S2187" s="16">
        <f t="shared" si="139"/>
        <v>41359.349988425929</v>
      </c>
    </row>
    <row r="2188" spans="1:19" ht="44.25" x14ac:dyDescent="0.75">
      <c r="A2188" s="11">
        <v>2186</v>
      </c>
      <c r="B2188" s="12" t="s">
        <v>2187</v>
      </c>
      <c r="C2188" s="12" t="s">
        <v>6296</v>
      </c>
      <c r="D2188" s="13">
        <v>20000</v>
      </c>
      <c r="E2188" s="14">
        <v>21935</v>
      </c>
      <c r="F2188" s="11" t="s">
        <v>8218</v>
      </c>
      <c r="G2188" s="11" t="s">
        <v>8223</v>
      </c>
      <c r="H2188" s="11" t="s">
        <v>8245</v>
      </c>
      <c r="I2188" s="11">
        <v>1473213600</v>
      </c>
      <c r="J2188" s="11">
        <v>1470062743</v>
      </c>
      <c r="K2188" s="11" t="b">
        <v>0</v>
      </c>
      <c r="L2188" s="11">
        <v>392</v>
      </c>
      <c r="M2188" s="11" t="b">
        <v>1</v>
      </c>
      <c r="N2188" s="11" t="s">
        <v>8289</v>
      </c>
      <c r="O2188" s="11" t="s">
        <v>8307</v>
      </c>
      <c r="P2188" s="11">
        <f t="shared" si="136"/>
        <v>110</v>
      </c>
      <c r="Q2188" s="11">
        <f t="shared" si="137"/>
        <v>55.96</v>
      </c>
      <c r="R2188" s="16">
        <f t="shared" si="138"/>
        <v>42583.615081018521</v>
      </c>
      <c r="S2188" s="16">
        <f t="shared" si="139"/>
        <v>42620.083333333328</v>
      </c>
    </row>
    <row r="2189" spans="1:19" ht="44.25" x14ac:dyDescent="0.75">
      <c r="A2189" s="11">
        <v>2187</v>
      </c>
      <c r="B2189" s="12" t="s">
        <v>2188</v>
      </c>
      <c r="C2189" s="12" t="s">
        <v>6297</v>
      </c>
      <c r="D2189" s="13">
        <v>20000</v>
      </c>
      <c r="E2189" s="14">
        <v>202928.5</v>
      </c>
      <c r="F2189" s="11" t="s">
        <v>8218</v>
      </c>
      <c r="G2189" s="11" t="s">
        <v>8223</v>
      </c>
      <c r="H2189" s="11" t="s">
        <v>8245</v>
      </c>
      <c r="I2189" s="11">
        <v>1428033540</v>
      </c>
      <c r="J2189" s="11">
        <v>1425531666</v>
      </c>
      <c r="K2189" s="11" t="b">
        <v>1</v>
      </c>
      <c r="L2189" s="11">
        <v>3562</v>
      </c>
      <c r="M2189" s="11" t="b">
        <v>1</v>
      </c>
      <c r="N2189" s="11" t="s">
        <v>8289</v>
      </c>
      <c r="O2189" s="11" t="s">
        <v>8307</v>
      </c>
      <c r="P2189" s="11">
        <f t="shared" si="136"/>
        <v>1015</v>
      </c>
      <c r="Q2189" s="11">
        <f t="shared" si="137"/>
        <v>56.97</v>
      </c>
      <c r="R2189" s="16">
        <f t="shared" si="138"/>
        <v>42068.209097222221</v>
      </c>
      <c r="S2189" s="16">
        <f t="shared" si="139"/>
        <v>42097.165972222225</v>
      </c>
    </row>
    <row r="2190" spans="1:19" ht="44.25" x14ac:dyDescent="0.75">
      <c r="A2190" s="11">
        <v>2188</v>
      </c>
      <c r="B2190" s="12" t="s">
        <v>2189</v>
      </c>
      <c r="C2190" s="12" t="s">
        <v>6298</v>
      </c>
      <c r="D2190" s="13">
        <v>5494</v>
      </c>
      <c r="E2190" s="14">
        <v>22645</v>
      </c>
      <c r="F2190" s="11" t="s">
        <v>8218</v>
      </c>
      <c r="G2190" s="11" t="s">
        <v>8225</v>
      </c>
      <c r="H2190" s="11" t="s">
        <v>8247</v>
      </c>
      <c r="I2190" s="11">
        <v>1477414800</v>
      </c>
      <c r="J2190" s="11">
        <v>1474380241</v>
      </c>
      <c r="K2190" s="11" t="b">
        <v>0</v>
      </c>
      <c r="L2190" s="11">
        <v>514</v>
      </c>
      <c r="M2190" s="11" t="b">
        <v>1</v>
      </c>
      <c r="N2190" s="11" t="s">
        <v>8289</v>
      </c>
      <c r="O2190" s="11" t="s">
        <v>8307</v>
      </c>
      <c r="P2190" s="11">
        <f t="shared" si="136"/>
        <v>412</v>
      </c>
      <c r="Q2190" s="11">
        <f t="shared" si="137"/>
        <v>44.06</v>
      </c>
      <c r="R2190" s="16">
        <f t="shared" si="138"/>
        <v>42633.586122685185</v>
      </c>
      <c r="S2190" s="16">
        <f t="shared" si="139"/>
        <v>42668.708333333328</v>
      </c>
    </row>
    <row r="2191" spans="1:19" ht="44.25" x14ac:dyDescent="0.75">
      <c r="A2191" s="11">
        <v>2189</v>
      </c>
      <c r="B2191" s="12" t="s">
        <v>2190</v>
      </c>
      <c r="C2191" s="12" t="s">
        <v>6299</v>
      </c>
      <c r="D2191" s="13">
        <v>1200</v>
      </c>
      <c r="E2191" s="14">
        <v>6039</v>
      </c>
      <c r="F2191" s="11" t="s">
        <v>8218</v>
      </c>
      <c r="G2191" s="11" t="s">
        <v>8224</v>
      </c>
      <c r="H2191" s="11" t="s">
        <v>8246</v>
      </c>
      <c r="I2191" s="11">
        <v>1461276000</v>
      </c>
      <c r="J2191" s="11">
        <v>1460055300</v>
      </c>
      <c r="K2191" s="11" t="b">
        <v>0</v>
      </c>
      <c r="L2191" s="11">
        <v>88</v>
      </c>
      <c r="M2191" s="11" t="b">
        <v>1</v>
      </c>
      <c r="N2191" s="11" t="s">
        <v>8289</v>
      </c>
      <c r="O2191" s="11" t="s">
        <v>8307</v>
      </c>
      <c r="P2191" s="11">
        <f t="shared" si="136"/>
        <v>503</v>
      </c>
      <c r="Q2191" s="11">
        <f t="shared" si="137"/>
        <v>68.63</v>
      </c>
      <c r="R2191" s="16">
        <f t="shared" si="138"/>
        <v>42467.788194444445</v>
      </c>
      <c r="S2191" s="16">
        <f t="shared" si="139"/>
        <v>42481.916666666672</v>
      </c>
    </row>
    <row r="2192" spans="1:19" ht="44.25" x14ac:dyDescent="0.75">
      <c r="A2192" s="11">
        <v>2190</v>
      </c>
      <c r="B2192" s="12" t="s">
        <v>2191</v>
      </c>
      <c r="C2192" s="12" t="s">
        <v>6300</v>
      </c>
      <c r="D2192" s="13">
        <v>19000</v>
      </c>
      <c r="E2192" s="14">
        <v>35076</v>
      </c>
      <c r="F2192" s="11" t="s">
        <v>8218</v>
      </c>
      <c r="G2192" s="11" t="s">
        <v>8223</v>
      </c>
      <c r="H2192" s="11" t="s">
        <v>8245</v>
      </c>
      <c r="I2192" s="11">
        <v>1458716340</v>
      </c>
      <c r="J2192" s="11">
        <v>1455721204</v>
      </c>
      <c r="K2192" s="11" t="b">
        <v>0</v>
      </c>
      <c r="L2192" s="11">
        <v>537</v>
      </c>
      <c r="M2192" s="11" t="b">
        <v>1</v>
      </c>
      <c r="N2192" s="11" t="s">
        <v>8289</v>
      </c>
      <c r="O2192" s="11" t="s">
        <v>8307</v>
      </c>
      <c r="P2192" s="11">
        <f t="shared" si="136"/>
        <v>185</v>
      </c>
      <c r="Q2192" s="11">
        <f t="shared" si="137"/>
        <v>65.319999999999993</v>
      </c>
      <c r="R2192" s="16">
        <f t="shared" si="138"/>
        <v>42417.625046296293</v>
      </c>
      <c r="S2192" s="16">
        <f t="shared" si="139"/>
        <v>42452.290972222225</v>
      </c>
    </row>
    <row r="2193" spans="1:19" ht="59" x14ac:dyDescent="0.75">
      <c r="A2193" s="11">
        <v>2191</v>
      </c>
      <c r="B2193" s="12" t="s">
        <v>2192</v>
      </c>
      <c r="C2193" s="12" t="s">
        <v>6301</v>
      </c>
      <c r="D2193" s="13">
        <v>750</v>
      </c>
      <c r="E2193" s="14">
        <v>898</v>
      </c>
      <c r="F2193" s="11" t="s">
        <v>8218</v>
      </c>
      <c r="G2193" s="11" t="s">
        <v>8224</v>
      </c>
      <c r="H2193" s="11" t="s">
        <v>8246</v>
      </c>
      <c r="I2193" s="11">
        <v>1487102427</v>
      </c>
      <c r="J2193" s="11">
        <v>1486065627</v>
      </c>
      <c r="K2193" s="11" t="b">
        <v>0</v>
      </c>
      <c r="L2193" s="11">
        <v>25</v>
      </c>
      <c r="M2193" s="11" t="b">
        <v>1</v>
      </c>
      <c r="N2193" s="11" t="s">
        <v>8289</v>
      </c>
      <c r="O2193" s="11" t="s">
        <v>8307</v>
      </c>
      <c r="P2193" s="11">
        <f t="shared" si="136"/>
        <v>120</v>
      </c>
      <c r="Q2193" s="11">
        <f t="shared" si="137"/>
        <v>35.92</v>
      </c>
      <c r="R2193" s="16">
        <f t="shared" si="138"/>
        <v>42768.833645833336</v>
      </c>
      <c r="S2193" s="16">
        <f t="shared" si="139"/>
        <v>42780.833645833336</v>
      </c>
    </row>
    <row r="2194" spans="1:19" ht="59" x14ac:dyDescent="0.75">
      <c r="A2194" s="11">
        <v>2192</v>
      </c>
      <c r="B2194" s="12" t="s">
        <v>2193</v>
      </c>
      <c r="C2194" s="12" t="s">
        <v>6302</v>
      </c>
      <c r="D2194" s="13">
        <v>12000</v>
      </c>
      <c r="E2194" s="14">
        <v>129748.82</v>
      </c>
      <c r="F2194" s="11" t="s">
        <v>8218</v>
      </c>
      <c r="G2194" s="11" t="s">
        <v>8224</v>
      </c>
      <c r="H2194" s="11" t="s">
        <v>8246</v>
      </c>
      <c r="I2194" s="11">
        <v>1481842800</v>
      </c>
      <c r="J2194" s="11">
        <v>1479414344</v>
      </c>
      <c r="K2194" s="11" t="b">
        <v>0</v>
      </c>
      <c r="L2194" s="11">
        <v>3238</v>
      </c>
      <c r="M2194" s="11" t="b">
        <v>1</v>
      </c>
      <c r="N2194" s="11" t="s">
        <v>8289</v>
      </c>
      <c r="O2194" s="11" t="s">
        <v>8307</v>
      </c>
      <c r="P2194" s="11">
        <f t="shared" si="136"/>
        <v>1081</v>
      </c>
      <c r="Q2194" s="11">
        <f t="shared" si="137"/>
        <v>40.07</v>
      </c>
      <c r="R2194" s="16">
        <f t="shared" si="138"/>
        <v>42691.8512037037</v>
      </c>
      <c r="S2194" s="16">
        <f t="shared" si="139"/>
        <v>42719.958333333328</v>
      </c>
    </row>
    <row r="2195" spans="1:19" ht="59" x14ac:dyDescent="0.75">
      <c r="A2195" s="11">
        <v>2193</v>
      </c>
      <c r="B2195" s="12" t="s">
        <v>2194</v>
      </c>
      <c r="C2195" s="12" t="s">
        <v>6303</v>
      </c>
      <c r="D2195" s="13">
        <v>15000</v>
      </c>
      <c r="E2195" s="14">
        <v>67856</v>
      </c>
      <c r="F2195" s="11" t="s">
        <v>8218</v>
      </c>
      <c r="G2195" s="11" t="s">
        <v>8223</v>
      </c>
      <c r="H2195" s="11" t="s">
        <v>8245</v>
      </c>
      <c r="I2195" s="11">
        <v>1479704340</v>
      </c>
      <c r="J2195" s="11">
        <v>1477043072</v>
      </c>
      <c r="K2195" s="11" t="b">
        <v>0</v>
      </c>
      <c r="L2195" s="11">
        <v>897</v>
      </c>
      <c r="M2195" s="11" t="b">
        <v>1</v>
      </c>
      <c r="N2195" s="11" t="s">
        <v>8289</v>
      </c>
      <c r="O2195" s="11" t="s">
        <v>8307</v>
      </c>
      <c r="P2195" s="11">
        <f t="shared" si="136"/>
        <v>452</v>
      </c>
      <c r="Q2195" s="11">
        <f t="shared" si="137"/>
        <v>75.650000000000006</v>
      </c>
      <c r="R2195" s="16">
        <f t="shared" si="138"/>
        <v>42664.405925925923</v>
      </c>
      <c r="S2195" s="16">
        <f t="shared" si="139"/>
        <v>42695.207638888889</v>
      </c>
    </row>
    <row r="2196" spans="1:19" ht="59" x14ac:dyDescent="0.75">
      <c r="A2196" s="11">
        <v>2194</v>
      </c>
      <c r="B2196" s="12" t="s">
        <v>2195</v>
      </c>
      <c r="C2196" s="12" t="s">
        <v>6304</v>
      </c>
      <c r="D2196" s="13">
        <v>10000</v>
      </c>
      <c r="E2196" s="14">
        <v>53737</v>
      </c>
      <c r="F2196" s="11" t="s">
        <v>8218</v>
      </c>
      <c r="G2196" s="11" t="s">
        <v>8223</v>
      </c>
      <c r="H2196" s="11" t="s">
        <v>8245</v>
      </c>
      <c r="I2196" s="11">
        <v>1459012290</v>
      </c>
      <c r="J2196" s="11">
        <v>1456423890</v>
      </c>
      <c r="K2196" s="11" t="b">
        <v>0</v>
      </c>
      <c r="L2196" s="11">
        <v>878</v>
      </c>
      <c r="M2196" s="11" t="b">
        <v>1</v>
      </c>
      <c r="N2196" s="11" t="s">
        <v>8289</v>
      </c>
      <c r="O2196" s="11" t="s">
        <v>8307</v>
      </c>
      <c r="P2196" s="11">
        <f t="shared" si="136"/>
        <v>537</v>
      </c>
      <c r="Q2196" s="11">
        <f t="shared" si="137"/>
        <v>61.2</v>
      </c>
      <c r="R2196" s="16">
        <f t="shared" si="138"/>
        <v>42425.757986111115</v>
      </c>
      <c r="S2196" s="16">
        <f t="shared" si="139"/>
        <v>42455.716319444444</v>
      </c>
    </row>
    <row r="2197" spans="1:19" ht="29.5" x14ac:dyDescent="0.75">
      <c r="A2197" s="11">
        <v>2195</v>
      </c>
      <c r="B2197" s="12" t="s">
        <v>2196</v>
      </c>
      <c r="C2197" s="12" t="s">
        <v>6305</v>
      </c>
      <c r="D2197" s="13">
        <v>4600</v>
      </c>
      <c r="E2197" s="14">
        <v>5535</v>
      </c>
      <c r="F2197" s="11" t="s">
        <v>8218</v>
      </c>
      <c r="G2197" s="11" t="s">
        <v>8223</v>
      </c>
      <c r="H2197" s="11" t="s">
        <v>8245</v>
      </c>
      <c r="I2197" s="11">
        <v>1439317900</v>
      </c>
      <c r="J2197" s="11">
        <v>1436725900</v>
      </c>
      <c r="K2197" s="11" t="b">
        <v>0</v>
      </c>
      <c r="L2197" s="11">
        <v>115</v>
      </c>
      <c r="M2197" s="11" t="b">
        <v>1</v>
      </c>
      <c r="N2197" s="11" t="s">
        <v>8289</v>
      </c>
      <c r="O2197" s="11" t="s">
        <v>8307</v>
      </c>
      <c r="P2197" s="11">
        <f t="shared" si="136"/>
        <v>120</v>
      </c>
      <c r="Q2197" s="11">
        <f t="shared" si="137"/>
        <v>48.13</v>
      </c>
      <c r="R2197" s="16">
        <f t="shared" si="138"/>
        <v>42197.771990740745</v>
      </c>
      <c r="S2197" s="16">
        <f t="shared" si="139"/>
        <v>42227.771990740745</v>
      </c>
    </row>
    <row r="2198" spans="1:19" ht="29.5" x14ac:dyDescent="0.75">
      <c r="A2198" s="11">
        <v>2196</v>
      </c>
      <c r="B2198" s="12" t="s">
        <v>2197</v>
      </c>
      <c r="C2198" s="12" t="s">
        <v>6306</v>
      </c>
      <c r="D2198" s="13">
        <v>14000</v>
      </c>
      <c r="E2198" s="14">
        <v>15937</v>
      </c>
      <c r="F2198" s="11" t="s">
        <v>8218</v>
      </c>
      <c r="G2198" s="11" t="s">
        <v>8223</v>
      </c>
      <c r="H2198" s="11" t="s">
        <v>8245</v>
      </c>
      <c r="I2198" s="11">
        <v>1480662000</v>
      </c>
      <c r="J2198" s="11">
        <v>1478000502</v>
      </c>
      <c r="K2198" s="11" t="b">
        <v>0</v>
      </c>
      <c r="L2198" s="11">
        <v>234</v>
      </c>
      <c r="M2198" s="11" t="b">
        <v>1</v>
      </c>
      <c r="N2198" s="11" t="s">
        <v>8289</v>
      </c>
      <c r="O2198" s="11" t="s">
        <v>8307</v>
      </c>
      <c r="P2198" s="11">
        <f t="shared" si="136"/>
        <v>114</v>
      </c>
      <c r="Q2198" s="11">
        <f t="shared" si="137"/>
        <v>68.11</v>
      </c>
      <c r="R2198" s="16">
        <f t="shared" si="138"/>
        <v>42675.487291666665</v>
      </c>
      <c r="S2198" s="16">
        <f t="shared" si="139"/>
        <v>42706.291666666672</v>
      </c>
    </row>
    <row r="2199" spans="1:19" ht="44.25" x14ac:dyDescent="0.75">
      <c r="A2199" s="11">
        <v>2197</v>
      </c>
      <c r="B2199" s="12" t="s">
        <v>2198</v>
      </c>
      <c r="C2199" s="12" t="s">
        <v>6307</v>
      </c>
      <c r="D2199" s="13">
        <v>30000</v>
      </c>
      <c r="E2199" s="14">
        <v>285309.33</v>
      </c>
      <c r="F2199" s="11" t="s">
        <v>8218</v>
      </c>
      <c r="G2199" s="11" t="s">
        <v>8223</v>
      </c>
      <c r="H2199" s="11" t="s">
        <v>8245</v>
      </c>
      <c r="I2199" s="11">
        <v>1425132059</v>
      </c>
      <c r="J2199" s="11">
        <v>1422540059</v>
      </c>
      <c r="K2199" s="11" t="b">
        <v>0</v>
      </c>
      <c r="L2199" s="11">
        <v>4330</v>
      </c>
      <c r="M2199" s="11" t="b">
        <v>1</v>
      </c>
      <c r="N2199" s="11" t="s">
        <v>8289</v>
      </c>
      <c r="O2199" s="11" t="s">
        <v>8307</v>
      </c>
      <c r="P2199" s="11">
        <f t="shared" si="136"/>
        <v>951</v>
      </c>
      <c r="Q2199" s="11">
        <f t="shared" si="137"/>
        <v>65.89</v>
      </c>
      <c r="R2199" s="16">
        <f t="shared" si="138"/>
        <v>42033.584016203706</v>
      </c>
      <c r="S2199" s="16">
        <f t="shared" si="139"/>
        <v>42063.584016203706</v>
      </c>
    </row>
    <row r="2200" spans="1:19" ht="44.25" x14ac:dyDescent="0.75">
      <c r="A2200" s="11">
        <v>2198</v>
      </c>
      <c r="B2200" s="12" t="s">
        <v>2199</v>
      </c>
      <c r="C2200" s="12" t="s">
        <v>6308</v>
      </c>
      <c r="D2200" s="13">
        <v>40000</v>
      </c>
      <c r="E2200" s="14">
        <v>53157</v>
      </c>
      <c r="F2200" s="11" t="s">
        <v>8218</v>
      </c>
      <c r="G2200" s="11" t="s">
        <v>8223</v>
      </c>
      <c r="H2200" s="11" t="s">
        <v>8245</v>
      </c>
      <c r="I2200" s="11">
        <v>1447507200</v>
      </c>
      <c r="J2200" s="11">
        <v>1444911600</v>
      </c>
      <c r="K2200" s="11" t="b">
        <v>0</v>
      </c>
      <c r="L2200" s="11">
        <v>651</v>
      </c>
      <c r="M2200" s="11" t="b">
        <v>1</v>
      </c>
      <c r="N2200" s="11" t="s">
        <v>8289</v>
      </c>
      <c r="O2200" s="11" t="s">
        <v>8307</v>
      </c>
      <c r="P2200" s="11">
        <f t="shared" si="136"/>
        <v>133</v>
      </c>
      <c r="Q2200" s="11">
        <f t="shared" si="137"/>
        <v>81.650000000000006</v>
      </c>
      <c r="R2200" s="16">
        <f t="shared" si="138"/>
        <v>42292.513888888891</v>
      </c>
      <c r="S2200" s="16">
        <f t="shared" si="139"/>
        <v>42322.555555555555</v>
      </c>
    </row>
    <row r="2201" spans="1:19" ht="29.5" x14ac:dyDescent="0.75">
      <c r="A2201" s="11">
        <v>2199</v>
      </c>
      <c r="B2201" s="12" t="s">
        <v>2200</v>
      </c>
      <c r="C2201" s="12" t="s">
        <v>6309</v>
      </c>
      <c r="D2201" s="13">
        <v>9000</v>
      </c>
      <c r="E2201" s="14">
        <v>13228</v>
      </c>
      <c r="F2201" s="11" t="s">
        <v>8218</v>
      </c>
      <c r="G2201" s="11" t="s">
        <v>8240</v>
      </c>
      <c r="H2201" s="11" t="s">
        <v>8248</v>
      </c>
      <c r="I2201" s="11">
        <v>1444903198</v>
      </c>
      <c r="J2201" s="11">
        <v>1442311198</v>
      </c>
      <c r="K2201" s="11" t="b">
        <v>1</v>
      </c>
      <c r="L2201" s="11">
        <v>251</v>
      </c>
      <c r="M2201" s="11" t="b">
        <v>1</v>
      </c>
      <c r="N2201" s="11" t="s">
        <v>8289</v>
      </c>
      <c r="O2201" s="11" t="s">
        <v>8307</v>
      </c>
      <c r="P2201" s="11">
        <f t="shared" si="136"/>
        <v>147</v>
      </c>
      <c r="Q2201" s="11">
        <f t="shared" si="137"/>
        <v>52.7</v>
      </c>
      <c r="R2201" s="16">
        <f t="shared" si="138"/>
        <v>42262.416643518518</v>
      </c>
      <c r="S2201" s="16">
        <f t="shared" si="139"/>
        <v>42292.416643518518</v>
      </c>
    </row>
    <row r="2202" spans="1:19" ht="44.25" x14ac:dyDescent="0.75">
      <c r="A2202" s="11">
        <v>2200</v>
      </c>
      <c r="B2202" s="12" t="s">
        <v>2201</v>
      </c>
      <c r="C2202" s="12" t="s">
        <v>6310</v>
      </c>
      <c r="D2202" s="13">
        <v>2000</v>
      </c>
      <c r="E2202" s="14">
        <v>10843</v>
      </c>
      <c r="F2202" s="11" t="s">
        <v>8218</v>
      </c>
      <c r="G2202" s="11" t="s">
        <v>8224</v>
      </c>
      <c r="H2202" s="11" t="s">
        <v>8246</v>
      </c>
      <c r="I2202" s="11">
        <v>1436151600</v>
      </c>
      <c r="J2202" s="11">
        <v>1433775668</v>
      </c>
      <c r="K2202" s="11" t="b">
        <v>0</v>
      </c>
      <c r="L2202" s="11">
        <v>263</v>
      </c>
      <c r="M2202" s="11" t="b">
        <v>1</v>
      </c>
      <c r="N2202" s="11" t="s">
        <v>8289</v>
      </c>
      <c r="O2202" s="11" t="s">
        <v>8307</v>
      </c>
      <c r="P2202" s="11">
        <f t="shared" si="136"/>
        <v>542</v>
      </c>
      <c r="Q2202" s="11">
        <f t="shared" si="137"/>
        <v>41.23</v>
      </c>
      <c r="R2202" s="16">
        <f t="shared" si="138"/>
        <v>42163.625787037032</v>
      </c>
      <c r="S2202" s="16">
        <f t="shared" si="139"/>
        <v>42191.125</v>
      </c>
    </row>
    <row r="2203" spans="1:19" ht="44.25" x14ac:dyDescent="0.75">
      <c r="A2203" s="11">
        <v>2201</v>
      </c>
      <c r="B2203" s="12" t="s">
        <v>2202</v>
      </c>
      <c r="C2203" s="12" t="s">
        <v>6311</v>
      </c>
      <c r="D2203" s="13">
        <v>110</v>
      </c>
      <c r="E2203" s="14">
        <v>420.99</v>
      </c>
      <c r="F2203" s="11" t="s">
        <v>8218</v>
      </c>
      <c r="G2203" s="11" t="s">
        <v>8224</v>
      </c>
      <c r="H2203" s="11" t="s">
        <v>8246</v>
      </c>
      <c r="I2203" s="11">
        <v>1358367565</v>
      </c>
      <c r="J2203" s="11">
        <v>1357157965</v>
      </c>
      <c r="K2203" s="11" t="b">
        <v>0</v>
      </c>
      <c r="L2203" s="11">
        <v>28</v>
      </c>
      <c r="M2203" s="11" t="b">
        <v>1</v>
      </c>
      <c r="N2203" s="11" t="s">
        <v>8281</v>
      </c>
      <c r="O2203" s="11" t="s">
        <v>8286</v>
      </c>
      <c r="P2203" s="11">
        <f t="shared" si="136"/>
        <v>383</v>
      </c>
      <c r="Q2203" s="11">
        <f t="shared" si="137"/>
        <v>15.04</v>
      </c>
      <c r="R2203" s="16">
        <f t="shared" si="138"/>
        <v>41276.846817129634</v>
      </c>
      <c r="S2203" s="16">
        <f t="shared" si="139"/>
        <v>41290.846817129634</v>
      </c>
    </row>
    <row r="2204" spans="1:19" ht="29.5" x14ac:dyDescent="0.75">
      <c r="A2204" s="11">
        <v>2202</v>
      </c>
      <c r="B2204" s="12" t="s">
        <v>2203</v>
      </c>
      <c r="C2204" s="12" t="s">
        <v>6312</v>
      </c>
      <c r="D2204" s="13">
        <v>4000</v>
      </c>
      <c r="E2204" s="14">
        <v>28167.25</v>
      </c>
      <c r="F2204" s="11" t="s">
        <v>8218</v>
      </c>
      <c r="G2204" s="11" t="s">
        <v>8223</v>
      </c>
      <c r="H2204" s="11" t="s">
        <v>8245</v>
      </c>
      <c r="I2204" s="11">
        <v>1351801368</v>
      </c>
      <c r="J2204" s="11">
        <v>1349209368</v>
      </c>
      <c r="K2204" s="11" t="b">
        <v>0</v>
      </c>
      <c r="L2204" s="11">
        <v>721</v>
      </c>
      <c r="M2204" s="11" t="b">
        <v>1</v>
      </c>
      <c r="N2204" s="11" t="s">
        <v>8281</v>
      </c>
      <c r="O2204" s="11" t="s">
        <v>8286</v>
      </c>
      <c r="P2204" s="11">
        <f t="shared" si="136"/>
        <v>704</v>
      </c>
      <c r="Q2204" s="11">
        <f t="shared" si="137"/>
        <v>39.07</v>
      </c>
      <c r="R2204" s="16">
        <f t="shared" si="138"/>
        <v>41184.849166666667</v>
      </c>
      <c r="S2204" s="16">
        <f t="shared" si="139"/>
        <v>41214.849166666667</v>
      </c>
    </row>
    <row r="2205" spans="1:19" ht="44.25" x14ac:dyDescent="0.75">
      <c r="A2205" s="11">
        <v>2203</v>
      </c>
      <c r="B2205" s="12" t="s">
        <v>2204</v>
      </c>
      <c r="C2205" s="12" t="s">
        <v>6313</v>
      </c>
      <c r="D2205" s="13">
        <v>2000</v>
      </c>
      <c r="E2205" s="14">
        <v>2191</v>
      </c>
      <c r="F2205" s="11" t="s">
        <v>8218</v>
      </c>
      <c r="G2205" s="11" t="s">
        <v>8228</v>
      </c>
      <c r="H2205" s="11" t="s">
        <v>8250</v>
      </c>
      <c r="I2205" s="11">
        <v>1443127082</v>
      </c>
      <c r="J2205" s="11">
        <v>1440535082</v>
      </c>
      <c r="K2205" s="11" t="b">
        <v>0</v>
      </c>
      <c r="L2205" s="11">
        <v>50</v>
      </c>
      <c r="M2205" s="11" t="b">
        <v>1</v>
      </c>
      <c r="N2205" s="11" t="s">
        <v>8281</v>
      </c>
      <c r="O2205" s="11" t="s">
        <v>8286</v>
      </c>
      <c r="P2205" s="11">
        <f t="shared" si="136"/>
        <v>110</v>
      </c>
      <c r="Q2205" s="11">
        <f t="shared" si="137"/>
        <v>43.82</v>
      </c>
      <c r="R2205" s="16">
        <f t="shared" si="138"/>
        <v>42241.85974537037</v>
      </c>
      <c r="S2205" s="16">
        <f t="shared" si="139"/>
        <v>42271.85974537037</v>
      </c>
    </row>
    <row r="2206" spans="1:19" ht="44.25" x14ac:dyDescent="0.75">
      <c r="A2206" s="11">
        <v>2204</v>
      </c>
      <c r="B2206" s="12" t="s">
        <v>2205</v>
      </c>
      <c r="C2206" s="12" t="s">
        <v>6314</v>
      </c>
      <c r="D2206" s="13">
        <v>1500</v>
      </c>
      <c r="E2206" s="14">
        <v>1993</v>
      </c>
      <c r="F2206" s="11" t="s">
        <v>8218</v>
      </c>
      <c r="G2206" s="11" t="s">
        <v>8223</v>
      </c>
      <c r="H2206" s="11" t="s">
        <v>8245</v>
      </c>
      <c r="I2206" s="11">
        <v>1362814119</v>
      </c>
      <c r="J2206" s="11">
        <v>1360222119</v>
      </c>
      <c r="K2206" s="11" t="b">
        <v>0</v>
      </c>
      <c r="L2206" s="11">
        <v>73</v>
      </c>
      <c r="M2206" s="11" t="b">
        <v>1</v>
      </c>
      <c r="N2206" s="11" t="s">
        <v>8281</v>
      </c>
      <c r="O2206" s="11" t="s">
        <v>8286</v>
      </c>
      <c r="P2206" s="11">
        <f t="shared" si="136"/>
        <v>133</v>
      </c>
      <c r="Q2206" s="11">
        <f t="shared" si="137"/>
        <v>27.3</v>
      </c>
      <c r="R2206" s="16">
        <f t="shared" si="138"/>
        <v>41312.311562499999</v>
      </c>
      <c r="S2206" s="16">
        <f t="shared" si="139"/>
        <v>41342.311562499999</v>
      </c>
    </row>
    <row r="2207" spans="1:19" ht="44.25" x14ac:dyDescent="0.75">
      <c r="A2207" s="11">
        <v>2205</v>
      </c>
      <c r="B2207" s="12" t="s">
        <v>2206</v>
      </c>
      <c r="C2207" s="12" t="s">
        <v>6315</v>
      </c>
      <c r="D2207" s="13">
        <v>750</v>
      </c>
      <c r="E2207" s="14">
        <v>1140</v>
      </c>
      <c r="F2207" s="11" t="s">
        <v>8218</v>
      </c>
      <c r="G2207" s="11" t="s">
        <v>8223</v>
      </c>
      <c r="H2207" s="11" t="s">
        <v>8245</v>
      </c>
      <c r="I2207" s="11">
        <v>1338579789</v>
      </c>
      <c r="J2207" s="11">
        <v>1335987789</v>
      </c>
      <c r="K2207" s="11" t="b">
        <v>0</v>
      </c>
      <c r="L2207" s="11">
        <v>27</v>
      </c>
      <c r="M2207" s="11" t="b">
        <v>1</v>
      </c>
      <c r="N2207" s="11" t="s">
        <v>8281</v>
      </c>
      <c r="O2207" s="11" t="s">
        <v>8286</v>
      </c>
      <c r="P2207" s="11">
        <f t="shared" si="136"/>
        <v>152</v>
      </c>
      <c r="Q2207" s="11">
        <f t="shared" si="137"/>
        <v>42.22</v>
      </c>
      <c r="R2207" s="16">
        <f t="shared" si="138"/>
        <v>41031.82163194444</v>
      </c>
      <c r="S2207" s="16">
        <f t="shared" si="139"/>
        <v>41061.82163194444</v>
      </c>
    </row>
    <row r="2208" spans="1:19" ht="44.25" x14ac:dyDescent="0.75">
      <c r="A2208" s="11">
        <v>2206</v>
      </c>
      <c r="B2208" s="12" t="s">
        <v>2207</v>
      </c>
      <c r="C2208" s="12" t="s">
        <v>6316</v>
      </c>
      <c r="D2208" s="13">
        <v>1100</v>
      </c>
      <c r="E2208" s="14">
        <v>1130</v>
      </c>
      <c r="F2208" s="11" t="s">
        <v>8218</v>
      </c>
      <c r="G2208" s="11" t="s">
        <v>8223</v>
      </c>
      <c r="H2208" s="11" t="s">
        <v>8245</v>
      </c>
      <c r="I2208" s="11">
        <v>1334556624</v>
      </c>
      <c r="J2208" s="11">
        <v>1333001424</v>
      </c>
      <c r="K2208" s="11" t="b">
        <v>0</v>
      </c>
      <c r="L2208" s="11">
        <v>34</v>
      </c>
      <c r="M2208" s="11" t="b">
        <v>1</v>
      </c>
      <c r="N2208" s="11" t="s">
        <v>8281</v>
      </c>
      <c r="O2208" s="11" t="s">
        <v>8286</v>
      </c>
      <c r="P2208" s="11">
        <f t="shared" si="136"/>
        <v>103</v>
      </c>
      <c r="Q2208" s="11">
        <f t="shared" si="137"/>
        <v>33.24</v>
      </c>
      <c r="R2208" s="16">
        <f t="shared" si="138"/>
        <v>40997.257222222222</v>
      </c>
      <c r="S2208" s="16">
        <f t="shared" si="139"/>
        <v>41015.257222222222</v>
      </c>
    </row>
    <row r="2209" spans="1:19" ht="44.25" x14ac:dyDescent="0.75">
      <c r="A2209" s="11">
        <v>2207</v>
      </c>
      <c r="B2209" s="12" t="s">
        <v>2208</v>
      </c>
      <c r="C2209" s="12" t="s">
        <v>6317</v>
      </c>
      <c r="D2209" s="13">
        <v>2000</v>
      </c>
      <c r="E2209" s="14">
        <v>2000</v>
      </c>
      <c r="F2209" s="11" t="s">
        <v>8218</v>
      </c>
      <c r="G2209" s="11" t="s">
        <v>8223</v>
      </c>
      <c r="H2209" s="11" t="s">
        <v>8245</v>
      </c>
      <c r="I2209" s="11">
        <v>1384580373</v>
      </c>
      <c r="J2209" s="11">
        <v>1381984773</v>
      </c>
      <c r="K2209" s="11" t="b">
        <v>0</v>
      </c>
      <c r="L2209" s="11">
        <v>7</v>
      </c>
      <c r="M2209" s="11" t="b">
        <v>1</v>
      </c>
      <c r="N2209" s="11" t="s">
        <v>8281</v>
      </c>
      <c r="O2209" s="11" t="s">
        <v>8286</v>
      </c>
      <c r="P2209" s="11">
        <f t="shared" si="136"/>
        <v>100</v>
      </c>
      <c r="Q2209" s="11">
        <f t="shared" si="137"/>
        <v>285.70999999999998</v>
      </c>
      <c r="R2209" s="16">
        <f t="shared" si="138"/>
        <v>41564.194131944445</v>
      </c>
      <c r="S2209" s="16">
        <f t="shared" si="139"/>
        <v>41594.235798611109</v>
      </c>
    </row>
    <row r="2210" spans="1:19" ht="44.25" x14ac:dyDescent="0.75">
      <c r="A2210" s="11">
        <v>2208</v>
      </c>
      <c r="B2210" s="12" t="s">
        <v>2209</v>
      </c>
      <c r="C2210" s="12" t="s">
        <v>6318</v>
      </c>
      <c r="D2210" s="13">
        <v>1000</v>
      </c>
      <c r="E2210" s="14">
        <v>1016</v>
      </c>
      <c r="F2210" s="11" t="s">
        <v>8218</v>
      </c>
      <c r="G2210" s="11" t="s">
        <v>8223</v>
      </c>
      <c r="H2210" s="11" t="s">
        <v>8245</v>
      </c>
      <c r="I2210" s="11">
        <v>1333771200</v>
      </c>
      <c r="J2210" s="11">
        <v>1328649026</v>
      </c>
      <c r="K2210" s="11" t="b">
        <v>0</v>
      </c>
      <c r="L2210" s="11">
        <v>24</v>
      </c>
      <c r="M2210" s="11" t="b">
        <v>1</v>
      </c>
      <c r="N2210" s="11" t="s">
        <v>8281</v>
      </c>
      <c r="O2210" s="11" t="s">
        <v>8286</v>
      </c>
      <c r="P2210" s="11">
        <f t="shared" si="136"/>
        <v>102</v>
      </c>
      <c r="Q2210" s="11">
        <f t="shared" si="137"/>
        <v>42.33</v>
      </c>
      <c r="R2210" s="16">
        <f t="shared" si="138"/>
        <v>40946.882245370369</v>
      </c>
      <c r="S2210" s="16">
        <f t="shared" si="139"/>
        <v>41006.166666666664</v>
      </c>
    </row>
    <row r="2211" spans="1:19" ht="29.5" x14ac:dyDescent="0.75">
      <c r="A2211" s="11">
        <v>2209</v>
      </c>
      <c r="B2211" s="12" t="s">
        <v>2210</v>
      </c>
      <c r="C2211" s="12" t="s">
        <v>6319</v>
      </c>
      <c r="D2211" s="13">
        <v>500</v>
      </c>
      <c r="E2211" s="14">
        <v>754</v>
      </c>
      <c r="F2211" s="11" t="s">
        <v>8218</v>
      </c>
      <c r="G2211" s="11" t="s">
        <v>8224</v>
      </c>
      <c r="H2211" s="11" t="s">
        <v>8246</v>
      </c>
      <c r="I2211" s="11">
        <v>1397516400</v>
      </c>
      <c r="J2211" s="11">
        <v>1396524644</v>
      </c>
      <c r="K2211" s="11" t="b">
        <v>0</v>
      </c>
      <c r="L2211" s="11">
        <v>15</v>
      </c>
      <c r="M2211" s="11" t="b">
        <v>1</v>
      </c>
      <c r="N2211" s="11" t="s">
        <v>8281</v>
      </c>
      <c r="O2211" s="11" t="s">
        <v>8286</v>
      </c>
      <c r="P2211" s="11">
        <f t="shared" si="136"/>
        <v>151</v>
      </c>
      <c r="Q2211" s="11">
        <f t="shared" si="137"/>
        <v>50.27</v>
      </c>
      <c r="R2211" s="16">
        <f t="shared" si="138"/>
        <v>41732.479675925926</v>
      </c>
      <c r="S2211" s="16">
        <f t="shared" si="139"/>
        <v>41743.958333333336</v>
      </c>
    </row>
    <row r="2212" spans="1:19" ht="44.25" x14ac:dyDescent="0.75">
      <c r="A2212" s="11">
        <v>2210</v>
      </c>
      <c r="B2212" s="12" t="s">
        <v>2211</v>
      </c>
      <c r="C2212" s="12" t="s">
        <v>6320</v>
      </c>
      <c r="D2212" s="13">
        <v>4000</v>
      </c>
      <c r="E2212" s="14">
        <v>4457</v>
      </c>
      <c r="F2212" s="11" t="s">
        <v>8218</v>
      </c>
      <c r="G2212" s="11" t="s">
        <v>8223</v>
      </c>
      <c r="H2212" s="11" t="s">
        <v>8245</v>
      </c>
      <c r="I2212" s="11">
        <v>1334424960</v>
      </c>
      <c r="J2212" s="11">
        <v>1329442510</v>
      </c>
      <c r="K2212" s="11" t="b">
        <v>0</v>
      </c>
      <c r="L2212" s="11">
        <v>72</v>
      </c>
      <c r="M2212" s="11" t="b">
        <v>1</v>
      </c>
      <c r="N2212" s="11" t="s">
        <v>8281</v>
      </c>
      <c r="O2212" s="11" t="s">
        <v>8286</v>
      </c>
      <c r="P2212" s="11">
        <f t="shared" si="136"/>
        <v>111</v>
      </c>
      <c r="Q2212" s="11">
        <f t="shared" si="137"/>
        <v>61.9</v>
      </c>
      <c r="R2212" s="16">
        <f t="shared" si="138"/>
        <v>40956.066087962965</v>
      </c>
      <c r="S2212" s="16">
        <f t="shared" si="139"/>
        <v>41013.73333333333</v>
      </c>
    </row>
    <row r="2213" spans="1:19" ht="59" x14ac:dyDescent="0.75">
      <c r="A2213" s="11">
        <v>2211</v>
      </c>
      <c r="B2213" s="12" t="s">
        <v>2212</v>
      </c>
      <c r="C2213" s="12" t="s">
        <v>6321</v>
      </c>
      <c r="D2213" s="13">
        <v>2500</v>
      </c>
      <c r="E2213" s="14">
        <v>4890</v>
      </c>
      <c r="F2213" s="11" t="s">
        <v>8218</v>
      </c>
      <c r="G2213" s="11" t="s">
        <v>8223</v>
      </c>
      <c r="H2213" s="11" t="s">
        <v>8245</v>
      </c>
      <c r="I2213" s="11">
        <v>1397113140</v>
      </c>
      <c r="J2213" s="11">
        <v>1395168625</v>
      </c>
      <c r="K2213" s="11" t="b">
        <v>0</v>
      </c>
      <c r="L2213" s="11">
        <v>120</v>
      </c>
      <c r="M2213" s="11" t="b">
        <v>1</v>
      </c>
      <c r="N2213" s="11" t="s">
        <v>8281</v>
      </c>
      <c r="O2213" s="11" t="s">
        <v>8286</v>
      </c>
      <c r="P2213" s="11">
        <f t="shared" si="136"/>
        <v>196</v>
      </c>
      <c r="Q2213" s="11">
        <f t="shared" si="137"/>
        <v>40.75</v>
      </c>
      <c r="R2213" s="16">
        <f t="shared" si="138"/>
        <v>41716.785011574073</v>
      </c>
      <c r="S2213" s="16">
        <f t="shared" si="139"/>
        <v>41739.290972222225</v>
      </c>
    </row>
    <row r="2214" spans="1:19" ht="59" x14ac:dyDescent="0.75">
      <c r="A2214" s="11">
        <v>2212</v>
      </c>
      <c r="B2214" s="12" t="s">
        <v>2213</v>
      </c>
      <c r="C2214" s="12" t="s">
        <v>6322</v>
      </c>
      <c r="D2214" s="13">
        <v>6000</v>
      </c>
      <c r="E2214" s="14">
        <v>6863</v>
      </c>
      <c r="F2214" s="11" t="s">
        <v>8218</v>
      </c>
      <c r="G2214" s="11" t="s">
        <v>8223</v>
      </c>
      <c r="H2214" s="11" t="s">
        <v>8245</v>
      </c>
      <c r="I2214" s="11">
        <v>1383526800</v>
      </c>
      <c r="J2214" s="11">
        <v>1380650177</v>
      </c>
      <c r="K2214" s="11" t="b">
        <v>0</v>
      </c>
      <c r="L2214" s="11">
        <v>123</v>
      </c>
      <c r="M2214" s="11" t="b">
        <v>1</v>
      </c>
      <c r="N2214" s="11" t="s">
        <v>8281</v>
      </c>
      <c r="O2214" s="11" t="s">
        <v>8286</v>
      </c>
      <c r="P2214" s="11">
        <f t="shared" si="136"/>
        <v>114</v>
      </c>
      <c r="Q2214" s="11">
        <f t="shared" si="137"/>
        <v>55.8</v>
      </c>
      <c r="R2214" s="16">
        <f t="shared" si="138"/>
        <v>41548.747418981482</v>
      </c>
      <c r="S2214" s="16">
        <f t="shared" si="139"/>
        <v>41582.041666666664</v>
      </c>
    </row>
    <row r="2215" spans="1:19" ht="59" x14ac:dyDescent="0.75">
      <c r="A2215" s="11">
        <v>2213</v>
      </c>
      <c r="B2215" s="12" t="s">
        <v>2214</v>
      </c>
      <c r="C2215" s="12" t="s">
        <v>6323</v>
      </c>
      <c r="D2215" s="13">
        <v>5</v>
      </c>
      <c r="E2215" s="14">
        <v>10</v>
      </c>
      <c r="F2215" s="11" t="s">
        <v>8218</v>
      </c>
      <c r="G2215" s="11" t="s">
        <v>8223</v>
      </c>
      <c r="H2215" s="11" t="s">
        <v>8245</v>
      </c>
      <c r="I2215" s="11">
        <v>1431719379</v>
      </c>
      <c r="J2215" s="11">
        <v>1429127379</v>
      </c>
      <c r="K2215" s="11" t="b">
        <v>0</v>
      </c>
      <c r="L2215" s="11">
        <v>1</v>
      </c>
      <c r="M2215" s="11" t="b">
        <v>1</v>
      </c>
      <c r="N2215" s="11" t="s">
        <v>8281</v>
      </c>
      <c r="O2215" s="11" t="s">
        <v>8286</v>
      </c>
      <c r="P2215" s="11">
        <f t="shared" si="136"/>
        <v>200</v>
      </c>
      <c r="Q2215" s="11">
        <f t="shared" si="137"/>
        <v>10</v>
      </c>
      <c r="R2215" s="16">
        <f t="shared" si="138"/>
        <v>42109.826145833329</v>
      </c>
      <c r="S2215" s="16">
        <f t="shared" si="139"/>
        <v>42139.826145833329</v>
      </c>
    </row>
    <row r="2216" spans="1:19" ht="44.25" x14ac:dyDescent="0.75">
      <c r="A2216" s="11">
        <v>2214</v>
      </c>
      <c r="B2216" s="12" t="s">
        <v>2215</v>
      </c>
      <c r="C2216" s="12" t="s">
        <v>6324</v>
      </c>
      <c r="D2216" s="13">
        <v>600</v>
      </c>
      <c r="E2216" s="14">
        <v>1755.01</v>
      </c>
      <c r="F2216" s="11" t="s">
        <v>8218</v>
      </c>
      <c r="G2216" s="11" t="s">
        <v>8223</v>
      </c>
      <c r="H2216" s="11" t="s">
        <v>8245</v>
      </c>
      <c r="I2216" s="11">
        <v>1391713248</v>
      </c>
      <c r="J2216" s="11">
        <v>1389121248</v>
      </c>
      <c r="K2216" s="11" t="b">
        <v>0</v>
      </c>
      <c r="L2216" s="11">
        <v>24</v>
      </c>
      <c r="M2216" s="11" t="b">
        <v>1</v>
      </c>
      <c r="N2216" s="11" t="s">
        <v>8281</v>
      </c>
      <c r="O2216" s="11" t="s">
        <v>8286</v>
      </c>
      <c r="P2216" s="11">
        <f t="shared" si="136"/>
        <v>293</v>
      </c>
      <c r="Q2216" s="11">
        <f t="shared" si="137"/>
        <v>73.13</v>
      </c>
      <c r="R2216" s="16">
        <f t="shared" si="138"/>
        <v>41646.792222222226</v>
      </c>
      <c r="S2216" s="16">
        <f t="shared" si="139"/>
        <v>41676.792222222226</v>
      </c>
    </row>
    <row r="2217" spans="1:19" ht="29.5" x14ac:dyDescent="0.75">
      <c r="A2217" s="11">
        <v>2215</v>
      </c>
      <c r="B2217" s="12" t="s">
        <v>2216</v>
      </c>
      <c r="C2217" s="12" t="s">
        <v>6325</v>
      </c>
      <c r="D2217" s="13">
        <v>550</v>
      </c>
      <c r="E2217" s="14">
        <v>860</v>
      </c>
      <c r="F2217" s="11" t="s">
        <v>8218</v>
      </c>
      <c r="G2217" s="11" t="s">
        <v>8223</v>
      </c>
      <c r="H2217" s="11" t="s">
        <v>8245</v>
      </c>
      <c r="I2217" s="11">
        <v>1331621940</v>
      </c>
      <c r="J2217" s="11">
        <v>1329671572</v>
      </c>
      <c r="K2217" s="11" t="b">
        <v>0</v>
      </c>
      <c r="L2217" s="11">
        <v>33</v>
      </c>
      <c r="M2217" s="11" t="b">
        <v>1</v>
      </c>
      <c r="N2217" s="11" t="s">
        <v>8281</v>
      </c>
      <c r="O2217" s="11" t="s">
        <v>8286</v>
      </c>
      <c r="P2217" s="11">
        <f t="shared" si="136"/>
        <v>156</v>
      </c>
      <c r="Q2217" s="11">
        <f t="shared" si="137"/>
        <v>26.06</v>
      </c>
      <c r="R2217" s="16">
        <f t="shared" si="138"/>
        <v>40958.717268518521</v>
      </c>
      <c r="S2217" s="16">
        <f t="shared" si="139"/>
        <v>40981.290972222225</v>
      </c>
    </row>
    <row r="2218" spans="1:19" ht="44.25" x14ac:dyDescent="0.75">
      <c r="A2218" s="11">
        <v>2216</v>
      </c>
      <c r="B2218" s="12" t="s">
        <v>2217</v>
      </c>
      <c r="C2218" s="12" t="s">
        <v>6326</v>
      </c>
      <c r="D2218" s="13">
        <v>300</v>
      </c>
      <c r="E2218" s="14">
        <v>317</v>
      </c>
      <c r="F2218" s="11" t="s">
        <v>8218</v>
      </c>
      <c r="G2218" s="11" t="s">
        <v>8223</v>
      </c>
      <c r="H2218" s="11" t="s">
        <v>8245</v>
      </c>
      <c r="I2218" s="11">
        <v>1437674545</v>
      </c>
      <c r="J2218" s="11">
        <v>1436464945</v>
      </c>
      <c r="K2218" s="11" t="b">
        <v>0</v>
      </c>
      <c r="L2218" s="11">
        <v>14</v>
      </c>
      <c r="M2218" s="11" t="b">
        <v>1</v>
      </c>
      <c r="N2218" s="11" t="s">
        <v>8281</v>
      </c>
      <c r="O2218" s="11" t="s">
        <v>8286</v>
      </c>
      <c r="P2218" s="11">
        <f t="shared" si="136"/>
        <v>106</v>
      </c>
      <c r="Q2218" s="11">
        <f t="shared" si="137"/>
        <v>22.64</v>
      </c>
      <c r="R2218" s="16">
        <f t="shared" si="138"/>
        <v>42194.751678240747</v>
      </c>
      <c r="S2218" s="16">
        <f t="shared" si="139"/>
        <v>42208.751678240747</v>
      </c>
    </row>
    <row r="2219" spans="1:19" ht="44.25" x14ac:dyDescent="0.75">
      <c r="A2219" s="11">
        <v>2217</v>
      </c>
      <c r="B2219" s="12" t="s">
        <v>2218</v>
      </c>
      <c r="C2219" s="12" t="s">
        <v>6327</v>
      </c>
      <c r="D2219" s="13">
        <v>420</v>
      </c>
      <c r="E2219" s="14">
        <v>425</v>
      </c>
      <c r="F2219" s="11" t="s">
        <v>8218</v>
      </c>
      <c r="G2219" s="11" t="s">
        <v>8223</v>
      </c>
      <c r="H2219" s="11" t="s">
        <v>8245</v>
      </c>
      <c r="I2219" s="11">
        <v>1446451200</v>
      </c>
      <c r="J2219" s="11">
        <v>1445539113</v>
      </c>
      <c r="K2219" s="11" t="b">
        <v>0</v>
      </c>
      <c r="L2219" s="11">
        <v>9</v>
      </c>
      <c r="M2219" s="11" t="b">
        <v>1</v>
      </c>
      <c r="N2219" s="11" t="s">
        <v>8281</v>
      </c>
      <c r="O2219" s="11" t="s">
        <v>8286</v>
      </c>
      <c r="P2219" s="11">
        <f t="shared" si="136"/>
        <v>101</v>
      </c>
      <c r="Q2219" s="11">
        <f t="shared" si="137"/>
        <v>47.22</v>
      </c>
      <c r="R2219" s="16">
        <f t="shared" si="138"/>
        <v>42299.776770833334</v>
      </c>
      <c r="S2219" s="16">
        <f t="shared" si="139"/>
        <v>42310.333333333328</v>
      </c>
    </row>
    <row r="2220" spans="1:19" ht="44.25" x14ac:dyDescent="0.75">
      <c r="A2220" s="11">
        <v>2218</v>
      </c>
      <c r="B2220" s="12" t="s">
        <v>2219</v>
      </c>
      <c r="C2220" s="12" t="s">
        <v>6328</v>
      </c>
      <c r="D2220" s="13">
        <v>2000</v>
      </c>
      <c r="E2220" s="14">
        <v>2456.66</v>
      </c>
      <c r="F2220" s="11" t="s">
        <v>8218</v>
      </c>
      <c r="G2220" s="11" t="s">
        <v>8223</v>
      </c>
      <c r="H2220" s="11" t="s">
        <v>8245</v>
      </c>
      <c r="I2220" s="11">
        <v>1346198400</v>
      </c>
      <c r="J2220" s="11">
        <v>1344281383</v>
      </c>
      <c r="K2220" s="11" t="b">
        <v>0</v>
      </c>
      <c r="L2220" s="11">
        <v>76</v>
      </c>
      <c r="M2220" s="11" t="b">
        <v>1</v>
      </c>
      <c r="N2220" s="11" t="s">
        <v>8281</v>
      </c>
      <c r="O2220" s="11" t="s">
        <v>8286</v>
      </c>
      <c r="P2220" s="11">
        <f t="shared" si="136"/>
        <v>123</v>
      </c>
      <c r="Q2220" s="11">
        <f t="shared" si="137"/>
        <v>32.32</v>
      </c>
      <c r="R2220" s="16">
        <f t="shared" si="138"/>
        <v>41127.812303240738</v>
      </c>
      <c r="S2220" s="16">
        <f t="shared" si="139"/>
        <v>41150</v>
      </c>
    </row>
    <row r="2221" spans="1:19" ht="44.25" x14ac:dyDescent="0.75">
      <c r="A2221" s="11">
        <v>2219</v>
      </c>
      <c r="B2221" s="12" t="s">
        <v>2220</v>
      </c>
      <c r="C2221" s="12" t="s">
        <v>6329</v>
      </c>
      <c r="D2221" s="13">
        <v>1000</v>
      </c>
      <c r="E2221" s="14">
        <v>1015</v>
      </c>
      <c r="F2221" s="11" t="s">
        <v>8218</v>
      </c>
      <c r="G2221" s="11" t="s">
        <v>8223</v>
      </c>
      <c r="H2221" s="11" t="s">
        <v>8245</v>
      </c>
      <c r="I2221" s="11">
        <v>1440004512</v>
      </c>
      <c r="J2221" s="11">
        <v>1437412512</v>
      </c>
      <c r="K2221" s="11" t="b">
        <v>0</v>
      </c>
      <c r="L2221" s="11">
        <v>19</v>
      </c>
      <c r="M2221" s="11" t="b">
        <v>1</v>
      </c>
      <c r="N2221" s="11" t="s">
        <v>8281</v>
      </c>
      <c r="O2221" s="11" t="s">
        <v>8286</v>
      </c>
      <c r="P2221" s="11">
        <f t="shared" si="136"/>
        <v>102</v>
      </c>
      <c r="Q2221" s="11">
        <f t="shared" si="137"/>
        <v>53.42</v>
      </c>
      <c r="R2221" s="16">
        <f t="shared" si="138"/>
        <v>42205.718888888892</v>
      </c>
      <c r="S2221" s="16">
        <f t="shared" si="139"/>
        <v>42235.718888888892</v>
      </c>
    </row>
    <row r="2222" spans="1:19" ht="44.25" x14ac:dyDescent="0.75">
      <c r="A2222" s="11">
        <v>2220</v>
      </c>
      <c r="B2222" s="12" t="s">
        <v>2221</v>
      </c>
      <c r="C2222" s="12" t="s">
        <v>6330</v>
      </c>
      <c r="D2222" s="13">
        <v>3500</v>
      </c>
      <c r="E2222" s="14">
        <v>3540</v>
      </c>
      <c r="F2222" s="11" t="s">
        <v>8218</v>
      </c>
      <c r="G2222" s="11" t="s">
        <v>8223</v>
      </c>
      <c r="H2222" s="11" t="s">
        <v>8245</v>
      </c>
      <c r="I2222" s="11">
        <v>1374888436</v>
      </c>
      <c r="J2222" s="11">
        <v>1372296436</v>
      </c>
      <c r="K2222" s="11" t="b">
        <v>0</v>
      </c>
      <c r="L2222" s="11">
        <v>69</v>
      </c>
      <c r="M2222" s="11" t="b">
        <v>1</v>
      </c>
      <c r="N2222" s="11" t="s">
        <v>8281</v>
      </c>
      <c r="O2222" s="11" t="s">
        <v>8286</v>
      </c>
      <c r="P2222" s="11">
        <f t="shared" si="136"/>
        <v>101</v>
      </c>
      <c r="Q2222" s="11">
        <f t="shared" si="137"/>
        <v>51.3</v>
      </c>
      <c r="R2222" s="16">
        <f t="shared" si="138"/>
        <v>41452.060601851852</v>
      </c>
      <c r="S2222" s="16">
        <f t="shared" si="139"/>
        <v>41482.060601851852</v>
      </c>
    </row>
    <row r="2223" spans="1:19" ht="44.25" x14ac:dyDescent="0.75">
      <c r="A2223" s="11">
        <v>2221</v>
      </c>
      <c r="B2223" s="12" t="s">
        <v>2222</v>
      </c>
      <c r="C2223" s="12" t="s">
        <v>6331</v>
      </c>
      <c r="D2223" s="13">
        <v>7500</v>
      </c>
      <c r="E2223" s="14">
        <v>8109</v>
      </c>
      <c r="F2223" s="11" t="s">
        <v>8218</v>
      </c>
      <c r="G2223" s="11" t="s">
        <v>8223</v>
      </c>
      <c r="H2223" s="11" t="s">
        <v>8245</v>
      </c>
      <c r="I2223" s="11">
        <v>1461369600</v>
      </c>
      <c r="J2223" s="11">
        <v>1458748809</v>
      </c>
      <c r="K2223" s="11" t="b">
        <v>0</v>
      </c>
      <c r="L2223" s="11">
        <v>218</v>
      </c>
      <c r="M2223" s="11" t="b">
        <v>1</v>
      </c>
      <c r="N2223" s="11" t="s">
        <v>8289</v>
      </c>
      <c r="O2223" s="11" t="s">
        <v>8307</v>
      </c>
      <c r="P2223" s="11">
        <f t="shared" si="136"/>
        <v>108</v>
      </c>
      <c r="Q2223" s="11">
        <f t="shared" si="137"/>
        <v>37.200000000000003</v>
      </c>
      <c r="R2223" s="16">
        <f t="shared" si="138"/>
        <v>42452.666770833333</v>
      </c>
      <c r="S2223" s="16">
        <f t="shared" si="139"/>
        <v>42483</v>
      </c>
    </row>
    <row r="2224" spans="1:19" ht="44.25" x14ac:dyDescent="0.75">
      <c r="A2224" s="11">
        <v>2222</v>
      </c>
      <c r="B2224" s="12" t="s">
        <v>2223</v>
      </c>
      <c r="C2224" s="12" t="s">
        <v>6332</v>
      </c>
      <c r="D2224" s="13">
        <v>500</v>
      </c>
      <c r="E2224" s="14">
        <v>813</v>
      </c>
      <c r="F2224" s="11" t="s">
        <v>8218</v>
      </c>
      <c r="G2224" s="11" t="s">
        <v>8223</v>
      </c>
      <c r="H2224" s="11" t="s">
        <v>8245</v>
      </c>
      <c r="I2224" s="11">
        <v>1327776847</v>
      </c>
      <c r="J2224" s="11">
        <v>1325184847</v>
      </c>
      <c r="K2224" s="11" t="b">
        <v>0</v>
      </c>
      <c r="L2224" s="11">
        <v>30</v>
      </c>
      <c r="M2224" s="11" t="b">
        <v>1</v>
      </c>
      <c r="N2224" s="11" t="s">
        <v>8289</v>
      </c>
      <c r="O2224" s="11" t="s">
        <v>8307</v>
      </c>
      <c r="P2224" s="11">
        <f t="shared" si="136"/>
        <v>163</v>
      </c>
      <c r="Q2224" s="11">
        <f t="shared" si="137"/>
        <v>27.1</v>
      </c>
      <c r="R2224" s="16">
        <f t="shared" si="138"/>
        <v>40906.787581018521</v>
      </c>
      <c r="S2224" s="16">
        <f t="shared" si="139"/>
        <v>40936.787581018521</v>
      </c>
    </row>
    <row r="2225" spans="1:19" ht="59" x14ac:dyDescent="0.75">
      <c r="A2225" s="11">
        <v>2223</v>
      </c>
      <c r="B2225" s="12" t="s">
        <v>2224</v>
      </c>
      <c r="C2225" s="12" t="s">
        <v>6333</v>
      </c>
      <c r="D2225" s="13">
        <v>19500</v>
      </c>
      <c r="E2225" s="14">
        <v>20631</v>
      </c>
      <c r="F2225" s="11" t="s">
        <v>8218</v>
      </c>
      <c r="G2225" s="11" t="s">
        <v>8228</v>
      </c>
      <c r="H2225" s="11" t="s">
        <v>8250</v>
      </c>
      <c r="I2225" s="11">
        <v>1435418568</v>
      </c>
      <c r="J2225" s="11">
        <v>1432826568</v>
      </c>
      <c r="K2225" s="11" t="b">
        <v>0</v>
      </c>
      <c r="L2225" s="11">
        <v>100</v>
      </c>
      <c r="M2225" s="11" t="b">
        <v>1</v>
      </c>
      <c r="N2225" s="11" t="s">
        <v>8289</v>
      </c>
      <c r="O2225" s="11" t="s">
        <v>8307</v>
      </c>
      <c r="P2225" s="11">
        <f t="shared" si="136"/>
        <v>106</v>
      </c>
      <c r="Q2225" s="11">
        <f t="shared" si="137"/>
        <v>206.31</v>
      </c>
      <c r="R2225" s="16">
        <f t="shared" si="138"/>
        <v>42152.640833333338</v>
      </c>
      <c r="S2225" s="16">
        <f t="shared" si="139"/>
        <v>42182.640833333338</v>
      </c>
    </row>
    <row r="2226" spans="1:19" ht="44.25" x14ac:dyDescent="0.75">
      <c r="A2226" s="11">
        <v>2224</v>
      </c>
      <c r="B2226" s="12" t="s">
        <v>2225</v>
      </c>
      <c r="C2226" s="12" t="s">
        <v>6334</v>
      </c>
      <c r="D2226" s="13">
        <v>10000</v>
      </c>
      <c r="E2226" s="14">
        <v>24315</v>
      </c>
      <c r="F2226" s="11" t="s">
        <v>8218</v>
      </c>
      <c r="G2226" s="11" t="s">
        <v>8223</v>
      </c>
      <c r="H2226" s="11" t="s">
        <v>8245</v>
      </c>
      <c r="I2226" s="11">
        <v>1477767600</v>
      </c>
      <c r="J2226" s="11">
        <v>1475337675</v>
      </c>
      <c r="K2226" s="11" t="b">
        <v>0</v>
      </c>
      <c r="L2226" s="11">
        <v>296</v>
      </c>
      <c r="M2226" s="11" t="b">
        <v>1</v>
      </c>
      <c r="N2226" s="11" t="s">
        <v>8289</v>
      </c>
      <c r="O2226" s="11" t="s">
        <v>8307</v>
      </c>
      <c r="P2226" s="11">
        <f t="shared" si="136"/>
        <v>243</v>
      </c>
      <c r="Q2226" s="11">
        <f t="shared" si="137"/>
        <v>82.15</v>
      </c>
      <c r="R2226" s="16">
        <f t="shared" si="138"/>
        <v>42644.667534722219</v>
      </c>
      <c r="S2226" s="16">
        <f t="shared" si="139"/>
        <v>42672.791666666672</v>
      </c>
    </row>
    <row r="2227" spans="1:19" ht="44.25" x14ac:dyDescent="0.75">
      <c r="A2227" s="11">
        <v>2225</v>
      </c>
      <c r="B2227" s="12" t="s">
        <v>2226</v>
      </c>
      <c r="C2227" s="12" t="s">
        <v>6335</v>
      </c>
      <c r="D2227" s="13">
        <v>21000</v>
      </c>
      <c r="E2227" s="14">
        <v>198415.01</v>
      </c>
      <c r="F2227" s="11" t="s">
        <v>8218</v>
      </c>
      <c r="G2227" s="11" t="s">
        <v>8224</v>
      </c>
      <c r="H2227" s="11" t="s">
        <v>8246</v>
      </c>
      <c r="I2227" s="11">
        <v>1411326015</v>
      </c>
      <c r="J2227" s="11">
        <v>1408734015</v>
      </c>
      <c r="K2227" s="11" t="b">
        <v>0</v>
      </c>
      <c r="L2227" s="11">
        <v>1204</v>
      </c>
      <c r="M2227" s="11" t="b">
        <v>1</v>
      </c>
      <c r="N2227" s="11" t="s">
        <v>8289</v>
      </c>
      <c r="O2227" s="11" t="s">
        <v>8307</v>
      </c>
      <c r="P2227" s="11">
        <f t="shared" si="136"/>
        <v>945</v>
      </c>
      <c r="Q2227" s="11">
        <f t="shared" si="137"/>
        <v>164.8</v>
      </c>
      <c r="R2227" s="16">
        <f t="shared" si="138"/>
        <v>41873.79184027778</v>
      </c>
      <c r="S2227" s="16">
        <f t="shared" si="139"/>
        <v>41903.79184027778</v>
      </c>
    </row>
    <row r="2228" spans="1:19" ht="44.25" x14ac:dyDescent="0.75">
      <c r="A2228" s="11">
        <v>2226</v>
      </c>
      <c r="B2228" s="12" t="s">
        <v>2227</v>
      </c>
      <c r="C2228" s="12" t="s">
        <v>6336</v>
      </c>
      <c r="D2228" s="13">
        <v>18000</v>
      </c>
      <c r="E2228" s="14">
        <v>19523.310000000001</v>
      </c>
      <c r="F2228" s="11" t="s">
        <v>8218</v>
      </c>
      <c r="G2228" s="11" t="s">
        <v>8223</v>
      </c>
      <c r="H2228" s="11" t="s">
        <v>8245</v>
      </c>
      <c r="I2228" s="11">
        <v>1455253140</v>
      </c>
      <c r="J2228" s="11">
        <v>1452625822</v>
      </c>
      <c r="K2228" s="11" t="b">
        <v>0</v>
      </c>
      <c r="L2228" s="11">
        <v>321</v>
      </c>
      <c r="M2228" s="11" t="b">
        <v>1</v>
      </c>
      <c r="N2228" s="11" t="s">
        <v>8289</v>
      </c>
      <c r="O2228" s="11" t="s">
        <v>8307</v>
      </c>
      <c r="P2228" s="11">
        <f t="shared" si="136"/>
        <v>108</v>
      </c>
      <c r="Q2228" s="11">
        <f t="shared" si="137"/>
        <v>60.82</v>
      </c>
      <c r="R2228" s="16">
        <f t="shared" si="138"/>
        <v>42381.79886574074</v>
      </c>
      <c r="S2228" s="16">
        <f t="shared" si="139"/>
        <v>42412.207638888889</v>
      </c>
    </row>
    <row r="2229" spans="1:19" ht="44.25" x14ac:dyDescent="0.75">
      <c r="A2229" s="11">
        <v>2227</v>
      </c>
      <c r="B2229" s="12" t="s">
        <v>2228</v>
      </c>
      <c r="C2229" s="12" t="s">
        <v>6337</v>
      </c>
      <c r="D2229" s="13">
        <v>13000</v>
      </c>
      <c r="E2229" s="14">
        <v>20459</v>
      </c>
      <c r="F2229" s="11" t="s">
        <v>8218</v>
      </c>
      <c r="G2229" s="11" t="s">
        <v>8224</v>
      </c>
      <c r="H2229" s="11" t="s">
        <v>8246</v>
      </c>
      <c r="I2229" s="11">
        <v>1384374155</v>
      </c>
      <c r="J2229" s="11">
        <v>1381778555</v>
      </c>
      <c r="K2229" s="11" t="b">
        <v>0</v>
      </c>
      <c r="L2229" s="11">
        <v>301</v>
      </c>
      <c r="M2229" s="11" t="b">
        <v>1</v>
      </c>
      <c r="N2229" s="11" t="s">
        <v>8289</v>
      </c>
      <c r="O2229" s="11" t="s">
        <v>8307</v>
      </c>
      <c r="P2229" s="11">
        <f t="shared" si="136"/>
        <v>157</v>
      </c>
      <c r="Q2229" s="11">
        <f t="shared" si="137"/>
        <v>67.97</v>
      </c>
      <c r="R2229" s="16">
        <f t="shared" si="138"/>
        <v>41561.807349537034</v>
      </c>
      <c r="S2229" s="16">
        <f t="shared" si="139"/>
        <v>41591.849016203705</v>
      </c>
    </row>
    <row r="2230" spans="1:19" ht="59" x14ac:dyDescent="0.75">
      <c r="A2230" s="11">
        <v>2228</v>
      </c>
      <c r="B2230" s="12" t="s">
        <v>2229</v>
      </c>
      <c r="C2230" s="12" t="s">
        <v>6338</v>
      </c>
      <c r="D2230" s="13">
        <v>1000</v>
      </c>
      <c r="E2230" s="14">
        <v>11744.9</v>
      </c>
      <c r="F2230" s="11" t="s">
        <v>8218</v>
      </c>
      <c r="G2230" s="11" t="s">
        <v>8235</v>
      </c>
      <c r="H2230" s="11" t="s">
        <v>8248</v>
      </c>
      <c r="I2230" s="11">
        <v>1439707236</v>
      </c>
      <c r="J2230" s="11">
        <v>1437115236</v>
      </c>
      <c r="K2230" s="11" t="b">
        <v>0</v>
      </c>
      <c r="L2230" s="11">
        <v>144</v>
      </c>
      <c r="M2230" s="11" t="b">
        <v>1</v>
      </c>
      <c r="N2230" s="11" t="s">
        <v>8289</v>
      </c>
      <c r="O2230" s="11" t="s">
        <v>8307</v>
      </c>
      <c r="P2230" s="11">
        <f t="shared" si="136"/>
        <v>1174</v>
      </c>
      <c r="Q2230" s="11">
        <f t="shared" si="137"/>
        <v>81.56</v>
      </c>
      <c r="R2230" s="16">
        <f t="shared" si="138"/>
        <v>42202.278194444443</v>
      </c>
      <c r="S2230" s="16">
        <f t="shared" si="139"/>
        <v>42232.278194444443</v>
      </c>
    </row>
    <row r="2231" spans="1:19" ht="59" x14ac:dyDescent="0.75">
      <c r="A2231" s="11">
        <v>2229</v>
      </c>
      <c r="B2231" s="12" t="s">
        <v>2230</v>
      </c>
      <c r="C2231" s="12" t="s">
        <v>6339</v>
      </c>
      <c r="D2231" s="13">
        <v>8012</v>
      </c>
      <c r="E2231" s="14">
        <v>13704.33</v>
      </c>
      <c r="F2231" s="11" t="s">
        <v>8218</v>
      </c>
      <c r="G2231" s="11" t="s">
        <v>8223</v>
      </c>
      <c r="H2231" s="11" t="s">
        <v>8245</v>
      </c>
      <c r="I2231" s="11">
        <v>1378180800</v>
      </c>
      <c r="J2231" s="11">
        <v>1375113391</v>
      </c>
      <c r="K2231" s="11" t="b">
        <v>0</v>
      </c>
      <c r="L2231" s="11">
        <v>539</v>
      </c>
      <c r="M2231" s="11" t="b">
        <v>1</v>
      </c>
      <c r="N2231" s="11" t="s">
        <v>8289</v>
      </c>
      <c r="O2231" s="11" t="s">
        <v>8307</v>
      </c>
      <c r="P2231" s="11">
        <f t="shared" si="136"/>
        <v>171</v>
      </c>
      <c r="Q2231" s="11">
        <f t="shared" si="137"/>
        <v>25.43</v>
      </c>
      <c r="R2231" s="16">
        <f t="shared" si="138"/>
        <v>41484.664247685185</v>
      </c>
      <c r="S2231" s="16">
        <f t="shared" si="139"/>
        <v>41520.166666666664</v>
      </c>
    </row>
    <row r="2232" spans="1:19" ht="44.25" x14ac:dyDescent="0.75">
      <c r="A2232" s="11">
        <v>2230</v>
      </c>
      <c r="B2232" s="12" t="s">
        <v>2231</v>
      </c>
      <c r="C2232" s="12" t="s">
        <v>6340</v>
      </c>
      <c r="D2232" s="13">
        <v>8500</v>
      </c>
      <c r="E2232" s="14">
        <v>10706</v>
      </c>
      <c r="F2232" s="11" t="s">
        <v>8218</v>
      </c>
      <c r="G2232" s="11" t="s">
        <v>8223</v>
      </c>
      <c r="H2232" s="11" t="s">
        <v>8245</v>
      </c>
      <c r="I2232" s="11">
        <v>1398460127</v>
      </c>
      <c r="J2232" s="11">
        <v>1395868127</v>
      </c>
      <c r="K2232" s="11" t="b">
        <v>0</v>
      </c>
      <c r="L2232" s="11">
        <v>498</v>
      </c>
      <c r="M2232" s="11" t="b">
        <v>1</v>
      </c>
      <c r="N2232" s="11" t="s">
        <v>8289</v>
      </c>
      <c r="O2232" s="11" t="s">
        <v>8307</v>
      </c>
      <c r="P2232" s="11">
        <f t="shared" si="136"/>
        <v>126</v>
      </c>
      <c r="Q2232" s="11">
        <f t="shared" si="137"/>
        <v>21.5</v>
      </c>
      <c r="R2232" s="16">
        <f t="shared" si="138"/>
        <v>41724.881099537037</v>
      </c>
      <c r="S2232" s="16">
        <f t="shared" si="139"/>
        <v>41754.881099537037</v>
      </c>
    </row>
    <row r="2233" spans="1:19" ht="44.25" x14ac:dyDescent="0.75">
      <c r="A2233" s="11">
        <v>2231</v>
      </c>
      <c r="B2233" s="12" t="s">
        <v>2232</v>
      </c>
      <c r="C2233" s="12" t="s">
        <v>6341</v>
      </c>
      <c r="D2233" s="13">
        <v>2500</v>
      </c>
      <c r="E2233" s="14">
        <v>30303.24</v>
      </c>
      <c r="F2233" s="11" t="s">
        <v>8218</v>
      </c>
      <c r="G2233" s="11" t="s">
        <v>8223</v>
      </c>
      <c r="H2233" s="11" t="s">
        <v>8245</v>
      </c>
      <c r="I2233" s="11">
        <v>1372136400</v>
      </c>
      <c r="J2233" s="11">
        <v>1369864301</v>
      </c>
      <c r="K2233" s="11" t="b">
        <v>0</v>
      </c>
      <c r="L2233" s="11">
        <v>1113</v>
      </c>
      <c r="M2233" s="11" t="b">
        <v>1</v>
      </c>
      <c r="N2233" s="11" t="s">
        <v>8289</v>
      </c>
      <c r="O2233" s="11" t="s">
        <v>8307</v>
      </c>
      <c r="P2233" s="11">
        <f t="shared" si="136"/>
        <v>1212</v>
      </c>
      <c r="Q2233" s="11">
        <f t="shared" si="137"/>
        <v>27.23</v>
      </c>
      <c r="R2233" s="16">
        <f t="shared" si="138"/>
        <v>41423.910891203705</v>
      </c>
      <c r="S2233" s="16">
        <f t="shared" si="139"/>
        <v>41450.208333333336</v>
      </c>
    </row>
    <row r="2234" spans="1:19" ht="44.25" x14ac:dyDescent="0.75">
      <c r="A2234" s="11">
        <v>2232</v>
      </c>
      <c r="B2234" s="12" t="s">
        <v>2233</v>
      </c>
      <c r="C2234" s="12" t="s">
        <v>6342</v>
      </c>
      <c r="D2234" s="13">
        <v>5000</v>
      </c>
      <c r="E2234" s="14">
        <v>24790</v>
      </c>
      <c r="F2234" s="11" t="s">
        <v>8218</v>
      </c>
      <c r="G2234" s="11" t="s">
        <v>8223</v>
      </c>
      <c r="H2234" s="11" t="s">
        <v>8245</v>
      </c>
      <c r="I2234" s="11">
        <v>1405738800</v>
      </c>
      <c r="J2234" s="11">
        <v>1402945408</v>
      </c>
      <c r="K2234" s="11" t="b">
        <v>0</v>
      </c>
      <c r="L2234" s="11">
        <v>988</v>
      </c>
      <c r="M2234" s="11" t="b">
        <v>1</v>
      </c>
      <c r="N2234" s="11" t="s">
        <v>8289</v>
      </c>
      <c r="O2234" s="11" t="s">
        <v>8307</v>
      </c>
      <c r="P2234" s="11">
        <f t="shared" si="136"/>
        <v>496</v>
      </c>
      <c r="Q2234" s="11">
        <f t="shared" si="137"/>
        <v>25.09</v>
      </c>
      <c r="R2234" s="16">
        <f t="shared" si="138"/>
        <v>41806.794074074074</v>
      </c>
      <c r="S2234" s="16">
        <f t="shared" si="139"/>
        <v>41839.125</v>
      </c>
    </row>
    <row r="2235" spans="1:19" ht="44.25" x14ac:dyDescent="0.75">
      <c r="A2235" s="11">
        <v>2233</v>
      </c>
      <c r="B2235" s="12" t="s">
        <v>2234</v>
      </c>
      <c r="C2235" s="12" t="s">
        <v>6343</v>
      </c>
      <c r="D2235" s="13">
        <v>2500</v>
      </c>
      <c r="E2235" s="14">
        <v>8301</v>
      </c>
      <c r="F2235" s="11" t="s">
        <v>8218</v>
      </c>
      <c r="G2235" s="11" t="s">
        <v>8224</v>
      </c>
      <c r="H2235" s="11" t="s">
        <v>8246</v>
      </c>
      <c r="I2235" s="11">
        <v>1450051200</v>
      </c>
      <c r="J2235" s="11">
        <v>1448269539</v>
      </c>
      <c r="K2235" s="11" t="b">
        <v>0</v>
      </c>
      <c r="L2235" s="11">
        <v>391</v>
      </c>
      <c r="M2235" s="11" t="b">
        <v>1</v>
      </c>
      <c r="N2235" s="11" t="s">
        <v>8289</v>
      </c>
      <c r="O2235" s="11" t="s">
        <v>8307</v>
      </c>
      <c r="P2235" s="11">
        <f t="shared" si="136"/>
        <v>332</v>
      </c>
      <c r="Q2235" s="11">
        <f t="shared" si="137"/>
        <v>21.23</v>
      </c>
      <c r="R2235" s="16">
        <f t="shared" si="138"/>
        <v>42331.378923611104</v>
      </c>
      <c r="S2235" s="16">
        <f t="shared" si="139"/>
        <v>42352</v>
      </c>
    </row>
    <row r="2236" spans="1:19" ht="44.25" x14ac:dyDescent="0.75">
      <c r="A2236" s="11">
        <v>2234</v>
      </c>
      <c r="B2236" s="12" t="s">
        <v>2235</v>
      </c>
      <c r="C2236" s="12" t="s">
        <v>6344</v>
      </c>
      <c r="D2236" s="13">
        <v>100</v>
      </c>
      <c r="E2236" s="14">
        <v>1165</v>
      </c>
      <c r="F2236" s="11" t="s">
        <v>8218</v>
      </c>
      <c r="G2236" s="11" t="s">
        <v>8223</v>
      </c>
      <c r="H2236" s="11" t="s">
        <v>8245</v>
      </c>
      <c r="I2236" s="11">
        <v>1483645647</v>
      </c>
      <c r="J2236" s="11">
        <v>1481053647</v>
      </c>
      <c r="K2236" s="11" t="b">
        <v>0</v>
      </c>
      <c r="L2236" s="11">
        <v>28</v>
      </c>
      <c r="M2236" s="11" t="b">
        <v>1</v>
      </c>
      <c r="N2236" s="11" t="s">
        <v>8289</v>
      </c>
      <c r="O2236" s="11" t="s">
        <v>8307</v>
      </c>
      <c r="P2236" s="11">
        <f t="shared" si="136"/>
        <v>1165</v>
      </c>
      <c r="Q2236" s="11">
        <f t="shared" si="137"/>
        <v>41.61</v>
      </c>
      <c r="R2236" s="16">
        <f t="shared" si="138"/>
        <v>42710.824618055558</v>
      </c>
      <c r="S2236" s="16">
        <f t="shared" si="139"/>
        <v>42740.824618055558</v>
      </c>
    </row>
    <row r="2237" spans="1:19" ht="29.5" x14ac:dyDescent="0.75">
      <c r="A2237" s="11">
        <v>2235</v>
      </c>
      <c r="B2237" s="12" t="s">
        <v>2236</v>
      </c>
      <c r="C2237" s="12" t="s">
        <v>6345</v>
      </c>
      <c r="D2237" s="13">
        <v>13000</v>
      </c>
      <c r="E2237" s="14">
        <v>19931</v>
      </c>
      <c r="F2237" s="11" t="s">
        <v>8218</v>
      </c>
      <c r="G2237" s="11" t="s">
        <v>8228</v>
      </c>
      <c r="H2237" s="11" t="s">
        <v>8250</v>
      </c>
      <c r="I2237" s="11">
        <v>1427585511</v>
      </c>
      <c r="J2237" s="11">
        <v>1424997111</v>
      </c>
      <c r="K2237" s="11" t="b">
        <v>0</v>
      </c>
      <c r="L2237" s="11">
        <v>147</v>
      </c>
      <c r="M2237" s="11" t="b">
        <v>1</v>
      </c>
      <c r="N2237" s="11" t="s">
        <v>8289</v>
      </c>
      <c r="O2237" s="11" t="s">
        <v>8307</v>
      </c>
      <c r="P2237" s="11">
        <f t="shared" si="136"/>
        <v>153</v>
      </c>
      <c r="Q2237" s="11">
        <f t="shared" si="137"/>
        <v>135.59</v>
      </c>
      <c r="R2237" s="16">
        <f t="shared" si="138"/>
        <v>42062.022118055553</v>
      </c>
      <c r="S2237" s="16">
        <f t="shared" si="139"/>
        <v>42091.980451388896</v>
      </c>
    </row>
    <row r="2238" spans="1:19" ht="44.25" x14ac:dyDescent="0.75">
      <c r="A2238" s="11">
        <v>2236</v>
      </c>
      <c r="B2238" s="12" t="s">
        <v>2237</v>
      </c>
      <c r="C2238" s="12" t="s">
        <v>6346</v>
      </c>
      <c r="D2238" s="13">
        <v>2800</v>
      </c>
      <c r="E2238" s="14">
        <v>15039</v>
      </c>
      <c r="F2238" s="11" t="s">
        <v>8218</v>
      </c>
      <c r="G2238" s="11" t="s">
        <v>8223</v>
      </c>
      <c r="H2238" s="11" t="s">
        <v>8245</v>
      </c>
      <c r="I2238" s="11">
        <v>1454338123</v>
      </c>
      <c r="J2238" s="11">
        <v>1451746123</v>
      </c>
      <c r="K2238" s="11" t="b">
        <v>0</v>
      </c>
      <c r="L2238" s="11">
        <v>680</v>
      </c>
      <c r="M2238" s="11" t="b">
        <v>1</v>
      </c>
      <c r="N2238" s="11" t="s">
        <v>8289</v>
      </c>
      <c r="O2238" s="11" t="s">
        <v>8307</v>
      </c>
      <c r="P2238" s="11">
        <f t="shared" si="136"/>
        <v>537</v>
      </c>
      <c r="Q2238" s="11">
        <f t="shared" si="137"/>
        <v>22.12</v>
      </c>
      <c r="R2238" s="16">
        <f t="shared" si="138"/>
        <v>42371.617164351846</v>
      </c>
      <c r="S2238" s="16">
        <f t="shared" si="139"/>
        <v>42401.617164351846</v>
      </c>
    </row>
    <row r="2239" spans="1:19" ht="44.25" x14ac:dyDescent="0.75">
      <c r="A2239" s="11">
        <v>2237</v>
      </c>
      <c r="B2239" s="12" t="s">
        <v>2238</v>
      </c>
      <c r="C2239" s="12" t="s">
        <v>6347</v>
      </c>
      <c r="D2239" s="13">
        <v>18000</v>
      </c>
      <c r="E2239" s="14">
        <v>63527</v>
      </c>
      <c r="F2239" s="11" t="s">
        <v>8218</v>
      </c>
      <c r="G2239" s="11" t="s">
        <v>8223</v>
      </c>
      <c r="H2239" s="11" t="s">
        <v>8245</v>
      </c>
      <c r="I2239" s="11">
        <v>1415779140</v>
      </c>
      <c r="J2239" s="11">
        <v>1412294683</v>
      </c>
      <c r="K2239" s="11" t="b">
        <v>0</v>
      </c>
      <c r="L2239" s="11">
        <v>983</v>
      </c>
      <c r="M2239" s="11" t="b">
        <v>1</v>
      </c>
      <c r="N2239" s="11" t="s">
        <v>8289</v>
      </c>
      <c r="O2239" s="11" t="s">
        <v>8307</v>
      </c>
      <c r="P2239" s="11">
        <f t="shared" si="136"/>
        <v>353</v>
      </c>
      <c r="Q2239" s="11">
        <f t="shared" si="137"/>
        <v>64.63</v>
      </c>
      <c r="R2239" s="16">
        <f t="shared" si="138"/>
        <v>41915.003275462965</v>
      </c>
      <c r="S2239" s="16">
        <f t="shared" si="139"/>
        <v>41955.332638888889</v>
      </c>
    </row>
    <row r="2240" spans="1:19" ht="29.5" x14ac:dyDescent="0.75">
      <c r="A2240" s="11">
        <v>2238</v>
      </c>
      <c r="B2240" s="12" t="s">
        <v>2239</v>
      </c>
      <c r="C2240" s="12" t="s">
        <v>6348</v>
      </c>
      <c r="D2240" s="13">
        <v>4000</v>
      </c>
      <c r="E2240" s="14">
        <v>5496</v>
      </c>
      <c r="F2240" s="11" t="s">
        <v>8218</v>
      </c>
      <c r="G2240" s="11" t="s">
        <v>8235</v>
      </c>
      <c r="H2240" s="11" t="s">
        <v>8248</v>
      </c>
      <c r="I2240" s="11">
        <v>1489157716</v>
      </c>
      <c r="J2240" s="11">
        <v>1486565716</v>
      </c>
      <c r="K2240" s="11" t="b">
        <v>0</v>
      </c>
      <c r="L2240" s="11">
        <v>79</v>
      </c>
      <c r="M2240" s="11" t="b">
        <v>1</v>
      </c>
      <c r="N2240" s="11" t="s">
        <v>8289</v>
      </c>
      <c r="O2240" s="11" t="s">
        <v>8307</v>
      </c>
      <c r="P2240" s="11">
        <f t="shared" si="136"/>
        <v>137</v>
      </c>
      <c r="Q2240" s="11">
        <f t="shared" si="137"/>
        <v>69.569999999999993</v>
      </c>
      <c r="R2240" s="16">
        <f t="shared" si="138"/>
        <v>42774.621712962966</v>
      </c>
      <c r="S2240" s="16">
        <f t="shared" si="139"/>
        <v>42804.621712962966</v>
      </c>
    </row>
    <row r="2241" spans="1:19" ht="29.5" x14ac:dyDescent="0.75">
      <c r="A2241" s="11">
        <v>2239</v>
      </c>
      <c r="B2241" s="12" t="s">
        <v>2240</v>
      </c>
      <c r="C2241" s="12" t="s">
        <v>6349</v>
      </c>
      <c r="D2241" s="13">
        <v>25000</v>
      </c>
      <c r="E2241" s="14">
        <v>32006.67</v>
      </c>
      <c r="F2241" s="11" t="s">
        <v>8218</v>
      </c>
      <c r="G2241" s="11" t="s">
        <v>8223</v>
      </c>
      <c r="H2241" s="11" t="s">
        <v>8245</v>
      </c>
      <c r="I2241" s="11">
        <v>1385870520</v>
      </c>
      <c r="J2241" s="11">
        <v>1382742014</v>
      </c>
      <c r="K2241" s="11" t="b">
        <v>0</v>
      </c>
      <c r="L2241" s="11">
        <v>426</v>
      </c>
      <c r="M2241" s="11" t="b">
        <v>1</v>
      </c>
      <c r="N2241" s="11" t="s">
        <v>8289</v>
      </c>
      <c r="O2241" s="11" t="s">
        <v>8307</v>
      </c>
      <c r="P2241" s="11">
        <f t="shared" si="136"/>
        <v>128</v>
      </c>
      <c r="Q2241" s="11">
        <f t="shared" si="137"/>
        <v>75.13</v>
      </c>
      <c r="R2241" s="16">
        <f t="shared" si="138"/>
        <v>41572.958495370374</v>
      </c>
      <c r="S2241" s="16">
        <f t="shared" si="139"/>
        <v>41609.168055555558</v>
      </c>
    </row>
    <row r="2242" spans="1:19" ht="44.25" x14ac:dyDescent="0.75">
      <c r="A2242" s="11">
        <v>2240</v>
      </c>
      <c r="B2242" s="12" t="s">
        <v>2241</v>
      </c>
      <c r="C2242" s="12" t="s">
        <v>6350</v>
      </c>
      <c r="D2242" s="13">
        <v>5000</v>
      </c>
      <c r="E2242" s="14">
        <v>13534</v>
      </c>
      <c r="F2242" s="11" t="s">
        <v>8218</v>
      </c>
      <c r="G2242" s="11" t="s">
        <v>8223</v>
      </c>
      <c r="H2242" s="11" t="s">
        <v>8245</v>
      </c>
      <c r="I2242" s="11">
        <v>1461354544</v>
      </c>
      <c r="J2242" s="11">
        <v>1458762544</v>
      </c>
      <c r="K2242" s="11" t="b">
        <v>0</v>
      </c>
      <c r="L2242" s="11">
        <v>96</v>
      </c>
      <c r="M2242" s="11" t="b">
        <v>1</v>
      </c>
      <c r="N2242" s="11" t="s">
        <v>8289</v>
      </c>
      <c r="O2242" s="11" t="s">
        <v>8307</v>
      </c>
      <c r="P2242" s="11">
        <f t="shared" ref="P2242:P2305" si="140">ROUND(E2242/D2242*100,0)</f>
        <v>271</v>
      </c>
      <c r="Q2242" s="11">
        <f t="shared" ref="Q2242:Q2305" si="141">IFERROR(ROUND(E2242/L2242,2),0)</f>
        <v>140.97999999999999</v>
      </c>
      <c r="R2242" s="16">
        <f t="shared" si="138"/>
        <v>42452.825740740736</v>
      </c>
      <c r="S2242" s="16">
        <f t="shared" si="139"/>
        <v>42482.825740740736</v>
      </c>
    </row>
    <row r="2243" spans="1:19" ht="44.25" x14ac:dyDescent="0.75">
      <c r="A2243" s="11">
        <v>2241</v>
      </c>
      <c r="B2243" s="12" t="s">
        <v>2242</v>
      </c>
      <c r="C2243" s="12" t="s">
        <v>6351</v>
      </c>
      <c r="D2243" s="13">
        <v>1000</v>
      </c>
      <c r="E2243" s="14">
        <v>8064</v>
      </c>
      <c r="F2243" s="11" t="s">
        <v>8218</v>
      </c>
      <c r="G2243" s="11" t="s">
        <v>8224</v>
      </c>
      <c r="H2243" s="11" t="s">
        <v>8246</v>
      </c>
      <c r="I2243" s="11">
        <v>1488484300</v>
      </c>
      <c r="J2243" s="11">
        <v>1485892300</v>
      </c>
      <c r="K2243" s="11" t="b">
        <v>0</v>
      </c>
      <c r="L2243" s="11">
        <v>163</v>
      </c>
      <c r="M2243" s="11" t="b">
        <v>1</v>
      </c>
      <c r="N2243" s="11" t="s">
        <v>8289</v>
      </c>
      <c r="O2243" s="11" t="s">
        <v>8307</v>
      </c>
      <c r="P2243" s="11">
        <f t="shared" si="140"/>
        <v>806</v>
      </c>
      <c r="Q2243" s="11">
        <f t="shared" si="141"/>
        <v>49.47</v>
      </c>
      <c r="R2243" s="16">
        <f t="shared" ref="R2243:R2306" si="142">(((J2243/60)/60)/24)+DATE(1970,1,1)</f>
        <v>42766.827546296292</v>
      </c>
      <c r="S2243" s="16">
        <f t="shared" ref="S2243:S2306" si="143">(((I2243/60)/60)/24)+DATE(1970,1,1)</f>
        <v>42796.827546296292</v>
      </c>
    </row>
    <row r="2244" spans="1:19" ht="29.5" x14ac:dyDescent="0.75">
      <c r="A2244" s="11">
        <v>2242</v>
      </c>
      <c r="B2244" s="12" t="s">
        <v>2243</v>
      </c>
      <c r="C2244" s="12" t="s">
        <v>6352</v>
      </c>
      <c r="D2244" s="13">
        <v>10000</v>
      </c>
      <c r="E2244" s="14">
        <v>136009.76</v>
      </c>
      <c r="F2244" s="11" t="s">
        <v>8218</v>
      </c>
      <c r="G2244" s="11" t="s">
        <v>8223</v>
      </c>
      <c r="H2244" s="11" t="s">
        <v>8245</v>
      </c>
      <c r="I2244" s="11">
        <v>1385521320</v>
      </c>
      <c r="J2244" s="11">
        <v>1382449733</v>
      </c>
      <c r="K2244" s="11" t="b">
        <v>0</v>
      </c>
      <c r="L2244" s="11">
        <v>2525</v>
      </c>
      <c r="M2244" s="11" t="b">
        <v>1</v>
      </c>
      <c r="N2244" s="11" t="s">
        <v>8289</v>
      </c>
      <c r="O2244" s="11" t="s">
        <v>8307</v>
      </c>
      <c r="P2244" s="11">
        <f t="shared" si="140"/>
        <v>1360</v>
      </c>
      <c r="Q2244" s="11">
        <f t="shared" si="141"/>
        <v>53.87</v>
      </c>
      <c r="R2244" s="16">
        <f t="shared" si="142"/>
        <v>41569.575613425928</v>
      </c>
      <c r="S2244" s="16">
        <f t="shared" si="143"/>
        <v>41605.126388888886</v>
      </c>
    </row>
    <row r="2245" spans="1:19" ht="44.25" x14ac:dyDescent="0.75">
      <c r="A2245" s="11">
        <v>2243</v>
      </c>
      <c r="B2245" s="12" t="s">
        <v>2244</v>
      </c>
      <c r="C2245" s="12" t="s">
        <v>6353</v>
      </c>
      <c r="D2245" s="13">
        <v>1</v>
      </c>
      <c r="E2245" s="14">
        <v>9302.5</v>
      </c>
      <c r="F2245" s="11" t="s">
        <v>8218</v>
      </c>
      <c r="G2245" s="11" t="s">
        <v>8223</v>
      </c>
      <c r="H2245" s="11" t="s">
        <v>8245</v>
      </c>
      <c r="I2245" s="11">
        <v>1489374000</v>
      </c>
      <c r="J2245" s="11">
        <v>1488823290</v>
      </c>
      <c r="K2245" s="11" t="b">
        <v>0</v>
      </c>
      <c r="L2245" s="11">
        <v>2035</v>
      </c>
      <c r="M2245" s="11" t="b">
        <v>1</v>
      </c>
      <c r="N2245" s="11" t="s">
        <v>8289</v>
      </c>
      <c r="O2245" s="11" t="s">
        <v>8307</v>
      </c>
      <c r="P2245" s="11">
        <f t="shared" si="140"/>
        <v>930250</v>
      </c>
      <c r="Q2245" s="11">
        <f t="shared" si="141"/>
        <v>4.57</v>
      </c>
      <c r="R2245" s="16">
        <f t="shared" si="142"/>
        <v>42800.751041666663</v>
      </c>
      <c r="S2245" s="16">
        <f t="shared" si="143"/>
        <v>42807.125</v>
      </c>
    </row>
    <row r="2246" spans="1:19" ht="44.25" x14ac:dyDescent="0.75">
      <c r="A2246" s="11">
        <v>2244</v>
      </c>
      <c r="B2246" s="12" t="s">
        <v>2245</v>
      </c>
      <c r="C2246" s="12" t="s">
        <v>6354</v>
      </c>
      <c r="D2246" s="13">
        <v>5000</v>
      </c>
      <c r="E2246" s="14">
        <v>18851</v>
      </c>
      <c r="F2246" s="11" t="s">
        <v>8218</v>
      </c>
      <c r="G2246" s="11" t="s">
        <v>8223</v>
      </c>
      <c r="H2246" s="11" t="s">
        <v>8245</v>
      </c>
      <c r="I2246" s="11">
        <v>1476649800</v>
      </c>
      <c r="J2246" s="11">
        <v>1475609946</v>
      </c>
      <c r="K2246" s="11" t="b">
        <v>0</v>
      </c>
      <c r="L2246" s="11">
        <v>290</v>
      </c>
      <c r="M2246" s="11" t="b">
        <v>1</v>
      </c>
      <c r="N2246" s="11" t="s">
        <v>8289</v>
      </c>
      <c r="O2246" s="11" t="s">
        <v>8307</v>
      </c>
      <c r="P2246" s="11">
        <f t="shared" si="140"/>
        <v>377</v>
      </c>
      <c r="Q2246" s="11">
        <f t="shared" si="141"/>
        <v>65</v>
      </c>
      <c r="R2246" s="16">
        <f t="shared" si="142"/>
        <v>42647.818819444445</v>
      </c>
      <c r="S2246" s="16">
        <f t="shared" si="143"/>
        <v>42659.854166666672</v>
      </c>
    </row>
    <row r="2247" spans="1:19" ht="44.25" x14ac:dyDescent="0.75">
      <c r="A2247" s="11">
        <v>2245</v>
      </c>
      <c r="B2247" s="12" t="s">
        <v>2246</v>
      </c>
      <c r="C2247" s="12" t="s">
        <v>6355</v>
      </c>
      <c r="D2247" s="13">
        <v>4000</v>
      </c>
      <c r="E2247" s="14">
        <v>105881</v>
      </c>
      <c r="F2247" s="11" t="s">
        <v>8218</v>
      </c>
      <c r="G2247" s="11" t="s">
        <v>8223</v>
      </c>
      <c r="H2247" s="11" t="s">
        <v>8245</v>
      </c>
      <c r="I2247" s="11">
        <v>1393005600</v>
      </c>
      <c r="J2247" s="11">
        <v>1390323617</v>
      </c>
      <c r="K2247" s="11" t="b">
        <v>0</v>
      </c>
      <c r="L2247" s="11">
        <v>1980</v>
      </c>
      <c r="M2247" s="11" t="b">
        <v>1</v>
      </c>
      <c r="N2247" s="11" t="s">
        <v>8289</v>
      </c>
      <c r="O2247" s="11" t="s">
        <v>8307</v>
      </c>
      <c r="P2247" s="11">
        <f t="shared" si="140"/>
        <v>2647</v>
      </c>
      <c r="Q2247" s="11">
        <f t="shared" si="141"/>
        <v>53.48</v>
      </c>
      <c r="R2247" s="16">
        <f t="shared" si="142"/>
        <v>41660.708530092597</v>
      </c>
      <c r="S2247" s="16">
        <f t="shared" si="143"/>
        <v>41691.75</v>
      </c>
    </row>
    <row r="2248" spans="1:19" ht="44.25" x14ac:dyDescent="0.75">
      <c r="A2248" s="11">
        <v>2246</v>
      </c>
      <c r="B2248" s="12" t="s">
        <v>2247</v>
      </c>
      <c r="C2248" s="12" t="s">
        <v>6356</v>
      </c>
      <c r="D2248" s="13">
        <v>2500</v>
      </c>
      <c r="E2248" s="14">
        <v>2503</v>
      </c>
      <c r="F2248" s="11" t="s">
        <v>8218</v>
      </c>
      <c r="G2248" s="11" t="s">
        <v>8224</v>
      </c>
      <c r="H2248" s="11" t="s">
        <v>8246</v>
      </c>
      <c r="I2248" s="11">
        <v>1441393210</v>
      </c>
      <c r="J2248" s="11">
        <v>1438801210</v>
      </c>
      <c r="K2248" s="11" t="b">
        <v>0</v>
      </c>
      <c r="L2248" s="11">
        <v>57</v>
      </c>
      <c r="M2248" s="11" t="b">
        <v>1</v>
      </c>
      <c r="N2248" s="11" t="s">
        <v>8289</v>
      </c>
      <c r="O2248" s="11" t="s">
        <v>8307</v>
      </c>
      <c r="P2248" s="11">
        <f t="shared" si="140"/>
        <v>100</v>
      </c>
      <c r="Q2248" s="11">
        <f t="shared" si="141"/>
        <v>43.91</v>
      </c>
      <c r="R2248" s="16">
        <f t="shared" si="142"/>
        <v>42221.79178240741</v>
      </c>
      <c r="S2248" s="16">
        <f t="shared" si="143"/>
        <v>42251.79178240741</v>
      </c>
    </row>
    <row r="2249" spans="1:19" ht="29.5" x14ac:dyDescent="0.75">
      <c r="A2249" s="11">
        <v>2247</v>
      </c>
      <c r="B2249" s="12" t="s">
        <v>2248</v>
      </c>
      <c r="C2249" s="12" t="s">
        <v>6357</v>
      </c>
      <c r="D2249" s="13">
        <v>18500</v>
      </c>
      <c r="E2249" s="14">
        <v>19324</v>
      </c>
      <c r="F2249" s="11" t="s">
        <v>8218</v>
      </c>
      <c r="G2249" s="11" t="s">
        <v>8223</v>
      </c>
      <c r="H2249" s="11" t="s">
        <v>8245</v>
      </c>
      <c r="I2249" s="11">
        <v>1438185565</v>
      </c>
      <c r="J2249" s="11">
        <v>1436975965</v>
      </c>
      <c r="K2249" s="11" t="b">
        <v>0</v>
      </c>
      <c r="L2249" s="11">
        <v>380</v>
      </c>
      <c r="M2249" s="11" t="b">
        <v>1</v>
      </c>
      <c r="N2249" s="11" t="s">
        <v>8289</v>
      </c>
      <c r="O2249" s="11" t="s">
        <v>8307</v>
      </c>
      <c r="P2249" s="11">
        <f t="shared" si="140"/>
        <v>104</v>
      </c>
      <c r="Q2249" s="11">
        <f t="shared" si="141"/>
        <v>50.85</v>
      </c>
      <c r="R2249" s="16">
        <f t="shared" si="142"/>
        <v>42200.666261574079</v>
      </c>
      <c r="S2249" s="16">
        <f t="shared" si="143"/>
        <v>42214.666261574079</v>
      </c>
    </row>
    <row r="2250" spans="1:19" ht="44.25" x14ac:dyDescent="0.75">
      <c r="A2250" s="11">
        <v>2248</v>
      </c>
      <c r="B2250" s="12" t="s">
        <v>2249</v>
      </c>
      <c r="C2250" s="12" t="s">
        <v>6358</v>
      </c>
      <c r="D2250" s="13">
        <v>7000</v>
      </c>
      <c r="E2250" s="14">
        <v>7505</v>
      </c>
      <c r="F2250" s="11" t="s">
        <v>8218</v>
      </c>
      <c r="G2250" s="11" t="s">
        <v>8224</v>
      </c>
      <c r="H2250" s="11" t="s">
        <v>8246</v>
      </c>
      <c r="I2250" s="11">
        <v>1481749278</v>
      </c>
      <c r="J2250" s="11">
        <v>1479157278</v>
      </c>
      <c r="K2250" s="11" t="b">
        <v>0</v>
      </c>
      <c r="L2250" s="11">
        <v>128</v>
      </c>
      <c r="M2250" s="11" t="b">
        <v>1</v>
      </c>
      <c r="N2250" s="11" t="s">
        <v>8289</v>
      </c>
      <c r="O2250" s="11" t="s">
        <v>8307</v>
      </c>
      <c r="P2250" s="11">
        <f t="shared" si="140"/>
        <v>107</v>
      </c>
      <c r="Q2250" s="11">
        <f t="shared" si="141"/>
        <v>58.63</v>
      </c>
      <c r="R2250" s="16">
        <f t="shared" si="142"/>
        <v>42688.875902777778</v>
      </c>
      <c r="S2250" s="16">
        <f t="shared" si="143"/>
        <v>42718.875902777778</v>
      </c>
    </row>
    <row r="2251" spans="1:19" ht="44.25" x14ac:dyDescent="0.75">
      <c r="A2251" s="11">
        <v>2249</v>
      </c>
      <c r="B2251" s="12" t="s">
        <v>2250</v>
      </c>
      <c r="C2251" s="12" t="s">
        <v>6359</v>
      </c>
      <c r="D2251" s="13">
        <v>3500</v>
      </c>
      <c r="E2251" s="14">
        <v>5907</v>
      </c>
      <c r="F2251" s="11" t="s">
        <v>8218</v>
      </c>
      <c r="G2251" s="11" t="s">
        <v>8223</v>
      </c>
      <c r="H2251" s="11" t="s">
        <v>8245</v>
      </c>
      <c r="I2251" s="11">
        <v>1364917965</v>
      </c>
      <c r="J2251" s="11">
        <v>1362329565</v>
      </c>
      <c r="K2251" s="11" t="b">
        <v>0</v>
      </c>
      <c r="L2251" s="11">
        <v>180</v>
      </c>
      <c r="M2251" s="11" t="b">
        <v>1</v>
      </c>
      <c r="N2251" s="11" t="s">
        <v>8289</v>
      </c>
      <c r="O2251" s="11" t="s">
        <v>8307</v>
      </c>
      <c r="P2251" s="11">
        <f t="shared" si="140"/>
        <v>169</v>
      </c>
      <c r="Q2251" s="11">
        <f t="shared" si="141"/>
        <v>32.82</v>
      </c>
      <c r="R2251" s="16">
        <f t="shared" si="142"/>
        <v>41336.703298611108</v>
      </c>
      <c r="S2251" s="16">
        <f t="shared" si="143"/>
        <v>41366.661631944444</v>
      </c>
    </row>
    <row r="2252" spans="1:19" ht="44.25" x14ac:dyDescent="0.75">
      <c r="A2252" s="11">
        <v>2250</v>
      </c>
      <c r="B2252" s="12" t="s">
        <v>2251</v>
      </c>
      <c r="C2252" s="12" t="s">
        <v>6360</v>
      </c>
      <c r="D2252" s="13">
        <v>25000</v>
      </c>
      <c r="E2252" s="14">
        <v>243778</v>
      </c>
      <c r="F2252" s="11" t="s">
        <v>8218</v>
      </c>
      <c r="G2252" s="11" t="s">
        <v>8223</v>
      </c>
      <c r="H2252" s="11" t="s">
        <v>8245</v>
      </c>
      <c r="I2252" s="11">
        <v>1480727273</v>
      </c>
      <c r="J2252" s="11">
        <v>1478131673</v>
      </c>
      <c r="K2252" s="11" t="b">
        <v>0</v>
      </c>
      <c r="L2252" s="11">
        <v>571</v>
      </c>
      <c r="M2252" s="11" t="b">
        <v>1</v>
      </c>
      <c r="N2252" s="11" t="s">
        <v>8289</v>
      </c>
      <c r="O2252" s="11" t="s">
        <v>8307</v>
      </c>
      <c r="P2252" s="11">
        <f t="shared" si="140"/>
        <v>975</v>
      </c>
      <c r="Q2252" s="11">
        <f t="shared" si="141"/>
        <v>426.93</v>
      </c>
      <c r="R2252" s="16">
        <f t="shared" si="142"/>
        <v>42677.005474537036</v>
      </c>
      <c r="S2252" s="16">
        <f t="shared" si="143"/>
        <v>42707.0471412037</v>
      </c>
    </row>
    <row r="2253" spans="1:19" ht="44.25" x14ac:dyDescent="0.75">
      <c r="A2253" s="11">
        <v>2251</v>
      </c>
      <c r="B2253" s="12" t="s">
        <v>2252</v>
      </c>
      <c r="C2253" s="12" t="s">
        <v>6361</v>
      </c>
      <c r="D2253" s="13">
        <v>8500</v>
      </c>
      <c r="E2253" s="14">
        <v>11428.19</v>
      </c>
      <c r="F2253" s="11" t="s">
        <v>8218</v>
      </c>
      <c r="G2253" s="11" t="s">
        <v>8223</v>
      </c>
      <c r="H2253" s="11" t="s">
        <v>8245</v>
      </c>
      <c r="I2253" s="11">
        <v>1408177077</v>
      </c>
      <c r="J2253" s="11">
        <v>1406362677</v>
      </c>
      <c r="K2253" s="11" t="b">
        <v>0</v>
      </c>
      <c r="L2253" s="11">
        <v>480</v>
      </c>
      <c r="M2253" s="11" t="b">
        <v>1</v>
      </c>
      <c r="N2253" s="11" t="s">
        <v>8289</v>
      </c>
      <c r="O2253" s="11" t="s">
        <v>8307</v>
      </c>
      <c r="P2253" s="11">
        <f t="shared" si="140"/>
        <v>134</v>
      </c>
      <c r="Q2253" s="11">
        <f t="shared" si="141"/>
        <v>23.81</v>
      </c>
      <c r="R2253" s="16">
        <f t="shared" si="142"/>
        <v>41846.34579861111</v>
      </c>
      <c r="S2253" s="16">
        <f t="shared" si="143"/>
        <v>41867.34579861111</v>
      </c>
    </row>
    <row r="2254" spans="1:19" ht="44.25" x14ac:dyDescent="0.75">
      <c r="A2254" s="11">
        <v>2252</v>
      </c>
      <c r="B2254" s="12" t="s">
        <v>2253</v>
      </c>
      <c r="C2254" s="12" t="s">
        <v>6362</v>
      </c>
      <c r="D2254" s="13">
        <v>9000</v>
      </c>
      <c r="E2254" s="14">
        <v>24505</v>
      </c>
      <c r="F2254" s="11" t="s">
        <v>8218</v>
      </c>
      <c r="G2254" s="11" t="s">
        <v>8226</v>
      </c>
      <c r="H2254" s="11" t="s">
        <v>8248</v>
      </c>
      <c r="I2254" s="11">
        <v>1470469938</v>
      </c>
      <c r="J2254" s="11">
        <v>1469173938</v>
      </c>
      <c r="K2254" s="11" t="b">
        <v>0</v>
      </c>
      <c r="L2254" s="11">
        <v>249</v>
      </c>
      <c r="M2254" s="11" t="b">
        <v>1</v>
      </c>
      <c r="N2254" s="11" t="s">
        <v>8289</v>
      </c>
      <c r="O2254" s="11" t="s">
        <v>8307</v>
      </c>
      <c r="P2254" s="11">
        <f t="shared" si="140"/>
        <v>272</v>
      </c>
      <c r="Q2254" s="11">
        <f t="shared" si="141"/>
        <v>98.41</v>
      </c>
      <c r="R2254" s="16">
        <f t="shared" si="142"/>
        <v>42573.327986111108</v>
      </c>
      <c r="S2254" s="16">
        <f t="shared" si="143"/>
        <v>42588.327986111108</v>
      </c>
    </row>
    <row r="2255" spans="1:19" ht="44.25" x14ac:dyDescent="0.75">
      <c r="A2255" s="11">
        <v>2253</v>
      </c>
      <c r="B2255" s="12" t="s">
        <v>2254</v>
      </c>
      <c r="C2255" s="12" t="s">
        <v>6363</v>
      </c>
      <c r="D2255" s="13">
        <v>8000</v>
      </c>
      <c r="E2255" s="14">
        <v>9015</v>
      </c>
      <c r="F2255" s="11" t="s">
        <v>8218</v>
      </c>
      <c r="G2255" s="11" t="s">
        <v>8223</v>
      </c>
      <c r="H2255" s="11" t="s">
        <v>8245</v>
      </c>
      <c r="I2255" s="11">
        <v>1447862947</v>
      </c>
      <c r="J2255" s="11">
        <v>1445267347</v>
      </c>
      <c r="K2255" s="11" t="b">
        <v>0</v>
      </c>
      <c r="L2255" s="11">
        <v>84</v>
      </c>
      <c r="M2255" s="11" t="b">
        <v>1</v>
      </c>
      <c r="N2255" s="11" t="s">
        <v>8289</v>
      </c>
      <c r="O2255" s="11" t="s">
        <v>8307</v>
      </c>
      <c r="P2255" s="11">
        <f t="shared" si="140"/>
        <v>113</v>
      </c>
      <c r="Q2255" s="11">
        <f t="shared" si="141"/>
        <v>107.32</v>
      </c>
      <c r="R2255" s="16">
        <f t="shared" si="142"/>
        <v>42296.631331018521</v>
      </c>
      <c r="S2255" s="16">
        <f t="shared" si="143"/>
        <v>42326.672997685186</v>
      </c>
    </row>
    <row r="2256" spans="1:19" ht="44.25" x14ac:dyDescent="0.75">
      <c r="A2256" s="11">
        <v>2254</v>
      </c>
      <c r="B2256" s="12" t="s">
        <v>2255</v>
      </c>
      <c r="C2256" s="12" t="s">
        <v>6364</v>
      </c>
      <c r="D2256" s="13">
        <v>500</v>
      </c>
      <c r="E2256" s="14">
        <v>2299</v>
      </c>
      <c r="F2256" s="11" t="s">
        <v>8218</v>
      </c>
      <c r="G2256" s="11" t="s">
        <v>8223</v>
      </c>
      <c r="H2256" s="11" t="s">
        <v>8245</v>
      </c>
      <c r="I2256" s="11">
        <v>1485271968</v>
      </c>
      <c r="J2256" s="11">
        <v>1484667168</v>
      </c>
      <c r="K2256" s="11" t="b">
        <v>0</v>
      </c>
      <c r="L2256" s="11">
        <v>197</v>
      </c>
      <c r="M2256" s="11" t="b">
        <v>1</v>
      </c>
      <c r="N2256" s="11" t="s">
        <v>8289</v>
      </c>
      <c r="O2256" s="11" t="s">
        <v>8307</v>
      </c>
      <c r="P2256" s="11">
        <f t="shared" si="140"/>
        <v>460</v>
      </c>
      <c r="Q2256" s="11">
        <f t="shared" si="141"/>
        <v>11.67</v>
      </c>
      <c r="R2256" s="16">
        <f t="shared" si="142"/>
        <v>42752.647777777776</v>
      </c>
      <c r="S2256" s="16">
        <f t="shared" si="143"/>
        <v>42759.647777777776</v>
      </c>
    </row>
    <row r="2257" spans="1:19" ht="29.5" x14ac:dyDescent="0.75">
      <c r="A2257" s="11">
        <v>2255</v>
      </c>
      <c r="B2257" s="12" t="s">
        <v>2256</v>
      </c>
      <c r="C2257" s="12" t="s">
        <v>6365</v>
      </c>
      <c r="D2257" s="13">
        <v>3950</v>
      </c>
      <c r="E2257" s="14">
        <v>11323</v>
      </c>
      <c r="F2257" s="11" t="s">
        <v>8218</v>
      </c>
      <c r="G2257" s="11" t="s">
        <v>8223</v>
      </c>
      <c r="H2257" s="11" t="s">
        <v>8245</v>
      </c>
      <c r="I2257" s="11">
        <v>1462661451</v>
      </c>
      <c r="J2257" s="11">
        <v>1460069451</v>
      </c>
      <c r="K2257" s="11" t="b">
        <v>0</v>
      </c>
      <c r="L2257" s="11">
        <v>271</v>
      </c>
      <c r="M2257" s="11" t="b">
        <v>1</v>
      </c>
      <c r="N2257" s="11" t="s">
        <v>8289</v>
      </c>
      <c r="O2257" s="11" t="s">
        <v>8307</v>
      </c>
      <c r="P2257" s="11">
        <f t="shared" si="140"/>
        <v>287</v>
      </c>
      <c r="Q2257" s="11">
        <f t="shared" si="141"/>
        <v>41.78</v>
      </c>
      <c r="R2257" s="16">
        <f t="shared" si="142"/>
        <v>42467.951979166668</v>
      </c>
      <c r="S2257" s="16">
        <f t="shared" si="143"/>
        <v>42497.951979166668</v>
      </c>
    </row>
    <row r="2258" spans="1:19" ht="44.25" x14ac:dyDescent="0.75">
      <c r="A2258" s="11">
        <v>2256</v>
      </c>
      <c r="B2258" s="12" t="s">
        <v>2257</v>
      </c>
      <c r="C2258" s="12" t="s">
        <v>6366</v>
      </c>
      <c r="D2258" s="13">
        <v>480</v>
      </c>
      <c r="E2258" s="14">
        <v>1069</v>
      </c>
      <c r="F2258" s="11" t="s">
        <v>8218</v>
      </c>
      <c r="G2258" s="11" t="s">
        <v>8224</v>
      </c>
      <c r="H2258" s="11" t="s">
        <v>8246</v>
      </c>
      <c r="I2258" s="11">
        <v>1479811846</v>
      </c>
      <c r="J2258" s="11">
        <v>1478602246</v>
      </c>
      <c r="K2258" s="11" t="b">
        <v>0</v>
      </c>
      <c r="L2258" s="11">
        <v>50</v>
      </c>
      <c r="M2258" s="11" t="b">
        <v>1</v>
      </c>
      <c r="N2258" s="11" t="s">
        <v>8289</v>
      </c>
      <c r="O2258" s="11" t="s">
        <v>8307</v>
      </c>
      <c r="P2258" s="11">
        <f t="shared" si="140"/>
        <v>223</v>
      </c>
      <c r="Q2258" s="11">
        <f t="shared" si="141"/>
        <v>21.38</v>
      </c>
      <c r="R2258" s="16">
        <f t="shared" si="142"/>
        <v>42682.451921296291</v>
      </c>
      <c r="S2258" s="16">
        <f t="shared" si="143"/>
        <v>42696.451921296291</v>
      </c>
    </row>
    <row r="2259" spans="1:19" ht="59" x14ac:dyDescent="0.75">
      <c r="A2259" s="11">
        <v>2257</v>
      </c>
      <c r="B2259" s="12" t="s">
        <v>2258</v>
      </c>
      <c r="C2259" s="12" t="s">
        <v>6367</v>
      </c>
      <c r="D2259" s="13">
        <v>2500</v>
      </c>
      <c r="E2259" s="14">
        <v>15903.5</v>
      </c>
      <c r="F2259" s="11" t="s">
        <v>8218</v>
      </c>
      <c r="G2259" s="11" t="s">
        <v>8224</v>
      </c>
      <c r="H2259" s="11" t="s">
        <v>8246</v>
      </c>
      <c r="I2259" s="11">
        <v>1466377200</v>
      </c>
      <c r="J2259" s="11">
        <v>1463351329</v>
      </c>
      <c r="K2259" s="11" t="b">
        <v>0</v>
      </c>
      <c r="L2259" s="11">
        <v>169</v>
      </c>
      <c r="M2259" s="11" t="b">
        <v>1</v>
      </c>
      <c r="N2259" s="11" t="s">
        <v>8289</v>
      </c>
      <c r="O2259" s="11" t="s">
        <v>8307</v>
      </c>
      <c r="P2259" s="11">
        <f t="shared" si="140"/>
        <v>636</v>
      </c>
      <c r="Q2259" s="11">
        <f t="shared" si="141"/>
        <v>94.1</v>
      </c>
      <c r="R2259" s="16">
        <f t="shared" si="142"/>
        <v>42505.936678240745</v>
      </c>
      <c r="S2259" s="16">
        <f t="shared" si="143"/>
        <v>42540.958333333328</v>
      </c>
    </row>
    <row r="2260" spans="1:19" ht="29.5" x14ac:dyDescent="0.75">
      <c r="A2260" s="11">
        <v>2258</v>
      </c>
      <c r="B2260" s="12" t="s">
        <v>2259</v>
      </c>
      <c r="C2260" s="12" t="s">
        <v>6368</v>
      </c>
      <c r="D2260" s="13">
        <v>2200</v>
      </c>
      <c r="E2260" s="14">
        <v>3223</v>
      </c>
      <c r="F2260" s="11" t="s">
        <v>8218</v>
      </c>
      <c r="G2260" s="11" t="s">
        <v>8223</v>
      </c>
      <c r="H2260" s="11" t="s">
        <v>8245</v>
      </c>
      <c r="I2260" s="11">
        <v>1434045687</v>
      </c>
      <c r="J2260" s="11">
        <v>1431453687</v>
      </c>
      <c r="K2260" s="11" t="b">
        <v>0</v>
      </c>
      <c r="L2260" s="11">
        <v>205</v>
      </c>
      <c r="M2260" s="11" t="b">
        <v>1</v>
      </c>
      <c r="N2260" s="11" t="s">
        <v>8289</v>
      </c>
      <c r="O2260" s="11" t="s">
        <v>8307</v>
      </c>
      <c r="P2260" s="11">
        <f t="shared" si="140"/>
        <v>147</v>
      </c>
      <c r="Q2260" s="11">
        <f t="shared" si="141"/>
        <v>15.72</v>
      </c>
      <c r="R2260" s="16">
        <f t="shared" si="142"/>
        <v>42136.75100694444</v>
      </c>
      <c r="S2260" s="16">
        <f t="shared" si="143"/>
        <v>42166.75100694444</v>
      </c>
    </row>
    <row r="2261" spans="1:19" ht="44.25" x14ac:dyDescent="0.75">
      <c r="A2261" s="11">
        <v>2259</v>
      </c>
      <c r="B2261" s="12" t="s">
        <v>2260</v>
      </c>
      <c r="C2261" s="12" t="s">
        <v>6369</v>
      </c>
      <c r="D2261" s="13">
        <v>1000</v>
      </c>
      <c r="E2261" s="14">
        <v>18671</v>
      </c>
      <c r="F2261" s="11" t="s">
        <v>8218</v>
      </c>
      <c r="G2261" s="11" t="s">
        <v>8224</v>
      </c>
      <c r="H2261" s="11" t="s">
        <v>8246</v>
      </c>
      <c r="I2261" s="11">
        <v>1481224736</v>
      </c>
      <c r="J2261" s="11">
        <v>1480360736</v>
      </c>
      <c r="K2261" s="11" t="b">
        <v>0</v>
      </c>
      <c r="L2261" s="11">
        <v>206</v>
      </c>
      <c r="M2261" s="11" t="b">
        <v>1</v>
      </c>
      <c r="N2261" s="11" t="s">
        <v>8289</v>
      </c>
      <c r="O2261" s="11" t="s">
        <v>8307</v>
      </c>
      <c r="P2261" s="11">
        <f t="shared" si="140"/>
        <v>1867</v>
      </c>
      <c r="Q2261" s="11">
        <f t="shared" si="141"/>
        <v>90.64</v>
      </c>
      <c r="R2261" s="16">
        <f t="shared" si="142"/>
        <v>42702.804814814815</v>
      </c>
      <c r="S2261" s="16">
        <f t="shared" si="143"/>
        <v>42712.804814814815</v>
      </c>
    </row>
    <row r="2262" spans="1:19" ht="44.25" x14ac:dyDescent="0.75">
      <c r="A2262" s="11">
        <v>2260</v>
      </c>
      <c r="B2262" s="12" t="s">
        <v>2261</v>
      </c>
      <c r="C2262" s="12" t="s">
        <v>6370</v>
      </c>
      <c r="D2262" s="13">
        <v>2500</v>
      </c>
      <c r="E2262" s="14">
        <v>8173</v>
      </c>
      <c r="F2262" s="11" t="s">
        <v>8218</v>
      </c>
      <c r="G2262" s="11" t="s">
        <v>8223</v>
      </c>
      <c r="H2262" s="11" t="s">
        <v>8245</v>
      </c>
      <c r="I2262" s="11">
        <v>1395876250</v>
      </c>
      <c r="J2262" s="11">
        <v>1393287850</v>
      </c>
      <c r="K2262" s="11" t="b">
        <v>0</v>
      </c>
      <c r="L2262" s="11">
        <v>84</v>
      </c>
      <c r="M2262" s="11" t="b">
        <v>1</v>
      </c>
      <c r="N2262" s="11" t="s">
        <v>8289</v>
      </c>
      <c r="O2262" s="11" t="s">
        <v>8307</v>
      </c>
      <c r="P2262" s="11">
        <f t="shared" si="140"/>
        <v>327</v>
      </c>
      <c r="Q2262" s="11">
        <f t="shared" si="141"/>
        <v>97.3</v>
      </c>
      <c r="R2262" s="16">
        <f t="shared" si="142"/>
        <v>41695.016782407409</v>
      </c>
      <c r="S2262" s="16">
        <f t="shared" si="143"/>
        <v>41724.975115740745</v>
      </c>
    </row>
    <row r="2263" spans="1:19" ht="44.25" x14ac:dyDescent="0.75">
      <c r="A2263" s="11">
        <v>2261</v>
      </c>
      <c r="B2263" s="12" t="s">
        <v>2262</v>
      </c>
      <c r="C2263" s="12" t="s">
        <v>6371</v>
      </c>
      <c r="D2263" s="13">
        <v>1000</v>
      </c>
      <c r="E2263" s="14">
        <v>7795</v>
      </c>
      <c r="F2263" s="11" t="s">
        <v>8218</v>
      </c>
      <c r="G2263" s="11" t="s">
        <v>8225</v>
      </c>
      <c r="H2263" s="11" t="s">
        <v>8247</v>
      </c>
      <c r="I2263" s="11">
        <v>1487093020</v>
      </c>
      <c r="J2263" s="11">
        <v>1485278620</v>
      </c>
      <c r="K2263" s="11" t="b">
        <v>0</v>
      </c>
      <c r="L2263" s="11">
        <v>210</v>
      </c>
      <c r="M2263" s="11" t="b">
        <v>1</v>
      </c>
      <c r="N2263" s="11" t="s">
        <v>8289</v>
      </c>
      <c r="O2263" s="11" t="s">
        <v>8307</v>
      </c>
      <c r="P2263" s="11">
        <f t="shared" si="140"/>
        <v>780</v>
      </c>
      <c r="Q2263" s="11">
        <f t="shared" si="141"/>
        <v>37.119999999999997</v>
      </c>
      <c r="R2263" s="16">
        <f t="shared" si="142"/>
        <v>42759.724768518514</v>
      </c>
      <c r="S2263" s="16">
        <f t="shared" si="143"/>
        <v>42780.724768518514</v>
      </c>
    </row>
    <row r="2264" spans="1:19" ht="44.25" x14ac:dyDescent="0.75">
      <c r="A2264" s="11">
        <v>2262</v>
      </c>
      <c r="B2264" s="12" t="s">
        <v>2263</v>
      </c>
      <c r="C2264" s="12" t="s">
        <v>6372</v>
      </c>
      <c r="D2264" s="13">
        <v>3300</v>
      </c>
      <c r="E2264" s="14">
        <v>5087</v>
      </c>
      <c r="F2264" s="11" t="s">
        <v>8218</v>
      </c>
      <c r="G2264" s="11" t="s">
        <v>8223</v>
      </c>
      <c r="H2264" s="11" t="s">
        <v>8245</v>
      </c>
      <c r="I2264" s="11">
        <v>1416268800</v>
      </c>
      <c r="J2264" s="11">
        <v>1413295358</v>
      </c>
      <c r="K2264" s="11" t="b">
        <v>0</v>
      </c>
      <c r="L2264" s="11">
        <v>181</v>
      </c>
      <c r="M2264" s="11" t="b">
        <v>1</v>
      </c>
      <c r="N2264" s="11" t="s">
        <v>8289</v>
      </c>
      <c r="O2264" s="11" t="s">
        <v>8307</v>
      </c>
      <c r="P2264" s="11">
        <f t="shared" si="140"/>
        <v>154</v>
      </c>
      <c r="Q2264" s="11">
        <f t="shared" si="141"/>
        <v>28.1</v>
      </c>
      <c r="R2264" s="16">
        <f t="shared" si="142"/>
        <v>41926.585162037038</v>
      </c>
      <c r="S2264" s="16">
        <f t="shared" si="143"/>
        <v>41961</v>
      </c>
    </row>
    <row r="2265" spans="1:19" ht="44.25" x14ac:dyDescent="0.75">
      <c r="A2265" s="11">
        <v>2263</v>
      </c>
      <c r="B2265" s="12" t="s">
        <v>2264</v>
      </c>
      <c r="C2265" s="12" t="s">
        <v>6373</v>
      </c>
      <c r="D2265" s="13">
        <v>7500</v>
      </c>
      <c r="E2265" s="14">
        <v>8666</v>
      </c>
      <c r="F2265" s="11" t="s">
        <v>8218</v>
      </c>
      <c r="G2265" s="11" t="s">
        <v>8234</v>
      </c>
      <c r="H2265" s="11" t="s">
        <v>8254</v>
      </c>
      <c r="I2265" s="11">
        <v>1422734313</v>
      </c>
      <c r="J2265" s="11">
        <v>1420919913</v>
      </c>
      <c r="K2265" s="11" t="b">
        <v>0</v>
      </c>
      <c r="L2265" s="11">
        <v>60</v>
      </c>
      <c r="M2265" s="11" t="b">
        <v>1</v>
      </c>
      <c r="N2265" s="11" t="s">
        <v>8289</v>
      </c>
      <c r="O2265" s="11" t="s">
        <v>8307</v>
      </c>
      <c r="P2265" s="11">
        <f t="shared" si="140"/>
        <v>116</v>
      </c>
      <c r="Q2265" s="11">
        <f t="shared" si="141"/>
        <v>144.43</v>
      </c>
      <c r="R2265" s="16">
        <f t="shared" si="142"/>
        <v>42014.832326388889</v>
      </c>
      <c r="S2265" s="16">
        <f t="shared" si="143"/>
        <v>42035.832326388889</v>
      </c>
    </row>
    <row r="2266" spans="1:19" ht="59" x14ac:dyDescent="0.75">
      <c r="A2266" s="11">
        <v>2264</v>
      </c>
      <c r="B2266" s="12" t="s">
        <v>2265</v>
      </c>
      <c r="C2266" s="12" t="s">
        <v>6374</v>
      </c>
      <c r="D2266" s="13">
        <v>6000</v>
      </c>
      <c r="E2266" s="14">
        <v>10802</v>
      </c>
      <c r="F2266" s="11" t="s">
        <v>8218</v>
      </c>
      <c r="G2266" s="11" t="s">
        <v>8223</v>
      </c>
      <c r="H2266" s="11" t="s">
        <v>8245</v>
      </c>
      <c r="I2266" s="11">
        <v>1463972400</v>
      </c>
      <c r="J2266" s="11">
        <v>1462543114</v>
      </c>
      <c r="K2266" s="11" t="b">
        <v>0</v>
      </c>
      <c r="L2266" s="11">
        <v>445</v>
      </c>
      <c r="M2266" s="11" t="b">
        <v>1</v>
      </c>
      <c r="N2266" s="11" t="s">
        <v>8289</v>
      </c>
      <c r="O2266" s="11" t="s">
        <v>8307</v>
      </c>
      <c r="P2266" s="11">
        <f t="shared" si="140"/>
        <v>180</v>
      </c>
      <c r="Q2266" s="11">
        <f t="shared" si="141"/>
        <v>24.27</v>
      </c>
      <c r="R2266" s="16">
        <f t="shared" si="142"/>
        <v>42496.582337962958</v>
      </c>
      <c r="S2266" s="16">
        <f t="shared" si="143"/>
        <v>42513.125</v>
      </c>
    </row>
    <row r="2267" spans="1:19" ht="44.25" x14ac:dyDescent="0.75">
      <c r="A2267" s="11">
        <v>2265</v>
      </c>
      <c r="B2267" s="12" t="s">
        <v>2266</v>
      </c>
      <c r="C2267" s="12" t="s">
        <v>6375</v>
      </c>
      <c r="D2267" s="13">
        <v>200</v>
      </c>
      <c r="E2267" s="14">
        <v>597</v>
      </c>
      <c r="F2267" s="11" t="s">
        <v>8218</v>
      </c>
      <c r="G2267" s="11" t="s">
        <v>8224</v>
      </c>
      <c r="H2267" s="11" t="s">
        <v>8246</v>
      </c>
      <c r="I2267" s="11">
        <v>1479846507</v>
      </c>
      <c r="J2267" s="11">
        <v>1479241707</v>
      </c>
      <c r="K2267" s="11" t="b">
        <v>0</v>
      </c>
      <c r="L2267" s="11">
        <v>17</v>
      </c>
      <c r="M2267" s="11" t="b">
        <v>1</v>
      </c>
      <c r="N2267" s="11" t="s">
        <v>8289</v>
      </c>
      <c r="O2267" s="11" t="s">
        <v>8307</v>
      </c>
      <c r="P2267" s="11">
        <f t="shared" si="140"/>
        <v>299</v>
      </c>
      <c r="Q2267" s="11">
        <f t="shared" si="141"/>
        <v>35.119999999999997</v>
      </c>
      <c r="R2267" s="16">
        <f t="shared" si="142"/>
        <v>42689.853090277778</v>
      </c>
      <c r="S2267" s="16">
        <f t="shared" si="143"/>
        <v>42696.853090277778</v>
      </c>
    </row>
    <row r="2268" spans="1:19" ht="44.25" x14ac:dyDescent="0.75">
      <c r="A2268" s="11">
        <v>2266</v>
      </c>
      <c r="B2268" s="12" t="s">
        <v>2267</v>
      </c>
      <c r="C2268" s="12" t="s">
        <v>6376</v>
      </c>
      <c r="D2268" s="13">
        <v>1500</v>
      </c>
      <c r="E2268" s="14">
        <v>4804</v>
      </c>
      <c r="F2268" s="11" t="s">
        <v>8218</v>
      </c>
      <c r="G2268" s="11" t="s">
        <v>8223</v>
      </c>
      <c r="H2268" s="11" t="s">
        <v>8245</v>
      </c>
      <c r="I2268" s="11">
        <v>1461722400</v>
      </c>
      <c r="J2268" s="11">
        <v>1460235592</v>
      </c>
      <c r="K2268" s="11" t="b">
        <v>0</v>
      </c>
      <c r="L2268" s="11">
        <v>194</v>
      </c>
      <c r="M2268" s="11" t="b">
        <v>1</v>
      </c>
      <c r="N2268" s="11" t="s">
        <v>8289</v>
      </c>
      <c r="O2268" s="11" t="s">
        <v>8307</v>
      </c>
      <c r="P2268" s="11">
        <f t="shared" si="140"/>
        <v>320</v>
      </c>
      <c r="Q2268" s="11">
        <f t="shared" si="141"/>
        <v>24.76</v>
      </c>
      <c r="R2268" s="16">
        <f t="shared" si="142"/>
        <v>42469.874907407408</v>
      </c>
      <c r="S2268" s="16">
        <f t="shared" si="143"/>
        <v>42487.083333333328</v>
      </c>
    </row>
    <row r="2269" spans="1:19" ht="44.25" x14ac:dyDescent="0.75">
      <c r="A2269" s="11">
        <v>2267</v>
      </c>
      <c r="B2269" s="12" t="s">
        <v>2268</v>
      </c>
      <c r="C2269" s="12" t="s">
        <v>6377</v>
      </c>
      <c r="D2269" s="13">
        <v>20000</v>
      </c>
      <c r="E2269" s="14">
        <v>76105</v>
      </c>
      <c r="F2269" s="11" t="s">
        <v>8218</v>
      </c>
      <c r="G2269" s="11" t="s">
        <v>8223</v>
      </c>
      <c r="H2269" s="11" t="s">
        <v>8245</v>
      </c>
      <c r="I2269" s="11">
        <v>1419123600</v>
      </c>
      <c r="J2269" s="11">
        <v>1416945297</v>
      </c>
      <c r="K2269" s="11" t="b">
        <v>0</v>
      </c>
      <c r="L2269" s="11">
        <v>404</v>
      </c>
      <c r="M2269" s="11" t="b">
        <v>1</v>
      </c>
      <c r="N2269" s="11" t="s">
        <v>8289</v>
      </c>
      <c r="O2269" s="11" t="s">
        <v>8307</v>
      </c>
      <c r="P2269" s="11">
        <f t="shared" si="140"/>
        <v>381</v>
      </c>
      <c r="Q2269" s="11">
        <f t="shared" si="141"/>
        <v>188.38</v>
      </c>
      <c r="R2269" s="16">
        <f t="shared" si="142"/>
        <v>41968.829826388886</v>
      </c>
      <c r="S2269" s="16">
        <f t="shared" si="143"/>
        <v>41994.041666666672</v>
      </c>
    </row>
    <row r="2270" spans="1:19" ht="44.25" x14ac:dyDescent="0.75">
      <c r="A2270" s="11">
        <v>2268</v>
      </c>
      <c r="B2270" s="12" t="s">
        <v>2269</v>
      </c>
      <c r="C2270" s="12" t="s">
        <v>6378</v>
      </c>
      <c r="D2270" s="13">
        <v>28000</v>
      </c>
      <c r="E2270" s="14">
        <v>28728</v>
      </c>
      <c r="F2270" s="11" t="s">
        <v>8218</v>
      </c>
      <c r="G2270" s="11" t="s">
        <v>8223</v>
      </c>
      <c r="H2270" s="11" t="s">
        <v>8245</v>
      </c>
      <c r="I2270" s="11">
        <v>1489283915</v>
      </c>
      <c r="J2270" s="11">
        <v>1486691915</v>
      </c>
      <c r="K2270" s="11" t="b">
        <v>0</v>
      </c>
      <c r="L2270" s="11">
        <v>194</v>
      </c>
      <c r="M2270" s="11" t="b">
        <v>1</v>
      </c>
      <c r="N2270" s="11" t="s">
        <v>8289</v>
      </c>
      <c r="O2270" s="11" t="s">
        <v>8307</v>
      </c>
      <c r="P2270" s="11">
        <f t="shared" si="140"/>
        <v>103</v>
      </c>
      <c r="Q2270" s="11">
        <f t="shared" si="141"/>
        <v>148.08000000000001</v>
      </c>
      <c r="R2270" s="16">
        <f t="shared" si="142"/>
        <v>42776.082349537035</v>
      </c>
      <c r="S2270" s="16">
        <f t="shared" si="143"/>
        <v>42806.082349537035</v>
      </c>
    </row>
    <row r="2271" spans="1:19" ht="44.25" x14ac:dyDescent="0.75">
      <c r="A2271" s="11">
        <v>2269</v>
      </c>
      <c r="B2271" s="12" t="s">
        <v>2270</v>
      </c>
      <c r="C2271" s="12" t="s">
        <v>6379</v>
      </c>
      <c r="D2271" s="13">
        <v>2500</v>
      </c>
      <c r="E2271" s="14">
        <v>45041</v>
      </c>
      <c r="F2271" s="11" t="s">
        <v>8218</v>
      </c>
      <c r="G2271" s="11" t="s">
        <v>8223</v>
      </c>
      <c r="H2271" s="11" t="s">
        <v>8245</v>
      </c>
      <c r="I2271" s="11">
        <v>1488862800</v>
      </c>
      <c r="J2271" s="11">
        <v>1486745663</v>
      </c>
      <c r="K2271" s="11" t="b">
        <v>0</v>
      </c>
      <c r="L2271" s="11">
        <v>902</v>
      </c>
      <c r="M2271" s="11" t="b">
        <v>1</v>
      </c>
      <c r="N2271" s="11" t="s">
        <v>8289</v>
      </c>
      <c r="O2271" s="11" t="s">
        <v>8307</v>
      </c>
      <c r="P2271" s="11">
        <f t="shared" si="140"/>
        <v>1802</v>
      </c>
      <c r="Q2271" s="11">
        <f t="shared" si="141"/>
        <v>49.93</v>
      </c>
      <c r="R2271" s="16">
        <f t="shared" si="142"/>
        <v>42776.704432870371</v>
      </c>
      <c r="S2271" s="16">
        <f t="shared" si="143"/>
        <v>42801.208333333328</v>
      </c>
    </row>
    <row r="2272" spans="1:19" ht="44.25" x14ac:dyDescent="0.75">
      <c r="A2272" s="11">
        <v>2270</v>
      </c>
      <c r="B2272" s="12" t="s">
        <v>2271</v>
      </c>
      <c r="C2272" s="12" t="s">
        <v>6380</v>
      </c>
      <c r="D2272" s="13">
        <v>25000</v>
      </c>
      <c r="E2272" s="14">
        <v>180062</v>
      </c>
      <c r="F2272" s="11" t="s">
        <v>8218</v>
      </c>
      <c r="G2272" s="11" t="s">
        <v>8223</v>
      </c>
      <c r="H2272" s="11" t="s">
        <v>8245</v>
      </c>
      <c r="I2272" s="11">
        <v>1484085540</v>
      </c>
      <c r="J2272" s="11">
        <v>1482353513</v>
      </c>
      <c r="K2272" s="11" t="b">
        <v>0</v>
      </c>
      <c r="L2272" s="11">
        <v>1670</v>
      </c>
      <c r="M2272" s="11" t="b">
        <v>1</v>
      </c>
      <c r="N2272" s="11" t="s">
        <v>8289</v>
      </c>
      <c r="O2272" s="11" t="s">
        <v>8307</v>
      </c>
      <c r="P2272" s="11">
        <f t="shared" si="140"/>
        <v>720</v>
      </c>
      <c r="Q2272" s="11">
        <f t="shared" si="141"/>
        <v>107.82</v>
      </c>
      <c r="R2272" s="16">
        <f t="shared" si="142"/>
        <v>42725.869363425925</v>
      </c>
      <c r="S2272" s="16">
        <f t="shared" si="143"/>
        <v>42745.915972222225</v>
      </c>
    </row>
    <row r="2273" spans="1:19" ht="44.25" x14ac:dyDescent="0.75">
      <c r="A2273" s="11">
        <v>2271</v>
      </c>
      <c r="B2273" s="12" t="s">
        <v>2272</v>
      </c>
      <c r="C2273" s="12" t="s">
        <v>6381</v>
      </c>
      <c r="D2273" s="13">
        <v>20000</v>
      </c>
      <c r="E2273" s="14">
        <v>56618</v>
      </c>
      <c r="F2273" s="11" t="s">
        <v>8218</v>
      </c>
      <c r="G2273" s="11" t="s">
        <v>8223</v>
      </c>
      <c r="H2273" s="11" t="s">
        <v>8245</v>
      </c>
      <c r="I2273" s="11">
        <v>1481328004</v>
      </c>
      <c r="J2273" s="11">
        <v>1478736004</v>
      </c>
      <c r="K2273" s="11" t="b">
        <v>0</v>
      </c>
      <c r="L2273" s="11">
        <v>1328</v>
      </c>
      <c r="M2273" s="11" t="b">
        <v>1</v>
      </c>
      <c r="N2273" s="11" t="s">
        <v>8289</v>
      </c>
      <c r="O2273" s="11" t="s">
        <v>8307</v>
      </c>
      <c r="P2273" s="11">
        <f t="shared" si="140"/>
        <v>283</v>
      </c>
      <c r="Q2273" s="11">
        <f t="shared" si="141"/>
        <v>42.63</v>
      </c>
      <c r="R2273" s="16">
        <f t="shared" si="142"/>
        <v>42684.000046296293</v>
      </c>
      <c r="S2273" s="16">
        <f t="shared" si="143"/>
        <v>42714.000046296293</v>
      </c>
    </row>
    <row r="2274" spans="1:19" ht="44.25" x14ac:dyDescent="0.75">
      <c r="A2274" s="11">
        <v>2272</v>
      </c>
      <c r="B2274" s="12" t="s">
        <v>2273</v>
      </c>
      <c r="C2274" s="12" t="s">
        <v>6382</v>
      </c>
      <c r="D2274" s="13">
        <v>1000</v>
      </c>
      <c r="E2274" s="14">
        <v>13566</v>
      </c>
      <c r="F2274" s="11" t="s">
        <v>8218</v>
      </c>
      <c r="G2274" s="11" t="s">
        <v>8223</v>
      </c>
      <c r="H2274" s="11" t="s">
        <v>8245</v>
      </c>
      <c r="I2274" s="11">
        <v>1449506836</v>
      </c>
      <c r="J2274" s="11">
        <v>1446914836</v>
      </c>
      <c r="K2274" s="11" t="b">
        <v>0</v>
      </c>
      <c r="L2274" s="11">
        <v>944</v>
      </c>
      <c r="M2274" s="11" t="b">
        <v>1</v>
      </c>
      <c r="N2274" s="11" t="s">
        <v>8289</v>
      </c>
      <c r="O2274" s="11" t="s">
        <v>8307</v>
      </c>
      <c r="P2274" s="11">
        <f t="shared" si="140"/>
        <v>1357</v>
      </c>
      <c r="Q2274" s="11">
        <f t="shared" si="141"/>
        <v>14.37</v>
      </c>
      <c r="R2274" s="16">
        <f t="shared" si="142"/>
        <v>42315.699490740735</v>
      </c>
      <c r="S2274" s="16">
        <f t="shared" si="143"/>
        <v>42345.699490740735</v>
      </c>
    </row>
    <row r="2275" spans="1:19" ht="44.25" x14ac:dyDescent="0.75">
      <c r="A2275" s="11">
        <v>2273</v>
      </c>
      <c r="B2275" s="12" t="s">
        <v>2274</v>
      </c>
      <c r="C2275" s="12" t="s">
        <v>6383</v>
      </c>
      <c r="D2275" s="13">
        <v>2500</v>
      </c>
      <c r="E2275" s="14">
        <v>5509</v>
      </c>
      <c r="F2275" s="11" t="s">
        <v>8218</v>
      </c>
      <c r="G2275" s="11" t="s">
        <v>8228</v>
      </c>
      <c r="H2275" s="11" t="s">
        <v>8250</v>
      </c>
      <c r="I2275" s="11">
        <v>1489320642</v>
      </c>
      <c r="J2275" s="11">
        <v>1487164242</v>
      </c>
      <c r="K2275" s="11" t="b">
        <v>0</v>
      </c>
      <c r="L2275" s="11">
        <v>147</v>
      </c>
      <c r="M2275" s="11" t="b">
        <v>1</v>
      </c>
      <c r="N2275" s="11" t="s">
        <v>8289</v>
      </c>
      <c r="O2275" s="11" t="s">
        <v>8307</v>
      </c>
      <c r="P2275" s="11">
        <f t="shared" si="140"/>
        <v>220</v>
      </c>
      <c r="Q2275" s="11">
        <f t="shared" si="141"/>
        <v>37.479999999999997</v>
      </c>
      <c r="R2275" s="16">
        <f t="shared" si="142"/>
        <v>42781.549097222218</v>
      </c>
      <c r="S2275" s="16">
        <f t="shared" si="143"/>
        <v>42806.507430555561</v>
      </c>
    </row>
    <row r="2276" spans="1:19" ht="59" x14ac:dyDescent="0.75">
      <c r="A2276" s="11">
        <v>2274</v>
      </c>
      <c r="B2276" s="12" t="s">
        <v>2275</v>
      </c>
      <c r="C2276" s="12" t="s">
        <v>6384</v>
      </c>
      <c r="D2276" s="13">
        <v>2500</v>
      </c>
      <c r="E2276" s="14">
        <v>2990</v>
      </c>
      <c r="F2276" s="11" t="s">
        <v>8218</v>
      </c>
      <c r="G2276" s="11" t="s">
        <v>8223</v>
      </c>
      <c r="H2276" s="11" t="s">
        <v>8245</v>
      </c>
      <c r="I2276" s="11">
        <v>1393156857</v>
      </c>
      <c r="J2276" s="11">
        <v>1390564857</v>
      </c>
      <c r="K2276" s="11" t="b">
        <v>0</v>
      </c>
      <c r="L2276" s="11">
        <v>99</v>
      </c>
      <c r="M2276" s="11" t="b">
        <v>1</v>
      </c>
      <c r="N2276" s="11" t="s">
        <v>8289</v>
      </c>
      <c r="O2276" s="11" t="s">
        <v>8307</v>
      </c>
      <c r="P2276" s="11">
        <f t="shared" si="140"/>
        <v>120</v>
      </c>
      <c r="Q2276" s="11">
        <f t="shared" si="141"/>
        <v>30.2</v>
      </c>
      <c r="R2276" s="16">
        <f t="shared" si="142"/>
        <v>41663.500659722224</v>
      </c>
      <c r="S2276" s="16">
        <f t="shared" si="143"/>
        <v>41693.500659722224</v>
      </c>
    </row>
    <row r="2277" spans="1:19" ht="44.25" x14ac:dyDescent="0.75">
      <c r="A2277" s="11">
        <v>2275</v>
      </c>
      <c r="B2277" s="12" t="s">
        <v>2276</v>
      </c>
      <c r="C2277" s="12" t="s">
        <v>6385</v>
      </c>
      <c r="D2277" s="13">
        <v>650</v>
      </c>
      <c r="E2277" s="14">
        <v>2650.5</v>
      </c>
      <c r="F2277" s="11" t="s">
        <v>8218</v>
      </c>
      <c r="G2277" s="11" t="s">
        <v>8224</v>
      </c>
      <c r="H2277" s="11" t="s">
        <v>8246</v>
      </c>
      <c r="I2277" s="11">
        <v>1419259679</v>
      </c>
      <c r="J2277" s="11">
        <v>1416667679</v>
      </c>
      <c r="K2277" s="11" t="b">
        <v>0</v>
      </c>
      <c r="L2277" s="11">
        <v>79</v>
      </c>
      <c r="M2277" s="11" t="b">
        <v>1</v>
      </c>
      <c r="N2277" s="11" t="s">
        <v>8289</v>
      </c>
      <c r="O2277" s="11" t="s">
        <v>8307</v>
      </c>
      <c r="P2277" s="11">
        <f t="shared" si="140"/>
        <v>408</v>
      </c>
      <c r="Q2277" s="11">
        <f t="shared" si="141"/>
        <v>33.549999999999997</v>
      </c>
      <c r="R2277" s="16">
        <f t="shared" si="142"/>
        <v>41965.616655092599</v>
      </c>
      <c r="S2277" s="16">
        <f t="shared" si="143"/>
        <v>41995.616655092599</v>
      </c>
    </row>
    <row r="2278" spans="1:19" ht="59" x14ac:dyDescent="0.75">
      <c r="A2278" s="11">
        <v>2276</v>
      </c>
      <c r="B2278" s="12" t="s">
        <v>2277</v>
      </c>
      <c r="C2278" s="12" t="s">
        <v>6386</v>
      </c>
      <c r="D2278" s="13">
        <v>4589</v>
      </c>
      <c r="E2278" s="14">
        <v>4856</v>
      </c>
      <c r="F2278" s="11" t="s">
        <v>8218</v>
      </c>
      <c r="G2278" s="11" t="s">
        <v>8223</v>
      </c>
      <c r="H2278" s="11" t="s">
        <v>8245</v>
      </c>
      <c r="I2278" s="11">
        <v>1388936289</v>
      </c>
      <c r="J2278" s="11">
        <v>1386344289</v>
      </c>
      <c r="K2278" s="11" t="b">
        <v>0</v>
      </c>
      <c r="L2278" s="11">
        <v>75</v>
      </c>
      <c r="M2278" s="11" t="b">
        <v>1</v>
      </c>
      <c r="N2278" s="11" t="s">
        <v>8289</v>
      </c>
      <c r="O2278" s="11" t="s">
        <v>8307</v>
      </c>
      <c r="P2278" s="11">
        <f t="shared" si="140"/>
        <v>106</v>
      </c>
      <c r="Q2278" s="11">
        <f t="shared" si="141"/>
        <v>64.75</v>
      </c>
      <c r="R2278" s="16">
        <f t="shared" si="142"/>
        <v>41614.651493055557</v>
      </c>
      <c r="S2278" s="16">
        <f t="shared" si="143"/>
        <v>41644.651493055557</v>
      </c>
    </row>
    <row r="2279" spans="1:19" ht="44.25" x14ac:dyDescent="0.75">
      <c r="A2279" s="11">
        <v>2277</v>
      </c>
      <c r="B2279" s="12" t="s">
        <v>2278</v>
      </c>
      <c r="C2279" s="12" t="s">
        <v>6387</v>
      </c>
      <c r="D2279" s="13">
        <v>8500</v>
      </c>
      <c r="E2279" s="14">
        <v>11992</v>
      </c>
      <c r="F2279" s="11" t="s">
        <v>8218</v>
      </c>
      <c r="G2279" s="11" t="s">
        <v>8223</v>
      </c>
      <c r="H2279" s="11" t="s">
        <v>8245</v>
      </c>
      <c r="I2279" s="11">
        <v>1330359423</v>
      </c>
      <c r="J2279" s="11">
        <v>1327767423</v>
      </c>
      <c r="K2279" s="11" t="b">
        <v>0</v>
      </c>
      <c r="L2279" s="11">
        <v>207</v>
      </c>
      <c r="M2279" s="11" t="b">
        <v>1</v>
      </c>
      <c r="N2279" s="11" t="s">
        <v>8289</v>
      </c>
      <c r="O2279" s="11" t="s">
        <v>8307</v>
      </c>
      <c r="P2279" s="11">
        <f t="shared" si="140"/>
        <v>141</v>
      </c>
      <c r="Q2279" s="11">
        <f t="shared" si="141"/>
        <v>57.93</v>
      </c>
      <c r="R2279" s="16">
        <f t="shared" si="142"/>
        <v>40936.678506944445</v>
      </c>
      <c r="S2279" s="16">
        <f t="shared" si="143"/>
        <v>40966.678506944445</v>
      </c>
    </row>
    <row r="2280" spans="1:19" ht="29.5" x14ac:dyDescent="0.75">
      <c r="A2280" s="11">
        <v>2278</v>
      </c>
      <c r="B2280" s="12" t="s">
        <v>2279</v>
      </c>
      <c r="C2280" s="12" t="s">
        <v>6388</v>
      </c>
      <c r="D2280" s="13">
        <v>2000</v>
      </c>
      <c r="E2280" s="14">
        <v>5414</v>
      </c>
      <c r="F2280" s="11" t="s">
        <v>8218</v>
      </c>
      <c r="G2280" s="11" t="s">
        <v>8236</v>
      </c>
      <c r="H2280" s="11" t="s">
        <v>8248</v>
      </c>
      <c r="I2280" s="11">
        <v>1451861940</v>
      </c>
      <c r="J2280" s="11">
        <v>1448902867</v>
      </c>
      <c r="K2280" s="11" t="b">
        <v>0</v>
      </c>
      <c r="L2280" s="11">
        <v>102</v>
      </c>
      <c r="M2280" s="11" t="b">
        <v>1</v>
      </c>
      <c r="N2280" s="11" t="s">
        <v>8289</v>
      </c>
      <c r="O2280" s="11" t="s">
        <v>8307</v>
      </c>
      <c r="P2280" s="11">
        <f t="shared" si="140"/>
        <v>271</v>
      </c>
      <c r="Q2280" s="11">
        <f t="shared" si="141"/>
        <v>53.08</v>
      </c>
      <c r="R2280" s="16">
        <f t="shared" si="142"/>
        <v>42338.709108796291</v>
      </c>
      <c r="S2280" s="16">
        <f t="shared" si="143"/>
        <v>42372.957638888889</v>
      </c>
    </row>
    <row r="2281" spans="1:19" ht="59" x14ac:dyDescent="0.75">
      <c r="A2281" s="11">
        <v>2279</v>
      </c>
      <c r="B2281" s="12" t="s">
        <v>2280</v>
      </c>
      <c r="C2281" s="12" t="s">
        <v>6389</v>
      </c>
      <c r="D2281" s="13">
        <v>1000</v>
      </c>
      <c r="E2281" s="14">
        <v>1538</v>
      </c>
      <c r="F2281" s="11" t="s">
        <v>8218</v>
      </c>
      <c r="G2281" s="11" t="s">
        <v>8223</v>
      </c>
      <c r="H2281" s="11" t="s">
        <v>8245</v>
      </c>
      <c r="I2281" s="11">
        <v>1423022400</v>
      </c>
      <c r="J2281" s="11">
        <v>1421436099</v>
      </c>
      <c r="K2281" s="11" t="b">
        <v>0</v>
      </c>
      <c r="L2281" s="11">
        <v>32</v>
      </c>
      <c r="M2281" s="11" t="b">
        <v>1</v>
      </c>
      <c r="N2281" s="11" t="s">
        <v>8289</v>
      </c>
      <c r="O2281" s="11" t="s">
        <v>8307</v>
      </c>
      <c r="P2281" s="11">
        <f t="shared" si="140"/>
        <v>154</v>
      </c>
      <c r="Q2281" s="11">
        <f t="shared" si="141"/>
        <v>48.06</v>
      </c>
      <c r="R2281" s="16">
        <f t="shared" si="142"/>
        <v>42020.806701388887</v>
      </c>
      <c r="S2281" s="16">
        <f t="shared" si="143"/>
        <v>42039.166666666672</v>
      </c>
    </row>
    <row r="2282" spans="1:19" ht="59" x14ac:dyDescent="0.75">
      <c r="A2282" s="11">
        <v>2280</v>
      </c>
      <c r="B2282" s="12" t="s">
        <v>2281</v>
      </c>
      <c r="C2282" s="12" t="s">
        <v>6390</v>
      </c>
      <c r="D2282" s="13">
        <v>9800</v>
      </c>
      <c r="E2282" s="14">
        <v>39550.5</v>
      </c>
      <c r="F2282" s="11" t="s">
        <v>8218</v>
      </c>
      <c r="G2282" s="11" t="s">
        <v>8223</v>
      </c>
      <c r="H2282" s="11" t="s">
        <v>8245</v>
      </c>
      <c r="I2282" s="11">
        <v>1442501991</v>
      </c>
      <c r="J2282" s="11">
        <v>1439909991</v>
      </c>
      <c r="K2282" s="11" t="b">
        <v>0</v>
      </c>
      <c r="L2282" s="11">
        <v>480</v>
      </c>
      <c r="M2282" s="11" t="b">
        <v>1</v>
      </c>
      <c r="N2282" s="11" t="s">
        <v>8289</v>
      </c>
      <c r="O2282" s="11" t="s">
        <v>8307</v>
      </c>
      <c r="P2282" s="11">
        <f t="shared" si="140"/>
        <v>404</v>
      </c>
      <c r="Q2282" s="11">
        <f t="shared" si="141"/>
        <v>82.4</v>
      </c>
      <c r="R2282" s="16">
        <f t="shared" si="142"/>
        <v>42234.624895833331</v>
      </c>
      <c r="S2282" s="16">
        <f t="shared" si="143"/>
        <v>42264.624895833331</v>
      </c>
    </row>
    <row r="2283" spans="1:19" ht="44.25" x14ac:dyDescent="0.75">
      <c r="A2283" s="11">
        <v>2281</v>
      </c>
      <c r="B2283" s="12" t="s">
        <v>2282</v>
      </c>
      <c r="C2283" s="12" t="s">
        <v>6391</v>
      </c>
      <c r="D2283" s="13">
        <v>300</v>
      </c>
      <c r="E2283" s="14">
        <v>555</v>
      </c>
      <c r="F2283" s="11" t="s">
        <v>8218</v>
      </c>
      <c r="G2283" s="11" t="s">
        <v>8223</v>
      </c>
      <c r="H2283" s="11" t="s">
        <v>8245</v>
      </c>
      <c r="I2283" s="11">
        <v>1311576600</v>
      </c>
      <c r="J2283" s="11">
        <v>1306219897</v>
      </c>
      <c r="K2283" s="11" t="b">
        <v>0</v>
      </c>
      <c r="L2283" s="11">
        <v>11</v>
      </c>
      <c r="M2283" s="11" t="b">
        <v>1</v>
      </c>
      <c r="N2283" s="11" t="s">
        <v>8281</v>
      </c>
      <c r="O2283" s="11" t="s">
        <v>8282</v>
      </c>
      <c r="P2283" s="11">
        <f t="shared" si="140"/>
        <v>185</v>
      </c>
      <c r="Q2283" s="11">
        <f t="shared" si="141"/>
        <v>50.45</v>
      </c>
      <c r="R2283" s="16">
        <f t="shared" si="142"/>
        <v>40687.285844907405</v>
      </c>
      <c r="S2283" s="16">
        <f t="shared" si="143"/>
        <v>40749.284722222219</v>
      </c>
    </row>
    <row r="2284" spans="1:19" ht="29.5" x14ac:dyDescent="0.75">
      <c r="A2284" s="11">
        <v>2282</v>
      </c>
      <c r="B2284" s="12" t="s">
        <v>2283</v>
      </c>
      <c r="C2284" s="12" t="s">
        <v>6392</v>
      </c>
      <c r="D2284" s="13">
        <v>750</v>
      </c>
      <c r="E2284" s="14">
        <v>1390</v>
      </c>
      <c r="F2284" s="11" t="s">
        <v>8218</v>
      </c>
      <c r="G2284" s="11" t="s">
        <v>8223</v>
      </c>
      <c r="H2284" s="11" t="s">
        <v>8245</v>
      </c>
      <c r="I2284" s="11">
        <v>1452744686</v>
      </c>
      <c r="J2284" s="11">
        <v>1447560686</v>
      </c>
      <c r="K2284" s="11" t="b">
        <v>0</v>
      </c>
      <c r="L2284" s="11">
        <v>12</v>
      </c>
      <c r="M2284" s="11" t="b">
        <v>1</v>
      </c>
      <c r="N2284" s="11" t="s">
        <v>8281</v>
      </c>
      <c r="O2284" s="11" t="s">
        <v>8282</v>
      </c>
      <c r="P2284" s="11">
        <f t="shared" si="140"/>
        <v>185</v>
      </c>
      <c r="Q2284" s="11">
        <f t="shared" si="141"/>
        <v>115.83</v>
      </c>
      <c r="R2284" s="16">
        <f t="shared" si="142"/>
        <v>42323.17460648148</v>
      </c>
      <c r="S2284" s="16">
        <f t="shared" si="143"/>
        <v>42383.17460648148</v>
      </c>
    </row>
    <row r="2285" spans="1:19" ht="44.25" x14ac:dyDescent="0.75">
      <c r="A2285" s="11">
        <v>2283</v>
      </c>
      <c r="B2285" s="12" t="s">
        <v>2284</v>
      </c>
      <c r="C2285" s="12" t="s">
        <v>6393</v>
      </c>
      <c r="D2285" s="13">
        <v>3000</v>
      </c>
      <c r="E2285" s="14">
        <v>3025.66</v>
      </c>
      <c r="F2285" s="11" t="s">
        <v>8218</v>
      </c>
      <c r="G2285" s="11" t="s">
        <v>8223</v>
      </c>
      <c r="H2285" s="11" t="s">
        <v>8245</v>
      </c>
      <c r="I2285" s="11">
        <v>1336528804</v>
      </c>
      <c r="J2285" s="11">
        <v>1331348404</v>
      </c>
      <c r="K2285" s="11" t="b">
        <v>0</v>
      </c>
      <c r="L2285" s="11">
        <v>48</v>
      </c>
      <c r="M2285" s="11" t="b">
        <v>1</v>
      </c>
      <c r="N2285" s="11" t="s">
        <v>8281</v>
      </c>
      <c r="O2285" s="11" t="s">
        <v>8282</v>
      </c>
      <c r="P2285" s="11">
        <f t="shared" si="140"/>
        <v>101</v>
      </c>
      <c r="Q2285" s="11">
        <f t="shared" si="141"/>
        <v>63.03</v>
      </c>
      <c r="R2285" s="16">
        <f t="shared" si="142"/>
        <v>40978.125046296293</v>
      </c>
      <c r="S2285" s="16">
        <f t="shared" si="143"/>
        <v>41038.083379629628</v>
      </c>
    </row>
    <row r="2286" spans="1:19" ht="29.5" x14ac:dyDescent="0.75">
      <c r="A2286" s="11">
        <v>2284</v>
      </c>
      <c r="B2286" s="12" t="s">
        <v>2285</v>
      </c>
      <c r="C2286" s="12" t="s">
        <v>6394</v>
      </c>
      <c r="D2286" s="13">
        <v>6000</v>
      </c>
      <c r="E2286" s="14">
        <v>6373.27</v>
      </c>
      <c r="F2286" s="11" t="s">
        <v>8218</v>
      </c>
      <c r="G2286" s="11" t="s">
        <v>8223</v>
      </c>
      <c r="H2286" s="11" t="s">
        <v>8245</v>
      </c>
      <c r="I2286" s="11">
        <v>1299902400</v>
      </c>
      <c r="J2286" s="11">
        <v>1297451245</v>
      </c>
      <c r="K2286" s="11" t="b">
        <v>0</v>
      </c>
      <c r="L2286" s="11">
        <v>59</v>
      </c>
      <c r="M2286" s="11" t="b">
        <v>1</v>
      </c>
      <c r="N2286" s="11" t="s">
        <v>8281</v>
      </c>
      <c r="O2286" s="11" t="s">
        <v>8282</v>
      </c>
      <c r="P2286" s="11">
        <f t="shared" si="140"/>
        <v>106</v>
      </c>
      <c r="Q2286" s="11">
        <f t="shared" si="141"/>
        <v>108.02</v>
      </c>
      <c r="R2286" s="16">
        <f t="shared" si="142"/>
        <v>40585.796817129631</v>
      </c>
      <c r="S2286" s="16">
        <f t="shared" si="143"/>
        <v>40614.166666666664</v>
      </c>
    </row>
    <row r="2287" spans="1:19" ht="44.25" x14ac:dyDescent="0.75">
      <c r="A2287" s="11">
        <v>2285</v>
      </c>
      <c r="B2287" s="12" t="s">
        <v>2286</v>
      </c>
      <c r="C2287" s="12" t="s">
        <v>6395</v>
      </c>
      <c r="D2287" s="13">
        <v>3000</v>
      </c>
      <c r="E2287" s="14">
        <v>3641</v>
      </c>
      <c r="F2287" s="11" t="s">
        <v>8218</v>
      </c>
      <c r="G2287" s="11" t="s">
        <v>8223</v>
      </c>
      <c r="H2287" s="11" t="s">
        <v>8245</v>
      </c>
      <c r="I2287" s="11">
        <v>1340944043</v>
      </c>
      <c r="J2287" s="11">
        <v>1338352043</v>
      </c>
      <c r="K2287" s="11" t="b">
        <v>0</v>
      </c>
      <c r="L2287" s="11">
        <v>79</v>
      </c>
      <c r="M2287" s="11" t="b">
        <v>1</v>
      </c>
      <c r="N2287" s="11" t="s">
        <v>8281</v>
      </c>
      <c r="O2287" s="11" t="s">
        <v>8282</v>
      </c>
      <c r="P2287" s="11">
        <f t="shared" si="140"/>
        <v>121</v>
      </c>
      <c r="Q2287" s="11">
        <f t="shared" si="141"/>
        <v>46.09</v>
      </c>
      <c r="R2287" s="16">
        <f t="shared" si="142"/>
        <v>41059.185682870368</v>
      </c>
      <c r="S2287" s="16">
        <f t="shared" si="143"/>
        <v>41089.185682870368</v>
      </c>
    </row>
    <row r="2288" spans="1:19" ht="44.25" x14ac:dyDescent="0.75">
      <c r="A2288" s="11">
        <v>2286</v>
      </c>
      <c r="B2288" s="12" t="s">
        <v>2287</v>
      </c>
      <c r="C2288" s="12" t="s">
        <v>6396</v>
      </c>
      <c r="D2288" s="13">
        <v>1500</v>
      </c>
      <c r="E2288" s="14">
        <v>1501</v>
      </c>
      <c r="F2288" s="11" t="s">
        <v>8218</v>
      </c>
      <c r="G2288" s="11" t="s">
        <v>8223</v>
      </c>
      <c r="H2288" s="11" t="s">
        <v>8245</v>
      </c>
      <c r="I2288" s="11">
        <v>1378439940</v>
      </c>
      <c r="J2288" s="11">
        <v>1376003254</v>
      </c>
      <c r="K2288" s="11" t="b">
        <v>0</v>
      </c>
      <c r="L2288" s="11">
        <v>14</v>
      </c>
      <c r="M2288" s="11" t="b">
        <v>1</v>
      </c>
      <c r="N2288" s="11" t="s">
        <v>8281</v>
      </c>
      <c r="O2288" s="11" t="s">
        <v>8282</v>
      </c>
      <c r="P2288" s="11">
        <f t="shared" si="140"/>
        <v>100</v>
      </c>
      <c r="Q2288" s="11">
        <f t="shared" si="141"/>
        <v>107.21</v>
      </c>
      <c r="R2288" s="16">
        <f t="shared" si="142"/>
        <v>41494.963587962964</v>
      </c>
      <c r="S2288" s="16">
        <f t="shared" si="143"/>
        <v>41523.165972222225</v>
      </c>
    </row>
    <row r="2289" spans="1:19" ht="44.25" x14ac:dyDescent="0.75">
      <c r="A2289" s="11">
        <v>2287</v>
      </c>
      <c r="B2289" s="12" t="s">
        <v>2288</v>
      </c>
      <c r="C2289" s="12" t="s">
        <v>6397</v>
      </c>
      <c r="D2289" s="13">
        <v>4500</v>
      </c>
      <c r="E2289" s="14">
        <v>5398.99</v>
      </c>
      <c r="F2289" s="11" t="s">
        <v>8218</v>
      </c>
      <c r="G2289" s="11" t="s">
        <v>8223</v>
      </c>
      <c r="H2289" s="11" t="s">
        <v>8245</v>
      </c>
      <c r="I2289" s="11">
        <v>1403539260</v>
      </c>
      <c r="J2289" s="11">
        <v>1401724860</v>
      </c>
      <c r="K2289" s="11" t="b">
        <v>0</v>
      </c>
      <c r="L2289" s="11">
        <v>106</v>
      </c>
      <c r="M2289" s="11" t="b">
        <v>1</v>
      </c>
      <c r="N2289" s="11" t="s">
        <v>8281</v>
      </c>
      <c r="O2289" s="11" t="s">
        <v>8282</v>
      </c>
      <c r="P2289" s="11">
        <f t="shared" si="140"/>
        <v>120</v>
      </c>
      <c r="Q2289" s="11">
        <f t="shared" si="141"/>
        <v>50.93</v>
      </c>
      <c r="R2289" s="16">
        <f t="shared" si="142"/>
        <v>41792.667361111111</v>
      </c>
      <c r="S2289" s="16">
        <f t="shared" si="143"/>
        <v>41813.667361111111</v>
      </c>
    </row>
    <row r="2290" spans="1:19" ht="44.25" x14ac:dyDescent="0.75">
      <c r="A2290" s="11">
        <v>2288</v>
      </c>
      <c r="B2290" s="12" t="s">
        <v>2289</v>
      </c>
      <c r="C2290" s="12" t="s">
        <v>6398</v>
      </c>
      <c r="D2290" s="13">
        <v>1000</v>
      </c>
      <c r="E2290" s="14">
        <v>1001</v>
      </c>
      <c r="F2290" s="11" t="s">
        <v>8218</v>
      </c>
      <c r="G2290" s="11" t="s">
        <v>8223</v>
      </c>
      <c r="H2290" s="11" t="s">
        <v>8245</v>
      </c>
      <c r="I2290" s="11">
        <v>1340733600</v>
      </c>
      <c r="J2290" s="11">
        <v>1339098689</v>
      </c>
      <c r="K2290" s="11" t="b">
        <v>0</v>
      </c>
      <c r="L2290" s="11">
        <v>25</v>
      </c>
      <c r="M2290" s="11" t="b">
        <v>1</v>
      </c>
      <c r="N2290" s="11" t="s">
        <v>8281</v>
      </c>
      <c r="O2290" s="11" t="s">
        <v>8282</v>
      </c>
      <c r="P2290" s="11">
        <f t="shared" si="140"/>
        <v>100</v>
      </c>
      <c r="Q2290" s="11">
        <f t="shared" si="141"/>
        <v>40.04</v>
      </c>
      <c r="R2290" s="16">
        <f t="shared" si="142"/>
        <v>41067.827418981484</v>
      </c>
      <c r="S2290" s="16">
        <f t="shared" si="143"/>
        <v>41086.75</v>
      </c>
    </row>
    <row r="2291" spans="1:19" ht="44.25" x14ac:dyDescent="0.75">
      <c r="A2291" s="11">
        <v>2289</v>
      </c>
      <c r="B2291" s="12" t="s">
        <v>2290</v>
      </c>
      <c r="C2291" s="12" t="s">
        <v>6399</v>
      </c>
      <c r="D2291" s="13">
        <v>1500</v>
      </c>
      <c r="E2291" s="14">
        <v>1611</v>
      </c>
      <c r="F2291" s="11" t="s">
        <v>8218</v>
      </c>
      <c r="G2291" s="11" t="s">
        <v>8223</v>
      </c>
      <c r="H2291" s="11" t="s">
        <v>8245</v>
      </c>
      <c r="I2291" s="11">
        <v>1386372120</v>
      </c>
      <c r="J2291" s="11">
        <v>1382659060</v>
      </c>
      <c r="K2291" s="11" t="b">
        <v>0</v>
      </c>
      <c r="L2291" s="11">
        <v>25</v>
      </c>
      <c r="M2291" s="11" t="b">
        <v>1</v>
      </c>
      <c r="N2291" s="11" t="s">
        <v>8281</v>
      </c>
      <c r="O2291" s="11" t="s">
        <v>8282</v>
      </c>
      <c r="P2291" s="11">
        <f t="shared" si="140"/>
        <v>107</v>
      </c>
      <c r="Q2291" s="11">
        <f t="shared" si="141"/>
        <v>64.44</v>
      </c>
      <c r="R2291" s="16">
        <f t="shared" si="142"/>
        <v>41571.998379629629</v>
      </c>
      <c r="S2291" s="16">
        <f t="shared" si="143"/>
        <v>41614.973611111112</v>
      </c>
    </row>
    <row r="2292" spans="1:19" ht="44.25" x14ac:dyDescent="0.75">
      <c r="A2292" s="11">
        <v>2290</v>
      </c>
      <c r="B2292" s="12" t="s">
        <v>2291</v>
      </c>
      <c r="C2292" s="12" t="s">
        <v>6400</v>
      </c>
      <c r="D2292" s="13">
        <v>1500</v>
      </c>
      <c r="E2292" s="14">
        <v>1561</v>
      </c>
      <c r="F2292" s="11" t="s">
        <v>8218</v>
      </c>
      <c r="G2292" s="11" t="s">
        <v>8223</v>
      </c>
      <c r="H2292" s="11" t="s">
        <v>8245</v>
      </c>
      <c r="I2292" s="11">
        <v>1259686800</v>
      </c>
      <c r="J2292" s="11">
        <v>1252908330</v>
      </c>
      <c r="K2292" s="11" t="b">
        <v>0</v>
      </c>
      <c r="L2292" s="11">
        <v>29</v>
      </c>
      <c r="M2292" s="11" t="b">
        <v>1</v>
      </c>
      <c r="N2292" s="11" t="s">
        <v>8281</v>
      </c>
      <c r="O2292" s="11" t="s">
        <v>8282</v>
      </c>
      <c r="P2292" s="11">
        <f t="shared" si="140"/>
        <v>104</v>
      </c>
      <c r="Q2292" s="11">
        <f t="shared" si="141"/>
        <v>53.83</v>
      </c>
      <c r="R2292" s="16">
        <f t="shared" si="142"/>
        <v>40070.253819444442</v>
      </c>
      <c r="S2292" s="16">
        <f t="shared" si="143"/>
        <v>40148.708333333336</v>
      </c>
    </row>
    <row r="2293" spans="1:19" ht="44.25" x14ac:dyDescent="0.75">
      <c r="A2293" s="11">
        <v>2291</v>
      </c>
      <c r="B2293" s="12" t="s">
        <v>2292</v>
      </c>
      <c r="C2293" s="12" t="s">
        <v>6401</v>
      </c>
      <c r="D2293" s="13">
        <v>2500</v>
      </c>
      <c r="E2293" s="14">
        <v>4320</v>
      </c>
      <c r="F2293" s="11" t="s">
        <v>8218</v>
      </c>
      <c r="G2293" s="11" t="s">
        <v>8223</v>
      </c>
      <c r="H2293" s="11" t="s">
        <v>8245</v>
      </c>
      <c r="I2293" s="11">
        <v>1335153600</v>
      </c>
      <c r="J2293" s="11">
        <v>1332199618</v>
      </c>
      <c r="K2293" s="11" t="b">
        <v>0</v>
      </c>
      <c r="L2293" s="11">
        <v>43</v>
      </c>
      <c r="M2293" s="11" t="b">
        <v>1</v>
      </c>
      <c r="N2293" s="11" t="s">
        <v>8281</v>
      </c>
      <c r="O2293" s="11" t="s">
        <v>8282</v>
      </c>
      <c r="P2293" s="11">
        <f t="shared" si="140"/>
        <v>173</v>
      </c>
      <c r="Q2293" s="11">
        <f t="shared" si="141"/>
        <v>100.47</v>
      </c>
      <c r="R2293" s="16">
        <f t="shared" si="142"/>
        <v>40987.977060185185</v>
      </c>
      <c r="S2293" s="16">
        <f t="shared" si="143"/>
        <v>41022.166666666664</v>
      </c>
    </row>
    <row r="2294" spans="1:19" ht="44.25" x14ac:dyDescent="0.75">
      <c r="A2294" s="11">
        <v>2292</v>
      </c>
      <c r="B2294" s="12" t="s">
        <v>2293</v>
      </c>
      <c r="C2294" s="12" t="s">
        <v>6402</v>
      </c>
      <c r="D2294" s="13">
        <v>2000</v>
      </c>
      <c r="E2294" s="14">
        <v>2145.0100000000002</v>
      </c>
      <c r="F2294" s="11" t="s">
        <v>8218</v>
      </c>
      <c r="G2294" s="11" t="s">
        <v>8223</v>
      </c>
      <c r="H2294" s="11" t="s">
        <v>8245</v>
      </c>
      <c r="I2294" s="11">
        <v>1334767476</v>
      </c>
      <c r="J2294" s="11">
        <v>1332175476</v>
      </c>
      <c r="K2294" s="11" t="b">
        <v>0</v>
      </c>
      <c r="L2294" s="11">
        <v>46</v>
      </c>
      <c r="M2294" s="11" t="b">
        <v>1</v>
      </c>
      <c r="N2294" s="11" t="s">
        <v>8281</v>
      </c>
      <c r="O2294" s="11" t="s">
        <v>8282</v>
      </c>
      <c r="P2294" s="11">
        <f t="shared" si="140"/>
        <v>107</v>
      </c>
      <c r="Q2294" s="11">
        <f t="shared" si="141"/>
        <v>46.63</v>
      </c>
      <c r="R2294" s="16">
        <f t="shared" si="142"/>
        <v>40987.697638888887</v>
      </c>
      <c r="S2294" s="16">
        <f t="shared" si="143"/>
        <v>41017.697638888887</v>
      </c>
    </row>
    <row r="2295" spans="1:19" ht="29.5" x14ac:dyDescent="0.75">
      <c r="A2295" s="11">
        <v>2293</v>
      </c>
      <c r="B2295" s="12" t="s">
        <v>2294</v>
      </c>
      <c r="C2295" s="12" t="s">
        <v>6403</v>
      </c>
      <c r="D2295" s="13">
        <v>850</v>
      </c>
      <c r="E2295" s="14">
        <v>920</v>
      </c>
      <c r="F2295" s="11" t="s">
        <v>8218</v>
      </c>
      <c r="G2295" s="11" t="s">
        <v>8223</v>
      </c>
      <c r="H2295" s="11" t="s">
        <v>8245</v>
      </c>
      <c r="I2295" s="11">
        <v>1348545540</v>
      </c>
      <c r="J2295" s="11">
        <v>1346345999</v>
      </c>
      <c r="K2295" s="11" t="b">
        <v>0</v>
      </c>
      <c r="L2295" s="11">
        <v>27</v>
      </c>
      <c r="M2295" s="11" t="b">
        <v>1</v>
      </c>
      <c r="N2295" s="11" t="s">
        <v>8281</v>
      </c>
      <c r="O2295" s="11" t="s">
        <v>8282</v>
      </c>
      <c r="P2295" s="11">
        <f t="shared" si="140"/>
        <v>108</v>
      </c>
      <c r="Q2295" s="11">
        <f t="shared" si="141"/>
        <v>34.07</v>
      </c>
      <c r="R2295" s="16">
        <f t="shared" si="142"/>
        <v>41151.708321759259</v>
      </c>
      <c r="S2295" s="16">
        <f t="shared" si="143"/>
        <v>41177.165972222225</v>
      </c>
    </row>
    <row r="2296" spans="1:19" ht="59" x14ac:dyDescent="0.75">
      <c r="A2296" s="11">
        <v>2294</v>
      </c>
      <c r="B2296" s="12" t="s">
        <v>2295</v>
      </c>
      <c r="C2296" s="12" t="s">
        <v>6404</v>
      </c>
      <c r="D2296" s="13">
        <v>5000</v>
      </c>
      <c r="E2296" s="14">
        <v>7304.04</v>
      </c>
      <c r="F2296" s="11" t="s">
        <v>8218</v>
      </c>
      <c r="G2296" s="11" t="s">
        <v>8223</v>
      </c>
      <c r="H2296" s="11" t="s">
        <v>8245</v>
      </c>
      <c r="I2296" s="11">
        <v>1358702480</v>
      </c>
      <c r="J2296" s="11">
        <v>1356110480</v>
      </c>
      <c r="K2296" s="11" t="b">
        <v>0</v>
      </c>
      <c r="L2296" s="11">
        <v>112</v>
      </c>
      <c r="M2296" s="11" t="b">
        <v>1</v>
      </c>
      <c r="N2296" s="11" t="s">
        <v>8281</v>
      </c>
      <c r="O2296" s="11" t="s">
        <v>8282</v>
      </c>
      <c r="P2296" s="11">
        <f t="shared" si="140"/>
        <v>146</v>
      </c>
      <c r="Q2296" s="11">
        <f t="shared" si="141"/>
        <v>65.209999999999994</v>
      </c>
      <c r="R2296" s="16">
        <f t="shared" si="142"/>
        <v>41264.72314814815</v>
      </c>
      <c r="S2296" s="16">
        <f t="shared" si="143"/>
        <v>41294.72314814815</v>
      </c>
    </row>
    <row r="2297" spans="1:19" ht="59" x14ac:dyDescent="0.75">
      <c r="A2297" s="11">
        <v>2295</v>
      </c>
      <c r="B2297" s="12" t="s">
        <v>2296</v>
      </c>
      <c r="C2297" s="12" t="s">
        <v>6405</v>
      </c>
      <c r="D2297" s="13">
        <v>1200</v>
      </c>
      <c r="E2297" s="14">
        <v>1503</v>
      </c>
      <c r="F2297" s="11" t="s">
        <v>8218</v>
      </c>
      <c r="G2297" s="11" t="s">
        <v>8223</v>
      </c>
      <c r="H2297" s="11" t="s">
        <v>8245</v>
      </c>
      <c r="I2297" s="11">
        <v>1359240856</v>
      </c>
      <c r="J2297" s="11">
        <v>1356648856</v>
      </c>
      <c r="K2297" s="11" t="b">
        <v>0</v>
      </c>
      <c r="L2297" s="11">
        <v>34</v>
      </c>
      <c r="M2297" s="11" t="b">
        <v>1</v>
      </c>
      <c r="N2297" s="11" t="s">
        <v>8281</v>
      </c>
      <c r="O2297" s="11" t="s">
        <v>8282</v>
      </c>
      <c r="P2297" s="11">
        <f t="shared" si="140"/>
        <v>125</v>
      </c>
      <c r="Q2297" s="11">
        <f t="shared" si="141"/>
        <v>44.21</v>
      </c>
      <c r="R2297" s="16">
        <f t="shared" si="142"/>
        <v>41270.954351851848</v>
      </c>
      <c r="S2297" s="16">
        <f t="shared" si="143"/>
        <v>41300.954351851848</v>
      </c>
    </row>
    <row r="2298" spans="1:19" ht="44.25" x14ac:dyDescent="0.75">
      <c r="A2298" s="11">
        <v>2296</v>
      </c>
      <c r="B2298" s="12" t="s">
        <v>2297</v>
      </c>
      <c r="C2298" s="12" t="s">
        <v>6406</v>
      </c>
      <c r="D2298" s="13">
        <v>7000</v>
      </c>
      <c r="E2298" s="14">
        <v>10435</v>
      </c>
      <c r="F2298" s="11" t="s">
        <v>8218</v>
      </c>
      <c r="G2298" s="11" t="s">
        <v>8223</v>
      </c>
      <c r="H2298" s="11" t="s">
        <v>8245</v>
      </c>
      <c r="I2298" s="11">
        <v>1330018426</v>
      </c>
      <c r="J2298" s="11">
        <v>1326994426</v>
      </c>
      <c r="K2298" s="11" t="b">
        <v>0</v>
      </c>
      <c r="L2298" s="11">
        <v>145</v>
      </c>
      <c r="M2298" s="11" t="b">
        <v>1</v>
      </c>
      <c r="N2298" s="11" t="s">
        <v>8281</v>
      </c>
      <c r="O2298" s="11" t="s">
        <v>8282</v>
      </c>
      <c r="P2298" s="11">
        <f t="shared" si="140"/>
        <v>149</v>
      </c>
      <c r="Q2298" s="11">
        <f t="shared" si="141"/>
        <v>71.97</v>
      </c>
      <c r="R2298" s="16">
        <f t="shared" si="142"/>
        <v>40927.731782407405</v>
      </c>
      <c r="S2298" s="16">
        <f t="shared" si="143"/>
        <v>40962.731782407405</v>
      </c>
    </row>
    <row r="2299" spans="1:19" ht="29.5" x14ac:dyDescent="0.75">
      <c r="A2299" s="11">
        <v>2297</v>
      </c>
      <c r="B2299" s="12" t="s">
        <v>2298</v>
      </c>
      <c r="C2299" s="12" t="s">
        <v>6407</v>
      </c>
      <c r="D2299" s="13">
        <v>1000</v>
      </c>
      <c r="E2299" s="14">
        <v>1006</v>
      </c>
      <c r="F2299" s="11" t="s">
        <v>8218</v>
      </c>
      <c r="G2299" s="11" t="s">
        <v>8223</v>
      </c>
      <c r="H2299" s="11" t="s">
        <v>8245</v>
      </c>
      <c r="I2299" s="11">
        <v>1331697540</v>
      </c>
      <c r="J2299" s="11">
        <v>1328749249</v>
      </c>
      <c r="K2299" s="11" t="b">
        <v>0</v>
      </c>
      <c r="L2299" s="11">
        <v>19</v>
      </c>
      <c r="M2299" s="11" t="b">
        <v>1</v>
      </c>
      <c r="N2299" s="11" t="s">
        <v>8281</v>
      </c>
      <c r="O2299" s="11" t="s">
        <v>8282</v>
      </c>
      <c r="P2299" s="11">
        <f t="shared" si="140"/>
        <v>101</v>
      </c>
      <c r="Q2299" s="11">
        <f t="shared" si="141"/>
        <v>52.95</v>
      </c>
      <c r="R2299" s="16">
        <f t="shared" si="142"/>
        <v>40948.042233796295</v>
      </c>
      <c r="S2299" s="16">
        <f t="shared" si="143"/>
        <v>40982.165972222225</v>
      </c>
    </row>
    <row r="2300" spans="1:19" ht="44.25" x14ac:dyDescent="0.75">
      <c r="A2300" s="11">
        <v>2298</v>
      </c>
      <c r="B2300" s="12" t="s">
        <v>2299</v>
      </c>
      <c r="C2300" s="12" t="s">
        <v>6408</v>
      </c>
      <c r="D2300" s="13">
        <v>30000</v>
      </c>
      <c r="E2300" s="14">
        <v>31522</v>
      </c>
      <c r="F2300" s="11" t="s">
        <v>8218</v>
      </c>
      <c r="G2300" s="11" t="s">
        <v>8223</v>
      </c>
      <c r="H2300" s="11" t="s">
        <v>8245</v>
      </c>
      <c r="I2300" s="11">
        <v>1395861033</v>
      </c>
      <c r="J2300" s="11">
        <v>1393272633</v>
      </c>
      <c r="K2300" s="11" t="b">
        <v>0</v>
      </c>
      <c r="L2300" s="11">
        <v>288</v>
      </c>
      <c r="M2300" s="11" t="b">
        <v>1</v>
      </c>
      <c r="N2300" s="11" t="s">
        <v>8281</v>
      </c>
      <c r="O2300" s="11" t="s">
        <v>8282</v>
      </c>
      <c r="P2300" s="11">
        <f t="shared" si="140"/>
        <v>105</v>
      </c>
      <c r="Q2300" s="11">
        <f t="shared" si="141"/>
        <v>109.45</v>
      </c>
      <c r="R2300" s="16">
        <f t="shared" si="142"/>
        <v>41694.84065972222</v>
      </c>
      <c r="S2300" s="16">
        <f t="shared" si="143"/>
        <v>41724.798993055556</v>
      </c>
    </row>
    <row r="2301" spans="1:19" ht="44.25" x14ac:dyDescent="0.75">
      <c r="A2301" s="11">
        <v>2299</v>
      </c>
      <c r="B2301" s="12" t="s">
        <v>2300</v>
      </c>
      <c r="C2301" s="12" t="s">
        <v>6409</v>
      </c>
      <c r="D2301" s="13">
        <v>300</v>
      </c>
      <c r="E2301" s="14">
        <v>1050.5</v>
      </c>
      <c r="F2301" s="11" t="s">
        <v>8218</v>
      </c>
      <c r="G2301" s="11" t="s">
        <v>8223</v>
      </c>
      <c r="H2301" s="11" t="s">
        <v>8245</v>
      </c>
      <c r="I2301" s="11">
        <v>1296953209</v>
      </c>
      <c r="J2301" s="11">
        <v>1295657209</v>
      </c>
      <c r="K2301" s="11" t="b">
        <v>0</v>
      </c>
      <c r="L2301" s="11">
        <v>14</v>
      </c>
      <c r="M2301" s="11" t="b">
        <v>1</v>
      </c>
      <c r="N2301" s="11" t="s">
        <v>8281</v>
      </c>
      <c r="O2301" s="11" t="s">
        <v>8282</v>
      </c>
      <c r="P2301" s="11">
        <f t="shared" si="140"/>
        <v>350</v>
      </c>
      <c r="Q2301" s="11">
        <f t="shared" si="141"/>
        <v>75.040000000000006</v>
      </c>
      <c r="R2301" s="16">
        <f t="shared" si="142"/>
        <v>40565.032511574071</v>
      </c>
      <c r="S2301" s="16">
        <f t="shared" si="143"/>
        <v>40580.032511574071</v>
      </c>
    </row>
    <row r="2302" spans="1:19" ht="44.25" x14ac:dyDescent="0.75">
      <c r="A2302" s="11">
        <v>2300</v>
      </c>
      <c r="B2302" s="12" t="s">
        <v>2301</v>
      </c>
      <c r="C2302" s="12" t="s">
        <v>6410</v>
      </c>
      <c r="D2302" s="13">
        <v>800</v>
      </c>
      <c r="E2302" s="14">
        <v>810</v>
      </c>
      <c r="F2302" s="11" t="s">
        <v>8218</v>
      </c>
      <c r="G2302" s="11" t="s">
        <v>8223</v>
      </c>
      <c r="H2302" s="11" t="s">
        <v>8245</v>
      </c>
      <c r="I2302" s="11">
        <v>1340904416</v>
      </c>
      <c r="J2302" s="11">
        <v>1339694816</v>
      </c>
      <c r="K2302" s="11" t="b">
        <v>0</v>
      </c>
      <c r="L2302" s="11">
        <v>7</v>
      </c>
      <c r="M2302" s="11" t="b">
        <v>1</v>
      </c>
      <c r="N2302" s="11" t="s">
        <v>8281</v>
      </c>
      <c r="O2302" s="11" t="s">
        <v>8282</v>
      </c>
      <c r="P2302" s="11">
        <f t="shared" si="140"/>
        <v>101</v>
      </c>
      <c r="Q2302" s="11">
        <f t="shared" si="141"/>
        <v>115.71</v>
      </c>
      <c r="R2302" s="16">
        <f t="shared" si="142"/>
        <v>41074.727037037039</v>
      </c>
      <c r="S2302" s="16">
        <f t="shared" si="143"/>
        <v>41088.727037037039</v>
      </c>
    </row>
    <row r="2303" spans="1:19" ht="29.5" x14ac:dyDescent="0.75">
      <c r="A2303" s="11">
        <v>2301</v>
      </c>
      <c r="B2303" s="12" t="s">
        <v>2302</v>
      </c>
      <c r="C2303" s="12" t="s">
        <v>6411</v>
      </c>
      <c r="D2303" s="13">
        <v>5000</v>
      </c>
      <c r="E2303" s="14">
        <v>6680.22</v>
      </c>
      <c r="F2303" s="11" t="s">
        <v>8218</v>
      </c>
      <c r="G2303" s="11" t="s">
        <v>8223</v>
      </c>
      <c r="H2303" s="11" t="s">
        <v>8245</v>
      </c>
      <c r="I2303" s="11">
        <v>1371785496</v>
      </c>
      <c r="J2303" s="11">
        <v>1369193496</v>
      </c>
      <c r="K2303" s="11" t="b">
        <v>1</v>
      </c>
      <c r="L2303" s="11">
        <v>211</v>
      </c>
      <c r="M2303" s="11" t="b">
        <v>1</v>
      </c>
      <c r="N2303" s="11" t="s">
        <v>8281</v>
      </c>
      <c r="O2303" s="11" t="s">
        <v>8285</v>
      </c>
      <c r="P2303" s="11">
        <f t="shared" si="140"/>
        <v>134</v>
      </c>
      <c r="Q2303" s="11">
        <f t="shared" si="141"/>
        <v>31.66</v>
      </c>
      <c r="R2303" s="16">
        <f t="shared" si="142"/>
        <v>41416.146944444445</v>
      </c>
      <c r="S2303" s="16">
        <f t="shared" si="143"/>
        <v>41446.146944444445</v>
      </c>
    </row>
    <row r="2304" spans="1:19" ht="44.25" x14ac:dyDescent="0.75">
      <c r="A2304" s="11">
        <v>2302</v>
      </c>
      <c r="B2304" s="12" t="s">
        <v>2303</v>
      </c>
      <c r="C2304" s="12" t="s">
        <v>6412</v>
      </c>
      <c r="D2304" s="13">
        <v>2300</v>
      </c>
      <c r="E2304" s="14">
        <v>3925</v>
      </c>
      <c r="F2304" s="11" t="s">
        <v>8218</v>
      </c>
      <c r="G2304" s="11" t="s">
        <v>8223</v>
      </c>
      <c r="H2304" s="11" t="s">
        <v>8245</v>
      </c>
      <c r="I2304" s="11">
        <v>1388473200</v>
      </c>
      <c r="J2304" s="11">
        <v>1385585434</v>
      </c>
      <c r="K2304" s="11" t="b">
        <v>1</v>
      </c>
      <c r="L2304" s="11">
        <v>85</v>
      </c>
      <c r="M2304" s="11" t="b">
        <v>1</v>
      </c>
      <c r="N2304" s="11" t="s">
        <v>8281</v>
      </c>
      <c r="O2304" s="11" t="s">
        <v>8285</v>
      </c>
      <c r="P2304" s="11">
        <f t="shared" si="140"/>
        <v>171</v>
      </c>
      <c r="Q2304" s="11">
        <f t="shared" si="141"/>
        <v>46.18</v>
      </c>
      <c r="R2304" s="16">
        <f t="shared" si="142"/>
        <v>41605.868449074071</v>
      </c>
      <c r="S2304" s="16">
        <f t="shared" si="143"/>
        <v>41639.291666666664</v>
      </c>
    </row>
    <row r="2305" spans="1:19" ht="59" x14ac:dyDescent="0.75">
      <c r="A2305" s="11">
        <v>2303</v>
      </c>
      <c r="B2305" s="12" t="s">
        <v>2304</v>
      </c>
      <c r="C2305" s="12" t="s">
        <v>6413</v>
      </c>
      <c r="D2305" s="13">
        <v>6450</v>
      </c>
      <c r="E2305" s="14">
        <v>7053.61</v>
      </c>
      <c r="F2305" s="11" t="s">
        <v>8218</v>
      </c>
      <c r="G2305" s="11" t="s">
        <v>8223</v>
      </c>
      <c r="H2305" s="11" t="s">
        <v>8245</v>
      </c>
      <c r="I2305" s="11">
        <v>1323747596</v>
      </c>
      <c r="J2305" s="11">
        <v>1320287996</v>
      </c>
      <c r="K2305" s="11" t="b">
        <v>1</v>
      </c>
      <c r="L2305" s="11">
        <v>103</v>
      </c>
      <c r="M2305" s="11" t="b">
        <v>1</v>
      </c>
      <c r="N2305" s="11" t="s">
        <v>8281</v>
      </c>
      <c r="O2305" s="11" t="s">
        <v>8285</v>
      </c>
      <c r="P2305" s="11">
        <f t="shared" si="140"/>
        <v>109</v>
      </c>
      <c r="Q2305" s="11">
        <f t="shared" si="141"/>
        <v>68.48</v>
      </c>
      <c r="R2305" s="16">
        <f t="shared" si="142"/>
        <v>40850.111064814817</v>
      </c>
      <c r="S2305" s="16">
        <f t="shared" si="143"/>
        <v>40890.152731481481</v>
      </c>
    </row>
    <row r="2306" spans="1:19" ht="44.25" x14ac:dyDescent="0.75">
      <c r="A2306" s="11">
        <v>2304</v>
      </c>
      <c r="B2306" s="12" t="s">
        <v>2305</v>
      </c>
      <c r="C2306" s="12" t="s">
        <v>6414</v>
      </c>
      <c r="D2306" s="13">
        <v>6000</v>
      </c>
      <c r="E2306" s="14">
        <v>6042.02</v>
      </c>
      <c r="F2306" s="11" t="s">
        <v>8218</v>
      </c>
      <c r="G2306" s="11" t="s">
        <v>8223</v>
      </c>
      <c r="H2306" s="11" t="s">
        <v>8245</v>
      </c>
      <c r="I2306" s="11">
        <v>1293857940</v>
      </c>
      <c r="J2306" s="11">
        <v>1290281691</v>
      </c>
      <c r="K2306" s="11" t="b">
        <v>1</v>
      </c>
      <c r="L2306" s="11">
        <v>113</v>
      </c>
      <c r="M2306" s="11" t="b">
        <v>1</v>
      </c>
      <c r="N2306" s="11" t="s">
        <v>8281</v>
      </c>
      <c r="O2306" s="11" t="s">
        <v>8285</v>
      </c>
      <c r="P2306" s="11">
        <f t="shared" ref="P2306:P2369" si="144">ROUND(E2306/D2306*100,0)</f>
        <v>101</v>
      </c>
      <c r="Q2306" s="11">
        <f t="shared" ref="Q2306:Q2369" si="145">IFERROR(ROUND(E2306/L2306,2),0)</f>
        <v>53.47</v>
      </c>
      <c r="R2306" s="16">
        <f t="shared" si="142"/>
        <v>40502.815868055557</v>
      </c>
      <c r="S2306" s="16">
        <f t="shared" si="143"/>
        <v>40544.207638888889</v>
      </c>
    </row>
    <row r="2307" spans="1:19" ht="44.25" x14ac:dyDescent="0.75">
      <c r="A2307" s="11">
        <v>2305</v>
      </c>
      <c r="B2307" s="12" t="s">
        <v>2306</v>
      </c>
      <c r="C2307" s="12" t="s">
        <v>6415</v>
      </c>
      <c r="D2307" s="13">
        <v>18000</v>
      </c>
      <c r="E2307" s="14">
        <v>18221</v>
      </c>
      <c r="F2307" s="11" t="s">
        <v>8218</v>
      </c>
      <c r="G2307" s="11" t="s">
        <v>8223</v>
      </c>
      <c r="H2307" s="11" t="s">
        <v>8245</v>
      </c>
      <c r="I2307" s="11">
        <v>1407520800</v>
      </c>
      <c r="J2307" s="11">
        <v>1405356072</v>
      </c>
      <c r="K2307" s="11" t="b">
        <v>1</v>
      </c>
      <c r="L2307" s="11">
        <v>167</v>
      </c>
      <c r="M2307" s="11" t="b">
        <v>1</v>
      </c>
      <c r="N2307" s="11" t="s">
        <v>8281</v>
      </c>
      <c r="O2307" s="11" t="s">
        <v>8285</v>
      </c>
      <c r="P2307" s="11">
        <f t="shared" si="144"/>
        <v>101</v>
      </c>
      <c r="Q2307" s="11">
        <f t="shared" si="145"/>
        <v>109.11</v>
      </c>
      <c r="R2307" s="16">
        <f t="shared" ref="R2307:R2370" si="146">(((J2307/60)/60)/24)+DATE(1970,1,1)</f>
        <v>41834.695277777777</v>
      </c>
      <c r="S2307" s="16">
        <f t="shared" ref="S2307:S2370" si="147">(((I2307/60)/60)/24)+DATE(1970,1,1)</f>
        <v>41859.75</v>
      </c>
    </row>
    <row r="2308" spans="1:19" ht="44.25" x14ac:dyDescent="0.75">
      <c r="A2308" s="11">
        <v>2306</v>
      </c>
      <c r="B2308" s="12" t="s">
        <v>2307</v>
      </c>
      <c r="C2308" s="12" t="s">
        <v>6416</v>
      </c>
      <c r="D2308" s="13">
        <v>3500</v>
      </c>
      <c r="E2308" s="14">
        <v>3736.55</v>
      </c>
      <c r="F2308" s="11" t="s">
        <v>8218</v>
      </c>
      <c r="G2308" s="11" t="s">
        <v>8223</v>
      </c>
      <c r="H2308" s="11" t="s">
        <v>8245</v>
      </c>
      <c r="I2308" s="11">
        <v>1331352129</v>
      </c>
      <c r="J2308" s="11">
        <v>1328760129</v>
      </c>
      <c r="K2308" s="11" t="b">
        <v>1</v>
      </c>
      <c r="L2308" s="11">
        <v>73</v>
      </c>
      <c r="M2308" s="11" t="b">
        <v>1</v>
      </c>
      <c r="N2308" s="11" t="s">
        <v>8281</v>
      </c>
      <c r="O2308" s="11" t="s">
        <v>8285</v>
      </c>
      <c r="P2308" s="11">
        <f t="shared" si="144"/>
        <v>107</v>
      </c>
      <c r="Q2308" s="11">
        <f t="shared" si="145"/>
        <v>51.19</v>
      </c>
      <c r="R2308" s="16">
        <f t="shared" si="146"/>
        <v>40948.16815972222</v>
      </c>
      <c r="S2308" s="16">
        <f t="shared" si="147"/>
        <v>40978.16815972222</v>
      </c>
    </row>
    <row r="2309" spans="1:19" ht="44.25" x14ac:dyDescent="0.75">
      <c r="A2309" s="11">
        <v>2307</v>
      </c>
      <c r="B2309" s="12" t="s">
        <v>2308</v>
      </c>
      <c r="C2309" s="12" t="s">
        <v>6417</v>
      </c>
      <c r="D2309" s="13">
        <v>1964.47</v>
      </c>
      <c r="E2309" s="14">
        <v>2095.2600000000002</v>
      </c>
      <c r="F2309" s="11" t="s">
        <v>8218</v>
      </c>
      <c r="G2309" s="11" t="s">
        <v>8223</v>
      </c>
      <c r="H2309" s="11" t="s">
        <v>8245</v>
      </c>
      <c r="I2309" s="11">
        <v>1336245328</v>
      </c>
      <c r="J2309" s="11">
        <v>1333653333</v>
      </c>
      <c r="K2309" s="11" t="b">
        <v>1</v>
      </c>
      <c r="L2309" s="11">
        <v>75</v>
      </c>
      <c r="M2309" s="11" t="b">
        <v>1</v>
      </c>
      <c r="N2309" s="11" t="s">
        <v>8281</v>
      </c>
      <c r="O2309" s="11" t="s">
        <v>8285</v>
      </c>
      <c r="P2309" s="11">
        <f t="shared" si="144"/>
        <v>107</v>
      </c>
      <c r="Q2309" s="11">
        <f t="shared" si="145"/>
        <v>27.94</v>
      </c>
      <c r="R2309" s="16">
        <f t="shared" si="146"/>
        <v>41004.802465277775</v>
      </c>
      <c r="S2309" s="16">
        <f t="shared" si="147"/>
        <v>41034.802407407406</v>
      </c>
    </row>
    <row r="2310" spans="1:19" ht="44.25" x14ac:dyDescent="0.75">
      <c r="A2310" s="11">
        <v>2308</v>
      </c>
      <c r="B2310" s="12" t="s">
        <v>2309</v>
      </c>
      <c r="C2310" s="12" t="s">
        <v>6418</v>
      </c>
      <c r="D2310" s="13">
        <v>50000</v>
      </c>
      <c r="E2310" s="14">
        <v>50653.11</v>
      </c>
      <c r="F2310" s="11" t="s">
        <v>8218</v>
      </c>
      <c r="G2310" s="11" t="s">
        <v>8223</v>
      </c>
      <c r="H2310" s="11" t="s">
        <v>8245</v>
      </c>
      <c r="I2310" s="11">
        <v>1409274000</v>
      </c>
      <c r="J2310" s="11">
        <v>1406847996</v>
      </c>
      <c r="K2310" s="11" t="b">
        <v>1</v>
      </c>
      <c r="L2310" s="11">
        <v>614</v>
      </c>
      <c r="M2310" s="11" t="b">
        <v>1</v>
      </c>
      <c r="N2310" s="11" t="s">
        <v>8281</v>
      </c>
      <c r="O2310" s="11" t="s">
        <v>8285</v>
      </c>
      <c r="P2310" s="11">
        <f t="shared" si="144"/>
        <v>101</v>
      </c>
      <c r="Q2310" s="11">
        <f t="shared" si="145"/>
        <v>82.5</v>
      </c>
      <c r="R2310" s="16">
        <f t="shared" si="146"/>
        <v>41851.962916666671</v>
      </c>
      <c r="S2310" s="16">
        <f t="shared" si="147"/>
        <v>41880.041666666664</v>
      </c>
    </row>
    <row r="2311" spans="1:19" ht="44.25" x14ac:dyDescent="0.75">
      <c r="A2311" s="11">
        <v>2309</v>
      </c>
      <c r="B2311" s="12" t="s">
        <v>2310</v>
      </c>
      <c r="C2311" s="12" t="s">
        <v>6419</v>
      </c>
      <c r="D2311" s="13">
        <v>6000</v>
      </c>
      <c r="E2311" s="14">
        <v>6400.47</v>
      </c>
      <c r="F2311" s="11" t="s">
        <v>8218</v>
      </c>
      <c r="G2311" s="11" t="s">
        <v>8223</v>
      </c>
      <c r="H2311" s="11" t="s">
        <v>8245</v>
      </c>
      <c r="I2311" s="11">
        <v>1362872537</v>
      </c>
      <c r="J2311" s="11">
        <v>1359848537</v>
      </c>
      <c r="K2311" s="11" t="b">
        <v>1</v>
      </c>
      <c r="L2311" s="11">
        <v>107</v>
      </c>
      <c r="M2311" s="11" t="b">
        <v>1</v>
      </c>
      <c r="N2311" s="11" t="s">
        <v>8281</v>
      </c>
      <c r="O2311" s="11" t="s">
        <v>8285</v>
      </c>
      <c r="P2311" s="11">
        <f t="shared" si="144"/>
        <v>107</v>
      </c>
      <c r="Q2311" s="11">
        <f t="shared" si="145"/>
        <v>59.82</v>
      </c>
      <c r="R2311" s="16">
        <f t="shared" si="146"/>
        <v>41307.987696759257</v>
      </c>
      <c r="S2311" s="16">
        <f t="shared" si="147"/>
        <v>41342.987696759257</v>
      </c>
    </row>
    <row r="2312" spans="1:19" ht="59" x14ac:dyDescent="0.75">
      <c r="A2312" s="11">
        <v>2310</v>
      </c>
      <c r="B2312" s="12" t="s">
        <v>2311</v>
      </c>
      <c r="C2312" s="12" t="s">
        <v>6420</v>
      </c>
      <c r="D2312" s="13">
        <v>18500</v>
      </c>
      <c r="E2312" s="14">
        <v>79335.360000000001</v>
      </c>
      <c r="F2312" s="11" t="s">
        <v>8218</v>
      </c>
      <c r="G2312" s="11" t="s">
        <v>8223</v>
      </c>
      <c r="H2312" s="11" t="s">
        <v>8245</v>
      </c>
      <c r="I2312" s="11">
        <v>1363889015</v>
      </c>
      <c r="J2312" s="11">
        <v>1361300615</v>
      </c>
      <c r="K2312" s="11" t="b">
        <v>1</v>
      </c>
      <c r="L2312" s="11">
        <v>1224</v>
      </c>
      <c r="M2312" s="11" t="b">
        <v>1</v>
      </c>
      <c r="N2312" s="11" t="s">
        <v>8281</v>
      </c>
      <c r="O2312" s="11" t="s">
        <v>8285</v>
      </c>
      <c r="P2312" s="11">
        <f t="shared" si="144"/>
        <v>429</v>
      </c>
      <c r="Q2312" s="11">
        <f t="shared" si="145"/>
        <v>64.819999999999993</v>
      </c>
      <c r="R2312" s="16">
        <f t="shared" si="146"/>
        <v>41324.79415509259</v>
      </c>
      <c r="S2312" s="16">
        <f t="shared" si="147"/>
        <v>41354.752488425926</v>
      </c>
    </row>
    <row r="2313" spans="1:19" ht="44.25" x14ac:dyDescent="0.75">
      <c r="A2313" s="11">
        <v>2311</v>
      </c>
      <c r="B2313" s="12" t="s">
        <v>2312</v>
      </c>
      <c r="C2313" s="12" t="s">
        <v>6421</v>
      </c>
      <c r="D2313" s="13">
        <v>9000</v>
      </c>
      <c r="E2313" s="14">
        <v>9370</v>
      </c>
      <c r="F2313" s="11" t="s">
        <v>8218</v>
      </c>
      <c r="G2313" s="11" t="s">
        <v>8223</v>
      </c>
      <c r="H2313" s="11" t="s">
        <v>8245</v>
      </c>
      <c r="I2313" s="11">
        <v>1399421189</v>
      </c>
      <c r="J2313" s="11">
        <v>1396829189</v>
      </c>
      <c r="K2313" s="11" t="b">
        <v>1</v>
      </c>
      <c r="L2313" s="11">
        <v>104</v>
      </c>
      <c r="M2313" s="11" t="b">
        <v>1</v>
      </c>
      <c r="N2313" s="11" t="s">
        <v>8281</v>
      </c>
      <c r="O2313" s="11" t="s">
        <v>8285</v>
      </c>
      <c r="P2313" s="11">
        <f t="shared" si="144"/>
        <v>104</v>
      </c>
      <c r="Q2313" s="11">
        <f t="shared" si="145"/>
        <v>90.1</v>
      </c>
      <c r="R2313" s="16">
        <f t="shared" si="146"/>
        <v>41736.004502314812</v>
      </c>
      <c r="S2313" s="16">
        <f t="shared" si="147"/>
        <v>41766.004502314812</v>
      </c>
    </row>
    <row r="2314" spans="1:19" ht="44.25" x14ac:dyDescent="0.75">
      <c r="A2314" s="11">
        <v>2312</v>
      </c>
      <c r="B2314" s="12" t="s">
        <v>2313</v>
      </c>
      <c r="C2314" s="12" t="s">
        <v>6422</v>
      </c>
      <c r="D2314" s="13">
        <v>3000</v>
      </c>
      <c r="E2314" s="14">
        <v>3236</v>
      </c>
      <c r="F2314" s="11" t="s">
        <v>8218</v>
      </c>
      <c r="G2314" s="11" t="s">
        <v>8223</v>
      </c>
      <c r="H2314" s="11" t="s">
        <v>8245</v>
      </c>
      <c r="I2314" s="11">
        <v>1397862000</v>
      </c>
      <c r="J2314" s="11">
        <v>1395155478</v>
      </c>
      <c r="K2314" s="11" t="b">
        <v>1</v>
      </c>
      <c r="L2314" s="11">
        <v>79</v>
      </c>
      <c r="M2314" s="11" t="b">
        <v>1</v>
      </c>
      <c r="N2314" s="11" t="s">
        <v>8281</v>
      </c>
      <c r="O2314" s="11" t="s">
        <v>8285</v>
      </c>
      <c r="P2314" s="11">
        <f t="shared" si="144"/>
        <v>108</v>
      </c>
      <c r="Q2314" s="11">
        <f t="shared" si="145"/>
        <v>40.96</v>
      </c>
      <c r="R2314" s="16">
        <f t="shared" si="146"/>
        <v>41716.632847222223</v>
      </c>
      <c r="S2314" s="16">
        <f t="shared" si="147"/>
        <v>41747.958333333336</v>
      </c>
    </row>
    <row r="2315" spans="1:19" ht="29.5" x14ac:dyDescent="0.75">
      <c r="A2315" s="11">
        <v>2313</v>
      </c>
      <c r="B2315" s="12" t="s">
        <v>2314</v>
      </c>
      <c r="C2315" s="12" t="s">
        <v>6423</v>
      </c>
      <c r="D2315" s="13">
        <v>5000</v>
      </c>
      <c r="E2315" s="14">
        <v>8792.02</v>
      </c>
      <c r="F2315" s="11" t="s">
        <v>8218</v>
      </c>
      <c r="G2315" s="11" t="s">
        <v>8223</v>
      </c>
      <c r="H2315" s="11" t="s">
        <v>8245</v>
      </c>
      <c r="I2315" s="11">
        <v>1336086026</v>
      </c>
      <c r="J2315" s="11">
        <v>1333494026</v>
      </c>
      <c r="K2315" s="11" t="b">
        <v>1</v>
      </c>
      <c r="L2315" s="11">
        <v>157</v>
      </c>
      <c r="M2315" s="11" t="b">
        <v>1</v>
      </c>
      <c r="N2315" s="11" t="s">
        <v>8281</v>
      </c>
      <c r="O2315" s="11" t="s">
        <v>8285</v>
      </c>
      <c r="P2315" s="11">
        <f t="shared" si="144"/>
        <v>176</v>
      </c>
      <c r="Q2315" s="11">
        <f t="shared" si="145"/>
        <v>56</v>
      </c>
      <c r="R2315" s="16">
        <f t="shared" si="146"/>
        <v>41002.958634259259</v>
      </c>
      <c r="S2315" s="16">
        <f t="shared" si="147"/>
        <v>41032.958634259259</v>
      </c>
    </row>
    <row r="2316" spans="1:19" ht="44.25" x14ac:dyDescent="0.75">
      <c r="A2316" s="11">
        <v>2314</v>
      </c>
      <c r="B2316" s="12" t="s">
        <v>2315</v>
      </c>
      <c r="C2316" s="12" t="s">
        <v>6424</v>
      </c>
      <c r="D2316" s="13">
        <v>1200</v>
      </c>
      <c r="E2316" s="14">
        <v>1883.64</v>
      </c>
      <c r="F2316" s="11" t="s">
        <v>8218</v>
      </c>
      <c r="G2316" s="11" t="s">
        <v>8223</v>
      </c>
      <c r="H2316" s="11" t="s">
        <v>8245</v>
      </c>
      <c r="I2316" s="11">
        <v>1339074857</v>
      </c>
      <c r="J2316" s="11">
        <v>1336482857</v>
      </c>
      <c r="K2316" s="11" t="b">
        <v>1</v>
      </c>
      <c r="L2316" s="11">
        <v>50</v>
      </c>
      <c r="M2316" s="11" t="b">
        <v>1</v>
      </c>
      <c r="N2316" s="11" t="s">
        <v>8281</v>
      </c>
      <c r="O2316" s="11" t="s">
        <v>8285</v>
      </c>
      <c r="P2316" s="11">
        <f t="shared" si="144"/>
        <v>157</v>
      </c>
      <c r="Q2316" s="11">
        <f t="shared" si="145"/>
        <v>37.67</v>
      </c>
      <c r="R2316" s="16">
        <f t="shared" si="146"/>
        <v>41037.551585648151</v>
      </c>
      <c r="S2316" s="16">
        <f t="shared" si="147"/>
        <v>41067.551585648151</v>
      </c>
    </row>
    <row r="2317" spans="1:19" ht="44.25" x14ac:dyDescent="0.75">
      <c r="A2317" s="11">
        <v>2315</v>
      </c>
      <c r="B2317" s="12" t="s">
        <v>2316</v>
      </c>
      <c r="C2317" s="12" t="s">
        <v>6425</v>
      </c>
      <c r="D2317" s="13">
        <v>2500</v>
      </c>
      <c r="E2317" s="14">
        <v>2565</v>
      </c>
      <c r="F2317" s="11" t="s">
        <v>8218</v>
      </c>
      <c r="G2317" s="11" t="s">
        <v>8223</v>
      </c>
      <c r="H2317" s="11" t="s">
        <v>8245</v>
      </c>
      <c r="I2317" s="11">
        <v>1336238743</v>
      </c>
      <c r="J2317" s="11">
        <v>1333646743</v>
      </c>
      <c r="K2317" s="11" t="b">
        <v>1</v>
      </c>
      <c r="L2317" s="11">
        <v>64</v>
      </c>
      <c r="M2317" s="11" t="b">
        <v>1</v>
      </c>
      <c r="N2317" s="11" t="s">
        <v>8281</v>
      </c>
      <c r="O2317" s="11" t="s">
        <v>8285</v>
      </c>
      <c r="P2317" s="11">
        <f t="shared" si="144"/>
        <v>103</v>
      </c>
      <c r="Q2317" s="11">
        <f t="shared" si="145"/>
        <v>40.08</v>
      </c>
      <c r="R2317" s="16">
        <f t="shared" si="146"/>
        <v>41004.72619212963</v>
      </c>
      <c r="S2317" s="16">
        <f t="shared" si="147"/>
        <v>41034.72619212963</v>
      </c>
    </row>
    <row r="2318" spans="1:19" ht="59" x14ac:dyDescent="0.75">
      <c r="A2318" s="11">
        <v>2316</v>
      </c>
      <c r="B2318" s="12" t="s">
        <v>2317</v>
      </c>
      <c r="C2318" s="12" t="s">
        <v>6426</v>
      </c>
      <c r="D2318" s="13">
        <v>15000</v>
      </c>
      <c r="E2318" s="14">
        <v>15606.4</v>
      </c>
      <c r="F2318" s="11" t="s">
        <v>8218</v>
      </c>
      <c r="G2318" s="11" t="s">
        <v>8223</v>
      </c>
      <c r="H2318" s="11" t="s">
        <v>8245</v>
      </c>
      <c r="I2318" s="11">
        <v>1260383040</v>
      </c>
      <c r="J2318" s="11">
        <v>1253726650</v>
      </c>
      <c r="K2318" s="11" t="b">
        <v>1</v>
      </c>
      <c r="L2318" s="11">
        <v>200</v>
      </c>
      <c r="M2318" s="11" t="b">
        <v>1</v>
      </c>
      <c r="N2318" s="11" t="s">
        <v>8281</v>
      </c>
      <c r="O2318" s="11" t="s">
        <v>8285</v>
      </c>
      <c r="P2318" s="11">
        <f t="shared" si="144"/>
        <v>104</v>
      </c>
      <c r="Q2318" s="11">
        <f t="shared" si="145"/>
        <v>78.03</v>
      </c>
      <c r="R2318" s="16">
        <f t="shared" si="146"/>
        <v>40079.725115740745</v>
      </c>
      <c r="S2318" s="16">
        <f t="shared" si="147"/>
        <v>40156.76666666667</v>
      </c>
    </row>
    <row r="2319" spans="1:19" ht="44.25" x14ac:dyDescent="0.75">
      <c r="A2319" s="11">
        <v>2317</v>
      </c>
      <c r="B2319" s="12" t="s">
        <v>2318</v>
      </c>
      <c r="C2319" s="12" t="s">
        <v>6427</v>
      </c>
      <c r="D2319" s="13">
        <v>400</v>
      </c>
      <c r="E2319" s="14">
        <v>416</v>
      </c>
      <c r="F2319" s="11" t="s">
        <v>8218</v>
      </c>
      <c r="G2319" s="11" t="s">
        <v>8223</v>
      </c>
      <c r="H2319" s="11" t="s">
        <v>8245</v>
      </c>
      <c r="I2319" s="11">
        <v>1266210000</v>
      </c>
      <c r="J2319" s="11">
        <v>1263474049</v>
      </c>
      <c r="K2319" s="11" t="b">
        <v>1</v>
      </c>
      <c r="L2319" s="11">
        <v>22</v>
      </c>
      <c r="M2319" s="11" t="b">
        <v>1</v>
      </c>
      <c r="N2319" s="11" t="s">
        <v>8281</v>
      </c>
      <c r="O2319" s="11" t="s">
        <v>8285</v>
      </c>
      <c r="P2319" s="11">
        <f t="shared" si="144"/>
        <v>104</v>
      </c>
      <c r="Q2319" s="11">
        <f t="shared" si="145"/>
        <v>18.91</v>
      </c>
      <c r="R2319" s="16">
        <f t="shared" si="146"/>
        <v>40192.542233796295</v>
      </c>
      <c r="S2319" s="16">
        <f t="shared" si="147"/>
        <v>40224.208333333336</v>
      </c>
    </row>
    <row r="2320" spans="1:19" ht="59" x14ac:dyDescent="0.75">
      <c r="A2320" s="11">
        <v>2318</v>
      </c>
      <c r="B2320" s="12" t="s">
        <v>2319</v>
      </c>
      <c r="C2320" s="12" t="s">
        <v>6428</v>
      </c>
      <c r="D2320" s="13">
        <v>5000</v>
      </c>
      <c r="E2320" s="14">
        <v>6053</v>
      </c>
      <c r="F2320" s="11" t="s">
        <v>8218</v>
      </c>
      <c r="G2320" s="11" t="s">
        <v>8223</v>
      </c>
      <c r="H2320" s="11" t="s">
        <v>8245</v>
      </c>
      <c r="I2320" s="11">
        <v>1253937540</v>
      </c>
      <c r="J2320" s="11">
        <v>1251214014</v>
      </c>
      <c r="K2320" s="11" t="b">
        <v>1</v>
      </c>
      <c r="L2320" s="11">
        <v>163</v>
      </c>
      <c r="M2320" s="11" t="b">
        <v>1</v>
      </c>
      <c r="N2320" s="11" t="s">
        <v>8281</v>
      </c>
      <c r="O2320" s="11" t="s">
        <v>8285</v>
      </c>
      <c r="P2320" s="11">
        <f t="shared" si="144"/>
        <v>121</v>
      </c>
      <c r="Q2320" s="11">
        <f t="shared" si="145"/>
        <v>37.130000000000003</v>
      </c>
      <c r="R2320" s="16">
        <f t="shared" si="146"/>
        <v>40050.643680555557</v>
      </c>
      <c r="S2320" s="16">
        <f t="shared" si="147"/>
        <v>40082.165972222225</v>
      </c>
    </row>
    <row r="2321" spans="1:19" ht="44.25" x14ac:dyDescent="0.75">
      <c r="A2321" s="11">
        <v>2319</v>
      </c>
      <c r="B2321" s="12" t="s">
        <v>2320</v>
      </c>
      <c r="C2321" s="12" t="s">
        <v>6429</v>
      </c>
      <c r="D2321" s="13">
        <v>3000</v>
      </c>
      <c r="E2321" s="14">
        <v>3231</v>
      </c>
      <c r="F2321" s="11" t="s">
        <v>8218</v>
      </c>
      <c r="G2321" s="11" t="s">
        <v>8223</v>
      </c>
      <c r="H2321" s="11" t="s">
        <v>8245</v>
      </c>
      <c r="I2321" s="11">
        <v>1387072685</v>
      </c>
      <c r="J2321" s="11">
        <v>1384480685</v>
      </c>
      <c r="K2321" s="11" t="b">
        <v>1</v>
      </c>
      <c r="L2321" s="11">
        <v>77</v>
      </c>
      <c r="M2321" s="11" t="b">
        <v>1</v>
      </c>
      <c r="N2321" s="11" t="s">
        <v>8281</v>
      </c>
      <c r="O2321" s="11" t="s">
        <v>8285</v>
      </c>
      <c r="P2321" s="11">
        <f t="shared" si="144"/>
        <v>108</v>
      </c>
      <c r="Q2321" s="11">
        <f t="shared" si="145"/>
        <v>41.96</v>
      </c>
      <c r="R2321" s="16">
        <f t="shared" si="146"/>
        <v>41593.082002314812</v>
      </c>
      <c r="S2321" s="16">
        <f t="shared" si="147"/>
        <v>41623.082002314812</v>
      </c>
    </row>
    <row r="2322" spans="1:19" ht="59" x14ac:dyDescent="0.75">
      <c r="A2322" s="11">
        <v>2320</v>
      </c>
      <c r="B2322" s="12" t="s">
        <v>2321</v>
      </c>
      <c r="C2322" s="12" t="s">
        <v>6430</v>
      </c>
      <c r="D2322" s="13">
        <v>5000</v>
      </c>
      <c r="E2322" s="14">
        <v>5433</v>
      </c>
      <c r="F2322" s="11" t="s">
        <v>8218</v>
      </c>
      <c r="G2322" s="11" t="s">
        <v>8223</v>
      </c>
      <c r="H2322" s="11" t="s">
        <v>8245</v>
      </c>
      <c r="I2322" s="11">
        <v>1396463800</v>
      </c>
      <c r="J2322" s="11">
        <v>1393443400</v>
      </c>
      <c r="K2322" s="11" t="b">
        <v>1</v>
      </c>
      <c r="L2322" s="11">
        <v>89</v>
      </c>
      <c r="M2322" s="11" t="b">
        <v>1</v>
      </c>
      <c r="N2322" s="11" t="s">
        <v>8281</v>
      </c>
      <c r="O2322" s="11" t="s">
        <v>8285</v>
      </c>
      <c r="P2322" s="11">
        <f t="shared" si="144"/>
        <v>109</v>
      </c>
      <c r="Q2322" s="11">
        <f t="shared" si="145"/>
        <v>61.04</v>
      </c>
      <c r="R2322" s="16">
        <f t="shared" si="146"/>
        <v>41696.817129629628</v>
      </c>
      <c r="S2322" s="16">
        <f t="shared" si="147"/>
        <v>41731.775462962964</v>
      </c>
    </row>
    <row r="2323" spans="1:19" ht="44.25" x14ac:dyDescent="0.75">
      <c r="A2323" s="11">
        <v>2321</v>
      </c>
      <c r="B2323" s="12" t="s">
        <v>2322</v>
      </c>
      <c r="C2323" s="12" t="s">
        <v>6431</v>
      </c>
      <c r="D2323" s="13">
        <v>10557</v>
      </c>
      <c r="E2323" s="14">
        <v>4130</v>
      </c>
      <c r="F2323" s="11" t="s">
        <v>8221</v>
      </c>
      <c r="G2323" s="11" t="s">
        <v>8238</v>
      </c>
      <c r="H2323" s="11" t="s">
        <v>8248</v>
      </c>
      <c r="I2323" s="11">
        <v>1491282901</v>
      </c>
      <c r="J2323" s="11">
        <v>1488694501</v>
      </c>
      <c r="K2323" s="11" t="b">
        <v>0</v>
      </c>
      <c r="L2323" s="11">
        <v>64</v>
      </c>
      <c r="M2323" s="11" t="b">
        <v>0</v>
      </c>
      <c r="N2323" s="11" t="s">
        <v>8292</v>
      </c>
      <c r="O2323" s="11" t="s">
        <v>8308</v>
      </c>
      <c r="P2323" s="11">
        <f t="shared" si="144"/>
        <v>39</v>
      </c>
      <c r="Q2323" s="11">
        <f t="shared" si="145"/>
        <v>64.53</v>
      </c>
      <c r="R2323" s="16">
        <f t="shared" si="146"/>
        <v>42799.260428240741</v>
      </c>
      <c r="S2323" s="16">
        <f t="shared" si="147"/>
        <v>42829.21876157407</v>
      </c>
    </row>
    <row r="2324" spans="1:19" ht="44.25" x14ac:dyDescent="0.75">
      <c r="A2324" s="11">
        <v>2322</v>
      </c>
      <c r="B2324" s="12" t="s">
        <v>2323</v>
      </c>
      <c r="C2324" s="12" t="s">
        <v>6432</v>
      </c>
      <c r="D2324" s="13">
        <v>2700</v>
      </c>
      <c r="E2324" s="14">
        <v>85</v>
      </c>
      <c r="F2324" s="11" t="s">
        <v>8221</v>
      </c>
      <c r="G2324" s="11" t="s">
        <v>8223</v>
      </c>
      <c r="H2324" s="11" t="s">
        <v>8245</v>
      </c>
      <c r="I2324" s="11">
        <v>1491769769</v>
      </c>
      <c r="J2324" s="11">
        <v>1489181369</v>
      </c>
      <c r="K2324" s="11" t="b">
        <v>0</v>
      </c>
      <c r="L2324" s="11">
        <v>4</v>
      </c>
      <c r="M2324" s="11" t="b">
        <v>0</v>
      </c>
      <c r="N2324" s="11" t="s">
        <v>8292</v>
      </c>
      <c r="O2324" s="11" t="s">
        <v>8308</v>
      </c>
      <c r="P2324" s="11">
        <f t="shared" si="144"/>
        <v>3</v>
      </c>
      <c r="Q2324" s="11">
        <f t="shared" si="145"/>
        <v>21.25</v>
      </c>
      <c r="R2324" s="16">
        <f t="shared" si="146"/>
        <v>42804.895474537043</v>
      </c>
      <c r="S2324" s="16">
        <f t="shared" si="147"/>
        <v>42834.853807870371</v>
      </c>
    </row>
    <row r="2325" spans="1:19" ht="44.25" x14ac:dyDescent="0.75">
      <c r="A2325" s="11">
        <v>2323</v>
      </c>
      <c r="B2325" s="12" t="s">
        <v>2324</v>
      </c>
      <c r="C2325" s="12" t="s">
        <v>6433</v>
      </c>
      <c r="D2325" s="13">
        <v>250</v>
      </c>
      <c r="E2325" s="14">
        <v>120</v>
      </c>
      <c r="F2325" s="11" t="s">
        <v>8221</v>
      </c>
      <c r="G2325" s="11" t="s">
        <v>8223</v>
      </c>
      <c r="H2325" s="11" t="s">
        <v>8245</v>
      </c>
      <c r="I2325" s="11">
        <v>1490033247</v>
      </c>
      <c r="J2325" s="11">
        <v>1489428447</v>
      </c>
      <c r="K2325" s="11" t="b">
        <v>0</v>
      </c>
      <c r="L2325" s="11">
        <v>4</v>
      </c>
      <c r="M2325" s="11" t="b">
        <v>0</v>
      </c>
      <c r="N2325" s="11" t="s">
        <v>8292</v>
      </c>
      <c r="O2325" s="11" t="s">
        <v>8308</v>
      </c>
      <c r="P2325" s="11">
        <f t="shared" si="144"/>
        <v>48</v>
      </c>
      <c r="Q2325" s="11">
        <f t="shared" si="145"/>
        <v>30</v>
      </c>
      <c r="R2325" s="16">
        <f t="shared" si="146"/>
        <v>42807.755173611105</v>
      </c>
      <c r="S2325" s="16">
        <f t="shared" si="147"/>
        <v>42814.755173611105</v>
      </c>
    </row>
    <row r="2326" spans="1:19" ht="44.25" x14ac:dyDescent="0.75">
      <c r="A2326" s="11">
        <v>2324</v>
      </c>
      <c r="B2326" s="12" t="s">
        <v>2325</v>
      </c>
      <c r="C2326" s="12" t="s">
        <v>6434</v>
      </c>
      <c r="D2326" s="13">
        <v>7500</v>
      </c>
      <c r="E2326" s="14">
        <v>1555</v>
      </c>
      <c r="F2326" s="11" t="s">
        <v>8221</v>
      </c>
      <c r="G2326" s="11" t="s">
        <v>8224</v>
      </c>
      <c r="H2326" s="11" t="s">
        <v>8246</v>
      </c>
      <c r="I2326" s="11">
        <v>1490559285</v>
      </c>
      <c r="J2326" s="11">
        <v>1487970885</v>
      </c>
      <c r="K2326" s="11" t="b">
        <v>0</v>
      </c>
      <c r="L2326" s="11">
        <v>61</v>
      </c>
      <c r="M2326" s="11" t="b">
        <v>0</v>
      </c>
      <c r="N2326" s="11" t="s">
        <v>8292</v>
      </c>
      <c r="O2326" s="11" t="s">
        <v>8308</v>
      </c>
      <c r="P2326" s="11">
        <f t="shared" si="144"/>
        <v>21</v>
      </c>
      <c r="Q2326" s="11">
        <f t="shared" si="145"/>
        <v>25.49</v>
      </c>
      <c r="R2326" s="16">
        <f t="shared" si="146"/>
        <v>42790.885243055556</v>
      </c>
      <c r="S2326" s="16">
        <f t="shared" si="147"/>
        <v>42820.843576388885</v>
      </c>
    </row>
    <row r="2327" spans="1:19" ht="44.25" x14ac:dyDescent="0.75">
      <c r="A2327" s="11">
        <v>2325</v>
      </c>
      <c r="B2327" s="12" t="s">
        <v>2326</v>
      </c>
      <c r="C2327" s="12" t="s">
        <v>6435</v>
      </c>
      <c r="D2327" s="13">
        <v>1000</v>
      </c>
      <c r="E2327" s="14">
        <v>80</v>
      </c>
      <c r="F2327" s="11" t="s">
        <v>8221</v>
      </c>
      <c r="G2327" s="11" t="s">
        <v>8223</v>
      </c>
      <c r="H2327" s="11" t="s">
        <v>8245</v>
      </c>
      <c r="I2327" s="11">
        <v>1490830331</v>
      </c>
      <c r="J2327" s="11">
        <v>1488241931</v>
      </c>
      <c r="K2327" s="11" t="b">
        <v>0</v>
      </c>
      <c r="L2327" s="11">
        <v>7</v>
      </c>
      <c r="M2327" s="11" t="b">
        <v>0</v>
      </c>
      <c r="N2327" s="11" t="s">
        <v>8292</v>
      </c>
      <c r="O2327" s="11" t="s">
        <v>8308</v>
      </c>
      <c r="P2327" s="11">
        <f t="shared" si="144"/>
        <v>8</v>
      </c>
      <c r="Q2327" s="11">
        <f t="shared" si="145"/>
        <v>11.43</v>
      </c>
      <c r="R2327" s="16">
        <f t="shared" si="146"/>
        <v>42794.022349537037</v>
      </c>
      <c r="S2327" s="16">
        <f t="shared" si="147"/>
        <v>42823.980682870373</v>
      </c>
    </row>
    <row r="2328" spans="1:19" ht="44.25" x14ac:dyDescent="0.75">
      <c r="A2328" s="11">
        <v>2326</v>
      </c>
      <c r="B2328" s="12" t="s">
        <v>2327</v>
      </c>
      <c r="C2328" s="12" t="s">
        <v>6436</v>
      </c>
      <c r="D2328" s="13">
        <v>15000</v>
      </c>
      <c r="E2328" s="14">
        <v>108</v>
      </c>
      <c r="F2328" s="11" t="s">
        <v>8221</v>
      </c>
      <c r="G2328" s="11" t="s">
        <v>8223</v>
      </c>
      <c r="H2328" s="11" t="s">
        <v>8245</v>
      </c>
      <c r="I2328" s="11">
        <v>1493571600</v>
      </c>
      <c r="J2328" s="11">
        <v>1489106948</v>
      </c>
      <c r="K2328" s="11" t="b">
        <v>0</v>
      </c>
      <c r="L2328" s="11">
        <v>1</v>
      </c>
      <c r="M2328" s="11" t="b">
        <v>0</v>
      </c>
      <c r="N2328" s="11" t="s">
        <v>8292</v>
      </c>
      <c r="O2328" s="11" t="s">
        <v>8308</v>
      </c>
      <c r="P2328" s="11">
        <f t="shared" si="144"/>
        <v>1</v>
      </c>
      <c r="Q2328" s="11">
        <f t="shared" si="145"/>
        <v>108</v>
      </c>
      <c r="R2328" s="16">
        <f t="shared" si="146"/>
        <v>42804.034120370372</v>
      </c>
      <c r="S2328" s="16">
        <f t="shared" si="147"/>
        <v>42855.708333333328</v>
      </c>
    </row>
    <row r="2329" spans="1:19" ht="29.5" x14ac:dyDescent="0.75">
      <c r="A2329" s="11">
        <v>2327</v>
      </c>
      <c r="B2329" s="12" t="s">
        <v>2328</v>
      </c>
      <c r="C2329" s="12" t="s">
        <v>6437</v>
      </c>
      <c r="D2329" s="13">
        <v>35000</v>
      </c>
      <c r="E2329" s="14">
        <v>184133.01</v>
      </c>
      <c r="F2329" s="11" t="s">
        <v>8218</v>
      </c>
      <c r="G2329" s="11" t="s">
        <v>8223</v>
      </c>
      <c r="H2329" s="11" t="s">
        <v>8245</v>
      </c>
      <c r="I2329" s="11">
        <v>1409090440</v>
      </c>
      <c r="J2329" s="11">
        <v>1406066440</v>
      </c>
      <c r="K2329" s="11" t="b">
        <v>1</v>
      </c>
      <c r="L2329" s="11">
        <v>3355</v>
      </c>
      <c r="M2329" s="11" t="b">
        <v>1</v>
      </c>
      <c r="N2329" s="11" t="s">
        <v>8292</v>
      </c>
      <c r="O2329" s="11" t="s">
        <v>8308</v>
      </c>
      <c r="P2329" s="11">
        <f t="shared" si="144"/>
        <v>526</v>
      </c>
      <c r="Q2329" s="11">
        <f t="shared" si="145"/>
        <v>54.88</v>
      </c>
      <c r="R2329" s="16">
        <f t="shared" si="146"/>
        <v>41842.917129629634</v>
      </c>
      <c r="S2329" s="16">
        <f t="shared" si="147"/>
        <v>41877.917129629634</v>
      </c>
    </row>
    <row r="2330" spans="1:19" ht="59" x14ac:dyDescent="0.75">
      <c r="A2330" s="11">
        <v>2328</v>
      </c>
      <c r="B2330" s="12" t="s">
        <v>2329</v>
      </c>
      <c r="C2330" s="12" t="s">
        <v>6438</v>
      </c>
      <c r="D2330" s="13">
        <v>10000</v>
      </c>
      <c r="E2330" s="14">
        <v>25445</v>
      </c>
      <c r="F2330" s="11" t="s">
        <v>8218</v>
      </c>
      <c r="G2330" s="11" t="s">
        <v>8223</v>
      </c>
      <c r="H2330" s="11" t="s">
        <v>8245</v>
      </c>
      <c r="I2330" s="11">
        <v>1434307537</v>
      </c>
      <c r="J2330" s="11">
        <v>1431715537</v>
      </c>
      <c r="K2330" s="11" t="b">
        <v>1</v>
      </c>
      <c r="L2330" s="11">
        <v>537</v>
      </c>
      <c r="M2330" s="11" t="b">
        <v>1</v>
      </c>
      <c r="N2330" s="11" t="s">
        <v>8292</v>
      </c>
      <c r="O2330" s="11" t="s">
        <v>8308</v>
      </c>
      <c r="P2330" s="11">
        <f t="shared" si="144"/>
        <v>254</v>
      </c>
      <c r="Q2330" s="11">
        <f t="shared" si="145"/>
        <v>47.38</v>
      </c>
      <c r="R2330" s="16">
        <f t="shared" si="146"/>
        <v>42139.781678240746</v>
      </c>
      <c r="S2330" s="16">
        <f t="shared" si="147"/>
        <v>42169.781678240746</v>
      </c>
    </row>
    <row r="2331" spans="1:19" ht="44.25" x14ac:dyDescent="0.75">
      <c r="A2331" s="11">
        <v>2329</v>
      </c>
      <c r="B2331" s="12" t="s">
        <v>2330</v>
      </c>
      <c r="C2331" s="12" t="s">
        <v>6439</v>
      </c>
      <c r="D2331" s="13">
        <v>25000</v>
      </c>
      <c r="E2331" s="14">
        <v>26480</v>
      </c>
      <c r="F2331" s="11" t="s">
        <v>8218</v>
      </c>
      <c r="G2331" s="11" t="s">
        <v>8223</v>
      </c>
      <c r="H2331" s="11" t="s">
        <v>8245</v>
      </c>
      <c r="I2331" s="11">
        <v>1405609146</v>
      </c>
      <c r="J2331" s="11">
        <v>1403017146</v>
      </c>
      <c r="K2331" s="11" t="b">
        <v>1</v>
      </c>
      <c r="L2331" s="11">
        <v>125</v>
      </c>
      <c r="M2331" s="11" t="b">
        <v>1</v>
      </c>
      <c r="N2331" s="11" t="s">
        <v>8292</v>
      </c>
      <c r="O2331" s="11" t="s">
        <v>8308</v>
      </c>
      <c r="P2331" s="11">
        <f t="shared" si="144"/>
        <v>106</v>
      </c>
      <c r="Q2331" s="11">
        <f t="shared" si="145"/>
        <v>211.84</v>
      </c>
      <c r="R2331" s="16">
        <f t="shared" si="146"/>
        <v>41807.624374999999</v>
      </c>
      <c r="S2331" s="16">
        <f t="shared" si="147"/>
        <v>41837.624374999999</v>
      </c>
    </row>
    <row r="2332" spans="1:19" ht="59" x14ac:dyDescent="0.75">
      <c r="A2332" s="11">
        <v>2330</v>
      </c>
      <c r="B2332" s="12" t="s">
        <v>2331</v>
      </c>
      <c r="C2332" s="12" t="s">
        <v>6440</v>
      </c>
      <c r="D2332" s="13">
        <v>35000</v>
      </c>
      <c r="E2332" s="14">
        <v>35848</v>
      </c>
      <c r="F2332" s="11" t="s">
        <v>8218</v>
      </c>
      <c r="G2332" s="11" t="s">
        <v>8223</v>
      </c>
      <c r="H2332" s="11" t="s">
        <v>8245</v>
      </c>
      <c r="I2332" s="11">
        <v>1451001600</v>
      </c>
      <c r="J2332" s="11">
        <v>1448400943</v>
      </c>
      <c r="K2332" s="11" t="b">
        <v>1</v>
      </c>
      <c r="L2332" s="11">
        <v>163</v>
      </c>
      <c r="M2332" s="11" t="b">
        <v>1</v>
      </c>
      <c r="N2332" s="11" t="s">
        <v>8292</v>
      </c>
      <c r="O2332" s="11" t="s">
        <v>8308</v>
      </c>
      <c r="P2332" s="11">
        <f t="shared" si="144"/>
        <v>102</v>
      </c>
      <c r="Q2332" s="11">
        <f t="shared" si="145"/>
        <v>219.93</v>
      </c>
      <c r="R2332" s="16">
        <f t="shared" si="146"/>
        <v>42332.89980324074</v>
      </c>
      <c r="S2332" s="16">
        <f t="shared" si="147"/>
        <v>42363</v>
      </c>
    </row>
    <row r="2333" spans="1:19" ht="44.25" x14ac:dyDescent="0.75">
      <c r="A2333" s="11">
        <v>2331</v>
      </c>
      <c r="B2333" s="12" t="s">
        <v>2332</v>
      </c>
      <c r="C2333" s="12" t="s">
        <v>6441</v>
      </c>
      <c r="D2333" s="13">
        <v>8000</v>
      </c>
      <c r="E2333" s="14">
        <v>11545.1</v>
      </c>
      <c r="F2333" s="11" t="s">
        <v>8218</v>
      </c>
      <c r="G2333" s="11" t="s">
        <v>8223</v>
      </c>
      <c r="H2333" s="11" t="s">
        <v>8245</v>
      </c>
      <c r="I2333" s="11">
        <v>1408320490</v>
      </c>
      <c r="J2333" s="11">
        <v>1405728490</v>
      </c>
      <c r="K2333" s="11" t="b">
        <v>1</v>
      </c>
      <c r="L2333" s="11">
        <v>283</v>
      </c>
      <c r="M2333" s="11" t="b">
        <v>1</v>
      </c>
      <c r="N2333" s="11" t="s">
        <v>8292</v>
      </c>
      <c r="O2333" s="11" t="s">
        <v>8308</v>
      </c>
      <c r="P2333" s="11">
        <f t="shared" si="144"/>
        <v>144</v>
      </c>
      <c r="Q2333" s="11">
        <f t="shared" si="145"/>
        <v>40.799999999999997</v>
      </c>
      <c r="R2333" s="16">
        <f t="shared" si="146"/>
        <v>41839.005671296298</v>
      </c>
      <c r="S2333" s="16">
        <f t="shared" si="147"/>
        <v>41869.005671296298</v>
      </c>
    </row>
    <row r="2334" spans="1:19" ht="44.25" x14ac:dyDescent="0.75">
      <c r="A2334" s="11">
        <v>2332</v>
      </c>
      <c r="B2334" s="12" t="s">
        <v>2333</v>
      </c>
      <c r="C2334" s="12" t="s">
        <v>6442</v>
      </c>
      <c r="D2334" s="13">
        <v>25000</v>
      </c>
      <c r="E2334" s="14">
        <v>26577</v>
      </c>
      <c r="F2334" s="11" t="s">
        <v>8218</v>
      </c>
      <c r="G2334" s="11" t="s">
        <v>8223</v>
      </c>
      <c r="H2334" s="11" t="s">
        <v>8245</v>
      </c>
      <c r="I2334" s="11">
        <v>1423235071</v>
      </c>
      <c r="J2334" s="11">
        <v>1420643071</v>
      </c>
      <c r="K2334" s="11" t="b">
        <v>1</v>
      </c>
      <c r="L2334" s="11">
        <v>352</v>
      </c>
      <c r="M2334" s="11" t="b">
        <v>1</v>
      </c>
      <c r="N2334" s="11" t="s">
        <v>8292</v>
      </c>
      <c r="O2334" s="11" t="s">
        <v>8308</v>
      </c>
      <c r="P2334" s="11">
        <f t="shared" si="144"/>
        <v>106</v>
      </c>
      <c r="Q2334" s="11">
        <f t="shared" si="145"/>
        <v>75.5</v>
      </c>
      <c r="R2334" s="16">
        <f t="shared" si="146"/>
        <v>42011.628136574072</v>
      </c>
      <c r="S2334" s="16">
        <f t="shared" si="147"/>
        <v>42041.628136574072</v>
      </c>
    </row>
    <row r="2335" spans="1:19" ht="44.25" x14ac:dyDescent="0.75">
      <c r="A2335" s="11">
        <v>2333</v>
      </c>
      <c r="B2335" s="12" t="s">
        <v>2334</v>
      </c>
      <c r="C2335" s="12" t="s">
        <v>6443</v>
      </c>
      <c r="D2335" s="13">
        <v>600</v>
      </c>
      <c r="E2335" s="14">
        <v>1273</v>
      </c>
      <c r="F2335" s="11" t="s">
        <v>8218</v>
      </c>
      <c r="G2335" s="11" t="s">
        <v>8223</v>
      </c>
      <c r="H2335" s="11" t="s">
        <v>8245</v>
      </c>
      <c r="I2335" s="11">
        <v>1401385800</v>
      </c>
      <c r="J2335" s="11">
        <v>1399563390</v>
      </c>
      <c r="K2335" s="11" t="b">
        <v>1</v>
      </c>
      <c r="L2335" s="11">
        <v>94</v>
      </c>
      <c r="M2335" s="11" t="b">
        <v>1</v>
      </c>
      <c r="N2335" s="11" t="s">
        <v>8292</v>
      </c>
      <c r="O2335" s="11" t="s">
        <v>8308</v>
      </c>
      <c r="P2335" s="11">
        <f t="shared" si="144"/>
        <v>212</v>
      </c>
      <c r="Q2335" s="11">
        <f t="shared" si="145"/>
        <v>13.54</v>
      </c>
      <c r="R2335" s="16">
        <f t="shared" si="146"/>
        <v>41767.650347222225</v>
      </c>
      <c r="S2335" s="16">
        <f t="shared" si="147"/>
        <v>41788.743055555555</v>
      </c>
    </row>
    <row r="2336" spans="1:19" ht="44.25" x14ac:dyDescent="0.75">
      <c r="A2336" s="11">
        <v>2334</v>
      </c>
      <c r="B2336" s="12" t="s">
        <v>2335</v>
      </c>
      <c r="C2336" s="12" t="s">
        <v>6444</v>
      </c>
      <c r="D2336" s="13">
        <v>4000</v>
      </c>
      <c r="E2336" s="14">
        <v>4078</v>
      </c>
      <c r="F2336" s="11" t="s">
        <v>8218</v>
      </c>
      <c r="G2336" s="11" t="s">
        <v>8223</v>
      </c>
      <c r="H2336" s="11" t="s">
        <v>8245</v>
      </c>
      <c r="I2336" s="11">
        <v>1415208840</v>
      </c>
      <c r="J2336" s="11">
        <v>1412611498</v>
      </c>
      <c r="K2336" s="11" t="b">
        <v>1</v>
      </c>
      <c r="L2336" s="11">
        <v>67</v>
      </c>
      <c r="M2336" s="11" t="b">
        <v>1</v>
      </c>
      <c r="N2336" s="11" t="s">
        <v>8292</v>
      </c>
      <c r="O2336" s="11" t="s">
        <v>8308</v>
      </c>
      <c r="P2336" s="11">
        <f t="shared" si="144"/>
        <v>102</v>
      </c>
      <c r="Q2336" s="11">
        <f t="shared" si="145"/>
        <v>60.87</v>
      </c>
      <c r="R2336" s="16">
        <f t="shared" si="146"/>
        <v>41918.670115740737</v>
      </c>
      <c r="S2336" s="16">
        <f t="shared" si="147"/>
        <v>41948.731944444444</v>
      </c>
    </row>
    <row r="2337" spans="1:19" ht="44.25" x14ac:dyDescent="0.75">
      <c r="A2337" s="11">
        <v>2335</v>
      </c>
      <c r="B2337" s="12" t="s">
        <v>2336</v>
      </c>
      <c r="C2337" s="12" t="s">
        <v>6445</v>
      </c>
      <c r="D2337" s="13">
        <v>25000</v>
      </c>
      <c r="E2337" s="14">
        <v>25568</v>
      </c>
      <c r="F2337" s="11" t="s">
        <v>8218</v>
      </c>
      <c r="G2337" s="11" t="s">
        <v>8223</v>
      </c>
      <c r="H2337" s="11" t="s">
        <v>8245</v>
      </c>
      <c r="I2337" s="11">
        <v>1402494243</v>
      </c>
      <c r="J2337" s="11">
        <v>1399902243</v>
      </c>
      <c r="K2337" s="11" t="b">
        <v>1</v>
      </c>
      <c r="L2337" s="11">
        <v>221</v>
      </c>
      <c r="M2337" s="11" t="b">
        <v>1</v>
      </c>
      <c r="N2337" s="11" t="s">
        <v>8292</v>
      </c>
      <c r="O2337" s="11" t="s">
        <v>8308</v>
      </c>
      <c r="P2337" s="11">
        <f t="shared" si="144"/>
        <v>102</v>
      </c>
      <c r="Q2337" s="11">
        <f t="shared" si="145"/>
        <v>115.69</v>
      </c>
      <c r="R2337" s="16">
        <f t="shared" si="146"/>
        <v>41771.572256944448</v>
      </c>
      <c r="S2337" s="16">
        <f t="shared" si="147"/>
        <v>41801.572256944448</v>
      </c>
    </row>
    <row r="2338" spans="1:19" ht="44.25" x14ac:dyDescent="0.75">
      <c r="A2338" s="11">
        <v>2336</v>
      </c>
      <c r="B2338" s="12" t="s">
        <v>2337</v>
      </c>
      <c r="C2338" s="12" t="s">
        <v>6446</v>
      </c>
      <c r="D2338" s="13">
        <v>20000</v>
      </c>
      <c r="E2338" s="14">
        <v>104146.51</v>
      </c>
      <c r="F2338" s="11" t="s">
        <v>8218</v>
      </c>
      <c r="G2338" s="11" t="s">
        <v>8223</v>
      </c>
      <c r="H2338" s="11" t="s">
        <v>8245</v>
      </c>
      <c r="I2338" s="11">
        <v>1394316695</v>
      </c>
      <c r="J2338" s="11">
        <v>1390860695</v>
      </c>
      <c r="K2338" s="11" t="b">
        <v>1</v>
      </c>
      <c r="L2338" s="11">
        <v>2165</v>
      </c>
      <c r="M2338" s="11" t="b">
        <v>1</v>
      </c>
      <c r="N2338" s="11" t="s">
        <v>8292</v>
      </c>
      <c r="O2338" s="11" t="s">
        <v>8308</v>
      </c>
      <c r="P2338" s="11">
        <f t="shared" si="144"/>
        <v>521</v>
      </c>
      <c r="Q2338" s="11">
        <f t="shared" si="145"/>
        <v>48.1</v>
      </c>
      <c r="R2338" s="16">
        <f t="shared" si="146"/>
        <v>41666.924710648149</v>
      </c>
      <c r="S2338" s="16">
        <f t="shared" si="147"/>
        <v>41706.924710648149</v>
      </c>
    </row>
    <row r="2339" spans="1:19" ht="29.5" x14ac:dyDescent="0.75">
      <c r="A2339" s="11">
        <v>2337</v>
      </c>
      <c r="B2339" s="12" t="s">
        <v>2338</v>
      </c>
      <c r="C2339" s="12" t="s">
        <v>6447</v>
      </c>
      <c r="D2339" s="13">
        <v>12000</v>
      </c>
      <c r="E2339" s="14">
        <v>13279</v>
      </c>
      <c r="F2339" s="11" t="s">
        <v>8218</v>
      </c>
      <c r="G2339" s="11" t="s">
        <v>8223</v>
      </c>
      <c r="H2339" s="11" t="s">
        <v>8245</v>
      </c>
      <c r="I2339" s="11">
        <v>1403796143</v>
      </c>
      <c r="J2339" s="11">
        <v>1401204143</v>
      </c>
      <c r="K2339" s="11" t="b">
        <v>1</v>
      </c>
      <c r="L2339" s="11">
        <v>179</v>
      </c>
      <c r="M2339" s="11" t="b">
        <v>1</v>
      </c>
      <c r="N2339" s="11" t="s">
        <v>8292</v>
      </c>
      <c r="O2339" s="11" t="s">
        <v>8308</v>
      </c>
      <c r="P2339" s="11">
        <f t="shared" si="144"/>
        <v>111</v>
      </c>
      <c r="Q2339" s="11">
        <f t="shared" si="145"/>
        <v>74.180000000000007</v>
      </c>
      <c r="R2339" s="16">
        <f t="shared" si="146"/>
        <v>41786.640543981484</v>
      </c>
      <c r="S2339" s="16">
        <f t="shared" si="147"/>
        <v>41816.640543981484</v>
      </c>
    </row>
    <row r="2340" spans="1:19" ht="44.25" x14ac:dyDescent="0.75">
      <c r="A2340" s="11">
        <v>2338</v>
      </c>
      <c r="B2340" s="12" t="s">
        <v>2339</v>
      </c>
      <c r="C2340" s="12" t="s">
        <v>6448</v>
      </c>
      <c r="D2340" s="13">
        <v>15000</v>
      </c>
      <c r="E2340" s="14">
        <v>15171.5</v>
      </c>
      <c r="F2340" s="11" t="s">
        <v>8218</v>
      </c>
      <c r="G2340" s="11" t="s">
        <v>8223</v>
      </c>
      <c r="H2340" s="11" t="s">
        <v>8245</v>
      </c>
      <c r="I2340" s="11">
        <v>1404077484</v>
      </c>
      <c r="J2340" s="11">
        <v>1401485484</v>
      </c>
      <c r="K2340" s="11" t="b">
        <v>1</v>
      </c>
      <c r="L2340" s="11">
        <v>123</v>
      </c>
      <c r="M2340" s="11" t="b">
        <v>1</v>
      </c>
      <c r="N2340" s="11" t="s">
        <v>8292</v>
      </c>
      <c r="O2340" s="11" t="s">
        <v>8308</v>
      </c>
      <c r="P2340" s="11">
        <f t="shared" si="144"/>
        <v>101</v>
      </c>
      <c r="Q2340" s="11">
        <f t="shared" si="145"/>
        <v>123.35</v>
      </c>
      <c r="R2340" s="16">
        <f t="shared" si="146"/>
        <v>41789.896805555552</v>
      </c>
      <c r="S2340" s="16">
        <f t="shared" si="147"/>
        <v>41819.896805555552</v>
      </c>
    </row>
    <row r="2341" spans="1:19" ht="44.25" x14ac:dyDescent="0.75">
      <c r="A2341" s="11">
        <v>2339</v>
      </c>
      <c r="B2341" s="12" t="s">
        <v>2340</v>
      </c>
      <c r="C2341" s="12" t="s">
        <v>6449</v>
      </c>
      <c r="D2341" s="13">
        <v>25000</v>
      </c>
      <c r="E2341" s="14">
        <v>73552</v>
      </c>
      <c r="F2341" s="11" t="s">
        <v>8218</v>
      </c>
      <c r="G2341" s="11" t="s">
        <v>8223</v>
      </c>
      <c r="H2341" s="11" t="s">
        <v>8245</v>
      </c>
      <c r="I2341" s="11">
        <v>1482134340</v>
      </c>
      <c r="J2341" s="11">
        <v>1479496309</v>
      </c>
      <c r="K2341" s="11" t="b">
        <v>1</v>
      </c>
      <c r="L2341" s="11">
        <v>1104</v>
      </c>
      <c r="M2341" s="11" t="b">
        <v>1</v>
      </c>
      <c r="N2341" s="11" t="s">
        <v>8292</v>
      </c>
      <c r="O2341" s="11" t="s">
        <v>8308</v>
      </c>
      <c r="P2341" s="11">
        <f t="shared" si="144"/>
        <v>294</v>
      </c>
      <c r="Q2341" s="11">
        <f t="shared" si="145"/>
        <v>66.62</v>
      </c>
      <c r="R2341" s="16">
        <f t="shared" si="146"/>
        <v>42692.79987268518</v>
      </c>
      <c r="S2341" s="16">
        <f t="shared" si="147"/>
        <v>42723.332638888889</v>
      </c>
    </row>
    <row r="2342" spans="1:19" ht="44.25" x14ac:dyDescent="0.75">
      <c r="A2342" s="11">
        <v>2340</v>
      </c>
      <c r="B2342" s="12" t="s">
        <v>2341</v>
      </c>
      <c r="C2342" s="12" t="s">
        <v>6450</v>
      </c>
      <c r="D2342" s="13">
        <v>40000</v>
      </c>
      <c r="E2342" s="14">
        <v>42311</v>
      </c>
      <c r="F2342" s="11" t="s">
        <v>8218</v>
      </c>
      <c r="G2342" s="11" t="s">
        <v>8223</v>
      </c>
      <c r="H2342" s="11" t="s">
        <v>8245</v>
      </c>
      <c r="I2342" s="11">
        <v>1477841138</v>
      </c>
      <c r="J2342" s="11">
        <v>1475249138</v>
      </c>
      <c r="K2342" s="11" t="b">
        <v>1</v>
      </c>
      <c r="L2342" s="11">
        <v>403</v>
      </c>
      <c r="M2342" s="11" t="b">
        <v>1</v>
      </c>
      <c r="N2342" s="11" t="s">
        <v>8292</v>
      </c>
      <c r="O2342" s="11" t="s">
        <v>8308</v>
      </c>
      <c r="P2342" s="11">
        <f t="shared" si="144"/>
        <v>106</v>
      </c>
      <c r="Q2342" s="11">
        <f t="shared" si="145"/>
        <v>104.99</v>
      </c>
      <c r="R2342" s="16">
        <f t="shared" si="146"/>
        <v>42643.642800925925</v>
      </c>
      <c r="S2342" s="16">
        <f t="shared" si="147"/>
        <v>42673.642800925925</v>
      </c>
    </row>
    <row r="2343" spans="1:19" ht="44.25" x14ac:dyDescent="0.75">
      <c r="A2343" s="11">
        <v>2341</v>
      </c>
      <c r="B2343" s="12" t="s">
        <v>2342</v>
      </c>
      <c r="C2343" s="12" t="s">
        <v>6451</v>
      </c>
      <c r="D2343" s="13">
        <v>5000</v>
      </c>
      <c r="E2343" s="14">
        <v>0</v>
      </c>
      <c r="F2343" s="11" t="s">
        <v>8219</v>
      </c>
      <c r="G2343" s="11" t="s">
        <v>8223</v>
      </c>
      <c r="H2343" s="11" t="s">
        <v>8245</v>
      </c>
      <c r="I2343" s="11">
        <v>1436729504</v>
      </c>
      <c r="J2343" s="11">
        <v>1434137504</v>
      </c>
      <c r="K2343" s="11" t="b">
        <v>0</v>
      </c>
      <c r="L2343" s="11">
        <v>0</v>
      </c>
      <c r="M2343" s="11" t="b">
        <v>0</v>
      </c>
      <c r="N2343" s="11" t="s">
        <v>8275</v>
      </c>
      <c r="O2343" s="11" t="s">
        <v>8276</v>
      </c>
      <c r="P2343" s="11">
        <f t="shared" si="144"/>
        <v>0</v>
      </c>
      <c r="Q2343" s="11">
        <f t="shared" si="145"/>
        <v>0</v>
      </c>
      <c r="R2343" s="16">
        <f t="shared" si="146"/>
        <v>42167.813703703709</v>
      </c>
      <c r="S2343" s="16">
        <f t="shared" si="147"/>
        <v>42197.813703703709</v>
      </c>
    </row>
    <row r="2344" spans="1:19" ht="44.25" x14ac:dyDescent="0.75">
      <c r="A2344" s="11">
        <v>2342</v>
      </c>
      <c r="B2344" s="12" t="s">
        <v>2343</v>
      </c>
      <c r="C2344" s="12" t="s">
        <v>6452</v>
      </c>
      <c r="D2344" s="13">
        <v>5500</v>
      </c>
      <c r="E2344" s="14">
        <v>0</v>
      </c>
      <c r="F2344" s="11" t="s">
        <v>8219</v>
      </c>
      <c r="G2344" s="11" t="s">
        <v>8223</v>
      </c>
      <c r="H2344" s="11" t="s">
        <v>8245</v>
      </c>
      <c r="I2344" s="11">
        <v>1412571600</v>
      </c>
      <c r="J2344" s="11">
        <v>1410799870</v>
      </c>
      <c r="K2344" s="11" t="b">
        <v>0</v>
      </c>
      <c r="L2344" s="11">
        <v>0</v>
      </c>
      <c r="M2344" s="11" t="b">
        <v>0</v>
      </c>
      <c r="N2344" s="11" t="s">
        <v>8275</v>
      </c>
      <c r="O2344" s="11" t="s">
        <v>8276</v>
      </c>
      <c r="P2344" s="11">
        <f t="shared" si="144"/>
        <v>0</v>
      </c>
      <c r="Q2344" s="11">
        <f t="shared" si="145"/>
        <v>0</v>
      </c>
      <c r="R2344" s="16">
        <f t="shared" si="146"/>
        <v>41897.702199074076</v>
      </c>
      <c r="S2344" s="16">
        <f t="shared" si="147"/>
        <v>41918.208333333336</v>
      </c>
    </row>
    <row r="2345" spans="1:19" ht="44.25" x14ac:dyDescent="0.75">
      <c r="A2345" s="11">
        <v>2343</v>
      </c>
      <c r="B2345" s="12" t="s">
        <v>2344</v>
      </c>
      <c r="C2345" s="12" t="s">
        <v>6453</v>
      </c>
      <c r="D2345" s="13">
        <v>10000</v>
      </c>
      <c r="E2345" s="14">
        <v>300</v>
      </c>
      <c r="F2345" s="11" t="s">
        <v>8219</v>
      </c>
      <c r="G2345" s="11" t="s">
        <v>8223</v>
      </c>
      <c r="H2345" s="11" t="s">
        <v>8245</v>
      </c>
      <c r="I2345" s="11">
        <v>1452282420</v>
      </c>
      <c r="J2345" s="11">
        <v>1447962505</v>
      </c>
      <c r="K2345" s="11" t="b">
        <v>0</v>
      </c>
      <c r="L2345" s="11">
        <v>1</v>
      </c>
      <c r="M2345" s="11" t="b">
        <v>0</v>
      </c>
      <c r="N2345" s="11" t="s">
        <v>8275</v>
      </c>
      <c r="O2345" s="11" t="s">
        <v>8276</v>
      </c>
      <c r="P2345" s="11">
        <f t="shared" si="144"/>
        <v>3</v>
      </c>
      <c r="Q2345" s="11">
        <f t="shared" si="145"/>
        <v>300</v>
      </c>
      <c r="R2345" s="16">
        <f t="shared" si="146"/>
        <v>42327.825289351851</v>
      </c>
      <c r="S2345" s="16">
        <f t="shared" si="147"/>
        <v>42377.82430555555</v>
      </c>
    </row>
    <row r="2346" spans="1:19" ht="59" x14ac:dyDescent="0.75">
      <c r="A2346" s="11">
        <v>2344</v>
      </c>
      <c r="B2346" s="12" t="s">
        <v>2345</v>
      </c>
      <c r="C2346" s="12" t="s">
        <v>6454</v>
      </c>
      <c r="D2346" s="13">
        <v>1000</v>
      </c>
      <c r="E2346" s="14">
        <v>1</v>
      </c>
      <c r="F2346" s="11" t="s">
        <v>8219</v>
      </c>
      <c r="G2346" s="11" t="s">
        <v>8228</v>
      </c>
      <c r="H2346" s="11" t="s">
        <v>8250</v>
      </c>
      <c r="I2346" s="11">
        <v>1466789269</v>
      </c>
      <c r="J2346" s="11">
        <v>1464197269</v>
      </c>
      <c r="K2346" s="11" t="b">
        <v>0</v>
      </c>
      <c r="L2346" s="11">
        <v>1</v>
      </c>
      <c r="M2346" s="11" t="b">
        <v>0</v>
      </c>
      <c r="N2346" s="11" t="s">
        <v>8275</v>
      </c>
      <c r="O2346" s="11" t="s">
        <v>8276</v>
      </c>
      <c r="P2346" s="11">
        <f t="shared" si="144"/>
        <v>0</v>
      </c>
      <c r="Q2346" s="11">
        <f t="shared" si="145"/>
        <v>1</v>
      </c>
      <c r="R2346" s="16">
        <f t="shared" si="146"/>
        <v>42515.727650462963</v>
      </c>
      <c r="S2346" s="16">
        <f t="shared" si="147"/>
        <v>42545.727650462963</v>
      </c>
    </row>
    <row r="2347" spans="1:19" ht="44.25" x14ac:dyDescent="0.75">
      <c r="A2347" s="11">
        <v>2345</v>
      </c>
      <c r="B2347" s="12" t="s">
        <v>2346</v>
      </c>
      <c r="C2347" s="12" t="s">
        <v>6455</v>
      </c>
      <c r="D2347" s="13">
        <v>3000</v>
      </c>
      <c r="E2347" s="14">
        <v>0</v>
      </c>
      <c r="F2347" s="11" t="s">
        <v>8219</v>
      </c>
      <c r="G2347" s="11" t="s">
        <v>8223</v>
      </c>
      <c r="H2347" s="11" t="s">
        <v>8245</v>
      </c>
      <c r="I2347" s="11">
        <v>1427845140</v>
      </c>
      <c r="J2347" s="11">
        <v>1424822556</v>
      </c>
      <c r="K2347" s="11" t="b">
        <v>0</v>
      </c>
      <c r="L2347" s="11">
        <v>0</v>
      </c>
      <c r="M2347" s="11" t="b">
        <v>0</v>
      </c>
      <c r="N2347" s="11" t="s">
        <v>8275</v>
      </c>
      <c r="O2347" s="11" t="s">
        <v>8276</v>
      </c>
      <c r="P2347" s="11">
        <f t="shared" si="144"/>
        <v>0</v>
      </c>
      <c r="Q2347" s="11">
        <f t="shared" si="145"/>
        <v>0</v>
      </c>
      <c r="R2347" s="16">
        <f t="shared" si="146"/>
        <v>42060.001805555556</v>
      </c>
      <c r="S2347" s="16">
        <f t="shared" si="147"/>
        <v>42094.985416666663</v>
      </c>
    </row>
    <row r="2348" spans="1:19" ht="44.25" x14ac:dyDescent="0.75">
      <c r="A2348" s="11">
        <v>2346</v>
      </c>
      <c r="B2348" s="12" t="s">
        <v>2347</v>
      </c>
      <c r="C2348" s="12" t="s">
        <v>6456</v>
      </c>
      <c r="D2348" s="13">
        <v>60000</v>
      </c>
      <c r="E2348" s="14">
        <v>39</v>
      </c>
      <c r="F2348" s="11" t="s">
        <v>8219</v>
      </c>
      <c r="G2348" s="11" t="s">
        <v>8223</v>
      </c>
      <c r="H2348" s="11" t="s">
        <v>8245</v>
      </c>
      <c r="I2348" s="11">
        <v>1476731431</v>
      </c>
      <c r="J2348" s="11">
        <v>1472843431</v>
      </c>
      <c r="K2348" s="11" t="b">
        <v>0</v>
      </c>
      <c r="L2348" s="11">
        <v>3</v>
      </c>
      <c r="M2348" s="11" t="b">
        <v>0</v>
      </c>
      <c r="N2348" s="11" t="s">
        <v>8275</v>
      </c>
      <c r="O2348" s="11" t="s">
        <v>8276</v>
      </c>
      <c r="P2348" s="11">
        <f t="shared" si="144"/>
        <v>0</v>
      </c>
      <c r="Q2348" s="11">
        <f t="shared" si="145"/>
        <v>13</v>
      </c>
      <c r="R2348" s="16">
        <f t="shared" si="146"/>
        <v>42615.79896990741</v>
      </c>
      <c r="S2348" s="16">
        <f t="shared" si="147"/>
        <v>42660.79896990741</v>
      </c>
    </row>
    <row r="2349" spans="1:19" ht="44.25" x14ac:dyDescent="0.75">
      <c r="A2349" s="11">
        <v>2347</v>
      </c>
      <c r="B2349" s="12" t="s">
        <v>2348</v>
      </c>
      <c r="C2349" s="12" t="s">
        <v>6457</v>
      </c>
      <c r="D2349" s="13">
        <v>1000</v>
      </c>
      <c r="E2349" s="14">
        <v>15</v>
      </c>
      <c r="F2349" s="11" t="s">
        <v>8219</v>
      </c>
      <c r="G2349" s="11" t="s">
        <v>8223</v>
      </c>
      <c r="H2349" s="11" t="s">
        <v>8245</v>
      </c>
      <c r="I2349" s="11">
        <v>1472135676</v>
      </c>
      <c r="J2349" s="11">
        <v>1469543676</v>
      </c>
      <c r="K2349" s="11" t="b">
        <v>0</v>
      </c>
      <c r="L2349" s="11">
        <v>1</v>
      </c>
      <c r="M2349" s="11" t="b">
        <v>0</v>
      </c>
      <c r="N2349" s="11" t="s">
        <v>8275</v>
      </c>
      <c r="O2349" s="11" t="s">
        <v>8276</v>
      </c>
      <c r="P2349" s="11">
        <f t="shared" si="144"/>
        <v>2</v>
      </c>
      <c r="Q2349" s="11">
        <f t="shared" si="145"/>
        <v>15</v>
      </c>
      <c r="R2349" s="16">
        <f t="shared" si="146"/>
        <v>42577.607361111113</v>
      </c>
      <c r="S2349" s="16">
        <f t="shared" si="147"/>
        <v>42607.607361111113</v>
      </c>
    </row>
    <row r="2350" spans="1:19" ht="44.25" x14ac:dyDescent="0.75">
      <c r="A2350" s="11">
        <v>2348</v>
      </c>
      <c r="B2350" s="12" t="s">
        <v>2349</v>
      </c>
      <c r="C2350" s="12" t="s">
        <v>6458</v>
      </c>
      <c r="D2350" s="13">
        <v>70000</v>
      </c>
      <c r="E2350" s="14">
        <v>270</v>
      </c>
      <c r="F2350" s="11" t="s">
        <v>8219</v>
      </c>
      <c r="G2350" s="11" t="s">
        <v>8223</v>
      </c>
      <c r="H2350" s="11" t="s">
        <v>8245</v>
      </c>
      <c r="I2350" s="11">
        <v>1456006938</v>
      </c>
      <c r="J2350" s="11">
        <v>1450822938</v>
      </c>
      <c r="K2350" s="11" t="b">
        <v>0</v>
      </c>
      <c r="L2350" s="11">
        <v>5</v>
      </c>
      <c r="M2350" s="11" t="b">
        <v>0</v>
      </c>
      <c r="N2350" s="11" t="s">
        <v>8275</v>
      </c>
      <c r="O2350" s="11" t="s">
        <v>8276</v>
      </c>
      <c r="P2350" s="11">
        <f t="shared" si="144"/>
        <v>0</v>
      </c>
      <c r="Q2350" s="11">
        <f t="shared" si="145"/>
        <v>54</v>
      </c>
      <c r="R2350" s="16">
        <f t="shared" si="146"/>
        <v>42360.932152777779</v>
      </c>
      <c r="S2350" s="16">
        <f t="shared" si="147"/>
        <v>42420.932152777779</v>
      </c>
    </row>
    <row r="2351" spans="1:19" ht="44.25" x14ac:dyDescent="0.75">
      <c r="A2351" s="11">
        <v>2349</v>
      </c>
      <c r="B2351" s="12" t="s">
        <v>2350</v>
      </c>
      <c r="C2351" s="12" t="s">
        <v>6459</v>
      </c>
      <c r="D2351" s="13">
        <v>474900</v>
      </c>
      <c r="E2351" s="14">
        <v>0</v>
      </c>
      <c r="F2351" s="11" t="s">
        <v>8219</v>
      </c>
      <c r="G2351" s="11" t="s">
        <v>8234</v>
      </c>
      <c r="H2351" s="11" t="s">
        <v>8254</v>
      </c>
      <c r="I2351" s="11">
        <v>1439318228</v>
      </c>
      <c r="J2351" s="11">
        <v>1436812628</v>
      </c>
      <c r="K2351" s="11" t="b">
        <v>0</v>
      </c>
      <c r="L2351" s="11">
        <v>0</v>
      </c>
      <c r="M2351" s="11" t="b">
        <v>0</v>
      </c>
      <c r="N2351" s="11" t="s">
        <v>8275</v>
      </c>
      <c r="O2351" s="11" t="s">
        <v>8276</v>
      </c>
      <c r="P2351" s="11">
        <f t="shared" si="144"/>
        <v>0</v>
      </c>
      <c r="Q2351" s="11">
        <f t="shared" si="145"/>
        <v>0</v>
      </c>
      <c r="R2351" s="16">
        <f t="shared" si="146"/>
        <v>42198.775787037041</v>
      </c>
      <c r="S2351" s="16">
        <f t="shared" si="147"/>
        <v>42227.775787037041</v>
      </c>
    </row>
    <row r="2352" spans="1:19" ht="44.25" x14ac:dyDescent="0.75">
      <c r="A2352" s="11">
        <v>2350</v>
      </c>
      <c r="B2352" s="12" t="s">
        <v>2351</v>
      </c>
      <c r="C2352" s="12" t="s">
        <v>6460</v>
      </c>
      <c r="D2352" s="13">
        <v>50000</v>
      </c>
      <c r="E2352" s="14">
        <v>0</v>
      </c>
      <c r="F2352" s="11" t="s">
        <v>8219</v>
      </c>
      <c r="G2352" s="11" t="s">
        <v>8240</v>
      </c>
      <c r="H2352" s="11" t="s">
        <v>8248</v>
      </c>
      <c r="I2352" s="11">
        <v>1483474370</v>
      </c>
      <c r="J2352" s="11">
        <v>1480882370</v>
      </c>
      <c r="K2352" s="11" t="b">
        <v>0</v>
      </c>
      <c r="L2352" s="11">
        <v>0</v>
      </c>
      <c r="M2352" s="11" t="b">
        <v>0</v>
      </c>
      <c r="N2352" s="11" t="s">
        <v>8275</v>
      </c>
      <c r="O2352" s="11" t="s">
        <v>8276</v>
      </c>
      <c r="P2352" s="11">
        <f t="shared" si="144"/>
        <v>0</v>
      </c>
      <c r="Q2352" s="11">
        <f t="shared" si="145"/>
        <v>0</v>
      </c>
      <c r="R2352" s="16">
        <f t="shared" si="146"/>
        <v>42708.842245370368</v>
      </c>
      <c r="S2352" s="16">
        <f t="shared" si="147"/>
        <v>42738.842245370368</v>
      </c>
    </row>
    <row r="2353" spans="1:19" ht="29.5" x14ac:dyDescent="0.75">
      <c r="A2353" s="11">
        <v>2351</v>
      </c>
      <c r="B2353" s="12" t="s">
        <v>2352</v>
      </c>
      <c r="C2353" s="12" t="s">
        <v>6461</v>
      </c>
      <c r="D2353" s="13">
        <v>18900</v>
      </c>
      <c r="E2353" s="14">
        <v>108</v>
      </c>
      <c r="F2353" s="11" t="s">
        <v>8219</v>
      </c>
      <c r="G2353" s="11" t="s">
        <v>8227</v>
      </c>
      <c r="H2353" s="11" t="s">
        <v>8249</v>
      </c>
      <c r="I2353" s="11">
        <v>1430360739</v>
      </c>
      <c r="J2353" s="11">
        <v>1427768739</v>
      </c>
      <c r="K2353" s="11" t="b">
        <v>0</v>
      </c>
      <c r="L2353" s="11">
        <v>7</v>
      </c>
      <c r="M2353" s="11" t="b">
        <v>0</v>
      </c>
      <c r="N2353" s="11" t="s">
        <v>8275</v>
      </c>
      <c r="O2353" s="11" t="s">
        <v>8276</v>
      </c>
      <c r="P2353" s="11">
        <f t="shared" si="144"/>
        <v>1</v>
      </c>
      <c r="Q2353" s="11">
        <f t="shared" si="145"/>
        <v>15.43</v>
      </c>
      <c r="R2353" s="16">
        <f t="shared" si="146"/>
        <v>42094.101145833338</v>
      </c>
      <c r="S2353" s="16">
        <f t="shared" si="147"/>
        <v>42124.101145833338</v>
      </c>
    </row>
    <row r="2354" spans="1:19" ht="44.25" x14ac:dyDescent="0.75">
      <c r="A2354" s="11">
        <v>2352</v>
      </c>
      <c r="B2354" s="12" t="s">
        <v>2353</v>
      </c>
      <c r="C2354" s="12" t="s">
        <v>6462</v>
      </c>
      <c r="D2354" s="13">
        <v>2000</v>
      </c>
      <c r="E2354" s="14">
        <v>0</v>
      </c>
      <c r="F2354" s="11" t="s">
        <v>8219</v>
      </c>
      <c r="G2354" s="11" t="s">
        <v>8223</v>
      </c>
      <c r="H2354" s="11" t="s">
        <v>8245</v>
      </c>
      <c r="I2354" s="11">
        <v>1433603552</v>
      </c>
      <c r="J2354" s="11">
        <v>1428419552</v>
      </c>
      <c r="K2354" s="11" t="b">
        <v>0</v>
      </c>
      <c r="L2354" s="11">
        <v>0</v>
      </c>
      <c r="M2354" s="11" t="b">
        <v>0</v>
      </c>
      <c r="N2354" s="11" t="s">
        <v>8275</v>
      </c>
      <c r="O2354" s="11" t="s">
        <v>8276</v>
      </c>
      <c r="P2354" s="11">
        <f t="shared" si="144"/>
        <v>0</v>
      </c>
      <c r="Q2354" s="11">
        <f t="shared" si="145"/>
        <v>0</v>
      </c>
      <c r="R2354" s="16">
        <f t="shared" si="146"/>
        <v>42101.633703703701</v>
      </c>
      <c r="S2354" s="16">
        <f t="shared" si="147"/>
        <v>42161.633703703701</v>
      </c>
    </row>
    <row r="2355" spans="1:19" ht="44.25" x14ac:dyDescent="0.75">
      <c r="A2355" s="11">
        <v>2353</v>
      </c>
      <c r="B2355" s="12" t="s">
        <v>2354</v>
      </c>
      <c r="C2355" s="12" t="s">
        <v>6463</v>
      </c>
      <c r="D2355" s="13">
        <v>1000</v>
      </c>
      <c r="E2355" s="14">
        <v>0</v>
      </c>
      <c r="F2355" s="11" t="s">
        <v>8219</v>
      </c>
      <c r="G2355" s="11" t="s">
        <v>8223</v>
      </c>
      <c r="H2355" s="11" t="s">
        <v>8245</v>
      </c>
      <c r="I2355" s="11">
        <v>1429632822</v>
      </c>
      <c r="J2355" s="11">
        <v>1428596022</v>
      </c>
      <c r="K2355" s="11" t="b">
        <v>0</v>
      </c>
      <c r="L2355" s="11">
        <v>0</v>
      </c>
      <c r="M2355" s="11" t="b">
        <v>0</v>
      </c>
      <c r="N2355" s="11" t="s">
        <v>8275</v>
      </c>
      <c r="O2355" s="11" t="s">
        <v>8276</v>
      </c>
      <c r="P2355" s="11">
        <f t="shared" si="144"/>
        <v>0</v>
      </c>
      <c r="Q2355" s="11">
        <f t="shared" si="145"/>
        <v>0</v>
      </c>
      <c r="R2355" s="16">
        <f t="shared" si="146"/>
        <v>42103.676180555558</v>
      </c>
      <c r="S2355" s="16">
        <f t="shared" si="147"/>
        <v>42115.676180555558</v>
      </c>
    </row>
    <row r="2356" spans="1:19" ht="44.25" x14ac:dyDescent="0.75">
      <c r="A2356" s="11">
        <v>2354</v>
      </c>
      <c r="B2356" s="12" t="s">
        <v>2355</v>
      </c>
      <c r="C2356" s="12" t="s">
        <v>6464</v>
      </c>
      <c r="D2356" s="13">
        <v>35000</v>
      </c>
      <c r="E2356" s="14">
        <v>25</v>
      </c>
      <c r="F2356" s="11" t="s">
        <v>8219</v>
      </c>
      <c r="G2356" s="11" t="s">
        <v>8223</v>
      </c>
      <c r="H2356" s="11" t="s">
        <v>8245</v>
      </c>
      <c r="I2356" s="11">
        <v>1420910460</v>
      </c>
      <c r="J2356" s="11">
        <v>1415726460</v>
      </c>
      <c r="K2356" s="11" t="b">
        <v>0</v>
      </c>
      <c r="L2356" s="11">
        <v>1</v>
      </c>
      <c r="M2356" s="11" t="b">
        <v>0</v>
      </c>
      <c r="N2356" s="11" t="s">
        <v>8275</v>
      </c>
      <c r="O2356" s="11" t="s">
        <v>8276</v>
      </c>
      <c r="P2356" s="11">
        <f t="shared" si="144"/>
        <v>0</v>
      </c>
      <c r="Q2356" s="11">
        <f t="shared" si="145"/>
        <v>25</v>
      </c>
      <c r="R2356" s="16">
        <f t="shared" si="146"/>
        <v>41954.722916666666</v>
      </c>
      <c r="S2356" s="16">
        <f t="shared" si="147"/>
        <v>42014.722916666666</v>
      </c>
    </row>
    <row r="2357" spans="1:19" ht="44.25" x14ac:dyDescent="0.75">
      <c r="A2357" s="11">
        <v>2355</v>
      </c>
      <c r="B2357" s="12" t="s">
        <v>2356</v>
      </c>
      <c r="C2357" s="12" t="s">
        <v>6465</v>
      </c>
      <c r="D2357" s="13">
        <v>8000</v>
      </c>
      <c r="E2357" s="14">
        <v>55</v>
      </c>
      <c r="F2357" s="11" t="s">
        <v>8219</v>
      </c>
      <c r="G2357" s="11" t="s">
        <v>8225</v>
      </c>
      <c r="H2357" s="11" t="s">
        <v>8247</v>
      </c>
      <c r="I2357" s="11">
        <v>1430604136</v>
      </c>
      <c r="J2357" s="11">
        <v>1428012136</v>
      </c>
      <c r="K2357" s="11" t="b">
        <v>0</v>
      </c>
      <c r="L2357" s="11">
        <v>2</v>
      </c>
      <c r="M2357" s="11" t="b">
        <v>0</v>
      </c>
      <c r="N2357" s="11" t="s">
        <v>8275</v>
      </c>
      <c r="O2357" s="11" t="s">
        <v>8276</v>
      </c>
      <c r="P2357" s="11">
        <f t="shared" si="144"/>
        <v>1</v>
      </c>
      <c r="Q2357" s="11">
        <f t="shared" si="145"/>
        <v>27.5</v>
      </c>
      <c r="R2357" s="16">
        <f t="shared" si="146"/>
        <v>42096.918240740735</v>
      </c>
      <c r="S2357" s="16">
        <f t="shared" si="147"/>
        <v>42126.918240740735</v>
      </c>
    </row>
    <row r="2358" spans="1:19" ht="29.5" x14ac:dyDescent="0.75">
      <c r="A2358" s="11">
        <v>2356</v>
      </c>
      <c r="B2358" s="12" t="s">
        <v>2357</v>
      </c>
      <c r="C2358" s="12" t="s">
        <v>6466</v>
      </c>
      <c r="D2358" s="13">
        <v>10000</v>
      </c>
      <c r="E2358" s="14">
        <v>0</v>
      </c>
      <c r="F2358" s="11" t="s">
        <v>8219</v>
      </c>
      <c r="G2358" s="11" t="s">
        <v>8232</v>
      </c>
      <c r="H2358" s="11" t="s">
        <v>8248</v>
      </c>
      <c r="I2358" s="11">
        <v>1433530104</v>
      </c>
      <c r="J2358" s="11">
        <v>1430938104</v>
      </c>
      <c r="K2358" s="11" t="b">
        <v>0</v>
      </c>
      <c r="L2358" s="11">
        <v>0</v>
      </c>
      <c r="M2358" s="11" t="b">
        <v>0</v>
      </c>
      <c r="N2358" s="11" t="s">
        <v>8275</v>
      </c>
      <c r="O2358" s="11" t="s">
        <v>8276</v>
      </c>
      <c r="P2358" s="11">
        <f t="shared" si="144"/>
        <v>0</v>
      </c>
      <c r="Q2358" s="11">
        <f t="shared" si="145"/>
        <v>0</v>
      </c>
      <c r="R2358" s="16">
        <f t="shared" si="146"/>
        <v>42130.78361111111</v>
      </c>
      <c r="S2358" s="16">
        <f t="shared" si="147"/>
        <v>42160.78361111111</v>
      </c>
    </row>
    <row r="2359" spans="1:19" ht="44.25" x14ac:dyDescent="0.75">
      <c r="A2359" s="11">
        <v>2357</v>
      </c>
      <c r="B2359" s="12" t="s">
        <v>2358</v>
      </c>
      <c r="C2359" s="12" t="s">
        <v>6467</v>
      </c>
      <c r="D2359" s="13">
        <v>27000</v>
      </c>
      <c r="E2359" s="14">
        <v>0</v>
      </c>
      <c r="F2359" s="11" t="s">
        <v>8219</v>
      </c>
      <c r="G2359" s="11" t="s">
        <v>8224</v>
      </c>
      <c r="H2359" s="11" t="s">
        <v>8246</v>
      </c>
      <c r="I2359" s="11">
        <v>1445093578</v>
      </c>
      <c r="J2359" s="11">
        <v>1442501578</v>
      </c>
      <c r="K2359" s="11" t="b">
        <v>0</v>
      </c>
      <c r="L2359" s="11">
        <v>0</v>
      </c>
      <c r="M2359" s="11" t="b">
        <v>0</v>
      </c>
      <c r="N2359" s="11" t="s">
        <v>8275</v>
      </c>
      <c r="O2359" s="11" t="s">
        <v>8276</v>
      </c>
      <c r="P2359" s="11">
        <f t="shared" si="144"/>
        <v>0</v>
      </c>
      <c r="Q2359" s="11">
        <f t="shared" si="145"/>
        <v>0</v>
      </c>
      <c r="R2359" s="16">
        <f t="shared" si="146"/>
        <v>42264.620115740734</v>
      </c>
      <c r="S2359" s="16">
        <f t="shared" si="147"/>
        <v>42294.620115740734</v>
      </c>
    </row>
    <row r="2360" spans="1:19" ht="44.25" x14ac:dyDescent="0.75">
      <c r="A2360" s="11">
        <v>2358</v>
      </c>
      <c r="B2360" s="12" t="s">
        <v>2359</v>
      </c>
      <c r="C2360" s="12" t="s">
        <v>6468</v>
      </c>
      <c r="D2360" s="13">
        <v>1500</v>
      </c>
      <c r="E2360" s="14">
        <v>0</v>
      </c>
      <c r="F2360" s="11" t="s">
        <v>8219</v>
      </c>
      <c r="G2360" s="11" t="s">
        <v>8224</v>
      </c>
      <c r="H2360" s="11" t="s">
        <v>8246</v>
      </c>
      <c r="I2360" s="11">
        <v>1422664740</v>
      </c>
      <c r="J2360" s="11">
        <v>1417818036</v>
      </c>
      <c r="K2360" s="11" t="b">
        <v>0</v>
      </c>
      <c r="L2360" s="11">
        <v>0</v>
      </c>
      <c r="M2360" s="11" t="b">
        <v>0</v>
      </c>
      <c r="N2360" s="11" t="s">
        <v>8275</v>
      </c>
      <c r="O2360" s="11" t="s">
        <v>8276</v>
      </c>
      <c r="P2360" s="11">
        <f t="shared" si="144"/>
        <v>0</v>
      </c>
      <c r="Q2360" s="11">
        <f t="shared" si="145"/>
        <v>0</v>
      </c>
      <c r="R2360" s="16">
        <f t="shared" si="146"/>
        <v>41978.930972222224</v>
      </c>
      <c r="S2360" s="16">
        <f t="shared" si="147"/>
        <v>42035.027083333334</v>
      </c>
    </row>
    <row r="2361" spans="1:19" ht="44.25" x14ac:dyDescent="0.75">
      <c r="A2361" s="11">
        <v>2359</v>
      </c>
      <c r="B2361" s="12" t="s">
        <v>2360</v>
      </c>
      <c r="C2361" s="12" t="s">
        <v>6469</v>
      </c>
      <c r="D2361" s="13">
        <v>7500</v>
      </c>
      <c r="E2361" s="14">
        <v>1101</v>
      </c>
      <c r="F2361" s="11" t="s">
        <v>8219</v>
      </c>
      <c r="G2361" s="11" t="s">
        <v>8223</v>
      </c>
      <c r="H2361" s="11" t="s">
        <v>8245</v>
      </c>
      <c r="I2361" s="11">
        <v>1438616124</v>
      </c>
      <c r="J2361" s="11">
        <v>1433432124</v>
      </c>
      <c r="K2361" s="11" t="b">
        <v>0</v>
      </c>
      <c r="L2361" s="11">
        <v>3</v>
      </c>
      <c r="M2361" s="11" t="b">
        <v>0</v>
      </c>
      <c r="N2361" s="11" t="s">
        <v>8275</v>
      </c>
      <c r="O2361" s="11" t="s">
        <v>8276</v>
      </c>
      <c r="P2361" s="11">
        <f t="shared" si="144"/>
        <v>15</v>
      </c>
      <c r="Q2361" s="11">
        <f t="shared" si="145"/>
        <v>367</v>
      </c>
      <c r="R2361" s="16">
        <f t="shared" si="146"/>
        <v>42159.649583333332</v>
      </c>
      <c r="S2361" s="16">
        <f t="shared" si="147"/>
        <v>42219.649583333332</v>
      </c>
    </row>
    <row r="2362" spans="1:19" ht="44.25" x14ac:dyDescent="0.75">
      <c r="A2362" s="11">
        <v>2360</v>
      </c>
      <c r="B2362" s="12" t="s">
        <v>2361</v>
      </c>
      <c r="C2362" s="12" t="s">
        <v>6470</v>
      </c>
      <c r="D2362" s="13">
        <v>5000</v>
      </c>
      <c r="E2362" s="14">
        <v>2</v>
      </c>
      <c r="F2362" s="11" t="s">
        <v>8219</v>
      </c>
      <c r="G2362" s="11" t="s">
        <v>8228</v>
      </c>
      <c r="H2362" s="11" t="s">
        <v>8250</v>
      </c>
      <c r="I2362" s="11">
        <v>1454864280</v>
      </c>
      <c r="J2362" s="11">
        <v>1452272280</v>
      </c>
      <c r="K2362" s="11" t="b">
        <v>0</v>
      </c>
      <c r="L2362" s="11">
        <v>1</v>
      </c>
      <c r="M2362" s="11" t="b">
        <v>0</v>
      </c>
      <c r="N2362" s="11" t="s">
        <v>8275</v>
      </c>
      <c r="O2362" s="11" t="s">
        <v>8276</v>
      </c>
      <c r="P2362" s="11">
        <f t="shared" si="144"/>
        <v>0</v>
      </c>
      <c r="Q2362" s="11">
        <f t="shared" si="145"/>
        <v>2</v>
      </c>
      <c r="R2362" s="16">
        <f t="shared" si="146"/>
        <v>42377.70694444445</v>
      </c>
      <c r="S2362" s="16">
        <f t="shared" si="147"/>
        <v>42407.70694444445</v>
      </c>
    </row>
    <row r="2363" spans="1:19" ht="44.25" x14ac:dyDescent="0.75">
      <c r="A2363" s="11">
        <v>2361</v>
      </c>
      <c r="B2363" s="12" t="s">
        <v>2362</v>
      </c>
      <c r="C2363" s="12" t="s">
        <v>6471</v>
      </c>
      <c r="D2363" s="13">
        <v>200</v>
      </c>
      <c r="E2363" s="14">
        <v>0</v>
      </c>
      <c r="F2363" s="11" t="s">
        <v>8219</v>
      </c>
      <c r="G2363" s="11" t="s">
        <v>8228</v>
      </c>
      <c r="H2363" s="11" t="s">
        <v>8250</v>
      </c>
      <c r="I2363" s="11">
        <v>1462053600</v>
      </c>
      <c r="J2363" s="11">
        <v>1459975008</v>
      </c>
      <c r="K2363" s="11" t="b">
        <v>0</v>
      </c>
      <c r="L2363" s="11">
        <v>0</v>
      </c>
      <c r="M2363" s="11" t="b">
        <v>0</v>
      </c>
      <c r="N2363" s="11" t="s">
        <v>8275</v>
      </c>
      <c r="O2363" s="11" t="s">
        <v>8276</v>
      </c>
      <c r="P2363" s="11">
        <f t="shared" si="144"/>
        <v>0</v>
      </c>
      <c r="Q2363" s="11">
        <f t="shared" si="145"/>
        <v>0</v>
      </c>
      <c r="R2363" s="16">
        <f t="shared" si="146"/>
        <v>42466.858888888892</v>
      </c>
      <c r="S2363" s="16">
        <f t="shared" si="147"/>
        <v>42490.916666666672</v>
      </c>
    </row>
    <row r="2364" spans="1:19" ht="44.25" x14ac:dyDescent="0.75">
      <c r="A2364" s="11">
        <v>2362</v>
      </c>
      <c r="B2364" s="12" t="s">
        <v>2363</v>
      </c>
      <c r="C2364" s="12" t="s">
        <v>6472</v>
      </c>
      <c r="D2364" s="13">
        <v>420</v>
      </c>
      <c r="E2364" s="14">
        <v>120</v>
      </c>
      <c r="F2364" s="11" t="s">
        <v>8219</v>
      </c>
      <c r="G2364" s="11" t="s">
        <v>8223</v>
      </c>
      <c r="H2364" s="11" t="s">
        <v>8245</v>
      </c>
      <c r="I2364" s="11">
        <v>1418315470</v>
      </c>
      <c r="J2364" s="11">
        <v>1415723470</v>
      </c>
      <c r="K2364" s="11" t="b">
        <v>0</v>
      </c>
      <c r="L2364" s="11">
        <v>2</v>
      </c>
      <c r="M2364" s="11" t="b">
        <v>0</v>
      </c>
      <c r="N2364" s="11" t="s">
        <v>8275</v>
      </c>
      <c r="O2364" s="11" t="s">
        <v>8276</v>
      </c>
      <c r="P2364" s="11">
        <f t="shared" si="144"/>
        <v>29</v>
      </c>
      <c r="Q2364" s="11">
        <f t="shared" si="145"/>
        <v>60</v>
      </c>
      <c r="R2364" s="16">
        <f t="shared" si="146"/>
        <v>41954.688310185185</v>
      </c>
      <c r="S2364" s="16">
        <f t="shared" si="147"/>
        <v>41984.688310185185</v>
      </c>
    </row>
    <row r="2365" spans="1:19" ht="44.25" x14ac:dyDescent="0.75">
      <c r="A2365" s="11">
        <v>2363</v>
      </c>
      <c r="B2365" s="12" t="s">
        <v>2364</v>
      </c>
      <c r="C2365" s="12" t="s">
        <v>6473</v>
      </c>
      <c r="D2365" s="13">
        <v>175000</v>
      </c>
      <c r="E2365" s="14">
        <v>0</v>
      </c>
      <c r="F2365" s="11" t="s">
        <v>8219</v>
      </c>
      <c r="G2365" s="11" t="s">
        <v>8223</v>
      </c>
      <c r="H2365" s="11" t="s">
        <v>8245</v>
      </c>
      <c r="I2365" s="11">
        <v>1451348200</v>
      </c>
      <c r="J2365" s="11">
        <v>1447460200</v>
      </c>
      <c r="K2365" s="11" t="b">
        <v>0</v>
      </c>
      <c r="L2365" s="11">
        <v>0</v>
      </c>
      <c r="M2365" s="11" t="b">
        <v>0</v>
      </c>
      <c r="N2365" s="11" t="s">
        <v>8275</v>
      </c>
      <c r="O2365" s="11" t="s">
        <v>8276</v>
      </c>
      <c r="P2365" s="11">
        <f t="shared" si="144"/>
        <v>0</v>
      </c>
      <c r="Q2365" s="11">
        <f t="shared" si="145"/>
        <v>0</v>
      </c>
      <c r="R2365" s="16">
        <f t="shared" si="146"/>
        <v>42322.011574074073</v>
      </c>
      <c r="S2365" s="16">
        <f t="shared" si="147"/>
        <v>42367.011574074073</v>
      </c>
    </row>
    <row r="2366" spans="1:19" ht="29.5" x14ac:dyDescent="0.75">
      <c r="A2366" s="11">
        <v>2364</v>
      </c>
      <c r="B2366" s="12" t="s">
        <v>2365</v>
      </c>
      <c r="C2366" s="12" t="s">
        <v>6474</v>
      </c>
      <c r="D2366" s="13">
        <v>128</v>
      </c>
      <c r="E2366" s="14">
        <v>0</v>
      </c>
      <c r="F2366" s="11" t="s">
        <v>8219</v>
      </c>
      <c r="G2366" s="11" t="s">
        <v>8223</v>
      </c>
      <c r="H2366" s="11" t="s">
        <v>8245</v>
      </c>
      <c r="I2366" s="11">
        <v>1445898356</v>
      </c>
      <c r="J2366" s="11">
        <v>1441146356</v>
      </c>
      <c r="K2366" s="11" t="b">
        <v>0</v>
      </c>
      <c r="L2366" s="11">
        <v>0</v>
      </c>
      <c r="M2366" s="11" t="b">
        <v>0</v>
      </c>
      <c r="N2366" s="11" t="s">
        <v>8275</v>
      </c>
      <c r="O2366" s="11" t="s">
        <v>8276</v>
      </c>
      <c r="P2366" s="11">
        <f t="shared" si="144"/>
        <v>0</v>
      </c>
      <c r="Q2366" s="11">
        <f t="shared" si="145"/>
        <v>0</v>
      </c>
      <c r="R2366" s="16">
        <f t="shared" si="146"/>
        <v>42248.934675925921</v>
      </c>
      <c r="S2366" s="16">
        <f t="shared" si="147"/>
        <v>42303.934675925921</v>
      </c>
    </row>
    <row r="2367" spans="1:19" ht="44.25" x14ac:dyDescent="0.75">
      <c r="A2367" s="11">
        <v>2365</v>
      </c>
      <c r="B2367" s="12" t="s">
        <v>2366</v>
      </c>
      <c r="C2367" s="12" t="s">
        <v>6475</v>
      </c>
      <c r="D2367" s="13">
        <v>1000</v>
      </c>
      <c r="E2367" s="14">
        <v>0</v>
      </c>
      <c r="F2367" s="11" t="s">
        <v>8219</v>
      </c>
      <c r="G2367" s="11" t="s">
        <v>8236</v>
      </c>
      <c r="H2367" s="11" t="s">
        <v>8248</v>
      </c>
      <c r="I2367" s="11">
        <v>1453071600</v>
      </c>
      <c r="J2367" s="11">
        <v>1449596425</v>
      </c>
      <c r="K2367" s="11" t="b">
        <v>0</v>
      </c>
      <c r="L2367" s="11">
        <v>0</v>
      </c>
      <c r="M2367" s="11" t="b">
        <v>0</v>
      </c>
      <c r="N2367" s="11" t="s">
        <v>8275</v>
      </c>
      <c r="O2367" s="11" t="s">
        <v>8276</v>
      </c>
      <c r="P2367" s="11">
        <f t="shared" si="144"/>
        <v>0</v>
      </c>
      <c r="Q2367" s="11">
        <f t="shared" si="145"/>
        <v>0</v>
      </c>
      <c r="R2367" s="16">
        <f t="shared" si="146"/>
        <v>42346.736400462964</v>
      </c>
      <c r="S2367" s="16">
        <f t="shared" si="147"/>
        <v>42386.958333333328</v>
      </c>
    </row>
    <row r="2368" spans="1:19" ht="44.25" x14ac:dyDescent="0.75">
      <c r="A2368" s="11">
        <v>2366</v>
      </c>
      <c r="B2368" s="12" t="s">
        <v>2367</v>
      </c>
      <c r="C2368" s="12" t="s">
        <v>6476</v>
      </c>
      <c r="D2368" s="13">
        <v>25000</v>
      </c>
      <c r="E2368" s="14">
        <v>2630</v>
      </c>
      <c r="F2368" s="11" t="s">
        <v>8219</v>
      </c>
      <c r="G2368" s="11" t="s">
        <v>8224</v>
      </c>
      <c r="H2368" s="11" t="s">
        <v>8246</v>
      </c>
      <c r="I2368" s="11">
        <v>1445431533</v>
      </c>
      <c r="J2368" s="11">
        <v>1442839533</v>
      </c>
      <c r="K2368" s="11" t="b">
        <v>0</v>
      </c>
      <c r="L2368" s="11">
        <v>27</v>
      </c>
      <c r="M2368" s="11" t="b">
        <v>0</v>
      </c>
      <c r="N2368" s="11" t="s">
        <v>8275</v>
      </c>
      <c r="O2368" s="11" t="s">
        <v>8276</v>
      </c>
      <c r="P2368" s="11">
        <f t="shared" si="144"/>
        <v>11</v>
      </c>
      <c r="Q2368" s="11">
        <f t="shared" si="145"/>
        <v>97.41</v>
      </c>
      <c r="R2368" s="16">
        <f t="shared" si="146"/>
        <v>42268.531631944439</v>
      </c>
      <c r="S2368" s="16">
        <f t="shared" si="147"/>
        <v>42298.531631944439</v>
      </c>
    </row>
    <row r="2369" spans="1:19" ht="44.25" x14ac:dyDescent="0.75">
      <c r="A2369" s="11">
        <v>2367</v>
      </c>
      <c r="B2369" s="12" t="s">
        <v>2368</v>
      </c>
      <c r="C2369" s="12" t="s">
        <v>6477</v>
      </c>
      <c r="D2369" s="13">
        <v>50000</v>
      </c>
      <c r="E2369" s="14">
        <v>670</v>
      </c>
      <c r="F2369" s="11" t="s">
        <v>8219</v>
      </c>
      <c r="G2369" s="11" t="s">
        <v>8223</v>
      </c>
      <c r="H2369" s="11" t="s">
        <v>8245</v>
      </c>
      <c r="I2369" s="11">
        <v>1461622616</v>
      </c>
      <c r="J2369" s="11">
        <v>1456442216</v>
      </c>
      <c r="K2369" s="11" t="b">
        <v>0</v>
      </c>
      <c r="L2369" s="11">
        <v>14</v>
      </c>
      <c r="M2369" s="11" t="b">
        <v>0</v>
      </c>
      <c r="N2369" s="11" t="s">
        <v>8275</v>
      </c>
      <c r="O2369" s="11" t="s">
        <v>8276</v>
      </c>
      <c r="P2369" s="11">
        <f t="shared" si="144"/>
        <v>1</v>
      </c>
      <c r="Q2369" s="11">
        <f t="shared" si="145"/>
        <v>47.86</v>
      </c>
      <c r="R2369" s="16">
        <f t="shared" si="146"/>
        <v>42425.970092592594</v>
      </c>
      <c r="S2369" s="16">
        <f t="shared" si="147"/>
        <v>42485.928425925929</v>
      </c>
    </row>
    <row r="2370" spans="1:19" ht="44.25" x14ac:dyDescent="0.75">
      <c r="A2370" s="11">
        <v>2368</v>
      </c>
      <c r="B2370" s="12" t="s">
        <v>2369</v>
      </c>
      <c r="C2370" s="12" t="s">
        <v>6478</v>
      </c>
      <c r="D2370" s="13">
        <v>40000</v>
      </c>
      <c r="E2370" s="14">
        <v>100</v>
      </c>
      <c r="F2370" s="11" t="s">
        <v>8219</v>
      </c>
      <c r="G2370" s="11" t="s">
        <v>8223</v>
      </c>
      <c r="H2370" s="11" t="s">
        <v>8245</v>
      </c>
      <c r="I2370" s="11">
        <v>1429028365</v>
      </c>
      <c r="J2370" s="11">
        <v>1425143965</v>
      </c>
      <c r="K2370" s="11" t="b">
        <v>0</v>
      </c>
      <c r="L2370" s="11">
        <v>2</v>
      </c>
      <c r="M2370" s="11" t="b">
        <v>0</v>
      </c>
      <c r="N2370" s="11" t="s">
        <v>8275</v>
      </c>
      <c r="O2370" s="11" t="s">
        <v>8276</v>
      </c>
      <c r="P2370" s="11">
        <f t="shared" ref="P2370:P2433" si="148">ROUND(E2370/D2370*100,0)</f>
        <v>0</v>
      </c>
      <c r="Q2370" s="11">
        <f t="shared" ref="Q2370:Q2433" si="149">IFERROR(ROUND(E2370/L2370,2),0)</f>
        <v>50</v>
      </c>
      <c r="R2370" s="16">
        <f t="shared" si="146"/>
        <v>42063.721817129626</v>
      </c>
      <c r="S2370" s="16">
        <f t="shared" si="147"/>
        <v>42108.680150462969</v>
      </c>
    </row>
    <row r="2371" spans="1:19" ht="44.25" x14ac:dyDescent="0.75">
      <c r="A2371" s="11">
        <v>2369</v>
      </c>
      <c r="B2371" s="12" t="s">
        <v>2370</v>
      </c>
      <c r="C2371" s="12" t="s">
        <v>6479</v>
      </c>
      <c r="D2371" s="13">
        <v>25000</v>
      </c>
      <c r="E2371" s="14">
        <v>0</v>
      </c>
      <c r="F2371" s="11" t="s">
        <v>8219</v>
      </c>
      <c r="G2371" s="11" t="s">
        <v>8223</v>
      </c>
      <c r="H2371" s="11" t="s">
        <v>8245</v>
      </c>
      <c r="I2371" s="11">
        <v>1455132611</v>
      </c>
      <c r="J2371" s="11">
        <v>1452540611</v>
      </c>
      <c r="K2371" s="11" t="b">
        <v>0</v>
      </c>
      <c r="L2371" s="11">
        <v>0</v>
      </c>
      <c r="M2371" s="11" t="b">
        <v>0</v>
      </c>
      <c r="N2371" s="11" t="s">
        <v>8275</v>
      </c>
      <c r="O2371" s="11" t="s">
        <v>8276</v>
      </c>
      <c r="P2371" s="11">
        <f t="shared" si="148"/>
        <v>0</v>
      </c>
      <c r="Q2371" s="11">
        <f t="shared" si="149"/>
        <v>0</v>
      </c>
      <c r="R2371" s="16">
        <f t="shared" ref="R2371:R2434" si="150">(((J2371/60)/60)/24)+DATE(1970,1,1)</f>
        <v>42380.812627314815</v>
      </c>
      <c r="S2371" s="16">
        <f t="shared" ref="S2371:S2434" si="151">(((I2371/60)/60)/24)+DATE(1970,1,1)</f>
        <v>42410.812627314815</v>
      </c>
    </row>
    <row r="2372" spans="1:19" ht="59" x14ac:dyDescent="0.75">
      <c r="A2372" s="11">
        <v>2370</v>
      </c>
      <c r="B2372" s="12" t="s">
        <v>2371</v>
      </c>
      <c r="C2372" s="12" t="s">
        <v>6480</v>
      </c>
      <c r="D2372" s="13">
        <v>25000</v>
      </c>
      <c r="E2372" s="14">
        <v>82</v>
      </c>
      <c r="F2372" s="11" t="s">
        <v>8219</v>
      </c>
      <c r="G2372" s="11" t="s">
        <v>8223</v>
      </c>
      <c r="H2372" s="11" t="s">
        <v>8245</v>
      </c>
      <c r="I2372" s="11">
        <v>1418877141</v>
      </c>
      <c r="J2372" s="11">
        <v>1416285141</v>
      </c>
      <c r="K2372" s="11" t="b">
        <v>0</v>
      </c>
      <c r="L2372" s="11">
        <v>4</v>
      </c>
      <c r="M2372" s="11" t="b">
        <v>0</v>
      </c>
      <c r="N2372" s="11" t="s">
        <v>8275</v>
      </c>
      <c r="O2372" s="11" t="s">
        <v>8276</v>
      </c>
      <c r="P2372" s="11">
        <f t="shared" si="148"/>
        <v>0</v>
      </c>
      <c r="Q2372" s="11">
        <f t="shared" si="149"/>
        <v>20.5</v>
      </c>
      <c r="R2372" s="16">
        <f t="shared" si="150"/>
        <v>41961.18913194444</v>
      </c>
      <c r="S2372" s="16">
        <f t="shared" si="151"/>
        <v>41991.18913194444</v>
      </c>
    </row>
    <row r="2373" spans="1:19" ht="44.25" x14ac:dyDescent="0.75">
      <c r="A2373" s="11">
        <v>2371</v>
      </c>
      <c r="B2373" s="12" t="s">
        <v>2372</v>
      </c>
      <c r="C2373" s="12" t="s">
        <v>6481</v>
      </c>
      <c r="D2373" s="13">
        <v>2000</v>
      </c>
      <c r="E2373" s="14">
        <v>0</v>
      </c>
      <c r="F2373" s="11" t="s">
        <v>8219</v>
      </c>
      <c r="G2373" s="11" t="s">
        <v>8223</v>
      </c>
      <c r="H2373" s="11" t="s">
        <v>8245</v>
      </c>
      <c r="I2373" s="11">
        <v>1435257596</v>
      </c>
      <c r="J2373" s="11">
        <v>1432665596</v>
      </c>
      <c r="K2373" s="11" t="b">
        <v>0</v>
      </c>
      <c r="L2373" s="11">
        <v>0</v>
      </c>
      <c r="M2373" s="11" t="b">
        <v>0</v>
      </c>
      <c r="N2373" s="11" t="s">
        <v>8275</v>
      </c>
      <c r="O2373" s="11" t="s">
        <v>8276</v>
      </c>
      <c r="P2373" s="11">
        <f t="shared" si="148"/>
        <v>0</v>
      </c>
      <c r="Q2373" s="11">
        <f t="shared" si="149"/>
        <v>0</v>
      </c>
      <c r="R2373" s="16">
        <f t="shared" si="150"/>
        <v>42150.777731481481</v>
      </c>
      <c r="S2373" s="16">
        <f t="shared" si="151"/>
        <v>42180.777731481481</v>
      </c>
    </row>
    <row r="2374" spans="1:19" ht="44.25" x14ac:dyDescent="0.75">
      <c r="A2374" s="11">
        <v>2372</v>
      </c>
      <c r="B2374" s="12" t="s">
        <v>2373</v>
      </c>
      <c r="C2374" s="12" t="s">
        <v>6482</v>
      </c>
      <c r="D2374" s="13">
        <v>5500</v>
      </c>
      <c r="E2374" s="14">
        <v>180</v>
      </c>
      <c r="F2374" s="11" t="s">
        <v>8219</v>
      </c>
      <c r="G2374" s="11" t="s">
        <v>8225</v>
      </c>
      <c r="H2374" s="11" t="s">
        <v>8247</v>
      </c>
      <c r="I2374" s="11">
        <v>1429839571</v>
      </c>
      <c r="J2374" s="11">
        <v>1427247571</v>
      </c>
      <c r="K2374" s="11" t="b">
        <v>0</v>
      </c>
      <c r="L2374" s="11">
        <v>6</v>
      </c>
      <c r="M2374" s="11" t="b">
        <v>0</v>
      </c>
      <c r="N2374" s="11" t="s">
        <v>8275</v>
      </c>
      <c r="O2374" s="11" t="s">
        <v>8276</v>
      </c>
      <c r="P2374" s="11">
        <f t="shared" si="148"/>
        <v>3</v>
      </c>
      <c r="Q2374" s="11">
        <f t="shared" si="149"/>
        <v>30</v>
      </c>
      <c r="R2374" s="16">
        <f t="shared" si="150"/>
        <v>42088.069108796291</v>
      </c>
      <c r="S2374" s="16">
        <f t="shared" si="151"/>
        <v>42118.069108796291</v>
      </c>
    </row>
    <row r="2375" spans="1:19" ht="29.5" x14ac:dyDescent="0.75">
      <c r="A2375" s="11">
        <v>2373</v>
      </c>
      <c r="B2375" s="12" t="s">
        <v>2374</v>
      </c>
      <c r="C2375" s="12" t="s">
        <v>6483</v>
      </c>
      <c r="D2375" s="13">
        <v>850000</v>
      </c>
      <c r="E2375" s="14">
        <v>50</v>
      </c>
      <c r="F2375" s="11" t="s">
        <v>8219</v>
      </c>
      <c r="G2375" s="11" t="s">
        <v>8234</v>
      </c>
      <c r="H2375" s="11" t="s">
        <v>8254</v>
      </c>
      <c r="I2375" s="11">
        <v>1440863624</v>
      </c>
      <c r="J2375" s="11">
        <v>1438271624</v>
      </c>
      <c r="K2375" s="11" t="b">
        <v>0</v>
      </c>
      <c r="L2375" s="11">
        <v>1</v>
      </c>
      <c r="M2375" s="11" t="b">
        <v>0</v>
      </c>
      <c r="N2375" s="11" t="s">
        <v>8275</v>
      </c>
      <c r="O2375" s="11" t="s">
        <v>8276</v>
      </c>
      <c r="P2375" s="11">
        <f t="shared" si="148"/>
        <v>0</v>
      </c>
      <c r="Q2375" s="11">
        <f t="shared" si="149"/>
        <v>50</v>
      </c>
      <c r="R2375" s="16">
        <f t="shared" si="150"/>
        <v>42215.662314814821</v>
      </c>
      <c r="S2375" s="16">
        <f t="shared" si="151"/>
        <v>42245.662314814821</v>
      </c>
    </row>
    <row r="2376" spans="1:19" ht="59" x14ac:dyDescent="0.75">
      <c r="A2376" s="11">
        <v>2374</v>
      </c>
      <c r="B2376" s="12" t="s">
        <v>2375</v>
      </c>
      <c r="C2376" s="12" t="s">
        <v>6484</v>
      </c>
      <c r="D2376" s="13">
        <v>22000</v>
      </c>
      <c r="E2376" s="14">
        <v>10</v>
      </c>
      <c r="F2376" s="11" t="s">
        <v>8219</v>
      </c>
      <c r="G2376" s="11" t="s">
        <v>8223</v>
      </c>
      <c r="H2376" s="11" t="s">
        <v>8245</v>
      </c>
      <c r="I2376" s="11">
        <v>1423772060</v>
      </c>
      <c r="J2376" s="11">
        <v>1421180060</v>
      </c>
      <c r="K2376" s="11" t="b">
        <v>0</v>
      </c>
      <c r="L2376" s="11">
        <v>1</v>
      </c>
      <c r="M2376" s="11" t="b">
        <v>0</v>
      </c>
      <c r="N2376" s="11" t="s">
        <v>8275</v>
      </c>
      <c r="O2376" s="11" t="s">
        <v>8276</v>
      </c>
      <c r="P2376" s="11">
        <f t="shared" si="148"/>
        <v>0</v>
      </c>
      <c r="Q2376" s="11">
        <f t="shared" si="149"/>
        <v>10</v>
      </c>
      <c r="R2376" s="16">
        <f t="shared" si="150"/>
        <v>42017.843287037031</v>
      </c>
      <c r="S2376" s="16">
        <f t="shared" si="151"/>
        <v>42047.843287037031</v>
      </c>
    </row>
    <row r="2377" spans="1:19" ht="44.25" x14ac:dyDescent="0.75">
      <c r="A2377" s="11">
        <v>2375</v>
      </c>
      <c r="B2377" s="12" t="s">
        <v>2376</v>
      </c>
      <c r="C2377" s="12" t="s">
        <v>6485</v>
      </c>
      <c r="D2377" s="13">
        <v>10000</v>
      </c>
      <c r="E2377" s="14">
        <v>0</v>
      </c>
      <c r="F2377" s="11" t="s">
        <v>8219</v>
      </c>
      <c r="G2377" s="11" t="s">
        <v>8223</v>
      </c>
      <c r="H2377" s="11" t="s">
        <v>8245</v>
      </c>
      <c r="I2377" s="11">
        <v>1473451437</v>
      </c>
      <c r="J2377" s="11">
        <v>1470859437</v>
      </c>
      <c r="K2377" s="11" t="b">
        <v>0</v>
      </c>
      <c r="L2377" s="11">
        <v>0</v>
      </c>
      <c r="M2377" s="11" t="b">
        <v>0</v>
      </c>
      <c r="N2377" s="11" t="s">
        <v>8275</v>
      </c>
      <c r="O2377" s="11" t="s">
        <v>8276</v>
      </c>
      <c r="P2377" s="11">
        <f t="shared" si="148"/>
        <v>0</v>
      </c>
      <c r="Q2377" s="11">
        <f t="shared" si="149"/>
        <v>0</v>
      </c>
      <c r="R2377" s="16">
        <f t="shared" si="150"/>
        <v>42592.836076388892</v>
      </c>
      <c r="S2377" s="16">
        <f t="shared" si="151"/>
        <v>42622.836076388892</v>
      </c>
    </row>
    <row r="2378" spans="1:19" ht="44.25" x14ac:dyDescent="0.75">
      <c r="A2378" s="11">
        <v>2376</v>
      </c>
      <c r="B2378" s="12" t="s">
        <v>2377</v>
      </c>
      <c r="C2378" s="12" t="s">
        <v>6486</v>
      </c>
      <c r="D2378" s="13">
        <v>3000</v>
      </c>
      <c r="E2378" s="14">
        <v>326.33</v>
      </c>
      <c r="F2378" s="11" t="s">
        <v>8219</v>
      </c>
      <c r="G2378" s="11" t="s">
        <v>8223</v>
      </c>
      <c r="H2378" s="11" t="s">
        <v>8245</v>
      </c>
      <c r="I2378" s="11">
        <v>1449785566</v>
      </c>
      <c r="J2378" s="11">
        <v>1447193566</v>
      </c>
      <c r="K2378" s="11" t="b">
        <v>0</v>
      </c>
      <c r="L2378" s="11">
        <v>4</v>
      </c>
      <c r="M2378" s="11" t="b">
        <v>0</v>
      </c>
      <c r="N2378" s="11" t="s">
        <v>8275</v>
      </c>
      <c r="O2378" s="11" t="s">
        <v>8276</v>
      </c>
      <c r="P2378" s="11">
        <f t="shared" si="148"/>
        <v>11</v>
      </c>
      <c r="Q2378" s="11">
        <f t="shared" si="149"/>
        <v>81.58</v>
      </c>
      <c r="R2378" s="16">
        <f t="shared" si="150"/>
        <v>42318.925532407404</v>
      </c>
      <c r="S2378" s="16">
        <f t="shared" si="151"/>
        <v>42348.925532407404</v>
      </c>
    </row>
    <row r="2379" spans="1:19" ht="44.25" x14ac:dyDescent="0.75">
      <c r="A2379" s="11">
        <v>2377</v>
      </c>
      <c r="B2379" s="12" t="s">
        <v>2378</v>
      </c>
      <c r="C2379" s="12" t="s">
        <v>6487</v>
      </c>
      <c r="D2379" s="13">
        <v>2500</v>
      </c>
      <c r="E2379" s="14">
        <v>0</v>
      </c>
      <c r="F2379" s="11" t="s">
        <v>8219</v>
      </c>
      <c r="G2379" s="11" t="s">
        <v>8228</v>
      </c>
      <c r="H2379" s="11" t="s">
        <v>8250</v>
      </c>
      <c r="I2379" s="11">
        <v>1480110783</v>
      </c>
      <c r="J2379" s="11">
        <v>1477515183</v>
      </c>
      <c r="K2379" s="11" t="b">
        <v>0</v>
      </c>
      <c r="L2379" s="11">
        <v>0</v>
      </c>
      <c r="M2379" s="11" t="b">
        <v>0</v>
      </c>
      <c r="N2379" s="11" t="s">
        <v>8275</v>
      </c>
      <c r="O2379" s="11" t="s">
        <v>8276</v>
      </c>
      <c r="P2379" s="11">
        <f t="shared" si="148"/>
        <v>0</v>
      </c>
      <c r="Q2379" s="11">
        <f t="shared" si="149"/>
        <v>0</v>
      </c>
      <c r="R2379" s="16">
        <f t="shared" si="150"/>
        <v>42669.870173611111</v>
      </c>
      <c r="S2379" s="16">
        <f t="shared" si="151"/>
        <v>42699.911840277782</v>
      </c>
    </row>
    <row r="2380" spans="1:19" ht="44.25" x14ac:dyDescent="0.75">
      <c r="A2380" s="11">
        <v>2378</v>
      </c>
      <c r="B2380" s="12" t="s">
        <v>2379</v>
      </c>
      <c r="C2380" s="12" t="s">
        <v>6488</v>
      </c>
      <c r="D2380" s="13">
        <v>110000</v>
      </c>
      <c r="E2380" s="14">
        <v>0</v>
      </c>
      <c r="F2380" s="11" t="s">
        <v>8219</v>
      </c>
      <c r="G2380" s="11" t="s">
        <v>8223</v>
      </c>
      <c r="H2380" s="11" t="s">
        <v>8245</v>
      </c>
      <c r="I2380" s="11">
        <v>1440548330</v>
      </c>
      <c r="J2380" s="11">
        <v>1438042730</v>
      </c>
      <c r="K2380" s="11" t="b">
        <v>0</v>
      </c>
      <c r="L2380" s="11">
        <v>0</v>
      </c>
      <c r="M2380" s="11" t="b">
        <v>0</v>
      </c>
      <c r="N2380" s="11" t="s">
        <v>8275</v>
      </c>
      <c r="O2380" s="11" t="s">
        <v>8276</v>
      </c>
      <c r="P2380" s="11">
        <f t="shared" si="148"/>
        <v>0</v>
      </c>
      <c r="Q2380" s="11">
        <f t="shared" si="149"/>
        <v>0</v>
      </c>
      <c r="R2380" s="16">
        <f t="shared" si="150"/>
        <v>42213.013078703705</v>
      </c>
      <c r="S2380" s="16">
        <f t="shared" si="151"/>
        <v>42242.013078703705</v>
      </c>
    </row>
    <row r="2381" spans="1:19" ht="29.5" x14ac:dyDescent="0.75">
      <c r="A2381" s="11">
        <v>2379</v>
      </c>
      <c r="B2381" s="12" t="s">
        <v>2380</v>
      </c>
      <c r="C2381" s="12" t="s">
        <v>6489</v>
      </c>
      <c r="D2381" s="13">
        <v>30000</v>
      </c>
      <c r="E2381" s="14">
        <v>0</v>
      </c>
      <c r="F2381" s="11" t="s">
        <v>8219</v>
      </c>
      <c r="G2381" s="11" t="s">
        <v>8223</v>
      </c>
      <c r="H2381" s="11" t="s">
        <v>8245</v>
      </c>
      <c r="I2381" s="11">
        <v>1444004616</v>
      </c>
      <c r="J2381" s="11">
        <v>1440116616</v>
      </c>
      <c r="K2381" s="11" t="b">
        <v>0</v>
      </c>
      <c r="L2381" s="11">
        <v>0</v>
      </c>
      <c r="M2381" s="11" t="b">
        <v>0</v>
      </c>
      <c r="N2381" s="11" t="s">
        <v>8275</v>
      </c>
      <c r="O2381" s="11" t="s">
        <v>8276</v>
      </c>
      <c r="P2381" s="11">
        <f t="shared" si="148"/>
        <v>0</v>
      </c>
      <c r="Q2381" s="11">
        <f t="shared" si="149"/>
        <v>0</v>
      </c>
      <c r="R2381" s="16">
        <f t="shared" si="150"/>
        <v>42237.016388888893</v>
      </c>
      <c r="S2381" s="16">
        <f t="shared" si="151"/>
        <v>42282.016388888893</v>
      </c>
    </row>
    <row r="2382" spans="1:19" ht="44.25" x14ac:dyDescent="0.75">
      <c r="A2382" s="11">
        <v>2380</v>
      </c>
      <c r="B2382" s="12" t="s">
        <v>2381</v>
      </c>
      <c r="C2382" s="12" t="s">
        <v>6490</v>
      </c>
      <c r="D2382" s="13">
        <v>15000</v>
      </c>
      <c r="E2382" s="14">
        <v>55</v>
      </c>
      <c r="F2382" s="11" t="s">
        <v>8219</v>
      </c>
      <c r="G2382" s="11" t="s">
        <v>8223</v>
      </c>
      <c r="H2382" s="11" t="s">
        <v>8245</v>
      </c>
      <c r="I2382" s="11">
        <v>1443726142</v>
      </c>
      <c r="J2382" s="11">
        <v>1441134142</v>
      </c>
      <c r="K2382" s="11" t="b">
        <v>0</v>
      </c>
      <c r="L2382" s="11">
        <v>3</v>
      </c>
      <c r="M2382" s="11" t="b">
        <v>0</v>
      </c>
      <c r="N2382" s="11" t="s">
        <v>8275</v>
      </c>
      <c r="O2382" s="11" t="s">
        <v>8276</v>
      </c>
      <c r="P2382" s="11">
        <f t="shared" si="148"/>
        <v>0</v>
      </c>
      <c r="Q2382" s="11">
        <f t="shared" si="149"/>
        <v>18.329999999999998</v>
      </c>
      <c r="R2382" s="16">
        <f t="shared" si="150"/>
        <v>42248.793310185181</v>
      </c>
      <c r="S2382" s="16">
        <f t="shared" si="151"/>
        <v>42278.793310185181</v>
      </c>
    </row>
    <row r="2383" spans="1:19" ht="44.25" x14ac:dyDescent="0.75">
      <c r="A2383" s="11">
        <v>2381</v>
      </c>
      <c r="B2383" s="12" t="s">
        <v>2382</v>
      </c>
      <c r="C2383" s="12" t="s">
        <v>6491</v>
      </c>
      <c r="D2383" s="13">
        <v>86350</v>
      </c>
      <c r="E2383" s="14">
        <v>1571</v>
      </c>
      <c r="F2383" s="11" t="s">
        <v>8219</v>
      </c>
      <c r="G2383" s="11" t="s">
        <v>8223</v>
      </c>
      <c r="H2383" s="11" t="s">
        <v>8245</v>
      </c>
      <c r="I2383" s="11">
        <v>1428704848</v>
      </c>
      <c r="J2383" s="11">
        <v>1426112848</v>
      </c>
      <c r="K2383" s="11" t="b">
        <v>0</v>
      </c>
      <c r="L2383" s="11">
        <v>7</v>
      </c>
      <c r="M2383" s="11" t="b">
        <v>0</v>
      </c>
      <c r="N2383" s="11" t="s">
        <v>8275</v>
      </c>
      <c r="O2383" s="11" t="s">
        <v>8276</v>
      </c>
      <c r="P2383" s="11">
        <f t="shared" si="148"/>
        <v>2</v>
      </c>
      <c r="Q2383" s="11">
        <f t="shared" si="149"/>
        <v>224.43</v>
      </c>
      <c r="R2383" s="16">
        <f t="shared" si="150"/>
        <v>42074.935740740737</v>
      </c>
      <c r="S2383" s="16">
        <f t="shared" si="151"/>
        <v>42104.935740740737</v>
      </c>
    </row>
    <row r="2384" spans="1:19" ht="59" x14ac:dyDescent="0.75">
      <c r="A2384" s="11">
        <v>2382</v>
      </c>
      <c r="B2384" s="12" t="s">
        <v>2383</v>
      </c>
      <c r="C2384" s="12" t="s">
        <v>6492</v>
      </c>
      <c r="D2384" s="13">
        <v>3000</v>
      </c>
      <c r="E2384" s="14">
        <v>75</v>
      </c>
      <c r="F2384" s="11" t="s">
        <v>8219</v>
      </c>
      <c r="G2384" s="11" t="s">
        <v>8223</v>
      </c>
      <c r="H2384" s="11" t="s">
        <v>8245</v>
      </c>
      <c r="I2384" s="11">
        <v>1438662603</v>
      </c>
      <c r="J2384" s="11">
        <v>1436502603</v>
      </c>
      <c r="K2384" s="11" t="b">
        <v>0</v>
      </c>
      <c r="L2384" s="11">
        <v>2</v>
      </c>
      <c r="M2384" s="11" t="b">
        <v>0</v>
      </c>
      <c r="N2384" s="11" t="s">
        <v>8275</v>
      </c>
      <c r="O2384" s="11" t="s">
        <v>8276</v>
      </c>
      <c r="P2384" s="11">
        <f t="shared" si="148"/>
        <v>3</v>
      </c>
      <c r="Q2384" s="11">
        <f t="shared" si="149"/>
        <v>37.5</v>
      </c>
      <c r="R2384" s="16">
        <f t="shared" si="150"/>
        <v>42195.187534722223</v>
      </c>
      <c r="S2384" s="16">
        <f t="shared" si="151"/>
        <v>42220.187534722223</v>
      </c>
    </row>
    <row r="2385" spans="1:19" ht="44.25" x14ac:dyDescent="0.75">
      <c r="A2385" s="11">
        <v>2383</v>
      </c>
      <c r="B2385" s="12" t="s">
        <v>2384</v>
      </c>
      <c r="C2385" s="12" t="s">
        <v>6493</v>
      </c>
      <c r="D2385" s="13">
        <v>10000</v>
      </c>
      <c r="E2385" s="14">
        <v>435</v>
      </c>
      <c r="F2385" s="11" t="s">
        <v>8219</v>
      </c>
      <c r="G2385" s="11" t="s">
        <v>8227</v>
      </c>
      <c r="H2385" s="11" t="s">
        <v>8249</v>
      </c>
      <c r="I2385" s="11">
        <v>1424568107</v>
      </c>
      <c r="J2385" s="11">
        <v>1421976107</v>
      </c>
      <c r="K2385" s="11" t="b">
        <v>0</v>
      </c>
      <c r="L2385" s="11">
        <v>3</v>
      </c>
      <c r="M2385" s="11" t="b">
        <v>0</v>
      </c>
      <c r="N2385" s="11" t="s">
        <v>8275</v>
      </c>
      <c r="O2385" s="11" t="s">
        <v>8276</v>
      </c>
      <c r="P2385" s="11">
        <f t="shared" si="148"/>
        <v>4</v>
      </c>
      <c r="Q2385" s="11">
        <f t="shared" si="149"/>
        <v>145</v>
      </c>
      <c r="R2385" s="16">
        <f t="shared" si="150"/>
        <v>42027.056793981479</v>
      </c>
      <c r="S2385" s="16">
        <f t="shared" si="151"/>
        <v>42057.056793981479</v>
      </c>
    </row>
    <row r="2386" spans="1:19" ht="59" x14ac:dyDescent="0.75">
      <c r="A2386" s="11">
        <v>2384</v>
      </c>
      <c r="B2386" s="12" t="s">
        <v>2385</v>
      </c>
      <c r="C2386" s="12" t="s">
        <v>6494</v>
      </c>
      <c r="D2386" s="13">
        <v>1000</v>
      </c>
      <c r="E2386" s="14">
        <v>8</v>
      </c>
      <c r="F2386" s="11" t="s">
        <v>8219</v>
      </c>
      <c r="G2386" s="11" t="s">
        <v>8223</v>
      </c>
      <c r="H2386" s="11" t="s">
        <v>8245</v>
      </c>
      <c r="I2386" s="11">
        <v>1415932643</v>
      </c>
      <c r="J2386" s="11">
        <v>1413337043</v>
      </c>
      <c r="K2386" s="11" t="b">
        <v>0</v>
      </c>
      <c r="L2386" s="11">
        <v>8</v>
      </c>
      <c r="M2386" s="11" t="b">
        <v>0</v>
      </c>
      <c r="N2386" s="11" t="s">
        <v>8275</v>
      </c>
      <c r="O2386" s="11" t="s">
        <v>8276</v>
      </c>
      <c r="P2386" s="11">
        <f t="shared" si="148"/>
        <v>1</v>
      </c>
      <c r="Q2386" s="11">
        <f t="shared" si="149"/>
        <v>1</v>
      </c>
      <c r="R2386" s="16">
        <f t="shared" si="150"/>
        <v>41927.067627314813</v>
      </c>
      <c r="S2386" s="16">
        <f t="shared" si="151"/>
        <v>41957.109293981484</v>
      </c>
    </row>
    <row r="2387" spans="1:19" ht="44.25" x14ac:dyDescent="0.75">
      <c r="A2387" s="11">
        <v>2385</v>
      </c>
      <c r="B2387" s="12" t="s">
        <v>2386</v>
      </c>
      <c r="C2387" s="12" t="s">
        <v>6495</v>
      </c>
      <c r="D2387" s="13">
        <v>65000</v>
      </c>
      <c r="E2387" s="14">
        <v>788</v>
      </c>
      <c r="F2387" s="11" t="s">
        <v>8219</v>
      </c>
      <c r="G2387" s="11" t="s">
        <v>8223</v>
      </c>
      <c r="H2387" s="11" t="s">
        <v>8245</v>
      </c>
      <c r="I2387" s="11">
        <v>1438793432</v>
      </c>
      <c r="J2387" s="11">
        <v>1436201432</v>
      </c>
      <c r="K2387" s="11" t="b">
        <v>0</v>
      </c>
      <c r="L2387" s="11">
        <v>7</v>
      </c>
      <c r="M2387" s="11" t="b">
        <v>0</v>
      </c>
      <c r="N2387" s="11" t="s">
        <v>8275</v>
      </c>
      <c r="O2387" s="11" t="s">
        <v>8276</v>
      </c>
      <c r="P2387" s="11">
        <f t="shared" si="148"/>
        <v>1</v>
      </c>
      <c r="Q2387" s="11">
        <f t="shared" si="149"/>
        <v>112.57</v>
      </c>
      <c r="R2387" s="16">
        <f t="shared" si="150"/>
        <v>42191.70175925926</v>
      </c>
      <c r="S2387" s="16">
        <f t="shared" si="151"/>
        <v>42221.70175925926</v>
      </c>
    </row>
    <row r="2388" spans="1:19" ht="44.25" x14ac:dyDescent="0.75">
      <c r="A2388" s="11">
        <v>2386</v>
      </c>
      <c r="B2388" s="12" t="s">
        <v>2387</v>
      </c>
      <c r="C2388" s="12" t="s">
        <v>6496</v>
      </c>
      <c r="D2388" s="13">
        <v>30000</v>
      </c>
      <c r="E2388" s="14">
        <v>0</v>
      </c>
      <c r="F2388" s="11" t="s">
        <v>8219</v>
      </c>
      <c r="G2388" s="11" t="s">
        <v>8228</v>
      </c>
      <c r="H2388" s="11" t="s">
        <v>8250</v>
      </c>
      <c r="I2388" s="11">
        <v>1420920424</v>
      </c>
      <c r="J2388" s="11">
        <v>1415736424</v>
      </c>
      <c r="K2388" s="11" t="b">
        <v>0</v>
      </c>
      <c r="L2388" s="11">
        <v>0</v>
      </c>
      <c r="M2388" s="11" t="b">
        <v>0</v>
      </c>
      <c r="N2388" s="11" t="s">
        <v>8275</v>
      </c>
      <c r="O2388" s="11" t="s">
        <v>8276</v>
      </c>
      <c r="P2388" s="11">
        <f t="shared" si="148"/>
        <v>0</v>
      </c>
      <c r="Q2388" s="11">
        <f t="shared" si="149"/>
        <v>0</v>
      </c>
      <c r="R2388" s="16">
        <f t="shared" si="150"/>
        <v>41954.838240740741</v>
      </c>
      <c r="S2388" s="16">
        <f t="shared" si="151"/>
        <v>42014.838240740741</v>
      </c>
    </row>
    <row r="2389" spans="1:19" ht="59" x14ac:dyDescent="0.75">
      <c r="A2389" s="11">
        <v>2387</v>
      </c>
      <c r="B2389" s="12" t="s">
        <v>2388</v>
      </c>
      <c r="C2389" s="12" t="s">
        <v>6497</v>
      </c>
      <c r="D2389" s="13">
        <v>150000</v>
      </c>
      <c r="E2389" s="14">
        <v>1026</v>
      </c>
      <c r="F2389" s="11" t="s">
        <v>8219</v>
      </c>
      <c r="G2389" s="11" t="s">
        <v>8223</v>
      </c>
      <c r="H2389" s="11" t="s">
        <v>8245</v>
      </c>
      <c r="I2389" s="11">
        <v>1469199740</v>
      </c>
      <c r="J2389" s="11">
        <v>1465311740</v>
      </c>
      <c r="K2389" s="11" t="b">
        <v>0</v>
      </c>
      <c r="L2389" s="11">
        <v>3</v>
      </c>
      <c r="M2389" s="11" t="b">
        <v>0</v>
      </c>
      <c r="N2389" s="11" t="s">
        <v>8275</v>
      </c>
      <c r="O2389" s="11" t="s">
        <v>8276</v>
      </c>
      <c r="P2389" s="11">
        <f t="shared" si="148"/>
        <v>1</v>
      </c>
      <c r="Q2389" s="11">
        <f t="shared" si="149"/>
        <v>342</v>
      </c>
      <c r="R2389" s="16">
        <f t="shared" si="150"/>
        <v>42528.626620370371</v>
      </c>
      <c r="S2389" s="16">
        <f t="shared" si="151"/>
        <v>42573.626620370371</v>
      </c>
    </row>
    <row r="2390" spans="1:19" ht="44.25" x14ac:dyDescent="0.75">
      <c r="A2390" s="11">
        <v>2388</v>
      </c>
      <c r="B2390" s="12" t="s">
        <v>2389</v>
      </c>
      <c r="C2390" s="12" t="s">
        <v>6498</v>
      </c>
      <c r="D2390" s="13">
        <v>37000</v>
      </c>
      <c r="E2390" s="14">
        <v>463</v>
      </c>
      <c r="F2390" s="11" t="s">
        <v>8219</v>
      </c>
      <c r="G2390" s="11" t="s">
        <v>8223</v>
      </c>
      <c r="H2390" s="11" t="s">
        <v>8245</v>
      </c>
      <c r="I2390" s="11">
        <v>1421350140</v>
      </c>
      <c r="J2390" s="11">
        <v>1418761759</v>
      </c>
      <c r="K2390" s="11" t="b">
        <v>0</v>
      </c>
      <c r="L2390" s="11">
        <v>8</v>
      </c>
      <c r="M2390" s="11" t="b">
        <v>0</v>
      </c>
      <c r="N2390" s="11" t="s">
        <v>8275</v>
      </c>
      <c r="O2390" s="11" t="s">
        <v>8276</v>
      </c>
      <c r="P2390" s="11">
        <f t="shared" si="148"/>
        <v>1</v>
      </c>
      <c r="Q2390" s="11">
        <f t="shared" si="149"/>
        <v>57.88</v>
      </c>
      <c r="R2390" s="16">
        <f t="shared" si="150"/>
        <v>41989.853692129633</v>
      </c>
      <c r="S2390" s="16">
        <f t="shared" si="151"/>
        <v>42019.811805555553</v>
      </c>
    </row>
    <row r="2391" spans="1:19" ht="59" x14ac:dyDescent="0.75">
      <c r="A2391" s="11">
        <v>2389</v>
      </c>
      <c r="B2391" s="12" t="s">
        <v>2390</v>
      </c>
      <c r="C2391" s="12" t="s">
        <v>6499</v>
      </c>
      <c r="D2391" s="13">
        <v>16000</v>
      </c>
      <c r="E2391" s="14">
        <v>30</v>
      </c>
      <c r="F2391" s="11" t="s">
        <v>8219</v>
      </c>
      <c r="G2391" s="11" t="s">
        <v>8229</v>
      </c>
      <c r="H2391" s="11" t="s">
        <v>8248</v>
      </c>
      <c r="I2391" s="11">
        <v>1437861540</v>
      </c>
      <c r="J2391" s="11">
        <v>1435160452</v>
      </c>
      <c r="K2391" s="11" t="b">
        <v>0</v>
      </c>
      <c r="L2391" s="11">
        <v>1</v>
      </c>
      <c r="M2391" s="11" t="b">
        <v>0</v>
      </c>
      <c r="N2391" s="11" t="s">
        <v>8275</v>
      </c>
      <c r="O2391" s="11" t="s">
        <v>8276</v>
      </c>
      <c r="P2391" s="11">
        <f t="shared" si="148"/>
        <v>0</v>
      </c>
      <c r="Q2391" s="11">
        <f t="shared" si="149"/>
        <v>30</v>
      </c>
      <c r="R2391" s="16">
        <f t="shared" si="150"/>
        <v>42179.653379629628</v>
      </c>
      <c r="S2391" s="16">
        <f t="shared" si="151"/>
        <v>42210.915972222225</v>
      </c>
    </row>
    <row r="2392" spans="1:19" ht="44.25" x14ac:dyDescent="0.75">
      <c r="A2392" s="11">
        <v>2390</v>
      </c>
      <c r="B2392" s="12" t="s">
        <v>2391</v>
      </c>
      <c r="C2392" s="12" t="s">
        <v>6500</v>
      </c>
      <c r="D2392" s="13">
        <v>510000</v>
      </c>
      <c r="E2392" s="14">
        <v>0</v>
      </c>
      <c r="F2392" s="11" t="s">
        <v>8219</v>
      </c>
      <c r="G2392" s="11" t="s">
        <v>8225</v>
      </c>
      <c r="H2392" s="11" t="s">
        <v>8247</v>
      </c>
      <c r="I2392" s="11">
        <v>1420352264</v>
      </c>
      <c r="J2392" s="11">
        <v>1416896264</v>
      </c>
      <c r="K2392" s="11" t="b">
        <v>0</v>
      </c>
      <c r="L2392" s="11">
        <v>0</v>
      </c>
      <c r="M2392" s="11" t="b">
        <v>0</v>
      </c>
      <c r="N2392" s="11" t="s">
        <v>8275</v>
      </c>
      <c r="O2392" s="11" t="s">
        <v>8276</v>
      </c>
      <c r="P2392" s="11">
        <f t="shared" si="148"/>
        <v>0</v>
      </c>
      <c r="Q2392" s="11">
        <f t="shared" si="149"/>
        <v>0</v>
      </c>
      <c r="R2392" s="16">
        <f t="shared" si="150"/>
        <v>41968.262314814812</v>
      </c>
      <c r="S2392" s="16">
        <f t="shared" si="151"/>
        <v>42008.262314814812</v>
      </c>
    </row>
    <row r="2393" spans="1:19" ht="29.5" x14ac:dyDescent="0.75">
      <c r="A2393" s="11">
        <v>2391</v>
      </c>
      <c r="B2393" s="12" t="s">
        <v>2392</v>
      </c>
      <c r="C2393" s="12" t="s">
        <v>6501</v>
      </c>
      <c r="D2393" s="13">
        <v>20000</v>
      </c>
      <c r="E2393" s="14">
        <v>25</v>
      </c>
      <c r="F2393" s="11" t="s">
        <v>8219</v>
      </c>
      <c r="G2393" s="11" t="s">
        <v>8223</v>
      </c>
      <c r="H2393" s="11" t="s">
        <v>8245</v>
      </c>
      <c r="I2393" s="11">
        <v>1427825044</v>
      </c>
      <c r="J2393" s="11">
        <v>1425236644</v>
      </c>
      <c r="K2393" s="11" t="b">
        <v>0</v>
      </c>
      <c r="L2393" s="11">
        <v>1</v>
      </c>
      <c r="M2393" s="11" t="b">
        <v>0</v>
      </c>
      <c r="N2393" s="11" t="s">
        <v>8275</v>
      </c>
      <c r="O2393" s="11" t="s">
        <v>8276</v>
      </c>
      <c r="P2393" s="11">
        <f t="shared" si="148"/>
        <v>0</v>
      </c>
      <c r="Q2393" s="11">
        <f t="shared" si="149"/>
        <v>25</v>
      </c>
      <c r="R2393" s="16">
        <f t="shared" si="150"/>
        <v>42064.794490740736</v>
      </c>
      <c r="S2393" s="16">
        <f t="shared" si="151"/>
        <v>42094.752824074079</v>
      </c>
    </row>
    <row r="2394" spans="1:19" ht="59" x14ac:dyDescent="0.75">
      <c r="A2394" s="11">
        <v>2392</v>
      </c>
      <c r="B2394" s="12" t="s">
        <v>2393</v>
      </c>
      <c r="C2394" s="12" t="s">
        <v>6502</v>
      </c>
      <c r="D2394" s="13">
        <v>4200</v>
      </c>
      <c r="E2394" s="14">
        <v>0</v>
      </c>
      <c r="F2394" s="11" t="s">
        <v>8219</v>
      </c>
      <c r="G2394" s="11" t="s">
        <v>8223</v>
      </c>
      <c r="H2394" s="11" t="s">
        <v>8245</v>
      </c>
      <c r="I2394" s="11">
        <v>1446087223</v>
      </c>
      <c r="J2394" s="11">
        <v>1443495223</v>
      </c>
      <c r="K2394" s="11" t="b">
        <v>0</v>
      </c>
      <c r="L2394" s="11">
        <v>0</v>
      </c>
      <c r="M2394" s="11" t="b">
        <v>0</v>
      </c>
      <c r="N2394" s="11" t="s">
        <v>8275</v>
      </c>
      <c r="O2394" s="11" t="s">
        <v>8276</v>
      </c>
      <c r="P2394" s="11">
        <f t="shared" si="148"/>
        <v>0</v>
      </c>
      <c r="Q2394" s="11">
        <f t="shared" si="149"/>
        <v>0</v>
      </c>
      <c r="R2394" s="16">
        <f t="shared" si="150"/>
        <v>42276.120636574073</v>
      </c>
      <c r="S2394" s="16">
        <f t="shared" si="151"/>
        <v>42306.120636574073</v>
      </c>
    </row>
    <row r="2395" spans="1:19" ht="44.25" x14ac:dyDescent="0.75">
      <c r="A2395" s="11">
        <v>2393</v>
      </c>
      <c r="B2395" s="12" t="s">
        <v>2394</v>
      </c>
      <c r="C2395" s="12" t="s">
        <v>6503</v>
      </c>
      <c r="D2395" s="13">
        <v>100000</v>
      </c>
      <c r="E2395" s="14">
        <v>50</v>
      </c>
      <c r="F2395" s="11" t="s">
        <v>8219</v>
      </c>
      <c r="G2395" s="11" t="s">
        <v>8223</v>
      </c>
      <c r="H2395" s="11" t="s">
        <v>8245</v>
      </c>
      <c r="I2395" s="11">
        <v>1439048017</v>
      </c>
      <c r="J2395" s="11">
        <v>1436456017</v>
      </c>
      <c r="K2395" s="11" t="b">
        <v>0</v>
      </c>
      <c r="L2395" s="11">
        <v>1</v>
      </c>
      <c r="M2395" s="11" t="b">
        <v>0</v>
      </c>
      <c r="N2395" s="11" t="s">
        <v>8275</v>
      </c>
      <c r="O2395" s="11" t="s">
        <v>8276</v>
      </c>
      <c r="P2395" s="11">
        <f t="shared" si="148"/>
        <v>0</v>
      </c>
      <c r="Q2395" s="11">
        <f t="shared" si="149"/>
        <v>50</v>
      </c>
      <c r="R2395" s="16">
        <f t="shared" si="150"/>
        <v>42194.648344907408</v>
      </c>
      <c r="S2395" s="16">
        <f t="shared" si="151"/>
        <v>42224.648344907408</v>
      </c>
    </row>
    <row r="2396" spans="1:19" ht="44.25" x14ac:dyDescent="0.75">
      <c r="A2396" s="11">
        <v>2394</v>
      </c>
      <c r="B2396" s="12" t="s">
        <v>2395</v>
      </c>
      <c r="C2396" s="12" t="s">
        <v>6504</v>
      </c>
      <c r="D2396" s="13">
        <v>5000</v>
      </c>
      <c r="E2396" s="14">
        <v>3</v>
      </c>
      <c r="F2396" s="11" t="s">
        <v>8219</v>
      </c>
      <c r="G2396" s="11" t="s">
        <v>8240</v>
      </c>
      <c r="H2396" s="11" t="s">
        <v>8248</v>
      </c>
      <c r="I2396" s="11">
        <v>1424940093</v>
      </c>
      <c r="J2396" s="11">
        <v>1422348093</v>
      </c>
      <c r="K2396" s="11" t="b">
        <v>0</v>
      </c>
      <c r="L2396" s="11">
        <v>2</v>
      </c>
      <c r="M2396" s="11" t="b">
        <v>0</v>
      </c>
      <c r="N2396" s="11" t="s">
        <v>8275</v>
      </c>
      <c r="O2396" s="11" t="s">
        <v>8276</v>
      </c>
      <c r="P2396" s="11">
        <f t="shared" si="148"/>
        <v>0</v>
      </c>
      <c r="Q2396" s="11">
        <f t="shared" si="149"/>
        <v>1.5</v>
      </c>
      <c r="R2396" s="16">
        <f t="shared" si="150"/>
        <v>42031.362187499995</v>
      </c>
      <c r="S2396" s="16">
        <f t="shared" si="151"/>
        <v>42061.362187499995</v>
      </c>
    </row>
    <row r="2397" spans="1:19" ht="44.25" x14ac:dyDescent="0.75">
      <c r="A2397" s="11">
        <v>2395</v>
      </c>
      <c r="B2397" s="12" t="s">
        <v>2396</v>
      </c>
      <c r="C2397" s="12" t="s">
        <v>6505</v>
      </c>
      <c r="D2397" s="13">
        <v>33000</v>
      </c>
      <c r="E2397" s="14">
        <v>0</v>
      </c>
      <c r="F2397" s="11" t="s">
        <v>8219</v>
      </c>
      <c r="G2397" s="11" t="s">
        <v>8223</v>
      </c>
      <c r="H2397" s="11" t="s">
        <v>8245</v>
      </c>
      <c r="I2397" s="11">
        <v>1484038620</v>
      </c>
      <c r="J2397" s="11">
        <v>1481597687</v>
      </c>
      <c r="K2397" s="11" t="b">
        <v>0</v>
      </c>
      <c r="L2397" s="11">
        <v>0</v>
      </c>
      <c r="M2397" s="11" t="b">
        <v>0</v>
      </c>
      <c r="N2397" s="11" t="s">
        <v>8275</v>
      </c>
      <c r="O2397" s="11" t="s">
        <v>8276</v>
      </c>
      <c r="P2397" s="11">
        <f t="shared" si="148"/>
        <v>0</v>
      </c>
      <c r="Q2397" s="11">
        <f t="shared" si="149"/>
        <v>0</v>
      </c>
      <c r="R2397" s="16">
        <f t="shared" si="150"/>
        <v>42717.121377314819</v>
      </c>
      <c r="S2397" s="16">
        <f t="shared" si="151"/>
        <v>42745.372916666667</v>
      </c>
    </row>
    <row r="2398" spans="1:19" ht="44.25" x14ac:dyDescent="0.75">
      <c r="A2398" s="11">
        <v>2396</v>
      </c>
      <c r="B2398" s="12" t="s">
        <v>2397</v>
      </c>
      <c r="C2398" s="12" t="s">
        <v>6506</v>
      </c>
      <c r="D2398" s="13">
        <v>5000</v>
      </c>
      <c r="E2398" s="14">
        <v>10</v>
      </c>
      <c r="F2398" s="11" t="s">
        <v>8219</v>
      </c>
      <c r="G2398" s="11" t="s">
        <v>8239</v>
      </c>
      <c r="H2398" s="11" t="s">
        <v>8256</v>
      </c>
      <c r="I2398" s="11">
        <v>1444940558</v>
      </c>
      <c r="J2398" s="11">
        <v>1442348558</v>
      </c>
      <c r="K2398" s="11" t="b">
        <v>0</v>
      </c>
      <c r="L2398" s="11">
        <v>1</v>
      </c>
      <c r="M2398" s="11" t="b">
        <v>0</v>
      </c>
      <c r="N2398" s="11" t="s">
        <v>8275</v>
      </c>
      <c r="O2398" s="11" t="s">
        <v>8276</v>
      </c>
      <c r="P2398" s="11">
        <f t="shared" si="148"/>
        <v>0</v>
      </c>
      <c r="Q2398" s="11">
        <f t="shared" si="149"/>
        <v>10</v>
      </c>
      <c r="R2398" s="16">
        <f t="shared" si="150"/>
        <v>42262.849050925928</v>
      </c>
      <c r="S2398" s="16">
        <f t="shared" si="151"/>
        <v>42292.849050925928</v>
      </c>
    </row>
    <row r="2399" spans="1:19" ht="44.25" x14ac:dyDescent="0.75">
      <c r="A2399" s="11">
        <v>2397</v>
      </c>
      <c r="B2399" s="12" t="s">
        <v>2398</v>
      </c>
      <c r="C2399" s="12" t="s">
        <v>6507</v>
      </c>
      <c r="D2399" s="13">
        <v>124000</v>
      </c>
      <c r="E2399" s="14">
        <v>0</v>
      </c>
      <c r="F2399" s="11" t="s">
        <v>8219</v>
      </c>
      <c r="G2399" s="11" t="s">
        <v>8223</v>
      </c>
      <c r="H2399" s="11" t="s">
        <v>8245</v>
      </c>
      <c r="I2399" s="11">
        <v>1420233256</v>
      </c>
      <c r="J2399" s="11">
        <v>1417641256</v>
      </c>
      <c r="K2399" s="11" t="b">
        <v>0</v>
      </c>
      <c r="L2399" s="11">
        <v>0</v>
      </c>
      <c r="M2399" s="11" t="b">
        <v>0</v>
      </c>
      <c r="N2399" s="11" t="s">
        <v>8275</v>
      </c>
      <c r="O2399" s="11" t="s">
        <v>8276</v>
      </c>
      <c r="P2399" s="11">
        <f t="shared" si="148"/>
        <v>0</v>
      </c>
      <c r="Q2399" s="11">
        <f t="shared" si="149"/>
        <v>0</v>
      </c>
      <c r="R2399" s="16">
        <f t="shared" si="150"/>
        <v>41976.88490740741</v>
      </c>
      <c r="S2399" s="16">
        <f t="shared" si="151"/>
        <v>42006.88490740741</v>
      </c>
    </row>
    <row r="2400" spans="1:19" ht="44.25" x14ac:dyDescent="0.75">
      <c r="A2400" s="11">
        <v>2398</v>
      </c>
      <c r="B2400" s="12" t="s">
        <v>2399</v>
      </c>
      <c r="C2400" s="12" t="s">
        <v>6508</v>
      </c>
      <c r="D2400" s="13">
        <v>4000</v>
      </c>
      <c r="E2400" s="14">
        <v>0</v>
      </c>
      <c r="F2400" s="11" t="s">
        <v>8219</v>
      </c>
      <c r="G2400" s="11" t="s">
        <v>8223</v>
      </c>
      <c r="H2400" s="11" t="s">
        <v>8245</v>
      </c>
      <c r="I2400" s="11">
        <v>1435874384</v>
      </c>
      <c r="J2400" s="11">
        <v>1433282384</v>
      </c>
      <c r="K2400" s="11" t="b">
        <v>0</v>
      </c>
      <c r="L2400" s="11">
        <v>0</v>
      </c>
      <c r="M2400" s="11" t="b">
        <v>0</v>
      </c>
      <c r="N2400" s="11" t="s">
        <v>8275</v>
      </c>
      <c r="O2400" s="11" t="s">
        <v>8276</v>
      </c>
      <c r="P2400" s="11">
        <f t="shared" si="148"/>
        <v>0</v>
      </c>
      <c r="Q2400" s="11">
        <f t="shared" si="149"/>
        <v>0</v>
      </c>
      <c r="R2400" s="16">
        <f t="shared" si="150"/>
        <v>42157.916481481487</v>
      </c>
      <c r="S2400" s="16">
        <f t="shared" si="151"/>
        <v>42187.916481481487</v>
      </c>
    </row>
    <row r="2401" spans="1:19" ht="44.25" x14ac:dyDescent="0.75">
      <c r="A2401" s="11">
        <v>2399</v>
      </c>
      <c r="B2401" s="12" t="s">
        <v>2400</v>
      </c>
      <c r="C2401" s="12" t="s">
        <v>6509</v>
      </c>
      <c r="D2401" s="13">
        <v>13000</v>
      </c>
      <c r="E2401" s="14">
        <v>0</v>
      </c>
      <c r="F2401" s="11" t="s">
        <v>8219</v>
      </c>
      <c r="G2401" s="11" t="s">
        <v>8234</v>
      </c>
      <c r="H2401" s="11" t="s">
        <v>8254</v>
      </c>
      <c r="I2401" s="11">
        <v>1418934506</v>
      </c>
      <c r="J2401" s="11">
        <v>1415910506</v>
      </c>
      <c r="K2401" s="11" t="b">
        <v>0</v>
      </c>
      <c r="L2401" s="11">
        <v>0</v>
      </c>
      <c r="M2401" s="11" t="b">
        <v>0</v>
      </c>
      <c r="N2401" s="11" t="s">
        <v>8275</v>
      </c>
      <c r="O2401" s="11" t="s">
        <v>8276</v>
      </c>
      <c r="P2401" s="11">
        <f t="shared" si="148"/>
        <v>0</v>
      </c>
      <c r="Q2401" s="11">
        <f t="shared" si="149"/>
        <v>0</v>
      </c>
      <c r="R2401" s="16">
        <f t="shared" si="150"/>
        <v>41956.853078703702</v>
      </c>
      <c r="S2401" s="16">
        <f t="shared" si="151"/>
        <v>41991.853078703702</v>
      </c>
    </row>
    <row r="2402" spans="1:19" ht="44.25" x14ac:dyDescent="0.75">
      <c r="A2402" s="11">
        <v>2400</v>
      </c>
      <c r="B2402" s="12" t="s">
        <v>2401</v>
      </c>
      <c r="C2402" s="12" t="s">
        <v>6510</v>
      </c>
      <c r="D2402" s="13">
        <v>50000</v>
      </c>
      <c r="E2402" s="14">
        <v>0</v>
      </c>
      <c r="F2402" s="11" t="s">
        <v>8219</v>
      </c>
      <c r="G2402" s="11" t="s">
        <v>8225</v>
      </c>
      <c r="H2402" s="11" t="s">
        <v>8247</v>
      </c>
      <c r="I2402" s="11">
        <v>1460615164</v>
      </c>
      <c r="J2402" s="11">
        <v>1458023164</v>
      </c>
      <c r="K2402" s="11" t="b">
        <v>0</v>
      </c>
      <c r="L2402" s="11">
        <v>0</v>
      </c>
      <c r="M2402" s="11" t="b">
        <v>0</v>
      </c>
      <c r="N2402" s="11" t="s">
        <v>8275</v>
      </c>
      <c r="O2402" s="11" t="s">
        <v>8276</v>
      </c>
      <c r="P2402" s="11">
        <f t="shared" si="148"/>
        <v>0</v>
      </c>
      <c r="Q2402" s="11">
        <f t="shared" si="149"/>
        <v>0</v>
      </c>
      <c r="R2402" s="16">
        <f t="shared" si="150"/>
        <v>42444.268101851849</v>
      </c>
      <c r="S2402" s="16">
        <f t="shared" si="151"/>
        <v>42474.268101851849</v>
      </c>
    </row>
    <row r="2403" spans="1:19" ht="44.25" x14ac:dyDescent="0.75">
      <c r="A2403" s="11">
        <v>2401</v>
      </c>
      <c r="B2403" s="12" t="s">
        <v>2402</v>
      </c>
      <c r="C2403" s="12" t="s">
        <v>6511</v>
      </c>
      <c r="D2403" s="13">
        <v>28000</v>
      </c>
      <c r="E2403" s="14">
        <v>201</v>
      </c>
      <c r="F2403" s="11" t="s">
        <v>8220</v>
      </c>
      <c r="G2403" s="11" t="s">
        <v>8223</v>
      </c>
      <c r="H2403" s="11" t="s">
        <v>8245</v>
      </c>
      <c r="I2403" s="11">
        <v>1457207096</v>
      </c>
      <c r="J2403" s="11">
        <v>1452023096</v>
      </c>
      <c r="K2403" s="11" t="b">
        <v>0</v>
      </c>
      <c r="L2403" s="11">
        <v>9</v>
      </c>
      <c r="M2403" s="11" t="b">
        <v>0</v>
      </c>
      <c r="N2403" s="11" t="s">
        <v>8292</v>
      </c>
      <c r="O2403" s="11" t="s">
        <v>8293</v>
      </c>
      <c r="P2403" s="11">
        <f t="shared" si="148"/>
        <v>1</v>
      </c>
      <c r="Q2403" s="11">
        <f t="shared" si="149"/>
        <v>22.33</v>
      </c>
      <c r="R2403" s="16">
        <f t="shared" si="150"/>
        <v>42374.822870370372</v>
      </c>
      <c r="S2403" s="16">
        <f t="shared" si="151"/>
        <v>42434.822870370372</v>
      </c>
    </row>
    <row r="2404" spans="1:19" x14ac:dyDescent="0.75">
      <c r="A2404" s="11">
        <v>2402</v>
      </c>
      <c r="B2404" s="12" t="s">
        <v>2403</v>
      </c>
      <c r="C2404" s="12" t="s">
        <v>6512</v>
      </c>
      <c r="D2404" s="13">
        <v>12000</v>
      </c>
      <c r="E2404" s="14">
        <v>52</v>
      </c>
      <c r="F2404" s="11" t="s">
        <v>8220</v>
      </c>
      <c r="G2404" s="11" t="s">
        <v>8223</v>
      </c>
      <c r="H2404" s="11" t="s">
        <v>8245</v>
      </c>
      <c r="I2404" s="11">
        <v>1431533931</v>
      </c>
      <c r="J2404" s="11">
        <v>1428941931</v>
      </c>
      <c r="K2404" s="11" t="b">
        <v>0</v>
      </c>
      <c r="L2404" s="11">
        <v>1</v>
      </c>
      <c r="M2404" s="11" t="b">
        <v>0</v>
      </c>
      <c r="N2404" s="11" t="s">
        <v>8292</v>
      </c>
      <c r="O2404" s="11" t="s">
        <v>8293</v>
      </c>
      <c r="P2404" s="11">
        <f t="shared" si="148"/>
        <v>0</v>
      </c>
      <c r="Q2404" s="11">
        <f t="shared" si="149"/>
        <v>52</v>
      </c>
      <c r="R2404" s="16">
        <f t="shared" si="150"/>
        <v>42107.679756944446</v>
      </c>
      <c r="S2404" s="16">
        <f t="shared" si="151"/>
        <v>42137.679756944446</v>
      </c>
    </row>
    <row r="2405" spans="1:19" ht="44.25" x14ac:dyDescent="0.75">
      <c r="A2405" s="11">
        <v>2403</v>
      </c>
      <c r="B2405" s="12" t="s">
        <v>2404</v>
      </c>
      <c r="C2405" s="12" t="s">
        <v>6513</v>
      </c>
      <c r="D2405" s="13">
        <v>1200</v>
      </c>
      <c r="E2405" s="14">
        <v>202</v>
      </c>
      <c r="F2405" s="11" t="s">
        <v>8220</v>
      </c>
      <c r="G2405" s="11" t="s">
        <v>8224</v>
      </c>
      <c r="H2405" s="11" t="s">
        <v>8246</v>
      </c>
      <c r="I2405" s="11">
        <v>1459368658</v>
      </c>
      <c r="J2405" s="11">
        <v>1454188258</v>
      </c>
      <c r="K2405" s="11" t="b">
        <v>0</v>
      </c>
      <c r="L2405" s="11">
        <v>12</v>
      </c>
      <c r="M2405" s="11" t="b">
        <v>0</v>
      </c>
      <c r="N2405" s="11" t="s">
        <v>8292</v>
      </c>
      <c r="O2405" s="11" t="s">
        <v>8293</v>
      </c>
      <c r="P2405" s="11">
        <f t="shared" si="148"/>
        <v>17</v>
      </c>
      <c r="Q2405" s="11">
        <f t="shared" si="149"/>
        <v>16.829999999999998</v>
      </c>
      <c r="R2405" s="16">
        <f t="shared" si="150"/>
        <v>42399.882615740738</v>
      </c>
      <c r="S2405" s="16">
        <f t="shared" si="151"/>
        <v>42459.840949074074</v>
      </c>
    </row>
    <row r="2406" spans="1:19" ht="44.25" x14ac:dyDescent="0.75">
      <c r="A2406" s="11">
        <v>2404</v>
      </c>
      <c r="B2406" s="12" t="s">
        <v>2405</v>
      </c>
      <c r="C2406" s="12" t="s">
        <v>6514</v>
      </c>
      <c r="D2406" s="13">
        <v>15000</v>
      </c>
      <c r="E2406" s="14">
        <v>0</v>
      </c>
      <c r="F2406" s="11" t="s">
        <v>8220</v>
      </c>
      <c r="G2406" s="11" t="s">
        <v>8223</v>
      </c>
      <c r="H2406" s="11" t="s">
        <v>8245</v>
      </c>
      <c r="I2406" s="11">
        <v>1451782607</v>
      </c>
      <c r="J2406" s="11">
        <v>1449190607</v>
      </c>
      <c r="K2406" s="11" t="b">
        <v>0</v>
      </c>
      <c r="L2406" s="11">
        <v>0</v>
      </c>
      <c r="M2406" s="11" t="b">
        <v>0</v>
      </c>
      <c r="N2406" s="11" t="s">
        <v>8292</v>
      </c>
      <c r="O2406" s="11" t="s">
        <v>8293</v>
      </c>
      <c r="P2406" s="11">
        <f t="shared" si="148"/>
        <v>0</v>
      </c>
      <c r="Q2406" s="11">
        <f t="shared" si="149"/>
        <v>0</v>
      </c>
      <c r="R2406" s="16">
        <f t="shared" si="150"/>
        <v>42342.03943287037</v>
      </c>
      <c r="S2406" s="16">
        <f t="shared" si="151"/>
        <v>42372.03943287037</v>
      </c>
    </row>
    <row r="2407" spans="1:19" ht="44.25" x14ac:dyDescent="0.75">
      <c r="A2407" s="11">
        <v>2405</v>
      </c>
      <c r="B2407" s="12" t="s">
        <v>2406</v>
      </c>
      <c r="C2407" s="12" t="s">
        <v>6515</v>
      </c>
      <c r="D2407" s="13">
        <v>5000</v>
      </c>
      <c r="E2407" s="14">
        <v>1126</v>
      </c>
      <c r="F2407" s="11" t="s">
        <v>8220</v>
      </c>
      <c r="G2407" s="11" t="s">
        <v>8223</v>
      </c>
      <c r="H2407" s="11" t="s">
        <v>8245</v>
      </c>
      <c r="I2407" s="11">
        <v>1472911375</v>
      </c>
      <c r="J2407" s="11">
        <v>1471096975</v>
      </c>
      <c r="K2407" s="11" t="b">
        <v>0</v>
      </c>
      <c r="L2407" s="11">
        <v>20</v>
      </c>
      <c r="M2407" s="11" t="b">
        <v>0</v>
      </c>
      <c r="N2407" s="11" t="s">
        <v>8292</v>
      </c>
      <c r="O2407" s="11" t="s">
        <v>8293</v>
      </c>
      <c r="P2407" s="11">
        <f t="shared" si="148"/>
        <v>23</v>
      </c>
      <c r="Q2407" s="11">
        <f t="shared" si="149"/>
        <v>56.3</v>
      </c>
      <c r="R2407" s="16">
        <f t="shared" si="150"/>
        <v>42595.585358796292</v>
      </c>
      <c r="S2407" s="16">
        <f t="shared" si="151"/>
        <v>42616.585358796292</v>
      </c>
    </row>
    <row r="2408" spans="1:19" ht="44.25" x14ac:dyDescent="0.75">
      <c r="A2408" s="11">
        <v>2406</v>
      </c>
      <c r="B2408" s="12" t="s">
        <v>2407</v>
      </c>
      <c r="C2408" s="12" t="s">
        <v>6516</v>
      </c>
      <c r="D2408" s="13">
        <v>3250</v>
      </c>
      <c r="E2408" s="14">
        <v>1345</v>
      </c>
      <c r="F2408" s="11" t="s">
        <v>8220</v>
      </c>
      <c r="G2408" s="11" t="s">
        <v>8223</v>
      </c>
      <c r="H2408" s="11" t="s">
        <v>8245</v>
      </c>
      <c r="I2408" s="11">
        <v>1421635190</v>
      </c>
      <c r="J2408" s="11">
        <v>1418179190</v>
      </c>
      <c r="K2408" s="11" t="b">
        <v>0</v>
      </c>
      <c r="L2408" s="11">
        <v>16</v>
      </c>
      <c r="M2408" s="11" t="b">
        <v>0</v>
      </c>
      <c r="N2408" s="11" t="s">
        <v>8292</v>
      </c>
      <c r="O2408" s="11" t="s">
        <v>8293</v>
      </c>
      <c r="P2408" s="11">
        <f t="shared" si="148"/>
        <v>41</v>
      </c>
      <c r="Q2408" s="11">
        <f t="shared" si="149"/>
        <v>84.06</v>
      </c>
      <c r="R2408" s="16">
        <f t="shared" si="150"/>
        <v>41983.110995370371</v>
      </c>
      <c r="S2408" s="16">
        <f t="shared" si="151"/>
        <v>42023.110995370371</v>
      </c>
    </row>
    <row r="2409" spans="1:19" ht="59" x14ac:dyDescent="0.75">
      <c r="A2409" s="11">
        <v>2407</v>
      </c>
      <c r="B2409" s="12" t="s">
        <v>2408</v>
      </c>
      <c r="C2409" s="12" t="s">
        <v>6517</v>
      </c>
      <c r="D2409" s="13">
        <v>22000</v>
      </c>
      <c r="E2409" s="14">
        <v>5557</v>
      </c>
      <c r="F2409" s="11" t="s">
        <v>8220</v>
      </c>
      <c r="G2409" s="11" t="s">
        <v>8223</v>
      </c>
      <c r="H2409" s="11" t="s">
        <v>8245</v>
      </c>
      <c r="I2409" s="11">
        <v>1428732000</v>
      </c>
      <c r="J2409" s="11">
        <v>1426772928</v>
      </c>
      <c r="K2409" s="11" t="b">
        <v>0</v>
      </c>
      <c r="L2409" s="11">
        <v>33</v>
      </c>
      <c r="M2409" s="11" t="b">
        <v>0</v>
      </c>
      <c r="N2409" s="11" t="s">
        <v>8292</v>
      </c>
      <c r="O2409" s="11" t="s">
        <v>8293</v>
      </c>
      <c r="P2409" s="11">
        <f t="shared" si="148"/>
        <v>25</v>
      </c>
      <c r="Q2409" s="11">
        <f t="shared" si="149"/>
        <v>168.39</v>
      </c>
      <c r="R2409" s="16">
        <f t="shared" si="150"/>
        <v>42082.575555555552</v>
      </c>
      <c r="S2409" s="16">
        <f t="shared" si="151"/>
        <v>42105.25</v>
      </c>
    </row>
    <row r="2410" spans="1:19" ht="44.25" x14ac:dyDescent="0.75">
      <c r="A2410" s="11">
        <v>2408</v>
      </c>
      <c r="B2410" s="12" t="s">
        <v>2409</v>
      </c>
      <c r="C2410" s="12" t="s">
        <v>6518</v>
      </c>
      <c r="D2410" s="13">
        <v>15000</v>
      </c>
      <c r="E2410" s="14">
        <v>30</v>
      </c>
      <c r="F2410" s="11" t="s">
        <v>8220</v>
      </c>
      <c r="G2410" s="11" t="s">
        <v>8223</v>
      </c>
      <c r="H2410" s="11" t="s">
        <v>8245</v>
      </c>
      <c r="I2410" s="11">
        <v>1415247757</v>
      </c>
      <c r="J2410" s="11">
        <v>1412652157</v>
      </c>
      <c r="K2410" s="11" t="b">
        <v>0</v>
      </c>
      <c r="L2410" s="11">
        <v>2</v>
      </c>
      <c r="M2410" s="11" t="b">
        <v>0</v>
      </c>
      <c r="N2410" s="11" t="s">
        <v>8292</v>
      </c>
      <c r="O2410" s="11" t="s">
        <v>8293</v>
      </c>
      <c r="P2410" s="11">
        <f t="shared" si="148"/>
        <v>0</v>
      </c>
      <c r="Q2410" s="11">
        <f t="shared" si="149"/>
        <v>15</v>
      </c>
      <c r="R2410" s="16">
        <f t="shared" si="150"/>
        <v>41919.140706018516</v>
      </c>
      <c r="S2410" s="16">
        <f t="shared" si="151"/>
        <v>41949.182372685187</v>
      </c>
    </row>
    <row r="2411" spans="1:19" ht="44.25" x14ac:dyDescent="0.75">
      <c r="A2411" s="11">
        <v>2409</v>
      </c>
      <c r="B2411" s="12" t="s">
        <v>2410</v>
      </c>
      <c r="C2411" s="12" t="s">
        <v>6519</v>
      </c>
      <c r="D2411" s="13">
        <v>25000</v>
      </c>
      <c r="E2411" s="14">
        <v>460</v>
      </c>
      <c r="F2411" s="11" t="s">
        <v>8220</v>
      </c>
      <c r="G2411" s="11" t="s">
        <v>8223</v>
      </c>
      <c r="H2411" s="11" t="s">
        <v>8245</v>
      </c>
      <c r="I2411" s="11">
        <v>1439931675</v>
      </c>
      <c r="J2411" s="11">
        <v>1437339675</v>
      </c>
      <c r="K2411" s="11" t="b">
        <v>0</v>
      </c>
      <c r="L2411" s="11">
        <v>6</v>
      </c>
      <c r="M2411" s="11" t="b">
        <v>0</v>
      </c>
      <c r="N2411" s="11" t="s">
        <v>8292</v>
      </c>
      <c r="O2411" s="11" t="s">
        <v>8293</v>
      </c>
      <c r="P2411" s="11">
        <f t="shared" si="148"/>
        <v>2</v>
      </c>
      <c r="Q2411" s="11">
        <f t="shared" si="149"/>
        <v>76.67</v>
      </c>
      <c r="R2411" s="16">
        <f t="shared" si="150"/>
        <v>42204.875868055555</v>
      </c>
      <c r="S2411" s="16">
        <f t="shared" si="151"/>
        <v>42234.875868055555</v>
      </c>
    </row>
    <row r="2412" spans="1:19" ht="59" x14ac:dyDescent="0.75">
      <c r="A2412" s="11">
        <v>2410</v>
      </c>
      <c r="B2412" s="12" t="s">
        <v>2411</v>
      </c>
      <c r="C2412" s="12" t="s">
        <v>6520</v>
      </c>
      <c r="D2412" s="13">
        <v>15000</v>
      </c>
      <c r="E2412" s="14">
        <v>0</v>
      </c>
      <c r="F2412" s="11" t="s">
        <v>8220</v>
      </c>
      <c r="G2412" s="11" t="s">
        <v>8225</v>
      </c>
      <c r="H2412" s="11" t="s">
        <v>8247</v>
      </c>
      <c r="I2412" s="11">
        <v>1441619275</v>
      </c>
      <c r="J2412" s="11">
        <v>1439027275</v>
      </c>
      <c r="K2412" s="11" t="b">
        <v>0</v>
      </c>
      <c r="L2412" s="11">
        <v>0</v>
      </c>
      <c r="M2412" s="11" t="b">
        <v>0</v>
      </c>
      <c r="N2412" s="11" t="s">
        <v>8292</v>
      </c>
      <c r="O2412" s="11" t="s">
        <v>8293</v>
      </c>
      <c r="P2412" s="11">
        <f t="shared" si="148"/>
        <v>0</v>
      </c>
      <c r="Q2412" s="11">
        <f t="shared" si="149"/>
        <v>0</v>
      </c>
      <c r="R2412" s="16">
        <f t="shared" si="150"/>
        <v>42224.408275462964</v>
      </c>
      <c r="S2412" s="16">
        <f t="shared" si="151"/>
        <v>42254.408275462964</v>
      </c>
    </row>
    <row r="2413" spans="1:19" ht="59" x14ac:dyDescent="0.75">
      <c r="A2413" s="11">
        <v>2411</v>
      </c>
      <c r="B2413" s="12" t="s">
        <v>2412</v>
      </c>
      <c r="C2413" s="12" t="s">
        <v>6521</v>
      </c>
      <c r="D2413" s="13">
        <v>25000</v>
      </c>
      <c r="E2413" s="14">
        <v>151</v>
      </c>
      <c r="F2413" s="11" t="s">
        <v>8220</v>
      </c>
      <c r="G2413" s="11" t="s">
        <v>8223</v>
      </c>
      <c r="H2413" s="11" t="s">
        <v>8245</v>
      </c>
      <c r="I2413" s="11">
        <v>1440524082</v>
      </c>
      <c r="J2413" s="11">
        <v>1437932082</v>
      </c>
      <c r="K2413" s="11" t="b">
        <v>0</v>
      </c>
      <c r="L2413" s="11">
        <v>3</v>
      </c>
      <c r="M2413" s="11" t="b">
        <v>0</v>
      </c>
      <c r="N2413" s="11" t="s">
        <v>8292</v>
      </c>
      <c r="O2413" s="11" t="s">
        <v>8293</v>
      </c>
      <c r="P2413" s="11">
        <f t="shared" si="148"/>
        <v>1</v>
      </c>
      <c r="Q2413" s="11">
        <f t="shared" si="149"/>
        <v>50.33</v>
      </c>
      <c r="R2413" s="16">
        <f t="shared" si="150"/>
        <v>42211.732430555552</v>
      </c>
      <c r="S2413" s="16">
        <f t="shared" si="151"/>
        <v>42241.732430555552</v>
      </c>
    </row>
    <row r="2414" spans="1:19" ht="59" x14ac:dyDescent="0.75">
      <c r="A2414" s="11">
        <v>2412</v>
      </c>
      <c r="B2414" s="12" t="s">
        <v>2413</v>
      </c>
      <c r="C2414" s="12" t="s">
        <v>6522</v>
      </c>
      <c r="D2414" s="13">
        <v>8000</v>
      </c>
      <c r="E2414" s="14">
        <v>0</v>
      </c>
      <c r="F2414" s="11" t="s">
        <v>8220</v>
      </c>
      <c r="G2414" s="11" t="s">
        <v>8229</v>
      </c>
      <c r="H2414" s="11" t="s">
        <v>8248</v>
      </c>
      <c r="I2414" s="11">
        <v>1480185673</v>
      </c>
      <c r="J2414" s="11">
        <v>1476294073</v>
      </c>
      <c r="K2414" s="11" t="b">
        <v>0</v>
      </c>
      <c r="L2414" s="11">
        <v>0</v>
      </c>
      <c r="M2414" s="11" t="b">
        <v>0</v>
      </c>
      <c r="N2414" s="11" t="s">
        <v>8292</v>
      </c>
      <c r="O2414" s="11" t="s">
        <v>8293</v>
      </c>
      <c r="P2414" s="11">
        <f t="shared" si="148"/>
        <v>0</v>
      </c>
      <c r="Q2414" s="11">
        <f t="shared" si="149"/>
        <v>0</v>
      </c>
      <c r="R2414" s="16">
        <f t="shared" si="150"/>
        <v>42655.736956018518</v>
      </c>
      <c r="S2414" s="16">
        <f t="shared" si="151"/>
        <v>42700.778622685189</v>
      </c>
    </row>
    <row r="2415" spans="1:19" ht="44.25" x14ac:dyDescent="0.75">
      <c r="A2415" s="11">
        <v>2413</v>
      </c>
      <c r="B2415" s="12" t="s">
        <v>2414</v>
      </c>
      <c r="C2415" s="12" t="s">
        <v>6523</v>
      </c>
      <c r="D2415" s="13">
        <v>3000</v>
      </c>
      <c r="E2415" s="14">
        <v>25</v>
      </c>
      <c r="F2415" s="11" t="s">
        <v>8220</v>
      </c>
      <c r="G2415" s="11" t="s">
        <v>8223</v>
      </c>
      <c r="H2415" s="11" t="s">
        <v>8245</v>
      </c>
      <c r="I2415" s="11">
        <v>1401579000</v>
      </c>
      <c r="J2415" s="11">
        <v>1398911882</v>
      </c>
      <c r="K2415" s="11" t="b">
        <v>0</v>
      </c>
      <c r="L2415" s="11">
        <v>3</v>
      </c>
      <c r="M2415" s="11" t="b">
        <v>0</v>
      </c>
      <c r="N2415" s="11" t="s">
        <v>8292</v>
      </c>
      <c r="O2415" s="11" t="s">
        <v>8293</v>
      </c>
      <c r="P2415" s="11">
        <f t="shared" si="148"/>
        <v>1</v>
      </c>
      <c r="Q2415" s="11">
        <f t="shared" si="149"/>
        <v>8.33</v>
      </c>
      <c r="R2415" s="16">
        <f t="shared" si="150"/>
        <v>41760.10974537037</v>
      </c>
      <c r="S2415" s="16">
        <f t="shared" si="151"/>
        <v>41790.979166666664</v>
      </c>
    </row>
    <row r="2416" spans="1:19" ht="44.25" x14ac:dyDescent="0.75">
      <c r="A2416" s="11">
        <v>2414</v>
      </c>
      <c r="B2416" s="12" t="s">
        <v>2415</v>
      </c>
      <c r="C2416" s="12" t="s">
        <v>6524</v>
      </c>
      <c r="D2416" s="13">
        <v>15000</v>
      </c>
      <c r="E2416" s="14">
        <v>460</v>
      </c>
      <c r="F2416" s="11" t="s">
        <v>8220</v>
      </c>
      <c r="G2416" s="11" t="s">
        <v>8223</v>
      </c>
      <c r="H2416" s="11" t="s">
        <v>8245</v>
      </c>
      <c r="I2416" s="11">
        <v>1440215940</v>
      </c>
      <c r="J2416" s="11">
        <v>1436805660</v>
      </c>
      <c r="K2416" s="11" t="b">
        <v>0</v>
      </c>
      <c r="L2416" s="11">
        <v>13</v>
      </c>
      <c r="M2416" s="11" t="b">
        <v>0</v>
      </c>
      <c r="N2416" s="11" t="s">
        <v>8292</v>
      </c>
      <c r="O2416" s="11" t="s">
        <v>8293</v>
      </c>
      <c r="P2416" s="11">
        <f t="shared" si="148"/>
        <v>3</v>
      </c>
      <c r="Q2416" s="11">
        <f t="shared" si="149"/>
        <v>35.380000000000003</v>
      </c>
      <c r="R2416" s="16">
        <f t="shared" si="150"/>
        <v>42198.695138888885</v>
      </c>
      <c r="S2416" s="16">
        <f t="shared" si="151"/>
        <v>42238.165972222225</v>
      </c>
    </row>
    <row r="2417" spans="1:19" ht="44.25" x14ac:dyDescent="0.75">
      <c r="A2417" s="11">
        <v>2415</v>
      </c>
      <c r="B2417" s="12" t="s">
        <v>2416</v>
      </c>
      <c r="C2417" s="12" t="s">
        <v>6525</v>
      </c>
      <c r="D2417" s="13">
        <v>60000</v>
      </c>
      <c r="E2417" s="14">
        <v>335</v>
      </c>
      <c r="F2417" s="11" t="s">
        <v>8220</v>
      </c>
      <c r="G2417" s="11" t="s">
        <v>8223</v>
      </c>
      <c r="H2417" s="11" t="s">
        <v>8245</v>
      </c>
      <c r="I2417" s="11">
        <v>1468615346</v>
      </c>
      <c r="J2417" s="11">
        <v>1466023346</v>
      </c>
      <c r="K2417" s="11" t="b">
        <v>0</v>
      </c>
      <c r="L2417" s="11">
        <v>6</v>
      </c>
      <c r="M2417" s="11" t="b">
        <v>0</v>
      </c>
      <c r="N2417" s="11" t="s">
        <v>8292</v>
      </c>
      <c r="O2417" s="11" t="s">
        <v>8293</v>
      </c>
      <c r="P2417" s="11">
        <f t="shared" si="148"/>
        <v>1</v>
      </c>
      <c r="Q2417" s="11">
        <f t="shared" si="149"/>
        <v>55.83</v>
      </c>
      <c r="R2417" s="16">
        <f t="shared" si="150"/>
        <v>42536.862800925926</v>
      </c>
      <c r="S2417" s="16">
        <f t="shared" si="151"/>
        <v>42566.862800925926</v>
      </c>
    </row>
    <row r="2418" spans="1:19" ht="44.25" x14ac:dyDescent="0.75">
      <c r="A2418" s="11">
        <v>2416</v>
      </c>
      <c r="B2418" s="12" t="s">
        <v>2417</v>
      </c>
      <c r="C2418" s="12" t="s">
        <v>6526</v>
      </c>
      <c r="D2418" s="13">
        <v>20000</v>
      </c>
      <c r="E2418" s="14">
        <v>5</v>
      </c>
      <c r="F2418" s="11" t="s">
        <v>8220</v>
      </c>
      <c r="G2418" s="11" t="s">
        <v>8223</v>
      </c>
      <c r="H2418" s="11" t="s">
        <v>8245</v>
      </c>
      <c r="I2418" s="11">
        <v>1426345200</v>
      </c>
      <c r="J2418" s="11">
        <v>1421343743</v>
      </c>
      <c r="K2418" s="11" t="b">
        <v>0</v>
      </c>
      <c r="L2418" s="11">
        <v>1</v>
      </c>
      <c r="M2418" s="11" t="b">
        <v>0</v>
      </c>
      <c r="N2418" s="11" t="s">
        <v>8292</v>
      </c>
      <c r="O2418" s="11" t="s">
        <v>8293</v>
      </c>
      <c r="P2418" s="11">
        <f t="shared" si="148"/>
        <v>0</v>
      </c>
      <c r="Q2418" s="11">
        <f t="shared" si="149"/>
        <v>5</v>
      </c>
      <c r="R2418" s="16">
        <f t="shared" si="150"/>
        <v>42019.737766203703</v>
      </c>
      <c r="S2418" s="16">
        <f t="shared" si="151"/>
        <v>42077.625</v>
      </c>
    </row>
    <row r="2419" spans="1:19" ht="44.25" x14ac:dyDescent="0.75">
      <c r="A2419" s="11">
        <v>2417</v>
      </c>
      <c r="B2419" s="12" t="s">
        <v>2418</v>
      </c>
      <c r="C2419" s="12" t="s">
        <v>6527</v>
      </c>
      <c r="D2419" s="13">
        <v>1000</v>
      </c>
      <c r="E2419" s="14">
        <v>0</v>
      </c>
      <c r="F2419" s="11" t="s">
        <v>8220</v>
      </c>
      <c r="G2419" s="11" t="s">
        <v>8223</v>
      </c>
      <c r="H2419" s="11" t="s">
        <v>8245</v>
      </c>
      <c r="I2419" s="11">
        <v>1407705187</v>
      </c>
      <c r="J2419" s="11">
        <v>1405113187</v>
      </c>
      <c r="K2419" s="11" t="b">
        <v>0</v>
      </c>
      <c r="L2419" s="11">
        <v>0</v>
      </c>
      <c r="M2419" s="11" t="b">
        <v>0</v>
      </c>
      <c r="N2419" s="11" t="s">
        <v>8292</v>
      </c>
      <c r="O2419" s="11" t="s">
        <v>8293</v>
      </c>
      <c r="P2419" s="11">
        <f t="shared" si="148"/>
        <v>0</v>
      </c>
      <c r="Q2419" s="11">
        <f t="shared" si="149"/>
        <v>0</v>
      </c>
      <c r="R2419" s="16">
        <f t="shared" si="150"/>
        <v>41831.884108796294</v>
      </c>
      <c r="S2419" s="16">
        <f t="shared" si="151"/>
        <v>41861.884108796294</v>
      </c>
    </row>
    <row r="2420" spans="1:19" x14ac:dyDescent="0.75">
      <c r="A2420" s="11">
        <v>2418</v>
      </c>
      <c r="B2420" s="12" t="s">
        <v>2419</v>
      </c>
      <c r="C2420" s="12" t="s">
        <v>6528</v>
      </c>
      <c r="D2420" s="13">
        <v>25000</v>
      </c>
      <c r="E2420" s="14">
        <v>5</v>
      </c>
      <c r="F2420" s="11" t="s">
        <v>8220</v>
      </c>
      <c r="G2420" s="11" t="s">
        <v>8223</v>
      </c>
      <c r="H2420" s="11" t="s">
        <v>8245</v>
      </c>
      <c r="I2420" s="11">
        <v>1427225644</v>
      </c>
      <c r="J2420" s="11">
        <v>1422045244</v>
      </c>
      <c r="K2420" s="11" t="b">
        <v>0</v>
      </c>
      <c r="L2420" s="11">
        <v>5</v>
      </c>
      <c r="M2420" s="11" t="b">
        <v>0</v>
      </c>
      <c r="N2420" s="11" t="s">
        <v>8292</v>
      </c>
      <c r="O2420" s="11" t="s">
        <v>8293</v>
      </c>
      <c r="P2420" s="11">
        <f t="shared" si="148"/>
        <v>0</v>
      </c>
      <c r="Q2420" s="11">
        <f t="shared" si="149"/>
        <v>1</v>
      </c>
      <c r="R2420" s="16">
        <f t="shared" si="150"/>
        <v>42027.856990740736</v>
      </c>
      <c r="S2420" s="16">
        <f t="shared" si="151"/>
        <v>42087.815324074079</v>
      </c>
    </row>
    <row r="2421" spans="1:19" ht="59" x14ac:dyDescent="0.75">
      <c r="A2421" s="11">
        <v>2419</v>
      </c>
      <c r="B2421" s="12" t="s">
        <v>2420</v>
      </c>
      <c r="C2421" s="12" t="s">
        <v>6529</v>
      </c>
      <c r="D2421" s="13">
        <v>3000</v>
      </c>
      <c r="E2421" s="14">
        <v>0</v>
      </c>
      <c r="F2421" s="11" t="s">
        <v>8220</v>
      </c>
      <c r="G2421" s="11" t="s">
        <v>8223</v>
      </c>
      <c r="H2421" s="11" t="s">
        <v>8245</v>
      </c>
      <c r="I2421" s="11">
        <v>1424281389</v>
      </c>
      <c r="J2421" s="11">
        <v>1419097389</v>
      </c>
      <c r="K2421" s="11" t="b">
        <v>0</v>
      </c>
      <c r="L2421" s="11">
        <v>0</v>
      </c>
      <c r="M2421" s="11" t="b">
        <v>0</v>
      </c>
      <c r="N2421" s="11" t="s">
        <v>8292</v>
      </c>
      <c r="O2421" s="11" t="s">
        <v>8293</v>
      </c>
      <c r="P2421" s="11">
        <f t="shared" si="148"/>
        <v>0</v>
      </c>
      <c r="Q2421" s="11">
        <f t="shared" si="149"/>
        <v>0</v>
      </c>
      <c r="R2421" s="16">
        <f t="shared" si="150"/>
        <v>41993.738298611104</v>
      </c>
      <c r="S2421" s="16">
        <f t="shared" si="151"/>
        <v>42053.738298611104</v>
      </c>
    </row>
    <row r="2422" spans="1:19" ht="44.25" x14ac:dyDescent="0.75">
      <c r="A2422" s="11">
        <v>2420</v>
      </c>
      <c r="B2422" s="12" t="s">
        <v>2421</v>
      </c>
      <c r="C2422" s="12" t="s">
        <v>6530</v>
      </c>
      <c r="D2422" s="13">
        <v>16870</v>
      </c>
      <c r="E2422" s="14">
        <v>2501</v>
      </c>
      <c r="F2422" s="11" t="s">
        <v>8220</v>
      </c>
      <c r="G2422" s="11" t="s">
        <v>8223</v>
      </c>
      <c r="H2422" s="11" t="s">
        <v>8245</v>
      </c>
      <c r="I2422" s="11">
        <v>1415583695</v>
      </c>
      <c r="J2422" s="11">
        <v>1410396095</v>
      </c>
      <c r="K2422" s="11" t="b">
        <v>0</v>
      </c>
      <c r="L2422" s="11">
        <v>36</v>
      </c>
      <c r="M2422" s="11" t="b">
        <v>0</v>
      </c>
      <c r="N2422" s="11" t="s">
        <v>8292</v>
      </c>
      <c r="O2422" s="11" t="s">
        <v>8293</v>
      </c>
      <c r="P2422" s="11">
        <f t="shared" si="148"/>
        <v>15</v>
      </c>
      <c r="Q2422" s="11">
        <f t="shared" si="149"/>
        <v>69.47</v>
      </c>
      <c r="R2422" s="16">
        <f t="shared" si="150"/>
        <v>41893.028877314813</v>
      </c>
      <c r="S2422" s="16">
        <f t="shared" si="151"/>
        <v>41953.070543981477</v>
      </c>
    </row>
    <row r="2423" spans="1:19" ht="29.5" x14ac:dyDescent="0.75">
      <c r="A2423" s="11">
        <v>2421</v>
      </c>
      <c r="B2423" s="12" t="s">
        <v>2422</v>
      </c>
      <c r="C2423" s="12" t="s">
        <v>6531</v>
      </c>
      <c r="D2423" s="13">
        <v>6000</v>
      </c>
      <c r="E2423" s="14">
        <v>1</v>
      </c>
      <c r="F2423" s="11" t="s">
        <v>8220</v>
      </c>
      <c r="G2423" s="11" t="s">
        <v>8223</v>
      </c>
      <c r="H2423" s="11" t="s">
        <v>8245</v>
      </c>
      <c r="I2423" s="11">
        <v>1424536196</v>
      </c>
      <c r="J2423" s="11">
        <v>1421944196</v>
      </c>
      <c r="K2423" s="11" t="b">
        <v>0</v>
      </c>
      <c r="L2423" s="11">
        <v>1</v>
      </c>
      <c r="M2423" s="11" t="b">
        <v>0</v>
      </c>
      <c r="N2423" s="11" t="s">
        <v>8292</v>
      </c>
      <c r="O2423" s="11" t="s">
        <v>8293</v>
      </c>
      <c r="P2423" s="11">
        <f t="shared" si="148"/>
        <v>0</v>
      </c>
      <c r="Q2423" s="11">
        <f t="shared" si="149"/>
        <v>1</v>
      </c>
      <c r="R2423" s="16">
        <f t="shared" si="150"/>
        <v>42026.687453703707</v>
      </c>
      <c r="S2423" s="16">
        <f t="shared" si="151"/>
        <v>42056.687453703707</v>
      </c>
    </row>
    <row r="2424" spans="1:19" ht="29.5" x14ac:dyDescent="0.75">
      <c r="A2424" s="11">
        <v>2422</v>
      </c>
      <c r="B2424" s="12" t="s">
        <v>2423</v>
      </c>
      <c r="C2424" s="12" t="s">
        <v>6532</v>
      </c>
      <c r="D2424" s="13">
        <v>500</v>
      </c>
      <c r="E2424" s="14">
        <v>1</v>
      </c>
      <c r="F2424" s="11" t="s">
        <v>8220</v>
      </c>
      <c r="G2424" s="11" t="s">
        <v>8223</v>
      </c>
      <c r="H2424" s="11" t="s">
        <v>8245</v>
      </c>
      <c r="I2424" s="11">
        <v>1426091036</v>
      </c>
      <c r="J2424" s="11">
        <v>1423502636</v>
      </c>
      <c r="K2424" s="11" t="b">
        <v>0</v>
      </c>
      <c r="L2424" s="11">
        <v>1</v>
      </c>
      <c r="M2424" s="11" t="b">
        <v>0</v>
      </c>
      <c r="N2424" s="11" t="s">
        <v>8292</v>
      </c>
      <c r="O2424" s="11" t="s">
        <v>8293</v>
      </c>
      <c r="P2424" s="11">
        <f t="shared" si="148"/>
        <v>0</v>
      </c>
      <c r="Q2424" s="11">
        <f t="shared" si="149"/>
        <v>1</v>
      </c>
      <c r="R2424" s="16">
        <f t="shared" si="150"/>
        <v>42044.724953703699</v>
      </c>
      <c r="S2424" s="16">
        <f t="shared" si="151"/>
        <v>42074.683287037042</v>
      </c>
    </row>
    <row r="2425" spans="1:19" ht="44.25" x14ac:dyDescent="0.75">
      <c r="A2425" s="11">
        <v>2423</v>
      </c>
      <c r="B2425" s="12" t="s">
        <v>2424</v>
      </c>
      <c r="C2425" s="12" t="s">
        <v>6533</v>
      </c>
      <c r="D2425" s="13">
        <v>60000</v>
      </c>
      <c r="E2425" s="14">
        <v>8</v>
      </c>
      <c r="F2425" s="11" t="s">
        <v>8220</v>
      </c>
      <c r="G2425" s="11" t="s">
        <v>8223</v>
      </c>
      <c r="H2425" s="11" t="s">
        <v>8245</v>
      </c>
      <c r="I2425" s="11">
        <v>1420044890</v>
      </c>
      <c r="J2425" s="11">
        <v>1417452890</v>
      </c>
      <c r="K2425" s="11" t="b">
        <v>0</v>
      </c>
      <c r="L2425" s="11">
        <v>1</v>
      </c>
      <c r="M2425" s="11" t="b">
        <v>0</v>
      </c>
      <c r="N2425" s="11" t="s">
        <v>8292</v>
      </c>
      <c r="O2425" s="11" t="s">
        <v>8293</v>
      </c>
      <c r="P2425" s="11">
        <f t="shared" si="148"/>
        <v>0</v>
      </c>
      <c r="Q2425" s="11">
        <f t="shared" si="149"/>
        <v>8</v>
      </c>
      <c r="R2425" s="16">
        <f t="shared" si="150"/>
        <v>41974.704745370371</v>
      </c>
      <c r="S2425" s="16">
        <f t="shared" si="151"/>
        <v>42004.704745370371</v>
      </c>
    </row>
    <row r="2426" spans="1:19" ht="29.5" x14ac:dyDescent="0.75">
      <c r="A2426" s="11">
        <v>2424</v>
      </c>
      <c r="B2426" s="12" t="s">
        <v>2425</v>
      </c>
      <c r="C2426" s="12" t="s">
        <v>6534</v>
      </c>
      <c r="D2426" s="13">
        <v>25000</v>
      </c>
      <c r="E2426" s="14">
        <v>310</v>
      </c>
      <c r="F2426" s="11" t="s">
        <v>8220</v>
      </c>
      <c r="G2426" s="11" t="s">
        <v>8223</v>
      </c>
      <c r="H2426" s="11" t="s">
        <v>8245</v>
      </c>
      <c r="I2426" s="11">
        <v>1414445108</v>
      </c>
      <c r="J2426" s="11">
        <v>1411853108</v>
      </c>
      <c r="K2426" s="11" t="b">
        <v>0</v>
      </c>
      <c r="L2426" s="11">
        <v>9</v>
      </c>
      <c r="M2426" s="11" t="b">
        <v>0</v>
      </c>
      <c r="N2426" s="11" t="s">
        <v>8292</v>
      </c>
      <c r="O2426" s="11" t="s">
        <v>8293</v>
      </c>
      <c r="P2426" s="11">
        <f t="shared" si="148"/>
        <v>1</v>
      </c>
      <c r="Q2426" s="11">
        <f t="shared" si="149"/>
        <v>34.44</v>
      </c>
      <c r="R2426" s="16">
        <f t="shared" si="150"/>
        <v>41909.892453703702</v>
      </c>
      <c r="S2426" s="16">
        <f t="shared" si="151"/>
        <v>41939.892453703702</v>
      </c>
    </row>
    <row r="2427" spans="1:19" ht="59" x14ac:dyDescent="0.75">
      <c r="A2427" s="11">
        <v>2425</v>
      </c>
      <c r="B2427" s="12" t="s">
        <v>2426</v>
      </c>
      <c r="C2427" s="12" t="s">
        <v>6535</v>
      </c>
      <c r="D2427" s="13">
        <v>3500</v>
      </c>
      <c r="E2427" s="14">
        <v>1</v>
      </c>
      <c r="F2427" s="11" t="s">
        <v>8220</v>
      </c>
      <c r="G2427" s="11" t="s">
        <v>8223</v>
      </c>
      <c r="H2427" s="11" t="s">
        <v>8245</v>
      </c>
      <c r="I2427" s="11">
        <v>1464386640</v>
      </c>
      <c r="J2427" s="11">
        <v>1463090149</v>
      </c>
      <c r="K2427" s="11" t="b">
        <v>0</v>
      </c>
      <c r="L2427" s="11">
        <v>1</v>
      </c>
      <c r="M2427" s="11" t="b">
        <v>0</v>
      </c>
      <c r="N2427" s="11" t="s">
        <v>8292</v>
      </c>
      <c r="O2427" s="11" t="s">
        <v>8293</v>
      </c>
      <c r="P2427" s="11">
        <f t="shared" si="148"/>
        <v>0</v>
      </c>
      <c r="Q2427" s="11">
        <f t="shared" si="149"/>
        <v>1</v>
      </c>
      <c r="R2427" s="16">
        <f t="shared" si="150"/>
        <v>42502.913761574076</v>
      </c>
      <c r="S2427" s="16">
        <f t="shared" si="151"/>
        <v>42517.919444444444</v>
      </c>
    </row>
    <row r="2428" spans="1:19" ht="44.25" x14ac:dyDescent="0.75">
      <c r="A2428" s="11">
        <v>2426</v>
      </c>
      <c r="B2428" s="12" t="s">
        <v>2427</v>
      </c>
      <c r="C2428" s="12" t="s">
        <v>6536</v>
      </c>
      <c r="D2428" s="13">
        <v>20000</v>
      </c>
      <c r="E2428" s="14">
        <v>0</v>
      </c>
      <c r="F2428" s="11" t="s">
        <v>8220</v>
      </c>
      <c r="G2428" s="11" t="s">
        <v>8223</v>
      </c>
      <c r="H2428" s="11" t="s">
        <v>8245</v>
      </c>
      <c r="I2428" s="11">
        <v>1439006692</v>
      </c>
      <c r="J2428" s="11">
        <v>1433822692</v>
      </c>
      <c r="K2428" s="11" t="b">
        <v>0</v>
      </c>
      <c r="L2428" s="11">
        <v>0</v>
      </c>
      <c r="M2428" s="11" t="b">
        <v>0</v>
      </c>
      <c r="N2428" s="11" t="s">
        <v>8292</v>
      </c>
      <c r="O2428" s="11" t="s">
        <v>8293</v>
      </c>
      <c r="P2428" s="11">
        <f t="shared" si="148"/>
        <v>0</v>
      </c>
      <c r="Q2428" s="11">
        <f t="shared" si="149"/>
        <v>0</v>
      </c>
      <c r="R2428" s="16">
        <f t="shared" si="150"/>
        <v>42164.170046296291</v>
      </c>
      <c r="S2428" s="16">
        <f t="shared" si="151"/>
        <v>42224.170046296291</v>
      </c>
    </row>
    <row r="2429" spans="1:19" ht="29.5" x14ac:dyDescent="0.75">
      <c r="A2429" s="11">
        <v>2427</v>
      </c>
      <c r="B2429" s="12" t="s">
        <v>2428</v>
      </c>
      <c r="C2429" s="12" t="s">
        <v>6537</v>
      </c>
      <c r="D2429" s="13">
        <v>50000</v>
      </c>
      <c r="E2429" s="14">
        <v>1</v>
      </c>
      <c r="F2429" s="11" t="s">
        <v>8220</v>
      </c>
      <c r="G2429" s="11" t="s">
        <v>8223</v>
      </c>
      <c r="H2429" s="11" t="s">
        <v>8245</v>
      </c>
      <c r="I2429" s="11">
        <v>1458715133</v>
      </c>
      <c r="J2429" s="11">
        <v>1455262733</v>
      </c>
      <c r="K2429" s="11" t="b">
        <v>0</v>
      </c>
      <c r="L2429" s="11">
        <v>1</v>
      </c>
      <c r="M2429" s="11" t="b">
        <v>0</v>
      </c>
      <c r="N2429" s="11" t="s">
        <v>8292</v>
      </c>
      <c r="O2429" s="11" t="s">
        <v>8293</v>
      </c>
      <c r="P2429" s="11">
        <f t="shared" si="148"/>
        <v>0</v>
      </c>
      <c r="Q2429" s="11">
        <f t="shared" si="149"/>
        <v>1</v>
      </c>
      <c r="R2429" s="16">
        <f t="shared" si="150"/>
        <v>42412.318668981476</v>
      </c>
      <c r="S2429" s="16">
        <f t="shared" si="151"/>
        <v>42452.277002314819</v>
      </c>
    </row>
    <row r="2430" spans="1:19" ht="29.5" x14ac:dyDescent="0.75">
      <c r="A2430" s="11">
        <v>2428</v>
      </c>
      <c r="B2430" s="12" t="s">
        <v>2429</v>
      </c>
      <c r="C2430" s="12" t="s">
        <v>6538</v>
      </c>
      <c r="D2430" s="13">
        <v>35000</v>
      </c>
      <c r="E2430" s="14">
        <v>1</v>
      </c>
      <c r="F2430" s="11" t="s">
        <v>8220</v>
      </c>
      <c r="G2430" s="11" t="s">
        <v>8223</v>
      </c>
      <c r="H2430" s="11" t="s">
        <v>8245</v>
      </c>
      <c r="I2430" s="11">
        <v>1426182551</v>
      </c>
      <c r="J2430" s="11">
        <v>1423594151</v>
      </c>
      <c r="K2430" s="11" t="b">
        <v>0</v>
      </c>
      <c r="L2430" s="11">
        <v>1</v>
      </c>
      <c r="M2430" s="11" t="b">
        <v>0</v>
      </c>
      <c r="N2430" s="11" t="s">
        <v>8292</v>
      </c>
      <c r="O2430" s="11" t="s">
        <v>8293</v>
      </c>
      <c r="P2430" s="11">
        <f t="shared" si="148"/>
        <v>0</v>
      </c>
      <c r="Q2430" s="11">
        <f t="shared" si="149"/>
        <v>1</v>
      </c>
      <c r="R2430" s="16">
        <f t="shared" si="150"/>
        <v>42045.784155092595</v>
      </c>
      <c r="S2430" s="16">
        <f t="shared" si="151"/>
        <v>42075.742488425924</v>
      </c>
    </row>
    <row r="2431" spans="1:19" ht="44.25" x14ac:dyDescent="0.75">
      <c r="A2431" s="11">
        <v>2429</v>
      </c>
      <c r="B2431" s="12" t="s">
        <v>2430</v>
      </c>
      <c r="C2431" s="12" t="s">
        <v>6539</v>
      </c>
      <c r="D2431" s="13">
        <v>140000</v>
      </c>
      <c r="E2431" s="14">
        <v>2005</v>
      </c>
      <c r="F2431" s="11" t="s">
        <v>8220</v>
      </c>
      <c r="G2431" s="11" t="s">
        <v>8233</v>
      </c>
      <c r="H2431" s="11" t="s">
        <v>8253</v>
      </c>
      <c r="I2431" s="11">
        <v>1486313040</v>
      </c>
      <c r="J2431" s="11">
        <v>1483131966</v>
      </c>
      <c r="K2431" s="11" t="b">
        <v>0</v>
      </c>
      <c r="L2431" s="11">
        <v>4</v>
      </c>
      <c r="M2431" s="11" t="b">
        <v>0</v>
      </c>
      <c r="N2431" s="11" t="s">
        <v>8292</v>
      </c>
      <c r="O2431" s="11" t="s">
        <v>8293</v>
      </c>
      <c r="P2431" s="11">
        <f t="shared" si="148"/>
        <v>1</v>
      </c>
      <c r="Q2431" s="11">
        <f t="shared" si="149"/>
        <v>501.25</v>
      </c>
      <c r="R2431" s="16">
        <f t="shared" si="150"/>
        <v>42734.879236111112</v>
      </c>
      <c r="S2431" s="16">
        <f t="shared" si="151"/>
        <v>42771.697222222225</v>
      </c>
    </row>
    <row r="2432" spans="1:19" ht="59" x14ac:dyDescent="0.75">
      <c r="A2432" s="11">
        <v>2430</v>
      </c>
      <c r="B2432" s="12" t="s">
        <v>2431</v>
      </c>
      <c r="C2432" s="12" t="s">
        <v>6540</v>
      </c>
      <c r="D2432" s="13">
        <v>3000</v>
      </c>
      <c r="E2432" s="14">
        <v>21</v>
      </c>
      <c r="F2432" s="11" t="s">
        <v>8220</v>
      </c>
      <c r="G2432" s="11" t="s">
        <v>8223</v>
      </c>
      <c r="H2432" s="11" t="s">
        <v>8245</v>
      </c>
      <c r="I2432" s="11">
        <v>1455246504</v>
      </c>
      <c r="J2432" s="11">
        <v>1452654504</v>
      </c>
      <c r="K2432" s="11" t="b">
        <v>0</v>
      </c>
      <c r="L2432" s="11">
        <v>2</v>
      </c>
      <c r="M2432" s="11" t="b">
        <v>0</v>
      </c>
      <c r="N2432" s="11" t="s">
        <v>8292</v>
      </c>
      <c r="O2432" s="11" t="s">
        <v>8293</v>
      </c>
      <c r="P2432" s="11">
        <f t="shared" si="148"/>
        <v>1</v>
      </c>
      <c r="Q2432" s="11">
        <f t="shared" si="149"/>
        <v>10.5</v>
      </c>
      <c r="R2432" s="16">
        <f t="shared" si="150"/>
        <v>42382.130833333329</v>
      </c>
      <c r="S2432" s="16">
        <f t="shared" si="151"/>
        <v>42412.130833333329</v>
      </c>
    </row>
    <row r="2433" spans="1:19" ht="29.5" x14ac:dyDescent="0.75">
      <c r="A2433" s="11">
        <v>2431</v>
      </c>
      <c r="B2433" s="12" t="s">
        <v>2432</v>
      </c>
      <c r="C2433" s="12" t="s">
        <v>6541</v>
      </c>
      <c r="D2433" s="13">
        <v>100000</v>
      </c>
      <c r="E2433" s="14">
        <v>2</v>
      </c>
      <c r="F2433" s="11" t="s">
        <v>8220</v>
      </c>
      <c r="G2433" s="11" t="s">
        <v>8223</v>
      </c>
      <c r="H2433" s="11" t="s">
        <v>8245</v>
      </c>
      <c r="I2433" s="11">
        <v>1467080613</v>
      </c>
      <c r="J2433" s="11">
        <v>1461896613</v>
      </c>
      <c r="K2433" s="11" t="b">
        <v>0</v>
      </c>
      <c r="L2433" s="11">
        <v>2</v>
      </c>
      <c r="M2433" s="11" t="b">
        <v>0</v>
      </c>
      <c r="N2433" s="11" t="s">
        <v>8292</v>
      </c>
      <c r="O2433" s="11" t="s">
        <v>8293</v>
      </c>
      <c r="P2433" s="11">
        <f t="shared" si="148"/>
        <v>0</v>
      </c>
      <c r="Q2433" s="11">
        <f t="shared" si="149"/>
        <v>1</v>
      </c>
      <c r="R2433" s="16">
        <f t="shared" si="150"/>
        <v>42489.099687499998</v>
      </c>
      <c r="S2433" s="16">
        <f t="shared" si="151"/>
        <v>42549.099687499998</v>
      </c>
    </row>
    <row r="2434" spans="1:19" ht="44.25" x14ac:dyDescent="0.75">
      <c r="A2434" s="11">
        <v>2432</v>
      </c>
      <c r="B2434" s="12" t="s">
        <v>2433</v>
      </c>
      <c r="C2434" s="12" t="s">
        <v>6542</v>
      </c>
      <c r="D2434" s="13">
        <v>14000</v>
      </c>
      <c r="E2434" s="14">
        <v>2</v>
      </c>
      <c r="F2434" s="11" t="s">
        <v>8220</v>
      </c>
      <c r="G2434" s="11" t="s">
        <v>8223</v>
      </c>
      <c r="H2434" s="11" t="s">
        <v>8245</v>
      </c>
      <c r="I2434" s="11">
        <v>1425791697</v>
      </c>
      <c r="J2434" s="11">
        <v>1423199697</v>
      </c>
      <c r="K2434" s="11" t="b">
        <v>0</v>
      </c>
      <c r="L2434" s="11">
        <v>2</v>
      </c>
      <c r="M2434" s="11" t="b">
        <v>0</v>
      </c>
      <c r="N2434" s="11" t="s">
        <v>8292</v>
      </c>
      <c r="O2434" s="11" t="s">
        <v>8293</v>
      </c>
      <c r="P2434" s="11">
        <f t="shared" ref="P2434:P2497" si="152">ROUND(E2434/D2434*100,0)</f>
        <v>0</v>
      </c>
      <c r="Q2434" s="11">
        <f t="shared" ref="Q2434:Q2497" si="153">IFERROR(ROUND(E2434/L2434,2),0)</f>
        <v>1</v>
      </c>
      <c r="R2434" s="16">
        <f t="shared" si="150"/>
        <v>42041.218715277777</v>
      </c>
      <c r="S2434" s="16">
        <f t="shared" si="151"/>
        <v>42071.218715277777</v>
      </c>
    </row>
    <row r="2435" spans="1:19" ht="59" x14ac:dyDescent="0.75">
      <c r="A2435" s="11">
        <v>2433</v>
      </c>
      <c r="B2435" s="12" t="s">
        <v>2434</v>
      </c>
      <c r="C2435" s="12" t="s">
        <v>6543</v>
      </c>
      <c r="D2435" s="13">
        <v>10000</v>
      </c>
      <c r="E2435" s="14">
        <v>0</v>
      </c>
      <c r="F2435" s="11" t="s">
        <v>8220</v>
      </c>
      <c r="G2435" s="11" t="s">
        <v>8223</v>
      </c>
      <c r="H2435" s="11" t="s">
        <v>8245</v>
      </c>
      <c r="I2435" s="11">
        <v>1456608943</v>
      </c>
      <c r="J2435" s="11">
        <v>1454016943</v>
      </c>
      <c r="K2435" s="11" t="b">
        <v>0</v>
      </c>
      <c r="L2435" s="11">
        <v>0</v>
      </c>
      <c r="M2435" s="11" t="b">
        <v>0</v>
      </c>
      <c r="N2435" s="11" t="s">
        <v>8292</v>
      </c>
      <c r="O2435" s="11" t="s">
        <v>8293</v>
      </c>
      <c r="P2435" s="11">
        <f t="shared" si="152"/>
        <v>0</v>
      </c>
      <c r="Q2435" s="11">
        <f t="shared" si="153"/>
        <v>0</v>
      </c>
      <c r="R2435" s="16">
        <f t="shared" ref="R2435:R2498" si="154">(((J2435/60)/60)/24)+DATE(1970,1,1)</f>
        <v>42397.89980324074</v>
      </c>
      <c r="S2435" s="16">
        <f t="shared" ref="S2435:S2498" si="155">(((I2435/60)/60)/24)+DATE(1970,1,1)</f>
        <v>42427.89980324074</v>
      </c>
    </row>
    <row r="2436" spans="1:19" ht="44.25" x14ac:dyDescent="0.75">
      <c r="A2436" s="11">
        <v>2434</v>
      </c>
      <c r="B2436" s="12" t="s">
        <v>2435</v>
      </c>
      <c r="C2436" s="12" t="s">
        <v>6544</v>
      </c>
      <c r="D2436" s="13">
        <v>20000</v>
      </c>
      <c r="E2436" s="14">
        <v>26</v>
      </c>
      <c r="F2436" s="11" t="s">
        <v>8220</v>
      </c>
      <c r="G2436" s="11" t="s">
        <v>8223</v>
      </c>
      <c r="H2436" s="11" t="s">
        <v>8245</v>
      </c>
      <c r="I2436" s="11">
        <v>1438662474</v>
      </c>
      <c r="J2436" s="11">
        <v>1435206474</v>
      </c>
      <c r="K2436" s="11" t="b">
        <v>0</v>
      </c>
      <c r="L2436" s="11">
        <v>2</v>
      </c>
      <c r="M2436" s="11" t="b">
        <v>0</v>
      </c>
      <c r="N2436" s="11" t="s">
        <v>8292</v>
      </c>
      <c r="O2436" s="11" t="s">
        <v>8293</v>
      </c>
      <c r="P2436" s="11">
        <f t="shared" si="152"/>
        <v>0</v>
      </c>
      <c r="Q2436" s="11">
        <f t="shared" si="153"/>
        <v>13</v>
      </c>
      <c r="R2436" s="16">
        <f t="shared" si="154"/>
        <v>42180.18604166666</v>
      </c>
      <c r="S2436" s="16">
        <f t="shared" si="155"/>
        <v>42220.18604166666</v>
      </c>
    </row>
    <row r="2437" spans="1:19" ht="44.25" x14ac:dyDescent="0.75">
      <c r="A2437" s="11">
        <v>2435</v>
      </c>
      <c r="B2437" s="12" t="s">
        <v>2436</v>
      </c>
      <c r="C2437" s="12" t="s">
        <v>6545</v>
      </c>
      <c r="D2437" s="13">
        <v>250000</v>
      </c>
      <c r="E2437" s="14">
        <v>1224</v>
      </c>
      <c r="F2437" s="11" t="s">
        <v>8220</v>
      </c>
      <c r="G2437" s="11" t="s">
        <v>8234</v>
      </c>
      <c r="H2437" s="11" t="s">
        <v>8254</v>
      </c>
      <c r="I2437" s="11">
        <v>1444027186</v>
      </c>
      <c r="J2437" s="11">
        <v>1441435186</v>
      </c>
      <c r="K2437" s="11" t="b">
        <v>0</v>
      </c>
      <c r="L2437" s="11">
        <v>4</v>
      </c>
      <c r="M2437" s="11" t="b">
        <v>0</v>
      </c>
      <c r="N2437" s="11" t="s">
        <v>8292</v>
      </c>
      <c r="O2437" s="11" t="s">
        <v>8293</v>
      </c>
      <c r="P2437" s="11">
        <f t="shared" si="152"/>
        <v>0</v>
      </c>
      <c r="Q2437" s="11">
        <f t="shared" si="153"/>
        <v>306</v>
      </c>
      <c r="R2437" s="16">
        <f t="shared" si="154"/>
        <v>42252.277615740735</v>
      </c>
      <c r="S2437" s="16">
        <f t="shared" si="155"/>
        <v>42282.277615740735</v>
      </c>
    </row>
    <row r="2438" spans="1:19" ht="59" x14ac:dyDescent="0.75">
      <c r="A2438" s="11">
        <v>2436</v>
      </c>
      <c r="B2438" s="12" t="s">
        <v>2437</v>
      </c>
      <c r="C2438" s="12" t="s">
        <v>6546</v>
      </c>
      <c r="D2438" s="13">
        <v>117000</v>
      </c>
      <c r="E2438" s="14">
        <v>45</v>
      </c>
      <c r="F2438" s="11" t="s">
        <v>8220</v>
      </c>
      <c r="G2438" s="11" t="s">
        <v>8228</v>
      </c>
      <c r="H2438" s="11" t="s">
        <v>8250</v>
      </c>
      <c r="I2438" s="11">
        <v>1454078770</v>
      </c>
      <c r="J2438" s="11">
        <v>1448894770</v>
      </c>
      <c r="K2438" s="11" t="b">
        <v>0</v>
      </c>
      <c r="L2438" s="11">
        <v>2</v>
      </c>
      <c r="M2438" s="11" t="b">
        <v>0</v>
      </c>
      <c r="N2438" s="11" t="s">
        <v>8292</v>
      </c>
      <c r="O2438" s="11" t="s">
        <v>8293</v>
      </c>
      <c r="P2438" s="11">
        <f t="shared" si="152"/>
        <v>0</v>
      </c>
      <c r="Q2438" s="11">
        <f t="shared" si="153"/>
        <v>22.5</v>
      </c>
      <c r="R2438" s="16">
        <f t="shared" si="154"/>
        <v>42338.615393518514</v>
      </c>
      <c r="S2438" s="16">
        <f t="shared" si="155"/>
        <v>42398.615393518514</v>
      </c>
    </row>
    <row r="2439" spans="1:19" ht="44.25" x14ac:dyDescent="0.75">
      <c r="A2439" s="11">
        <v>2437</v>
      </c>
      <c r="B2439" s="12" t="s">
        <v>2438</v>
      </c>
      <c r="C2439" s="12" t="s">
        <v>6547</v>
      </c>
      <c r="D2439" s="13">
        <v>8000</v>
      </c>
      <c r="E2439" s="14">
        <v>0</v>
      </c>
      <c r="F2439" s="11" t="s">
        <v>8220</v>
      </c>
      <c r="G2439" s="11" t="s">
        <v>8223</v>
      </c>
      <c r="H2439" s="11" t="s">
        <v>8245</v>
      </c>
      <c r="I2439" s="11">
        <v>1426615200</v>
      </c>
      <c r="J2439" s="11">
        <v>1422400188</v>
      </c>
      <c r="K2439" s="11" t="b">
        <v>0</v>
      </c>
      <c r="L2439" s="11">
        <v>0</v>
      </c>
      <c r="M2439" s="11" t="b">
        <v>0</v>
      </c>
      <c r="N2439" s="11" t="s">
        <v>8292</v>
      </c>
      <c r="O2439" s="11" t="s">
        <v>8293</v>
      </c>
      <c r="P2439" s="11">
        <f t="shared" si="152"/>
        <v>0</v>
      </c>
      <c r="Q2439" s="11">
        <f t="shared" si="153"/>
        <v>0</v>
      </c>
      <c r="R2439" s="16">
        <f t="shared" si="154"/>
        <v>42031.965138888889</v>
      </c>
      <c r="S2439" s="16">
        <f t="shared" si="155"/>
        <v>42080.75</v>
      </c>
    </row>
    <row r="2440" spans="1:19" ht="44.25" x14ac:dyDescent="0.75">
      <c r="A2440" s="11">
        <v>2438</v>
      </c>
      <c r="B2440" s="12" t="s">
        <v>2439</v>
      </c>
      <c r="C2440" s="12" t="s">
        <v>6548</v>
      </c>
      <c r="D2440" s="13">
        <v>15000</v>
      </c>
      <c r="E2440" s="14">
        <v>50</v>
      </c>
      <c r="F2440" s="11" t="s">
        <v>8220</v>
      </c>
      <c r="G2440" s="11" t="s">
        <v>8223</v>
      </c>
      <c r="H2440" s="11" t="s">
        <v>8245</v>
      </c>
      <c r="I2440" s="11">
        <v>1449529062</v>
      </c>
      <c r="J2440" s="11">
        <v>1444341462</v>
      </c>
      <c r="K2440" s="11" t="b">
        <v>0</v>
      </c>
      <c r="L2440" s="11">
        <v>1</v>
      </c>
      <c r="M2440" s="11" t="b">
        <v>0</v>
      </c>
      <c r="N2440" s="11" t="s">
        <v>8292</v>
      </c>
      <c r="O2440" s="11" t="s">
        <v>8293</v>
      </c>
      <c r="P2440" s="11">
        <f t="shared" si="152"/>
        <v>0</v>
      </c>
      <c r="Q2440" s="11">
        <f t="shared" si="153"/>
        <v>50</v>
      </c>
      <c r="R2440" s="16">
        <f t="shared" si="154"/>
        <v>42285.91506944444</v>
      </c>
      <c r="S2440" s="16">
        <f t="shared" si="155"/>
        <v>42345.956736111111</v>
      </c>
    </row>
    <row r="2441" spans="1:19" ht="59" x14ac:dyDescent="0.75">
      <c r="A2441" s="11">
        <v>2439</v>
      </c>
      <c r="B2441" s="12" t="s">
        <v>2440</v>
      </c>
      <c r="C2441" s="12" t="s">
        <v>6549</v>
      </c>
      <c r="D2441" s="13">
        <v>10000</v>
      </c>
      <c r="E2441" s="14">
        <v>0</v>
      </c>
      <c r="F2441" s="11" t="s">
        <v>8220</v>
      </c>
      <c r="G2441" s="11" t="s">
        <v>8223</v>
      </c>
      <c r="H2441" s="11" t="s">
        <v>8245</v>
      </c>
      <c r="I2441" s="11">
        <v>1445197129</v>
      </c>
      <c r="J2441" s="11">
        <v>1442605129</v>
      </c>
      <c r="K2441" s="11" t="b">
        <v>0</v>
      </c>
      <c r="L2441" s="11">
        <v>0</v>
      </c>
      <c r="M2441" s="11" t="b">
        <v>0</v>
      </c>
      <c r="N2441" s="11" t="s">
        <v>8292</v>
      </c>
      <c r="O2441" s="11" t="s">
        <v>8293</v>
      </c>
      <c r="P2441" s="11">
        <f t="shared" si="152"/>
        <v>0</v>
      </c>
      <c r="Q2441" s="11">
        <f t="shared" si="153"/>
        <v>0</v>
      </c>
      <c r="R2441" s="16">
        <f t="shared" si="154"/>
        <v>42265.818622685183</v>
      </c>
      <c r="S2441" s="16">
        <f t="shared" si="155"/>
        <v>42295.818622685183</v>
      </c>
    </row>
    <row r="2442" spans="1:19" ht="29.5" x14ac:dyDescent="0.75">
      <c r="A2442" s="11">
        <v>2440</v>
      </c>
      <c r="B2442" s="12" t="s">
        <v>2441</v>
      </c>
      <c r="C2442" s="12" t="s">
        <v>6550</v>
      </c>
      <c r="D2442" s="13">
        <v>5000</v>
      </c>
      <c r="E2442" s="14">
        <v>10</v>
      </c>
      <c r="F2442" s="11" t="s">
        <v>8220</v>
      </c>
      <c r="G2442" s="11" t="s">
        <v>8241</v>
      </c>
      <c r="H2442" s="11" t="s">
        <v>8248</v>
      </c>
      <c r="I2442" s="11">
        <v>1455399313</v>
      </c>
      <c r="J2442" s="11">
        <v>1452807313</v>
      </c>
      <c r="K2442" s="11" t="b">
        <v>0</v>
      </c>
      <c r="L2442" s="11">
        <v>2</v>
      </c>
      <c r="M2442" s="11" t="b">
        <v>0</v>
      </c>
      <c r="N2442" s="11" t="s">
        <v>8292</v>
      </c>
      <c r="O2442" s="11" t="s">
        <v>8293</v>
      </c>
      <c r="P2442" s="11">
        <f t="shared" si="152"/>
        <v>0</v>
      </c>
      <c r="Q2442" s="11">
        <f t="shared" si="153"/>
        <v>5</v>
      </c>
      <c r="R2442" s="16">
        <f t="shared" si="154"/>
        <v>42383.899456018517</v>
      </c>
      <c r="S2442" s="16">
        <f t="shared" si="155"/>
        <v>42413.899456018517</v>
      </c>
    </row>
    <row r="2443" spans="1:19" ht="29.5" x14ac:dyDescent="0.75">
      <c r="A2443" s="11">
        <v>2441</v>
      </c>
      <c r="B2443" s="12" t="s">
        <v>2442</v>
      </c>
      <c r="C2443" s="12" t="s">
        <v>6551</v>
      </c>
      <c r="D2443" s="13">
        <v>7500</v>
      </c>
      <c r="E2443" s="14">
        <v>8091</v>
      </c>
      <c r="F2443" s="11" t="s">
        <v>8218</v>
      </c>
      <c r="G2443" s="11" t="s">
        <v>8223</v>
      </c>
      <c r="H2443" s="11" t="s">
        <v>8245</v>
      </c>
      <c r="I2443" s="11">
        <v>1437627540</v>
      </c>
      <c r="J2443" s="11">
        <v>1435806054</v>
      </c>
      <c r="K2443" s="11" t="b">
        <v>0</v>
      </c>
      <c r="L2443" s="11">
        <v>109</v>
      </c>
      <c r="M2443" s="11" t="b">
        <v>1</v>
      </c>
      <c r="N2443" s="11" t="s">
        <v>8292</v>
      </c>
      <c r="O2443" s="11" t="s">
        <v>8308</v>
      </c>
      <c r="P2443" s="11">
        <f t="shared" si="152"/>
        <v>108</v>
      </c>
      <c r="Q2443" s="11">
        <f t="shared" si="153"/>
        <v>74.23</v>
      </c>
      <c r="R2443" s="16">
        <f t="shared" si="154"/>
        <v>42187.125625000001</v>
      </c>
      <c r="S2443" s="16">
        <f t="shared" si="155"/>
        <v>42208.207638888889</v>
      </c>
    </row>
    <row r="2444" spans="1:19" ht="29.5" x14ac:dyDescent="0.75">
      <c r="A2444" s="11">
        <v>2442</v>
      </c>
      <c r="B2444" s="12" t="s">
        <v>2443</v>
      </c>
      <c r="C2444" s="12" t="s">
        <v>6552</v>
      </c>
      <c r="D2444" s="13">
        <v>24000</v>
      </c>
      <c r="E2444" s="14">
        <v>30226</v>
      </c>
      <c r="F2444" s="11" t="s">
        <v>8218</v>
      </c>
      <c r="G2444" s="11" t="s">
        <v>8223</v>
      </c>
      <c r="H2444" s="11" t="s">
        <v>8245</v>
      </c>
      <c r="I2444" s="11">
        <v>1426777228</v>
      </c>
      <c r="J2444" s="11">
        <v>1424188828</v>
      </c>
      <c r="K2444" s="11" t="b">
        <v>0</v>
      </c>
      <c r="L2444" s="11">
        <v>372</v>
      </c>
      <c r="M2444" s="11" t="b">
        <v>1</v>
      </c>
      <c r="N2444" s="11" t="s">
        <v>8292</v>
      </c>
      <c r="O2444" s="11" t="s">
        <v>8308</v>
      </c>
      <c r="P2444" s="11">
        <f t="shared" si="152"/>
        <v>126</v>
      </c>
      <c r="Q2444" s="11">
        <f t="shared" si="153"/>
        <v>81.25</v>
      </c>
      <c r="R2444" s="16">
        <f t="shared" si="154"/>
        <v>42052.666990740734</v>
      </c>
      <c r="S2444" s="16">
        <f t="shared" si="155"/>
        <v>42082.625324074077</v>
      </c>
    </row>
    <row r="2445" spans="1:19" ht="59" x14ac:dyDescent="0.75">
      <c r="A2445" s="11">
        <v>2443</v>
      </c>
      <c r="B2445" s="12" t="s">
        <v>2444</v>
      </c>
      <c r="C2445" s="12" t="s">
        <v>6553</v>
      </c>
      <c r="D2445" s="13">
        <v>20000</v>
      </c>
      <c r="E2445" s="14">
        <v>40502.99</v>
      </c>
      <c r="F2445" s="11" t="s">
        <v>8218</v>
      </c>
      <c r="G2445" s="11" t="s">
        <v>8223</v>
      </c>
      <c r="H2445" s="11" t="s">
        <v>8245</v>
      </c>
      <c r="I2445" s="11">
        <v>1408114822</v>
      </c>
      <c r="J2445" s="11">
        <v>1405522822</v>
      </c>
      <c r="K2445" s="11" t="b">
        <v>0</v>
      </c>
      <c r="L2445" s="11">
        <v>311</v>
      </c>
      <c r="M2445" s="11" t="b">
        <v>1</v>
      </c>
      <c r="N2445" s="11" t="s">
        <v>8292</v>
      </c>
      <c r="O2445" s="11" t="s">
        <v>8308</v>
      </c>
      <c r="P2445" s="11">
        <f t="shared" si="152"/>
        <v>203</v>
      </c>
      <c r="Q2445" s="11">
        <f t="shared" si="153"/>
        <v>130.22999999999999</v>
      </c>
      <c r="R2445" s="16">
        <f t="shared" si="154"/>
        <v>41836.625254629631</v>
      </c>
      <c r="S2445" s="16">
        <f t="shared" si="155"/>
        <v>41866.625254629631</v>
      </c>
    </row>
    <row r="2446" spans="1:19" ht="44.25" x14ac:dyDescent="0.75">
      <c r="A2446" s="11">
        <v>2444</v>
      </c>
      <c r="B2446" s="12" t="s">
        <v>2445</v>
      </c>
      <c r="C2446" s="12" t="s">
        <v>6554</v>
      </c>
      <c r="D2446" s="13">
        <v>3000</v>
      </c>
      <c r="E2446" s="14">
        <v>3258</v>
      </c>
      <c r="F2446" s="11" t="s">
        <v>8218</v>
      </c>
      <c r="G2446" s="11" t="s">
        <v>8223</v>
      </c>
      <c r="H2446" s="11" t="s">
        <v>8245</v>
      </c>
      <c r="I2446" s="11">
        <v>1464199591</v>
      </c>
      <c r="J2446" s="11">
        <v>1461607591</v>
      </c>
      <c r="K2446" s="11" t="b">
        <v>0</v>
      </c>
      <c r="L2446" s="11">
        <v>61</v>
      </c>
      <c r="M2446" s="11" t="b">
        <v>1</v>
      </c>
      <c r="N2446" s="11" t="s">
        <v>8292</v>
      </c>
      <c r="O2446" s="11" t="s">
        <v>8308</v>
      </c>
      <c r="P2446" s="11">
        <f t="shared" si="152"/>
        <v>109</v>
      </c>
      <c r="Q2446" s="11">
        <f t="shared" si="153"/>
        <v>53.41</v>
      </c>
      <c r="R2446" s="16">
        <f t="shared" si="154"/>
        <v>42485.754525462966</v>
      </c>
      <c r="S2446" s="16">
        <f t="shared" si="155"/>
        <v>42515.754525462966</v>
      </c>
    </row>
    <row r="2447" spans="1:19" ht="59" x14ac:dyDescent="0.75">
      <c r="A2447" s="11">
        <v>2445</v>
      </c>
      <c r="B2447" s="12" t="s">
        <v>2446</v>
      </c>
      <c r="C2447" s="12" t="s">
        <v>6555</v>
      </c>
      <c r="D2447" s="13">
        <v>5000</v>
      </c>
      <c r="E2447" s="14">
        <v>8640</v>
      </c>
      <c r="F2447" s="11" t="s">
        <v>8218</v>
      </c>
      <c r="G2447" s="11" t="s">
        <v>8223</v>
      </c>
      <c r="H2447" s="11" t="s">
        <v>8245</v>
      </c>
      <c r="I2447" s="11">
        <v>1443242021</v>
      </c>
      <c r="J2447" s="11">
        <v>1440650021</v>
      </c>
      <c r="K2447" s="11" t="b">
        <v>0</v>
      </c>
      <c r="L2447" s="11">
        <v>115</v>
      </c>
      <c r="M2447" s="11" t="b">
        <v>1</v>
      </c>
      <c r="N2447" s="11" t="s">
        <v>8292</v>
      </c>
      <c r="O2447" s="11" t="s">
        <v>8308</v>
      </c>
      <c r="P2447" s="11">
        <f t="shared" si="152"/>
        <v>173</v>
      </c>
      <c r="Q2447" s="11">
        <f t="shared" si="153"/>
        <v>75.13</v>
      </c>
      <c r="R2447" s="16">
        <f t="shared" si="154"/>
        <v>42243.190057870372</v>
      </c>
      <c r="S2447" s="16">
        <f t="shared" si="155"/>
        <v>42273.190057870372</v>
      </c>
    </row>
    <row r="2448" spans="1:19" ht="59" x14ac:dyDescent="0.75">
      <c r="A2448" s="11">
        <v>2446</v>
      </c>
      <c r="B2448" s="12" t="s">
        <v>2447</v>
      </c>
      <c r="C2448" s="12" t="s">
        <v>6556</v>
      </c>
      <c r="D2448" s="13">
        <v>5000</v>
      </c>
      <c r="E2448" s="14">
        <v>8399</v>
      </c>
      <c r="F2448" s="11" t="s">
        <v>8218</v>
      </c>
      <c r="G2448" s="11" t="s">
        <v>8223</v>
      </c>
      <c r="H2448" s="11" t="s">
        <v>8245</v>
      </c>
      <c r="I2448" s="11">
        <v>1480174071</v>
      </c>
      <c r="J2448" s="11">
        <v>1477578471</v>
      </c>
      <c r="K2448" s="11" t="b">
        <v>0</v>
      </c>
      <c r="L2448" s="11">
        <v>111</v>
      </c>
      <c r="M2448" s="11" t="b">
        <v>1</v>
      </c>
      <c r="N2448" s="11" t="s">
        <v>8292</v>
      </c>
      <c r="O2448" s="11" t="s">
        <v>8308</v>
      </c>
      <c r="P2448" s="11">
        <f t="shared" si="152"/>
        <v>168</v>
      </c>
      <c r="Q2448" s="11">
        <f t="shared" si="153"/>
        <v>75.67</v>
      </c>
      <c r="R2448" s="16">
        <f t="shared" si="154"/>
        <v>42670.602673611109</v>
      </c>
      <c r="S2448" s="16">
        <f t="shared" si="155"/>
        <v>42700.64434027778</v>
      </c>
    </row>
    <row r="2449" spans="1:19" ht="59" x14ac:dyDescent="0.75">
      <c r="A2449" s="11">
        <v>2447</v>
      </c>
      <c r="B2449" s="12" t="s">
        <v>2448</v>
      </c>
      <c r="C2449" s="12" t="s">
        <v>6557</v>
      </c>
      <c r="D2449" s="13">
        <v>2500</v>
      </c>
      <c r="E2449" s="14">
        <v>10680</v>
      </c>
      <c r="F2449" s="11" t="s">
        <v>8218</v>
      </c>
      <c r="G2449" s="11" t="s">
        <v>8223</v>
      </c>
      <c r="H2449" s="11" t="s">
        <v>8245</v>
      </c>
      <c r="I2449" s="11">
        <v>1478923200</v>
      </c>
      <c r="J2449" s="11">
        <v>1476184593</v>
      </c>
      <c r="K2449" s="11" t="b">
        <v>0</v>
      </c>
      <c r="L2449" s="11">
        <v>337</v>
      </c>
      <c r="M2449" s="11" t="b">
        <v>1</v>
      </c>
      <c r="N2449" s="11" t="s">
        <v>8292</v>
      </c>
      <c r="O2449" s="11" t="s">
        <v>8308</v>
      </c>
      <c r="P2449" s="11">
        <f t="shared" si="152"/>
        <v>427</v>
      </c>
      <c r="Q2449" s="11">
        <f t="shared" si="153"/>
        <v>31.69</v>
      </c>
      <c r="R2449" s="16">
        <f t="shared" si="154"/>
        <v>42654.469826388886</v>
      </c>
      <c r="S2449" s="16">
        <f t="shared" si="155"/>
        <v>42686.166666666672</v>
      </c>
    </row>
    <row r="2450" spans="1:19" ht="44.25" x14ac:dyDescent="0.75">
      <c r="A2450" s="11">
        <v>2448</v>
      </c>
      <c r="B2450" s="12" t="s">
        <v>2449</v>
      </c>
      <c r="C2450" s="12" t="s">
        <v>6558</v>
      </c>
      <c r="D2450" s="13">
        <v>400</v>
      </c>
      <c r="E2450" s="14">
        <v>430</v>
      </c>
      <c r="F2450" s="11" t="s">
        <v>8218</v>
      </c>
      <c r="G2450" s="11" t="s">
        <v>8223</v>
      </c>
      <c r="H2450" s="11" t="s">
        <v>8245</v>
      </c>
      <c r="I2450" s="11">
        <v>1472621760</v>
      </c>
      <c r="J2450" s="11">
        <v>1472110513</v>
      </c>
      <c r="K2450" s="11" t="b">
        <v>0</v>
      </c>
      <c r="L2450" s="11">
        <v>9</v>
      </c>
      <c r="M2450" s="11" t="b">
        <v>1</v>
      </c>
      <c r="N2450" s="11" t="s">
        <v>8292</v>
      </c>
      <c r="O2450" s="11" t="s">
        <v>8308</v>
      </c>
      <c r="P2450" s="11">
        <f t="shared" si="152"/>
        <v>108</v>
      </c>
      <c r="Q2450" s="11">
        <f t="shared" si="153"/>
        <v>47.78</v>
      </c>
      <c r="R2450" s="16">
        <f t="shared" si="154"/>
        <v>42607.316122685181</v>
      </c>
      <c r="S2450" s="16">
        <f t="shared" si="155"/>
        <v>42613.233333333337</v>
      </c>
    </row>
    <row r="2451" spans="1:19" ht="44.25" x14ac:dyDescent="0.75">
      <c r="A2451" s="11">
        <v>2449</v>
      </c>
      <c r="B2451" s="12" t="s">
        <v>2450</v>
      </c>
      <c r="C2451" s="12" t="s">
        <v>6559</v>
      </c>
      <c r="D2451" s="13">
        <v>10000</v>
      </c>
      <c r="E2451" s="14">
        <v>10800</v>
      </c>
      <c r="F2451" s="11" t="s">
        <v>8218</v>
      </c>
      <c r="G2451" s="11" t="s">
        <v>8223</v>
      </c>
      <c r="H2451" s="11" t="s">
        <v>8245</v>
      </c>
      <c r="I2451" s="11">
        <v>1417321515</v>
      </c>
      <c r="J2451" s="11">
        <v>1414725915</v>
      </c>
      <c r="K2451" s="11" t="b">
        <v>0</v>
      </c>
      <c r="L2451" s="11">
        <v>120</v>
      </c>
      <c r="M2451" s="11" t="b">
        <v>1</v>
      </c>
      <c r="N2451" s="11" t="s">
        <v>8292</v>
      </c>
      <c r="O2451" s="11" t="s">
        <v>8308</v>
      </c>
      <c r="P2451" s="11">
        <f t="shared" si="152"/>
        <v>108</v>
      </c>
      <c r="Q2451" s="11">
        <f t="shared" si="153"/>
        <v>90</v>
      </c>
      <c r="R2451" s="16">
        <f t="shared" si="154"/>
        <v>41943.142534722225</v>
      </c>
      <c r="S2451" s="16">
        <f t="shared" si="155"/>
        <v>41973.184201388889</v>
      </c>
    </row>
    <row r="2452" spans="1:19" ht="44.25" x14ac:dyDescent="0.75">
      <c r="A2452" s="11">
        <v>2450</v>
      </c>
      <c r="B2452" s="12" t="s">
        <v>2451</v>
      </c>
      <c r="C2452" s="12" t="s">
        <v>6560</v>
      </c>
      <c r="D2452" s="13">
        <v>15000</v>
      </c>
      <c r="E2452" s="14">
        <v>15230.03</v>
      </c>
      <c r="F2452" s="11" t="s">
        <v>8218</v>
      </c>
      <c r="G2452" s="11" t="s">
        <v>8223</v>
      </c>
      <c r="H2452" s="11" t="s">
        <v>8245</v>
      </c>
      <c r="I2452" s="11">
        <v>1414465860</v>
      </c>
      <c r="J2452" s="11">
        <v>1411177456</v>
      </c>
      <c r="K2452" s="11" t="b">
        <v>0</v>
      </c>
      <c r="L2452" s="11">
        <v>102</v>
      </c>
      <c r="M2452" s="11" t="b">
        <v>1</v>
      </c>
      <c r="N2452" s="11" t="s">
        <v>8292</v>
      </c>
      <c r="O2452" s="11" t="s">
        <v>8308</v>
      </c>
      <c r="P2452" s="11">
        <f t="shared" si="152"/>
        <v>102</v>
      </c>
      <c r="Q2452" s="11">
        <f t="shared" si="153"/>
        <v>149.31</v>
      </c>
      <c r="R2452" s="16">
        <f t="shared" si="154"/>
        <v>41902.07240740741</v>
      </c>
      <c r="S2452" s="16">
        <f t="shared" si="155"/>
        <v>41940.132638888892</v>
      </c>
    </row>
    <row r="2453" spans="1:19" ht="44.25" x14ac:dyDescent="0.75">
      <c r="A2453" s="11">
        <v>2451</v>
      </c>
      <c r="B2453" s="12" t="s">
        <v>2452</v>
      </c>
      <c r="C2453" s="12" t="s">
        <v>6561</v>
      </c>
      <c r="D2453" s="13">
        <v>10000</v>
      </c>
      <c r="E2453" s="14">
        <v>11545</v>
      </c>
      <c r="F2453" s="11" t="s">
        <v>8218</v>
      </c>
      <c r="G2453" s="11" t="s">
        <v>8223</v>
      </c>
      <c r="H2453" s="11" t="s">
        <v>8245</v>
      </c>
      <c r="I2453" s="11">
        <v>1488750490</v>
      </c>
      <c r="J2453" s="11">
        <v>1487022490</v>
      </c>
      <c r="K2453" s="11" t="b">
        <v>0</v>
      </c>
      <c r="L2453" s="11">
        <v>186</v>
      </c>
      <c r="M2453" s="11" t="b">
        <v>1</v>
      </c>
      <c r="N2453" s="11" t="s">
        <v>8292</v>
      </c>
      <c r="O2453" s="11" t="s">
        <v>8308</v>
      </c>
      <c r="P2453" s="11">
        <f t="shared" si="152"/>
        <v>115</v>
      </c>
      <c r="Q2453" s="11">
        <f t="shared" si="153"/>
        <v>62.07</v>
      </c>
      <c r="R2453" s="16">
        <f t="shared" si="154"/>
        <v>42779.908449074079</v>
      </c>
      <c r="S2453" s="16">
        <f t="shared" si="155"/>
        <v>42799.908449074079</v>
      </c>
    </row>
    <row r="2454" spans="1:19" ht="44.25" x14ac:dyDescent="0.75">
      <c r="A2454" s="11">
        <v>2452</v>
      </c>
      <c r="B2454" s="12" t="s">
        <v>2453</v>
      </c>
      <c r="C2454" s="12" t="s">
        <v>6562</v>
      </c>
      <c r="D2454" s="13">
        <v>600</v>
      </c>
      <c r="E2454" s="14">
        <v>801</v>
      </c>
      <c r="F2454" s="11" t="s">
        <v>8218</v>
      </c>
      <c r="G2454" s="11" t="s">
        <v>8223</v>
      </c>
      <c r="H2454" s="11" t="s">
        <v>8245</v>
      </c>
      <c r="I2454" s="11">
        <v>1451430000</v>
      </c>
      <c r="J2454" s="11">
        <v>1448914500</v>
      </c>
      <c r="K2454" s="11" t="b">
        <v>0</v>
      </c>
      <c r="L2454" s="11">
        <v>15</v>
      </c>
      <c r="M2454" s="11" t="b">
        <v>1</v>
      </c>
      <c r="N2454" s="11" t="s">
        <v>8292</v>
      </c>
      <c r="O2454" s="11" t="s">
        <v>8308</v>
      </c>
      <c r="P2454" s="11">
        <f t="shared" si="152"/>
        <v>134</v>
      </c>
      <c r="Q2454" s="11">
        <f t="shared" si="153"/>
        <v>53.4</v>
      </c>
      <c r="R2454" s="16">
        <f t="shared" si="154"/>
        <v>42338.84375</v>
      </c>
      <c r="S2454" s="16">
        <f t="shared" si="155"/>
        <v>42367.958333333328</v>
      </c>
    </row>
    <row r="2455" spans="1:19" ht="44.25" x14ac:dyDescent="0.75">
      <c r="A2455" s="11">
        <v>2453</v>
      </c>
      <c r="B2455" s="12" t="s">
        <v>2454</v>
      </c>
      <c r="C2455" s="12" t="s">
        <v>6563</v>
      </c>
      <c r="D2455" s="13">
        <v>3000</v>
      </c>
      <c r="E2455" s="14">
        <v>4641</v>
      </c>
      <c r="F2455" s="11" t="s">
        <v>8218</v>
      </c>
      <c r="G2455" s="11" t="s">
        <v>8223</v>
      </c>
      <c r="H2455" s="11" t="s">
        <v>8245</v>
      </c>
      <c r="I2455" s="11">
        <v>1486053409</v>
      </c>
      <c r="J2455" s="11">
        <v>1483461409</v>
      </c>
      <c r="K2455" s="11" t="b">
        <v>0</v>
      </c>
      <c r="L2455" s="11">
        <v>67</v>
      </c>
      <c r="M2455" s="11" t="b">
        <v>1</v>
      </c>
      <c r="N2455" s="11" t="s">
        <v>8292</v>
      </c>
      <c r="O2455" s="11" t="s">
        <v>8308</v>
      </c>
      <c r="P2455" s="11">
        <f t="shared" si="152"/>
        <v>155</v>
      </c>
      <c r="Q2455" s="11">
        <f t="shared" si="153"/>
        <v>69.27</v>
      </c>
      <c r="R2455" s="16">
        <f t="shared" si="154"/>
        <v>42738.692233796297</v>
      </c>
      <c r="S2455" s="16">
        <f t="shared" si="155"/>
        <v>42768.692233796297</v>
      </c>
    </row>
    <row r="2456" spans="1:19" ht="44.25" x14ac:dyDescent="0.75">
      <c r="A2456" s="11">
        <v>2454</v>
      </c>
      <c r="B2456" s="12" t="s">
        <v>2455</v>
      </c>
      <c r="C2456" s="12" t="s">
        <v>6564</v>
      </c>
      <c r="D2456" s="13">
        <v>35000</v>
      </c>
      <c r="E2456" s="14">
        <v>35296</v>
      </c>
      <c r="F2456" s="11" t="s">
        <v>8218</v>
      </c>
      <c r="G2456" s="11" t="s">
        <v>8223</v>
      </c>
      <c r="H2456" s="11" t="s">
        <v>8245</v>
      </c>
      <c r="I2456" s="11">
        <v>1489207808</v>
      </c>
      <c r="J2456" s="11">
        <v>1486183808</v>
      </c>
      <c r="K2456" s="11" t="b">
        <v>0</v>
      </c>
      <c r="L2456" s="11">
        <v>130</v>
      </c>
      <c r="M2456" s="11" t="b">
        <v>1</v>
      </c>
      <c r="N2456" s="11" t="s">
        <v>8292</v>
      </c>
      <c r="O2456" s="11" t="s">
        <v>8308</v>
      </c>
      <c r="P2456" s="11">
        <f t="shared" si="152"/>
        <v>101</v>
      </c>
      <c r="Q2456" s="11">
        <f t="shared" si="153"/>
        <v>271.51</v>
      </c>
      <c r="R2456" s="16">
        <f t="shared" si="154"/>
        <v>42770.201481481476</v>
      </c>
      <c r="S2456" s="16">
        <f t="shared" si="155"/>
        <v>42805.201481481476</v>
      </c>
    </row>
    <row r="2457" spans="1:19" ht="44.25" x14ac:dyDescent="0.75">
      <c r="A2457" s="11">
        <v>2455</v>
      </c>
      <c r="B2457" s="12" t="s">
        <v>2456</v>
      </c>
      <c r="C2457" s="12" t="s">
        <v>6565</v>
      </c>
      <c r="D2457" s="13">
        <v>300</v>
      </c>
      <c r="E2457" s="14">
        <v>546</v>
      </c>
      <c r="F2457" s="11" t="s">
        <v>8218</v>
      </c>
      <c r="G2457" s="11" t="s">
        <v>8223</v>
      </c>
      <c r="H2457" s="11" t="s">
        <v>8245</v>
      </c>
      <c r="I2457" s="11">
        <v>1461177950</v>
      </c>
      <c r="J2457" s="11">
        <v>1458758750</v>
      </c>
      <c r="K2457" s="11" t="b">
        <v>0</v>
      </c>
      <c r="L2457" s="11">
        <v>16</v>
      </c>
      <c r="M2457" s="11" t="b">
        <v>1</v>
      </c>
      <c r="N2457" s="11" t="s">
        <v>8292</v>
      </c>
      <c r="O2457" s="11" t="s">
        <v>8308</v>
      </c>
      <c r="P2457" s="11">
        <f t="shared" si="152"/>
        <v>182</v>
      </c>
      <c r="Q2457" s="11">
        <f t="shared" si="153"/>
        <v>34.130000000000003</v>
      </c>
      <c r="R2457" s="16">
        <f t="shared" si="154"/>
        <v>42452.781828703708</v>
      </c>
      <c r="S2457" s="16">
        <f t="shared" si="155"/>
        <v>42480.781828703708</v>
      </c>
    </row>
    <row r="2458" spans="1:19" ht="44.25" x14ac:dyDescent="0.75">
      <c r="A2458" s="11">
        <v>2456</v>
      </c>
      <c r="B2458" s="12" t="s">
        <v>2457</v>
      </c>
      <c r="C2458" s="12" t="s">
        <v>6566</v>
      </c>
      <c r="D2458" s="13">
        <v>1500</v>
      </c>
      <c r="E2458" s="14">
        <v>2713</v>
      </c>
      <c r="F2458" s="11" t="s">
        <v>8218</v>
      </c>
      <c r="G2458" s="11" t="s">
        <v>8223</v>
      </c>
      <c r="H2458" s="11" t="s">
        <v>8245</v>
      </c>
      <c r="I2458" s="11">
        <v>1488063839</v>
      </c>
      <c r="J2458" s="11">
        <v>1485471839</v>
      </c>
      <c r="K2458" s="11" t="b">
        <v>0</v>
      </c>
      <c r="L2458" s="11">
        <v>67</v>
      </c>
      <c r="M2458" s="11" t="b">
        <v>1</v>
      </c>
      <c r="N2458" s="11" t="s">
        <v>8292</v>
      </c>
      <c r="O2458" s="11" t="s">
        <v>8308</v>
      </c>
      <c r="P2458" s="11">
        <f t="shared" si="152"/>
        <v>181</v>
      </c>
      <c r="Q2458" s="11">
        <f t="shared" si="153"/>
        <v>40.49</v>
      </c>
      <c r="R2458" s="16">
        <f t="shared" si="154"/>
        <v>42761.961099537039</v>
      </c>
      <c r="S2458" s="16">
        <f t="shared" si="155"/>
        <v>42791.961099537039</v>
      </c>
    </row>
    <row r="2459" spans="1:19" ht="44.25" x14ac:dyDescent="0.75">
      <c r="A2459" s="11">
        <v>2457</v>
      </c>
      <c r="B2459" s="12" t="s">
        <v>2458</v>
      </c>
      <c r="C2459" s="12" t="s">
        <v>6567</v>
      </c>
      <c r="D2459" s="13">
        <v>23000</v>
      </c>
      <c r="E2459" s="14">
        <v>23530</v>
      </c>
      <c r="F2459" s="11" t="s">
        <v>8218</v>
      </c>
      <c r="G2459" s="11" t="s">
        <v>8223</v>
      </c>
      <c r="H2459" s="11" t="s">
        <v>8245</v>
      </c>
      <c r="I2459" s="11">
        <v>1458826056</v>
      </c>
      <c r="J2459" s="11">
        <v>1456237656</v>
      </c>
      <c r="K2459" s="11" t="b">
        <v>0</v>
      </c>
      <c r="L2459" s="11">
        <v>124</v>
      </c>
      <c r="M2459" s="11" t="b">
        <v>1</v>
      </c>
      <c r="N2459" s="11" t="s">
        <v>8292</v>
      </c>
      <c r="O2459" s="11" t="s">
        <v>8308</v>
      </c>
      <c r="P2459" s="11">
        <f t="shared" si="152"/>
        <v>102</v>
      </c>
      <c r="Q2459" s="11">
        <f t="shared" si="153"/>
        <v>189.76</v>
      </c>
      <c r="R2459" s="16">
        <f t="shared" si="154"/>
        <v>42423.602500000001</v>
      </c>
      <c r="S2459" s="16">
        <f t="shared" si="155"/>
        <v>42453.560833333337</v>
      </c>
    </row>
    <row r="2460" spans="1:19" ht="59" x14ac:dyDescent="0.75">
      <c r="A2460" s="11">
        <v>2458</v>
      </c>
      <c r="B2460" s="12" t="s">
        <v>2459</v>
      </c>
      <c r="C2460" s="12" t="s">
        <v>6568</v>
      </c>
      <c r="D2460" s="13">
        <v>5000</v>
      </c>
      <c r="E2460" s="14">
        <v>5509</v>
      </c>
      <c r="F2460" s="11" t="s">
        <v>8218</v>
      </c>
      <c r="G2460" s="11" t="s">
        <v>8223</v>
      </c>
      <c r="H2460" s="11" t="s">
        <v>8245</v>
      </c>
      <c r="I2460" s="11">
        <v>1465498800</v>
      </c>
      <c r="J2460" s="11">
        <v>1462481718</v>
      </c>
      <c r="K2460" s="11" t="b">
        <v>0</v>
      </c>
      <c r="L2460" s="11">
        <v>80</v>
      </c>
      <c r="M2460" s="11" t="b">
        <v>1</v>
      </c>
      <c r="N2460" s="11" t="s">
        <v>8292</v>
      </c>
      <c r="O2460" s="11" t="s">
        <v>8308</v>
      </c>
      <c r="P2460" s="11">
        <f t="shared" si="152"/>
        <v>110</v>
      </c>
      <c r="Q2460" s="11">
        <f t="shared" si="153"/>
        <v>68.86</v>
      </c>
      <c r="R2460" s="16">
        <f t="shared" si="154"/>
        <v>42495.871736111112</v>
      </c>
      <c r="S2460" s="16">
        <f t="shared" si="155"/>
        <v>42530.791666666672</v>
      </c>
    </row>
    <row r="2461" spans="1:19" ht="59" x14ac:dyDescent="0.75">
      <c r="A2461" s="11">
        <v>2459</v>
      </c>
      <c r="B2461" s="12" t="s">
        <v>2460</v>
      </c>
      <c r="C2461" s="12" t="s">
        <v>6569</v>
      </c>
      <c r="D2461" s="13">
        <v>30000</v>
      </c>
      <c r="E2461" s="14">
        <v>30675</v>
      </c>
      <c r="F2461" s="11" t="s">
        <v>8218</v>
      </c>
      <c r="G2461" s="11" t="s">
        <v>8223</v>
      </c>
      <c r="H2461" s="11" t="s">
        <v>8245</v>
      </c>
      <c r="I2461" s="11">
        <v>1458742685</v>
      </c>
      <c r="J2461" s="11">
        <v>1454858285</v>
      </c>
      <c r="K2461" s="11" t="b">
        <v>0</v>
      </c>
      <c r="L2461" s="11">
        <v>282</v>
      </c>
      <c r="M2461" s="11" t="b">
        <v>1</v>
      </c>
      <c r="N2461" s="11" t="s">
        <v>8292</v>
      </c>
      <c r="O2461" s="11" t="s">
        <v>8308</v>
      </c>
      <c r="P2461" s="11">
        <f t="shared" si="152"/>
        <v>102</v>
      </c>
      <c r="Q2461" s="11">
        <f t="shared" si="153"/>
        <v>108.78</v>
      </c>
      <c r="R2461" s="16">
        <f t="shared" si="154"/>
        <v>42407.637557870374</v>
      </c>
      <c r="S2461" s="16">
        <f t="shared" si="155"/>
        <v>42452.595891203702</v>
      </c>
    </row>
    <row r="2462" spans="1:19" ht="44.25" x14ac:dyDescent="0.75">
      <c r="A2462" s="11">
        <v>2460</v>
      </c>
      <c r="B2462" s="12" t="s">
        <v>2461</v>
      </c>
      <c r="C2462" s="12" t="s">
        <v>6570</v>
      </c>
      <c r="D2462" s="13">
        <v>8500</v>
      </c>
      <c r="E2462" s="14">
        <v>8567</v>
      </c>
      <c r="F2462" s="11" t="s">
        <v>8218</v>
      </c>
      <c r="G2462" s="11" t="s">
        <v>8223</v>
      </c>
      <c r="H2462" s="11" t="s">
        <v>8245</v>
      </c>
      <c r="I2462" s="11">
        <v>1483417020</v>
      </c>
      <c r="J2462" s="11">
        <v>1480480167</v>
      </c>
      <c r="K2462" s="11" t="b">
        <v>0</v>
      </c>
      <c r="L2462" s="11">
        <v>68</v>
      </c>
      <c r="M2462" s="11" t="b">
        <v>1</v>
      </c>
      <c r="N2462" s="11" t="s">
        <v>8292</v>
      </c>
      <c r="O2462" s="11" t="s">
        <v>8308</v>
      </c>
      <c r="P2462" s="11">
        <f t="shared" si="152"/>
        <v>101</v>
      </c>
      <c r="Q2462" s="11">
        <f t="shared" si="153"/>
        <v>125.99</v>
      </c>
      <c r="R2462" s="16">
        <f t="shared" si="154"/>
        <v>42704.187118055561</v>
      </c>
      <c r="S2462" s="16">
        <f t="shared" si="155"/>
        <v>42738.178472222222</v>
      </c>
    </row>
    <row r="2463" spans="1:19" ht="44.25" x14ac:dyDescent="0.75">
      <c r="A2463" s="11">
        <v>2461</v>
      </c>
      <c r="B2463" s="12" t="s">
        <v>2462</v>
      </c>
      <c r="C2463" s="12" t="s">
        <v>6571</v>
      </c>
      <c r="D2463" s="13">
        <v>7500</v>
      </c>
      <c r="E2463" s="14">
        <v>7785</v>
      </c>
      <c r="F2463" s="11" t="s">
        <v>8218</v>
      </c>
      <c r="G2463" s="11" t="s">
        <v>8223</v>
      </c>
      <c r="H2463" s="11" t="s">
        <v>8245</v>
      </c>
      <c r="I2463" s="11">
        <v>1317438000</v>
      </c>
      <c r="J2463" s="11">
        <v>1314577097</v>
      </c>
      <c r="K2463" s="11" t="b">
        <v>0</v>
      </c>
      <c r="L2463" s="11">
        <v>86</v>
      </c>
      <c r="M2463" s="11" t="b">
        <v>1</v>
      </c>
      <c r="N2463" s="11" t="s">
        <v>8281</v>
      </c>
      <c r="O2463" s="11" t="s">
        <v>8285</v>
      </c>
      <c r="P2463" s="11">
        <f t="shared" si="152"/>
        <v>104</v>
      </c>
      <c r="Q2463" s="11">
        <f t="shared" si="153"/>
        <v>90.52</v>
      </c>
      <c r="R2463" s="16">
        <f t="shared" si="154"/>
        <v>40784.012696759259</v>
      </c>
      <c r="S2463" s="16">
        <f t="shared" si="155"/>
        <v>40817.125</v>
      </c>
    </row>
    <row r="2464" spans="1:19" ht="44.25" x14ac:dyDescent="0.75">
      <c r="A2464" s="11">
        <v>2462</v>
      </c>
      <c r="B2464" s="12" t="s">
        <v>2463</v>
      </c>
      <c r="C2464" s="12" t="s">
        <v>6572</v>
      </c>
      <c r="D2464" s="13">
        <v>3000</v>
      </c>
      <c r="E2464" s="14">
        <v>3321.25</v>
      </c>
      <c r="F2464" s="11" t="s">
        <v>8218</v>
      </c>
      <c r="G2464" s="11" t="s">
        <v>8223</v>
      </c>
      <c r="H2464" s="11" t="s">
        <v>8245</v>
      </c>
      <c r="I2464" s="11">
        <v>1342672096</v>
      </c>
      <c r="J2464" s="11">
        <v>1340944096</v>
      </c>
      <c r="K2464" s="11" t="b">
        <v>0</v>
      </c>
      <c r="L2464" s="11">
        <v>115</v>
      </c>
      <c r="M2464" s="11" t="b">
        <v>1</v>
      </c>
      <c r="N2464" s="11" t="s">
        <v>8281</v>
      </c>
      <c r="O2464" s="11" t="s">
        <v>8285</v>
      </c>
      <c r="P2464" s="11">
        <f t="shared" si="152"/>
        <v>111</v>
      </c>
      <c r="Q2464" s="11">
        <f t="shared" si="153"/>
        <v>28.88</v>
      </c>
      <c r="R2464" s="16">
        <f t="shared" si="154"/>
        <v>41089.186296296299</v>
      </c>
      <c r="S2464" s="16">
        <f t="shared" si="155"/>
        <v>41109.186296296299</v>
      </c>
    </row>
    <row r="2465" spans="1:19" x14ac:dyDescent="0.75">
      <c r="A2465" s="11">
        <v>2463</v>
      </c>
      <c r="B2465" s="12" t="s">
        <v>2464</v>
      </c>
      <c r="C2465" s="12" t="s">
        <v>6573</v>
      </c>
      <c r="D2465" s="13">
        <v>2000</v>
      </c>
      <c r="E2465" s="14">
        <v>2325</v>
      </c>
      <c r="F2465" s="11" t="s">
        <v>8218</v>
      </c>
      <c r="G2465" s="11" t="s">
        <v>8223</v>
      </c>
      <c r="H2465" s="11" t="s">
        <v>8245</v>
      </c>
      <c r="I2465" s="11">
        <v>1366138800</v>
      </c>
      <c r="J2465" s="11">
        <v>1362710425</v>
      </c>
      <c r="K2465" s="11" t="b">
        <v>0</v>
      </c>
      <c r="L2465" s="11">
        <v>75</v>
      </c>
      <c r="M2465" s="11" t="b">
        <v>1</v>
      </c>
      <c r="N2465" s="11" t="s">
        <v>8281</v>
      </c>
      <c r="O2465" s="11" t="s">
        <v>8285</v>
      </c>
      <c r="P2465" s="11">
        <f t="shared" si="152"/>
        <v>116</v>
      </c>
      <c r="Q2465" s="11">
        <f t="shared" si="153"/>
        <v>31</v>
      </c>
      <c r="R2465" s="16">
        <f t="shared" si="154"/>
        <v>41341.111400462964</v>
      </c>
      <c r="S2465" s="16">
        <f t="shared" si="155"/>
        <v>41380.791666666664</v>
      </c>
    </row>
    <row r="2466" spans="1:19" ht="44.25" x14ac:dyDescent="0.75">
      <c r="A2466" s="11">
        <v>2464</v>
      </c>
      <c r="B2466" s="12" t="s">
        <v>2465</v>
      </c>
      <c r="C2466" s="12" t="s">
        <v>6574</v>
      </c>
      <c r="D2466" s="13">
        <v>2000</v>
      </c>
      <c r="E2466" s="14">
        <v>2222</v>
      </c>
      <c r="F2466" s="11" t="s">
        <v>8218</v>
      </c>
      <c r="G2466" s="11" t="s">
        <v>8228</v>
      </c>
      <c r="H2466" s="11" t="s">
        <v>8250</v>
      </c>
      <c r="I2466" s="11">
        <v>1443641340</v>
      </c>
      <c r="J2466" s="11">
        <v>1441143397</v>
      </c>
      <c r="K2466" s="11" t="b">
        <v>0</v>
      </c>
      <c r="L2466" s="11">
        <v>43</v>
      </c>
      <c r="M2466" s="11" t="b">
        <v>1</v>
      </c>
      <c r="N2466" s="11" t="s">
        <v>8281</v>
      </c>
      <c r="O2466" s="11" t="s">
        <v>8285</v>
      </c>
      <c r="P2466" s="11">
        <f t="shared" si="152"/>
        <v>111</v>
      </c>
      <c r="Q2466" s="11">
        <f t="shared" si="153"/>
        <v>51.67</v>
      </c>
      <c r="R2466" s="16">
        <f t="shared" si="154"/>
        <v>42248.90042824074</v>
      </c>
      <c r="S2466" s="16">
        <f t="shared" si="155"/>
        <v>42277.811805555553</v>
      </c>
    </row>
    <row r="2467" spans="1:19" ht="44.25" x14ac:dyDescent="0.75">
      <c r="A2467" s="11">
        <v>2465</v>
      </c>
      <c r="B2467" s="12" t="s">
        <v>2466</v>
      </c>
      <c r="C2467" s="12" t="s">
        <v>6575</v>
      </c>
      <c r="D2467" s="13">
        <v>700</v>
      </c>
      <c r="E2467" s="14">
        <v>1261</v>
      </c>
      <c r="F2467" s="11" t="s">
        <v>8218</v>
      </c>
      <c r="G2467" s="11" t="s">
        <v>8223</v>
      </c>
      <c r="H2467" s="11" t="s">
        <v>8245</v>
      </c>
      <c r="I2467" s="11">
        <v>1348420548</v>
      </c>
      <c r="J2467" s="11">
        <v>1345828548</v>
      </c>
      <c r="K2467" s="11" t="b">
        <v>0</v>
      </c>
      <c r="L2467" s="11">
        <v>48</v>
      </c>
      <c r="M2467" s="11" t="b">
        <v>1</v>
      </c>
      <c r="N2467" s="11" t="s">
        <v>8281</v>
      </c>
      <c r="O2467" s="11" t="s">
        <v>8285</v>
      </c>
      <c r="P2467" s="11">
        <f t="shared" si="152"/>
        <v>180</v>
      </c>
      <c r="Q2467" s="11">
        <f t="shared" si="153"/>
        <v>26.27</v>
      </c>
      <c r="R2467" s="16">
        <f t="shared" si="154"/>
        <v>41145.719305555554</v>
      </c>
      <c r="S2467" s="16">
        <f t="shared" si="155"/>
        <v>41175.719305555554</v>
      </c>
    </row>
    <row r="2468" spans="1:19" ht="44.25" x14ac:dyDescent="0.75">
      <c r="A2468" s="11">
        <v>2466</v>
      </c>
      <c r="B2468" s="12" t="s">
        <v>2467</v>
      </c>
      <c r="C2468" s="12" t="s">
        <v>6576</v>
      </c>
      <c r="D2468" s="13">
        <v>2500</v>
      </c>
      <c r="E2468" s="14">
        <v>2500</v>
      </c>
      <c r="F2468" s="11" t="s">
        <v>8218</v>
      </c>
      <c r="G2468" s="11" t="s">
        <v>8223</v>
      </c>
      <c r="H2468" s="11" t="s">
        <v>8245</v>
      </c>
      <c r="I2468" s="11">
        <v>1368066453</v>
      </c>
      <c r="J2468" s="11">
        <v>1365474453</v>
      </c>
      <c r="K2468" s="11" t="b">
        <v>0</v>
      </c>
      <c r="L2468" s="11">
        <v>52</v>
      </c>
      <c r="M2468" s="11" t="b">
        <v>1</v>
      </c>
      <c r="N2468" s="11" t="s">
        <v>8281</v>
      </c>
      <c r="O2468" s="11" t="s">
        <v>8285</v>
      </c>
      <c r="P2468" s="11">
        <f t="shared" si="152"/>
        <v>100</v>
      </c>
      <c r="Q2468" s="11">
        <f t="shared" si="153"/>
        <v>48.08</v>
      </c>
      <c r="R2468" s="16">
        <f t="shared" si="154"/>
        <v>41373.102465277778</v>
      </c>
      <c r="S2468" s="16">
        <f t="shared" si="155"/>
        <v>41403.102465277778</v>
      </c>
    </row>
    <row r="2469" spans="1:19" ht="44.25" x14ac:dyDescent="0.75">
      <c r="A2469" s="11">
        <v>2467</v>
      </c>
      <c r="B2469" s="12" t="s">
        <v>2468</v>
      </c>
      <c r="C2469" s="12" t="s">
        <v>6577</v>
      </c>
      <c r="D2469" s="13">
        <v>1000</v>
      </c>
      <c r="E2469" s="14">
        <v>1185</v>
      </c>
      <c r="F2469" s="11" t="s">
        <v>8218</v>
      </c>
      <c r="G2469" s="11" t="s">
        <v>8223</v>
      </c>
      <c r="H2469" s="11" t="s">
        <v>8245</v>
      </c>
      <c r="I2469" s="11">
        <v>1336669200</v>
      </c>
      <c r="J2469" s="11">
        <v>1335473931</v>
      </c>
      <c r="K2469" s="11" t="b">
        <v>0</v>
      </c>
      <c r="L2469" s="11">
        <v>43</v>
      </c>
      <c r="M2469" s="11" t="b">
        <v>1</v>
      </c>
      <c r="N2469" s="11" t="s">
        <v>8281</v>
      </c>
      <c r="O2469" s="11" t="s">
        <v>8285</v>
      </c>
      <c r="P2469" s="11">
        <f t="shared" si="152"/>
        <v>119</v>
      </c>
      <c r="Q2469" s="11">
        <f t="shared" si="153"/>
        <v>27.56</v>
      </c>
      <c r="R2469" s="16">
        <f t="shared" si="154"/>
        <v>41025.874201388891</v>
      </c>
      <c r="S2469" s="16">
        <f t="shared" si="155"/>
        <v>41039.708333333336</v>
      </c>
    </row>
    <row r="2470" spans="1:19" ht="44.25" x14ac:dyDescent="0.75">
      <c r="A2470" s="11">
        <v>2468</v>
      </c>
      <c r="B2470" s="12" t="s">
        <v>2469</v>
      </c>
      <c r="C2470" s="12" t="s">
        <v>6578</v>
      </c>
      <c r="D2470" s="13">
        <v>2000</v>
      </c>
      <c r="E2470" s="14">
        <v>2144.34</v>
      </c>
      <c r="F2470" s="11" t="s">
        <v>8218</v>
      </c>
      <c r="G2470" s="11" t="s">
        <v>8223</v>
      </c>
      <c r="H2470" s="11" t="s">
        <v>8245</v>
      </c>
      <c r="I2470" s="11">
        <v>1351400400</v>
      </c>
      <c r="J2470" s="11">
        <v>1348285321</v>
      </c>
      <c r="K2470" s="11" t="b">
        <v>0</v>
      </c>
      <c r="L2470" s="11">
        <v>58</v>
      </c>
      <c r="M2470" s="11" t="b">
        <v>1</v>
      </c>
      <c r="N2470" s="11" t="s">
        <v>8281</v>
      </c>
      <c r="O2470" s="11" t="s">
        <v>8285</v>
      </c>
      <c r="P2470" s="11">
        <f t="shared" si="152"/>
        <v>107</v>
      </c>
      <c r="Q2470" s="11">
        <f t="shared" si="153"/>
        <v>36.97</v>
      </c>
      <c r="R2470" s="16">
        <f t="shared" si="154"/>
        <v>41174.154178240737</v>
      </c>
      <c r="S2470" s="16">
        <f t="shared" si="155"/>
        <v>41210.208333333336</v>
      </c>
    </row>
    <row r="2471" spans="1:19" ht="44.25" x14ac:dyDescent="0.75">
      <c r="A2471" s="11">
        <v>2469</v>
      </c>
      <c r="B2471" s="12" t="s">
        <v>2470</v>
      </c>
      <c r="C2471" s="12" t="s">
        <v>6579</v>
      </c>
      <c r="D2471" s="13">
        <v>1200</v>
      </c>
      <c r="E2471" s="14">
        <v>1364</v>
      </c>
      <c r="F2471" s="11" t="s">
        <v>8218</v>
      </c>
      <c r="G2471" s="11" t="s">
        <v>8223</v>
      </c>
      <c r="H2471" s="11" t="s">
        <v>8245</v>
      </c>
      <c r="I2471" s="11">
        <v>1297160329</v>
      </c>
      <c r="J2471" s="11">
        <v>1295000329</v>
      </c>
      <c r="K2471" s="11" t="b">
        <v>0</v>
      </c>
      <c r="L2471" s="11">
        <v>47</v>
      </c>
      <c r="M2471" s="11" t="b">
        <v>1</v>
      </c>
      <c r="N2471" s="11" t="s">
        <v>8281</v>
      </c>
      <c r="O2471" s="11" t="s">
        <v>8285</v>
      </c>
      <c r="P2471" s="11">
        <f t="shared" si="152"/>
        <v>114</v>
      </c>
      <c r="Q2471" s="11">
        <f t="shared" si="153"/>
        <v>29.02</v>
      </c>
      <c r="R2471" s="16">
        <f t="shared" si="154"/>
        <v>40557.429733796293</v>
      </c>
      <c r="S2471" s="16">
        <f t="shared" si="155"/>
        <v>40582.429733796293</v>
      </c>
    </row>
    <row r="2472" spans="1:19" ht="44.25" x14ac:dyDescent="0.75">
      <c r="A2472" s="11">
        <v>2470</v>
      </c>
      <c r="B2472" s="12" t="s">
        <v>2471</v>
      </c>
      <c r="C2472" s="12" t="s">
        <v>6580</v>
      </c>
      <c r="D2472" s="13">
        <v>1000</v>
      </c>
      <c r="E2472" s="14">
        <v>1031.6400000000001</v>
      </c>
      <c r="F2472" s="11" t="s">
        <v>8218</v>
      </c>
      <c r="G2472" s="11" t="s">
        <v>8223</v>
      </c>
      <c r="H2472" s="11" t="s">
        <v>8245</v>
      </c>
      <c r="I2472" s="11">
        <v>1337824055</v>
      </c>
      <c r="J2472" s="11">
        <v>1335232055</v>
      </c>
      <c r="K2472" s="11" t="b">
        <v>0</v>
      </c>
      <c r="L2472" s="11">
        <v>36</v>
      </c>
      <c r="M2472" s="11" t="b">
        <v>1</v>
      </c>
      <c r="N2472" s="11" t="s">
        <v>8281</v>
      </c>
      <c r="O2472" s="11" t="s">
        <v>8285</v>
      </c>
      <c r="P2472" s="11">
        <f t="shared" si="152"/>
        <v>103</v>
      </c>
      <c r="Q2472" s="11">
        <f t="shared" si="153"/>
        <v>28.66</v>
      </c>
      <c r="R2472" s="16">
        <f t="shared" si="154"/>
        <v>41023.07471064815</v>
      </c>
      <c r="S2472" s="16">
        <f t="shared" si="155"/>
        <v>41053.07471064815</v>
      </c>
    </row>
    <row r="2473" spans="1:19" ht="59" x14ac:dyDescent="0.75">
      <c r="A2473" s="11">
        <v>2471</v>
      </c>
      <c r="B2473" s="12" t="s">
        <v>2472</v>
      </c>
      <c r="C2473" s="12" t="s">
        <v>6581</v>
      </c>
      <c r="D2473" s="13">
        <v>500</v>
      </c>
      <c r="E2473" s="14">
        <v>640</v>
      </c>
      <c r="F2473" s="11" t="s">
        <v>8218</v>
      </c>
      <c r="G2473" s="11" t="s">
        <v>8223</v>
      </c>
      <c r="H2473" s="11" t="s">
        <v>8245</v>
      </c>
      <c r="I2473" s="11">
        <v>1327535392</v>
      </c>
      <c r="J2473" s="11">
        <v>1324079392</v>
      </c>
      <c r="K2473" s="11" t="b">
        <v>0</v>
      </c>
      <c r="L2473" s="11">
        <v>17</v>
      </c>
      <c r="M2473" s="11" t="b">
        <v>1</v>
      </c>
      <c r="N2473" s="11" t="s">
        <v>8281</v>
      </c>
      <c r="O2473" s="11" t="s">
        <v>8285</v>
      </c>
      <c r="P2473" s="11">
        <f t="shared" si="152"/>
        <v>128</v>
      </c>
      <c r="Q2473" s="11">
        <f t="shared" si="153"/>
        <v>37.65</v>
      </c>
      <c r="R2473" s="16">
        <f t="shared" si="154"/>
        <v>40893.992962962962</v>
      </c>
      <c r="S2473" s="16">
        <f t="shared" si="155"/>
        <v>40933.992962962962</v>
      </c>
    </row>
    <row r="2474" spans="1:19" ht="59" x14ac:dyDescent="0.75">
      <c r="A2474" s="11">
        <v>2472</v>
      </c>
      <c r="B2474" s="12" t="s">
        <v>2473</v>
      </c>
      <c r="C2474" s="12" t="s">
        <v>6582</v>
      </c>
      <c r="D2474" s="13">
        <v>7500</v>
      </c>
      <c r="E2474" s="14">
        <v>10182.02</v>
      </c>
      <c r="F2474" s="11" t="s">
        <v>8218</v>
      </c>
      <c r="G2474" s="11" t="s">
        <v>8223</v>
      </c>
      <c r="H2474" s="11" t="s">
        <v>8245</v>
      </c>
      <c r="I2474" s="11">
        <v>1283562180</v>
      </c>
      <c r="J2474" s="11">
        <v>1277433980</v>
      </c>
      <c r="K2474" s="11" t="b">
        <v>0</v>
      </c>
      <c r="L2474" s="11">
        <v>104</v>
      </c>
      <c r="M2474" s="11" t="b">
        <v>1</v>
      </c>
      <c r="N2474" s="11" t="s">
        <v>8281</v>
      </c>
      <c r="O2474" s="11" t="s">
        <v>8285</v>
      </c>
      <c r="P2474" s="11">
        <f t="shared" si="152"/>
        <v>136</v>
      </c>
      <c r="Q2474" s="11">
        <f t="shared" si="153"/>
        <v>97.9</v>
      </c>
      <c r="R2474" s="16">
        <f t="shared" si="154"/>
        <v>40354.11550925926</v>
      </c>
      <c r="S2474" s="16">
        <f t="shared" si="155"/>
        <v>40425.043749999997</v>
      </c>
    </row>
    <row r="2475" spans="1:19" ht="44.25" x14ac:dyDescent="0.75">
      <c r="A2475" s="11">
        <v>2473</v>
      </c>
      <c r="B2475" s="12" t="s">
        <v>2474</v>
      </c>
      <c r="C2475" s="12" t="s">
        <v>6583</v>
      </c>
      <c r="D2475" s="13">
        <v>2000</v>
      </c>
      <c r="E2475" s="14">
        <v>2000</v>
      </c>
      <c r="F2475" s="11" t="s">
        <v>8218</v>
      </c>
      <c r="G2475" s="11" t="s">
        <v>8223</v>
      </c>
      <c r="H2475" s="11" t="s">
        <v>8245</v>
      </c>
      <c r="I2475" s="11">
        <v>1352573869</v>
      </c>
      <c r="J2475" s="11">
        <v>1349978269</v>
      </c>
      <c r="K2475" s="11" t="b">
        <v>0</v>
      </c>
      <c r="L2475" s="11">
        <v>47</v>
      </c>
      <c r="M2475" s="11" t="b">
        <v>1</v>
      </c>
      <c r="N2475" s="11" t="s">
        <v>8281</v>
      </c>
      <c r="O2475" s="11" t="s">
        <v>8285</v>
      </c>
      <c r="P2475" s="11">
        <f t="shared" si="152"/>
        <v>100</v>
      </c>
      <c r="Q2475" s="11">
        <f t="shared" si="153"/>
        <v>42.55</v>
      </c>
      <c r="R2475" s="16">
        <f t="shared" si="154"/>
        <v>41193.748483796298</v>
      </c>
      <c r="S2475" s="16">
        <f t="shared" si="155"/>
        <v>41223.790150462963</v>
      </c>
    </row>
    <row r="2476" spans="1:19" ht="59" x14ac:dyDescent="0.75">
      <c r="A2476" s="11">
        <v>2474</v>
      </c>
      <c r="B2476" s="12" t="s">
        <v>2475</v>
      </c>
      <c r="C2476" s="12" t="s">
        <v>6584</v>
      </c>
      <c r="D2476" s="13">
        <v>5000</v>
      </c>
      <c r="E2476" s="14">
        <v>5000.18</v>
      </c>
      <c r="F2476" s="11" t="s">
        <v>8218</v>
      </c>
      <c r="G2476" s="11" t="s">
        <v>8223</v>
      </c>
      <c r="H2476" s="11" t="s">
        <v>8245</v>
      </c>
      <c r="I2476" s="11">
        <v>1286756176</v>
      </c>
      <c r="J2476" s="11">
        <v>1282868176</v>
      </c>
      <c r="K2476" s="11" t="b">
        <v>0</v>
      </c>
      <c r="L2476" s="11">
        <v>38</v>
      </c>
      <c r="M2476" s="11" t="b">
        <v>1</v>
      </c>
      <c r="N2476" s="11" t="s">
        <v>8281</v>
      </c>
      <c r="O2476" s="11" t="s">
        <v>8285</v>
      </c>
      <c r="P2476" s="11">
        <f t="shared" si="152"/>
        <v>100</v>
      </c>
      <c r="Q2476" s="11">
        <f t="shared" si="153"/>
        <v>131.58000000000001</v>
      </c>
      <c r="R2476" s="16">
        <f t="shared" si="154"/>
        <v>40417.011296296296</v>
      </c>
      <c r="S2476" s="16">
        <f t="shared" si="155"/>
        <v>40462.011296296296</v>
      </c>
    </row>
    <row r="2477" spans="1:19" ht="29.5" x14ac:dyDescent="0.75">
      <c r="A2477" s="11">
        <v>2475</v>
      </c>
      <c r="B2477" s="12" t="s">
        <v>2476</v>
      </c>
      <c r="C2477" s="12" t="s">
        <v>6585</v>
      </c>
      <c r="D2477" s="13">
        <v>2500</v>
      </c>
      <c r="E2477" s="14">
        <v>2618</v>
      </c>
      <c r="F2477" s="11" t="s">
        <v>8218</v>
      </c>
      <c r="G2477" s="11" t="s">
        <v>8223</v>
      </c>
      <c r="H2477" s="11" t="s">
        <v>8245</v>
      </c>
      <c r="I2477" s="11">
        <v>1278799200</v>
      </c>
      <c r="J2477" s="11">
        <v>1273647255</v>
      </c>
      <c r="K2477" s="11" t="b">
        <v>0</v>
      </c>
      <c r="L2477" s="11">
        <v>81</v>
      </c>
      <c r="M2477" s="11" t="b">
        <v>1</v>
      </c>
      <c r="N2477" s="11" t="s">
        <v>8281</v>
      </c>
      <c r="O2477" s="11" t="s">
        <v>8285</v>
      </c>
      <c r="P2477" s="11">
        <f t="shared" si="152"/>
        <v>105</v>
      </c>
      <c r="Q2477" s="11">
        <f t="shared" si="153"/>
        <v>32.32</v>
      </c>
      <c r="R2477" s="16">
        <f t="shared" si="154"/>
        <v>40310.287673611114</v>
      </c>
      <c r="S2477" s="16">
        <f t="shared" si="155"/>
        <v>40369.916666666664</v>
      </c>
    </row>
    <row r="2478" spans="1:19" ht="44.25" x14ac:dyDescent="0.75">
      <c r="A2478" s="11">
        <v>2476</v>
      </c>
      <c r="B2478" s="12" t="s">
        <v>2477</v>
      </c>
      <c r="C2478" s="12" t="s">
        <v>6586</v>
      </c>
      <c r="D2478" s="13">
        <v>3200</v>
      </c>
      <c r="E2478" s="14">
        <v>3360.72</v>
      </c>
      <c r="F2478" s="11" t="s">
        <v>8218</v>
      </c>
      <c r="G2478" s="11" t="s">
        <v>8223</v>
      </c>
      <c r="H2478" s="11" t="s">
        <v>8245</v>
      </c>
      <c r="I2478" s="11">
        <v>1415004770</v>
      </c>
      <c r="J2478" s="11">
        <v>1412149970</v>
      </c>
      <c r="K2478" s="11" t="b">
        <v>0</v>
      </c>
      <c r="L2478" s="11">
        <v>55</v>
      </c>
      <c r="M2478" s="11" t="b">
        <v>1</v>
      </c>
      <c r="N2478" s="11" t="s">
        <v>8281</v>
      </c>
      <c r="O2478" s="11" t="s">
        <v>8285</v>
      </c>
      <c r="P2478" s="11">
        <f t="shared" si="152"/>
        <v>105</v>
      </c>
      <c r="Q2478" s="11">
        <f t="shared" si="153"/>
        <v>61.1</v>
      </c>
      <c r="R2478" s="16">
        <f t="shared" si="154"/>
        <v>41913.328356481477</v>
      </c>
      <c r="S2478" s="16">
        <f t="shared" si="155"/>
        <v>41946.370023148149</v>
      </c>
    </row>
    <row r="2479" spans="1:19" ht="29.5" x14ac:dyDescent="0.75">
      <c r="A2479" s="11">
        <v>2477</v>
      </c>
      <c r="B2479" s="12" t="s">
        <v>824</v>
      </c>
      <c r="C2479" s="12" t="s">
        <v>6587</v>
      </c>
      <c r="D2479" s="13">
        <v>750</v>
      </c>
      <c r="E2479" s="14">
        <v>1285</v>
      </c>
      <c r="F2479" s="11" t="s">
        <v>8218</v>
      </c>
      <c r="G2479" s="11" t="s">
        <v>8223</v>
      </c>
      <c r="H2479" s="11" t="s">
        <v>8245</v>
      </c>
      <c r="I2479" s="11">
        <v>1344789345</v>
      </c>
      <c r="J2479" s="11">
        <v>1340901345</v>
      </c>
      <c r="K2479" s="11" t="b">
        <v>0</v>
      </c>
      <c r="L2479" s="11">
        <v>41</v>
      </c>
      <c r="M2479" s="11" t="b">
        <v>1</v>
      </c>
      <c r="N2479" s="11" t="s">
        <v>8281</v>
      </c>
      <c r="O2479" s="11" t="s">
        <v>8285</v>
      </c>
      <c r="P2479" s="11">
        <f t="shared" si="152"/>
        <v>171</v>
      </c>
      <c r="Q2479" s="11">
        <f t="shared" si="153"/>
        <v>31.34</v>
      </c>
      <c r="R2479" s="16">
        <f t="shared" si="154"/>
        <v>41088.691493055558</v>
      </c>
      <c r="S2479" s="16">
        <f t="shared" si="155"/>
        <v>41133.691493055558</v>
      </c>
    </row>
    <row r="2480" spans="1:19" ht="44.25" x14ac:dyDescent="0.75">
      <c r="A2480" s="11">
        <v>2478</v>
      </c>
      <c r="B2480" s="12" t="s">
        <v>2478</v>
      </c>
      <c r="C2480" s="12" t="s">
        <v>6588</v>
      </c>
      <c r="D2480" s="13">
        <v>8000</v>
      </c>
      <c r="E2480" s="14">
        <v>10200</v>
      </c>
      <c r="F2480" s="11" t="s">
        <v>8218</v>
      </c>
      <c r="G2480" s="11" t="s">
        <v>8223</v>
      </c>
      <c r="H2480" s="11" t="s">
        <v>8245</v>
      </c>
      <c r="I2480" s="11">
        <v>1358117313</v>
      </c>
      <c r="J2480" s="11">
        <v>1355525313</v>
      </c>
      <c r="K2480" s="11" t="b">
        <v>0</v>
      </c>
      <c r="L2480" s="11">
        <v>79</v>
      </c>
      <c r="M2480" s="11" t="b">
        <v>1</v>
      </c>
      <c r="N2480" s="11" t="s">
        <v>8281</v>
      </c>
      <c r="O2480" s="11" t="s">
        <v>8285</v>
      </c>
      <c r="P2480" s="11">
        <f t="shared" si="152"/>
        <v>128</v>
      </c>
      <c r="Q2480" s="11">
        <f t="shared" si="153"/>
        <v>129.11000000000001</v>
      </c>
      <c r="R2480" s="16">
        <f t="shared" si="154"/>
        <v>41257.950381944444</v>
      </c>
      <c r="S2480" s="16">
        <f t="shared" si="155"/>
        <v>41287.950381944444</v>
      </c>
    </row>
    <row r="2481" spans="1:19" ht="29.5" x14ac:dyDescent="0.75">
      <c r="A2481" s="11">
        <v>2479</v>
      </c>
      <c r="B2481" s="12" t="s">
        <v>2479</v>
      </c>
      <c r="C2481" s="12" t="s">
        <v>6589</v>
      </c>
      <c r="D2481" s="13">
        <v>300</v>
      </c>
      <c r="E2481" s="14">
        <v>400.33</v>
      </c>
      <c r="F2481" s="11" t="s">
        <v>8218</v>
      </c>
      <c r="G2481" s="11" t="s">
        <v>8223</v>
      </c>
      <c r="H2481" s="11" t="s">
        <v>8245</v>
      </c>
      <c r="I2481" s="11">
        <v>1343440800</v>
      </c>
      <c r="J2481" s="11">
        <v>1342545994</v>
      </c>
      <c r="K2481" s="11" t="b">
        <v>0</v>
      </c>
      <c r="L2481" s="11">
        <v>16</v>
      </c>
      <c r="M2481" s="11" t="b">
        <v>1</v>
      </c>
      <c r="N2481" s="11" t="s">
        <v>8281</v>
      </c>
      <c r="O2481" s="11" t="s">
        <v>8285</v>
      </c>
      <c r="P2481" s="11">
        <f t="shared" si="152"/>
        <v>133</v>
      </c>
      <c r="Q2481" s="11">
        <f t="shared" si="153"/>
        <v>25.02</v>
      </c>
      <c r="R2481" s="16">
        <f t="shared" si="154"/>
        <v>41107.726782407408</v>
      </c>
      <c r="S2481" s="16">
        <f t="shared" si="155"/>
        <v>41118.083333333336</v>
      </c>
    </row>
    <row r="2482" spans="1:19" ht="44.25" x14ac:dyDescent="0.75">
      <c r="A2482" s="11">
        <v>2480</v>
      </c>
      <c r="B2482" s="12" t="s">
        <v>2480</v>
      </c>
      <c r="C2482" s="12" t="s">
        <v>6590</v>
      </c>
      <c r="D2482" s="13">
        <v>2000</v>
      </c>
      <c r="E2482" s="14">
        <v>2000</v>
      </c>
      <c r="F2482" s="11" t="s">
        <v>8218</v>
      </c>
      <c r="G2482" s="11" t="s">
        <v>8223</v>
      </c>
      <c r="H2482" s="11" t="s">
        <v>8245</v>
      </c>
      <c r="I2482" s="11">
        <v>1444516084</v>
      </c>
      <c r="J2482" s="11">
        <v>1439332084</v>
      </c>
      <c r="K2482" s="11" t="b">
        <v>0</v>
      </c>
      <c r="L2482" s="11">
        <v>8</v>
      </c>
      <c r="M2482" s="11" t="b">
        <v>1</v>
      </c>
      <c r="N2482" s="11" t="s">
        <v>8281</v>
      </c>
      <c r="O2482" s="11" t="s">
        <v>8285</v>
      </c>
      <c r="P2482" s="11">
        <f t="shared" si="152"/>
        <v>100</v>
      </c>
      <c r="Q2482" s="11">
        <f t="shared" si="153"/>
        <v>250</v>
      </c>
      <c r="R2482" s="16">
        <f t="shared" si="154"/>
        <v>42227.936157407406</v>
      </c>
      <c r="S2482" s="16">
        <f t="shared" si="155"/>
        <v>42287.936157407406</v>
      </c>
    </row>
    <row r="2483" spans="1:19" ht="44.25" x14ac:dyDescent="0.75">
      <c r="A2483" s="11">
        <v>2481</v>
      </c>
      <c r="B2483" s="12" t="s">
        <v>2481</v>
      </c>
      <c r="C2483" s="12" t="s">
        <v>6591</v>
      </c>
      <c r="D2483" s="13">
        <v>4000</v>
      </c>
      <c r="E2483" s="14">
        <v>4516.4399999999996</v>
      </c>
      <c r="F2483" s="11" t="s">
        <v>8218</v>
      </c>
      <c r="G2483" s="11" t="s">
        <v>8223</v>
      </c>
      <c r="H2483" s="11" t="s">
        <v>8245</v>
      </c>
      <c r="I2483" s="11">
        <v>1335799808</v>
      </c>
      <c r="J2483" s="11">
        <v>1333207808</v>
      </c>
      <c r="K2483" s="11" t="b">
        <v>0</v>
      </c>
      <c r="L2483" s="11">
        <v>95</v>
      </c>
      <c r="M2483" s="11" t="b">
        <v>1</v>
      </c>
      <c r="N2483" s="11" t="s">
        <v>8281</v>
      </c>
      <c r="O2483" s="11" t="s">
        <v>8285</v>
      </c>
      <c r="P2483" s="11">
        <f t="shared" si="152"/>
        <v>113</v>
      </c>
      <c r="Q2483" s="11">
        <f t="shared" si="153"/>
        <v>47.54</v>
      </c>
      <c r="R2483" s="16">
        <f t="shared" si="154"/>
        <v>40999.645925925928</v>
      </c>
      <c r="S2483" s="16">
        <f t="shared" si="155"/>
        <v>41029.645925925928</v>
      </c>
    </row>
    <row r="2484" spans="1:19" ht="44.25" x14ac:dyDescent="0.75">
      <c r="A2484" s="11">
        <v>2482</v>
      </c>
      <c r="B2484" s="12" t="s">
        <v>2482</v>
      </c>
      <c r="C2484" s="12" t="s">
        <v>6592</v>
      </c>
      <c r="D2484" s="13">
        <v>1000</v>
      </c>
      <c r="E2484" s="14">
        <v>1001</v>
      </c>
      <c r="F2484" s="11" t="s">
        <v>8218</v>
      </c>
      <c r="G2484" s="11" t="s">
        <v>8223</v>
      </c>
      <c r="H2484" s="11" t="s">
        <v>8245</v>
      </c>
      <c r="I2484" s="11">
        <v>1312224383</v>
      </c>
      <c r="J2484" s="11">
        <v>1308336383</v>
      </c>
      <c r="K2484" s="11" t="b">
        <v>0</v>
      </c>
      <c r="L2484" s="11">
        <v>25</v>
      </c>
      <c r="M2484" s="11" t="b">
        <v>1</v>
      </c>
      <c r="N2484" s="11" t="s">
        <v>8281</v>
      </c>
      <c r="O2484" s="11" t="s">
        <v>8285</v>
      </c>
      <c r="P2484" s="11">
        <f t="shared" si="152"/>
        <v>100</v>
      </c>
      <c r="Q2484" s="11">
        <f t="shared" si="153"/>
        <v>40.04</v>
      </c>
      <c r="R2484" s="16">
        <f t="shared" si="154"/>
        <v>40711.782210648147</v>
      </c>
      <c r="S2484" s="16">
        <f t="shared" si="155"/>
        <v>40756.782210648147</v>
      </c>
    </row>
    <row r="2485" spans="1:19" ht="44.25" x14ac:dyDescent="0.75">
      <c r="A2485" s="11">
        <v>2483</v>
      </c>
      <c r="B2485" s="12" t="s">
        <v>2483</v>
      </c>
      <c r="C2485" s="12" t="s">
        <v>6593</v>
      </c>
      <c r="D2485" s="13">
        <v>1100</v>
      </c>
      <c r="E2485" s="14">
        <v>1251</v>
      </c>
      <c r="F2485" s="11" t="s">
        <v>8218</v>
      </c>
      <c r="G2485" s="11" t="s">
        <v>8223</v>
      </c>
      <c r="H2485" s="11" t="s">
        <v>8245</v>
      </c>
      <c r="I2485" s="11">
        <v>1335891603</v>
      </c>
      <c r="J2485" s="11">
        <v>1330711203</v>
      </c>
      <c r="K2485" s="11" t="b">
        <v>0</v>
      </c>
      <c r="L2485" s="11">
        <v>19</v>
      </c>
      <c r="M2485" s="11" t="b">
        <v>1</v>
      </c>
      <c r="N2485" s="11" t="s">
        <v>8281</v>
      </c>
      <c r="O2485" s="11" t="s">
        <v>8285</v>
      </c>
      <c r="P2485" s="11">
        <f t="shared" si="152"/>
        <v>114</v>
      </c>
      <c r="Q2485" s="11">
        <f t="shared" si="153"/>
        <v>65.84</v>
      </c>
      <c r="R2485" s="16">
        <f t="shared" si="154"/>
        <v>40970.750034722223</v>
      </c>
      <c r="S2485" s="16">
        <f t="shared" si="155"/>
        <v>41030.708368055559</v>
      </c>
    </row>
    <row r="2486" spans="1:19" ht="59" x14ac:dyDescent="0.75">
      <c r="A2486" s="11">
        <v>2484</v>
      </c>
      <c r="B2486" s="12" t="s">
        <v>2484</v>
      </c>
      <c r="C2486" s="12" t="s">
        <v>6594</v>
      </c>
      <c r="D2486" s="13">
        <v>3500</v>
      </c>
      <c r="E2486" s="14">
        <v>4176.1099999999997</v>
      </c>
      <c r="F2486" s="11" t="s">
        <v>8218</v>
      </c>
      <c r="G2486" s="11" t="s">
        <v>8223</v>
      </c>
      <c r="H2486" s="11" t="s">
        <v>8245</v>
      </c>
      <c r="I2486" s="11">
        <v>1316124003</v>
      </c>
      <c r="J2486" s="11">
        <v>1313532003</v>
      </c>
      <c r="K2486" s="11" t="b">
        <v>0</v>
      </c>
      <c r="L2486" s="11">
        <v>90</v>
      </c>
      <c r="M2486" s="11" t="b">
        <v>1</v>
      </c>
      <c r="N2486" s="11" t="s">
        <v>8281</v>
      </c>
      <c r="O2486" s="11" t="s">
        <v>8285</v>
      </c>
      <c r="P2486" s="11">
        <f t="shared" si="152"/>
        <v>119</v>
      </c>
      <c r="Q2486" s="11">
        <f t="shared" si="153"/>
        <v>46.4</v>
      </c>
      <c r="R2486" s="16">
        <f t="shared" si="154"/>
        <v>40771.916701388887</v>
      </c>
      <c r="S2486" s="16">
        <f t="shared" si="155"/>
        <v>40801.916701388887</v>
      </c>
    </row>
    <row r="2487" spans="1:19" ht="44.25" x14ac:dyDescent="0.75">
      <c r="A2487" s="11">
        <v>2485</v>
      </c>
      <c r="B2487" s="12" t="s">
        <v>2485</v>
      </c>
      <c r="C2487" s="12" t="s">
        <v>6595</v>
      </c>
      <c r="D2487" s="13">
        <v>2000</v>
      </c>
      <c r="E2487" s="14">
        <v>2065</v>
      </c>
      <c r="F2487" s="11" t="s">
        <v>8218</v>
      </c>
      <c r="G2487" s="11" t="s">
        <v>8223</v>
      </c>
      <c r="H2487" s="11" t="s">
        <v>8245</v>
      </c>
      <c r="I2487" s="11">
        <v>1318463879</v>
      </c>
      <c r="J2487" s="11">
        <v>1315439879</v>
      </c>
      <c r="K2487" s="11" t="b">
        <v>0</v>
      </c>
      <c r="L2487" s="11">
        <v>41</v>
      </c>
      <c r="M2487" s="11" t="b">
        <v>1</v>
      </c>
      <c r="N2487" s="11" t="s">
        <v>8281</v>
      </c>
      <c r="O2487" s="11" t="s">
        <v>8285</v>
      </c>
      <c r="P2487" s="11">
        <f t="shared" si="152"/>
        <v>103</v>
      </c>
      <c r="Q2487" s="11">
        <f t="shared" si="153"/>
        <v>50.37</v>
      </c>
      <c r="R2487" s="16">
        <f t="shared" si="154"/>
        <v>40793.998599537037</v>
      </c>
      <c r="S2487" s="16">
        <f t="shared" si="155"/>
        <v>40828.998599537037</v>
      </c>
    </row>
    <row r="2488" spans="1:19" ht="44.25" x14ac:dyDescent="0.75">
      <c r="A2488" s="11">
        <v>2486</v>
      </c>
      <c r="B2488" s="12" t="s">
        <v>2486</v>
      </c>
      <c r="C2488" s="12" t="s">
        <v>6596</v>
      </c>
      <c r="D2488" s="13">
        <v>300</v>
      </c>
      <c r="E2488" s="14">
        <v>797</v>
      </c>
      <c r="F2488" s="11" t="s">
        <v>8218</v>
      </c>
      <c r="G2488" s="11" t="s">
        <v>8223</v>
      </c>
      <c r="H2488" s="11" t="s">
        <v>8245</v>
      </c>
      <c r="I2488" s="11">
        <v>1335113976</v>
      </c>
      <c r="J2488" s="11">
        <v>1332521976</v>
      </c>
      <c r="K2488" s="11" t="b">
        <v>0</v>
      </c>
      <c r="L2488" s="11">
        <v>30</v>
      </c>
      <c r="M2488" s="11" t="b">
        <v>1</v>
      </c>
      <c r="N2488" s="11" t="s">
        <v>8281</v>
      </c>
      <c r="O2488" s="11" t="s">
        <v>8285</v>
      </c>
      <c r="P2488" s="11">
        <f t="shared" si="152"/>
        <v>266</v>
      </c>
      <c r="Q2488" s="11">
        <f t="shared" si="153"/>
        <v>26.57</v>
      </c>
      <c r="R2488" s="16">
        <f t="shared" si="154"/>
        <v>40991.708055555559</v>
      </c>
      <c r="S2488" s="16">
        <f t="shared" si="155"/>
        <v>41021.708055555559</v>
      </c>
    </row>
    <row r="2489" spans="1:19" ht="44.25" x14ac:dyDescent="0.75">
      <c r="A2489" s="11">
        <v>2487</v>
      </c>
      <c r="B2489" s="12" t="s">
        <v>2487</v>
      </c>
      <c r="C2489" s="12" t="s">
        <v>6597</v>
      </c>
      <c r="D2489" s="13">
        <v>1500</v>
      </c>
      <c r="E2489" s="14">
        <v>1500.76</v>
      </c>
      <c r="F2489" s="11" t="s">
        <v>8218</v>
      </c>
      <c r="G2489" s="11" t="s">
        <v>8223</v>
      </c>
      <c r="H2489" s="11" t="s">
        <v>8245</v>
      </c>
      <c r="I2489" s="11">
        <v>1338083997</v>
      </c>
      <c r="J2489" s="11">
        <v>1335491997</v>
      </c>
      <c r="K2489" s="11" t="b">
        <v>0</v>
      </c>
      <c r="L2489" s="11">
        <v>38</v>
      </c>
      <c r="M2489" s="11" t="b">
        <v>1</v>
      </c>
      <c r="N2489" s="11" t="s">
        <v>8281</v>
      </c>
      <c r="O2489" s="11" t="s">
        <v>8285</v>
      </c>
      <c r="P2489" s="11">
        <f t="shared" si="152"/>
        <v>100</v>
      </c>
      <c r="Q2489" s="11">
        <f t="shared" si="153"/>
        <v>39.49</v>
      </c>
      <c r="R2489" s="16">
        <f t="shared" si="154"/>
        <v>41026.083298611113</v>
      </c>
      <c r="S2489" s="16">
        <f t="shared" si="155"/>
        <v>41056.083298611113</v>
      </c>
    </row>
    <row r="2490" spans="1:19" ht="59" x14ac:dyDescent="0.75">
      <c r="A2490" s="11">
        <v>2488</v>
      </c>
      <c r="B2490" s="12" t="s">
        <v>2488</v>
      </c>
      <c r="C2490" s="12" t="s">
        <v>6598</v>
      </c>
      <c r="D2490" s="13">
        <v>3000</v>
      </c>
      <c r="E2490" s="14">
        <v>3201</v>
      </c>
      <c r="F2490" s="11" t="s">
        <v>8218</v>
      </c>
      <c r="G2490" s="11" t="s">
        <v>8223</v>
      </c>
      <c r="H2490" s="11" t="s">
        <v>8245</v>
      </c>
      <c r="I2490" s="11">
        <v>1321459908</v>
      </c>
      <c r="J2490" s="11">
        <v>1318864308</v>
      </c>
      <c r="K2490" s="11" t="b">
        <v>0</v>
      </c>
      <c r="L2490" s="11">
        <v>65</v>
      </c>
      <c r="M2490" s="11" t="b">
        <v>1</v>
      </c>
      <c r="N2490" s="11" t="s">
        <v>8281</v>
      </c>
      <c r="O2490" s="11" t="s">
        <v>8285</v>
      </c>
      <c r="P2490" s="11">
        <f t="shared" si="152"/>
        <v>107</v>
      </c>
      <c r="Q2490" s="11">
        <f t="shared" si="153"/>
        <v>49.25</v>
      </c>
      <c r="R2490" s="16">
        <f t="shared" si="154"/>
        <v>40833.633194444446</v>
      </c>
      <c r="S2490" s="16">
        <f t="shared" si="155"/>
        <v>40863.674861111111</v>
      </c>
    </row>
    <row r="2491" spans="1:19" ht="44.25" x14ac:dyDescent="0.75">
      <c r="A2491" s="11">
        <v>2489</v>
      </c>
      <c r="B2491" s="12" t="s">
        <v>2489</v>
      </c>
      <c r="C2491" s="12" t="s">
        <v>6599</v>
      </c>
      <c r="D2491" s="13">
        <v>3500</v>
      </c>
      <c r="E2491" s="14">
        <v>4678.5</v>
      </c>
      <c r="F2491" s="11" t="s">
        <v>8218</v>
      </c>
      <c r="G2491" s="11" t="s">
        <v>8223</v>
      </c>
      <c r="H2491" s="11" t="s">
        <v>8245</v>
      </c>
      <c r="I2491" s="11">
        <v>1368117239</v>
      </c>
      <c r="J2491" s="11">
        <v>1365525239</v>
      </c>
      <c r="K2491" s="11" t="b">
        <v>0</v>
      </c>
      <c r="L2491" s="11">
        <v>75</v>
      </c>
      <c r="M2491" s="11" t="b">
        <v>1</v>
      </c>
      <c r="N2491" s="11" t="s">
        <v>8281</v>
      </c>
      <c r="O2491" s="11" t="s">
        <v>8285</v>
      </c>
      <c r="P2491" s="11">
        <f t="shared" si="152"/>
        <v>134</v>
      </c>
      <c r="Q2491" s="11">
        <f t="shared" si="153"/>
        <v>62.38</v>
      </c>
      <c r="R2491" s="16">
        <f t="shared" si="154"/>
        <v>41373.690266203703</v>
      </c>
      <c r="S2491" s="16">
        <f t="shared" si="155"/>
        <v>41403.690266203703</v>
      </c>
    </row>
    <row r="2492" spans="1:19" ht="44.25" x14ac:dyDescent="0.75">
      <c r="A2492" s="11">
        <v>2490</v>
      </c>
      <c r="B2492" s="12" t="s">
        <v>2490</v>
      </c>
      <c r="C2492" s="12" t="s">
        <v>6600</v>
      </c>
      <c r="D2492" s="13">
        <v>500</v>
      </c>
      <c r="E2492" s="14">
        <v>607</v>
      </c>
      <c r="F2492" s="11" t="s">
        <v>8218</v>
      </c>
      <c r="G2492" s="11" t="s">
        <v>8223</v>
      </c>
      <c r="H2492" s="11" t="s">
        <v>8245</v>
      </c>
      <c r="I2492" s="11">
        <v>1340429276</v>
      </c>
      <c r="J2492" s="11">
        <v>1335245276</v>
      </c>
      <c r="K2492" s="11" t="b">
        <v>0</v>
      </c>
      <c r="L2492" s="11">
        <v>16</v>
      </c>
      <c r="M2492" s="11" t="b">
        <v>1</v>
      </c>
      <c r="N2492" s="11" t="s">
        <v>8281</v>
      </c>
      <c r="O2492" s="11" t="s">
        <v>8285</v>
      </c>
      <c r="P2492" s="11">
        <f t="shared" si="152"/>
        <v>121</v>
      </c>
      <c r="Q2492" s="11">
        <f t="shared" si="153"/>
        <v>37.94</v>
      </c>
      <c r="R2492" s="16">
        <f t="shared" si="154"/>
        <v>41023.227731481478</v>
      </c>
      <c r="S2492" s="16">
        <f t="shared" si="155"/>
        <v>41083.227731481478</v>
      </c>
    </row>
    <row r="2493" spans="1:19" ht="44.25" x14ac:dyDescent="0.75">
      <c r="A2493" s="11">
        <v>2491</v>
      </c>
      <c r="B2493" s="12" t="s">
        <v>2491</v>
      </c>
      <c r="C2493" s="12" t="s">
        <v>6601</v>
      </c>
      <c r="D2493" s="13">
        <v>500</v>
      </c>
      <c r="E2493" s="14">
        <v>516</v>
      </c>
      <c r="F2493" s="11" t="s">
        <v>8218</v>
      </c>
      <c r="G2493" s="11" t="s">
        <v>8223</v>
      </c>
      <c r="H2493" s="11" t="s">
        <v>8245</v>
      </c>
      <c r="I2493" s="11">
        <v>1295142660</v>
      </c>
      <c r="J2493" s="11">
        <v>1293739714</v>
      </c>
      <c r="K2493" s="11" t="b">
        <v>0</v>
      </c>
      <c r="L2493" s="11">
        <v>10</v>
      </c>
      <c r="M2493" s="11" t="b">
        <v>1</v>
      </c>
      <c r="N2493" s="11" t="s">
        <v>8281</v>
      </c>
      <c r="O2493" s="11" t="s">
        <v>8285</v>
      </c>
      <c r="P2493" s="11">
        <f t="shared" si="152"/>
        <v>103</v>
      </c>
      <c r="Q2493" s="11">
        <f t="shared" si="153"/>
        <v>51.6</v>
      </c>
      <c r="R2493" s="16">
        <f t="shared" si="154"/>
        <v>40542.839282407411</v>
      </c>
      <c r="S2493" s="16">
        <f t="shared" si="155"/>
        <v>40559.07708333333</v>
      </c>
    </row>
    <row r="2494" spans="1:19" ht="29.5" x14ac:dyDescent="0.75">
      <c r="A2494" s="11">
        <v>2492</v>
      </c>
      <c r="B2494" s="12" t="s">
        <v>2492</v>
      </c>
      <c r="C2494" s="12" t="s">
        <v>6602</v>
      </c>
      <c r="D2494" s="13">
        <v>600</v>
      </c>
      <c r="E2494" s="14">
        <v>750</v>
      </c>
      <c r="F2494" s="11" t="s">
        <v>8218</v>
      </c>
      <c r="G2494" s="11" t="s">
        <v>8223</v>
      </c>
      <c r="H2494" s="11" t="s">
        <v>8245</v>
      </c>
      <c r="I2494" s="11">
        <v>1339840740</v>
      </c>
      <c r="J2494" s="11">
        <v>1335397188</v>
      </c>
      <c r="K2494" s="11" t="b">
        <v>0</v>
      </c>
      <c r="L2494" s="11">
        <v>27</v>
      </c>
      <c r="M2494" s="11" t="b">
        <v>1</v>
      </c>
      <c r="N2494" s="11" t="s">
        <v>8281</v>
      </c>
      <c r="O2494" s="11" t="s">
        <v>8285</v>
      </c>
      <c r="P2494" s="11">
        <f t="shared" si="152"/>
        <v>125</v>
      </c>
      <c r="Q2494" s="11">
        <f t="shared" si="153"/>
        <v>27.78</v>
      </c>
      <c r="R2494" s="16">
        <f t="shared" si="154"/>
        <v>41024.985972222225</v>
      </c>
      <c r="S2494" s="16">
        <f t="shared" si="155"/>
        <v>41076.415972222225</v>
      </c>
    </row>
    <row r="2495" spans="1:19" ht="44.25" x14ac:dyDescent="0.75">
      <c r="A2495" s="11">
        <v>2493</v>
      </c>
      <c r="B2495" s="12" t="s">
        <v>2493</v>
      </c>
      <c r="C2495" s="12" t="s">
        <v>6603</v>
      </c>
      <c r="D2495" s="13">
        <v>20000</v>
      </c>
      <c r="E2495" s="14">
        <v>25740</v>
      </c>
      <c r="F2495" s="11" t="s">
        <v>8218</v>
      </c>
      <c r="G2495" s="11" t="s">
        <v>8223</v>
      </c>
      <c r="H2495" s="11" t="s">
        <v>8245</v>
      </c>
      <c r="I2495" s="11">
        <v>1367208140</v>
      </c>
      <c r="J2495" s="11">
        <v>1363320140</v>
      </c>
      <c r="K2495" s="11" t="b">
        <v>0</v>
      </c>
      <c r="L2495" s="11">
        <v>259</v>
      </c>
      <c r="M2495" s="11" t="b">
        <v>1</v>
      </c>
      <c r="N2495" s="11" t="s">
        <v>8281</v>
      </c>
      <c r="O2495" s="11" t="s">
        <v>8285</v>
      </c>
      <c r="P2495" s="11">
        <f t="shared" si="152"/>
        <v>129</v>
      </c>
      <c r="Q2495" s="11">
        <f t="shared" si="153"/>
        <v>99.38</v>
      </c>
      <c r="R2495" s="16">
        <f t="shared" si="154"/>
        <v>41348.168287037035</v>
      </c>
      <c r="S2495" s="16">
        <f t="shared" si="155"/>
        <v>41393.168287037035</v>
      </c>
    </row>
    <row r="2496" spans="1:19" ht="44.25" x14ac:dyDescent="0.75">
      <c r="A2496" s="11">
        <v>2494</v>
      </c>
      <c r="B2496" s="12" t="s">
        <v>2494</v>
      </c>
      <c r="C2496" s="12" t="s">
        <v>6604</v>
      </c>
      <c r="D2496" s="13">
        <v>1500</v>
      </c>
      <c r="E2496" s="14">
        <v>1515.08</v>
      </c>
      <c r="F2496" s="11" t="s">
        <v>8218</v>
      </c>
      <c r="G2496" s="11" t="s">
        <v>8223</v>
      </c>
      <c r="H2496" s="11" t="s">
        <v>8245</v>
      </c>
      <c r="I2496" s="11">
        <v>1337786944</v>
      </c>
      <c r="J2496" s="11">
        <v>1335194944</v>
      </c>
      <c r="K2496" s="11" t="b">
        <v>0</v>
      </c>
      <c r="L2496" s="11">
        <v>39</v>
      </c>
      <c r="M2496" s="11" t="b">
        <v>1</v>
      </c>
      <c r="N2496" s="11" t="s">
        <v>8281</v>
      </c>
      <c r="O2496" s="11" t="s">
        <v>8285</v>
      </c>
      <c r="P2496" s="11">
        <f t="shared" si="152"/>
        <v>101</v>
      </c>
      <c r="Q2496" s="11">
        <f t="shared" si="153"/>
        <v>38.85</v>
      </c>
      <c r="R2496" s="16">
        <f t="shared" si="154"/>
        <v>41022.645185185182</v>
      </c>
      <c r="S2496" s="16">
        <f t="shared" si="155"/>
        <v>41052.645185185182</v>
      </c>
    </row>
    <row r="2497" spans="1:19" ht="44.25" x14ac:dyDescent="0.75">
      <c r="A2497" s="11">
        <v>2495</v>
      </c>
      <c r="B2497" s="12" t="s">
        <v>2495</v>
      </c>
      <c r="C2497" s="12" t="s">
        <v>6605</v>
      </c>
      <c r="D2497" s="13">
        <v>1500</v>
      </c>
      <c r="E2497" s="14">
        <v>1913.05</v>
      </c>
      <c r="F2497" s="11" t="s">
        <v>8218</v>
      </c>
      <c r="G2497" s="11" t="s">
        <v>8223</v>
      </c>
      <c r="H2497" s="11" t="s">
        <v>8245</v>
      </c>
      <c r="I2497" s="11">
        <v>1339022575</v>
      </c>
      <c r="J2497" s="11">
        <v>1336430575</v>
      </c>
      <c r="K2497" s="11" t="b">
        <v>0</v>
      </c>
      <c r="L2497" s="11">
        <v>42</v>
      </c>
      <c r="M2497" s="11" t="b">
        <v>1</v>
      </c>
      <c r="N2497" s="11" t="s">
        <v>8281</v>
      </c>
      <c r="O2497" s="11" t="s">
        <v>8285</v>
      </c>
      <c r="P2497" s="11">
        <f t="shared" si="152"/>
        <v>128</v>
      </c>
      <c r="Q2497" s="11">
        <f t="shared" si="153"/>
        <v>45.55</v>
      </c>
      <c r="R2497" s="16">
        <f t="shared" si="154"/>
        <v>41036.946469907409</v>
      </c>
      <c r="S2497" s="16">
        <f t="shared" si="155"/>
        <v>41066.946469907409</v>
      </c>
    </row>
    <row r="2498" spans="1:19" ht="29.5" x14ac:dyDescent="0.75">
      <c r="A2498" s="11">
        <v>2496</v>
      </c>
      <c r="B2498" s="12" t="s">
        <v>2496</v>
      </c>
      <c r="C2498" s="12" t="s">
        <v>6606</v>
      </c>
      <c r="D2498" s="13">
        <v>6000</v>
      </c>
      <c r="E2498" s="14">
        <v>6000</v>
      </c>
      <c r="F2498" s="11" t="s">
        <v>8218</v>
      </c>
      <c r="G2498" s="11" t="s">
        <v>8223</v>
      </c>
      <c r="H2498" s="11" t="s">
        <v>8245</v>
      </c>
      <c r="I2498" s="11">
        <v>1364597692</v>
      </c>
      <c r="J2498" s="11">
        <v>1361577292</v>
      </c>
      <c r="K2498" s="11" t="b">
        <v>0</v>
      </c>
      <c r="L2498" s="11">
        <v>10</v>
      </c>
      <c r="M2498" s="11" t="b">
        <v>1</v>
      </c>
      <c r="N2498" s="11" t="s">
        <v>8281</v>
      </c>
      <c r="O2498" s="11" t="s">
        <v>8285</v>
      </c>
      <c r="P2498" s="11">
        <f t="shared" ref="P2498:P2561" si="156">ROUND(E2498/D2498*100,0)</f>
        <v>100</v>
      </c>
      <c r="Q2498" s="11">
        <f t="shared" ref="Q2498:Q2561" si="157">IFERROR(ROUND(E2498/L2498,2),0)</f>
        <v>600</v>
      </c>
      <c r="R2498" s="16">
        <f t="shared" si="154"/>
        <v>41327.996435185189</v>
      </c>
      <c r="S2498" s="16">
        <f t="shared" si="155"/>
        <v>41362.954768518517</v>
      </c>
    </row>
    <row r="2499" spans="1:19" ht="44.25" x14ac:dyDescent="0.75">
      <c r="A2499" s="11">
        <v>2497</v>
      </c>
      <c r="B2499" s="12" t="s">
        <v>2497</v>
      </c>
      <c r="C2499" s="12" t="s">
        <v>6607</v>
      </c>
      <c r="D2499" s="13">
        <v>4000</v>
      </c>
      <c r="E2499" s="14">
        <v>4510.8599999999997</v>
      </c>
      <c r="F2499" s="11" t="s">
        <v>8218</v>
      </c>
      <c r="G2499" s="11" t="s">
        <v>8223</v>
      </c>
      <c r="H2499" s="11" t="s">
        <v>8245</v>
      </c>
      <c r="I2499" s="11">
        <v>1312578338</v>
      </c>
      <c r="J2499" s="11">
        <v>1309986338</v>
      </c>
      <c r="K2499" s="11" t="b">
        <v>0</v>
      </c>
      <c r="L2499" s="11">
        <v>56</v>
      </c>
      <c r="M2499" s="11" t="b">
        <v>1</v>
      </c>
      <c r="N2499" s="11" t="s">
        <v>8281</v>
      </c>
      <c r="O2499" s="11" t="s">
        <v>8285</v>
      </c>
      <c r="P2499" s="11">
        <f t="shared" si="156"/>
        <v>113</v>
      </c>
      <c r="Q2499" s="11">
        <f t="shared" si="157"/>
        <v>80.55</v>
      </c>
      <c r="R2499" s="16">
        <f t="shared" ref="R2499:R2562" si="158">(((J2499/60)/60)/24)+DATE(1970,1,1)</f>
        <v>40730.878912037035</v>
      </c>
      <c r="S2499" s="16">
        <f t="shared" ref="S2499:S2562" si="159">(((I2499/60)/60)/24)+DATE(1970,1,1)</f>
        <v>40760.878912037035</v>
      </c>
    </row>
    <row r="2500" spans="1:19" ht="44.25" x14ac:dyDescent="0.75">
      <c r="A2500" s="11">
        <v>2498</v>
      </c>
      <c r="B2500" s="12" t="s">
        <v>2498</v>
      </c>
      <c r="C2500" s="12" t="s">
        <v>6608</v>
      </c>
      <c r="D2500" s="13">
        <v>1000</v>
      </c>
      <c r="E2500" s="14">
        <v>1056</v>
      </c>
      <c r="F2500" s="11" t="s">
        <v>8218</v>
      </c>
      <c r="G2500" s="11" t="s">
        <v>8223</v>
      </c>
      <c r="H2500" s="11" t="s">
        <v>8245</v>
      </c>
      <c r="I2500" s="11">
        <v>1422400387</v>
      </c>
      <c r="J2500" s="11">
        <v>1421190787</v>
      </c>
      <c r="K2500" s="11" t="b">
        <v>0</v>
      </c>
      <c r="L2500" s="11">
        <v>20</v>
      </c>
      <c r="M2500" s="11" t="b">
        <v>1</v>
      </c>
      <c r="N2500" s="11" t="s">
        <v>8281</v>
      </c>
      <c r="O2500" s="11" t="s">
        <v>8285</v>
      </c>
      <c r="P2500" s="11">
        <f t="shared" si="156"/>
        <v>106</v>
      </c>
      <c r="Q2500" s="11">
        <f t="shared" si="157"/>
        <v>52.8</v>
      </c>
      <c r="R2500" s="16">
        <f t="shared" si="158"/>
        <v>42017.967442129629</v>
      </c>
      <c r="S2500" s="16">
        <f t="shared" si="159"/>
        <v>42031.967442129629</v>
      </c>
    </row>
    <row r="2501" spans="1:19" ht="44.25" x14ac:dyDescent="0.75">
      <c r="A2501" s="11">
        <v>2499</v>
      </c>
      <c r="B2501" s="12" t="s">
        <v>2499</v>
      </c>
      <c r="C2501" s="12" t="s">
        <v>6609</v>
      </c>
      <c r="D2501" s="13">
        <v>4000</v>
      </c>
      <c r="E2501" s="14">
        <v>8105</v>
      </c>
      <c r="F2501" s="11" t="s">
        <v>8218</v>
      </c>
      <c r="G2501" s="11" t="s">
        <v>8223</v>
      </c>
      <c r="H2501" s="11" t="s">
        <v>8245</v>
      </c>
      <c r="I2501" s="11">
        <v>1356976800</v>
      </c>
      <c r="J2501" s="11">
        <v>1352820837</v>
      </c>
      <c r="K2501" s="11" t="b">
        <v>0</v>
      </c>
      <c r="L2501" s="11">
        <v>170</v>
      </c>
      <c r="M2501" s="11" t="b">
        <v>1</v>
      </c>
      <c r="N2501" s="11" t="s">
        <v>8281</v>
      </c>
      <c r="O2501" s="11" t="s">
        <v>8285</v>
      </c>
      <c r="P2501" s="11">
        <f t="shared" si="156"/>
        <v>203</v>
      </c>
      <c r="Q2501" s="11">
        <f t="shared" si="157"/>
        <v>47.68</v>
      </c>
      <c r="R2501" s="16">
        <f t="shared" si="158"/>
        <v>41226.648576388885</v>
      </c>
      <c r="S2501" s="16">
        <f t="shared" si="159"/>
        <v>41274.75</v>
      </c>
    </row>
    <row r="2502" spans="1:19" ht="44.25" x14ac:dyDescent="0.75">
      <c r="A2502" s="11">
        <v>2500</v>
      </c>
      <c r="B2502" s="12" t="s">
        <v>2500</v>
      </c>
      <c r="C2502" s="12" t="s">
        <v>6610</v>
      </c>
      <c r="D2502" s="13">
        <v>600</v>
      </c>
      <c r="E2502" s="14">
        <v>680</v>
      </c>
      <c r="F2502" s="11" t="s">
        <v>8218</v>
      </c>
      <c r="G2502" s="11" t="s">
        <v>8223</v>
      </c>
      <c r="H2502" s="11" t="s">
        <v>8245</v>
      </c>
      <c r="I2502" s="11">
        <v>1340476375</v>
      </c>
      <c r="J2502" s="11">
        <v>1337884375</v>
      </c>
      <c r="K2502" s="11" t="b">
        <v>0</v>
      </c>
      <c r="L2502" s="11">
        <v>29</v>
      </c>
      <c r="M2502" s="11" t="b">
        <v>1</v>
      </c>
      <c r="N2502" s="11" t="s">
        <v>8281</v>
      </c>
      <c r="O2502" s="11" t="s">
        <v>8285</v>
      </c>
      <c r="P2502" s="11">
        <f t="shared" si="156"/>
        <v>113</v>
      </c>
      <c r="Q2502" s="11">
        <f t="shared" si="157"/>
        <v>23.45</v>
      </c>
      <c r="R2502" s="16">
        <f t="shared" si="158"/>
        <v>41053.772858796299</v>
      </c>
      <c r="S2502" s="16">
        <f t="shared" si="159"/>
        <v>41083.772858796299</v>
      </c>
    </row>
    <row r="2503" spans="1:19" ht="44.25" x14ac:dyDescent="0.75">
      <c r="A2503" s="11">
        <v>2501</v>
      </c>
      <c r="B2503" s="12" t="s">
        <v>2501</v>
      </c>
      <c r="C2503" s="12" t="s">
        <v>6611</v>
      </c>
      <c r="D2503" s="13">
        <v>11000</v>
      </c>
      <c r="E2503" s="14">
        <v>281</v>
      </c>
      <c r="F2503" s="11" t="s">
        <v>8220</v>
      </c>
      <c r="G2503" s="11" t="s">
        <v>8228</v>
      </c>
      <c r="H2503" s="11" t="s">
        <v>8250</v>
      </c>
      <c r="I2503" s="11">
        <v>1443379104</v>
      </c>
      <c r="J2503" s="11">
        <v>1440787104</v>
      </c>
      <c r="K2503" s="11" t="b">
        <v>0</v>
      </c>
      <c r="L2503" s="11">
        <v>7</v>
      </c>
      <c r="M2503" s="11" t="b">
        <v>0</v>
      </c>
      <c r="N2503" s="11" t="s">
        <v>8292</v>
      </c>
      <c r="O2503" s="11" t="s">
        <v>8309</v>
      </c>
      <c r="P2503" s="11">
        <f t="shared" si="156"/>
        <v>3</v>
      </c>
      <c r="Q2503" s="11">
        <f t="shared" si="157"/>
        <v>40.14</v>
      </c>
      <c r="R2503" s="16">
        <f t="shared" si="158"/>
        <v>42244.776666666665</v>
      </c>
      <c r="S2503" s="16">
        <f t="shared" si="159"/>
        <v>42274.776666666665</v>
      </c>
    </row>
    <row r="2504" spans="1:19" ht="59" x14ac:dyDescent="0.75">
      <c r="A2504" s="11">
        <v>2502</v>
      </c>
      <c r="B2504" s="12" t="s">
        <v>2502</v>
      </c>
      <c r="C2504" s="12" t="s">
        <v>6612</v>
      </c>
      <c r="D2504" s="13">
        <v>110000</v>
      </c>
      <c r="E2504" s="14">
        <v>86</v>
      </c>
      <c r="F2504" s="11" t="s">
        <v>8220</v>
      </c>
      <c r="G2504" s="11" t="s">
        <v>8223</v>
      </c>
      <c r="H2504" s="11" t="s">
        <v>8245</v>
      </c>
      <c r="I2504" s="11">
        <v>1411328918</v>
      </c>
      <c r="J2504" s="11">
        <v>1407440918</v>
      </c>
      <c r="K2504" s="11" t="b">
        <v>0</v>
      </c>
      <c r="L2504" s="11">
        <v>5</v>
      </c>
      <c r="M2504" s="11" t="b">
        <v>0</v>
      </c>
      <c r="N2504" s="11" t="s">
        <v>8292</v>
      </c>
      <c r="O2504" s="11" t="s">
        <v>8309</v>
      </c>
      <c r="P2504" s="11">
        <f t="shared" si="156"/>
        <v>0</v>
      </c>
      <c r="Q2504" s="11">
        <f t="shared" si="157"/>
        <v>17.2</v>
      </c>
      <c r="R2504" s="16">
        <f t="shared" si="158"/>
        <v>41858.825439814813</v>
      </c>
      <c r="S2504" s="16">
        <f t="shared" si="159"/>
        <v>41903.825439814813</v>
      </c>
    </row>
    <row r="2505" spans="1:19" ht="44.25" x14ac:dyDescent="0.75">
      <c r="A2505" s="11">
        <v>2503</v>
      </c>
      <c r="B2505" s="12" t="s">
        <v>2503</v>
      </c>
      <c r="C2505" s="12" t="s">
        <v>6613</v>
      </c>
      <c r="D2505" s="13">
        <v>10000</v>
      </c>
      <c r="E2505" s="14">
        <v>0</v>
      </c>
      <c r="F2505" s="11" t="s">
        <v>8220</v>
      </c>
      <c r="G2505" s="11" t="s">
        <v>8223</v>
      </c>
      <c r="H2505" s="11" t="s">
        <v>8245</v>
      </c>
      <c r="I2505" s="11">
        <v>1465333560</v>
      </c>
      <c r="J2505" s="11">
        <v>1462743308</v>
      </c>
      <c r="K2505" s="11" t="b">
        <v>0</v>
      </c>
      <c r="L2505" s="11">
        <v>0</v>
      </c>
      <c r="M2505" s="11" t="b">
        <v>0</v>
      </c>
      <c r="N2505" s="11" t="s">
        <v>8292</v>
      </c>
      <c r="O2505" s="11" t="s">
        <v>8309</v>
      </c>
      <c r="P2505" s="11">
        <f t="shared" si="156"/>
        <v>0</v>
      </c>
      <c r="Q2505" s="11">
        <f t="shared" si="157"/>
        <v>0</v>
      </c>
      <c r="R2505" s="16">
        <f t="shared" si="158"/>
        <v>42498.899398148147</v>
      </c>
      <c r="S2505" s="16">
        <f t="shared" si="159"/>
        <v>42528.879166666666</v>
      </c>
    </row>
    <row r="2506" spans="1:19" ht="29.5" x14ac:dyDescent="0.75">
      <c r="A2506" s="11">
        <v>2504</v>
      </c>
      <c r="B2506" s="12" t="s">
        <v>2504</v>
      </c>
      <c r="C2506" s="12" t="s">
        <v>6614</v>
      </c>
      <c r="D2506" s="13">
        <v>35000</v>
      </c>
      <c r="E2506" s="14">
        <v>0</v>
      </c>
      <c r="F2506" s="11" t="s">
        <v>8220</v>
      </c>
      <c r="G2506" s="11" t="s">
        <v>8223</v>
      </c>
      <c r="H2506" s="11" t="s">
        <v>8245</v>
      </c>
      <c r="I2506" s="11">
        <v>1416014534</v>
      </c>
      <c r="J2506" s="11">
        <v>1413418934</v>
      </c>
      <c r="K2506" s="11" t="b">
        <v>0</v>
      </c>
      <c r="L2506" s="11">
        <v>0</v>
      </c>
      <c r="M2506" s="11" t="b">
        <v>0</v>
      </c>
      <c r="N2506" s="11" t="s">
        <v>8292</v>
      </c>
      <c r="O2506" s="11" t="s">
        <v>8309</v>
      </c>
      <c r="P2506" s="11">
        <f t="shared" si="156"/>
        <v>0</v>
      </c>
      <c r="Q2506" s="11">
        <f t="shared" si="157"/>
        <v>0</v>
      </c>
      <c r="R2506" s="16">
        <f t="shared" si="158"/>
        <v>41928.015439814815</v>
      </c>
      <c r="S2506" s="16">
        <f t="shared" si="159"/>
        <v>41958.057106481487</v>
      </c>
    </row>
    <row r="2507" spans="1:19" ht="59" x14ac:dyDescent="0.75">
      <c r="A2507" s="11">
        <v>2505</v>
      </c>
      <c r="B2507" s="12" t="s">
        <v>2505</v>
      </c>
      <c r="C2507" s="12" t="s">
        <v>6615</v>
      </c>
      <c r="D2507" s="13">
        <v>7000</v>
      </c>
      <c r="E2507" s="14">
        <v>0</v>
      </c>
      <c r="F2507" s="11" t="s">
        <v>8220</v>
      </c>
      <c r="G2507" s="11" t="s">
        <v>8223</v>
      </c>
      <c r="H2507" s="11" t="s">
        <v>8245</v>
      </c>
      <c r="I2507" s="11">
        <v>1426292416</v>
      </c>
      <c r="J2507" s="11">
        <v>1423704016</v>
      </c>
      <c r="K2507" s="11" t="b">
        <v>0</v>
      </c>
      <c r="L2507" s="11">
        <v>0</v>
      </c>
      <c r="M2507" s="11" t="b">
        <v>0</v>
      </c>
      <c r="N2507" s="11" t="s">
        <v>8292</v>
      </c>
      <c r="O2507" s="11" t="s">
        <v>8309</v>
      </c>
      <c r="P2507" s="11">
        <f t="shared" si="156"/>
        <v>0</v>
      </c>
      <c r="Q2507" s="11">
        <f t="shared" si="157"/>
        <v>0</v>
      </c>
      <c r="R2507" s="16">
        <f t="shared" si="158"/>
        <v>42047.05574074074</v>
      </c>
      <c r="S2507" s="16">
        <f t="shared" si="159"/>
        <v>42077.014074074075</v>
      </c>
    </row>
    <row r="2508" spans="1:19" ht="44.25" x14ac:dyDescent="0.75">
      <c r="A2508" s="11">
        <v>2506</v>
      </c>
      <c r="B2508" s="12" t="s">
        <v>2506</v>
      </c>
      <c r="C2508" s="12" t="s">
        <v>6616</v>
      </c>
      <c r="D2508" s="13">
        <v>5000</v>
      </c>
      <c r="E2508" s="14">
        <v>30</v>
      </c>
      <c r="F2508" s="11" t="s">
        <v>8220</v>
      </c>
      <c r="G2508" s="11" t="s">
        <v>8224</v>
      </c>
      <c r="H2508" s="11" t="s">
        <v>8246</v>
      </c>
      <c r="I2508" s="11">
        <v>1443906000</v>
      </c>
      <c r="J2508" s="11">
        <v>1441955269</v>
      </c>
      <c r="K2508" s="11" t="b">
        <v>0</v>
      </c>
      <c r="L2508" s="11">
        <v>2</v>
      </c>
      <c r="M2508" s="11" t="b">
        <v>0</v>
      </c>
      <c r="N2508" s="11" t="s">
        <v>8292</v>
      </c>
      <c r="O2508" s="11" t="s">
        <v>8309</v>
      </c>
      <c r="P2508" s="11">
        <f t="shared" si="156"/>
        <v>1</v>
      </c>
      <c r="Q2508" s="11">
        <f t="shared" si="157"/>
        <v>15</v>
      </c>
      <c r="R2508" s="16">
        <f t="shared" si="158"/>
        <v>42258.297094907408</v>
      </c>
      <c r="S2508" s="16">
        <f t="shared" si="159"/>
        <v>42280.875</v>
      </c>
    </row>
    <row r="2509" spans="1:19" x14ac:dyDescent="0.75">
      <c r="A2509" s="11">
        <v>2507</v>
      </c>
      <c r="B2509" s="12" t="s">
        <v>2507</v>
      </c>
      <c r="C2509" s="12" t="s">
        <v>6617</v>
      </c>
      <c r="D2509" s="13">
        <v>42850</v>
      </c>
      <c r="E2509" s="14">
        <v>0</v>
      </c>
      <c r="F2509" s="11" t="s">
        <v>8220</v>
      </c>
      <c r="G2509" s="11" t="s">
        <v>8223</v>
      </c>
      <c r="H2509" s="11" t="s">
        <v>8245</v>
      </c>
      <c r="I2509" s="11">
        <v>1431308704</v>
      </c>
      <c r="J2509" s="11">
        <v>1428716704</v>
      </c>
      <c r="K2509" s="11" t="b">
        <v>0</v>
      </c>
      <c r="L2509" s="11">
        <v>0</v>
      </c>
      <c r="M2509" s="11" t="b">
        <v>0</v>
      </c>
      <c r="N2509" s="11" t="s">
        <v>8292</v>
      </c>
      <c r="O2509" s="11" t="s">
        <v>8309</v>
      </c>
      <c r="P2509" s="11">
        <f t="shared" si="156"/>
        <v>0</v>
      </c>
      <c r="Q2509" s="11">
        <f t="shared" si="157"/>
        <v>0</v>
      </c>
      <c r="R2509" s="16">
        <f t="shared" si="158"/>
        <v>42105.072962962964</v>
      </c>
      <c r="S2509" s="16">
        <f t="shared" si="159"/>
        <v>42135.072962962964</v>
      </c>
    </row>
    <row r="2510" spans="1:19" ht="44.25" x14ac:dyDescent="0.75">
      <c r="A2510" s="11">
        <v>2508</v>
      </c>
      <c r="B2510" s="12" t="s">
        <v>2508</v>
      </c>
      <c r="C2510" s="12" t="s">
        <v>6618</v>
      </c>
      <c r="D2510" s="13">
        <v>20000</v>
      </c>
      <c r="E2510" s="14">
        <v>0</v>
      </c>
      <c r="F2510" s="11" t="s">
        <v>8220</v>
      </c>
      <c r="G2510" s="11" t="s">
        <v>8223</v>
      </c>
      <c r="H2510" s="11" t="s">
        <v>8245</v>
      </c>
      <c r="I2510" s="11">
        <v>1408056634</v>
      </c>
      <c r="J2510" s="11">
        <v>1405464634</v>
      </c>
      <c r="K2510" s="11" t="b">
        <v>0</v>
      </c>
      <c r="L2510" s="11">
        <v>0</v>
      </c>
      <c r="M2510" s="11" t="b">
        <v>0</v>
      </c>
      <c r="N2510" s="11" t="s">
        <v>8292</v>
      </c>
      <c r="O2510" s="11" t="s">
        <v>8309</v>
      </c>
      <c r="P2510" s="11">
        <f t="shared" si="156"/>
        <v>0</v>
      </c>
      <c r="Q2510" s="11">
        <f t="shared" si="157"/>
        <v>0</v>
      </c>
      <c r="R2510" s="16">
        <f t="shared" si="158"/>
        <v>41835.951782407406</v>
      </c>
      <c r="S2510" s="16">
        <f t="shared" si="159"/>
        <v>41865.951782407406</v>
      </c>
    </row>
    <row r="2511" spans="1:19" ht="44.25" x14ac:dyDescent="0.75">
      <c r="A2511" s="11">
        <v>2509</v>
      </c>
      <c r="B2511" s="12" t="s">
        <v>2509</v>
      </c>
      <c r="C2511" s="12" t="s">
        <v>6619</v>
      </c>
      <c r="D2511" s="13">
        <v>95000</v>
      </c>
      <c r="E2511" s="14">
        <v>1000</v>
      </c>
      <c r="F2511" s="11" t="s">
        <v>8220</v>
      </c>
      <c r="G2511" s="11" t="s">
        <v>8224</v>
      </c>
      <c r="H2511" s="11" t="s">
        <v>8246</v>
      </c>
      <c r="I2511" s="11">
        <v>1429554349</v>
      </c>
      <c r="J2511" s="11">
        <v>1424719549</v>
      </c>
      <c r="K2511" s="11" t="b">
        <v>0</v>
      </c>
      <c r="L2511" s="11">
        <v>28</v>
      </c>
      <c r="M2511" s="11" t="b">
        <v>0</v>
      </c>
      <c r="N2511" s="11" t="s">
        <v>8292</v>
      </c>
      <c r="O2511" s="11" t="s">
        <v>8309</v>
      </c>
      <c r="P2511" s="11">
        <f t="shared" si="156"/>
        <v>1</v>
      </c>
      <c r="Q2511" s="11">
        <f t="shared" si="157"/>
        <v>35.71</v>
      </c>
      <c r="R2511" s="16">
        <f t="shared" si="158"/>
        <v>42058.809594907405</v>
      </c>
      <c r="S2511" s="16">
        <f t="shared" si="159"/>
        <v>42114.767928240741</v>
      </c>
    </row>
    <row r="2512" spans="1:19" ht="44.25" x14ac:dyDescent="0.75">
      <c r="A2512" s="11">
        <v>2510</v>
      </c>
      <c r="B2512" s="12" t="s">
        <v>2510</v>
      </c>
      <c r="C2512" s="12" t="s">
        <v>6620</v>
      </c>
      <c r="D2512" s="13">
        <v>50000</v>
      </c>
      <c r="E2512" s="14">
        <v>75</v>
      </c>
      <c r="F2512" s="11" t="s">
        <v>8220</v>
      </c>
      <c r="G2512" s="11" t="s">
        <v>8223</v>
      </c>
      <c r="H2512" s="11" t="s">
        <v>8245</v>
      </c>
      <c r="I2512" s="11">
        <v>1431647772</v>
      </c>
      <c r="J2512" s="11">
        <v>1426463772</v>
      </c>
      <c r="K2512" s="11" t="b">
        <v>0</v>
      </c>
      <c r="L2512" s="11">
        <v>2</v>
      </c>
      <c r="M2512" s="11" t="b">
        <v>0</v>
      </c>
      <c r="N2512" s="11" t="s">
        <v>8292</v>
      </c>
      <c r="O2512" s="11" t="s">
        <v>8309</v>
      </c>
      <c r="P2512" s="11">
        <f t="shared" si="156"/>
        <v>0</v>
      </c>
      <c r="Q2512" s="11">
        <f t="shared" si="157"/>
        <v>37.5</v>
      </c>
      <c r="R2512" s="16">
        <f t="shared" si="158"/>
        <v>42078.997361111105</v>
      </c>
      <c r="S2512" s="16">
        <f t="shared" si="159"/>
        <v>42138.997361111105</v>
      </c>
    </row>
    <row r="2513" spans="1:19" ht="44.25" x14ac:dyDescent="0.75">
      <c r="A2513" s="11">
        <v>2511</v>
      </c>
      <c r="B2513" s="12" t="s">
        <v>2511</v>
      </c>
      <c r="C2513" s="12" t="s">
        <v>6621</v>
      </c>
      <c r="D2513" s="13">
        <v>100000</v>
      </c>
      <c r="E2513" s="14">
        <v>0</v>
      </c>
      <c r="F2513" s="11" t="s">
        <v>8220</v>
      </c>
      <c r="G2513" s="11" t="s">
        <v>8224</v>
      </c>
      <c r="H2513" s="11" t="s">
        <v>8246</v>
      </c>
      <c r="I2513" s="11">
        <v>1454323413</v>
      </c>
      <c r="J2513" s="11">
        <v>1451731413</v>
      </c>
      <c r="K2513" s="11" t="b">
        <v>0</v>
      </c>
      <c r="L2513" s="11">
        <v>0</v>
      </c>
      <c r="M2513" s="11" t="b">
        <v>0</v>
      </c>
      <c r="N2513" s="11" t="s">
        <v>8292</v>
      </c>
      <c r="O2513" s="11" t="s">
        <v>8309</v>
      </c>
      <c r="P2513" s="11">
        <f t="shared" si="156"/>
        <v>0</v>
      </c>
      <c r="Q2513" s="11">
        <f t="shared" si="157"/>
        <v>0</v>
      </c>
      <c r="R2513" s="16">
        <f t="shared" si="158"/>
        <v>42371.446909722217</v>
      </c>
      <c r="S2513" s="16">
        <f t="shared" si="159"/>
        <v>42401.446909722217</v>
      </c>
    </row>
    <row r="2514" spans="1:19" ht="44.25" x14ac:dyDescent="0.75">
      <c r="A2514" s="11">
        <v>2512</v>
      </c>
      <c r="B2514" s="12" t="s">
        <v>2512</v>
      </c>
      <c r="C2514" s="12" t="s">
        <v>6622</v>
      </c>
      <c r="D2514" s="13">
        <v>1150</v>
      </c>
      <c r="E2514" s="14">
        <v>0</v>
      </c>
      <c r="F2514" s="11" t="s">
        <v>8220</v>
      </c>
      <c r="G2514" s="11" t="s">
        <v>8223</v>
      </c>
      <c r="H2514" s="11" t="s">
        <v>8245</v>
      </c>
      <c r="I2514" s="11">
        <v>1418504561</v>
      </c>
      <c r="J2514" s="11">
        <v>1417208561</v>
      </c>
      <c r="K2514" s="11" t="b">
        <v>0</v>
      </c>
      <c r="L2514" s="11">
        <v>0</v>
      </c>
      <c r="M2514" s="11" t="b">
        <v>0</v>
      </c>
      <c r="N2514" s="11" t="s">
        <v>8292</v>
      </c>
      <c r="O2514" s="11" t="s">
        <v>8309</v>
      </c>
      <c r="P2514" s="11">
        <f t="shared" si="156"/>
        <v>0</v>
      </c>
      <c r="Q2514" s="11">
        <f t="shared" si="157"/>
        <v>0</v>
      </c>
      <c r="R2514" s="16">
        <f t="shared" si="158"/>
        <v>41971.876863425925</v>
      </c>
      <c r="S2514" s="16">
        <f t="shared" si="159"/>
        <v>41986.876863425925</v>
      </c>
    </row>
    <row r="2515" spans="1:19" ht="59" x14ac:dyDescent="0.75">
      <c r="A2515" s="11">
        <v>2513</v>
      </c>
      <c r="B2515" s="12" t="s">
        <v>2513</v>
      </c>
      <c r="C2515" s="12" t="s">
        <v>6623</v>
      </c>
      <c r="D2515" s="13">
        <v>180000</v>
      </c>
      <c r="E2515" s="14">
        <v>0</v>
      </c>
      <c r="F2515" s="11" t="s">
        <v>8220</v>
      </c>
      <c r="G2515" s="11" t="s">
        <v>8235</v>
      </c>
      <c r="H2515" s="11" t="s">
        <v>8248</v>
      </c>
      <c r="I2515" s="11">
        <v>1488067789</v>
      </c>
      <c r="J2515" s="11">
        <v>1482883789</v>
      </c>
      <c r="K2515" s="11" t="b">
        <v>0</v>
      </c>
      <c r="L2515" s="11">
        <v>0</v>
      </c>
      <c r="M2515" s="11" t="b">
        <v>0</v>
      </c>
      <c r="N2515" s="11" t="s">
        <v>8292</v>
      </c>
      <c r="O2515" s="11" t="s">
        <v>8309</v>
      </c>
      <c r="P2515" s="11">
        <f t="shared" si="156"/>
        <v>0</v>
      </c>
      <c r="Q2515" s="11">
        <f t="shared" si="157"/>
        <v>0</v>
      </c>
      <c r="R2515" s="16">
        <f t="shared" si="158"/>
        <v>42732.00681712963</v>
      </c>
      <c r="S2515" s="16">
        <f t="shared" si="159"/>
        <v>42792.00681712963</v>
      </c>
    </row>
    <row r="2516" spans="1:19" ht="44.25" x14ac:dyDescent="0.75">
      <c r="A2516" s="11">
        <v>2514</v>
      </c>
      <c r="B2516" s="12" t="s">
        <v>2514</v>
      </c>
      <c r="C2516" s="12" t="s">
        <v>6624</v>
      </c>
      <c r="D2516" s="13">
        <v>12000</v>
      </c>
      <c r="E2516" s="14">
        <v>210</v>
      </c>
      <c r="F2516" s="11" t="s">
        <v>8220</v>
      </c>
      <c r="G2516" s="11" t="s">
        <v>8223</v>
      </c>
      <c r="H2516" s="11" t="s">
        <v>8245</v>
      </c>
      <c r="I2516" s="11">
        <v>1408526477</v>
      </c>
      <c r="J2516" s="11">
        <v>1407057677</v>
      </c>
      <c r="K2516" s="11" t="b">
        <v>0</v>
      </c>
      <c r="L2516" s="11">
        <v>4</v>
      </c>
      <c r="M2516" s="11" t="b">
        <v>0</v>
      </c>
      <c r="N2516" s="11" t="s">
        <v>8292</v>
      </c>
      <c r="O2516" s="11" t="s">
        <v>8309</v>
      </c>
      <c r="P2516" s="11">
        <f t="shared" si="156"/>
        <v>2</v>
      </c>
      <c r="Q2516" s="11">
        <f t="shared" si="157"/>
        <v>52.5</v>
      </c>
      <c r="R2516" s="16">
        <f t="shared" si="158"/>
        <v>41854.389780092592</v>
      </c>
      <c r="S2516" s="16">
        <f t="shared" si="159"/>
        <v>41871.389780092592</v>
      </c>
    </row>
    <row r="2517" spans="1:19" ht="44.25" x14ac:dyDescent="0.75">
      <c r="A2517" s="11">
        <v>2515</v>
      </c>
      <c r="B2517" s="12" t="s">
        <v>2515</v>
      </c>
      <c r="C2517" s="12" t="s">
        <v>6625</v>
      </c>
      <c r="D2517" s="13">
        <v>5000</v>
      </c>
      <c r="E2517" s="14">
        <v>930</v>
      </c>
      <c r="F2517" s="11" t="s">
        <v>8220</v>
      </c>
      <c r="G2517" s="11" t="s">
        <v>8223</v>
      </c>
      <c r="H2517" s="11" t="s">
        <v>8245</v>
      </c>
      <c r="I2517" s="11">
        <v>1424635753</v>
      </c>
      <c r="J2517" s="11">
        <v>1422043753</v>
      </c>
      <c r="K2517" s="11" t="b">
        <v>0</v>
      </c>
      <c r="L2517" s="11">
        <v>12</v>
      </c>
      <c r="M2517" s="11" t="b">
        <v>0</v>
      </c>
      <c r="N2517" s="11" t="s">
        <v>8292</v>
      </c>
      <c r="O2517" s="11" t="s">
        <v>8309</v>
      </c>
      <c r="P2517" s="11">
        <f t="shared" si="156"/>
        <v>19</v>
      </c>
      <c r="Q2517" s="11">
        <f t="shared" si="157"/>
        <v>77.5</v>
      </c>
      <c r="R2517" s="16">
        <f t="shared" si="158"/>
        <v>42027.839733796296</v>
      </c>
      <c r="S2517" s="16">
        <f t="shared" si="159"/>
        <v>42057.839733796296</v>
      </c>
    </row>
    <row r="2518" spans="1:19" ht="44.25" x14ac:dyDescent="0.75">
      <c r="A2518" s="11">
        <v>2516</v>
      </c>
      <c r="B2518" s="12" t="s">
        <v>2516</v>
      </c>
      <c r="C2518" s="12" t="s">
        <v>6626</v>
      </c>
      <c r="D2518" s="13">
        <v>22000</v>
      </c>
      <c r="E2518" s="14">
        <v>0</v>
      </c>
      <c r="F2518" s="11" t="s">
        <v>8220</v>
      </c>
      <c r="G2518" s="11" t="s">
        <v>8223</v>
      </c>
      <c r="H2518" s="11" t="s">
        <v>8245</v>
      </c>
      <c r="I2518" s="11">
        <v>1417279252</v>
      </c>
      <c r="J2518" s="11">
        <v>1414683652</v>
      </c>
      <c r="K2518" s="11" t="b">
        <v>0</v>
      </c>
      <c r="L2518" s="11">
        <v>0</v>
      </c>
      <c r="M2518" s="11" t="b">
        <v>0</v>
      </c>
      <c r="N2518" s="11" t="s">
        <v>8292</v>
      </c>
      <c r="O2518" s="11" t="s">
        <v>8309</v>
      </c>
      <c r="P2518" s="11">
        <f t="shared" si="156"/>
        <v>0</v>
      </c>
      <c r="Q2518" s="11">
        <f t="shared" si="157"/>
        <v>0</v>
      </c>
      <c r="R2518" s="16">
        <f t="shared" si="158"/>
        <v>41942.653379629628</v>
      </c>
      <c r="S2518" s="16">
        <f t="shared" si="159"/>
        <v>41972.6950462963</v>
      </c>
    </row>
    <row r="2519" spans="1:19" ht="44.25" x14ac:dyDescent="0.75">
      <c r="A2519" s="11">
        <v>2517</v>
      </c>
      <c r="B2519" s="12" t="s">
        <v>2517</v>
      </c>
      <c r="C2519" s="12" t="s">
        <v>6627</v>
      </c>
      <c r="D2519" s="13">
        <v>18000</v>
      </c>
      <c r="E2519" s="14">
        <v>1767</v>
      </c>
      <c r="F2519" s="11" t="s">
        <v>8220</v>
      </c>
      <c r="G2519" s="11" t="s">
        <v>8228</v>
      </c>
      <c r="H2519" s="11" t="s">
        <v>8250</v>
      </c>
      <c r="I2519" s="11">
        <v>1426788930</v>
      </c>
      <c r="J2519" s="11">
        <v>1424200530</v>
      </c>
      <c r="K2519" s="11" t="b">
        <v>0</v>
      </c>
      <c r="L2519" s="11">
        <v>33</v>
      </c>
      <c r="M2519" s="11" t="b">
        <v>0</v>
      </c>
      <c r="N2519" s="11" t="s">
        <v>8292</v>
      </c>
      <c r="O2519" s="11" t="s">
        <v>8309</v>
      </c>
      <c r="P2519" s="11">
        <f t="shared" si="156"/>
        <v>10</v>
      </c>
      <c r="Q2519" s="11">
        <f t="shared" si="157"/>
        <v>53.55</v>
      </c>
      <c r="R2519" s="16">
        <f t="shared" si="158"/>
        <v>42052.802430555559</v>
      </c>
      <c r="S2519" s="16">
        <f t="shared" si="159"/>
        <v>42082.760763888888</v>
      </c>
    </row>
    <row r="2520" spans="1:19" ht="44.25" x14ac:dyDescent="0.75">
      <c r="A2520" s="11">
        <v>2518</v>
      </c>
      <c r="B2520" s="12" t="s">
        <v>2518</v>
      </c>
      <c r="C2520" s="12" t="s">
        <v>6628</v>
      </c>
      <c r="D2520" s="13">
        <v>5000</v>
      </c>
      <c r="E2520" s="14">
        <v>0</v>
      </c>
      <c r="F2520" s="11" t="s">
        <v>8220</v>
      </c>
      <c r="G2520" s="11" t="s">
        <v>8223</v>
      </c>
      <c r="H2520" s="11" t="s">
        <v>8245</v>
      </c>
      <c r="I2520" s="11">
        <v>1415899228</v>
      </c>
      <c r="J2520" s="11">
        <v>1413303628</v>
      </c>
      <c r="K2520" s="11" t="b">
        <v>0</v>
      </c>
      <c r="L2520" s="11">
        <v>0</v>
      </c>
      <c r="M2520" s="11" t="b">
        <v>0</v>
      </c>
      <c r="N2520" s="11" t="s">
        <v>8292</v>
      </c>
      <c r="O2520" s="11" t="s">
        <v>8309</v>
      </c>
      <c r="P2520" s="11">
        <f t="shared" si="156"/>
        <v>0</v>
      </c>
      <c r="Q2520" s="11">
        <f t="shared" si="157"/>
        <v>0</v>
      </c>
      <c r="R2520" s="16">
        <f t="shared" si="158"/>
        <v>41926.680879629632</v>
      </c>
      <c r="S2520" s="16">
        <f t="shared" si="159"/>
        <v>41956.722546296296</v>
      </c>
    </row>
    <row r="2521" spans="1:19" ht="29.5" x14ac:dyDescent="0.75">
      <c r="A2521" s="11">
        <v>2519</v>
      </c>
      <c r="B2521" s="12" t="s">
        <v>2519</v>
      </c>
      <c r="C2521" s="12" t="s">
        <v>6629</v>
      </c>
      <c r="D2521" s="13">
        <v>150000</v>
      </c>
      <c r="E2521" s="14">
        <v>65</v>
      </c>
      <c r="F2521" s="11" t="s">
        <v>8220</v>
      </c>
      <c r="G2521" s="11" t="s">
        <v>8223</v>
      </c>
      <c r="H2521" s="11" t="s">
        <v>8245</v>
      </c>
      <c r="I2521" s="11">
        <v>1405741404</v>
      </c>
      <c r="J2521" s="11">
        <v>1403149404</v>
      </c>
      <c r="K2521" s="11" t="b">
        <v>0</v>
      </c>
      <c r="L2521" s="11">
        <v>4</v>
      </c>
      <c r="M2521" s="11" t="b">
        <v>0</v>
      </c>
      <c r="N2521" s="11" t="s">
        <v>8292</v>
      </c>
      <c r="O2521" s="11" t="s">
        <v>8309</v>
      </c>
      <c r="P2521" s="11">
        <f t="shared" si="156"/>
        <v>0</v>
      </c>
      <c r="Q2521" s="11">
        <f t="shared" si="157"/>
        <v>16.25</v>
      </c>
      <c r="R2521" s="16">
        <f t="shared" si="158"/>
        <v>41809.155138888891</v>
      </c>
      <c r="S2521" s="16">
        <f t="shared" si="159"/>
        <v>41839.155138888891</v>
      </c>
    </row>
    <row r="2522" spans="1:19" ht="44.25" x14ac:dyDescent="0.75">
      <c r="A2522" s="11">
        <v>2520</v>
      </c>
      <c r="B2522" s="12" t="s">
        <v>2520</v>
      </c>
      <c r="C2522" s="12" t="s">
        <v>6630</v>
      </c>
      <c r="D2522" s="13">
        <v>100000</v>
      </c>
      <c r="E2522" s="14">
        <v>0</v>
      </c>
      <c r="F2522" s="11" t="s">
        <v>8220</v>
      </c>
      <c r="G2522" s="11" t="s">
        <v>8223</v>
      </c>
      <c r="H2522" s="11" t="s">
        <v>8245</v>
      </c>
      <c r="I2522" s="11">
        <v>1476559260</v>
      </c>
      <c r="J2522" s="11">
        <v>1472567085</v>
      </c>
      <c r="K2522" s="11" t="b">
        <v>0</v>
      </c>
      <c r="L2522" s="11">
        <v>0</v>
      </c>
      <c r="M2522" s="11" t="b">
        <v>0</v>
      </c>
      <c r="N2522" s="11" t="s">
        <v>8292</v>
      </c>
      <c r="O2522" s="11" t="s">
        <v>8309</v>
      </c>
      <c r="P2522" s="11">
        <f t="shared" si="156"/>
        <v>0</v>
      </c>
      <c r="Q2522" s="11">
        <f t="shared" si="157"/>
        <v>0</v>
      </c>
      <c r="R2522" s="16">
        <f t="shared" si="158"/>
        <v>42612.600520833337</v>
      </c>
      <c r="S2522" s="16">
        <f t="shared" si="159"/>
        <v>42658.806249999994</v>
      </c>
    </row>
    <row r="2523" spans="1:19" ht="59" x14ac:dyDescent="0.75">
      <c r="A2523" s="11">
        <v>2521</v>
      </c>
      <c r="B2523" s="12" t="s">
        <v>2521</v>
      </c>
      <c r="C2523" s="12" t="s">
        <v>6631</v>
      </c>
      <c r="D2523" s="13">
        <v>12500</v>
      </c>
      <c r="E2523" s="14">
        <v>13685.99</v>
      </c>
      <c r="F2523" s="11" t="s">
        <v>8218</v>
      </c>
      <c r="G2523" s="11" t="s">
        <v>8223</v>
      </c>
      <c r="H2523" s="11" t="s">
        <v>8245</v>
      </c>
      <c r="I2523" s="11">
        <v>1444778021</v>
      </c>
      <c r="J2523" s="11">
        <v>1442963621</v>
      </c>
      <c r="K2523" s="11" t="b">
        <v>0</v>
      </c>
      <c r="L2523" s="11">
        <v>132</v>
      </c>
      <c r="M2523" s="11" t="b">
        <v>1</v>
      </c>
      <c r="N2523" s="11" t="s">
        <v>8281</v>
      </c>
      <c r="O2523" s="11" t="s">
        <v>8310</v>
      </c>
      <c r="P2523" s="11">
        <f t="shared" si="156"/>
        <v>109</v>
      </c>
      <c r="Q2523" s="11">
        <f t="shared" si="157"/>
        <v>103.68</v>
      </c>
      <c r="R2523" s="16">
        <f t="shared" si="158"/>
        <v>42269.967835648145</v>
      </c>
      <c r="S2523" s="16">
        <f t="shared" si="159"/>
        <v>42290.967835648145</v>
      </c>
    </row>
    <row r="2524" spans="1:19" ht="44.25" x14ac:dyDescent="0.75">
      <c r="A2524" s="11">
        <v>2522</v>
      </c>
      <c r="B2524" s="12" t="s">
        <v>2522</v>
      </c>
      <c r="C2524" s="12" t="s">
        <v>6632</v>
      </c>
      <c r="D2524" s="13">
        <v>5000</v>
      </c>
      <c r="E2524" s="14">
        <v>5000</v>
      </c>
      <c r="F2524" s="11" t="s">
        <v>8218</v>
      </c>
      <c r="G2524" s="11" t="s">
        <v>8223</v>
      </c>
      <c r="H2524" s="11" t="s">
        <v>8245</v>
      </c>
      <c r="I2524" s="11">
        <v>1461336720</v>
      </c>
      <c r="J2524" s="11">
        <v>1459431960</v>
      </c>
      <c r="K2524" s="11" t="b">
        <v>0</v>
      </c>
      <c r="L2524" s="11">
        <v>27</v>
      </c>
      <c r="M2524" s="11" t="b">
        <v>1</v>
      </c>
      <c r="N2524" s="11" t="s">
        <v>8281</v>
      </c>
      <c r="O2524" s="11" t="s">
        <v>8310</v>
      </c>
      <c r="P2524" s="11">
        <f t="shared" si="156"/>
        <v>100</v>
      </c>
      <c r="Q2524" s="11">
        <f t="shared" si="157"/>
        <v>185.19</v>
      </c>
      <c r="R2524" s="16">
        <f t="shared" si="158"/>
        <v>42460.573611111111</v>
      </c>
      <c r="S2524" s="16">
        <f t="shared" si="159"/>
        <v>42482.619444444441</v>
      </c>
    </row>
    <row r="2525" spans="1:19" ht="44.25" x14ac:dyDescent="0.75">
      <c r="A2525" s="11">
        <v>2523</v>
      </c>
      <c r="B2525" s="12" t="s">
        <v>2523</v>
      </c>
      <c r="C2525" s="12" t="s">
        <v>6633</v>
      </c>
      <c r="D2525" s="13">
        <v>900</v>
      </c>
      <c r="E2525" s="14">
        <v>1408</v>
      </c>
      <c r="F2525" s="11" t="s">
        <v>8218</v>
      </c>
      <c r="G2525" s="11" t="s">
        <v>8223</v>
      </c>
      <c r="H2525" s="11" t="s">
        <v>8245</v>
      </c>
      <c r="I2525" s="11">
        <v>1416270292</v>
      </c>
      <c r="J2525" s="11">
        <v>1413674692</v>
      </c>
      <c r="K2525" s="11" t="b">
        <v>0</v>
      </c>
      <c r="L2525" s="11">
        <v>26</v>
      </c>
      <c r="M2525" s="11" t="b">
        <v>1</v>
      </c>
      <c r="N2525" s="11" t="s">
        <v>8281</v>
      </c>
      <c r="O2525" s="11" t="s">
        <v>8310</v>
      </c>
      <c r="P2525" s="11">
        <f t="shared" si="156"/>
        <v>156</v>
      </c>
      <c r="Q2525" s="11">
        <f t="shared" si="157"/>
        <v>54.15</v>
      </c>
      <c r="R2525" s="16">
        <f t="shared" si="158"/>
        <v>41930.975601851853</v>
      </c>
      <c r="S2525" s="16">
        <f t="shared" si="159"/>
        <v>41961.017268518524</v>
      </c>
    </row>
    <row r="2526" spans="1:19" ht="44.25" x14ac:dyDescent="0.75">
      <c r="A2526" s="11">
        <v>2524</v>
      </c>
      <c r="B2526" s="12" t="s">
        <v>2524</v>
      </c>
      <c r="C2526" s="12" t="s">
        <v>6634</v>
      </c>
      <c r="D2526" s="13">
        <v>7500</v>
      </c>
      <c r="E2526" s="14">
        <v>7620</v>
      </c>
      <c r="F2526" s="11" t="s">
        <v>8218</v>
      </c>
      <c r="G2526" s="11" t="s">
        <v>8223</v>
      </c>
      <c r="H2526" s="11" t="s">
        <v>8245</v>
      </c>
      <c r="I2526" s="11">
        <v>1419136200</v>
      </c>
      <c r="J2526" s="11">
        <v>1416338557</v>
      </c>
      <c r="K2526" s="11" t="b">
        <v>0</v>
      </c>
      <c r="L2526" s="11">
        <v>43</v>
      </c>
      <c r="M2526" s="11" t="b">
        <v>1</v>
      </c>
      <c r="N2526" s="11" t="s">
        <v>8281</v>
      </c>
      <c r="O2526" s="11" t="s">
        <v>8310</v>
      </c>
      <c r="P2526" s="11">
        <f t="shared" si="156"/>
        <v>102</v>
      </c>
      <c r="Q2526" s="11">
        <f t="shared" si="157"/>
        <v>177.21</v>
      </c>
      <c r="R2526" s="16">
        <f t="shared" si="158"/>
        <v>41961.807372685187</v>
      </c>
      <c r="S2526" s="16">
        <f t="shared" si="159"/>
        <v>41994.1875</v>
      </c>
    </row>
    <row r="2527" spans="1:19" ht="44.25" x14ac:dyDescent="0.75">
      <c r="A2527" s="11">
        <v>2525</v>
      </c>
      <c r="B2527" s="12" t="s">
        <v>2525</v>
      </c>
      <c r="C2527" s="12" t="s">
        <v>6635</v>
      </c>
      <c r="D2527" s="13">
        <v>8000</v>
      </c>
      <c r="E2527" s="14">
        <v>8026</v>
      </c>
      <c r="F2527" s="11" t="s">
        <v>8218</v>
      </c>
      <c r="G2527" s="11" t="s">
        <v>8223</v>
      </c>
      <c r="H2527" s="11" t="s">
        <v>8245</v>
      </c>
      <c r="I2527" s="11">
        <v>1340914571</v>
      </c>
      <c r="J2527" s="11">
        <v>1338322571</v>
      </c>
      <c r="K2527" s="11" t="b">
        <v>0</v>
      </c>
      <c r="L2527" s="11">
        <v>80</v>
      </c>
      <c r="M2527" s="11" t="b">
        <v>1</v>
      </c>
      <c r="N2527" s="11" t="s">
        <v>8281</v>
      </c>
      <c r="O2527" s="11" t="s">
        <v>8310</v>
      </c>
      <c r="P2527" s="11">
        <f t="shared" si="156"/>
        <v>100</v>
      </c>
      <c r="Q2527" s="11">
        <f t="shared" si="157"/>
        <v>100.33</v>
      </c>
      <c r="R2527" s="16">
        <f t="shared" si="158"/>
        <v>41058.844571759262</v>
      </c>
      <c r="S2527" s="16">
        <f t="shared" si="159"/>
        <v>41088.844571759262</v>
      </c>
    </row>
    <row r="2528" spans="1:19" ht="44.25" x14ac:dyDescent="0.75">
      <c r="A2528" s="11">
        <v>2526</v>
      </c>
      <c r="B2528" s="12" t="s">
        <v>2526</v>
      </c>
      <c r="C2528" s="12" t="s">
        <v>6636</v>
      </c>
      <c r="D2528" s="13">
        <v>4000</v>
      </c>
      <c r="E2528" s="14">
        <v>4518</v>
      </c>
      <c r="F2528" s="11" t="s">
        <v>8218</v>
      </c>
      <c r="G2528" s="11" t="s">
        <v>8223</v>
      </c>
      <c r="H2528" s="11" t="s">
        <v>8245</v>
      </c>
      <c r="I2528" s="11">
        <v>1418014740</v>
      </c>
      <c r="J2528" s="11">
        <v>1415585474</v>
      </c>
      <c r="K2528" s="11" t="b">
        <v>0</v>
      </c>
      <c r="L2528" s="11">
        <v>33</v>
      </c>
      <c r="M2528" s="11" t="b">
        <v>1</v>
      </c>
      <c r="N2528" s="11" t="s">
        <v>8281</v>
      </c>
      <c r="O2528" s="11" t="s">
        <v>8310</v>
      </c>
      <c r="P2528" s="11">
        <f t="shared" si="156"/>
        <v>113</v>
      </c>
      <c r="Q2528" s="11">
        <f t="shared" si="157"/>
        <v>136.91</v>
      </c>
      <c r="R2528" s="16">
        <f t="shared" si="158"/>
        <v>41953.091134259259</v>
      </c>
      <c r="S2528" s="16">
        <f t="shared" si="159"/>
        <v>41981.207638888889</v>
      </c>
    </row>
    <row r="2529" spans="1:19" ht="44.25" x14ac:dyDescent="0.75">
      <c r="A2529" s="11">
        <v>2527</v>
      </c>
      <c r="B2529" s="12" t="s">
        <v>2527</v>
      </c>
      <c r="C2529" s="12" t="s">
        <v>6637</v>
      </c>
      <c r="D2529" s="13">
        <v>4000</v>
      </c>
      <c r="E2529" s="14">
        <v>4085</v>
      </c>
      <c r="F2529" s="11" t="s">
        <v>8218</v>
      </c>
      <c r="G2529" s="11" t="s">
        <v>8223</v>
      </c>
      <c r="H2529" s="11" t="s">
        <v>8245</v>
      </c>
      <c r="I2529" s="11">
        <v>1382068740</v>
      </c>
      <c r="J2529" s="11">
        <v>1380477691</v>
      </c>
      <c r="K2529" s="11" t="b">
        <v>0</v>
      </c>
      <c r="L2529" s="11">
        <v>71</v>
      </c>
      <c r="M2529" s="11" t="b">
        <v>1</v>
      </c>
      <c r="N2529" s="11" t="s">
        <v>8281</v>
      </c>
      <c r="O2529" s="11" t="s">
        <v>8310</v>
      </c>
      <c r="P2529" s="11">
        <f t="shared" si="156"/>
        <v>102</v>
      </c>
      <c r="Q2529" s="11">
        <f t="shared" si="157"/>
        <v>57.54</v>
      </c>
      <c r="R2529" s="16">
        <f t="shared" si="158"/>
        <v>41546.75105324074</v>
      </c>
      <c r="S2529" s="16">
        <f t="shared" si="159"/>
        <v>41565.165972222225</v>
      </c>
    </row>
    <row r="2530" spans="1:19" ht="44.25" x14ac:dyDescent="0.75">
      <c r="A2530" s="11">
        <v>2528</v>
      </c>
      <c r="B2530" s="12" t="s">
        <v>2528</v>
      </c>
      <c r="C2530" s="12" t="s">
        <v>6638</v>
      </c>
      <c r="D2530" s="13">
        <v>4000</v>
      </c>
      <c r="E2530" s="14">
        <v>4289.99</v>
      </c>
      <c r="F2530" s="11" t="s">
        <v>8218</v>
      </c>
      <c r="G2530" s="11" t="s">
        <v>8224</v>
      </c>
      <c r="H2530" s="11" t="s">
        <v>8246</v>
      </c>
      <c r="I2530" s="11">
        <v>1440068400</v>
      </c>
      <c r="J2530" s="11">
        <v>1438459303</v>
      </c>
      <c r="K2530" s="11" t="b">
        <v>0</v>
      </c>
      <c r="L2530" s="11">
        <v>81</v>
      </c>
      <c r="M2530" s="11" t="b">
        <v>1</v>
      </c>
      <c r="N2530" s="11" t="s">
        <v>8281</v>
      </c>
      <c r="O2530" s="11" t="s">
        <v>8310</v>
      </c>
      <c r="P2530" s="11">
        <f t="shared" si="156"/>
        <v>107</v>
      </c>
      <c r="Q2530" s="11">
        <f t="shared" si="157"/>
        <v>52.96</v>
      </c>
      <c r="R2530" s="16">
        <f t="shared" si="158"/>
        <v>42217.834525462968</v>
      </c>
      <c r="S2530" s="16">
        <f t="shared" si="159"/>
        <v>42236.458333333328</v>
      </c>
    </row>
    <row r="2531" spans="1:19" ht="29.5" x14ac:dyDescent="0.75">
      <c r="A2531" s="11">
        <v>2529</v>
      </c>
      <c r="B2531" s="12" t="s">
        <v>2529</v>
      </c>
      <c r="C2531" s="12" t="s">
        <v>6639</v>
      </c>
      <c r="D2531" s="13">
        <v>6000</v>
      </c>
      <c r="E2531" s="14">
        <v>6257</v>
      </c>
      <c r="F2531" s="11" t="s">
        <v>8218</v>
      </c>
      <c r="G2531" s="11" t="s">
        <v>8223</v>
      </c>
      <c r="H2531" s="11" t="s">
        <v>8245</v>
      </c>
      <c r="I2531" s="11">
        <v>1332636975</v>
      </c>
      <c r="J2531" s="11">
        <v>1328752575</v>
      </c>
      <c r="K2531" s="11" t="b">
        <v>0</v>
      </c>
      <c r="L2531" s="11">
        <v>76</v>
      </c>
      <c r="M2531" s="11" t="b">
        <v>1</v>
      </c>
      <c r="N2531" s="11" t="s">
        <v>8281</v>
      </c>
      <c r="O2531" s="11" t="s">
        <v>8310</v>
      </c>
      <c r="P2531" s="11">
        <f t="shared" si="156"/>
        <v>104</v>
      </c>
      <c r="Q2531" s="11">
        <f t="shared" si="157"/>
        <v>82.33</v>
      </c>
      <c r="R2531" s="16">
        <f t="shared" si="158"/>
        <v>40948.080729166664</v>
      </c>
      <c r="S2531" s="16">
        <f t="shared" si="159"/>
        <v>40993.0390625</v>
      </c>
    </row>
    <row r="2532" spans="1:19" ht="44.25" x14ac:dyDescent="0.75">
      <c r="A2532" s="11">
        <v>2530</v>
      </c>
      <c r="B2532" s="12" t="s">
        <v>2530</v>
      </c>
      <c r="C2532" s="12" t="s">
        <v>6640</v>
      </c>
      <c r="D2532" s="13">
        <v>6500</v>
      </c>
      <c r="E2532" s="14">
        <v>6500</v>
      </c>
      <c r="F2532" s="11" t="s">
        <v>8218</v>
      </c>
      <c r="G2532" s="11" t="s">
        <v>8223</v>
      </c>
      <c r="H2532" s="11" t="s">
        <v>8245</v>
      </c>
      <c r="I2532" s="11">
        <v>1429505400</v>
      </c>
      <c r="J2532" s="11">
        <v>1426711505</v>
      </c>
      <c r="K2532" s="11" t="b">
        <v>0</v>
      </c>
      <c r="L2532" s="11">
        <v>48</v>
      </c>
      <c r="M2532" s="11" t="b">
        <v>1</v>
      </c>
      <c r="N2532" s="11" t="s">
        <v>8281</v>
      </c>
      <c r="O2532" s="11" t="s">
        <v>8310</v>
      </c>
      <c r="P2532" s="11">
        <f t="shared" si="156"/>
        <v>100</v>
      </c>
      <c r="Q2532" s="11">
        <f t="shared" si="157"/>
        <v>135.41999999999999</v>
      </c>
      <c r="R2532" s="16">
        <f t="shared" si="158"/>
        <v>42081.864641203705</v>
      </c>
      <c r="S2532" s="16">
        <f t="shared" si="159"/>
        <v>42114.201388888891</v>
      </c>
    </row>
    <row r="2533" spans="1:19" ht="59" x14ac:dyDescent="0.75">
      <c r="A2533" s="11">
        <v>2531</v>
      </c>
      <c r="B2533" s="12" t="s">
        <v>2531</v>
      </c>
      <c r="C2533" s="12" t="s">
        <v>6641</v>
      </c>
      <c r="D2533" s="13">
        <v>4500</v>
      </c>
      <c r="E2533" s="14">
        <v>4518</v>
      </c>
      <c r="F2533" s="11" t="s">
        <v>8218</v>
      </c>
      <c r="G2533" s="11" t="s">
        <v>8223</v>
      </c>
      <c r="H2533" s="11" t="s">
        <v>8245</v>
      </c>
      <c r="I2533" s="11">
        <v>1439611140</v>
      </c>
      <c r="J2533" s="11">
        <v>1437668354</v>
      </c>
      <c r="K2533" s="11" t="b">
        <v>0</v>
      </c>
      <c r="L2533" s="11">
        <v>61</v>
      </c>
      <c r="M2533" s="11" t="b">
        <v>1</v>
      </c>
      <c r="N2533" s="11" t="s">
        <v>8281</v>
      </c>
      <c r="O2533" s="11" t="s">
        <v>8310</v>
      </c>
      <c r="P2533" s="11">
        <f t="shared" si="156"/>
        <v>100</v>
      </c>
      <c r="Q2533" s="11">
        <f t="shared" si="157"/>
        <v>74.069999999999993</v>
      </c>
      <c r="R2533" s="16">
        <f t="shared" si="158"/>
        <v>42208.680023148147</v>
      </c>
      <c r="S2533" s="16">
        <f t="shared" si="159"/>
        <v>42231.165972222225</v>
      </c>
    </row>
    <row r="2534" spans="1:19" ht="44.25" x14ac:dyDescent="0.75">
      <c r="A2534" s="11">
        <v>2532</v>
      </c>
      <c r="B2534" s="12" t="s">
        <v>2532</v>
      </c>
      <c r="C2534" s="12" t="s">
        <v>6642</v>
      </c>
      <c r="D2534" s="13">
        <v>4000</v>
      </c>
      <c r="E2534" s="14">
        <v>5045</v>
      </c>
      <c r="F2534" s="11" t="s">
        <v>8218</v>
      </c>
      <c r="G2534" s="11" t="s">
        <v>8223</v>
      </c>
      <c r="H2534" s="11" t="s">
        <v>8245</v>
      </c>
      <c r="I2534" s="11">
        <v>1345148566</v>
      </c>
      <c r="J2534" s="11">
        <v>1342556566</v>
      </c>
      <c r="K2534" s="11" t="b">
        <v>0</v>
      </c>
      <c r="L2534" s="11">
        <v>60</v>
      </c>
      <c r="M2534" s="11" t="b">
        <v>1</v>
      </c>
      <c r="N2534" s="11" t="s">
        <v>8281</v>
      </c>
      <c r="O2534" s="11" t="s">
        <v>8310</v>
      </c>
      <c r="P2534" s="11">
        <f t="shared" si="156"/>
        <v>126</v>
      </c>
      <c r="Q2534" s="11">
        <f t="shared" si="157"/>
        <v>84.08</v>
      </c>
      <c r="R2534" s="16">
        <f t="shared" si="158"/>
        <v>41107.849143518521</v>
      </c>
      <c r="S2534" s="16">
        <f t="shared" si="159"/>
        <v>41137.849143518521</v>
      </c>
    </row>
    <row r="2535" spans="1:19" ht="44.25" x14ac:dyDescent="0.75">
      <c r="A2535" s="11">
        <v>2533</v>
      </c>
      <c r="B2535" s="12" t="s">
        <v>2533</v>
      </c>
      <c r="C2535" s="12" t="s">
        <v>6643</v>
      </c>
      <c r="D2535" s="13">
        <v>7500</v>
      </c>
      <c r="E2535" s="14">
        <v>8300</v>
      </c>
      <c r="F2535" s="11" t="s">
        <v>8218</v>
      </c>
      <c r="G2535" s="11" t="s">
        <v>8223</v>
      </c>
      <c r="H2535" s="11" t="s">
        <v>8245</v>
      </c>
      <c r="I2535" s="11">
        <v>1362160868</v>
      </c>
      <c r="J2535" s="11">
        <v>1359568911</v>
      </c>
      <c r="K2535" s="11" t="b">
        <v>0</v>
      </c>
      <c r="L2535" s="11">
        <v>136</v>
      </c>
      <c r="M2535" s="11" t="b">
        <v>1</v>
      </c>
      <c r="N2535" s="11" t="s">
        <v>8281</v>
      </c>
      <c r="O2535" s="11" t="s">
        <v>8310</v>
      </c>
      <c r="P2535" s="11">
        <f t="shared" si="156"/>
        <v>111</v>
      </c>
      <c r="Q2535" s="11">
        <f t="shared" si="157"/>
        <v>61.03</v>
      </c>
      <c r="R2535" s="16">
        <f t="shared" si="158"/>
        <v>41304.751284722224</v>
      </c>
      <c r="S2535" s="16">
        <f t="shared" si="159"/>
        <v>41334.750787037039</v>
      </c>
    </row>
    <row r="2536" spans="1:19" ht="59" x14ac:dyDescent="0.75">
      <c r="A2536" s="11">
        <v>2534</v>
      </c>
      <c r="B2536" s="12" t="s">
        <v>2534</v>
      </c>
      <c r="C2536" s="12" t="s">
        <v>6644</v>
      </c>
      <c r="D2536" s="13">
        <v>2000</v>
      </c>
      <c r="E2536" s="14">
        <v>2100</v>
      </c>
      <c r="F2536" s="11" t="s">
        <v>8218</v>
      </c>
      <c r="G2536" s="11" t="s">
        <v>8223</v>
      </c>
      <c r="H2536" s="11" t="s">
        <v>8245</v>
      </c>
      <c r="I2536" s="11">
        <v>1262325600</v>
      </c>
      <c r="J2536" s="11">
        <v>1257871712</v>
      </c>
      <c r="K2536" s="11" t="b">
        <v>0</v>
      </c>
      <c r="L2536" s="11">
        <v>14</v>
      </c>
      <c r="M2536" s="11" t="b">
        <v>1</v>
      </c>
      <c r="N2536" s="11" t="s">
        <v>8281</v>
      </c>
      <c r="O2536" s="11" t="s">
        <v>8310</v>
      </c>
      <c r="P2536" s="11">
        <f t="shared" si="156"/>
        <v>105</v>
      </c>
      <c r="Q2536" s="11">
        <f t="shared" si="157"/>
        <v>150</v>
      </c>
      <c r="R2536" s="16">
        <f t="shared" si="158"/>
        <v>40127.700370370374</v>
      </c>
      <c r="S2536" s="16">
        <f t="shared" si="159"/>
        <v>40179.25</v>
      </c>
    </row>
    <row r="2537" spans="1:19" x14ac:dyDescent="0.75">
      <c r="A2537" s="11">
        <v>2535</v>
      </c>
      <c r="B2537" s="12" t="s">
        <v>2535</v>
      </c>
      <c r="C2537" s="12" t="s">
        <v>6645</v>
      </c>
      <c r="D2537" s="13">
        <v>20000</v>
      </c>
      <c r="E2537" s="14">
        <v>20755</v>
      </c>
      <c r="F2537" s="11" t="s">
        <v>8218</v>
      </c>
      <c r="G2537" s="11" t="s">
        <v>8223</v>
      </c>
      <c r="H2537" s="11" t="s">
        <v>8245</v>
      </c>
      <c r="I2537" s="11">
        <v>1417463945</v>
      </c>
      <c r="J2537" s="11">
        <v>1414781945</v>
      </c>
      <c r="K2537" s="11" t="b">
        <v>0</v>
      </c>
      <c r="L2537" s="11">
        <v>78</v>
      </c>
      <c r="M2537" s="11" t="b">
        <v>1</v>
      </c>
      <c r="N2537" s="11" t="s">
        <v>8281</v>
      </c>
      <c r="O2537" s="11" t="s">
        <v>8310</v>
      </c>
      <c r="P2537" s="11">
        <f t="shared" si="156"/>
        <v>104</v>
      </c>
      <c r="Q2537" s="11">
        <f t="shared" si="157"/>
        <v>266.08999999999997</v>
      </c>
      <c r="R2537" s="16">
        <f t="shared" si="158"/>
        <v>41943.791030092594</v>
      </c>
      <c r="S2537" s="16">
        <f t="shared" si="159"/>
        <v>41974.832696759258</v>
      </c>
    </row>
    <row r="2538" spans="1:19" ht="44.25" x14ac:dyDescent="0.75">
      <c r="A2538" s="11">
        <v>2536</v>
      </c>
      <c r="B2538" s="12" t="s">
        <v>2536</v>
      </c>
      <c r="C2538" s="12" t="s">
        <v>6646</v>
      </c>
      <c r="D2538" s="13">
        <v>25</v>
      </c>
      <c r="E2538" s="14">
        <v>29</v>
      </c>
      <c r="F2538" s="11" t="s">
        <v>8218</v>
      </c>
      <c r="G2538" s="11" t="s">
        <v>8223</v>
      </c>
      <c r="H2538" s="11" t="s">
        <v>8245</v>
      </c>
      <c r="I2538" s="11">
        <v>1375151566</v>
      </c>
      <c r="J2538" s="11">
        <v>1373337166</v>
      </c>
      <c r="K2538" s="11" t="b">
        <v>0</v>
      </c>
      <c r="L2538" s="11">
        <v>4</v>
      </c>
      <c r="M2538" s="11" t="b">
        <v>1</v>
      </c>
      <c r="N2538" s="11" t="s">
        <v>8281</v>
      </c>
      <c r="O2538" s="11" t="s">
        <v>8310</v>
      </c>
      <c r="P2538" s="11">
        <f t="shared" si="156"/>
        <v>116</v>
      </c>
      <c r="Q2538" s="11">
        <f t="shared" si="157"/>
        <v>7.25</v>
      </c>
      <c r="R2538" s="16">
        <f t="shared" si="158"/>
        <v>41464.106087962966</v>
      </c>
      <c r="S2538" s="16">
        <f t="shared" si="159"/>
        <v>41485.106087962966</v>
      </c>
    </row>
    <row r="2539" spans="1:19" ht="44.25" x14ac:dyDescent="0.75">
      <c r="A2539" s="11">
        <v>2537</v>
      </c>
      <c r="B2539" s="12" t="s">
        <v>2537</v>
      </c>
      <c r="C2539" s="12" t="s">
        <v>6647</v>
      </c>
      <c r="D2539" s="13">
        <v>1000</v>
      </c>
      <c r="E2539" s="14">
        <v>1100</v>
      </c>
      <c r="F2539" s="11" t="s">
        <v>8218</v>
      </c>
      <c r="G2539" s="11" t="s">
        <v>8223</v>
      </c>
      <c r="H2539" s="11" t="s">
        <v>8245</v>
      </c>
      <c r="I2539" s="11">
        <v>1312212855</v>
      </c>
      <c r="J2539" s="11">
        <v>1307028855</v>
      </c>
      <c r="K2539" s="11" t="b">
        <v>0</v>
      </c>
      <c r="L2539" s="11">
        <v>11</v>
      </c>
      <c r="M2539" s="11" t="b">
        <v>1</v>
      </c>
      <c r="N2539" s="11" t="s">
        <v>8281</v>
      </c>
      <c r="O2539" s="11" t="s">
        <v>8310</v>
      </c>
      <c r="P2539" s="11">
        <f t="shared" si="156"/>
        <v>110</v>
      </c>
      <c r="Q2539" s="11">
        <f t="shared" si="157"/>
        <v>100</v>
      </c>
      <c r="R2539" s="16">
        <f t="shared" si="158"/>
        <v>40696.648784722223</v>
      </c>
      <c r="S2539" s="16">
        <f t="shared" si="159"/>
        <v>40756.648784722223</v>
      </c>
    </row>
    <row r="2540" spans="1:19" ht="29.5" x14ac:dyDescent="0.75">
      <c r="A2540" s="11">
        <v>2538</v>
      </c>
      <c r="B2540" s="12" t="s">
        <v>2538</v>
      </c>
      <c r="C2540" s="12" t="s">
        <v>6648</v>
      </c>
      <c r="D2540" s="13">
        <v>18000</v>
      </c>
      <c r="E2540" s="14">
        <v>20343.169999999998</v>
      </c>
      <c r="F2540" s="11" t="s">
        <v>8218</v>
      </c>
      <c r="G2540" s="11" t="s">
        <v>8223</v>
      </c>
      <c r="H2540" s="11" t="s">
        <v>8245</v>
      </c>
      <c r="I2540" s="11">
        <v>1361681940</v>
      </c>
      <c r="J2540" s="11">
        <v>1359029661</v>
      </c>
      <c r="K2540" s="11" t="b">
        <v>0</v>
      </c>
      <c r="L2540" s="11">
        <v>185</v>
      </c>
      <c r="M2540" s="11" t="b">
        <v>1</v>
      </c>
      <c r="N2540" s="11" t="s">
        <v>8281</v>
      </c>
      <c r="O2540" s="11" t="s">
        <v>8310</v>
      </c>
      <c r="P2540" s="11">
        <f t="shared" si="156"/>
        <v>113</v>
      </c>
      <c r="Q2540" s="11">
        <f t="shared" si="157"/>
        <v>109.96</v>
      </c>
      <c r="R2540" s="16">
        <f t="shared" si="158"/>
        <v>41298.509965277779</v>
      </c>
      <c r="S2540" s="16">
        <f t="shared" si="159"/>
        <v>41329.207638888889</v>
      </c>
    </row>
    <row r="2541" spans="1:19" ht="44.25" x14ac:dyDescent="0.75">
      <c r="A2541" s="11">
        <v>2539</v>
      </c>
      <c r="B2541" s="12" t="s">
        <v>2539</v>
      </c>
      <c r="C2541" s="12" t="s">
        <v>6649</v>
      </c>
      <c r="D2541" s="13">
        <v>10000</v>
      </c>
      <c r="E2541" s="14">
        <v>10025</v>
      </c>
      <c r="F2541" s="11" t="s">
        <v>8218</v>
      </c>
      <c r="G2541" s="11" t="s">
        <v>8223</v>
      </c>
      <c r="H2541" s="11" t="s">
        <v>8245</v>
      </c>
      <c r="I2541" s="11">
        <v>1422913152</v>
      </c>
      <c r="J2541" s="11">
        <v>1417729152</v>
      </c>
      <c r="K2541" s="11" t="b">
        <v>0</v>
      </c>
      <c r="L2541" s="11">
        <v>59</v>
      </c>
      <c r="M2541" s="11" t="b">
        <v>1</v>
      </c>
      <c r="N2541" s="11" t="s">
        <v>8281</v>
      </c>
      <c r="O2541" s="11" t="s">
        <v>8310</v>
      </c>
      <c r="P2541" s="11">
        <f t="shared" si="156"/>
        <v>100</v>
      </c>
      <c r="Q2541" s="11">
        <f t="shared" si="157"/>
        <v>169.92</v>
      </c>
      <c r="R2541" s="16">
        <f t="shared" si="158"/>
        <v>41977.902222222227</v>
      </c>
      <c r="S2541" s="16">
        <f t="shared" si="159"/>
        <v>42037.902222222227</v>
      </c>
    </row>
    <row r="2542" spans="1:19" ht="59" x14ac:dyDescent="0.75">
      <c r="A2542" s="11">
        <v>2540</v>
      </c>
      <c r="B2542" s="12" t="s">
        <v>2540</v>
      </c>
      <c r="C2542" s="12" t="s">
        <v>6650</v>
      </c>
      <c r="D2542" s="13">
        <v>2500</v>
      </c>
      <c r="E2542" s="14">
        <v>2585</v>
      </c>
      <c r="F2542" s="11" t="s">
        <v>8218</v>
      </c>
      <c r="G2542" s="11" t="s">
        <v>8223</v>
      </c>
      <c r="H2542" s="11" t="s">
        <v>8245</v>
      </c>
      <c r="I2542" s="11">
        <v>1319904721</v>
      </c>
      <c r="J2542" s="11">
        <v>1314720721</v>
      </c>
      <c r="K2542" s="11" t="b">
        <v>0</v>
      </c>
      <c r="L2542" s="11">
        <v>27</v>
      </c>
      <c r="M2542" s="11" t="b">
        <v>1</v>
      </c>
      <c r="N2542" s="11" t="s">
        <v>8281</v>
      </c>
      <c r="O2542" s="11" t="s">
        <v>8310</v>
      </c>
      <c r="P2542" s="11">
        <f t="shared" si="156"/>
        <v>103</v>
      </c>
      <c r="Q2542" s="11">
        <f t="shared" si="157"/>
        <v>95.74</v>
      </c>
      <c r="R2542" s="16">
        <f t="shared" si="158"/>
        <v>40785.675011574072</v>
      </c>
      <c r="S2542" s="16">
        <f t="shared" si="159"/>
        <v>40845.675011574072</v>
      </c>
    </row>
    <row r="2543" spans="1:19" ht="59" x14ac:dyDescent="0.75">
      <c r="A2543" s="11">
        <v>2541</v>
      </c>
      <c r="B2543" s="12" t="s">
        <v>2541</v>
      </c>
      <c r="C2543" s="12" t="s">
        <v>6651</v>
      </c>
      <c r="D2543" s="13">
        <v>3500</v>
      </c>
      <c r="E2543" s="14">
        <v>3746</v>
      </c>
      <c r="F2543" s="11" t="s">
        <v>8218</v>
      </c>
      <c r="G2543" s="11" t="s">
        <v>8224</v>
      </c>
      <c r="H2543" s="11" t="s">
        <v>8246</v>
      </c>
      <c r="I2543" s="11">
        <v>1380192418</v>
      </c>
      <c r="J2543" s="11">
        <v>1375008418</v>
      </c>
      <c r="K2543" s="11" t="b">
        <v>0</v>
      </c>
      <c r="L2543" s="11">
        <v>63</v>
      </c>
      <c r="M2543" s="11" t="b">
        <v>1</v>
      </c>
      <c r="N2543" s="11" t="s">
        <v>8281</v>
      </c>
      <c r="O2543" s="11" t="s">
        <v>8310</v>
      </c>
      <c r="P2543" s="11">
        <f t="shared" si="156"/>
        <v>107</v>
      </c>
      <c r="Q2543" s="11">
        <f t="shared" si="157"/>
        <v>59.46</v>
      </c>
      <c r="R2543" s="16">
        <f t="shared" si="158"/>
        <v>41483.449282407404</v>
      </c>
      <c r="S2543" s="16">
        <f t="shared" si="159"/>
        <v>41543.449282407404</v>
      </c>
    </row>
    <row r="2544" spans="1:19" ht="44.25" x14ac:dyDescent="0.75">
      <c r="A2544" s="11">
        <v>2542</v>
      </c>
      <c r="B2544" s="12" t="s">
        <v>2542</v>
      </c>
      <c r="C2544" s="12" t="s">
        <v>6652</v>
      </c>
      <c r="D2544" s="13">
        <v>700</v>
      </c>
      <c r="E2544" s="14">
        <v>725</v>
      </c>
      <c r="F2544" s="11" t="s">
        <v>8218</v>
      </c>
      <c r="G2544" s="11" t="s">
        <v>8223</v>
      </c>
      <c r="H2544" s="11" t="s">
        <v>8245</v>
      </c>
      <c r="I2544" s="11">
        <v>1380599940</v>
      </c>
      <c r="J2544" s="11">
        <v>1377252857</v>
      </c>
      <c r="K2544" s="11" t="b">
        <v>0</v>
      </c>
      <c r="L2544" s="11">
        <v>13</v>
      </c>
      <c r="M2544" s="11" t="b">
        <v>1</v>
      </c>
      <c r="N2544" s="11" t="s">
        <v>8281</v>
      </c>
      <c r="O2544" s="11" t="s">
        <v>8310</v>
      </c>
      <c r="P2544" s="11">
        <f t="shared" si="156"/>
        <v>104</v>
      </c>
      <c r="Q2544" s="11">
        <f t="shared" si="157"/>
        <v>55.77</v>
      </c>
      <c r="R2544" s="16">
        <f t="shared" si="158"/>
        <v>41509.426585648151</v>
      </c>
      <c r="S2544" s="16">
        <f t="shared" si="159"/>
        <v>41548.165972222225</v>
      </c>
    </row>
    <row r="2545" spans="1:19" ht="44.25" x14ac:dyDescent="0.75">
      <c r="A2545" s="11">
        <v>2543</v>
      </c>
      <c r="B2545" s="12" t="s">
        <v>2543</v>
      </c>
      <c r="C2545" s="12" t="s">
        <v>6653</v>
      </c>
      <c r="D2545" s="13">
        <v>250</v>
      </c>
      <c r="E2545" s="14">
        <v>391</v>
      </c>
      <c r="F2545" s="11" t="s">
        <v>8218</v>
      </c>
      <c r="G2545" s="11" t="s">
        <v>8223</v>
      </c>
      <c r="H2545" s="11" t="s">
        <v>8245</v>
      </c>
      <c r="I2545" s="11">
        <v>1293937200</v>
      </c>
      <c r="J2545" s="11">
        <v>1291257298</v>
      </c>
      <c r="K2545" s="11" t="b">
        <v>0</v>
      </c>
      <c r="L2545" s="11">
        <v>13</v>
      </c>
      <c r="M2545" s="11" t="b">
        <v>1</v>
      </c>
      <c r="N2545" s="11" t="s">
        <v>8281</v>
      </c>
      <c r="O2545" s="11" t="s">
        <v>8310</v>
      </c>
      <c r="P2545" s="11">
        <f t="shared" si="156"/>
        <v>156</v>
      </c>
      <c r="Q2545" s="11">
        <f t="shared" si="157"/>
        <v>30.08</v>
      </c>
      <c r="R2545" s="16">
        <f t="shared" si="158"/>
        <v>40514.107615740737</v>
      </c>
      <c r="S2545" s="16">
        <f t="shared" si="159"/>
        <v>40545.125</v>
      </c>
    </row>
    <row r="2546" spans="1:19" ht="44.25" x14ac:dyDescent="0.75">
      <c r="A2546" s="11">
        <v>2544</v>
      </c>
      <c r="B2546" s="12" t="s">
        <v>2544</v>
      </c>
      <c r="C2546" s="12" t="s">
        <v>6654</v>
      </c>
      <c r="D2546" s="13">
        <v>5000</v>
      </c>
      <c r="E2546" s="14">
        <v>5041</v>
      </c>
      <c r="F2546" s="11" t="s">
        <v>8218</v>
      </c>
      <c r="G2546" s="11" t="s">
        <v>8223</v>
      </c>
      <c r="H2546" s="11" t="s">
        <v>8245</v>
      </c>
      <c r="I2546" s="11">
        <v>1341750569</v>
      </c>
      <c r="J2546" s="11">
        <v>1339158569</v>
      </c>
      <c r="K2546" s="11" t="b">
        <v>0</v>
      </c>
      <c r="L2546" s="11">
        <v>57</v>
      </c>
      <c r="M2546" s="11" t="b">
        <v>1</v>
      </c>
      <c r="N2546" s="11" t="s">
        <v>8281</v>
      </c>
      <c r="O2546" s="11" t="s">
        <v>8310</v>
      </c>
      <c r="P2546" s="11">
        <f t="shared" si="156"/>
        <v>101</v>
      </c>
      <c r="Q2546" s="11">
        <f t="shared" si="157"/>
        <v>88.44</v>
      </c>
      <c r="R2546" s="16">
        <f t="shared" si="158"/>
        <v>41068.520474537036</v>
      </c>
      <c r="S2546" s="16">
        <f t="shared" si="159"/>
        <v>41098.520474537036</v>
      </c>
    </row>
    <row r="2547" spans="1:19" ht="44.25" x14ac:dyDescent="0.75">
      <c r="A2547" s="11">
        <v>2545</v>
      </c>
      <c r="B2547" s="12" t="s">
        <v>2545</v>
      </c>
      <c r="C2547" s="12" t="s">
        <v>6655</v>
      </c>
      <c r="D2547" s="13">
        <v>2000</v>
      </c>
      <c r="E2547" s="14">
        <v>3906</v>
      </c>
      <c r="F2547" s="11" t="s">
        <v>8218</v>
      </c>
      <c r="G2547" s="11" t="s">
        <v>8223</v>
      </c>
      <c r="H2547" s="11" t="s">
        <v>8245</v>
      </c>
      <c r="I2547" s="11">
        <v>1424997000</v>
      </c>
      <c r="J2547" s="11">
        <v>1421983138</v>
      </c>
      <c r="K2547" s="11" t="b">
        <v>0</v>
      </c>
      <c r="L2547" s="11">
        <v>61</v>
      </c>
      <c r="M2547" s="11" t="b">
        <v>1</v>
      </c>
      <c r="N2547" s="11" t="s">
        <v>8281</v>
      </c>
      <c r="O2547" s="11" t="s">
        <v>8310</v>
      </c>
      <c r="P2547" s="11">
        <f t="shared" si="156"/>
        <v>195</v>
      </c>
      <c r="Q2547" s="11">
        <f t="shared" si="157"/>
        <v>64.03</v>
      </c>
      <c r="R2547" s="16">
        <f t="shared" si="158"/>
        <v>42027.13817129629</v>
      </c>
      <c r="S2547" s="16">
        <f t="shared" si="159"/>
        <v>42062.020833333328</v>
      </c>
    </row>
    <row r="2548" spans="1:19" ht="44.25" x14ac:dyDescent="0.75">
      <c r="A2548" s="11">
        <v>2546</v>
      </c>
      <c r="B2548" s="12" t="s">
        <v>2546</v>
      </c>
      <c r="C2548" s="12" t="s">
        <v>6656</v>
      </c>
      <c r="D2548" s="13">
        <v>3500</v>
      </c>
      <c r="E2548" s="14">
        <v>3910</v>
      </c>
      <c r="F2548" s="11" t="s">
        <v>8218</v>
      </c>
      <c r="G2548" s="11" t="s">
        <v>8223</v>
      </c>
      <c r="H2548" s="11" t="s">
        <v>8245</v>
      </c>
      <c r="I2548" s="11">
        <v>1380949200</v>
      </c>
      <c r="J2548" s="11">
        <v>1378586179</v>
      </c>
      <c r="K2548" s="11" t="b">
        <v>0</v>
      </c>
      <c r="L2548" s="11">
        <v>65</v>
      </c>
      <c r="M2548" s="11" t="b">
        <v>1</v>
      </c>
      <c r="N2548" s="11" t="s">
        <v>8281</v>
      </c>
      <c r="O2548" s="11" t="s">
        <v>8310</v>
      </c>
      <c r="P2548" s="11">
        <f t="shared" si="156"/>
        <v>112</v>
      </c>
      <c r="Q2548" s="11">
        <f t="shared" si="157"/>
        <v>60.15</v>
      </c>
      <c r="R2548" s="16">
        <f t="shared" si="158"/>
        <v>41524.858553240738</v>
      </c>
      <c r="S2548" s="16">
        <f t="shared" si="159"/>
        <v>41552.208333333336</v>
      </c>
    </row>
    <row r="2549" spans="1:19" ht="44.25" x14ac:dyDescent="0.75">
      <c r="A2549" s="11">
        <v>2547</v>
      </c>
      <c r="B2549" s="12" t="s">
        <v>2547</v>
      </c>
      <c r="C2549" s="12" t="s">
        <v>6657</v>
      </c>
      <c r="D2549" s="13">
        <v>5500</v>
      </c>
      <c r="E2549" s="14">
        <v>6592</v>
      </c>
      <c r="F2549" s="11" t="s">
        <v>8218</v>
      </c>
      <c r="G2549" s="11" t="s">
        <v>8223</v>
      </c>
      <c r="H2549" s="11" t="s">
        <v>8245</v>
      </c>
      <c r="I2549" s="11">
        <v>1333560803</v>
      </c>
      <c r="J2549" s="11">
        <v>1330972403</v>
      </c>
      <c r="K2549" s="11" t="b">
        <v>0</v>
      </c>
      <c r="L2549" s="11">
        <v>134</v>
      </c>
      <c r="M2549" s="11" t="b">
        <v>1</v>
      </c>
      <c r="N2549" s="11" t="s">
        <v>8281</v>
      </c>
      <c r="O2549" s="11" t="s">
        <v>8310</v>
      </c>
      <c r="P2549" s="11">
        <f t="shared" si="156"/>
        <v>120</v>
      </c>
      <c r="Q2549" s="11">
        <f t="shared" si="157"/>
        <v>49.19</v>
      </c>
      <c r="R2549" s="16">
        <f t="shared" si="158"/>
        <v>40973.773182870369</v>
      </c>
      <c r="S2549" s="16">
        <f t="shared" si="159"/>
        <v>41003.731516203705</v>
      </c>
    </row>
    <row r="2550" spans="1:19" ht="44.25" x14ac:dyDescent="0.75">
      <c r="A2550" s="11">
        <v>2548</v>
      </c>
      <c r="B2550" s="12" t="s">
        <v>2548</v>
      </c>
      <c r="C2550" s="12" t="s">
        <v>6658</v>
      </c>
      <c r="D2550" s="13">
        <v>6000</v>
      </c>
      <c r="E2550" s="14">
        <v>6111</v>
      </c>
      <c r="F2550" s="11" t="s">
        <v>8218</v>
      </c>
      <c r="G2550" s="11" t="s">
        <v>8229</v>
      </c>
      <c r="H2550" s="11" t="s">
        <v>8248</v>
      </c>
      <c r="I2550" s="11">
        <v>1475209620</v>
      </c>
      <c r="J2550" s="11">
        <v>1473087637</v>
      </c>
      <c r="K2550" s="11" t="b">
        <v>0</v>
      </c>
      <c r="L2550" s="11">
        <v>37</v>
      </c>
      <c r="M2550" s="11" t="b">
        <v>1</v>
      </c>
      <c r="N2550" s="11" t="s">
        <v>8281</v>
      </c>
      <c r="O2550" s="11" t="s">
        <v>8310</v>
      </c>
      <c r="P2550" s="11">
        <f t="shared" si="156"/>
        <v>102</v>
      </c>
      <c r="Q2550" s="11">
        <f t="shared" si="157"/>
        <v>165.16</v>
      </c>
      <c r="R2550" s="16">
        <f t="shared" si="158"/>
        <v>42618.625428240746</v>
      </c>
      <c r="S2550" s="16">
        <f t="shared" si="159"/>
        <v>42643.185416666667</v>
      </c>
    </row>
    <row r="2551" spans="1:19" ht="44.25" x14ac:dyDescent="0.75">
      <c r="A2551" s="11">
        <v>2549</v>
      </c>
      <c r="B2551" s="12" t="s">
        <v>2549</v>
      </c>
      <c r="C2551" s="12" t="s">
        <v>6659</v>
      </c>
      <c r="D2551" s="13">
        <v>1570</v>
      </c>
      <c r="E2551" s="14">
        <v>1614</v>
      </c>
      <c r="F2551" s="11" t="s">
        <v>8218</v>
      </c>
      <c r="G2551" s="11" t="s">
        <v>8224</v>
      </c>
      <c r="H2551" s="11" t="s">
        <v>8246</v>
      </c>
      <c r="I2551" s="11">
        <v>1370019600</v>
      </c>
      <c r="J2551" s="11">
        <v>1366999870</v>
      </c>
      <c r="K2551" s="11" t="b">
        <v>0</v>
      </c>
      <c r="L2551" s="11">
        <v>37</v>
      </c>
      <c r="M2551" s="11" t="b">
        <v>1</v>
      </c>
      <c r="N2551" s="11" t="s">
        <v>8281</v>
      </c>
      <c r="O2551" s="11" t="s">
        <v>8310</v>
      </c>
      <c r="P2551" s="11">
        <f t="shared" si="156"/>
        <v>103</v>
      </c>
      <c r="Q2551" s="11">
        <f t="shared" si="157"/>
        <v>43.62</v>
      </c>
      <c r="R2551" s="16">
        <f t="shared" si="158"/>
        <v>41390.757754629631</v>
      </c>
      <c r="S2551" s="16">
        <f t="shared" si="159"/>
        <v>41425.708333333336</v>
      </c>
    </row>
    <row r="2552" spans="1:19" ht="59" x14ac:dyDescent="0.75">
      <c r="A2552" s="11">
        <v>2550</v>
      </c>
      <c r="B2552" s="12" t="s">
        <v>2550</v>
      </c>
      <c r="C2552" s="12" t="s">
        <v>6660</v>
      </c>
      <c r="D2552" s="13">
        <v>6500</v>
      </c>
      <c r="E2552" s="14">
        <v>6555</v>
      </c>
      <c r="F2552" s="11" t="s">
        <v>8218</v>
      </c>
      <c r="G2552" s="11" t="s">
        <v>8223</v>
      </c>
      <c r="H2552" s="11" t="s">
        <v>8245</v>
      </c>
      <c r="I2552" s="11">
        <v>1444276740</v>
      </c>
      <c r="J2552" s="11">
        <v>1439392406</v>
      </c>
      <c r="K2552" s="11" t="b">
        <v>0</v>
      </c>
      <c r="L2552" s="11">
        <v>150</v>
      </c>
      <c r="M2552" s="11" t="b">
        <v>1</v>
      </c>
      <c r="N2552" s="11" t="s">
        <v>8281</v>
      </c>
      <c r="O2552" s="11" t="s">
        <v>8310</v>
      </c>
      <c r="P2552" s="11">
        <f t="shared" si="156"/>
        <v>101</v>
      </c>
      <c r="Q2552" s="11">
        <f t="shared" si="157"/>
        <v>43.7</v>
      </c>
      <c r="R2552" s="16">
        <f t="shared" si="158"/>
        <v>42228.634328703702</v>
      </c>
      <c r="S2552" s="16">
        <f t="shared" si="159"/>
        <v>42285.165972222225</v>
      </c>
    </row>
    <row r="2553" spans="1:19" ht="44.25" x14ac:dyDescent="0.75">
      <c r="A2553" s="11">
        <v>2551</v>
      </c>
      <c r="B2553" s="12" t="s">
        <v>2551</v>
      </c>
      <c r="C2553" s="12" t="s">
        <v>6661</v>
      </c>
      <c r="D2553" s="13">
        <v>3675</v>
      </c>
      <c r="E2553" s="14">
        <v>3775.5</v>
      </c>
      <c r="F2553" s="11" t="s">
        <v>8218</v>
      </c>
      <c r="G2553" s="11" t="s">
        <v>8223</v>
      </c>
      <c r="H2553" s="11" t="s">
        <v>8245</v>
      </c>
      <c r="I2553" s="11">
        <v>1332362880</v>
      </c>
      <c r="J2553" s="11">
        <v>1329890585</v>
      </c>
      <c r="K2553" s="11" t="b">
        <v>0</v>
      </c>
      <c r="L2553" s="11">
        <v>56</v>
      </c>
      <c r="M2553" s="11" t="b">
        <v>1</v>
      </c>
      <c r="N2553" s="11" t="s">
        <v>8281</v>
      </c>
      <c r="O2553" s="11" t="s">
        <v>8310</v>
      </c>
      <c r="P2553" s="11">
        <f t="shared" si="156"/>
        <v>103</v>
      </c>
      <c r="Q2553" s="11">
        <f t="shared" si="157"/>
        <v>67.42</v>
      </c>
      <c r="R2553" s="16">
        <f t="shared" si="158"/>
        <v>40961.252141203702</v>
      </c>
      <c r="S2553" s="16">
        <f t="shared" si="159"/>
        <v>40989.866666666669</v>
      </c>
    </row>
    <row r="2554" spans="1:19" ht="44.25" x14ac:dyDescent="0.75">
      <c r="A2554" s="11">
        <v>2552</v>
      </c>
      <c r="B2554" s="12" t="s">
        <v>2552</v>
      </c>
      <c r="C2554" s="12" t="s">
        <v>6662</v>
      </c>
      <c r="D2554" s="13">
        <v>3000</v>
      </c>
      <c r="E2554" s="14">
        <v>3195</v>
      </c>
      <c r="F2554" s="11" t="s">
        <v>8218</v>
      </c>
      <c r="G2554" s="11" t="s">
        <v>8223</v>
      </c>
      <c r="H2554" s="11" t="s">
        <v>8245</v>
      </c>
      <c r="I2554" s="11">
        <v>1488741981</v>
      </c>
      <c r="J2554" s="11">
        <v>1486149981</v>
      </c>
      <c r="K2554" s="11" t="b">
        <v>0</v>
      </c>
      <c r="L2554" s="11">
        <v>18</v>
      </c>
      <c r="M2554" s="11" t="b">
        <v>1</v>
      </c>
      <c r="N2554" s="11" t="s">
        <v>8281</v>
      </c>
      <c r="O2554" s="11" t="s">
        <v>8310</v>
      </c>
      <c r="P2554" s="11">
        <f t="shared" si="156"/>
        <v>107</v>
      </c>
      <c r="Q2554" s="11">
        <f t="shared" si="157"/>
        <v>177.5</v>
      </c>
      <c r="R2554" s="16">
        <f t="shared" si="158"/>
        <v>42769.809965277775</v>
      </c>
      <c r="S2554" s="16">
        <f t="shared" si="159"/>
        <v>42799.809965277775</v>
      </c>
    </row>
    <row r="2555" spans="1:19" ht="44.25" x14ac:dyDescent="0.75">
      <c r="A2555" s="11">
        <v>2553</v>
      </c>
      <c r="B2555" s="12" t="s">
        <v>2553</v>
      </c>
      <c r="C2555" s="12" t="s">
        <v>6663</v>
      </c>
      <c r="D2555" s="13">
        <v>1500</v>
      </c>
      <c r="E2555" s="14">
        <v>2333</v>
      </c>
      <c r="F2555" s="11" t="s">
        <v>8218</v>
      </c>
      <c r="G2555" s="11" t="s">
        <v>8223</v>
      </c>
      <c r="H2555" s="11" t="s">
        <v>8245</v>
      </c>
      <c r="I2555" s="11">
        <v>1348202807</v>
      </c>
      <c r="J2555" s="11">
        <v>1343018807</v>
      </c>
      <c r="K2555" s="11" t="b">
        <v>0</v>
      </c>
      <c r="L2555" s="11">
        <v>60</v>
      </c>
      <c r="M2555" s="11" t="b">
        <v>1</v>
      </c>
      <c r="N2555" s="11" t="s">
        <v>8281</v>
      </c>
      <c r="O2555" s="11" t="s">
        <v>8310</v>
      </c>
      <c r="P2555" s="11">
        <f t="shared" si="156"/>
        <v>156</v>
      </c>
      <c r="Q2555" s="11">
        <f t="shared" si="157"/>
        <v>38.880000000000003</v>
      </c>
      <c r="R2555" s="16">
        <f t="shared" si="158"/>
        <v>41113.199155092596</v>
      </c>
      <c r="S2555" s="16">
        <f t="shared" si="159"/>
        <v>41173.199155092596</v>
      </c>
    </row>
    <row r="2556" spans="1:19" ht="59" x14ac:dyDescent="0.75">
      <c r="A2556" s="11">
        <v>2554</v>
      </c>
      <c r="B2556" s="12" t="s">
        <v>2554</v>
      </c>
      <c r="C2556" s="12" t="s">
        <v>6664</v>
      </c>
      <c r="D2556" s="13">
        <v>3000</v>
      </c>
      <c r="E2556" s="14">
        <v>3684</v>
      </c>
      <c r="F2556" s="11" t="s">
        <v>8218</v>
      </c>
      <c r="G2556" s="11" t="s">
        <v>8223</v>
      </c>
      <c r="H2556" s="11" t="s">
        <v>8245</v>
      </c>
      <c r="I2556" s="11">
        <v>1433131140</v>
      </c>
      <c r="J2556" s="11">
        <v>1430445163</v>
      </c>
      <c r="K2556" s="11" t="b">
        <v>0</v>
      </c>
      <c r="L2556" s="11">
        <v>67</v>
      </c>
      <c r="M2556" s="11" t="b">
        <v>1</v>
      </c>
      <c r="N2556" s="11" t="s">
        <v>8281</v>
      </c>
      <c r="O2556" s="11" t="s">
        <v>8310</v>
      </c>
      <c r="P2556" s="11">
        <f t="shared" si="156"/>
        <v>123</v>
      </c>
      <c r="Q2556" s="11">
        <f t="shared" si="157"/>
        <v>54.99</v>
      </c>
      <c r="R2556" s="16">
        <f t="shared" si="158"/>
        <v>42125.078275462962</v>
      </c>
      <c r="S2556" s="16">
        <f t="shared" si="159"/>
        <v>42156.165972222225</v>
      </c>
    </row>
    <row r="2557" spans="1:19" ht="59" x14ac:dyDescent="0.75">
      <c r="A2557" s="11">
        <v>2555</v>
      </c>
      <c r="B2557" s="12" t="s">
        <v>2555</v>
      </c>
      <c r="C2557" s="12" t="s">
        <v>6665</v>
      </c>
      <c r="D2557" s="13">
        <v>2000</v>
      </c>
      <c r="E2557" s="14">
        <v>2147</v>
      </c>
      <c r="F2557" s="11" t="s">
        <v>8218</v>
      </c>
      <c r="G2557" s="11" t="s">
        <v>8223</v>
      </c>
      <c r="H2557" s="11" t="s">
        <v>8245</v>
      </c>
      <c r="I2557" s="11">
        <v>1338219793</v>
      </c>
      <c r="J2557" s="11">
        <v>1335541393</v>
      </c>
      <c r="K2557" s="11" t="b">
        <v>0</v>
      </c>
      <c r="L2557" s="11">
        <v>35</v>
      </c>
      <c r="M2557" s="11" t="b">
        <v>1</v>
      </c>
      <c r="N2557" s="11" t="s">
        <v>8281</v>
      </c>
      <c r="O2557" s="11" t="s">
        <v>8310</v>
      </c>
      <c r="P2557" s="11">
        <f t="shared" si="156"/>
        <v>107</v>
      </c>
      <c r="Q2557" s="11">
        <f t="shared" si="157"/>
        <v>61.34</v>
      </c>
      <c r="R2557" s="16">
        <f t="shared" si="158"/>
        <v>41026.655011574076</v>
      </c>
      <c r="S2557" s="16">
        <f t="shared" si="159"/>
        <v>41057.655011574076</v>
      </c>
    </row>
    <row r="2558" spans="1:19" ht="44.25" x14ac:dyDescent="0.75">
      <c r="A2558" s="11">
        <v>2556</v>
      </c>
      <c r="B2558" s="12" t="s">
        <v>2556</v>
      </c>
      <c r="C2558" s="12" t="s">
        <v>6666</v>
      </c>
      <c r="D2558" s="13">
        <v>745</v>
      </c>
      <c r="E2558" s="14">
        <v>786</v>
      </c>
      <c r="F2558" s="11" t="s">
        <v>8218</v>
      </c>
      <c r="G2558" s="11" t="s">
        <v>8223</v>
      </c>
      <c r="H2558" s="11" t="s">
        <v>8245</v>
      </c>
      <c r="I2558" s="11">
        <v>1356392857</v>
      </c>
      <c r="J2558" s="11">
        <v>1352504857</v>
      </c>
      <c r="K2558" s="11" t="b">
        <v>0</v>
      </c>
      <c r="L2558" s="11">
        <v>34</v>
      </c>
      <c r="M2558" s="11" t="b">
        <v>1</v>
      </c>
      <c r="N2558" s="11" t="s">
        <v>8281</v>
      </c>
      <c r="O2558" s="11" t="s">
        <v>8310</v>
      </c>
      <c r="P2558" s="11">
        <f t="shared" si="156"/>
        <v>106</v>
      </c>
      <c r="Q2558" s="11">
        <f t="shared" si="157"/>
        <v>23.12</v>
      </c>
      <c r="R2558" s="16">
        <f t="shared" si="158"/>
        <v>41222.991400462961</v>
      </c>
      <c r="S2558" s="16">
        <f t="shared" si="159"/>
        <v>41267.991400462961</v>
      </c>
    </row>
    <row r="2559" spans="1:19" ht="29.5" x14ac:dyDescent="0.75">
      <c r="A2559" s="11">
        <v>2557</v>
      </c>
      <c r="B2559" s="12" t="s">
        <v>2557</v>
      </c>
      <c r="C2559" s="12" t="s">
        <v>6667</v>
      </c>
      <c r="D2559" s="13">
        <v>900</v>
      </c>
      <c r="E2559" s="14">
        <v>1066</v>
      </c>
      <c r="F2559" s="11" t="s">
        <v>8218</v>
      </c>
      <c r="G2559" s="11" t="s">
        <v>8224</v>
      </c>
      <c r="H2559" s="11" t="s">
        <v>8246</v>
      </c>
      <c r="I2559" s="11">
        <v>1400176386</v>
      </c>
      <c r="J2559" s="11">
        <v>1397584386</v>
      </c>
      <c r="K2559" s="11" t="b">
        <v>0</v>
      </c>
      <c r="L2559" s="11">
        <v>36</v>
      </c>
      <c r="M2559" s="11" t="b">
        <v>1</v>
      </c>
      <c r="N2559" s="11" t="s">
        <v>8281</v>
      </c>
      <c r="O2559" s="11" t="s">
        <v>8310</v>
      </c>
      <c r="P2559" s="11">
        <f t="shared" si="156"/>
        <v>118</v>
      </c>
      <c r="Q2559" s="11">
        <f t="shared" si="157"/>
        <v>29.61</v>
      </c>
      <c r="R2559" s="16">
        <f t="shared" si="158"/>
        <v>41744.745208333334</v>
      </c>
      <c r="S2559" s="16">
        <f t="shared" si="159"/>
        <v>41774.745208333334</v>
      </c>
    </row>
    <row r="2560" spans="1:19" ht="44.25" x14ac:dyDescent="0.75">
      <c r="A2560" s="11">
        <v>2558</v>
      </c>
      <c r="B2560" s="12" t="s">
        <v>2558</v>
      </c>
      <c r="C2560" s="12" t="s">
        <v>6668</v>
      </c>
      <c r="D2560" s="13">
        <v>1250</v>
      </c>
      <c r="E2560" s="14">
        <v>1361</v>
      </c>
      <c r="F2560" s="11" t="s">
        <v>8218</v>
      </c>
      <c r="G2560" s="11" t="s">
        <v>8225</v>
      </c>
      <c r="H2560" s="11" t="s">
        <v>8247</v>
      </c>
      <c r="I2560" s="11">
        <v>1430488740</v>
      </c>
      <c r="J2560" s="11">
        <v>1427747906</v>
      </c>
      <c r="K2560" s="11" t="b">
        <v>0</v>
      </c>
      <c r="L2560" s="11">
        <v>18</v>
      </c>
      <c r="M2560" s="11" t="b">
        <v>1</v>
      </c>
      <c r="N2560" s="11" t="s">
        <v>8281</v>
      </c>
      <c r="O2560" s="11" t="s">
        <v>8310</v>
      </c>
      <c r="P2560" s="11">
        <f t="shared" si="156"/>
        <v>109</v>
      </c>
      <c r="Q2560" s="11">
        <f t="shared" si="157"/>
        <v>75.61</v>
      </c>
      <c r="R2560" s="16">
        <f t="shared" si="158"/>
        <v>42093.860023148154</v>
      </c>
      <c r="S2560" s="16">
        <f t="shared" si="159"/>
        <v>42125.582638888889</v>
      </c>
    </row>
    <row r="2561" spans="1:19" ht="44.25" x14ac:dyDescent="0.75">
      <c r="A2561" s="11">
        <v>2559</v>
      </c>
      <c r="B2561" s="12" t="s">
        <v>2559</v>
      </c>
      <c r="C2561" s="12" t="s">
        <v>6669</v>
      </c>
      <c r="D2561" s="13">
        <v>800</v>
      </c>
      <c r="E2561" s="14">
        <v>890</v>
      </c>
      <c r="F2561" s="11" t="s">
        <v>8218</v>
      </c>
      <c r="G2561" s="11" t="s">
        <v>8223</v>
      </c>
      <c r="H2561" s="11" t="s">
        <v>8245</v>
      </c>
      <c r="I2561" s="11">
        <v>1321385820</v>
      </c>
      <c r="J2561" s="11">
        <v>1318539484</v>
      </c>
      <c r="K2561" s="11" t="b">
        <v>0</v>
      </c>
      <c r="L2561" s="11">
        <v>25</v>
      </c>
      <c r="M2561" s="11" t="b">
        <v>1</v>
      </c>
      <c r="N2561" s="11" t="s">
        <v>8281</v>
      </c>
      <c r="O2561" s="11" t="s">
        <v>8310</v>
      </c>
      <c r="P2561" s="11">
        <f t="shared" si="156"/>
        <v>111</v>
      </c>
      <c r="Q2561" s="11">
        <f t="shared" si="157"/>
        <v>35.6</v>
      </c>
      <c r="R2561" s="16">
        <f t="shared" si="158"/>
        <v>40829.873657407406</v>
      </c>
      <c r="S2561" s="16">
        <f t="shared" si="159"/>
        <v>40862.817361111112</v>
      </c>
    </row>
    <row r="2562" spans="1:19" ht="44.25" x14ac:dyDescent="0.75">
      <c r="A2562" s="11">
        <v>2560</v>
      </c>
      <c r="B2562" s="12" t="s">
        <v>2560</v>
      </c>
      <c r="C2562" s="12" t="s">
        <v>6670</v>
      </c>
      <c r="D2562" s="13">
        <v>3000</v>
      </c>
      <c r="E2562" s="14">
        <v>3003</v>
      </c>
      <c r="F2562" s="11" t="s">
        <v>8218</v>
      </c>
      <c r="G2562" s="11" t="s">
        <v>8224</v>
      </c>
      <c r="H2562" s="11" t="s">
        <v>8246</v>
      </c>
      <c r="I2562" s="11">
        <v>1425682174</v>
      </c>
      <c r="J2562" s="11">
        <v>1423090174</v>
      </c>
      <c r="K2562" s="11" t="b">
        <v>0</v>
      </c>
      <c r="L2562" s="11">
        <v>21</v>
      </c>
      <c r="M2562" s="11" t="b">
        <v>1</v>
      </c>
      <c r="N2562" s="11" t="s">
        <v>8281</v>
      </c>
      <c r="O2562" s="11" t="s">
        <v>8310</v>
      </c>
      <c r="P2562" s="11">
        <f t="shared" ref="P2562:P2625" si="160">ROUND(E2562/D2562*100,0)</f>
        <v>100</v>
      </c>
      <c r="Q2562" s="11">
        <f t="shared" ref="Q2562:Q2625" si="161">IFERROR(ROUND(E2562/L2562,2),0)</f>
        <v>143</v>
      </c>
      <c r="R2562" s="16">
        <f t="shared" si="158"/>
        <v>42039.951087962967</v>
      </c>
      <c r="S2562" s="16">
        <f t="shared" si="159"/>
        <v>42069.951087962967</v>
      </c>
    </row>
    <row r="2563" spans="1:19" ht="44.25" x14ac:dyDescent="0.75">
      <c r="A2563" s="11">
        <v>2561</v>
      </c>
      <c r="B2563" s="12" t="s">
        <v>2561</v>
      </c>
      <c r="C2563" s="12" t="s">
        <v>6671</v>
      </c>
      <c r="D2563" s="13">
        <v>100000</v>
      </c>
      <c r="E2563" s="14">
        <v>0</v>
      </c>
      <c r="F2563" s="11" t="s">
        <v>8219</v>
      </c>
      <c r="G2563" s="11" t="s">
        <v>8228</v>
      </c>
      <c r="H2563" s="11" t="s">
        <v>8250</v>
      </c>
      <c r="I2563" s="11">
        <v>1444740089</v>
      </c>
      <c r="J2563" s="11">
        <v>1442148089</v>
      </c>
      <c r="K2563" s="11" t="b">
        <v>0</v>
      </c>
      <c r="L2563" s="11">
        <v>0</v>
      </c>
      <c r="M2563" s="11" t="b">
        <v>0</v>
      </c>
      <c r="N2563" s="11" t="s">
        <v>8292</v>
      </c>
      <c r="O2563" s="11" t="s">
        <v>8293</v>
      </c>
      <c r="P2563" s="11">
        <f t="shared" si="160"/>
        <v>0</v>
      </c>
      <c r="Q2563" s="11">
        <f t="shared" si="161"/>
        <v>0</v>
      </c>
      <c r="R2563" s="16">
        <f t="shared" ref="R2563:R2626" si="162">(((J2563/60)/60)/24)+DATE(1970,1,1)</f>
        <v>42260.528807870374</v>
      </c>
      <c r="S2563" s="16">
        <f t="shared" ref="S2563:S2626" si="163">(((I2563/60)/60)/24)+DATE(1970,1,1)</f>
        <v>42290.528807870374</v>
      </c>
    </row>
    <row r="2564" spans="1:19" ht="59" x14ac:dyDescent="0.75">
      <c r="A2564" s="11">
        <v>2562</v>
      </c>
      <c r="B2564" s="12" t="s">
        <v>2562</v>
      </c>
      <c r="C2564" s="12" t="s">
        <v>6672</v>
      </c>
      <c r="D2564" s="13">
        <v>10000</v>
      </c>
      <c r="E2564" s="14">
        <v>75</v>
      </c>
      <c r="F2564" s="11" t="s">
        <v>8219</v>
      </c>
      <c r="G2564" s="11" t="s">
        <v>8235</v>
      </c>
      <c r="H2564" s="11" t="s">
        <v>8248</v>
      </c>
      <c r="I2564" s="11">
        <v>1476189339</v>
      </c>
      <c r="J2564" s="11">
        <v>1471005339</v>
      </c>
      <c r="K2564" s="11" t="b">
        <v>0</v>
      </c>
      <c r="L2564" s="11">
        <v>3</v>
      </c>
      <c r="M2564" s="11" t="b">
        <v>0</v>
      </c>
      <c r="N2564" s="11" t="s">
        <v>8292</v>
      </c>
      <c r="O2564" s="11" t="s">
        <v>8293</v>
      </c>
      <c r="P2564" s="11">
        <f t="shared" si="160"/>
        <v>1</v>
      </c>
      <c r="Q2564" s="11">
        <f t="shared" si="161"/>
        <v>25</v>
      </c>
      <c r="R2564" s="16">
        <f t="shared" si="162"/>
        <v>42594.524756944447</v>
      </c>
      <c r="S2564" s="16">
        <f t="shared" si="163"/>
        <v>42654.524756944447</v>
      </c>
    </row>
    <row r="2565" spans="1:19" ht="29.5" x14ac:dyDescent="0.75">
      <c r="A2565" s="11">
        <v>2563</v>
      </c>
      <c r="B2565" s="12" t="s">
        <v>2563</v>
      </c>
      <c r="C2565" s="12" t="s">
        <v>6673</v>
      </c>
      <c r="D2565" s="13">
        <v>20000</v>
      </c>
      <c r="E2565" s="14">
        <v>0</v>
      </c>
      <c r="F2565" s="11" t="s">
        <v>8219</v>
      </c>
      <c r="G2565" s="11" t="s">
        <v>8223</v>
      </c>
      <c r="H2565" s="11" t="s">
        <v>8245</v>
      </c>
      <c r="I2565" s="11">
        <v>1438226451</v>
      </c>
      <c r="J2565" s="11">
        <v>1433042451</v>
      </c>
      <c r="K2565" s="11" t="b">
        <v>0</v>
      </c>
      <c r="L2565" s="11">
        <v>0</v>
      </c>
      <c r="M2565" s="11" t="b">
        <v>0</v>
      </c>
      <c r="N2565" s="11" t="s">
        <v>8292</v>
      </c>
      <c r="O2565" s="11" t="s">
        <v>8293</v>
      </c>
      <c r="P2565" s="11">
        <f t="shared" si="160"/>
        <v>0</v>
      </c>
      <c r="Q2565" s="11">
        <f t="shared" si="161"/>
        <v>0</v>
      </c>
      <c r="R2565" s="16">
        <f t="shared" si="162"/>
        <v>42155.139479166668</v>
      </c>
      <c r="S2565" s="16">
        <f t="shared" si="163"/>
        <v>42215.139479166668</v>
      </c>
    </row>
    <row r="2566" spans="1:19" ht="44.25" x14ac:dyDescent="0.75">
      <c r="A2566" s="11">
        <v>2564</v>
      </c>
      <c r="B2566" s="12" t="s">
        <v>2564</v>
      </c>
      <c r="C2566" s="12" t="s">
        <v>6674</v>
      </c>
      <c r="D2566" s="13">
        <v>40000</v>
      </c>
      <c r="E2566" s="14">
        <v>0</v>
      </c>
      <c r="F2566" s="11" t="s">
        <v>8219</v>
      </c>
      <c r="G2566" s="11" t="s">
        <v>8228</v>
      </c>
      <c r="H2566" s="11" t="s">
        <v>8250</v>
      </c>
      <c r="I2566" s="11">
        <v>1406854699</v>
      </c>
      <c r="J2566" s="11">
        <v>1404262699</v>
      </c>
      <c r="K2566" s="11" t="b">
        <v>0</v>
      </c>
      <c r="L2566" s="11">
        <v>0</v>
      </c>
      <c r="M2566" s="11" t="b">
        <v>0</v>
      </c>
      <c r="N2566" s="11" t="s">
        <v>8292</v>
      </c>
      <c r="O2566" s="11" t="s">
        <v>8293</v>
      </c>
      <c r="P2566" s="11">
        <f t="shared" si="160"/>
        <v>0</v>
      </c>
      <c r="Q2566" s="11">
        <f t="shared" si="161"/>
        <v>0</v>
      </c>
      <c r="R2566" s="16">
        <f t="shared" si="162"/>
        <v>41822.040497685186</v>
      </c>
      <c r="S2566" s="16">
        <f t="shared" si="163"/>
        <v>41852.040497685186</v>
      </c>
    </row>
    <row r="2567" spans="1:19" ht="44.25" x14ac:dyDescent="0.75">
      <c r="A2567" s="11">
        <v>2565</v>
      </c>
      <c r="B2567" s="12" t="s">
        <v>2565</v>
      </c>
      <c r="C2567" s="12" t="s">
        <v>6675</v>
      </c>
      <c r="D2567" s="13">
        <v>10000</v>
      </c>
      <c r="E2567" s="14">
        <v>100</v>
      </c>
      <c r="F2567" s="11" t="s">
        <v>8219</v>
      </c>
      <c r="G2567" s="11" t="s">
        <v>8223</v>
      </c>
      <c r="H2567" s="11" t="s">
        <v>8245</v>
      </c>
      <c r="I2567" s="11">
        <v>1462827000</v>
      </c>
      <c r="J2567" s="11">
        <v>1457710589</v>
      </c>
      <c r="K2567" s="11" t="b">
        <v>0</v>
      </c>
      <c r="L2567" s="11">
        <v>1</v>
      </c>
      <c r="M2567" s="11" t="b">
        <v>0</v>
      </c>
      <c r="N2567" s="11" t="s">
        <v>8292</v>
      </c>
      <c r="O2567" s="11" t="s">
        <v>8293</v>
      </c>
      <c r="P2567" s="11">
        <f t="shared" si="160"/>
        <v>1</v>
      </c>
      <c r="Q2567" s="11">
        <f t="shared" si="161"/>
        <v>100</v>
      </c>
      <c r="R2567" s="16">
        <f t="shared" si="162"/>
        <v>42440.650335648148</v>
      </c>
      <c r="S2567" s="16">
        <f t="shared" si="163"/>
        <v>42499.868055555555</v>
      </c>
    </row>
    <row r="2568" spans="1:19" ht="44.25" x14ac:dyDescent="0.75">
      <c r="A2568" s="11">
        <v>2566</v>
      </c>
      <c r="B2568" s="12" t="s">
        <v>2566</v>
      </c>
      <c r="C2568" s="12" t="s">
        <v>6676</v>
      </c>
      <c r="D2568" s="13">
        <v>35000</v>
      </c>
      <c r="E2568" s="14">
        <v>0</v>
      </c>
      <c r="F2568" s="11" t="s">
        <v>8219</v>
      </c>
      <c r="G2568" s="11" t="s">
        <v>8223</v>
      </c>
      <c r="H2568" s="11" t="s">
        <v>8245</v>
      </c>
      <c r="I2568" s="11">
        <v>1408663948</v>
      </c>
      <c r="J2568" s="11">
        <v>1406071948</v>
      </c>
      <c r="K2568" s="11" t="b">
        <v>0</v>
      </c>
      <c r="L2568" s="11">
        <v>0</v>
      </c>
      <c r="M2568" s="11" t="b">
        <v>0</v>
      </c>
      <c r="N2568" s="11" t="s">
        <v>8292</v>
      </c>
      <c r="O2568" s="11" t="s">
        <v>8293</v>
      </c>
      <c r="P2568" s="11">
        <f t="shared" si="160"/>
        <v>0</v>
      </c>
      <c r="Q2568" s="11">
        <f t="shared" si="161"/>
        <v>0</v>
      </c>
      <c r="R2568" s="16">
        <f t="shared" si="162"/>
        <v>41842.980879629627</v>
      </c>
      <c r="S2568" s="16">
        <f t="shared" si="163"/>
        <v>41872.980879629627</v>
      </c>
    </row>
    <row r="2569" spans="1:19" ht="44.25" x14ac:dyDescent="0.75">
      <c r="A2569" s="11">
        <v>2567</v>
      </c>
      <c r="B2569" s="12" t="s">
        <v>2567</v>
      </c>
      <c r="C2569" s="12" t="s">
        <v>6677</v>
      </c>
      <c r="D2569" s="13">
        <v>45000</v>
      </c>
      <c r="E2569" s="14">
        <v>120</v>
      </c>
      <c r="F2569" s="11" t="s">
        <v>8219</v>
      </c>
      <c r="G2569" s="11" t="s">
        <v>8223</v>
      </c>
      <c r="H2569" s="11" t="s">
        <v>8245</v>
      </c>
      <c r="I2569" s="11">
        <v>1429823138</v>
      </c>
      <c r="J2569" s="11">
        <v>1427231138</v>
      </c>
      <c r="K2569" s="11" t="b">
        <v>0</v>
      </c>
      <c r="L2569" s="11">
        <v>2</v>
      </c>
      <c r="M2569" s="11" t="b">
        <v>0</v>
      </c>
      <c r="N2569" s="11" t="s">
        <v>8292</v>
      </c>
      <c r="O2569" s="11" t="s">
        <v>8293</v>
      </c>
      <c r="P2569" s="11">
        <f t="shared" si="160"/>
        <v>0</v>
      </c>
      <c r="Q2569" s="11">
        <f t="shared" si="161"/>
        <v>60</v>
      </c>
      <c r="R2569" s="16">
        <f t="shared" si="162"/>
        <v>42087.878912037035</v>
      </c>
      <c r="S2569" s="16">
        <f t="shared" si="163"/>
        <v>42117.878912037035</v>
      </c>
    </row>
    <row r="2570" spans="1:19" ht="44.25" x14ac:dyDescent="0.75">
      <c r="A2570" s="11">
        <v>2568</v>
      </c>
      <c r="B2570" s="12" t="s">
        <v>2568</v>
      </c>
      <c r="C2570" s="12" t="s">
        <v>6678</v>
      </c>
      <c r="D2570" s="13">
        <v>10000</v>
      </c>
      <c r="E2570" s="14">
        <v>50</v>
      </c>
      <c r="F2570" s="11" t="s">
        <v>8219</v>
      </c>
      <c r="G2570" s="11" t="s">
        <v>8224</v>
      </c>
      <c r="H2570" s="11" t="s">
        <v>8246</v>
      </c>
      <c r="I2570" s="11">
        <v>1472745594</v>
      </c>
      <c r="J2570" s="11">
        <v>1470153594</v>
      </c>
      <c r="K2570" s="11" t="b">
        <v>0</v>
      </c>
      <c r="L2570" s="11">
        <v>1</v>
      </c>
      <c r="M2570" s="11" t="b">
        <v>0</v>
      </c>
      <c r="N2570" s="11" t="s">
        <v>8292</v>
      </c>
      <c r="O2570" s="11" t="s">
        <v>8293</v>
      </c>
      <c r="P2570" s="11">
        <f t="shared" si="160"/>
        <v>1</v>
      </c>
      <c r="Q2570" s="11">
        <f t="shared" si="161"/>
        <v>50</v>
      </c>
      <c r="R2570" s="16">
        <f t="shared" si="162"/>
        <v>42584.666597222225</v>
      </c>
      <c r="S2570" s="16">
        <f t="shared" si="163"/>
        <v>42614.666597222225</v>
      </c>
    </row>
    <row r="2571" spans="1:19" ht="44.25" x14ac:dyDescent="0.75">
      <c r="A2571" s="11">
        <v>2569</v>
      </c>
      <c r="B2571" s="12" t="s">
        <v>2569</v>
      </c>
      <c r="C2571" s="12" t="s">
        <v>6679</v>
      </c>
      <c r="D2571" s="13">
        <v>6500</v>
      </c>
      <c r="E2571" s="14">
        <v>145</v>
      </c>
      <c r="F2571" s="11" t="s">
        <v>8219</v>
      </c>
      <c r="G2571" s="11" t="s">
        <v>8223</v>
      </c>
      <c r="H2571" s="11" t="s">
        <v>8245</v>
      </c>
      <c r="I2571" s="11">
        <v>1442457112</v>
      </c>
      <c r="J2571" s="11">
        <v>1439865112</v>
      </c>
      <c r="K2571" s="11" t="b">
        <v>0</v>
      </c>
      <c r="L2571" s="11">
        <v>2</v>
      </c>
      <c r="M2571" s="11" t="b">
        <v>0</v>
      </c>
      <c r="N2571" s="11" t="s">
        <v>8292</v>
      </c>
      <c r="O2571" s="11" t="s">
        <v>8293</v>
      </c>
      <c r="P2571" s="11">
        <f t="shared" si="160"/>
        <v>2</v>
      </c>
      <c r="Q2571" s="11">
        <f t="shared" si="161"/>
        <v>72.5</v>
      </c>
      <c r="R2571" s="16">
        <f t="shared" si="162"/>
        <v>42234.105462962965</v>
      </c>
      <c r="S2571" s="16">
        <f t="shared" si="163"/>
        <v>42264.105462962965</v>
      </c>
    </row>
    <row r="2572" spans="1:19" ht="44.25" x14ac:dyDescent="0.75">
      <c r="A2572" s="11">
        <v>2570</v>
      </c>
      <c r="B2572" s="12" t="s">
        <v>2570</v>
      </c>
      <c r="C2572" s="12" t="s">
        <v>6680</v>
      </c>
      <c r="D2572" s="13">
        <v>7000</v>
      </c>
      <c r="E2572" s="14">
        <v>59</v>
      </c>
      <c r="F2572" s="11" t="s">
        <v>8219</v>
      </c>
      <c r="G2572" s="11" t="s">
        <v>8223</v>
      </c>
      <c r="H2572" s="11" t="s">
        <v>8245</v>
      </c>
      <c r="I2572" s="11">
        <v>1486590035</v>
      </c>
      <c r="J2572" s="11">
        <v>1483998035</v>
      </c>
      <c r="K2572" s="11" t="b">
        <v>0</v>
      </c>
      <c r="L2572" s="11">
        <v>2</v>
      </c>
      <c r="M2572" s="11" t="b">
        <v>0</v>
      </c>
      <c r="N2572" s="11" t="s">
        <v>8292</v>
      </c>
      <c r="O2572" s="11" t="s">
        <v>8293</v>
      </c>
      <c r="P2572" s="11">
        <f t="shared" si="160"/>
        <v>1</v>
      </c>
      <c r="Q2572" s="11">
        <f t="shared" si="161"/>
        <v>29.5</v>
      </c>
      <c r="R2572" s="16">
        <f t="shared" si="162"/>
        <v>42744.903182870374</v>
      </c>
      <c r="S2572" s="16">
        <f t="shared" si="163"/>
        <v>42774.903182870374</v>
      </c>
    </row>
    <row r="2573" spans="1:19" ht="44.25" x14ac:dyDescent="0.75">
      <c r="A2573" s="11">
        <v>2571</v>
      </c>
      <c r="B2573" s="12" t="s">
        <v>2571</v>
      </c>
      <c r="C2573" s="12" t="s">
        <v>6681</v>
      </c>
      <c r="D2573" s="13">
        <v>100000</v>
      </c>
      <c r="E2573" s="14">
        <v>250</v>
      </c>
      <c r="F2573" s="11" t="s">
        <v>8219</v>
      </c>
      <c r="G2573" s="11" t="s">
        <v>8225</v>
      </c>
      <c r="H2573" s="11" t="s">
        <v>8247</v>
      </c>
      <c r="I2573" s="11">
        <v>1463645521</v>
      </c>
      <c r="J2573" s="11">
        <v>1458461521</v>
      </c>
      <c r="K2573" s="11" t="b">
        <v>0</v>
      </c>
      <c r="L2573" s="11">
        <v>4</v>
      </c>
      <c r="M2573" s="11" t="b">
        <v>0</v>
      </c>
      <c r="N2573" s="11" t="s">
        <v>8292</v>
      </c>
      <c r="O2573" s="11" t="s">
        <v>8293</v>
      </c>
      <c r="P2573" s="11">
        <f t="shared" si="160"/>
        <v>0</v>
      </c>
      <c r="Q2573" s="11">
        <f t="shared" si="161"/>
        <v>62.5</v>
      </c>
      <c r="R2573" s="16">
        <f t="shared" si="162"/>
        <v>42449.341678240744</v>
      </c>
      <c r="S2573" s="16">
        <f t="shared" si="163"/>
        <v>42509.341678240744</v>
      </c>
    </row>
    <row r="2574" spans="1:19" ht="44.25" x14ac:dyDescent="0.75">
      <c r="A2574" s="11">
        <v>2572</v>
      </c>
      <c r="B2574" s="12" t="s">
        <v>2572</v>
      </c>
      <c r="C2574" s="12" t="s">
        <v>6682</v>
      </c>
      <c r="D2574" s="13">
        <v>30000</v>
      </c>
      <c r="E2574" s="14">
        <v>0</v>
      </c>
      <c r="F2574" s="11" t="s">
        <v>8219</v>
      </c>
      <c r="G2574" s="11" t="s">
        <v>8223</v>
      </c>
      <c r="H2574" s="11" t="s">
        <v>8245</v>
      </c>
      <c r="I2574" s="11">
        <v>1428893517</v>
      </c>
      <c r="J2574" s="11">
        <v>1426301517</v>
      </c>
      <c r="K2574" s="11" t="b">
        <v>0</v>
      </c>
      <c r="L2574" s="11">
        <v>0</v>
      </c>
      <c r="M2574" s="11" t="b">
        <v>0</v>
      </c>
      <c r="N2574" s="11" t="s">
        <v>8292</v>
      </c>
      <c r="O2574" s="11" t="s">
        <v>8293</v>
      </c>
      <c r="P2574" s="11">
        <f t="shared" si="160"/>
        <v>0</v>
      </c>
      <c r="Q2574" s="11">
        <f t="shared" si="161"/>
        <v>0</v>
      </c>
      <c r="R2574" s="16">
        <f t="shared" si="162"/>
        <v>42077.119409722218</v>
      </c>
      <c r="S2574" s="16">
        <f t="shared" si="163"/>
        <v>42107.119409722218</v>
      </c>
    </row>
    <row r="2575" spans="1:19" ht="44.25" x14ac:dyDescent="0.75">
      <c r="A2575" s="11">
        <v>2573</v>
      </c>
      <c r="B2575" s="12" t="s">
        <v>2573</v>
      </c>
      <c r="C2575" s="12" t="s">
        <v>6683</v>
      </c>
      <c r="D2575" s="13">
        <v>8000</v>
      </c>
      <c r="E2575" s="14">
        <v>0</v>
      </c>
      <c r="F2575" s="11" t="s">
        <v>8219</v>
      </c>
      <c r="G2575" s="11" t="s">
        <v>8223</v>
      </c>
      <c r="H2575" s="11" t="s">
        <v>8245</v>
      </c>
      <c r="I2575" s="11">
        <v>1408803149</v>
      </c>
      <c r="J2575" s="11">
        <v>1404915149</v>
      </c>
      <c r="K2575" s="11" t="b">
        <v>0</v>
      </c>
      <c r="L2575" s="11">
        <v>0</v>
      </c>
      <c r="M2575" s="11" t="b">
        <v>0</v>
      </c>
      <c r="N2575" s="11" t="s">
        <v>8292</v>
      </c>
      <c r="O2575" s="11" t="s">
        <v>8293</v>
      </c>
      <c r="P2575" s="11">
        <f t="shared" si="160"/>
        <v>0</v>
      </c>
      <c r="Q2575" s="11">
        <f t="shared" si="161"/>
        <v>0</v>
      </c>
      <c r="R2575" s="16">
        <f t="shared" si="162"/>
        <v>41829.592002314814</v>
      </c>
      <c r="S2575" s="16">
        <f t="shared" si="163"/>
        <v>41874.592002314814</v>
      </c>
    </row>
    <row r="2576" spans="1:19" ht="44.25" x14ac:dyDescent="0.75">
      <c r="A2576" s="11">
        <v>2574</v>
      </c>
      <c r="B2576" s="12" t="s">
        <v>2574</v>
      </c>
      <c r="C2576" s="12" t="s">
        <v>6684</v>
      </c>
      <c r="D2576" s="13">
        <v>10000</v>
      </c>
      <c r="E2576" s="14">
        <v>0</v>
      </c>
      <c r="F2576" s="11" t="s">
        <v>8219</v>
      </c>
      <c r="G2576" s="11" t="s">
        <v>8223</v>
      </c>
      <c r="H2576" s="11" t="s">
        <v>8245</v>
      </c>
      <c r="I2576" s="11">
        <v>1463600945</v>
      </c>
      <c r="J2576" s="11">
        <v>1461786545</v>
      </c>
      <c r="K2576" s="11" t="b">
        <v>0</v>
      </c>
      <c r="L2576" s="11">
        <v>0</v>
      </c>
      <c r="M2576" s="11" t="b">
        <v>0</v>
      </c>
      <c r="N2576" s="11" t="s">
        <v>8292</v>
      </c>
      <c r="O2576" s="11" t="s">
        <v>8293</v>
      </c>
      <c r="P2576" s="11">
        <f t="shared" si="160"/>
        <v>0</v>
      </c>
      <c r="Q2576" s="11">
        <f t="shared" si="161"/>
        <v>0</v>
      </c>
      <c r="R2576" s="16">
        <f t="shared" si="162"/>
        <v>42487.825752314813</v>
      </c>
      <c r="S2576" s="16">
        <f t="shared" si="163"/>
        <v>42508.825752314813</v>
      </c>
    </row>
    <row r="2577" spans="1:19" ht="44.25" x14ac:dyDescent="0.75">
      <c r="A2577" s="11">
        <v>2575</v>
      </c>
      <c r="B2577" s="12" t="s">
        <v>2575</v>
      </c>
      <c r="C2577" s="12" t="s">
        <v>6685</v>
      </c>
      <c r="D2577" s="13">
        <v>85000</v>
      </c>
      <c r="E2577" s="14">
        <v>0</v>
      </c>
      <c r="F2577" s="11" t="s">
        <v>8219</v>
      </c>
      <c r="G2577" s="11" t="s">
        <v>8223</v>
      </c>
      <c r="H2577" s="11" t="s">
        <v>8245</v>
      </c>
      <c r="I2577" s="11">
        <v>1421030194</v>
      </c>
      <c r="J2577" s="11">
        <v>1418438194</v>
      </c>
      <c r="K2577" s="11" t="b">
        <v>0</v>
      </c>
      <c r="L2577" s="11">
        <v>0</v>
      </c>
      <c r="M2577" s="11" t="b">
        <v>0</v>
      </c>
      <c r="N2577" s="11" t="s">
        <v>8292</v>
      </c>
      <c r="O2577" s="11" t="s">
        <v>8293</v>
      </c>
      <c r="P2577" s="11">
        <f t="shared" si="160"/>
        <v>0</v>
      </c>
      <c r="Q2577" s="11">
        <f t="shared" si="161"/>
        <v>0</v>
      </c>
      <c r="R2577" s="16">
        <f t="shared" si="162"/>
        <v>41986.108726851846</v>
      </c>
      <c r="S2577" s="16">
        <f t="shared" si="163"/>
        <v>42016.108726851846</v>
      </c>
    </row>
    <row r="2578" spans="1:19" ht="29.5" x14ac:dyDescent="0.75">
      <c r="A2578" s="11">
        <v>2576</v>
      </c>
      <c r="B2578" s="12" t="s">
        <v>2576</v>
      </c>
      <c r="C2578" s="12" t="s">
        <v>6686</v>
      </c>
      <c r="D2578" s="13">
        <v>10000</v>
      </c>
      <c r="E2578" s="14">
        <v>0</v>
      </c>
      <c r="F2578" s="11" t="s">
        <v>8219</v>
      </c>
      <c r="G2578" s="11" t="s">
        <v>8223</v>
      </c>
      <c r="H2578" s="11" t="s">
        <v>8245</v>
      </c>
      <c r="I2578" s="11">
        <v>1428707647</v>
      </c>
      <c r="J2578" s="11">
        <v>1424823247</v>
      </c>
      <c r="K2578" s="11" t="b">
        <v>0</v>
      </c>
      <c r="L2578" s="11">
        <v>0</v>
      </c>
      <c r="M2578" s="11" t="b">
        <v>0</v>
      </c>
      <c r="N2578" s="11" t="s">
        <v>8292</v>
      </c>
      <c r="O2578" s="11" t="s">
        <v>8293</v>
      </c>
      <c r="P2578" s="11">
        <f t="shared" si="160"/>
        <v>0</v>
      </c>
      <c r="Q2578" s="11">
        <f t="shared" si="161"/>
        <v>0</v>
      </c>
      <c r="R2578" s="16">
        <f t="shared" si="162"/>
        <v>42060.00980324074</v>
      </c>
      <c r="S2578" s="16">
        <f t="shared" si="163"/>
        <v>42104.968136574069</v>
      </c>
    </row>
    <row r="2579" spans="1:19" ht="44.25" x14ac:dyDescent="0.75">
      <c r="A2579" s="11">
        <v>2577</v>
      </c>
      <c r="B2579" s="12" t="s">
        <v>2577</v>
      </c>
      <c r="C2579" s="12" t="s">
        <v>6687</v>
      </c>
      <c r="D2579" s="13">
        <v>15000</v>
      </c>
      <c r="E2579" s="14">
        <v>0</v>
      </c>
      <c r="F2579" s="11" t="s">
        <v>8219</v>
      </c>
      <c r="G2579" s="11" t="s">
        <v>8223</v>
      </c>
      <c r="H2579" s="11" t="s">
        <v>8245</v>
      </c>
      <c r="I2579" s="11">
        <v>1407181297</v>
      </c>
      <c r="J2579" s="11">
        <v>1405021297</v>
      </c>
      <c r="K2579" s="11" t="b">
        <v>0</v>
      </c>
      <c r="L2579" s="11">
        <v>0</v>
      </c>
      <c r="M2579" s="11" t="b">
        <v>0</v>
      </c>
      <c r="N2579" s="11" t="s">
        <v>8292</v>
      </c>
      <c r="O2579" s="11" t="s">
        <v>8293</v>
      </c>
      <c r="P2579" s="11">
        <f t="shared" si="160"/>
        <v>0</v>
      </c>
      <c r="Q2579" s="11">
        <f t="shared" si="161"/>
        <v>0</v>
      </c>
      <c r="R2579" s="16">
        <f t="shared" si="162"/>
        <v>41830.820567129631</v>
      </c>
      <c r="S2579" s="16">
        <f t="shared" si="163"/>
        <v>41855.820567129631</v>
      </c>
    </row>
    <row r="2580" spans="1:19" ht="59" x14ac:dyDescent="0.75">
      <c r="A2580" s="11">
        <v>2578</v>
      </c>
      <c r="B2580" s="12" t="s">
        <v>2578</v>
      </c>
      <c r="C2580" s="12" t="s">
        <v>6688</v>
      </c>
      <c r="D2580" s="13">
        <v>6000</v>
      </c>
      <c r="E2580" s="14">
        <v>0</v>
      </c>
      <c r="F2580" s="11" t="s">
        <v>8219</v>
      </c>
      <c r="G2580" s="11" t="s">
        <v>8223</v>
      </c>
      <c r="H2580" s="11" t="s">
        <v>8245</v>
      </c>
      <c r="I2580" s="11">
        <v>1444410000</v>
      </c>
      <c r="J2580" s="11">
        <v>1440203579</v>
      </c>
      <c r="K2580" s="11" t="b">
        <v>0</v>
      </c>
      <c r="L2580" s="11">
        <v>0</v>
      </c>
      <c r="M2580" s="11" t="b">
        <v>0</v>
      </c>
      <c r="N2580" s="11" t="s">
        <v>8292</v>
      </c>
      <c r="O2580" s="11" t="s">
        <v>8293</v>
      </c>
      <c r="P2580" s="11">
        <f t="shared" si="160"/>
        <v>0</v>
      </c>
      <c r="Q2580" s="11">
        <f t="shared" si="161"/>
        <v>0</v>
      </c>
      <c r="R2580" s="16">
        <f t="shared" si="162"/>
        <v>42238.022905092599</v>
      </c>
      <c r="S2580" s="16">
        <f t="shared" si="163"/>
        <v>42286.708333333328</v>
      </c>
    </row>
    <row r="2581" spans="1:19" ht="44.25" x14ac:dyDescent="0.75">
      <c r="A2581" s="11">
        <v>2579</v>
      </c>
      <c r="B2581" s="12" t="s">
        <v>2579</v>
      </c>
      <c r="C2581" s="12" t="s">
        <v>6689</v>
      </c>
      <c r="D2581" s="13">
        <v>200000</v>
      </c>
      <c r="E2581" s="14">
        <v>277</v>
      </c>
      <c r="F2581" s="11" t="s">
        <v>8219</v>
      </c>
      <c r="G2581" s="11" t="s">
        <v>8223</v>
      </c>
      <c r="H2581" s="11" t="s">
        <v>8245</v>
      </c>
      <c r="I2581" s="11">
        <v>1410810903</v>
      </c>
      <c r="J2581" s="11">
        <v>1405626903</v>
      </c>
      <c r="K2581" s="11" t="b">
        <v>0</v>
      </c>
      <c r="L2581" s="11">
        <v>12</v>
      </c>
      <c r="M2581" s="11" t="b">
        <v>0</v>
      </c>
      <c r="N2581" s="11" t="s">
        <v>8292</v>
      </c>
      <c r="O2581" s="11" t="s">
        <v>8293</v>
      </c>
      <c r="P2581" s="11">
        <f t="shared" si="160"/>
        <v>0</v>
      </c>
      <c r="Q2581" s="11">
        <f t="shared" si="161"/>
        <v>23.08</v>
      </c>
      <c r="R2581" s="16">
        <f t="shared" si="162"/>
        <v>41837.829895833333</v>
      </c>
      <c r="S2581" s="16">
        <f t="shared" si="163"/>
        <v>41897.829895833333</v>
      </c>
    </row>
    <row r="2582" spans="1:19" ht="44.25" x14ac:dyDescent="0.75">
      <c r="A2582" s="11">
        <v>2580</v>
      </c>
      <c r="B2582" s="12" t="s">
        <v>2580</v>
      </c>
      <c r="C2582" s="12" t="s">
        <v>6690</v>
      </c>
      <c r="D2582" s="13">
        <v>8500</v>
      </c>
      <c r="E2582" s="14">
        <v>51</v>
      </c>
      <c r="F2582" s="11" t="s">
        <v>8219</v>
      </c>
      <c r="G2582" s="11" t="s">
        <v>8223</v>
      </c>
      <c r="H2582" s="11" t="s">
        <v>8245</v>
      </c>
      <c r="I2582" s="11">
        <v>1431745200</v>
      </c>
      <c r="J2582" s="11">
        <v>1429170603</v>
      </c>
      <c r="K2582" s="11" t="b">
        <v>0</v>
      </c>
      <c r="L2582" s="11">
        <v>2</v>
      </c>
      <c r="M2582" s="11" t="b">
        <v>0</v>
      </c>
      <c r="N2582" s="11" t="s">
        <v>8292</v>
      </c>
      <c r="O2582" s="11" t="s">
        <v>8293</v>
      </c>
      <c r="P2582" s="11">
        <f t="shared" si="160"/>
        <v>1</v>
      </c>
      <c r="Q2582" s="11">
        <f t="shared" si="161"/>
        <v>25.5</v>
      </c>
      <c r="R2582" s="16">
        <f t="shared" si="162"/>
        <v>42110.326423611114</v>
      </c>
      <c r="S2582" s="16">
        <f t="shared" si="163"/>
        <v>42140.125</v>
      </c>
    </row>
    <row r="2583" spans="1:19" ht="44.25" x14ac:dyDescent="0.75">
      <c r="A2583" s="11">
        <v>2581</v>
      </c>
      <c r="B2583" s="12" t="s">
        <v>2581</v>
      </c>
      <c r="C2583" s="12" t="s">
        <v>6691</v>
      </c>
      <c r="D2583" s="13">
        <v>5000</v>
      </c>
      <c r="E2583" s="14">
        <v>530</v>
      </c>
      <c r="F2583" s="11" t="s">
        <v>8220</v>
      </c>
      <c r="G2583" s="11" t="s">
        <v>8223</v>
      </c>
      <c r="H2583" s="11" t="s">
        <v>8245</v>
      </c>
      <c r="I2583" s="11">
        <v>1447689898</v>
      </c>
      <c r="J2583" s="11">
        <v>1445094298</v>
      </c>
      <c r="K2583" s="11" t="b">
        <v>0</v>
      </c>
      <c r="L2583" s="11">
        <v>11</v>
      </c>
      <c r="M2583" s="11" t="b">
        <v>0</v>
      </c>
      <c r="N2583" s="11" t="s">
        <v>8292</v>
      </c>
      <c r="O2583" s="11" t="s">
        <v>8293</v>
      </c>
      <c r="P2583" s="11">
        <f t="shared" si="160"/>
        <v>11</v>
      </c>
      <c r="Q2583" s="11">
        <f t="shared" si="161"/>
        <v>48.18</v>
      </c>
      <c r="R2583" s="16">
        <f t="shared" si="162"/>
        <v>42294.628449074073</v>
      </c>
      <c r="S2583" s="16">
        <f t="shared" si="163"/>
        <v>42324.670115740737</v>
      </c>
    </row>
    <row r="2584" spans="1:19" ht="29.5" x14ac:dyDescent="0.75">
      <c r="A2584" s="11">
        <v>2582</v>
      </c>
      <c r="B2584" s="12" t="s">
        <v>2582</v>
      </c>
      <c r="C2584" s="12" t="s">
        <v>6692</v>
      </c>
      <c r="D2584" s="13">
        <v>90000</v>
      </c>
      <c r="E2584" s="14">
        <v>1</v>
      </c>
      <c r="F2584" s="11" t="s">
        <v>8220</v>
      </c>
      <c r="G2584" s="11" t="s">
        <v>8223</v>
      </c>
      <c r="H2584" s="11" t="s">
        <v>8245</v>
      </c>
      <c r="I2584" s="11">
        <v>1477784634</v>
      </c>
      <c r="J2584" s="11">
        <v>1475192634</v>
      </c>
      <c r="K2584" s="11" t="b">
        <v>0</v>
      </c>
      <c r="L2584" s="11">
        <v>1</v>
      </c>
      <c r="M2584" s="11" t="b">
        <v>0</v>
      </c>
      <c r="N2584" s="11" t="s">
        <v>8292</v>
      </c>
      <c r="O2584" s="11" t="s">
        <v>8293</v>
      </c>
      <c r="P2584" s="11">
        <f t="shared" si="160"/>
        <v>0</v>
      </c>
      <c r="Q2584" s="11">
        <f t="shared" si="161"/>
        <v>1</v>
      </c>
      <c r="R2584" s="16">
        <f t="shared" si="162"/>
        <v>42642.988819444443</v>
      </c>
      <c r="S2584" s="16">
        <f t="shared" si="163"/>
        <v>42672.988819444443</v>
      </c>
    </row>
    <row r="2585" spans="1:19" ht="44.25" x14ac:dyDescent="0.75">
      <c r="A2585" s="11">
        <v>2583</v>
      </c>
      <c r="B2585" s="12" t="s">
        <v>2583</v>
      </c>
      <c r="C2585" s="12" t="s">
        <v>6693</v>
      </c>
      <c r="D2585" s="13">
        <v>1000</v>
      </c>
      <c r="E2585" s="14">
        <v>5</v>
      </c>
      <c r="F2585" s="11" t="s">
        <v>8220</v>
      </c>
      <c r="G2585" s="11" t="s">
        <v>8223</v>
      </c>
      <c r="H2585" s="11" t="s">
        <v>8245</v>
      </c>
      <c r="I2585" s="11">
        <v>1426526880</v>
      </c>
      <c r="J2585" s="11">
        <v>1421346480</v>
      </c>
      <c r="K2585" s="11" t="b">
        <v>0</v>
      </c>
      <c r="L2585" s="11">
        <v>5</v>
      </c>
      <c r="M2585" s="11" t="b">
        <v>0</v>
      </c>
      <c r="N2585" s="11" t="s">
        <v>8292</v>
      </c>
      <c r="O2585" s="11" t="s">
        <v>8293</v>
      </c>
      <c r="P2585" s="11">
        <f t="shared" si="160"/>
        <v>1</v>
      </c>
      <c r="Q2585" s="11">
        <f t="shared" si="161"/>
        <v>1</v>
      </c>
      <c r="R2585" s="16">
        <f t="shared" si="162"/>
        <v>42019.76944444445</v>
      </c>
      <c r="S2585" s="16">
        <f t="shared" si="163"/>
        <v>42079.727777777778</v>
      </c>
    </row>
    <row r="2586" spans="1:19" ht="29.5" x14ac:dyDescent="0.75">
      <c r="A2586" s="11">
        <v>2584</v>
      </c>
      <c r="B2586" s="12" t="s">
        <v>2584</v>
      </c>
      <c r="C2586" s="12" t="s">
        <v>6694</v>
      </c>
      <c r="D2586" s="13">
        <v>10000</v>
      </c>
      <c r="E2586" s="14">
        <v>0</v>
      </c>
      <c r="F2586" s="11" t="s">
        <v>8220</v>
      </c>
      <c r="G2586" s="11" t="s">
        <v>8223</v>
      </c>
      <c r="H2586" s="11" t="s">
        <v>8245</v>
      </c>
      <c r="I2586" s="11">
        <v>1434341369</v>
      </c>
      <c r="J2586" s="11">
        <v>1431749369</v>
      </c>
      <c r="K2586" s="11" t="b">
        <v>0</v>
      </c>
      <c r="L2586" s="11">
        <v>0</v>
      </c>
      <c r="M2586" s="11" t="b">
        <v>0</v>
      </c>
      <c r="N2586" s="11" t="s">
        <v>8292</v>
      </c>
      <c r="O2586" s="11" t="s">
        <v>8293</v>
      </c>
      <c r="P2586" s="11">
        <f t="shared" si="160"/>
        <v>0</v>
      </c>
      <c r="Q2586" s="11">
        <f t="shared" si="161"/>
        <v>0</v>
      </c>
      <c r="R2586" s="16">
        <f t="shared" si="162"/>
        <v>42140.173252314817</v>
      </c>
      <c r="S2586" s="16">
        <f t="shared" si="163"/>
        <v>42170.173252314817</v>
      </c>
    </row>
    <row r="2587" spans="1:19" ht="44.25" x14ac:dyDescent="0.75">
      <c r="A2587" s="11">
        <v>2585</v>
      </c>
      <c r="B2587" s="12" t="s">
        <v>2585</v>
      </c>
      <c r="C2587" s="12" t="s">
        <v>6695</v>
      </c>
      <c r="D2587" s="13">
        <v>30000</v>
      </c>
      <c r="E2587" s="14">
        <v>50</v>
      </c>
      <c r="F2587" s="11" t="s">
        <v>8220</v>
      </c>
      <c r="G2587" s="11" t="s">
        <v>8223</v>
      </c>
      <c r="H2587" s="11" t="s">
        <v>8245</v>
      </c>
      <c r="I2587" s="11">
        <v>1404601632</v>
      </c>
      <c r="J2587" s="11">
        <v>1402009632</v>
      </c>
      <c r="K2587" s="11" t="b">
        <v>0</v>
      </c>
      <c r="L2587" s="11">
        <v>1</v>
      </c>
      <c r="M2587" s="11" t="b">
        <v>0</v>
      </c>
      <c r="N2587" s="11" t="s">
        <v>8292</v>
      </c>
      <c r="O2587" s="11" t="s">
        <v>8293</v>
      </c>
      <c r="P2587" s="11">
        <f t="shared" si="160"/>
        <v>0</v>
      </c>
      <c r="Q2587" s="11">
        <f t="shared" si="161"/>
        <v>50</v>
      </c>
      <c r="R2587" s="16">
        <f t="shared" si="162"/>
        <v>41795.963333333333</v>
      </c>
      <c r="S2587" s="16">
        <f t="shared" si="163"/>
        <v>41825.963333333333</v>
      </c>
    </row>
    <row r="2588" spans="1:19" ht="29.5" x14ac:dyDescent="0.75">
      <c r="A2588" s="11">
        <v>2586</v>
      </c>
      <c r="B2588" s="12" t="s">
        <v>2586</v>
      </c>
      <c r="C2588" s="12" t="s">
        <v>6696</v>
      </c>
      <c r="D2588" s="13">
        <v>3000</v>
      </c>
      <c r="E2588" s="14">
        <v>5</v>
      </c>
      <c r="F2588" s="11" t="s">
        <v>8220</v>
      </c>
      <c r="G2588" s="11" t="s">
        <v>8224</v>
      </c>
      <c r="H2588" s="11" t="s">
        <v>8246</v>
      </c>
      <c r="I2588" s="11">
        <v>1451030136</v>
      </c>
      <c r="J2588" s="11">
        <v>1448438136</v>
      </c>
      <c r="K2588" s="11" t="b">
        <v>0</v>
      </c>
      <c r="L2588" s="11">
        <v>1</v>
      </c>
      <c r="M2588" s="11" t="b">
        <v>0</v>
      </c>
      <c r="N2588" s="11" t="s">
        <v>8292</v>
      </c>
      <c r="O2588" s="11" t="s">
        <v>8293</v>
      </c>
      <c r="P2588" s="11">
        <f t="shared" si="160"/>
        <v>0</v>
      </c>
      <c r="Q2588" s="11">
        <f t="shared" si="161"/>
        <v>5</v>
      </c>
      <c r="R2588" s="16">
        <f t="shared" si="162"/>
        <v>42333.330277777779</v>
      </c>
      <c r="S2588" s="16">
        <f t="shared" si="163"/>
        <v>42363.330277777779</v>
      </c>
    </row>
    <row r="2589" spans="1:19" ht="44.25" x14ac:dyDescent="0.75">
      <c r="A2589" s="11">
        <v>2587</v>
      </c>
      <c r="B2589" s="12" t="s">
        <v>2587</v>
      </c>
      <c r="C2589" s="12" t="s">
        <v>6697</v>
      </c>
      <c r="D2589" s="13">
        <v>50000</v>
      </c>
      <c r="E2589" s="14">
        <v>1217</v>
      </c>
      <c r="F2589" s="11" t="s">
        <v>8220</v>
      </c>
      <c r="G2589" s="11" t="s">
        <v>8223</v>
      </c>
      <c r="H2589" s="11" t="s">
        <v>8245</v>
      </c>
      <c r="I2589" s="11">
        <v>1451491953</v>
      </c>
      <c r="J2589" s="11">
        <v>1448899953</v>
      </c>
      <c r="K2589" s="11" t="b">
        <v>0</v>
      </c>
      <c r="L2589" s="11">
        <v>6</v>
      </c>
      <c r="M2589" s="11" t="b">
        <v>0</v>
      </c>
      <c r="N2589" s="11" t="s">
        <v>8292</v>
      </c>
      <c r="O2589" s="11" t="s">
        <v>8293</v>
      </c>
      <c r="P2589" s="11">
        <f t="shared" si="160"/>
        <v>2</v>
      </c>
      <c r="Q2589" s="11">
        <f t="shared" si="161"/>
        <v>202.83</v>
      </c>
      <c r="R2589" s="16">
        <f t="shared" si="162"/>
        <v>42338.675381944442</v>
      </c>
      <c r="S2589" s="16">
        <f t="shared" si="163"/>
        <v>42368.675381944442</v>
      </c>
    </row>
    <row r="2590" spans="1:19" ht="59" x14ac:dyDescent="0.75">
      <c r="A2590" s="11">
        <v>2588</v>
      </c>
      <c r="B2590" s="12" t="s">
        <v>2588</v>
      </c>
      <c r="C2590" s="12" t="s">
        <v>6698</v>
      </c>
      <c r="D2590" s="13">
        <v>6000</v>
      </c>
      <c r="E2590" s="14">
        <v>233</v>
      </c>
      <c r="F2590" s="11" t="s">
        <v>8220</v>
      </c>
      <c r="G2590" s="11" t="s">
        <v>8223</v>
      </c>
      <c r="H2590" s="11" t="s">
        <v>8245</v>
      </c>
      <c r="I2590" s="11">
        <v>1427807640</v>
      </c>
      <c r="J2590" s="11">
        <v>1423325626</v>
      </c>
      <c r="K2590" s="11" t="b">
        <v>0</v>
      </c>
      <c r="L2590" s="11">
        <v>8</v>
      </c>
      <c r="M2590" s="11" t="b">
        <v>0</v>
      </c>
      <c r="N2590" s="11" t="s">
        <v>8292</v>
      </c>
      <c r="O2590" s="11" t="s">
        <v>8293</v>
      </c>
      <c r="P2590" s="11">
        <f t="shared" si="160"/>
        <v>4</v>
      </c>
      <c r="Q2590" s="11">
        <f t="shared" si="161"/>
        <v>29.13</v>
      </c>
      <c r="R2590" s="16">
        <f t="shared" si="162"/>
        <v>42042.676226851851</v>
      </c>
      <c r="S2590" s="16">
        <f t="shared" si="163"/>
        <v>42094.551388888889</v>
      </c>
    </row>
    <row r="2591" spans="1:19" ht="44.25" x14ac:dyDescent="0.75">
      <c r="A2591" s="11">
        <v>2589</v>
      </c>
      <c r="B2591" s="12" t="s">
        <v>2589</v>
      </c>
      <c r="C2591" s="12" t="s">
        <v>6699</v>
      </c>
      <c r="D2591" s="13">
        <v>50000</v>
      </c>
      <c r="E2591" s="14">
        <v>5</v>
      </c>
      <c r="F2591" s="11" t="s">
        <v>8220</v>
      </c>
      <c r="G2591" s="11" t="s">
        <v>8231</v>
      </c>
      <c r="H2591" s="11" t="s">
        <v>8252</v>
      </c>
      <c r="I2591" s="11">
        <v>1458733927</v>
      </c>
      <c r="J2591" s="11">
        <v>1456145527</v>
      </c>
      <c r="K2591" s="11" t="b">
        <v>0</v>
      </c>
      <c r="L2591" s="11">
        <v>1</v>
      </c>
      <c r="M2591" s="11" t="b">
        <v>0</v>
      </c>
      <c r="N2591" s="11" t="s">
        <v>8292</v>
      </c>
      <c r="O2591" s="11" t="s">
        <v>8293</v>
      </c>
      <c r="P2591" s="11">
        <f t="shared" si="160"/>
        <v>0</v>
      </c>
      <c r="Q2591" s="11">
        <f t="shared" si="161"/>
        <v>5</v>
      </c>
      <c r="R2591" s="16">
        <f t="shared" si="162"/>
        <v>42422.536192129628</v>
      </c>
      <c r="S2591" s="16">
        <f t="shared" si="163"/>
        <v>42452.494525462964</v>
      </c>
    </row>
    <row r="2592" spans="1:19" ht="44.25" x14ac:dyDescent="0.75">
      <c r="A2592" s="11">
        <v>2590</v>
      </c>
      <c r="B2592" s="12" t="s">
        <v>2590</v>
      </c>
      <c r="C2592" s="12" t="s">
        <v>6700</v>
      </c>
      <c r="D2592" s="13">
        <v>3000</v>
      </c>
      <c r="E2592" s="14">
        <v>0</v>
      </c>
      <c r="F2592" s="11" t="s">
        <v>8220</v>
      </c>
      <c r="G2592" s="11" t="s">
        <v>8225</v>
      </c>
      <c r="H2592" s="11" t="s">
        <v>8247</v>
      </c>
      <c r="I2592" s="11">
        <v>1453817297</v>
      </c>
      <c r="J2592" s="11">
        <v>1453212497</v>
      </c>
      <c r="K2592" s="11" t="b">
        <v>0</v>
      </c>
      <c r="L2592" s="11">
        <v>0</v>
      </c>
      <c r="M2592" s="11" t="b">
        <v>0</v>
      </c>
      <c r="N2592" s="11" t="s">
        <v>8292</v>
      </c>
      <c r="O2592" s="11" t="s">
        <v>8293</v>
      </c>
      <c r="P2592" s="11">
        <f t="shared" si="160"/>
        <v>0</v>
      </c>
      <c r="Q2592" s="11">
        <f t="shared" si="161"/>
        <v>0</v>
      </c>
      <c r="R2592" s="16">
        <f t="shared" si="162"/>
        <v>42388.589085648149</v>
      </c>
      <c r="S2592" s="16">
        <f t="shared" si="163"/>
        <v>42395.589085648149</v>
      </c>
    </row>
    <row r="2593" spans="1:19" ht="44.25" x14ac:dyDescent="0.75">
      <c r="A2593" s="11">
        <v>2591</v>
      </c>
      <c r="B2593" s="12" t="s">
        <v>2591</v>
      </c>
      <c r="C2593" s="12" t="s">
        <v>6701</v>
      </c>
      <c r="D2593" s="13">
        <v>1500</v>
      </c>
      <c r="E2593" s="14">
        <v>26</v>
      </c>
      <c r="F2593" s="11" t="s">
        <v>8220</v>
      </c>
      <c r="G2593" s="11" t="s">
        <v>8223</v>
      </c>
      <c r="H2593" s="11" t="s">
        <v>8245</v>
      </c>
      <c r="I2593" s="11">
        <v>1457901924</v>
      </c>
      <c r="J2593" s="11">
        <v>1452721524</v>
      </c>
      <c r="K2593" s="11" t="b">
        <v>0</v>
      </c>
      <c r="L2593" s="11">
        <v>2</v>
      </c>
      <c r="M2593" s="11" t="b">
        <v>0</v>
      </c>
      <c r="N2593" s="11" t="s">
        <v>8292</v>
      </c>
      <c r="O2593" s="11" t="s">
        <v>8293</v>
      </c>
      <c r="P2593" s="11">
        <f t="shared" si="160"/>
        <v>2</v>
      </c>
      <c r="Q2593" s="11">
        <f t="shared" si="161"/>
        <v>13</v>
      </c>
      <c r="R2593" s="16">
        <f t="shared" si="162"/>
        <v>42382.906527777777</v>
      </c>
      <c r="S2593" s="16">
        <f t="shared" si="163"/>
        <v>42442.864861111113</v>
      </c>
    </row>
    <row r="2594" spans="1:19" ht="59" x14ac:dyDescent="0.75">
      <c r="A2594" s="11">
        <v>2592</v>
      </c>
      <c r="B2594" s="12" t="s">
        <v>2592</v>
      </c>
      <c r="C2594" s="12" t="s">
        <v>6702</v>
      </c>
      <c r="D2594" s="13">
        <v>30000</v>
      </c>
      <c r="E2594" s="14">
        <v>50</v>
      </c>
      <c r="F2594" s="11" t="s">
        <v>8220</v>
      </c>
      <c r="G2594" s="11" t="s">
        <v>8223</v>
      </c>
      <c r="H2594" s="11" t="s">
        <v>8245</v>
      </c>
      <c r="I2594" s="11">
        <v>1412536421</v>
      </c>
      <c r="J2594" s="11">
        <v>1409944421</v>
      </c>
      <c r="K2594" s="11" t="b">
        <v>0</v>
      </c>
      <c r="L2594" s="11">
        <v>1</v>
      </c>
      <c r="M2594" s="11" t="b">
        <v>0</v>
      </c>
      <c r="N2594" s="11" t="s">
        <v>8292</v>
      </c>
      <c r="O2594" s="11" t="s">
        <v>8293</v>
      </c>
      <c r="P2594" s="11">
        <f t="shared" si="160"/>
        <v>0</v>
      </c>
      <c r="Q2594" s="11">
        <f t="shared" si="161"/>
        <v>50</v>
      </c>
      <c r="R2594" s="16">
        <f t="shared" si="162"/>
        <v>41887.801168981481</v>
      </c>
      <c r="S2594" s="16">
        <f t="shared" si="163"/>
        <v>41917.801168981481</v>
      </c>
    </row>
    <row r="2595" spans="1:19" ht="44.25" x14ac:dyDescent="0.75">
      <c r="A2595" s="11">
        <v>2593</v>
      </c>
      <c r="B2595" s="12" t="s">
        <v>2593</v>
      </c>
      <c r="C2595" s="12" t="s">
        <v>6703</v>
      </c>
      <c r="D2595" s="13">
        <v>10000</v>
      </c>
      <c r="E2595" s="14">
        <v>0</v>
      </c>
      <c r="F2595" s="11" t="s">
        <v>8220</v>
      </c>
      <c r="G2595" s="11" t="s">
        <v>8223</v>
      </c>
      <c r="H2595" s="11" t="s">
        <v>8245</v>
      </c>
      <c r="I2595" s="11">
        <v>1429993026</v>
      </c>
      <c r="J2595" s="11">
        <v>1427401026</v>
      </c>
      <c r="K2595" s="11" t="b">
        <v>0</v>
      </c>
      <c r="L2595" s="11">
        <v>0</v>
      </c>
      <c r="M2595" s="11" t="b">
        <v>0</v>
      </c>
      <c r="N2595" s="11" t="s">
        <v>8292</v>
      </c>
      <c r="O2595" s="11" t="s">
        <v>8293</v>
      </c>
      <c r="P2595" s="11">
        <f t="shared" si="160"/>
        <v>0</v>
      </c>
      <c r="Q2595" s="11">
        <f t="shared" si="161"/>
        <v>0</v>
      </c>
      <c r="R2595" s="16">
        <f t="shared" si="162"/>
        <v>42089.84520833334</v>
      </c>
      <c r="S2595" s="16">
        <f t="shared" si="163"/>
        <v>42119.84520833334</v>
      </c>
    </row>
    <row r="2596" spans="1:19" ht="44.25" x14ac:dyDescent="0.75">
      <c r="A2596" s="11">
        <v>2594</v>
      </c>
      <c r="B2596" s="12" t="s">
        <v>2594</v>
      </c>
      <c r="C2596" s="12" t="s">
        <v>6704</v>
      </c>
      <c r="D2596" s="13">
        <v>80000</v>
      </c>
      <c r="E2596" s="14">
        <v>1</v>
      </c>
      <c r="F2596" s="11" t="s">
        <v>8220</v>
      </c>
      <c r="G2596" s="11" t="s">
        <v>8223</v>
      </c>
      <c r="H2596" s="11" t="s">
        <v>8245</v>
      </c>
      <c r="I2596" s="11">
        <v>1407453228</v>
      </c>
      <c r="J2596" s="11">
        <v>1404861228</v>
      </c>
      <c r="K2596" s="11" t="b">
        <v>0</v>
      </c>
      <c r="L2596" s="11">
        <v>1</v>
      </c>
      <c r="M2596" s="11" t="b">
        <v>0</v>
      </c>
      <c r="N2596" s="11" t="s">
        <v>8292</v>
      </c>
      <c r="O2596" s="11" t="s">
        <v>8293</v>
      </c>
      <c r="P2596" s="11">
        <f t="shared" si="160"/>
        <v>0</v>
      </c>
      <c r="Q2596" s="11">
        <f t="shared" si="161"/>
        <v>1</v>
      </c>
      <c r="R2596" s="16">
        <f t="shared" si="162"/>
        <v>41828.967916666668</v>
      </c>
      <c r="S2596" s="16">
        <f t="shared" si="163"/>
        <v>41858.967916666668</v>
      </c>
    </row>
    <row r="2597" spans="1:19" ht="29.5" x14ac:dyDescent="0.75">
      <c r="A2597" s="11">
        <v>2595</v>
      </c>
      <c r="B2597" s="12" t="s">
        <v>2595</v>
      </c>
      <c r="C2597" s="12" t="s">
        <v>6705</v>
      </c>
      <c r="D2597" s="13">
        <v>15000</v>
      </c>
      <c r="E2597" s="14">
        <v>1825</v>
      </c>
      <c r="F2597" s="11" t="s">
        <v>8220</v>
      </c>
      <c r="G2597" s="11" t="s">
        <v>8223</v>
      </c>
      <c r="H2597" s="11" t="s">
        <v>8245</v>
      </c>
      <c r="I2597" s="11">
        <v>1487915500</v>
      </c>
      <c r="J2597" s="11">
        <v>1485323500</v>
      </c>
      <c r="K2597" s="11" t="b">
        <v>0</v>
      </c>
      <c r="L2597" s="11">
        <v>19</v>
      </c>
      <c r="M2597" s="11" t="b">
        <v>0</v>
      </c>
      <c r="N2597" s="11" t="s">
        <v>8292</v>
      </c>
      <c r="O2597" s="11" t="s">
        <v>8293</v>
      </c>
      <c r="P2597" s="11">
        <f t="shared" si="160"/>
        <v>12</v>
      </c>
      <c r="Q2597" s="11">
        <f t="shared" si="161"/>
        <v>96.05</v>
      </c>
      <c r="R2597" s="16">
        <f t="shared" si="162"/>
        <v>42760.244212962964</v>
      </c>
      <c r="S2597" s="16">
        <f t="shared" si="163"/>
        <v>42790.244212962964</v>
      </c>
    </row>
    <row r="2598" spans="1:19" ht="44.25" x14ac:dyDescent="0.75">
      <c r="A2598" s="11">
        <v>2596</v>
      </c>
      <c r="B2598" s="12" t="s">
        <v>2596</v>
      </c>
      <c r="C2598" s="12" t="s">
        <v>6706</v>
      </c>
      <c r="D2598" s="13">
        <v>35000</v>
      </c>
      <c r="E2598" s="14">
        <v>8256</v>
      </c>
      <c r="F2598" s="11" t="s">
        <v>8220</v>
      </c>
      <c r="G2598" s="11" t="s">
        <v>8228</v>
      </c>
      <c r="H2598" s="11" t="s">
        <v>8250</v>
      </c>
      <c r="I2598" s="11">
        <v>1407427009</v>
      </c>
      <c r="J2598" s="11">
        <v>1404835009</v>
      </c>
      <c r="K2598" s="11" t="b">
        <v>0</v>
      </c>
      <c r="L2598" s="11">
        <v>27</v>
      </c>
      <c r="M2598" s="11" t="b">
        <v>0</v>
      </c>
      <c r="N2598" s="11" t="s">
        <v>8292</v>
      </c>
      <c r="O2598" s="11" t="s">
        <v>8293</v>
      </c>
      <c r="P2598" s="11">
        <f t="shared" si="160"/>
        <v>24</v>
      </c>
      <c r="Q2598" s="11">
        <f t="shared" si="161"/>
        <v>305.77999999999997</v>
      </c>
      <c r="R2598" s="16">
        <f t="shared" si="162"/>
        <v>41828.664456018516</v>
      </c>
      <c r="S2598" s="16">
        <f t="shared" si="163"/>
        <v>41858.664456018516</v>
      </c>
    </row>
    <row r="2599" spans="1:19" ht="44.25" x14ac:dyDescent="0.75">
      <c r="A2599" s="11">
        <v>2597</v>
      </c>
      <c r="B2599" s="12" t="s">
        <v>2597</v>
      </c>
      <c r="C2599" s="12" t="s">
        <v>6707</v>
      </c>
      <c r="D2599" s="13">
        <v>1500</v>
      </c>
      <c r="E2599" s="14">
        <v>85</v>
      </c>
      <c r="F2599" s="11" t="s">
        <v>8220</v>
      </c>
      <c r="G2599" s="11" t="s">
        <v>8224</v>
      </c>
      <c r="H2599" s="11" t="s">
        <v>8246</v>
      </c>
      <c r="I2599" s="11">
        <v>1466323917</v>
      </c>
      <c r="J2599" s="11">
        <v>1463731917</v>
      </c>
      <c r="K2599" s="11" t="b">
        <v>0</v>
      </c>
      <c r="L2599" s="11">
        <v>7</v>
      </c>
      <c r="M2599" s="11" t="b">
        <v>0</v>
      </c>
      <c r="N2599" s="11" t="s">
        <v>8292</v>
      </c>
      <c r="O2599" s="11" t="s">
        <v>8293</v>
      </c>
      <c r="P2599" s="11">
        <f t="shared" si="160"/>
        <v>6</v>
      </c>
      <c r="Q2599" s="11">
        <f t="shared" si="161"/>
        <v>12.14</v>
      </c>
      <c r="R2599" s="16">
        <f t="shared" si="162"/>
        <v>42510.341631944444</v>
      </c>
      <c r="S2599" s="16">
        <f t="shared" si="163"/>
        <v>42540.341631944444</v>
      </c>
    </row>
    <row r="2600" spans="1:19" ht="44.25" x14ac:dyDescent="0.75">
      <c r="A2600" s="11">
        <v>2598</v>
      </c>
      <c r="B2600" s="12" t="s">
        <v>2598</v>
      </c>
      <c r="C2600" s="12" t="s">
        <v>6708</v>
      </c>
      <c r="D2600" s="13">
        <v>3000</v>
      </c>
      <c r="E2600" s="14">
        <v>1170</v>
      </c>
      <c r="F2600" s="11" t="s">
        <v>8220</v>
      </c>
      <c r="G2600" s="11" t="s">
        <v>8223</v>
      </c>
      <c r="H2600" s="11" t="s">
        <v>8245</v>
      </c>
      <c r="I2600" s="11">
        <v>1443039001</v>
      </c>
      <c r="J2600" s="11">
        <v>1440447001</v>
      </c>
      <c r="K2600" s="11" t="b">
        <v>0</v>
      </c>
      <c r="L2600" s="11">
        <v>14</v>
      </c>
      <c r="M2600" s="11" t="b">
        <v>0</v>
      </c>
      <c r="N2600" s="11" t="s">
        <v>8292</v>
      </c>
      <c r="O2600" s="11" t="s">
        <v>8293</v>
      </c>
      <c r="P2600" s="11">
        <f t="shared" si="160"/>
        <v>39</v>
      </c>
      <c r="Q2600" s="11">
        <f t="shared" si="161"/>
        <v>83.57</v>
      </c>
      <c r="R2600" s="16">
        <f t="shared" si="162"/>
        <v>42240.840289351851</v>
      </c>
      <c r="S2600" s="16">
        <f t="shared" si="163"/>
        <v>42270.840289351851</v>
      </c>
    </row>
    <row r="2601" spans="1:19" ht="29.5" x14ac:dyDescent="0.75">
      <c r="A2601" s="11">
        <v>2599</v>
      </c>
      <c r="B2601" s="12" t="s">
        <v>2599</v>
      </c>
      <c r="C2601" s="12" t="s">
        <v>6709</v>
      </c>
      <c r="D2601" s="13">
        <v>9041</v>
      </c>
      <c r="E2601" s="14">
        <v>90</v>
      </c>
      <c r="F2601" s="11" t="s">
        <v>8220</v>
      </c>
      <c r="G2601" s="11" t="s">
        <v>8223</v>
      </c>
      <c r="H2601" s="11" t="s">
        <v>8245</v>
      </c>
      <c r="I2601" s="11">
        <v>1407089147</v>
      </c>
      <c r="J2601" s="11">
        <v>1403201147</v>
      </c>
      <c r="K2601" s="11" t="b">
        <v>0</v>
      </c>
      <c r="L2601" s="11">
        <v>5</v>
      </c>
      <c r="M2601" s="11" t="b">
        <v>0</v>
      </c>
      <c r="N2601" s="11" t="s">
        <v>8292</v>
      </c>
      <c r="O2601" s="11" t="s">
        <v>8293</v>
      </c>
      <c r="P2601" s="11">
        <f t="shared" si="160"/>
        <v>1</v>
      </c>
      <c r="Q2601" s="11">
        <f t="shared" si="161"/>
        <v>18</v>
      </c>
      <c r="R2601" s="16">
        <f t="shared" si="162"/>
        <v>41809.754016203704</v>
      </c>
      <c r="S2601" s="16">
        <f t="shared" si="163"/>
        <v>41854.754016203704</v>
      </c>
    </row>
    <row r="2602" spans="1:19" ht="44.25" x14ac:dyDescent="0.75">
      <c r="A2602" s="11">
        <v>2600</v>
      </c>
      <c r="B2602" s="12" t="s">
        <v>2600</v>
      </c>
      <c r="C2602" s="12" t="s">
        <v>6710</v>
      </c>
      <c r="D2602" s="13">
        <v>50000</v>
      </c>
      <c r="E2602" s="14">
        <v>3466</v>
      </c>
      <c r="F2602" s="11" t="s">
        <v>8220</v>
      </c>
      <c r="G2602" s="11" t="s">
        <v>8223</v>
      </c>
      <c r="H2602" s="11" t="s">
        <v>8245</v>
      </c>
      <c r="I2602" s="11">
        <v>1458938200</v>
      </c>
      <c r="J2602" s="11">
        <v>1453757800</v>
      </c>
      <c r="K2602" s="11" t="b">
        <v>0</v>
      </c>
      <c r="L2602" s="11">
        <v>30</v>
      </c>
      <c r="M2602" s="11" t="b">
        <v>0</v>
      </c>
      <c r="N2602" s="11" t="s">
        <v>8292</v>
      </c>
      <c r="O2602" s="11" t="s">
        <v>8293</v>
      </c>
      <c r="P2602" s="11">
        <f t="shared" si="160"/>
        <v>7</v>
      </c>
      <c r="Q2602" s="11">
        <f t="shared" si="161"/>
        <v>115.53</v>
      </c>
      <c r="R2602" s="16">
        <f t="shared" si="162"/>
        <v>42394.900462962964</v>
      </c>
      <c r="S2602" s="16">
        <f t="shared" si="163"/>
        <v>42454.858796296292</v>
      </c>
    </row>
    <row r="2603" spans="1:19" ht="59" x14ac:dyDescent="0.75">
      <c r="A2603" s="11">
        <v>2601</v>
      </c>
      <c r="B2603" s="12" t="s">
        <v>2601</v>
      </c>
      <c r="C2603" s="12" t="s">
        <v>6711</v>
      </c>
      <c r="D2603" s="13">
        <v>500</v>
      </c>
      <c r="E2603" s="14">
        <v>3307</v>
      </c>
      <c r="F2603" s="11" t="s">
        <v>8218</v>
      </c>
      <c r="G2603" s="11" t="s">
        <v>8223</v>
      </c>
      <c r="H2603" s="11" t="s">
        <v>8245</v>
      </c>
      <c r="I2603" s="11">
        <v>1347508740</v>
      </c>
      <c r="J2603" s="11">
        <v>1346276349</v>
      </c>
      <c r="K2603" s="11" t="b">
        <v>1</v>
      </c>
      <c r="L2603" s="11">
        <v>151</v>
      </c>
      <c r="M2603" s="11" t="b">
        <v>1</v>
      </c>
      <c r="N2603" s="11" t="s">
        <v>8275</v>
      </c>
      <c r="O2603" s="11" t="s">
        <v>8311</v>
      </c>
      <c r="P2603" s="11">
        <f t="shared" si="160"/>
        <v>661</v>
      </c>
      <c r="Q2603" s="11">
        <f t="shared" si="161"/>
        <v>21.9</v>
      </c>
      <c r="R2603" s="16">
        <f t="shared" si="162"/>
        <v>41150.902187499996</v>
      </c>
      <c r="S2603" s="16">
        <f t="shared" si="163"/>
        <v>41165.165972222225</v>
      </c>
    </row>
    <row r="2604" spans="1:19" ht="44.25" x14ac:dyDescent="0.75">
      <c r="A2604" s="11">
        <v>2602</v>
      </c>
      <c r="B2604" s="12" t="s">
        <v>2602</v>
      </c>
      <c r="C2604" s="12" t="s">
        <v>6712</v>
      </c>
      <c r="D2604" s="13">
        <v>12000</v>
      </c>
      <c r="E2604" s="14">
        <v>39131</v>
      </c>
      <c r="F2604" s="11" t="s">
        <v>8218</v>
      </c>
      <c r="G2604" s="11" t="s">
        <v>8223</v>
      </c>
      <c r="H2604" s="11" t="s">
        <v>8245</v>
      </c>
      <c r="I2604" s="11">
        <v>1415827200</v>
      </c>
      <c r="J2604" s="11">
        <v>1412358968</v>
      </c>
      <c r="K2604" s="11" t="b">
        <v>1</v>
      </c>
      <c r="L2604" s="11">
        <v>489</v>
      </c>
      <c r="M2604" s="11" t="b">
        <v>1</v>
      </c>
      <c r="N2604" s="11" t="s">
        <v>8275</v>
      </c>
      <c r="O2604" s="11" t="s">
        <v>8311</v>
      </c>
      <c r="P2604" s="11">
        <f t="shared" si="160"/>
        <v>326</v>
      </c>
      <c r="Q2604" s="11">
        <f t="shared" si="161"/>
        <v>80.02</v>
      </c>
      <c r="R2604" s="16">
        <f t="shared" si="162"/>
        <v>41915.747314814813</v>
      </c>
      <c r="S2604" s="16">
        <f t="shared" si="163"/>
        <v>41955.888888888891</v>
      </c>
    </row>
    <row r="2605" spans="1:19" ht="29.5" x14ac:dyDescent="0.75">
      <c r="A2605" s="11">
        <v>2603</v>
      </c>
      <c r="B2605" s="12" t="s">
        <v>2603</v>
      </c>
      <c r="C2605" s="12" t="s">
        <v>6713</v>
      </c>
      <c r="D2605" s="13">
        <v>1750</v>
      </c>
      <c r="E2605" s="14">
        <v>1776</v>
      </c>
      <c r="F2605" s="11" t="s">
        <v>8218</v>
      </c>
      <c r="G2605" s="11" t="s">
        <v>8223</v>
      </c>
      <c r="H2605" s="11" t="s">
        <v>8245</v>
      </c>
      <c r="I2605" s="11">
        <v>1387835654</v>
      </c>
      <c r="J2605" s="11">
        <v>1386626054</v>
      </c>
      <c r="K2605" s="11" t="b">
        <v>1</v>
      </c>
      <c r="L2605" s="11">
        <v>50</v>
      </c>
      <c r="M2605" s="11" t="b">
        <v>1</v>
      </c>
      <c r="N2605" s="11" t="s">
        <v>8275</v>
      </c>
      <c r="O2605" s="11" t="s">
        <v>8311</v>
      </c>
      <c r="P2605" s="11">
        <f t="shared" si="160"/>
        <v>101</v>
      </c>
      <c r="Q2605" s="11">
        <f t="shared" si="161"/>
        <v>35.520000000000003</v>
      </c>
      <c r="R2605" s="16">
        <f t="shared" si="162"/>
        <v>41617.912662037037</v>
      </c>
      <c r="S2605" s="16">
        <f t="shared" si="163"/>
        <v>41631.912662037037</v>
      </c>
    </row>
    <row r="2606" spans="1:19" ht="44.25" x14ac:dyDescent="0.75">
      <c r="A2606" s="11">
        <v>2604</v>
      </c>
      <c r="B2606" s="12" t="s">
        <v>2604</v>
      </c>
      <c r="C2606" s="12" t="s">
        <v>6714</v>
      </c>
      <c r="D2606" s="13">
        <v>20000</v>
      </c>
      <c r="E2606" s="14">
        <v>20843.599999999999</v>
      </c>
      <c r="F2606" s="11" t="s">
        <v>8218</v>
      </c>
      <c r="G2606" s="11" t="s">
        <v>8223</v>
      </c>
      <c r="H2606" s="11" t="s">
        <v>8245</v>
      </c>
      <c r="I2606" s="11">
        <v>1335662023</v>
      </c>
      <c r="J2606" s="11">
        <v>1333070023</v>
      </c>
      <c r="K2606" s="11" t="b">
        <v>1</v>
      </c>
      <c r="L2606" s="11">
        <v>321</v>
      </c>
      <c r="M2606" s="11" t="b">
        <v>1</v>
      </c>
      <c r="N2606" s="11" t="s">
        <v>8275</v>
      </c>
      <c r="O2606" s="11" t="s">
        <v>8311</v>
      </c>
      <c r="P2606" s="11">
        <f t="shared" si="160"/>
        <v>104</v>
      </c>
      <c r="Q2606" s="11">
        <f t="shared" si="161"/>
        <v>64.930000000000007</v>
      </c>
      <c r="R2606" s="16">
        <f t="shared" si="162"/>
        <v>40998.051192129627</v>
      </c>
      <c r="S2606" s="16">
        <f t="shared" si="163"/>
        <v>41028.051192129627</v>
      </c>
    </row>
    <row r="2607" spans="1:19" ht="44.25" x14ac:dyDescent="0.75">
      <c r="A2607" s="11">
        <v>2605</v>
      </c>
      <c r="B2607" s="12" t="s">
        <v>2605</v>
      </c>
      <c r="C2607" s="12" t="s">
        <v>6715</v>
      </c>
      <c r="D2607" s="13">
        <v>100000</v>
      </c>
      <c r="E2607" s="14">
        <v>107421.57</v>
      </c>
      <c r="F2607" s="11" t="s">
        <v>8218</v>
      </c>
      <c r="G2607" s="11" t="s">
        <v>8223</v>
      </c>
      <c r="H2607" s="11" t="s">
        <v>8245</v>
      </c>
      <c r="I2607" s="11">
        <v>1466168390</v>
      </c>
      <c r="J2607" s="11">
        <v>1463576390</v>
      </c>
      <c r="K2607" s="11" t="b">
        <v>1</v>
      </c>
      <c r="L2607" s="11">
        <v>1762</v>
      </c>
      <c r="M2607" s="11" t="b">
        <v>1</v>
      </c>
      <c r="N2607" s="11" t="s">
        <v>8275</v>
      </c>
      <c r="O2607" s="11" t="s">
        <v>8311</v>
      </c>
      <c r="P2607" s="11">
        <f t="shared" si="160"/>
        <v>107</v>
      </c>
      <c r="Q2607" s="11">
        <f t="shared" si="161"/>
        <v>60.97</v>
      </c>
      <c r="R2607" s="16">
        <f t="shared" si="162"/>
        <v>42508.541550925926</v>
      </c>
      <c r="S2607" s="16">
        <f t="shared" si="163"/>
        <v>42538.541550925926</v>
      </c>
    </row>
    <row r="2608" spans="1:19" ht="59" x14ac:dyDescent="0.75">
      <c r="A2608" s="11">
        <v>2606</v>
      </c>
      <c r="B2608" s="12" t="s">
        <v>2606</v>
      </c>
      <c r="C2608" s="12" t="s">
        <v>6716</v>
      </c>
      <c r="D2608" s="13">
        <v>11000</v>
      </c>
      <c r="E2608" s="14">
        <v>12106</v>
      </c>
      <c r="F2608" s="11" t="s">
        <v>8218</v>
      </c>
      <c r="G2608" s="11" t="s">
        <v>8223</v>
      </c>
      <c r="H2608" s="11" t="s">
        <v>8245</v>
      </c>
      <c r="I2608" s="11">
        <v>1398791182</v>
      </c>
      <c r="J2608" s="11">
        <v>1396026382</v>
      </c>
      <c r="K2608" s="11" t="b">
        <v>1</v>
      </c>
      <c r="L2608" s="11">
        <v>385</v>
      </c>
      <c r="M2608" s="11" t="b">
        <v>1</v>
      </c>
      <c r="N2608" s="11" t="s">
        <v>8275</v>
      </c>
      <c r="O2608" s="11" t="s">
        <v>8311</v>
      </c>
      <c r="P2608" s="11">
        <f t="shared" si="160"/>
        <v>110</v>
      </c>
      <c r="Q2608" s="11">
        <f t="shared" si="161"/>
        <v>31.44</v>
      </c>
      <c r="R2608" s="16">
        <f t="shared" si="162"/>
        <v>41726.712754629632</v>
      </c>
      <c r="S2608" s="16">
        <f t="shared" si="163"/>
        <v>41758.712754629632</v>
      </c>
    </row>
    <row r="2609" spans="1:19" ht="44.25" x14ac:dyDescent="0.75">
      <c r="A2609" s="11">
        <v>2607</v>
      </c>
      <c r="B2609" s="12" t="s">
        <v>2607</v>
      </c>
      <c r="C2609" s="12" t="s">
        <v>6717</v>
      </c>
      <c r="D2609" s="13">
        <v>8000</v>
      </c>
      <c r="E2609" s="14">
        <v>32616</v>
      </c>
      <c r="F2609" s="11" t="s">
        <v>8218</v>
      </c>
      <c r="G2609" s="11" t="s">
        <v>8223</v>
      </c>
      <c r="H2609" s="11" t="s">
        <v>8245</v>
      </c>
      <c r="I2609" s="11">
        <v>1439344800</v>
      </c>
      <c r="J2609" s="11">
        <v>1435611572</v>
      </c>
      <c r="K2609" s="11" t="b">
        <v>1</v>
      </c>
      <c r="L2609" s="11">
        <v>398</v>
      </c>
      <c r="M2609" s="11" t="b">
        <v>1</v>
      </c>
      <c r="N2609" s="11" t="s">
        <v>8275</v>
      </c>
      <c r="O2609" s="11" t="s">
        <v>8311</v>
      </c>
      <c r="P2609" s="11">
        <f t="shared" si="160"/>
        <v>408</v>
      </c>
      <c r="Q2609" s="11">
        <f t="shared" si="161"/>
        <v>81.95</v>
      </c>
      <c r="R2609" s="16">
        <f t="shared" si="162"/>
        <v>42184.874675925923</v>
      </c>
      <c r="S2609" s="16">
        <f t="shared" si="163"/>
        <v>42228.083333333328</v>
      </c>
    </row>
    <row r="2610" spans="1:19" ht="44.25" x14ac:dyDescent="0.75">
      <c r="A2610" s="11">
        <v>2608</v>
      </c>
      <c r="B2610" s="12" t="s">
        <v>2608</v>
      </c>
      <c r="C2610" s="12" t="s">
        <v>6718</v>
      </c>
      <c r="D2610" s="13">
        <v>8000</v>
      </c>
      <c r="E2610" s="14">
        <v>17914</v>
      </c>
      <c r="F2610" s="11" t="s">
        <v>8218</v>
      </c>
      <c r="G2610" s="11" t="s">
        <v>8223</v>
      </c>
      <c r="H2610" s="11" t="s">
        <v>8245</v>
      </c>
      <c r="I2610" s="11">
        <v>1489536000</v>
      </c>
      <c r="J2610" s="11">
        <v>1485976468</v>
      </c>
      <c r="K2610" s="11" t="b">
        <v>1</v>
      </c>
      <c r="L2610" s="11">
        <v>304</v>
      </c>
      <c r="M2610" s="11" t="b">
        <v>1</v>
      </c>
      <c r="N2610" s="11" t="s">
        <v>8275</v>
      </c>
      <c r="O2610" s="11" t="s">
        <v>8311</v>
      </c>
      <c r="P2610" s="11">
        <f t="shared" si="160"/>
        <v>224</v>
      </c>
      <c r="Q2610" s="11">
        <f t="shared" si="161"/>
        <v>58.93</v>
      </c>
      <c r="R2610" s="16">
        <f t="shared" si="162"/>
        <v>42767.801712962959</v>
      </c>
      <c r="S2610" s="16">
        <f t="shared" si="163"/>
        <v>42809</v>
      </c>
    </row>
    <row r="2611" spans="1:19" ht="59" x14ac:dyDescent="0.75">
      <c r="A2611" s="11">
        <v>2609</v>
      </c>
      <c r="B2611" s="12" t="s">
        <v>2609</v>
      </c>
      <c r="C2611" s="12" t="s">
        <v>6719</v>
      </c>
      <c r="D2611" s="13">
        <v>35000</v>
      </c>
      <c r="E2611" s="14">
        <v>106330.39</v>
      </c>
      <c r="F2611" s="11" t="s">
        <v>8218</v>
      </c>
      <c r="G2611" s="11" t="s">
        <v>8223</v>
      </c>
      <c r="H2611" s="11" t="s">
        <v>8245</v>
      </c>
      <c r="I2611" s="11">
        <v>1342330951</v>
      </c>
      <c r="J2611" s="11">
        <v>1339738951</v>
      </c>
      <c r="K2611" s="11" t="b">
        <v>1</v>
      </c>
      <c r="L2611" s="11">
        <v>676</v>
      </c>
      <c r="M2611" s="11" t="b">
        <v>1</v>
      </c>
      <c r="N2611" s="11" t="s">
        <v>8275</v>
      </c>
      <c r="O2611" s="11" t="s">
        <v>8311</v>
      </c>
      <c r="P2611" s="11">
        <f t="shared" si="160"/>
        <v>304</v>
      </c>
      <c r="Q2611" s="11">
        <f t="shared" si="161"/>
        <v>157.29</v>
      </c>
      <c r="R2611" s="16">
        <f t="shared" si="162"/>
        <v>41075.237858796296</v>
      </c>
      <c r="S2611" s="16">
        <f t="shared" si="163"/>
        <v>41105.237858796296</v>
      </c>
    </row>
    <row r="2612" spans="1:19" ht="44.25" x14ac:dyDescent="0.75">
      <c r="A2612" s="11">
        <v>2610</v>
      </c>
      <c r="B2612" s="12" t="s">
        <v>2610</v>
      </c>
      <c r="C2612" s="12" t="s">
        <v>6720</v>
      </c>
      <c r="D2612" s="13">
        <v>22765</v>
      </c>
      <c r="E2612" s="14">
        <v>32172.66</v>
      </c>
      <c r="F2612" s="11" t="s">
        <v>8218</v>
      </c>
      <c r="G2612" s="11" t="s">
        <v>8223</v>
      </c>
      <c r="H2612" s="11" t="s">
        <v>8245</v>
      </c>
      <c r="I2612" s="11">
        <v>1471849140</v>
      </c>
      <c r="J2612" s="11">
        <v>1468444125</v>
      </c>
      <c r="K2612" s="11" t="b">
        <v>1</v>
      </c>
      <c r="L2612" s="11">
        <v>577</v>
      </c>
      <c r="M2612" s="11" t="b">
        <v>1</v>
      </c>
      <c r="N2612" s="11" t="s">
        <v>8275</v>
      </c>
      <c r="O2612" s="11" t="s">
        <v>8311</v>
      </c>
      <c r="P2612" s="11">
        <f t="shared" si="160"/>
        <v>141</v>
      </c>
      <c r="Q2612" s="11">
        <f t="shared" si="161"/>
        <v>55.76</v>
      </c>
      <c r="R2612" s="16">
        <f t="shared" si="162"/>
        <v>42564.881076388891</v>
      </c>
      <c r="S2612" s="16">
        <f t="shared" si="163"/>
        <v>42604.290972222225</v>
      </c>
    </row>
    <row r="2613" spans="1:19" ht="59" x14ac:dyDescent="0.75">
      <c r="A2613" s="11">
        <v>2611</v>
      </c>
      <c r="B2613" s="12" t="s">
        <v>2611</v>
      </c>
      <c r="C2613" s="12" t="s">
        <v>6721</v>
      </c>
      <c r="D2613" s="13">
        <v>11000</v>
      </c>
      <c r="E2613" s="14">
        <v>306970</v>
      </c>
      <c r="F2613" s="11" t="s">
        <v>8218</v>
      </c>
      <c r="G2613" s="11" t="s">
        <v>8235</v>
      </c>
      <c r="H2613" s="11" t="s">
        <v>8248</v>
      </c>
      <c r="I2613" s="11">
        <v>1483397940</v>
      </c>
      <c r="J2613" s="11">
        <v>1480493014</v>
      </c>
      <c r="K2613" s="11" t="b">
        <v>1</v>
      </c>
      <c r="L2613" s="11">
        <v>3663</v>
      </c>
      <c r="M2613" s="11" t="b">
        <v>1</v>
      </c>
      <c r="N2613" s="11" t="s">
        <v>8275</v>
      </c>
      <c r="O2613" s="11" t="s">
        <v>8311</v>
      </c>
      <c r="P2613" s="11">
        <f t="shared" si="160"/>
        <v>2791</v>
      </c>
      <c r="Q2613" s="11">
        <f t="shared" si="161"/>
        <v>83.8</v>
      </c>
      <c r="R2613" s="16">
        <f t="shared" si="162"/>
        <v>42704.335810185185</v>
      </c>
      <c r="S2613" s="16">
        <f t="shared" si="163"/>
        <v>42737.957638888889</v>
      </c>
    </row>
    <row r="2614" spans="1:19" ht="44.25" x14ac:dyDescent="0.75">
      <c r="A2614" s="11">
        <v>2612</v>
      </c>
      <c r="B2614" s="12" t="s">
        <v>2612</v>
      </c>
      <c r="C2614" s="12" t="s">
        <v>6722</v>
      </c>
      <c r="D2614" s="13">
        <v>10000</v>
      </c>
      <c r="E2614" s="14">
        <v>17176.13</v>
      </c>
      <c r="F2614" s="11" t="s">
        <v>8218</v>
      </c>
      <c r="G2614" s="11" t="s">
        <v>8223</v>
      </c>
      <c r="H2614" s="11" t="s">
        <v>8245</v>
      </c>
      <c r="I2614" s="11">
        <v>1420773970</v>
      </c>
      <c r="J2614" s="11">
        <v>1418095570</v>
      </c>
      <c r="K2614" s="11" t="b">
        <v>1</v>
      </c>
      <c r="L2614" s="11">
        <v>294</v>
      </c>
      <c r="M2614" s="11" t="b">
        <v>1</v>
      </c>
      <c r="N2614" s="11" t="s">
        <v>8275</v>
      </c>
      <c r="O2614" s="11" t="s">
        <v>8311</v>
      </c>
      <c r="P2614" s="11">
        <f t="shared" si="160"/>
        <v>172</v>
      </c>
      <c r="Q2614" s="11">
        <f t="shared" si="161"/>
        <v>58.42</v>
      </c>
      <c r="R2614" s="16">
        <f t="shared" si="162"/>
        <v>41982.143171296295</v>
      </c>
      <c r="S2614" s="16">
        <f t="shared" si="163"/>
        <v>42013.143171296295</v>
      </c>
    </row>
    <row r="2615" spans="1:19" ht="44.25" x14ac:dyDescent="0.75">
      <c r="A2615" s="11">
        <v>2613</v>
      </c>
      <c r="B2615" s="12" t="s">
        <v>2613</v>
      </c>
      <c r="C2615" s="12" t="s">
        <v>6723</v>
      </c>
      <c r="D2615" s="13">
        <v>7500</v>
      </c>
      <c r="E2615" s="14">
        <v>7576</v>
      </c>
      <c r="F2615" s="11" t="s">
        <v>8218</v>
      </c>
      <c r="G2615" s="11" t="s">
        <v>8223</v>
      </c>
      <c r="H2615" s="11" t="s">
        <v>8245</v>
      </c>
      <c r="I2615" s="11">
        <v>1348256294</v>
      </c>
      <c r="J2615" s="11">
        <v>1345664294</v>
      </c>
      <c r="K2615" s="11" t="b">
        <v>1</v>
      </c>
      <c r="L2615" s="11">
        <v>28</v>
      </c>
      <c r="M2615" s="11" t="b">
        <v>1</v>
      </c>
      <c r="N2615" s="11" t="s">
        <v>8275</v>
      </c>
      <c r="O2615" s="11" t="s">
        <v>8311</v>
      </c>
      <c r="P2615" s="11">
        <f t="shared" si="160"/>
        <v>101</v>
      </c>
      <c r="Q2615" s="11">
        <f t="shared" si="161"/>
        <v>270.57</v>
      </c>
      <c r="R2615" s="16">
        <f t="shared" si="162"/>
        <v>41143.81821759259</v>
      </c>
      <c r="S2615" s="16">
        <f t="shared" si="163"/>
        <v>41173.81821759259</v>
      </c>
    </row>
    <row r="2616" spans="1:19" ht="44.25" x14ac:dyDescent="0.75">
      <c r="A2616" s="11">
        <v>2614</v>
      </c>
      <c r="B2616" s="12" t="s">
        <v>2614</v>
      </c>
      <c r="C2616" s="12" t="s">
        <v>6724</v>
      </c>
      <c r="D2616" s="13">
        <v>10500</v>
      </c>
      <c r="E2616" s="14">
        <v>10710</v>
      </c>
      <c r="F2616" s="11" t="s">
        <v>8218</v>
      </c>
      <c r="G2616" s="11" t="s">
        <v>8223</v>
      </c>
      <c r="H2616" s="11" t="s">
        <v>8245</v>
      </c>
      <c r="I2616" s="11">
        <v>1398834000</v>
      </c>
      <c r="J2616" s="11">
        <v>1396371612</v>
      </c>
      <c r="K2616" s="11" t="b">
        <v>1</v>
      </c>
      <c r="L2616" s="11">
        <v>100</v>
      </c>
      <c r="M2616" s="11" t="b">
        <v>1</v>
      </c>
      <c r="N2616" s="11" t="s">
        <v>8275</v>
      </c>
      <c r="O2616" s="11" t="s">
        <v>8311</v>
      </c>
      <c r="P2616" s="11">
        <f t="shared" si="160"/>
        <v>102</v>
      </c>
      <c r="Q2616" s="11">
        <f t="shared" si="161"/>
        <v>107.1</v>
      </c>
      <c r="R2616" s="16">
        <f t="shared" si="162"/>
        <v>41730.708472222221</v>
      </c>
      <c r="S2616" s="16">
        <f t="shared" si="163"/>
        <v>41759.208333333336</v>
      </c>
    </row>
    <row r="2617" spans="1:19" ht="44.25" x14ac:dyDescent="0.75">
      <c r="A2617" s="11">
        <v>2615</v>
      </c>
      <c r="B2617" s="12" t="s">
        <v>2615</v>
      </c>
      <c r="C2617" s="12" t="s">
        <v>6725</v>
      </c>
      <c r="D2617" s="13">
        <v>2001</v>
      </c>
      <c r="E2617" s="14">
        <v>3397</v>
      </c>
      <c r="F2617" s="11" t="s">
        <v>8218</v>
      </c>
      <c r="G2617" s="11" t="s">
        <v>8224</v>
      </c>
      <c r="H2617" s="11" t="s">
        <v>8246</v>
      </c>
      <c r="I2617" s="11">
        <v>1462017600</v>
      </c>
      <c r="J2617" s="11">
        <v>1458820564</v>
      </c>
      <c r="K2617" s="11" t="b">
        <v>0</v>
      </c>
      <c r="L2617" s="11">
        <v>72</v>
      </c>
      <c r="M2617" s="11" t="b">
        <v>1</v>
      </c>
      <c r="N2617" s="11" t="s">
        <v>8275</v>
      </c>
      <c r="O2617" s="11" t="s">
        <v>8311</v>
      </c>
      <c r="P2617" s="11">
        <f t="shared" si="160"/>
        <v>170</v>
      </c>
      <c r="Q2617" s="11">
        <f t="shared" si="161"/>
        <v>47.18</v>
      </c>
      <c r="R2617" s="16">
        <f t="shared" si="162"/>
        <v>42453.49726851852</v>
      </c>
      <c r="S2617" s="16">
        <f t="shared" si="163"/>
        <v>42490.5</v>
      </c>
    </row>
    <row r="2618" spans="1:19" ht="44.25" x14ac:dyDescent="0.75">
      <c r="A2618" s="11">
        <v>2616</v>
      </c>
      <c r="B2618" s="12" t="s">
        <v>2616</v>
      </c>
      <c r="C2618" s="12" t="s">
        <v>6726</v>
      </c>
      <c r="D2618" s="13">
        <v>25000</v>
      </c>
      <c r="E2618" s="14">
        <v>28633.5</v>
      </c>
      <c r="F2618" s="11" t="s">
        <v>8218</v>
      </c>
      <c r="G2618" s="11" t="s">
        <v>8223</v>
      </c>
      <c r="H2618" s="11" t="s">
        <v>8245</v>
      </c>
      <c r="I2618" s="11">
        <v>1440546729</v>
      </c>
      <c r="J2618" s="11">
        <v>1437954729</v>
      </c>
      <c r="K2618" s="11" t="b">
        <v>1</v>
      </c>
      <c r="L2618" s="11">
        <v>238</v>
      </c>
      <c r="M2618" s="11" t="b">
        <v>1</v>
      </c>
      <c r="N2618" s="11" t="s">
        <v>8275</v>
      </c>
      <c r="O2618" s="11" t="s">
        <v>8311</v>
      </c>
      <c r="P2618" s="11">
        <f t="shared" si="160"/>
        <v>115</v>
      </c>
      <c r="Q2618" s="11">
        <f t="shared" si="161"/>
        <v>120.31</v>
      </c>
      <c r="R2618" s="16">
        <f t="shared" si="162"/>
        <v>42211.99454861111</v>
      </c>
      <c r="S2618" s="16">
        <f t="shared" si="163"/>
        <v>42241.99454861111</v>
      </c>
    </row>
    <row r="2619" spans="1:19" ht="44.25" x14ac:dyDescent="0.75">
      <c r="A2619" s="11">
        <v>2617</v>
      </c>
      <c r="B2619" s="12" t="s">
        <v>2617</v>
      </c>
      <c r="C2619" s="12" t="s">
        <v>6727</v>
      </c>
      <c r="D2619" s="13">
        <v>500</v>
      </c>
      <c r="E2619" s="14">
        <v>4388</v>
      </c>
      <c r="F2619" s="11" t="s">
        <v>8218</v>
      </c>
      <c r="G2619" s="11" t="s">
        <v>8223</v>
      </c>
      <c r="H2619" s="11" t="s">
        <v>8245</v>
      </c>
      <c r="I2619" s="11">
        <v>1413838751</v>
      </c>
      <c r="J2619" s="11">
        <v>1411246751</v>
      </c>
      <c r="K2619" s="11" t="b">
        <v>1</v>
      </c>
      <c r="L2619" s="11">
        <v>159</v>
      </c>
      <c r="M2619" s="11" t="b">
        <v>1</v>
      </c>
      <c r="N2619" s="11" t="s">
        <v>8275</v>
      </c>
      <c r="O2619" s="11" t="s">
        <v>8311</v>
      </c>
      <c r="P2619" s="11">
        <f t="shared" si="160"/>
        <v>878</v>
      </c>
      <c r="Q2619" s="11">
        <f t="shared" si="161"/>
        <v>27.6</v>
      </c>
      <c r="R2619" s="16">
        <f t="shared" si="162"/>
        <v>41902.874432870369</v>
      </c>
      <c r="S2619" s="16">
        <f t="shared" si="163"/>
        <v>41932.874432870369</v>
      </c>
    </row>
    <row r="2620" spans="1:19" ht="29.5" x14ac:dyDescent="0.75">
      <c r="A2620" s="11">
        <v>2618</v>
      </c>
      <c r="B2620" s="12" t="s">
        <v>2618</v>
      </c>
      <c r="C2620" s="12" t="s">
        <v>6728</v>
      </c>
      <c r="D2620" s="13">
        <v>15000</v>
      </c>
      <c r="E2620" s="14">
        <v>15808</v>
      </c>
      <c r="F2620" s="11" t="s">
        <v>8218</v>
      </c>
      <c r="G2620" s="11" t="s">
        <v>8223</v>
      </c>
      <c r="H2620" s="11" t="s">
        <v>8245</v>
      </c>
      <c r="I2620" s="11">
        <v>1449000061</v>
      </c>
      <c r="J2620" s="11">
        <v>1443812461</v>
      </c>
      <c r="K2620" s="11" t="b">
        <v>1</v>
      </c>
      <c r="L2620" s="11">
        <v>77</v>
      </c>
      <c r="M2620" s="11" t="b">
        <v>1</v>
      </c>
      <c r="N2620" s="11" t="s">
        <v>8275</v>
      </c>
      <c r="O2620" s="11" t="s">
        <v>8311</v>
      </c>
      <c r="P2620" s="11">
        <f t="shared" si="160"/>
        <v>105</v>
      </c>
      <c r="Q2620" s="11">
        <f t="shared" si="161"/>
        <v>205.3</v>
      </c>
      <c r="R2620" s="16">
        <f t="shared" si="162"/>
        <v>42279.792372685188</v>
      </c>
      <c r="S2620" s="16">
        <f t="shared" si="163"/>
        <v>42339.834039351852</v>
      </c>
    </row>
    <row r="2621" spans="1:19" ht="44.25" x14ac:dyDescent="0.75">
      <c r="A2621" s="11">
        <v>2619</v>
      </c>
      <c r="B2621" s="12" t="s">
        <v>2619</v>
      </c>
      <c r="C2621" s="12" t="s">
        <v>6729</v>
      </c>
      <c r="D2621" s="13">
        <v>1000</v>
      </c>
      <c r="E2621" s="14">
        <v>1884</v>
      </c>
      <c r="F2621" s="11" t="s">
        <v>8218</v>
      </c>
      <c r="G2621" s="11" t="s">
        <v>8223</v>
      </c>
      <c r="H2621" s="11" t="s">
        <v>8245</v>
      </c>
      <c r="I2621" s="11">
        <v>1445598000</v>
      </c>
      <c r="J2621" s="11">
        <v>1443302004</v>
      </c>
      <c r="K2621" s="11" t="b">
        <v>1</v>
      </c>
      <c r="L2621" s="11">
        <v>53</v>
      </c>
      <c r="M2621" s="11" t="b">
        <v>1</v>
      </c>
      <c r="N2621" s="11" t="s">
        <v>8275</v>
      </c>
      <c r="O2621" s="11" t="s">
        <v>8311</v>
      </c>
      <c r="P2621" s="11">
        <f t="shared" si="160"/>
        <v>188</v>
      </c>
      <c r="Q2621" s="11">
        <f t="shared" si="161"/>
        <v>35.549999999999997</v>
      </c>
      <c r="R2621" s="16">
        <f t="shared" si="162"/>
        <v>42273.884305555555</v>
      </c>
      <c r="S2621" s="16">
        <f t="shared" si="163"/>
        <v>42300.458333333328</v>
      </c>
    </row>
    <row r="2622" spans="1:19" ht="44.25" x14ac:dyDescent="0.75">
      <c r="A2622" s="11">
        <v>2620</v>
      </c>
      <c r="B2622" s="12" t="s">
        <v>2620</v>
      </c>
      <c r="C2622" s="12" t="s">
        <v>6730</v>
      </c>
      <c r="D2622" s="13">
        <v>65000</v>
      </c>
      <c r="E2622" s="14">
        <v>93374</v>
      </c>
      <c r="F2622" s="11" t="s">
        <v>8218</v>
      </c>
      <c r="G2622" s="11" t="s">
        <v>8225</v>
      </c>
      <c r="H2622" s="11" t="s">
        <v>8247</v>
      </c>
      <c r="I2622" s="11">
        <v>1444525200</v>
      </c>
      <c r="J2622" s="11">
        <v>1441339242</v>
      </c>
      <c r="K2622" s="11" t="b">
        <v>1</v>
      </c>
      <c r="L2622" s="11">
        <v>1251</v>
      </c>
      <c r="M2622" s="11" t="b">
        <v>1</v>
      </c>
      <c r="N2622" s="11" t="s">
        <v>8275</v>
      </c>
      <c r="O2622" s="11" t="s">
        <v>8311</v>
      </c>
      <c r="P2622" s="11">
        <f t="shared" si="160"/>
        <v>144</v>
      </c>
      <c r="Q2622" s="11">
        <f t="shared" si="161"/>
        <v>74.64</v>
      </c>
      <c r="R2622" s="16">
        <f t="shared" si="162"/>
        <v>42251.16715277778</v>
      </c>
      <c r="S2622" s="16">
        <f t="shared" si="163"/>
        <v>42288.041666666672</v>
      </c>
    </row>
    <row r="2623" spans="1:19" ht="44.25" x14ac:dyDescent="0.75">
      <c r="A2623" s="11">
        <v>2621</v>
      </c>
      <c r="B2623" s="12" t="s">
        <v>2621</v>
      </c>
      <c r="C2623" s="12" t="s">
        <v>6731</v>
      </c>
      <c r="D2623" s="13">
        <v>15000</v>
      </c>
      <c r="E2623" s="14">
        <v>21882</v>
      </c>
      <c r="F2623" s="11" t="s">
        <v>8218</v>
      </c>
      <c r="G2623" s="11" t="s">
        <v>8223</v>
      </c>
      <c r="H2623" s="11" t="s">
        <v>8245</v>
      </c>
      <c r="I2623" s="11">
        <v>1432230988</v>
      </c>
      <c r="J2623" s="11">
        <v>1429638988</v>
      </c>
      <c r="K2623" s="11" t="b">
        <v>1</v>
      </c>
      <c r="L2623" s="11">
        <v>465</v>
      </c>
      <c r="M2623" s="11" t="b">
        <v>1</v>
      </c>
      <c r="N2623" s="11" t="s">
        <v>8275</v>
      </c>
      <c r="O2623" s="11" t="s">
        <v>8311</v>
      </c>
      <c r="P2623" s="11">
        <f t="shared" si="160"/>
        <v>146</v>
      </c>
      <c r="Q2623" s="11">
        <f t="shared" si="161"/>
        <v>47.06</v>
      </c>
      <c r="R2623" s="16">
        <f t="shared" si="162"/>
        <v>42115.74754629629</v>
      </c>
      <c r="S2623" s="16">
        <f t="shared" si="163"/>
        <v>42145.74754629629</v>
      </c>
    </row>
    <row r="2624" spans="1:19" ht="44.25" x14ac:dyDescent="0.75">
      <c r="A2624" s="11">
        <v>2622</v>
      </c>
      <c r="B2624" s="12" t="s">
        <v>2622</v>
      </c>
      <c r="C2624" s="12" t="s">
        <v>6732</v>
      </c>
      <c r="D2624" s="13">
        <v>1500</v>
      </c>
      <c r="E2624" s="14">
        <v>1967.76</v>
      </c>
      <c r="F2624" s="11" t="s">
        <v>8218</v>
      </c>
      <c r="G2624" s="11" t="s">
        <v>8236</v>
      </c>
      <c r="H2624" s="11" t="s">
        <v>8248</v>
      </c>
      <c r="I2624" s="11">
        <v>1483120216</v>
      </c>
      <c r="J2624" s="11">
        <v>1479232216</v>
      </c>
      <c r="K2624" s="11" t="b">
        <v>0</v>
      </c>
      <c r="L2624" s="11">
        <v>74</v>
      </c>
      <c r="M2624" s="11" t="b">
        <v>1</v>
      </c>
      <c r="N2624" s="11" t="s">
        <v>8275</v>
      </c>
      <c r="O2624" s="11" t="s">
        <v>8311</v>
      </c>
      <c r="P2624" s="11">
        <f t="shared" si="160"/>
        <v>131</v>
      </c>
      <c r="Q2624" s="11">
        <f t="shared" si="161"/>
        <v>26.59</v>
      </c>
      <c r="R2624" s="16">
        <f t="shared" si="162"/>
        <v>42689.74324074074</v>
      </c>
      <c r="S2624" s="16">
        <f t="shared" si="163"/>
        <v>42734.74324074074</v>
      </c>
    </row>
    <row r="2625" spans="1:19" ht="44.25" x14ac:dyDescent="0.75">
      <c r="A2625" s="11">
        <v>2623</v>
      </c>
      <c r="B2625" s="12" t="s">
        <v>2623</v>
      </c>
      <c r="C2625" s="12" t="s">
        <v>6733</v>
      </c>
      <c r="D2625" s="13">
        <v>2000</v>
      </c>
      <c r="E2625" s="14">
        <v>2280</v>
      </c>
      <c r="F2625" s="11" t="s">
        <v>8218</v>
      </c>
      <c r="G2625" s="11" t="s">
        <v>8223</v>
      </c>
      <c r="H2625" s="11" t="s">
        <v>8245</v>
      </c>
      <c r="I2625" s="11">
        <v>1480658966</v>
      </c>
      <c r="J2625" s="11">
        <v>1479449366</v>
      </c>
      <c r="K2625" s="11" t="b">
        <v>0</v>
      </c>
      <c r="L2625" s="11">
        <v>62</v>
      </c>
      <c r="M2625" s="11" t="b">
        <v>1</v>
      </c>
      <c r="N2625" s="11" t="s">
        <v>8275</v>
      </c>
      <c r="O2625" s="11" t="s">
        <v>8311</v>
      </c>
      <c r="P2625" s="11">
        <f t="shared" si="160"/>
        <v>114</v>
      </c>
      <c r="Q2625" s="11">
        <f t="shared" si="161"/>
        <v>36.770000000000003</v>
      </c>
      <c r="R2625" s="16">
        <f t="shared" si="162"/>
        <v>42692.256550925929</v>
      </c>
      <c r="S2625" s="16">
        <f t="shared" si="163"/>
        <v>42706.256550925929</v>
      </c>
    </row>
    <row r="2626" spans="1:19" ht="44.25" x14ac:dyDescent="0.75">
      <c r="A2626" s="11">
        <v>2624</v>
      </c>
      <c r="B2626" s="12" t="s">
        <v>2624</v>
      </c>
      <c r="C2626" s="12" t="s">
        <v>6734</v>
      </c>
      <c r="D2626" s="13">
        <v>8000</v>
      </c>
      <c r="E2626" s="14">
        <v>110353.65</v>
      </c>
      <c r="F2626" s="11" t="s">
        <v>8218</v>
      </c>
      <c r="G2626" s="11" t="s">
        <v>8223</v>
      </c>
      <c r="H2626" s="11" t="s">
        <v>8245</v>
      </c>
      <c r="I2626" s="11">
        <v>1347530822</v>
      </c>
      <c r="J2626" s="11">
        <v>1345716422</v>
      </c>
      <c r="K2626" s="11" t="b">
        <v>0</v>
      </c>
      <c r="L2626" s="11">
        <v>3468</v>
      </c>
      <c r="M2626" s="11" t="b">
        <v>1</v>
      </c>
      <c r="N2626" s="11" t="s">
        <v>8275</v>
      </c>
      <c r="O2626" s="11" t="s">
        <v>8311</v>
      </c>
      <c r="P2626" s="11">
        <f t="shared" ref="P2626:P2689" si="164">ROUND(E2626/D2626*100,0)</f>
        <v>1379</v>
      </c>
      <c r="Q2626" s="11">
        <f t="shared" ref="Q2626:Q2689" si="165">IFERROR(ROUND(E2626/L2626,2),0)</f>
        <v>31.82</v>
      </c>
      <c r="R2626" s="16">
        <f t="shared" si="162"/>
        <v>41144.42155092593</v>
      </c>
      <c r="S2626" s="16">
        <f t="shared" si="163"/>
        <v>41165.42155092593</v>
      </c>
    </row>
    <row r="2627" spans="1:19" ht="59" x14ac:dyDescent="0.75">
      <c r="A2627" s="11">
        <v>2625</v>
      </c>
      <c r="B2627" s="12" t="s">
        <v>2625</v>
      </c>
      <c r="C2627" s="12" t="s">
        <v>6735</v>
      </c>
      <c r="D2627" s="13">
        <v>150</v>
      </c>
      <c r="E2627" s="14">
        <v>1434</v>
      </c>
      <c r="F2627" s="11" t="s">
        <v>8218</v>
      </c>
      <c r="G2627" s="11" t="s">
        <v>8235</v>
      </c>
      <c r="H2627" s="11" t="s">
        <v>8248</v>
      </c>
      <c r="I2627" s="11">
        <v>1478723208</v>
      </c>
      <c r="J2627" s="11">
        <v>1476559608</v>
      </c>
      <c r="K2627" s="11" t="b">
        <v>0</v>
      </c>
      <c r="L2627" s="11">
        <v>52</v>
      </c>
      <c r="M2627" s="11" t="b">
        <v>1</v>
      </c>
      <c r="N2627" s="11" t="s">
        <v>8275</v>
      </c>
      <c r="O2627" s="11" t="s">
        <v>8311</v>
      </c>
      <c r="P2627" s="11">
        <f t="shared" si="164"/>
        <v>956</v>
      </c>
      <c r="Q2627" s="11">
        <f t="shared" si="165"/>
        <v>27.58</v>
      </c>
      <c r="R2627" s="16">
        <f t="shared" ref="R2627:R2690" si="166">(((J2627/60)/60)/24)+DATE(1970,1,1)</f>
        <v>42658.810277777782</v>
      </c>
      <c r="S2627" s="16">
        <f t="shared" ref="S2627:S2690" si="167">(((I2627/60)/60)/24)+DATE(1970,1,1)</f>
        <v>42683.851944444439</v>
      </c>
    </row>
    <row r="2628" spans="1:19" ht="44.25" x14ac:dyDescent="0.75">
      <c r="A2628" s="11">
        <v>2626</v>
      </c>
      <c r="B2628" s="12" t="s">
        <v>2626</v>
      </c>
      <c r="C2628" s="12" t="s">
        <v>6736</v>
      </c>
      <c r="D2628" s="13">
        <v>2500</v>
      </c>
      <c r="E2628" s="14">
        <v>2800</v>
      </c>
      <c r="F2628" s="11" t="s">
        <v>8218</v>
      </c>
      <c r="G2628" s="11" t="s">
        <v>8223</v>
      </c>
      <c r="H2628" s="11" t="s">
        <v>8245</v>
      </c>
      <c r="I2628" s="11">
        <v>1433343869</v>
      </c>
      <c r="J2628" s="11">
        <v>1430751869</v>
      </c>
      <c r="K2628" s="11" t="b">
        <v>0</v>
      </c>
      <c r="L2628" s="11">
        <v>50</v>
      </c>
      <c r="M2628" s="11" t="b">
        <v>1</v>
      </c>
      <c r="N2628" s="11" t="s">
        <v>8275</v>
      </c>
      <c r="O2628" s="11" t="s">
        <v>8311</v>
      </c>
      <c r="P2628" s="11">
        <f t="shared" si="164"/>
        <v>112</v>
      </c>
      <c r="Q2628" s="11">
        <f t="shared" si="165"/>
        <v>56</v>
      </c>
      <c r="R2628" s="16">
        <f t="shared" si="166"/>
        <v>42128.628113425926</v>
      </c>
      <c r="S2628" s="16">
        <f t="shared" si="167"/>
        <v>42158.628113425926</v>
      </c>
    </row>
    <row r="2629" spans="1:19" ht="44.25" x14ac:dyDescent="0.75">
      <c r="A2629" s="11">
        <v>2627</v>
      </c>
      <c r="B2629" s="12" t="s">
        <v>2627</v>
      </c>
      <c r="C2629" s="12" t="s">
        <v>6737</v>
      </c>
      <c r="D2629" s="13">
        <v>150</v>
      </c>
      <c r="E2629" s="14">
        <v>970</v>
      </c>
      <c r="F2629" s="11" t="s">
        <v>8218</v>
      </c>
      <c r="G2629" s="11" t="s">
        <v>8223</v>
      </c>
      <c r="H2629" s="11" t="s">
        <v>8245</v>
      </c>
      <c r="I2629" s="11">
        <v>1448571261</v>
      </c>
      <c r="J2629" s="11">
        <v>1445975661</v>
      </c>
      <c r="K2629" s="11" t="b">
        <v>0</v>
      </c>
      <c r="L2629" s="11">
        <v>45</v>
      </c>
      <c r="M2629" s="11" t="b">
        <v>1</v>
      </c>
      <c r="N2629" s="11" t="s">
        <v>8275</v>
      </c>
      <c r="O2629" s="11" t="s">
        <v>8311</v>
      </c>
      <c r="P2629" s="11">
        <f t="shared" si="164"/>
        <v>647</v>
      </c>
      <c r="Q2629" s="11">
        <f t="shared" si="165"/>
        <v>21.56</v>
      </c>
      <c r="R2629" s="16">
        <f t="shared" si="166"/>
        <v>42304.829409722224</v>
      </c>
      <c r="S2629" s="16">
        <f t="shared" si="167"/>
        <v>42334.871076388896</v>
      </c>
    </row>
    <row r="2630" spans="1:19" ht="44.25" x14ac:dyDescent="0.75">
      <c r="A2630" s="11">
        <v>2628</v>
      </c>
      <c r="B2630" s="12" t="s">
        <v>2628</v>
      </c>
      <c r="C2630" s="12" t="s">
        <v>6738</v>
      </c>
      <c r="D2630" s="13">
        <v>839</v>
      </c>
      <c r="E2630" s="14">
        <v>926</v>
      </c>
      <c r="F2630" s="11" t="s">
        <v>8218</v>
      </c>
      <c r="G2630" s="11" t="s">
        <v>8223</v>
      </c>
      <c r="H2630" s="11" t="s">
        <v>8245</v>
      </c>
      <c r="I2630" s="11">
        <v>1417389067</v>
      </c>
      <c r="J2630" s="11">
        <v>1415661067</v>
      </c>
      <c r="K2630" s="11" t="b">
        <v>0</v>
      </c>
      <c r="L2630" s="11">
        <v>21</v>
      </c>
      <c r="M2630" s="11" t="b">
        <v>1</v>
      </c>
      <c r="N2630" s="11" t="s">
        <v>8275</v>
      </c>
      <c r="O2630" s="11" t="s">
        <v>8311</v>
      </c>
      <c r="P2630" s="11">
        <f t="shared" si="164"/>
        <v>110</v>
      </c>
      <c r="Q2630" s="11">
        <f t="shared" si="165"/>
        <v>44.1</v>
      </c>
      <c r="R2630" s="16">
        <f t="shared" si="166"/>
        <v>41953.966053240743</v>
      </c>
      <c r="S2630" s="16">
        <f t="shared" si="167"/>
        <v>41973.966053240743</v>
      </c>
    </row>
    <row r="2631" spans="1:19" ht="29.5" x14ac:dyDescent="0.75">
      <c r="A2631" s="11">
        <v>2629</v>
      </c>
      <c r="B2631" s="12" t="s">
        <v>2629</v>
      </c>
      <c r="C2631" s="12" t="s">
        <v>6739</v>
      </c>
      <c r="D2631" s="13">
        <v>5000</v>
      </c>
      <c r="E2631" s="14">
        <v>6387</v>
      </c>
      <c r="F2631" s="11" t="s">
        <v>8218</v>
      </c>
      <c r="G2631" s="11" t="s">
        <v>8224</v>
      </c>
      <c r="H2631" s="11" t="s">
        <v>8246</v>
      </c>
      <c r="I2631" s="11">
        <v>1431608122</v>
      </c>
      <c r="J2631" s="11">
        <v>1429016122</v>
      </c>
      <c r="K2631" s="11" t="b">
        <v>0</v>
      </c>
      <c r="L2631" s="11">
        <v>100</v>
      </c>
      <c r="M2631" s="11" t="b">
        <v>1</v>
      </c>
      <c r="N2631" s="11" t="s">
        <v>8275</v>
      </c>
      <c r="O2631" s="11" t="s">
        <v>8311</v>
      </c>
      <c r="P2631" s="11">
        <f t="shared" si="164"/>
        <v>128</v>
      </c>
      <c r="Q2631" s="11">
        <f t="shared" si="165"/>
        <v>63.87</v>
      </c>
      <c r="R2631" s="16">
        <f t="shared" si="166"/>
        <v>42108.538449074069</v>
      </c>
      <c r="S2631" s="16">
        <f t="shared" si="167"/>
        <v>42138.538449074069</v>
      </c>
    </row>
    <row r="2632" spans="1:19" ht="44.25" x14ac:dyDescent="0.75">
      <c r="A2632" s="11">
        <v>2630</v>
      </c>
      <c r="B2632" s="12" t="s">
        <v>2630</v>
      </c>
      <c r="C2632" s="12" t="s">
        <v>6740</v>
      </c>
      <c r="D2632" s="13">
        <v>2000</v>
      </c>
      <c r="E2632" s="14">
        <v>3158</v>
      </c>
      <c r="F2632" s="11" t="s">
        <v>8218</v>
      </c>
      <c r="G2632" s="11" t="s">
        <v>8225</v>
      </c>
      <c r="H2632" s="11" t="s">
        <v>8247</v>
      </c>
      <c r="I2632" s="11">
        <v>1467280800</v>
      </c>
      <c r="J2632" s="11">
        <v>1464921112</v>
      </c>
      <c r="K2632" s="11" t="b">
        <v>0</v>
      </c>
      <c r="L2632" s="11">
        <v>81</v>
      </c>
      <c r="M2632" s="11" t="b">
        <v>1</v>
      </c>
      <c r="N2632" s="11" t="s">
        <v>8275</v>
      </c>
      <c r="O2632" s="11" t="s">
        <v>8311</v>
      </c>
      <c r="P2632" s="11">
        <f t="shared" si="164"/>
        <v>158</v>
      </c>
      <c r="Q2632" s="11">
        <f t="shared" si="165"/>
        <v>38.99</v>
      </c>
      <c r="R2632" s="16">
        <f t="shared" si="166"/>
        <v>42524.105462962965</v>
      </c>
      <c r="S2632" s="16">
        <f t="shared" si="167"/>
        <v>42551.416666666672</v>
      </c>
    </row>
    <row r="2633" spans="1:19" ht="44.25" x14ac:dyDescent="0.75">
      <c r="A2633" s="11">
        <v>2631</v>
      </c>
      <c r="B2633" s="12" t="s">
        <v>2631</v>
      </c>
      <c r="C2633" s="12" t="s">
        <v>6741</v>
      </c>
      <c r="D2633" s="13">
        <v>20000</v>
      </c>
      <c r="E2633" s="14">
        <v>22933.05</v>
      </c>
      <c r="F2633" s="11" t="s">
        <v>8218</v>
      </c>
      <c r="G2633" s="11" t="s">
        <v>8223</v>
      </c>
      <c r="H2633" s="11" t="s">
        <v>8245</v>
      </c>
      <c r="I2633" s="11">
        <v>1440907427</v>
      </c>
      <c r="J2633" s="11">
        <v>1438488227</v>
      </c>
      <c r="K2633" s="11" t="b">
        <v>0</v>
      </c>
      <c r="L2633" s="11">
        <v>286</v>
      </c>
      <c r="M2633" s="11" t="b">
        <v>1</v>
      </c>
      <c r="N2633" s="11" t="s">
        <v>8275</v>
      </c>
      <c r="O2633" s="11" t="s">
        <v>8311</v>
      </c>
      <c r="P2633" s="11">
        <f t="shared" si="164"/>
        <v>115</v>
      </c>
      <c r="Q2633" s="11">
        <f t="shared" si="165"/>
        <v>80.19</v>
      </c>
      <c r="R2633" s="16">
        <f t="shared" si="166"/>
        <v>42218.169293981482</v>
      </c>
      <c r="S2633" s="16">
        <f t="shared" si="167"/>
        <v>42246.169293981482</v>
      </c>
    </row>
    <row r="2634" spans="1:19" ht="44.25" x14ac:dyDescent="0.75">
      <c r="A2634" s="11">
        <v>2632</v>
      </c>
      <c r="B2634" s="12" t="s">
        <v>2632</v>
      </c>
      <c r="C2634" s="12" t="s">
        <v>6742</v>
      </c>
      <c r="D2634" s="13">
        <v>1070</v>
      </c>
      <c r="E2634" s="14">
        <v>1466</v>
      </c>
      <c r="F2634" s="11" t="s">
        <v>8218</v>
      </c>
      <c r="G2634" s="11" t="s">
        <v>8223</v>
      </c>
      <c r="H2634" s="11" t="s">
        <v>8245</v>
      </c>
      <c r="I2634" s="11">
        <v>1464485339</v>
      </c>
      <c r="J2634" s="11">
        <v>1462325339</v>
      </c>
      <c r="K2634" s="11" t="b">
        <v>0</v>
      </c>
      <c r="L2634" s="11">
        <v>42</v>
      </c>
      <c r="M2634" s="11" t="b">
        <v>1</v>
      </c>
      <c r="N2634" s="11" t="s">
        <v>8275</v>
      </c>
      <c r="O2634" s="11" t="s">
        <v>8311</v>
      </c>
      <c r="P2634" s="11">
        <f t="shared" si="164"/>
        <v>137</v>
      </c>
      <c r="Q2634" s="11">
        <f t="shared" si="165"/>
        <v>34.9</v>
      </c>
      <c r="R2634" s="16">
        <f t="shared" si="166"/>
        <v>42494.061793981484</v>
      </c>
      <c r="S2634" s="16">
        <f t="shared" si="167"/>
        <v>42519.061793981484</v>
      </c>
    </row>
    <row r="2635" spans="1:19" ht="44.25" x14ac:dyDescent="0.75">
      <c r="A2635" s="11">
        <v>2633</v>
      </c>
      <c r="B2635" s="12" t="s">
        <v>2633</v>
      </c>
      <c r="C2635" s="12" t="s">
        <v>6743</v>
      </c>
      <c r="D2635" s="13">
        <v>5000</v>
      </c>
      <c r="E2635" s="14">
        <v>17731</v>
      </c>
      <c r="F2635" s="11" t="s">
        <v>8218</v>
      </c>
      <c r="G2635" s="11" t="s">
        <v>8223</v>
      </c>
      <c r="H2635" s="11" t="s">
        <v>8245</v>
      </c>
      <c r="I2635" s="11">
        <v>1393542000</v>
      </c>
      <c r="J2635" s="11">
        <v>1390938332</v>
      </c>
      <c r="K2635" s="11" t="b">
        <v>0</v>
      </c>
      <c r="L2635" s="11">
        <v>199</v>
      </c>
      <c r="M2635" s="11" t="b">
        <v>1</v>
      </c>
      <c r="N2635" s="11" t="s">
        <v>8275</v>
      </c>
      <c r="O2635" s="11" t="s">
        <v>8311</v>
      </c>
      <c r="P2635" s="11">
        <f t="shared" si="164"/>
        <v>355</v>
      </c>
      <c r="Q2635" s="11">
        <f t="shared" si="165"/>
        <v>89.1</v>
      </c>
      <c r="R2635" s="16">
        <f t="shared" si="166"/>
        <v>41667.823287037041</v>
      </c>
      <c r="S2635" s="16">
        <f t="shared" si="167"/>
        <v>41697.958333333336</v>
      </c>
    </row>
    <row r="2636" spans="1:19" ht="44.25" x14ac:dyDescent="0.75">
      <c r="A2636" s="11">
        <v>2634</v>
      </c>
      <c r="B2636" s="12" t="s">
        <v>2634</v>
      </c>
      <c r="C2636" s="12" t="s">
        <v>6744</v>
      </c>
      <c r="D2636" s="13">
        <v>930</v>
      </c>
      <c r="E2636" s="14">
        <v>986</v>
      </c>
      <c r="F2636" s="11" t="s">
        <v>8218</v>
      </c>
      <c r="G2636" s="11" t="s">
        <v>8223</v>
      </c>
      <c r="H2636" s="11" t="s">
        <v>8245</v>
      </c>
      <c r="I2636" s="11">
        <v>1475163921</v>
      </c>
      <c r="J2636" s="11">
        <v>1472571921</v>
      </c>
      <c r="K2636" s="11" t="b">
        <v>0</v>
      </c>
      <c r="L2636" s="11">
        <v>25</v>
      </c>
      <c r="M2636" s="11" t="b">
        <v>1</v>
      </c>
      <c r="N2636" s="11" t="s">
        <v>8275</v>
      </c>
      <c r="O2636" s="11" t="s">
        <v>8311</v>
      </c>
      <c r="P2636" s="11">
        <f t="shared" si="164"/>
        <v>106</v>
      </c>
      <c r="Q2636" s="11">
        <f t="shared" si="165"/>
        <v>39.44</v>
      </c>
      <c r="R2636" s="16">
        <f t="shared" si="166"/>
        <v>42612.656493055561</v>
      </c>
      <c r="S2636" s="16">
        <f t="shared" si="167"/>
        <v>42642.656493055561</v>
      </c>
    </row>
    <row r="2637" spans="1:19" ht="44.25" x14ac:dyDescent="0.75">
      <c r="A2637" s="11">
        <v>2635</v>
      </c>
      <c r="B2637" s="12" t="s">
        <v>2635</v>
      </c>
      <c r="C2637" s="12" t="s">
        <v>6745</v>
      </c>
      <c r="D2637" s="13">
        <v>11500</v>
      </c>
      <c r="E2637" s="14">
        <v>11500</v>
      </c>
      <c r="F2637" s="11" t="s">
        <v>8218</v>
      </c>
      <c r="G2637" s="11" t="s">
        <v>8228</v>
      </c>
      <c r="H2637" s="11" t="s">
        <v>8250</v>
      </c>
      <c r="I2637" s="11">
        <v>1425937761</v>
      </c>
      <c r="J2637" s="11">
        <v>1422917361</v>
      </c>
      <c r="K2637" s="11" t="b">
        <v>0</v>
      </c>
      <c r="L2637" s="11">
        <v>84</v>
      </c>
      <c r="M2637" s="11" t="b">
        <v>1</v>
      </c>
      <c r="N2637" s="11" t="s">
        <v>8275</v>
      </c>
      <c r="O2637" s="11" t="s">
        <v>8311</v>
      </c>
      <c r="P2637" s="11">
        <f t="shared" si="164"/>
        <v>100</v>
      </c>
      <c r="Q2637" s="11">
        <f t="shared" si="165"/>
        <v>136.9</v>
      </c>
      <c r="R2637" s="16">
        <f t="shared" si="166"/>
        <v>42037.950937500005</v>
      </c>
      <c r="S2637" s="16">
        <f t="shared" si="167"/>
        <v>42072.909270833334</v>
      </c>
    </row>
    <row r="2638" spans="1:19" ht="59" x14ac:dyDescent="0.75">
      <c r="A2638" s="11">
        <v>2636</v>
      </c>
      <c r="B2638" s="12" t="s">
        <v>2636</v>
      </c>
      <c r="C2638" s="12" t="s">
        <v>6746</v>
      </c>
      <c r="D2638" s="13">
        <v>1000</v>
      </c>
      <c r="E2638" s="14">
        <v>1873</v>
      </c>
      <c r="F2638" s="11" t="s">
        <v>8218</v>
      </c>
      <c r="G2638" s="11" t="s">
        <v>8223</v>
      </c>
      <c r="H2638" s="11" t="s">
        <v>8245</v>
      </c>
      <c r="I2638" s="11">
        <v>1476579600</v>
      </c>
      <c r="J2638" s="11">
        <v>1474641914</v>
      </c>
      <c r="K2638" s="11" t="b">
        <v>0</v>
      </c>
      <c r="L2638" s="11">
        <v>50</v>
      </c>
      <c r="M2638" s="11" t="b">
        <v>1</v>
      </c>
      <c r="N2638" s="11" t="s">
        <v>8275</v>
      </c>
      <c r="O2638" s="11" t="s">
        <v>8311</v>
      </c>
      <c r="P2638" s="11">
        <f t="shared" si="164"/>
        <v>187</v>
      </c>
      <c r="Q2638" s="11">
        <f t="shared" si="165"/>
        <v>37.46</v>
      </c>
      <c r="R2638" s="16">
        <f t="shared" si="166"/>
        <v>42636.614745370374</v>
      </c>
      <c r="S2638" s="16">
        <f t="shared" si="167"/>
        <v>42659.041666666672</v>
      </c>
    </row>
    <row r="2639" spans="1:19" ht="29.5" x14ac:dyDescent="0.75">
      <c r="A2639" s="11">
        <v>2637</v>
      </c>
      <c r="B2639" s="12" t="s">
        <v>2637</v>
      </c>
      <c r="C2639" s="12" t="s">
        <v>6747</v>
      </c>
      <c r="D2639" s="13">
        <v>500</v>
      </c>
      <c r="E2639" s="14">
        <v>831</v>
      </c>
      <c r="F2639" s="11" t="s">
        <v>8218</v>
      </c>
      <c r="G2639" s="11" t="s">
        <v>8223</v>
      </c>
      <c r="H2639" s="11" t="s">
        <v>8245</v>
      </c>
      <c r="I2639" s="11">
        <v>1476277875</v>
      </c>
      <c r="J2639" s="11">
        <v>1474895475</v>
      </c>
      <c r="K2639" s="11" t="b">
        <v>0</v>
      </c>
      <c r="L2639" s="11">
        <v>26</v>
      </c>
      <c r="M2639" s="11" t="b">
        <v>1</v>
      </c>
      <c r="N2639" s="11" t="s">
        <v>8275</v>
      </c>
      <c r="O2639" s="11" t="s">
        <v>8311</v>
      </c>
      <c r="P2639" s="11">
        <f t="shared" si="164"/>
        <v>166</v>
      </c>
      <c r="Q2639" s="11">
        <f t="shared" si="165"/>
        <v>31.96</v>
      </c>
      <c r="R2639" s="16">
        <f t="shared" si="166"/>
        <v>42639.549479166672</v>
      </c>
      <c r="S2639" s="16">
        <f t="shared" si="167"/>
        <v>42655.549479166672</v>
      </c>
    </row>
    <row r="2640" spans="1:19" ht="44.25" x14ac:dyDescent="0.75">
      <c r="A2640" s="11">
        <v>2638</v>
      </c>
      <c r="B2640" s="12" t="s">
        <v>2638</v>
      </c>
      <c r="C2640" s="12" t="s">
        <v>6748</v>
      </c>
      <c r="D2640" s="13">
        <v>347</v>
      </c>
      <c r="E2640" s="14">
        <v>353</v>
      </c>
      <c r="F2640" s="11" t="s">
        <v>8218</v>
      </c>
      <c r="G2640" s="11" t="s">
        <v>8223</v>
      </c>
      <c r="H2640" s="11" t="s">
        <v>8245</v>
      </c>
      <c r="I2640" s="11">
        <v>1421358895</v>
      </c>
      <c r="J2640" s="11">
        <v>1418766895</v>
      </c>
      <c r="K2640" s="11" t="b">
        <v>0</v>
      </c>
      <c r="L2640" s="11">
        <v>14</v>
      </c>
      <c r="M2640" s="11" t="b">
        <v>1</v>
      </c>
      <c r="N2640" s="11" t="s">
        <v>8275</v>
      </c>
      <c r="O2640" s="11" t="s">
        <v>8311</v>
      </c>
      <c r="P2640" s="11">
        <f t="shared" si="164"/>
        <v>102</v>
      </c>
      <c r="Q2640" s="11">
        <f t="shared" si="165"/>
        <v>25.21</v>
      </c>
      <c r="R2640" s="16">
        <f t="shared" si="166"/>
        <v>41989.913136574076</v>
      </c>
      <c r="S2640" s="16">
        <f t="shared" si="167"/>
        <v>42019.913136574076</v>
      </c>
    </row>
    <row r="2641" spans="1:19" ht="44.25" x14ac:dyDescent="0.75">
      <c r="A2641" s="11">
        <v>2639</v>
      </c>
      <c r="B2641" s="12" t="s">
        <v>2639</v>
      </c>
      <c r="C2641" s="12" t="s">
        <v>6749</v>
      </c>
      <c r="D2641" s="13">
        <v>300</v>
      </c>
      <c r="E2641" s="14">
        <v>492</v>
      </c>
      <c r="F2641" s="11" t="s">
        <v>8218</v>
      </c>
      <c r="G2641" s="11" t="s">
        <v>8224</v>
      </c>
      <c r="H2641" s="11" t="s">
        <v>8246</v>
      </c>
      <c r="I2641" s="11">
        <v>1424378748</v>
      </c>
      <c r="J2641" s="11">
        <v>1421786748</v>
      </c>
      <c r="K2641" s="11" t="b">
        <v>0</v>
      </c>
      <c r="L2641" s="11">
        <v>49</v>
      </c>
      <c r="M2641" s="11" t="b">
        <v>1</v>
      </c>
      <c r="N2641" s="11" t="s">
        <v>8275</v>
      </c>
      <c r="O2641" s="11" t="s">
        <v>8311</v>
      </c>
      <c r="P2641" s="11">
        <f t="shared" si="164"/>
        <v>164</v>
      </c>
      <c r="Q2641" s="11">
        <f t="shared" si="165"/>
        <v>10.039999999999999</v>
      </c>
      <c r="R2641" s="16">
        <f t="shared" si="166"/>
        <v>42024.86513888889</v>
      </c>
      <c r="S2641" s="16">
        <f t="shared" si="167"/>
        <v>42054.86513888889</v>
      </c>
    </row>
    <row r="2642" spans="1:19" ht="59" x14ac:dyDescent="0.75">
      <c r="A2642" s="11">
        <v>2640</v>
      </c>
      <c r="B2642" s="12" t="s">
        <v>2640</v>
      </c>
      <c r="C2642" s="12" t="s">
        <v>6750</v>
      </c>
      <c r="D2642" s="13">
        <v>3000</v>
      </c>
      <c r="E2642" s="14">
        <v>3170</v>
      </c>
      <c r="F2642" s="11" t="s">
        <v>8218</v>
      </c>
      <c r="G2642" s="11" t="s">
        <v>8223</v>
      </c>
      <c r="H2642" s="11" t="s">
        <v>8245</v>
      </c>
      <c r="I2642" s="11">
        <v>1433735474</v>
      </c>
      <c r="J2642" s="11">
        <v>1428551474</v>
      </c>
      <c r="K2642" s="11" t="b">
        <v>0</v>
      </c>
      <c r="L2642" s="11">
        <v>69</v>
      </c>
      <c r="M2642" s="11" t="b">
        <v>1</v>
      </c>
      <c r="N2642" s="11" t="s">
        <v>8275</v>
      </c>
      <c r="O2642" s="11" t="s">
        <v>8311</v>
      </c>
      <c r="P2642" s="11">
        <f t="shared" si="164"/>
        <v>106</v>
      </c>
      <c r="Q2642" s="11">
        <f t="shared" si="165"/>
        <v>45.94</v>
      </c>
      <c r="R2642" s="16">
        <f t="shared" si="166"/>
        <v>42103.160578703704</v>
      </c>
      <c r="S2642" s="16">
        <f t="shared" si="167"/>
        <v>42163.160578703704</v>
      </c>
    </row>
    <row r="2643" spans="1:19" ht="29.5" x14ac:dyDescent="0.75">
      <c r="A2643" s="11">
        <v>2641</v>
      </c>
      <c r="B2643" s="12" t="s">
        <v>2641</v>
      </c>
      <c r="C2643" s="12" t="s">
        <v>6751</v>
      </c>
      <c r="D2643" s="13">
        <v>1500</v>
      </c>
      <c r="E2643" s="14">
        <v>15</v>
      </c>
      <c r="F2643" s="11" t="s">
        <v>8220</v>
      </c>
      <c r="G2643" s="11" t="s">
        <v>8223</v>
      </c>
      <c r="H2643" s="11" t="s">
        <v>8245</v>
      </c>
      <c r="I2643" s="11">
        <v>1410811740</v>
      </c>
      <c r="J2643" s="11">
        <v>1409341863</v>
      </c>
      <c r="K2643" s="11" t="b">
        <v>0</v>
      </c>
      <c r="L2643" s="11">
        <v>1</v>
      </c>
      <c r="M2643" s="11" t="b">
        <v>0</v>
      </c>
      <c r="N2643" s="11" t="s">
        <v>8275</v>
      </c>
      <c r="O2643" s="11" t="s">
        <v>8311</v>
      </c>
      <c r="P2643" s="11">
        <f t="shared" si="164"/>
        <v>1</v>
      </c>
      <c r="Q2643" s="11">
        <f t="shared" si="165"/>
        <v>15</v>
      </c>
      <c r="R2643" s="16">
        <f t="shared" si="166"/>
        <v>41880.827118055553</v>
      </c>
      <c r="S2643" s="16">
        <f t="shared" si="167"/>
        <v>41897.839583333334</v>
      </c>
    </row>
    <row r="2644" spans="1:19" ht="59" x14ac:dyDescent="0.75">
      <c r="A2644" s="11">
        <v>2642</v>
      </c>
      <c r="B2644" s="12" t="s">
        <v>2642</v>
      </c>
      <c r="C2644" s="12" t="s">
        <v>6752</v>
      </c>
      <c r="D2644" s="13">
        <v>500000</v>
      </c>
      <c r="E2644" s="14">
        <v>0</v>
      </c>
      <c r="F2644" s="11" t="s">
        <v>8220</v>
      </c>
      <c r="G2644" s="11" t="s">
        <v>8235</v>
      </c>
      <c r="H2644" s="11" t="s">
        <v>8248</v>
      </c>
      <c r="I2644" s="11">
        <v>1468565820</v>
      </c>
      <c r="J2644" s="11">
        <v>1465970108</v>
      </c>
      <c r="K2644" s="11" t="b">
        <v>0</v>
      </c>
      <c r="L2644" s="11">
        <v>0</v>
      </c>
      <c r="M2644" s="11" t="b">
        <v>0</v>
      </c>
      <c r="N2644" s="11" t="s">
        <v>8275</v>
      </c>
      <c r="O2644" s="11" t="s">
        <v>8311</v>
      </c>
      <c r="P2644" s="11">
        <f t="shared" si="164"/>
        <v>0</v>
      </c>
      <c r="Q2644" s="11">
        <f t="shared" si="165"/>
        <v>0</v>
      </c>
      <c r="R2644" s="16">
        <f t="shared" si="166"/>
        <v>42536.246620370366</v>
      </c>
      <c r="S2644" s="16">
        <f t="shared" si="167"/>
        <v>42566.289583333331</v>
      </c>
    </row>
    <row r="2645" spans="1:19" ht="59" x14ac:dyDescent="0.75">
      <c r="A2645" s="11">
        <v>2643</v>
      </c>
      <c r="B2645" s="12" t="s">
        <v>2643</v>
      </c>
      <c r="C2645" s="12" t="s">
        <v>6753</v>
      </c>
      <c r="D2645" s="13">
        <v>1000000</v>
      </c>
      <c r="E2645" s="14">
        <v>335597.31</v>
      </c>
      <c r="F2645" s="11" t="s">
        <v>8219</v>
      </c>
      <c r="G2645" s="11" t="s">
        <v>8223</v>
      </c>
      <c r="H2645" s="11" t="s">
        <v>8245</v>
      </c>
      <c r="I2645" s="11">
        <v>1482307140</v>
      </c>
      <c r="J2645" s="11">
        <v>1479218315</v>
      </c>
      <c r="K2645" s="11" t="b">
        <v>1</v>
      </c>
      <c r="L2645" s="11">
        <v>1501</v>
      </c>
      <c r="M2645" s="11" t="b">
        <v>0</v>
      </c>
      <c r="N2645" s="11" t="s">
        <v>8275</v>
      </c>
      <c r="O2645" s="11" t="s">
        <v>8311</v>
      </c>
      <c r="P2645" s="11">
        <f t="shared" si="164"/>
        <v>34</v>
      </c>
      <c r="Q2645" s="11">
        <f t="shared" si="165"/>
        <v>223.58</v>
      </c>
      <c r="R2645" s="16">
        <f t="shared" si="166"/>
        <v>42689.582349537035</v>
      </c>
      <c r="S2645" s="16">
        <f t="shared" si="167"/>
        <v>42725.332638888889</v>
      </c>
    </row>
    <row r="2646" spans="1:19" ht="44.25" x14ac:dyDescent="0.75">
      <c r="A2646" s="11">
        <v>2644</v>
      </c>
      <c r="B2646" s="12" t="s">
        <v>2644</v>
      </c>
      <c r="C2646" s="12" t="s">
        <v>6754</v>
      </c>
      <c r="D2646" s="13">
        <v>100000</v>
      </c>
      <c r="E2646" s="14">
        <v>2053</v>
      </c>
      <c r="F2646" s="11" t="s">
        <v>8219</v>
      </c>
      <c r="G2646" s="11" t="s">
        <v>8223</v>
      </c>
      <c r="H2646" s="11" t="s">
        <v>8245</v>
      </c>
      <c r="I2646" s="11">
        <v>1489172435</v>
      </c>
      <c r="J2646" s="11">
        <v>1486580435</v>
      </c>
      <c r="K2646" s="11" t="b">
        <v>1</v>
      </c>
      <c r="L2646" s="11">
        <v>52</v>
      </c>
      <c r="M2646" s="11" t="b">
        <v>0</v>
      </c>
      <c r="N2646" s="11" t="s">
        <v>8275</v>
      </c>
      <c r="O2646" s="11" t="s">
        <v>8311</v>
      </c>
      <c r="P2646" s="11">
        <f t="shared" si="164"/>
        <v>2</v>
      </c>
      <c r="Q2646" s="11">
        <f t="shared" si="165"/>
        <v>39.479999999999997</v>
      </c>
      <c r="R2646" s="16">
        <f t="shared" si="166"/>
        <v>42774.792071759264</v>
      </c>
      <c r="S2646" s="16">
        <f t="shared" si="167"/>
        <v>42804.792071759264</v>
      </c>
    </row>
    <row r="2647" spans="1:19" ht="44.25" x14ac:dyDescent="0.75">
      <c r="A2647" s="11">
        <v>2645</v>
      </c>
      <c r="B2647" s="12" t="s">
        <v>2645</v>
      </c>
      <c r="C2647" s="12" t="s">
        <v>6755</v>
      </c>
      <c r="D2647" s="13">
        <v>20000</v>
      </c>
      <c r="E2647" s="14">
        <v>2100</v>
      </c>
      <c r="F2647" s="11" t="s">
        <v>8219</v>
      </c>
      <c r="G2647" s="11" t="s">
        <v>8225</v>
      </c>
      <c r="H2647" s="11" t="s">
        <v>8247</v>
      </c>
      <c r="I2647" s="11">
        <v>1415481203</v>
      </c>
      <c r="J2647" s="11">
        <v>1412885603</v>
      </c>
      <c r="K2647" s="11" t="b">
        <v>1</v>
      </c>
      <c r="L2647" s="11">
        <v>23</v>
      </c>
      <c r="M2647" s="11" t="b">
        <v>0</v>
      </c>
      <c r="N2647" s="11" t="s">
        <v>8275</v>
      </c>
      <c r="O2647" s="11" t="s">
        <v>8311</v>
      </c>
      <c r="P2647" s="11">
        <f t="shared" si="164"/>
        <v>11</v>
      </c>
      <c r="Q2647" s="11">
        <f t="shared" si="165"/>
        <v>91.3</v>
      </c>
      <c r="R2647" s="16">
        <f t="shared" si="166"/>
        <v>41921.842627314814</v>
      </c>
      <c r="S2647" s="16">
        <f t="shared" si="167"/>
        <v>41951.884293981479</v>
      </c>
    </row>
    <row r="2648" spans="1:19" ht="44.25" x14ac:dyDescent="0.75">
      <c r="A2648" s="11">
        <v>2646</v>
      </c>
      <c r="B2648" s="12" t="s">
        <v>2646</v>
      </c>
      <c r="C2648" s="12" t="s">
        <v>6756</v>
      </c>
      <c r="D2648" s="13">
        <v>500000</v>
      </c>
      <c r="E2648" s="14">
        <v>42086.42</v>
      </c>
      <c r="F2648" s="11" t="s">
        <v>8219</v>
      </c>
      <c r="G2648" s="11" t="s">
        <v>8223</v>
      </c>
      <c r="H2648" s="11" t="s">
        <v>8245</v>
      </c>
      <c r="I2648" s="11">
        <v>1441783869</v>
      </c>
      <c r="J2648" s="11">
        <v>1439191869</v>
      </c>
      <c r="K2648" s="11" t="b">
        <v>1</v>
      </c>
      <c r="L2648" s="11">
        <v>535</v>
      </c>
      <c r="M2648" s="11" t="b">
        <v>0</v>
      </c>
      <c r="N2648" s="11" t="s">
        <v>8275</v>
      </c>
      <c r="O2648" s="11" t="s">
        <v>8311</v>
      </c>
      <c r="P2648" s="11">
        <f t="shared" si="164"/>
        <v>8</v>
      </c>
      <c r="Q2648" s="11">
        <f t="shared" si="165"/>
        <v>78.67</v>
      </c>
      <c r="R2648" s="16">
        <f t="shared" si="166"/>
        <v>42226.313298611116</v>
      </c>
      <c r="S2648" s="16">
        <f t="shared" si="167"/>
        <v>42256.313298611116</v>
      </c>
    </row>
    <row r="2649" spans="1:19" ht="44.25" x14ac:dyDescent="0.75">
      <c r="A2649" s="11">
        <v>2647</v>
      </c>
      <c r="B2649" s="12" t="s">
        <v>2647</v>
      </c>
      <c r="C2649" s="12" t="s">
        <v>6757</v>
      </c>
      <c r="D2649" s="13">
        <v>2500</v>
      </c>
      <c r="E2649" s="14">
        <v>36</v>
      </c>
      <c r="F2649" s="11" t="s">
        <v>8219</v>
      </c>
      <c r="G2649" s="11" t="s">
        <v>8228</v>
      </c>
      <c r="H2649" s="11" t="s">
        <v>8250</v>
      </c>
      <c r="I2649" s="11">
        <v>1439533019</v>
      </c>
      <c r="J2649" s="11">
        <v>1436941019</v>
      </c>
      <c r="K2649" s="11" t="b">
        <v>0</v>
      </c>
      <c r="L2649" s="11">
        <v>3</v>
      </c>
      <c r="M2649" s="11" t="b">
        <v>0</v>
      </c>
      <c r="N2649" s="11" t="s">
        <v>8275</v>
      </c>
      <c r="O2649" s="11" t="s">
        <v>8311</v>
      </c>
      <c r="P2649" s="11">
        <f t="shared" si="164"/>
        <v>1</v>
      </c>
      <c r="Q2649" s="11">
        <f t="shared" si="165"/>
        <v>12</v>
      </c>
      <c r="R2649" s="16">
        <f t="shared" si="166"/>
        <v>42200.261793981481</v>
      </c>
      <c r="S2649" s="16">
        <f t="shared" si="167"/>
        <v>42230.261793981481</v>
      </c>
    </row>
    <row r="2650" spans="1:19" ht="59" x14ac:dyDescent="0.75">
      <c r="A2650" s="11">
        <v>2648</v>
      </c>
      <c r="B2650" s="12" t="s">
        <v>2648</v>
      </c>
      <c r="C2650" s="12" t="s">
        <v>6758</v>
      </c>
      <c r="D2650" s="13">
        <v>12000</v>
      </c>
      <c r="E2650" s="14">
        <v>106</v>
      </c>
      <c r="F2650" s="11" t="s">
        <v>8219</v>
      </c>
      <c r="G2650" s="11" t="s">
        <v>8223</v>
      </c>
      <c r="H2650" s="11" t="s">
        <v>8245</v>
      </c>
      <c r="I2650" s="11">
        <v>1457543360</v>
      </c>
      <c r="J2650" s="11">
        <v>1454951360</v>
      </c>
      <c r="K2650" s="11" t="b">
        <v>0</v>
      </c>
      <c r="L2650" s="11">
        <v>6</v>
      </c>
      <c r="M2650" s="11" t="b">
        <v>0</v>
      </c>
      <c r="N2650" s="11" t="s">
        <v>8275</v>
      </c>
      <c r="O2650" s="11" t="s">
        <v>8311</v>
      </c>
      <c r="P2650" s="11">
        <f t="shared" si="164"/>
        <v>1</v>
      </c>
      <c r="Q2650" s="11">
        <f t="shared" si="165"/>
        <v>17.670000000000002</v>
      </c>
      <c r="R2650" s="16">
        <f t="shared" si="166"/>
        <v>42408.714814814812</v>
      </c>
      <c r="S2650" s="16">
        <f t="shared" si="167"/>
        <v>42438.714814814812</v>
      </c>
    </row>
    <row r="2651" spans="1:19" ht="29.5" x14ac:dyDescent="0.75">
      <c r="A2651" s="11">
        <v>2649</v>
      </c>
      <c r="B2651" s="12" t="s">
        <v>2649</v>
      </c>
      <c r="C2651" s="12" t="s">
        <v>6759</v>
      </c>
      <c r="D2651" s="13">
        <v>125000</v>
      </c>
      <c r="E2651" s="14">
        <v>124</v>
      </c>
      <c r="F2651" s="11" t="s">
        <v>8219</v>
      </c>
      <c r="G2651" s="11" t="s">
        <v>8223</v>
      </c>
      <c r="H2651" s="11" t="s">
        <v>8245</v>
      </c>
      <c r="I2651" s="11">
        <v>1454370941</v>
      </c>
      <c r="J2651" s="11">
        <v>1449186941</v>
      </c>
      <c r="K2651" s="11" t="b">
        <v>0</v>
      </c>
      <c r="L2651" s="11">
        <v>3</v>
      </c>
      <c r="M2651" s="11" t="b">
        <v>0</v>
      </c>
      <c r="N2651" s="11" t="s">
        <v>8275</v>
      </c>
      <c r="O2651" s="11" t="s">
        <v>8311</v>
      </c>
      <c r="P2651" s="11">
        <f t="shared" si="164"/>
        <v>0</v>
      </c>
      <c r="Q2651" s="11">
        <f t="shared" si="165"/>
        <v>41.33</v>
      </c>
      <c r="R2651" s="16">
        <f t="shared" si="166"/>
        <v>42341.99700231482</v>
      </c>
      <c r="S2651" s="16">
        <f t="shared" si="167"/>
        <v>42401.99700231482</v>
      </c>
    </row>
    <row r="2652" spans="1:19" ht="59" x14ac:dyDescent="0.75">
      <c r="A2652" s="11">
        <v>2650</v>
      </c>
      <c r="B2652" s="12" t="s">
        <v>2650</v>
      </c>
      <c r="C2652" s="12" t="s">
        <v>6760</v>
      </c>
      <c r="D2652" s="13">
        <v>60000</v>
      </c>
      <c r="E2652" s="14">
        <v>358</v>
      </c>
      <c r="F2652" s="11" t="s">
        <v>8219</v>
      </c>
      <c r="G2652" s="11" t="s">
        <v>8223</v>
      </c>
      <c r="H2652" s="11" t="s">
        <v>8245</v>
      </c>
      <c r="I2652" s="11">
        <v>1482332343</v>
      </c>
      <c r="J2652" s="11">
        <v>1479740343</v>
      </c>
      <c r="K2652" s="11" t="b">
        <v>0</v>
      </c>
      <c r="L2652" s="11">
        <v>5</v>
      </c>
      <c r="M2652" s="11" t="b">
        <v>0</v>
      </c>
      <c r="N2652" s="11" t="s">
        <v>8275</v>
      </c>
      <c r="O2652" s="11" t="s">
        <v>8311</v>
      </c>
      <c r="P2652" s="11">
        <f t="shared" si="164"/>
        <v>1</v>
      </c>
      <c r="Q2652" s="11">
        <f t="shared" si="165"/>
        <v>71.599999999999994</v>
      </c>
      <c r="R2652" s="16">
        <f t="shared" si="166"/>
        <v>42695.624340277776</v>
      </c>
      <c r="S2652" s="16">
        <f t="shared" si="167"/>
        <v>42725.624340277776</v>
      </c>
    </row>
    <row r="2653" spans="1:19" ht="44.25" x14ac:dyDescent="0.75">
      <c r="A2653" s="11">
        <v>2651</v>
      </c>
      <c r="B2653" s="12" t="s">
        <v>2651</v>
      </c>
      <c r="C2653" s="12" t="s">
        <v>6761</v>
      </c>
      <c r="D2653" s="13">
        <v>280000</v>
      </c>
      <c r="E2653" s="14">
        <v>5233</v>
      </c>
      <c r="F2653" s="11" t="s">
        <v>8219</v>
      </c>
      <c r="G2653" s="11" t="s">
        <v>8223</v>
      </c>
      <c r="H2653" s="11" t="s">
        <v>8245</v>
      </c>
      <c r="I2653" s="11">
        <v>1450380009</v>
      </c>
      <c r="J2653" s="11">
        <v>1447960809</v>
      </c>
      <c r="K2653" s="11" t="b">
        <v>0</v>
      </c>
      <c r="L2653" s="11">
        <v>17</v>
      </c>
      <c r="M2653" s="11" t="b">
        <v>0</v>
      </c>
      <c r="N2653" s="11" t="s">
        <v>8275</v>
      </c>
      <c r="O2653" s="11" t="s">
        <v>8311</v>
      </c>
      <c r="P2653" s="11">
        <f t="shared" si="164"/>
        <v>2</v>
      </c>
      <c r="Q2653" s="11">
        <f t="shared" si="165"/>
        <v>307.82</v>
      </c>
      <c r="R2653" s="16">
        <f t="shared" si="166"/>
        <v>42327.805659722217</v>
      </c>
      <c r="S2653" s="16">
        <f t="shared" si="167"/>
        <v>42355.805659722217</v>
      </c>
    </row>
    <row r="2654" spans="1:19" ht="44.25" x14ac:dyDescent="0.75">
      <c r="A2654" s="11">
        <v>2652</v>
      </c>
      <c r="B2654" s="12" t="s">
        <v>2652</v>
      </c>
      <c r="C2654" s="12" t="s">
        <v>6762</v>
      </c>
      <c r="D2654" s="13">
        <v>100000</v>
      </c>
      <c r="E2654" s="14">
        <v>885</v>
      </c>
      <c r="F2654" s="11" t="s">
        <v>8219</v>
      </c>
      <c r="G2654" s="11" t="s">
        <v>8225</v>
      </c>
      <c r="H2654" s="11" t="s">
        <v>8247</v>
      </c>
      <c r="I2654" s="11">
        <v>1418183325</v>
      </c>
      <c r="J2654" s="11">
        <v>1415591325</v>
      </c>
      <c r="K2654" s="11" t="b">
        <v>0</v>
      </c>
      <c r="L2654" s="11">
        <v>11</v>
      </c>
      <c r="M2654" s="11" t="b">
        <v>0</v>
      </c>
      <c r="N2654" s="11" t="s">
        <v>8275</v>
      </c>
      <c r="O2654" s="11" t="s">
        <v>8311</v>
      </c>
      <c r="P2654" s="11">
        <f t="shared" si="164"/>
        <v>1</v>
      </c>
      <c r="Q2654" s="11">
        <f t="shared" si="165"/>
        <v>80.45</v>
      </c>
      <c r="R2654" s="16">
        <f t="shared" si="166"/>
        <v>41953.158854166672</v>
      </c>
      <c r="S2654" s="16">
        <f t="shared" si="167"/>
        <v>41983.158854166672</v>
      </c>
    </row>
    <row r="2655" spans="1:19" ht="44.25" x14ac:dyDescent="0.75">
      <c r="A2655" s="11">
        <v>2653</v>
      </c>
      <c r="B2655" s="12" t="s">
        <v>2653</v>
      </c>
      <c r="C2655" s="12" t="s">
        <v>6763</v>
      </c>
      <c r="D2655" s="13">
        <v>51000</v>
      </c>
      <c r="E2655" s="14">
        <v>5876</v>
      </c>
      <c r="F2655" s="11" t="s">
        <v>8219</v>
      </c>
      <c r="G2655" s="11" t="s">
        <v>8223</v>
      </c>
      <c r="H2655" s="11" t="s">
        <v>8245</v>
      </c>
      <c r="I2655" s="11">
        <v>1402632000</v>
      </c>
      <c r="J2655" s="11">
        <v>1399909127</v>
      </c>
      <c r="K2655" s="11" t="b">
        <v>0</v>
      </c>
      <c r="L2655" s="11">
        <v>70</v>
      </c>
      <c r="M2655" s="11" t="b">
        <v>0</v>
      </c>
      <c r="N2655" s="11" t="s">
        <v>8275</v>
      </c>
      <c r="O2655" s="11" t="s">
        <v>8311</v>
      </c>
      <c r="P2655" s="11">
        <f t="shared" si="164"/>
        <v>12</v>
      </c>
      <c r="Q2655" s="11">
        <f t="shared" si="165"/>
        <v>83.94</v>
      </c>
      <c r="R2655" s="16">
        <f t="shared" si="166"/>
        <v>41771.651932870373</v>
      </c>
      <c r="S2655" s="16">
        <f t="shared" si="167"/>
        <v>41803.166666666664</v>
      </c>
    </row>
    <row r="2656" spans="1:19" ht="44.25" x14ac:dyDescent="0.75">
      <c r="A2656" s="11">
        <v>2654</v>
      </c>
      <c r="B2656" s="12" t="s">
        <v>2654</v>
      </c>
      <c r="C2656" s="12" t="s">
        <v>6764</v>
      </c>
      <c r="D2656" s="13">
        <v>100000</v>
      </c>
      <c r="E2656" s="14">
        <v>51</v>
      </c>
      <c r="F2656" s="11" t="s">
        <v>8219</v>
      </c>
      <c r="G2656" s="11" t="s">
        <v>8223</v>
      </c>
      <c r="H2656" s="11" t="s">
        <v>8245</v>
      </c>
      <c r="I2656" s="11">
        <v>1429622726</v>
      </c>
      <c r="J2656" s="11">
        <v>1424442326</v>
      </c>
      <c r="K2656" s="11" t="b">
        <v>0</v>
      </c>
      <c r="L2656" s="11">
        <v>6</v>
      </c>
      <c r="M2656" s="11" t="b">
        <v>0</v>
      </c>
      <c r="N2656" s="11" t="s">
        <v>8275</v>
      </c>
      <c r="O2656" s="11" t="s">
        <v>8311</v>
      </c>
      <c r="P2656" s="11">
        <f t="shared" si="164"/>
        <v>0</v>
      </c>
      <c r="Q2656" s="11">
        <f t="shared" si="165"/>
        <v>8.5</v>
      </c>
      <c r="R2656" s="16">
        <f t="shared" si="166"/>
        <v>42055.600995370376</v>
      </c>
      <c r="S2656" s="16">
        <f t="shared" si="167"/>
        <v>42115.559328703705</v>
      </c>
    </row>
    <row r="2657" spans="1:19" x14ac:dyDescent="0.75">
      <c r="A2657" s="11">
        <v>2655</v>
      </c>
      <c r="B2657" s="12" t="s">
        <v>2655</v>
      </c>
      <c r="C2657" s="12" t="s">
        <v>6765</v>
      </c>
      <c r="D2657" s="13">
        <v>15000</v>
      </c>
      <c r="E2657" s="14">
        <v>3155</v>
      </c>
      <c r="F2657" s="11" t="s">
        <v>8219</v>
      </c>
      <c r="G2657" s="11" t="s">
        <v>8223</v>
      </c>
      <c r="H2657" s="11" t="s">
        <v>8245</v>
      </c>
      <c r="I2657" s="11">
        <v>1455048000</v>
      </c>
      <c r="J2657" s="11">
        <v>1452631647</v>
      </c>
      <c r="K2657" s="11" t="b">
        <v>0</v>
      </c>
      <c r="L2657" s="11">
        <v>43</v>
      </c>
      <c r="M2657" s="11" t="b">
        <v>0</v>
      </c>
      <c r="N2657" s="11" t="s">
        <v>8275</v>
      </c>
      <c r="O2657" s="11" t="s">
        <v>8311</v>
      </c>
      <c r="P2657" s="11">
        <f t="shared" si="164"/>
        <v>21</v>
      </c>
      <c r="Q2657" s="11">
        <f t="shared" si="165"/>
        <v>73.37</v>
      </c>
      <c r="R2657" s="16">
        <f t="shared" si="166"/>
        <v>42381.866284722222</v>
      </c>
      <c r="S2657" s="16">
        <f t="shared" si="167"/>
        <v>42409.833333333328</v>
      </c>
    </row>
    <row r="2658" spans="1:19" ht="29.5" x14ac:dyDescent="0.75">
      <c r="A2658" s="11">
        <v>2656</v>
      </c>
      <c r="B2658" s="12" t="s">
        <v>2656</v>
      </c>
      <c r="C2658" s="12" t="s">
        <v>6766</v>
      </c>
      <c r="D2658" s="13">
        <v>150000</v>
      </c>
      <c r="E2658" s="14">
        <v>17155</v>
      </c>
      <c r="F2658" s="11" t="s">
        <v>8219</v>
      </c>
      <c r="G2658" s="11" t="s">
        <v>8223</v>
      </c>
      <c r="H2658" s="11" t="s">
        <v>8245</v>
      </c>
      <c r="I2658" s="11">
        <v>1489345200</v>
      </c>
      <c r="J2658" s="11">
        <v>1485966688</v>
      </c>
      <c r="K2658" s="11" t="b">
        <v>0</v>
      </c>
      <c r="L2658" s="11">
        <v>152</v>
      </c>
      <c r="M2658" s="11" t="b">
        <v>0</v>
      </c>
      <c r="N2658" s="11" t="s">
        <v>8275</v>
      </c>
      <c r="O2658" s="11" t="s">
        <v>8311</v>
      </c>
      <c r="P2658" s="11">
        <f t="shared" si="164"/>
        <v>11</v>
      </c>
      <c r="Q2658" s="11">
        <f t="shared" si="165"/>
        <v>112.86</v>
      </c>
      <c r="R2658" s="16">
        <f t="shared" si="166"/>
        <v>42767.688518518517</v>
      </c>
      <c r="S2658" s="16">
        <f t="shared" si="167"/>
        <v>42806.791666666672</v>
      </c>
    </row>
    <row r="2659" spans="1:19" ht="44.25" x14ac:dyDescent="0.75">
      <c r="A2659" s="11">
        <v>2657</v>
      </c>
      <c r="B2659" s="12" t="s">
        <v>2657</v>
      </c>
      <c r="C2659" s="12" t="s">
        <v>6767</v>
      </c>
      <c r="D2659" s="13">
        <v>30000</v>
      </c>
      <c r="E2659" s="14">
        <v>5621.38</v>
      </c>
      <c r="F2659" s="11" t="s">
        <v>8219</v>
      </c>
      <c r="G2659" s="11" t="s">
        <v>8223</v>
      </c>
      <c r="H2659" s="11" t="s">
        <v>8245</v>
      </c>
      <c r="I2659" s="11">
        <v>1470187800</v>
      </c>
      <c r="J2659" s="11">
        <v>1467325053</v>
      </c>
      <c r="K2659" s="11" t="b">
        <v>0</v>
      </c>
      <c r="L2659" s="11">
        <v>59</v>
      </c>
      <c r="M2659" s="11" t="b">
        <v>0</v>
      </c>
      <c r="N2659" s="11" t="s">
        <v>8275</v>
      </c>
      <c r="O2659" s="11" t="s">
        <v>8311</v>
      </c>
      <c r="P2659" s="11">
        <f t="shared" si="164"/>
        <v>19</v>
      </c>
      <c r="Q2659" s="11">
        <f t="shared" si="165"/>
        <v>95.28</v>
      </c>
      <c r="R2659" s="16">
        <f t="shared" si="166"/>
        <v>42551.928854166668</v>
      </c>
      <c r="S2659" s="16">
        <f t="shared" si="167"/>
        <v>42585.0625</v>
      </c>
    </row>
    <row r="2660" spans="1:19" ht="44.25" x14ac:dyDescent="0.75">
      <c r="A2660" s="11">
        <v>2658</v>
      </c>
      <c r="B2660" s="12" t="s">
        <v>2658</v>
      </c>
      <c r="C2660" s="12" t="s">
        <v>6768</v>
      </c>
      <c r="D2660" s="13">
        <v>98000</v>
      </c>
      <c r="E2660" s="14">
        <v>91</v>
      </c>
      <c r="F2660" s="11" t="s">
        <v>8219</v>
      </c>
      <c r="G2660" s="11" t="s">
        <v>8223</v>
      </c>
      <c r="H2660" s="11" t="s">
        <v>8245</v>
      </c>
      <c r="I2660" s="11">
        <v>1469913194</v>
      </c>
      <c r="J2660" s="11">
        <v>1467321194</v>
      </c>
      <c r="K2660" s="11" t="b">
        <v>0</v>
      </c>
      <c r="L2660" s="11">
        <v>4</v>
      </c>
      <c r="M2660" s="11" t="b">
        <v>0</v>
      </c>
      <c r="N2660" s="11" t="s">
        <v>8275</v>
      </c>
      <c r="O2660" s="11" t="s">
        <v>8311</v>
      </c>
      <c r="P2660" s="11">
        <f t="shared" si="164"/>
        <v>0</v>
      </c>
      <c r="Q2660" s="11">
        <f t="shared" si="165"/>
        <v>22.75</v>
      </c>
      <c r="R2660" s="16">
        <f t="shared" si="166"/>
        <v>42551.884189814817</v>
      </c>
      <c r="S2660" s="16">
        <f t="shared" si="167"/>
        <v>42581.884189814817</v>
      </c>
    </row>
    <row r="2661" spans="1:19" x14ac:dyDescent="0.75">
      <c r="A2661" s="11">
        <v>2659</v>
      </c>
      <c r="B2661" s="12" t="s">
        <v>2659</v>
      </c>
      <c r="C2661" s="12" t="s">
        <v>6769</v>
      </c>
      <c r="D2661" s="13">
        <v>49000</v>
      </c>
      <c r="E2661" s="14">
        <v>1333</v>
      </c>
      <c r="F2661" s="11" t="s">
        <v>8219</v>
      </c>
      <c r="G2661" s="11" t="s">
        <v>8223</v>
      </c>
      <c r="H2661" s="11" t="s">
        <v>8245</v>
      </c>
      <c r="I2661" s="11">
        <v>1429321210</v>
      </c>
      <c r="J2661" s="11">
        <v>1426729210</v>
      </c>
      <c r="K2661" s="11" t="b">
        <v>0</v>
      </c>
      <c r="L2661" s="11">
        <v>10</v>
      </c>
      <c r="M2661" s="11" t="b">
        <v>0</v>
      </c>
      <c r="N2661" s="11" t="s">
        <v>8275</v>
      </c>
      <c r="O2661" s="11" t="s">
        <v>8311</v>
      </c>
      <c r="P2661" s="11">
        <f t="shared" si="164"/>
        <v>3</v>
      </c>
      <c r="Q2661" s="11">
        <f t="shared" si="165"/>
        <v>133.30000000000001</v>
      </c>
      <c r="R2661" s="16">
        <f t="shared" si="166"/>
        <v>42082.069560185191</v>
      </c>
      <c r="S2661" s="16">
        <f t="shared" si="167"/>
        <v>42112.069560185191</v>
      </c>
    </row>
    <row r="2662" spans="1:19" ht="59" x14ac:dyDescent="0.75">
      <c r="A2662" s="11">
        <v>2660</v>
      </c>
      <c r="B2662" s="12" t="s">
        <v>2660</v>
      </c>
      <c r="C2662" s="12" t="s">
        <v>6770</v>
      </c>
      <c r="D2662" s="13">
        <v>20000</v>
      </c>
      <c r="E2662" s="14">
        <v>19</v>
      </c>
      <c r="F2662" s="11" t="s">
        <v>8219</v>
      </c>
      <c r="G2662" s="11" t="s">
        <v>8223</v>
      </c>
      <c r="H2662" s="11" t="s">
        <v>8245</v>
      </c>
      <c r="I2662" s="11">
        <v>1448388418</v>
      </c>
      <c r="J2662" s="11">
        <v>1443200818</v>
      </c>
      <c r="K2662" s="11" t="b">
        <v>0</v>
      </c>
      <c r="L2662" s="11">
        <v>5</v>
      </c>
      <c r="M2662" s="11" t="b">
        <v>0</v>
      </c>
      <c r="N2662" s="11" t="s">
        <v>8275</v>
      </c>
      <c r="O2662" s="11" t="s">
        <v>8311</v>
      </c>
      <c r="P2662" s="11">
        <f t="shared" si="164"/>
        <v>0</v>
      </c>
      <c r="Q2662" s="11">
        <f t="shared" si="165"/>
        <v>3.8</v>
      </c>
      <c r="R2662" s="16">
        <f t="shared" si="166"/>
        <v>42272.713171296295</v>
      </c>
      <c r="S2662" s="16">
        <f t="shared" si="167"/>
        <v>42332.754837962959</v>
      </c>
    </row>
    <row r="2663" spans="1:19" ht="44.25" x14ac:dyDescent="0.75">
      <c r="A2663" s="11">
        <v>2661</v>
      </c>
      <c r="B2663" s="12" t="s">
        <v>2661</v>
      </c>
      <c r="C2663" s="12" t="s">
        <v>6771</v>
      </c>
      <c r="D2663" s="13">
        <v>5000</v>
      </c>
      <c r="E2663" s="14">
        <v>5145</v>
      </c>
      <c r="F2663" s="11" t="s">
        <v>8218</v>
      </c>
      <c r="G2663" s="11" t="s">
        <v>8223</v>
      </c>
      <c r="H2663" s="11" t="s">
        <v>8245</v>
      </c>
      <c r="I2663" s="11">
        <v>1382742010</v>
      </c>
      <c r="J2663" s="11">
        <v>1380150010</v>
      </c>
      <c r="K2663" s="11" t="b">
        <v>0</v>
      </c>
      <c r="L2663" s="11">
        <v>60</v>
      </c>
      <c r="M2663" s="11" t="b">
        <v>1</v>
      </c>
      <c r="N2663" s="11" t="s">
        <v>8275</v>
      </c>
      <c r="O2663" s="11" t="s">
        <v>8312</v>
      </c>
      <c r="P2663" s="11">
        <f t="shared" si="164"/>
        <v>103</v>
      </c>
      <c r="Q2663" s="11">
        <f t="shared" si="165"/>
        <v>85.75</v>
      </c>
      <c r="R2663" s="16">
        <f t="shared" si="166"/>
        <v>41542.958449074074</v>
      </c>
      <c r="S2663" s="16">
        <f t="shared" si="167"/>
        <v>41572.958449074074</v>
      </c>
    </row>
    <row r="2664" spans="1:19" ht="44.25" x14ac:dyDescent="0.75">
      <c r="A2664" s="11">
        <v>2662</v>
      </c>
      <c r="B2664" s="12" t="s">
        <v>2662</v>
      </c>
      <c r="C2664" s="12" t="s">
        <v>6772</v>
      </c>
      <c r="D2664" s="13">
        <v>20000</v>
      </c>
      <c r="E2664" s="14">
        <v>21360</v>
      </c>
      <c r="F2664" s="11" t="s">
        <v>8218</v>
      </c>
      <c r="G2664" s="11" t="s">
        <v>8223</v>
      </c>
      <c r="H2664" s="11" t="s">
        <v>8245</v>
      </c>
      <c r="I2664" s="11">
        <v>1440179713</v>
      </c>
      <c r="J2664" s="11">
        <v>1437587713</v>
      </c>
      <c r="K2664" s="11" t="b">
        <v>0</v>
      </c>
      <c r="L2664" s="11">
        <v>80</v>
      </c>
      <c r="M2664" s="11" t="b">
        <v>1</v>
      </c>
      <c r="N2664" s="11" t="s">
        <v>8275</v>
      </c>
      <c r="O2664" s="11" t="s">
        <v>8312</v>
      </c>
      <c r="P2664" s="11">
        <f t="shared" si="164"/>
        <v>107</v>
      </c>
      <c r="Q2664" s="11">
        <f t="shared" si="165"/>
        <v>267</v>
      </c>
      <c r="R2664" s="16">
        <f t="shared" si="166"/>
        <v>42207.746678240743</v>
      </c>
      <c r="S2664" s="16">
        <f t="shared" si="167"/>
        <v>42237.746678240743</v>
      </c>
    </row>
    <row r="2665" spans="1:19" ht="44.25" x14ac:dyDescent="0.75">
      <c r="A2665" s="11">
        <v>2663</v>
      </c>
      <c r="B2665" s="12" t="s">
        <v>2663</v>
      </c>
      <c r="C2665" s="12" t="s">
        <v>6773</v>
      </c>
      <c r="D2665" s="13">
        <v>20000</v>
      </c>
      <c r="E2665" s="14">
        <v>20919.25</v>
      </c>
      <c r="F2665" s="11" t="s">
        <v>8218</v>
      </c>
      <c r="G2665" s="11" t="s">
        <v>8228</v>
      </c>
      <c r="H2665" s="11" t="s">
        <v>8250</v>
      </c>
      <c r="I2665" s="11">
        <v>1441378800</v>
      </c>
      <c r="J2665" s="11">
        <v>1438873007</v>
      </c>
      <c r="K2665" s="11" t="b">
        <v>0</v>
      </c>
      <c r="L2665" s="11">
        <v>56</v>
      </c>
      <c r="M2665" s="11" t="b">
        <v>1</v>
      </c>
      <c r="N2665" s="11" t="s">
        <v>8275</v>
      </c>
      <c r="O2665" s="11" t="s">
        <v>8312</v>
      </c>
      <c r="P2665" s="11">
        <f t="shared" si="164"/>
        <v>105</v>
      </c>
      <c r="Q2665" s="11">
        <f t="shared" si="165"/>
        <v>373.56</v>
      </c>
      <c r="R2665" s="16">
        <f t="shared" si="166"/>
        <v>42222.622766203705</v>
      </c>
      <c r="S2665" s="16">
        <f t="shared" si="167"/>
        <v>42251.625</v>
      </c>
    </row>
    <row r="2666" spans="1:19" ht="44.25" x14ac:dyDescent="0.75">
      <c r="A2666" s="11">
        <v>2664</v>
      </c>
      <c r="B2666" s="12" t="s">
        <v>2664</v>
      </c>
      <c r="C2666" s="12" t="s">
        <v>6774</v>
      </c>
      <c r="D2666" s="13">
        <v>17500</v>
      </c>
      <c r="E2666" s="14">
        <v>18100</v>
      </c>
      <c r="F2666" s="11" t="s">
        <v>8218</v>
      </c>
      <c r="G2666" s="11" t="s">
        <v>8223</v>
      </c>
      <c r="H2666" s="11" t="s">
        <v>8245</v>
      </c>
      <c r="I2666" s="11">
        <v>1449644340</v>
      </c>
      <c r="J2666" s="11">
        <v>1446683797</v>
      </c>
      <c r="K2666" s="11" t="b">
        <v>0</v>
      </c>
      <c r="L2666" s="11">
        <v>104</v>
      </c>
      <c r="M2666" s="11" t="b">
        <v>1</v>
      </c>
      <c r="N2666" s="11" t="s">
        <v>8275</v>
      </c>
      <c r="O2666" s="11" t="s">
        <v>8312</v>
      </c>
      <c r="P2666" s="11">
        <f t="shared" si="164"/>
        <v>103</v>
      </c>
      <c r="Q2666" s="11">
        <f t="shared" si="165"/>
        <v>174.04</v>
      </c>
      <c r="R2666" s="16">
        <f t="shared" si="166"/>
        <v>42313.02542824074</v>
      </c>
      <c r="S2666" s="16">
        <f t="shared" si="167"/>
        <v>42347.290972222225</v>
      </c>
    </row>
    <row r="2667" spans="1:19" ht="44.25" x14ac:dyDescent="0.75">
      <c r="A2667" s="11">
        <v>2665</v>
      </c>
      <c r="B2667" s="12" t="s">
        <v>2665</v>
      </c>
      <c r="C2667" s="12" t="s">
        <v>6775</v>
      </c>
      <c r="D2667" s="13">
        <v>3500</v>
      </c>
      <c r="E2667" s="14">
        <v>4310</v>
      </c>
      <c r="F2667" s="11" t="s">
        <v>8218</v>
      </c>
      <c r="G2667" s="11" t="s">
        <v>8223</v>
      </c>
      <c r="H2667" s="11" t="s">
        <v>8245</v>
      </c>
      <c r="I2667" s="11">
        <v>1430774974</v>
      </c>
      <c r="J2667" s="11">
        <v>1426886974</v>
      </c>
      <c r="K2667" s="11" t="b">
        <v>0</v>
      </c>
      <c r="L2667" s="11">
        <v>46</v>
      </c>
      <c r="M2667" s="11" t="b">
        <v>1</v>
      </c>
      <c r="N2667" s="11" t="s">
        <v>8275</v>
      </c>
      <c r="O2667" s="11" t="s">
        <v>8312</v>
      </c>
      <c r="P2667" s="11">
        <f t="shared" si="164"/>
        <v>123</v>
      </c>
      <c r="Q2667" s="11">
        <f t="shared" si="165"/>
        <v>93.7</v>
      </c>
      <c r="R2667" s="16">
        <f t="shared" si="166"/>
        <v>42083.895532407405</v>
      </c>
      <c r="S2667" s="16">
        <f t="shared" si="167"/>
        <v>42128.895532407405</v>
      </c>
    </row>
    <row r="2668" spans="1:19" ht="44.25" x14ac:dyDescent="0.75">
      <c r="A2668" s="11">
        <v>2666</v>
      </c>
      <c r="B2668" s="12" t="s">
        <v>2666</v>
      </c>
      <c r="C2668" s="12" t="s">
        <v>6776</v>
      </c>
      <c r="D2668" s="13">
        <v>10000</v>
      </c>
      <c r="E2668" s="14">
        <v>15929.51</v>
      </c>
      <c r="F2668" s="11" t="s">
        <v>8218</v>
      </c>
      <c r="G2668" s="11" t="s">
        <v>8223</v>
      </c>
      <c r="H2668" s="11" t="s">
        <v>8245</v>
      </c>
      <c r="I2668" s="11">
        <v>1443214800</v>
      </c>
      <c r="J2668" s="11">
        <v>1440008439</v>
      </c>
      <c r="K2668" s="11" t="b">
        <v>0</v>
      </c>
      <c r="L2668" s="11">
        <v>206</v>
      </c>
      <c r="M2668" s="11" t="b">
        <v>1</v>
      </c>
      <c r="N2668" s="11" t="s">
        <v>8275</v>
      </c>
      <c r="O2668" s="11" t="s">
        <v>8312</v>
      </c>
      <c r="P2668" s="11">
        <f t="shared" si="164"/>
        <v>159</v>
      </c>
      <c r="Q2668" s="11">
        <f t="shared" si="165"/>
        <v>77.33</v>
      </c>
      <c r="R2668" s="16">
        <f t="shared" si="166"/>
        <v>42235.764340277776</v>
      </c>
      <c r="S2668" s="16">
        <f t="shared" si="167"/>
        <v>42272.875</v>
      </c>
    </row>
    <row r="2669" spans="1:19" ht="59" x14ac:dyDescent="0.75">
      <c r="A2669" s="11">
        <v>2667</v>
      </c>
      <c r="B2669" s="12" t="s">
        <v>2667</v>
      </c>
      <c r="C2669" s="12" t="s">
        <v>6777</v>
      </c>
      <c r="D2669" s="13">
        <v>1500</v>
      </c>
      <c r="E2669" s="14">
        <v>1660</v>
      </c>
      <c r="F2669" s="11" t="s">
        <v>8218</v>
      </c>
      <c r="G2669" s="11" t="s">
        <v>8223</v>
      </c>
      <c r="H2669" s="11" t="s">
        <v>8245</v>
      </c>
      <c r="I2669" s="11">
        <v>1455142416</v>
      </c>
      <c r="J2669" s="11">
        <v>1452550416</v>
      </c>
      <c r="K2669" s="11" t="b">
        <v>0</v>
      </c>
      <c r="L2669" s="11">
        <v>18</v>
      </c>
      <c r="M2669" s="11" t="b">
        <v>1</v>
      </c>
      <c r="N2669" s="11" t="s">
        <v>8275</v>
      </c>
      <c r="O2669" s="11" t="s">
        <v>8312</v>
      </c>
      <c r="P2669" s="11">
        <f t="shared" si="164"/>
        <v>111</v>
      </c>
      <c r="Q2669" s="11">
        <f t="shared" si="165"/>
        <v>92.22</v>
      </c>
      <c r="R2669" s="16">
        <f t="shared" si="166"/>
        <v>42380.926111111112</v>
      </c>
      <c r="S2669" s="16">
        <f t="shared" si="167"/>
        <v>42410.926111111112</v>
      </c>
    </row>
    <row r="2670" spans="1:19" ht="29.5" x14ac:dyDescent="0.75">
      <c r="A2670" s="11">
        <v>2668</v>
      </c>
      <c r="B2670" s="12" t="s">
        <v>2668</v>
      </c>
      <c r="C2670" s="12" t="s">
        <v>6778</v>
      </c>
      <c r="D2670" s="13">
        <v>1000</v>
      </c>
      <c r="E2670" s="14">
        <v>1707</v>
      </c>
      <c r="F2670" s="11" t="s">
        <v>8218</v>
      </c>
      <c r="G2670" s="11" t="s">
        <v>8228</v>
      </c>
      <c r="H2670" s="11" t="s">
        <v>8250</v>
      </c>
      <c r="I2670" s="11">
        <v>1447079520</v>
      </c>
      <c r="J2670" s="11">
        <v>1443449265</v>
      </c>
      <c r="K2670" s="11" t="b">
        <v>0</v>
      </c>
      <c r="L2670" s="11">
        <v>28</v>
      </c>
      <c r="M2670" s="11" t="b">
        <v>1</v>
      </c>
      <c r="N2670" s="11" t="s">
        <v>8275</v>
      </c>
      <c r="O2670" s="11" t="s">
        <v>8312</v>
      </c>
      <c r="P2670" s="11">
        <f t="shared" si="164"/>
        <v>171</v>
      </c>
      <c r="Q2670" s="11">
        <f t="shared" si="165"/>
        <v>60.96</v>
      </c>
      <c r="R2670" s="16">
        <f t="shared" si="166"/>
        <v>42275.588715277772</v>
      </c>
      <c r="S2670" s="16">
        <f t="shared" si="167"/>
        <v>42317.60555555555</v>
      </c>
    </row>
    <row r="2671" spans="1:19" ht="44.25" x14ac:dyDescent="0.75">
      <c r="A2671" s="11">
        <v>2669</v>
      </c>
      <c r="B2671" s="12" t="s">
        <v>2669</v>
      </c>
      <c r="C2671" s="12" t="s">
        <v>6779</v>
      </c>
      <c r="D2671" s="13">
        <v>800</v>
      </c>
      <c r="E2671" s="14">
        <v>1001</v>
      </c>
      <c r="F2671" s="11" t="s">
        <v>8218</v>
      </c>
      <c r="G2671" s="11" t="s">
        <v>8223</v>
      </c>
      <c r="H2671" s="11" t="s">
        <v>8245</v>
      </c>
      <c r="I2671" s="11">
        <v>1452387096</v>
      </c>
      <c r="J2671" s="11">
        <v>1447203096</v>
      </c>
      <c r="K2671" s="11" t="b">
        <v>0</v>
      </c>
      <c r="L2671" s="11">
        <v>11</v>
      </c>
      <c r="M2671" s="11" t="b">
        <v>1</v>
      </c>
      <c r="N2671" s="11" t="s">
        <v>8275</v>
      </c>
      <c r="O2671" s="11" t="s">
        <v>8312</v>
      </c>
      <c r="P2671" s="11">
        <f t="shared" si="164"/>
        <v>125</v>
      </c>
      <c r="Q2671" s="11">
        <f t="shared" si="165"/>
        <v>91</v>
      </c>
      <c r="R2671" s="16">
        <f t="shared" si="166"/>
        <v>42319.035833333335</v>
      </c>
      <c r="S2671" s="16">
        <f t="shared" si="167"/>
        <v>42379.035833333335</v>
      </c>
    </row>
    <row r="2672" spans="1:19" ht="44.25" x14ac:dyDescent="0.75">
      <c r="A2672" s="11">
        <v>2670</v>
      </c>
      <c r="B2672" s="12" t="s">
        <v>2670</v>
      </c>
      <c r="C2672" s="12" t="s">
        <v>6780</v>
      </c>
      <c r="D2672" s="13">
        <v>38888</v>
      </c>
      <c r="E2672" s="14">
        <v>2495</v>
      </c>
      <c r="F2672" s="11" t="s">
        <v>8220</v>
      </c>
      <c r="G2672" s="11" t="s">
        <v>8225</v>
      </c>
      <c r="H2672" s="11" t="s">
        <v>8247</v>
      </c>
      <c r="I2672" s="11">
        <v>1406593780</v>
      </c>
      <c r="J2672" s="11">
        <v>1404174580</v>
      </c>
      <c r="K2672" s="11" t="b">
        <v>1</v>
      </c>
      <c r="L2672" s="11">
        <v>60</v>
      </c>
      <c r="M2672" s="11" t="b">
        <v>0</v>
      </c>
      <c r="N2672" s="11" t="s">
        <v>8275</v>
      </c>
      <c r="O2672" s="11" t="s">
        <v>8312</v>
      </c>
      <c r="P2672" s="11">
        <f t="shared" si="164"/>
        <v>6</v>
      </c>
      <c r="Q2672" s="11">
        <f t="shared" si="165"/>
        <v>41.58</v>
      </c>
      <c r="R2672" s="16">
        <f t="shared" si="166"/>
        <v>41821.020601851851</v>
      </c>
      <c r="S2672" s="16">
        <f t="shared" si="167"/>
        <v>41849.020601851851</v>
      </c>
    </row>
    <row r="2673" spans="1:19" ht="44.25" x14ac:dyDescent="0.75">
      <c r="A2673" s="11">
        <v>2671</v>
      </c>
      <c r="B2673" s="12" t="s">
        <v>2671</v>
      </c>
      <c r="C2673" s="12" t="s">
        <v>6781</v>
      </c>
      <c r="D2673" s="13">
        <v>25000</v>
      </c>
      <c r="E2673" s="14">
        <v>2836</v>
      </c>
      <c r="F2673" s="11" t="s">
        <v>8220</v>
      </c>
      <c r="G2673" s="11" t="s">
        <v>8223</v>
      </c>
      <c r="H2673" s="11" t="s">
        <v>8245</v>
      </c>
      <c r="I2673" s="11">
        <v>1419017880</v>
      </c>
      <c r="J2673" s="11">
        <v>1416419916</v>
      </c>
      <c r="K2673" s="11" t="b">
        <v>1</v>
      </c>
      <c r="L2673" s="11">
        <v>84</v>
      </c>
      <c r="M2673" s="11" t="b">
        <v>0</v>
      </c>
      <c r="N2673" s="11" t="s">
        <v>8275</v>
      </c>
      <c r="O2673" s="11" t="s">
        <v>8312</v>
      </c>
      <c r="P2673" s="11">
        <f t="shared" si="164"/>
        <v>11</v>
      </c>
      <c r="Q2673" s="11">
        <f t="shared" si="165"/>
        <v>33.76</v>
      </c>
      <c r="R2673" s="16">
        <f t="shared" si="166"/>
        <v>41962.749027777783</v>
      </c>
      <c r="S2673" s="16">
        <f t="shared" si="167"/>
        <v>41992.818055555559</v>
      </c>
    </row>
    <row r="2674" spans="1:19" ht="59" x14ac:dyDescent="0.75">
      <c r="A2674" s="11">
        <v>2672</v>
      </c>
      <c r="B2674" s="12" t="s">
        <v>2672</v>
      </c>
      <c r="C2674" s="12" t="s">
        <v>6782</v>
      </c>
      <c r="D2674" s="13">
        <v>10000</v>
      </c>
      <c r="E2674" s="14">
        <v>3319</v>
      </c>
      <c r="F2674" s="11" t="s">
        <v>8220</v>
      </c>
      <c r="G2674" s="11" t="s">
        <v>8223</v>
      </c>
      <c r="H2674" s="11" t="s">
        <v>8245</v>
      </c>
      <c r="I2674" s="11">
        <v>1451282400</v>
      </c>
      <c r="J2674" s="11">
        <v>1449436390</v>
      </c>
      <c r="K2674" s="11" t="b">
        <v>1</v>
      </c>
      <c r="L2674" s="11">
        <v>47</v>
      </c>
      <c r="M2674" s="11" t="b">
        <v>0</v>
      </c>
      <c r="N2674" s="11" t="s">
        <v>8275</v>
      </c>
      <c r="O2674" s="11" t="s">
        <v>8312</v>
      </c>
      <c r="P2674" s="11">
        <f t="shared" si="164"/>
        <v>33</v>
      </c>
      <c r="Q2674" s="11">
        <f t="shared" si="165"/>
        <v>70.62</v>
      </c>
      <c r="R2674" s="16">
        <f t="shared" si="166"/>
        <v>42344.884143518517</v>
      </c>
      <c r="S2674" s="16">
        <f t="shared" si="167"/>
        <v>42366.25</v>
      </c>
    </row>
    <row r="2675" spans="1:19" ht="44.25" x14ac:dyDescent="0.75">
      <c r="A2675" s="11">
        <v>2673</v>
      </c>
      <c r="B2675" s="12" t="s">
        <v>2673</v>
      </c>
      <c r="C2675" s="12" t="s">
        <v>6783</v>
      </c>
      <c r="D2675" s="13">
        <v>40000</v>
      </c>
      <c r="E2675" s="14">
        <v>11032</v>
      </c>
      <c r="F2675" s="11" t="s">
        <v>8220</v>
      </c>
      <c r="G2675" s="11" t="s">
        <v>8223</v>
      </c>
      <c r="H2675" s="11" t="s">
        <v>8245</v>
      </c>
      <c r="I2675" s="11">
        <v>1414622700</v>
      </c>
      <c r="J2675" s="11">
        <v>1412081999</v>
      </c>
      <c r="K2675" s="11" t="b">
        <v>1</v>
      </c>
      <c r="L2675" s="11">
        <v>66</v>
      </c>
      <c r="M2675" s="11" t="b">
        <v>0</v>
      </c>
      <c r="N2675" s="11" t="s">
        <v>8275</v>
      </c>
      <c r="O2675" s="11" t="s">
        <v>8312</v>
      </c>
      <c r="P2675" s="11">
        <f t="shared" si="164"/>
        <v>28</v>
      </c>
      <c r="Q2675" s="11">
        <f t="shared" si="165"/>
        <v>167.15</v>
      </c>
      <c r="R2675" s="16">
        <f t="shared" si="166"/>
        <v>41912.541655092595</v>
      </c>
      <c r="S2675" s="16">
        <f t="shared" si="167"/>
        <v>41941.947916666664</v>
      </c>
    </row>
    <row r="2676" spans="1:19" ht="59" x14ac:dyDescent="0.75">
      <c r="A2676" s="11">
        <v>2674</v>
      </c>
      <c r="B2676" s="12" t="s">
        <v>2674</v>
      </c>
      <c r="C2676" s="12" t="s">
        <v>6784</v>
      </c>
      <c r="D2676" s="13">
        <v>35000</v>
      </c>
      <c r="E2676" s="14">
        <v>21994</v>
      </c>
      <c r="F2676" s="11" t="s">
        <v>8220</v>
      </c>
      <c r="G2676" s="11" t="s">
        <v>8223</v>
      </c>
      <c r="H2676" s="11" t="s">
        <v>8245</v>
      </c>
      <c r="I2676" s="11">
        <v>1467694740</v>
      </c>
      <c r="J2676" s="11">
        <v>1465398670</v>
      </c>
      <c r="K2676" s="11" t="b">
        <v>1</v>
      </c>
      <c r="L2676" s="11">
        <v>171</v>
      </c>
      <c r="M2676" s="11" t="b">
        <v>0</v>
      </c>
      <c r="N2676" s="11" t="s">
        <v>8275</v>
      </c>
      <c r="O2676" s="11" t="s">
        <v>8312</v>
      </c>
      <c r="P2676" s="11">
        <f t="shared" si="164"/>
        <v>63</v>
      </c>
      <c r="Q2676" s="11">
        <f t="shared" si="165"/>
        <v>128.62</v>
      </c>
      <c r="R2676" s="16">
        <f t="shared" si="166"/>
        <v>42529.632754629631</v>
      </c>
      <c r="S2676" s="16">
        <f t="shared" si="167"/>
        <v>42556.207638888889</v>
      </c>
    </row>
    <row r="2677" spans="1:19" ht="59" x14ac:dyDescent="0.75">
      <c r="A2677" s="11">
        <v>2675</v>
      </c>
      <c r="B2677" s="12" t="s">
        <v>2675</v>
      </c>
      <c r="C2677" s="12" t="s">
        <v>6785</v>
      </c>
      <c r="D2677" s="13">
        <v>25000</v>
      </c>
      <c r="E2677" s="14">
        <v>1897</v>
      </c>
      <c r="F2677" s="11" t="s">
        <v>8220</v>
      </c>
      <c r="G2677" s="11" t="s">
        <v>8223</v>
      </c>
      <c r="H2677" s="11" t="s">
        <v>8245</v>
      </c>
      <c r="I2677" s="11">
        <v>1415655289</v>
      </c>
      <c r="J2677" s="11">
        <v>1413059689</v>
      </c>
      <c r="K2677" s="11" t="b">
        <v>1</v>
      </c>
      <c r="L2677" s="11">
        <v>29</v>
      </c>
      <c r="M2677" s="11" t="b">
        <v>0</v>
      </c>
      <c r="N2677" s="11" t="s">
        <v>8275</v>
      </c>
      <c r="O2677" s="11" t="s">
        <v>8312</v>
      </c>
      <c r="P2677" s="11">
        <f t="shared" si="164"/>
        <v>8</v>
      </c>
      <c r="Q2677" s="11">
        <f t="shared" si="165"/>
        <v>65.41</v>
      </c>
      <c r="R2677" s="16">
        <f t="shared" si="166"/>
        <v>41923.857511574075</v>
      </c>
      <c r="S2677" s="16">
        <f t="shared" si="167"/>
        <v>41953.899178240739</v>
      </c>
    </row>
    <row r="2678" spans="1:19" ht="44.25" x14ac:dyDescent="0.75">
      <c r="A2678" s="11">
        <v>2676</v>
      </c>
      <c r="B2678" s="12" t="s">
        <v>2676</v>
      </c>
      <c r="C2678" s="12" t="s">
        <v>6786</v>
      </c>
      <c r="D2678" s="13">
        <v>2100</v>
      </c>
      <c r="E2678" s="14">
        <v>1058</v>
      </c>
      <c r="F2678" s="11" t="s">
        <v>8220</v>
      </c>
      <c r="G2678" s="11" t="s">
        <v>8228</v>
      </c>
      <c r="H2678" s="11" t="s">
        <v>8250</v>
      </c>
      <c r="I2678" s="11">
        <v>1463929174</v>
      </c>
      <c r="J2678" s="11">
        <v>1461337174</v>
      </c>
      <c r="K2678" s="11" t="b">
        <v>0</v>
      </c>
      <c r="L2678" s="11">
        <v>9</v>
      </c>
      <c r="M2678" s="11" t="b">
        <v>0</v>
      </c>
      <c r="N2678" s="11" t="s">
        <v>8275</v>
      </c>
      <c r="O2678" s="11" t="s">
        <v>8312</v>
      </c>
      <c r="P2678" s="11">
        <f t="shared" si="164"/>
        <v>50</v>
      </c>
      <c r="Q2678" s="11">
        <f t="shared" si="165"/>
        <v>117.56</v>
      </c>
      <c r="R2678" s="16">
        <f t="shared" si="166"/>
        <v>42482.624699074076</v>
      </c>
      <c r="S2678" s="16">
        <f t="shared" si="167"/>
        <v>42512.624699074076</v>
      </c>
    </row>
    <row r="2679" spans="1:19" ht="44.25" x14ac:dyDescent="0.75">
      <c r="A2679" s="11">
        <v>2677</v>
      </c>
      <c r="B2679" s="12" t="s">
        <v>2677</v>
      </c>
      <c r="C2679" s="12" t="s">
        <v>6787</v>
      </c>
      <c r="D2679" s="13">
        <v>19500</v>
      </c>
      <c r="E2679" s="14">
        <v>3415</v>
      </c>
      <c r="F2679" s="11" t="s">
        <v>8220</v>
      </c>
      <c r="G2679" s="11" t="s">
        <v>8223</v>
      </c>
      <c r="H2679" s="11" t="s">
        <v>8245</v>
      </c>
      <c r="I2679" s="11">
        <v>1404348143</v>
      </c>
      <c r="J2679" s="11">
        <v>1401756143</v>
      </c>
      <c r="K2679" s="11" t="b">
        <v>0</v>
      </c>
      <c r="L2679" s="11">
        <v>27</v>
      </c>
      <c r="M2679" s="11" t="b">
        <v>0</v>
      </c>
      <c r="N2679" s="11" t="s">
        <v>8275</v>
      </c>
      <c r="O2679" s="11" t="s">
        <v>8312</v>
      </c>
      <c r="P2679" s="11">
        <f t="shared" si="164"/>
        <v>18</v>
      </c>
      <c r="Q2679" s="11">
        <f t="shared" si="165"/>
        <v>126.48</v>
      </c>
      <c r="R2679" s="16">
        <f t="shared" si="166"/>
        <v>41793.029432870368</v>
      </c>
      <c r="S2679" s="16">
        <f t="shared" si="167"/>
        <v>41823.029432870368</v>
      </c>
    </row>
    <row r="2680" spans="1:19" ht="44.25" x14ac:dyDescent="0.75">
      <c r="A2680" s="11">
        <v>2678</v>
      </c>
      <c r="B2680" s="12" t="s">
        <v>2678</v>
      </c>
      <c r="C2680" s="12" t="s">
        <v>6788</v>
      </c>
      <c r="D2680" s="13">
        <v>8000000</v>
      </c>
      <c r="E2680" s="14">
        <v>1100</v>
      </c>
      <c r="F2680" s="11" t="s">
        <v>8220</v>
      </c>
      <c r="G2680" s="11" t="s">
        <v>8226</v>
      </c>
      <c r="H2680" s="11" t="s">
        <v>8248</v>
      </c>
      <c r="I2680" s="11">
        <v>1443121765</v>
      </c>
      <c r="J2680" s="11">
        <v>1440529765</v>
      </c>
      <c r="K2680" s="11" t="b">
        <v>0</v>
      </c>
      <c r="L2680" s="11">
        <v>2</v>
      </c>
      <c r="M2680" s="11" t="b">
        <v>0</v>
      </c>
      <c r="N2680" s="11" t="s">
        <v>8275</v>
      </c>
      <c r="O2680" s="11" t="s">
        <v>8312</v>
      </c>
      <c r="P2680" s="11">
        <f t="shared" si="164"/>
        <v>0</v>
      </c>
      <c r="Q2680" s="11">
        <f t="shared" si="165"/>
        <v>550</v>
      </c>
      <c r="R2680" s="16">
        <f t="shared" si="166"/>
        <v>42241.798206018517</v>
      </c>
      <c r="S2680" s="16">
        <f t="shared" si="167"/>
        <v>42271.798206018517</v>
      </c>
    </row>
    <row r="2681" spans="1:19" ht="59" x14ac:dyDescent="0.75">
      <c r="A2681" s="11">
        <v>2679</v>
      </c>
      <c r="B2681" s="12" t="s">
        <v>2679</v>
      </c>
      <c r="C2681" s="12" t="s">
        <v>6789</v>
      </c>
      <c r="D2681" s="13">
        <v>40000</v>
      </c>
      <c r="E2681" s="14">
        <v>132</v>
      </c>
      <c r="F2681" s="11" t="s">
        <v>8220</v>
      </c>
      <c r="G2681" s="11" t="s">
        <v>8223</v>
      </c>
      <c r="H2681" s="11" t="s">
        <v>8245</v>
      </c>
      <c r="I2681" s="11">
        <v>1425081694</v>
      </c>
      <c r="J2681" s="11">
        <v>1422489694</v>
      </c>
      <c r="K2681" s="11" t="b">
        <v>0</v>
      </c>
      <c r="L2681" s="11">
        <v>3</v>
      </c>
      <c r="M2681" s="11" t="b">
        <v>0</v>
      </c>
      <c r="N2681" s="11" t="s">
        <v>8275</v>
      </c>
      <c r="O2681" s="11" t="s">
        <v>8312</v>
      </c>
      <c r="P2681" s="11">
        <f t="shared" si="164"/>
        <v>0</v>
      </c>
      <c r="Q2681" s="11">
        <f t="shared" si="165"/>
        <v>44</v>
      </c>
      <c r="R2681" s="16">
        <f t="shared" si="166"/>
        <v>42033.001087962963</v>
      </c>
      <c r="S2681" s="16">
        <f t="shared" si="167"/>
        <v>42063.001087962963</v>
      </c>
    </row>
    <row r="2682" spans="1:19" x14ac:dyDescent="0.75">
      <c r="A2682" s="11">
        <v>2680</v>
      </c>
      <c r="B2682" s="12" t="s">
        <v>2680</v>
      </c>
      <c r="C2682" s="12" t="s">
        <v>6790</v>
      </c>
      <c r="D2682" s="13">
        <v>32000</v>
      </c>
      <c r="E2682" s="14">
        <v>276</v>
      </c>
      <c r="F2682" s="11" t="s">
        <v>8220</v>
      </c>
      <c r="G2682" s="11" t="s">
        <v>8226</v>
      </c>
      <c r="H2682" s="11" t="s">
        <v>8248</v>
      </c>
      <c r="I2682" s="11">
        <v>1459915491</v>
      </c>
      <c r="J2682" s="11">
        <v>1457327091</v>
      </c>
      <c r="K2682" s="11" t="b">
        <v>0</v>
      </c>
      <c r="L2682" s="11">
        <v>4</v>
      </c>
      <c r="M2682" s="11" t="b">
        <v>0</v>
      </c>
      <c r="N2682" s="11" t="s">
        <v>8275</v>
      </c>
      <c r="O2682" s="11" t="s">
        <v>8312</v>
      </c>
      <c r="P2682" s="11">
        <f t="shared" si="164"/>
        <v>1</v>
      </c>
      <c r="Q2682" s="11">
        <f t="shared" si="165"/>
        <v>69</v>
      </c>
      <c r="R2682" s="16">
        <f t="shared" si="166"/>
        <v>42436.211701388893</v>
      </c>
      <c r="S2682" s="16">
        <f t="shared" si="167"/>
        <v>42466.170034722221</v>
      </c>
    </row>
    <row r="2683" spans="1:19" ht="44.25" x14ac:dyDescent="0.75">
      <c r="A2683" s="11">
        <v>2681</v>
      </c>
      <c r="B2683" s="12" t="s">
        <v>2681</v>
      </c>
      <c r="C2683" s="12" t="s">
        <v>6791</v>
      </c>
      <c r="D2683" s="13">
        <v>8000</v>
      </c>
      <c r="E2683" s="14">
        <v>55</v>
      </c>
      <c r="F2683" s="11" t="s">
        <v>8220</v>
      </c>
      <c r="G2683" s="11" t="s">
        <v>8223</v>
      </c>
      <c r="H2683" s="11" t="s">
        <v>8245</v>
      </c>
      <c r="I2683" s="11">
        <v>1405027750</v>
      </c>
      <c r="J2683" s="11">
        <v>1402867750</v>
      </c>
      <c r="K2683" s="11" t="b">
        <v>0</v>
      </c>
      <c r="L2683" s="11">
        <v>2</v>
      </c>
      <c r="M2683" s="11" t="b">
        <v>0</v>
      </c>
      <c r="N2683" s="11" t="s">
        <v>8292</v>
      </c>
      <c r="O2683" s="11" t="s">
        <v>8293</v>
      </c>
      <c r="P2683" s="11">
        <f t="shared" si="164"/>
        <v>1</v>
      </c>
      <c r="Q2683" s="11">
        <f t="shared" si="165"/>
        <v>27.5</v>
      </c>
      <c r="R2683" s="16">
        <f t="shared" si="166"/>
        <v>41805.895254629628</v>
      </c>
      <c r="S2683" s="16">
        <f t="shared" si="167"/>
        <v>41830.895254629628</v>
      </c>
    </row>
    <row r="2684" spans="1:19" ht="44.25" x14ac:dyDescent="0.75">
      <c r="A2684" s="11">
        <v>2682</v>
      </c>
      <c r="B2684" s="12" t="s">
        <v>2682</v>
      </c>
      <c r="C2684" s="12" t="s">
        <v>6792</v>
      </c>
      <c r="D2684" s="13">
        <v>6000</v>
      </c>
      <c r="E2684" s="14">
        <v>1698</v>
      </c>
      <c r="F2684" s="11" t="s">
        <v>8220</v>
      </c>
      <c r="G2684" s="11" t="s">
        <v>8223</v>
      </c>
      <c r="H2684" s="11" t="s">
        <v>8245</v>
      </c>
      <c r="I2684" s="11">
        <v>1416635940</v>
      </c>
      <c r="J2684" s="11">
        <v>1413838540</v>
      </c>
      <c r="K2684" s="11" t="b">
        <v>0</v>
      </c>
      <c r="L2684" s="11">
        <v>20</v>
      </c>
      <c r="M2684" s="11" t="b">
        <v>0</v>
      </c>
      <c r="N2684" s="11" t="s">
        <v>8292</v>
      </c>
      <c r="O2684" s="11" t="s">
        <v>8293</v>
      </c>
      <c r="P2684" s="11">
        <f t="shared" si="164"/>
        <v>28</v>
      </c>
      <c r="Q2684" s="11">
        <f t="shared" si="165"/>
        <v>84.9</v>
      </c>
      <c r="R2684" s="16">
        <f t="shared" si="166"/>
        <v>41932.871990740743</v>
      </c>
      <c r="S2684" s="16">
        <f t="shared" si="167"/>
        <v>41965.249305555553</v>
      </c>
    </row>
    <row r="2685" spans="1:19" ht="44.25" x14ac:dyDescent="0.75">
      <c r="A2685" s="11">
        <v>2683</v>
      </c>
      <c r="B2685" s="12" t="s">
        <v>2683</v>
      </c>
      <c r="C2685" s="12" t="s">
        <v>6793</v>
      </c>
      <c r="D2685" s="13">
        <v>15000</v>
      </c>
      <c r="E2685" s="14">
        <v>36</v>
      </c>
      <c r="F2685" s="11" t="s">
        <v>8220</v>
      </c>
      <c r="G2685" s="11" t="s">
        <v>8223</v>
      </c>
      <c r="H2685" s="11" t="s">
        <v>8245</v>
      </c>
      <c r="I2685" s="11">
        <v>1425233240</v>
      </c>
      <c r="J2685" s="11">
        <v>1422641240</v>
      </c>
      <c r="K2685" s="11" t="b">
        <v>0</v>
      </c>
      <c r="L2685" s="11">
        <v>3</v>
      </c>
      <c r="M2685" s="11" t="b">
        <v>0</v>
      </c>
      <c r="N2685" s="11" t="s">
        <v>8292</v>
      </c>
      <c r="O2685" s="11" t="s">
        <v>8293</v>
      </c>
      <c r="P2685" s="11">
        <f t="shared" si="164"/>
        <v>0</v>
      </c>
      <c r="Q2685" s="11">
        <f t="shared" si="165"/>
        <v>12</v>
      </c>
      <c r="R2685" s="16">
        <f t="shared" si="166"/>
        <v>42034.75509259259</v>
      </c>
      <c r="S2685" s="16">
        <f t="shared" si="167"/>
        <v>42064.75509259259</v>
      </c>
    </row>
    <row r="2686" spans="1:19" ht="44.25" x14ac:dyDescent="0.75">
      <c r="A2686" s="11">
        <v>2684</v>
      </c>
      <c r="B2686" s="12" t="s">
        <v>2684</v>
      </c>
      <c r="C2686" s="12" t="s">
        <v>6794</v>
      </c>
      <c r="D2686" s="13">
        <v>70000</v>
      </c>
      <c r="E2686" s="14">
        <v>800</v>
      </c>
      <c r="F2686" s="11" t="s">
        <v>8220</v>
      </c>
      <c r="G2686" s="11" t="s">
        <v>8223</v>
      </c>
      <c r="H2686" s="11" t="s">
        <v>8245</v>
      </c>
      <c r="I2686" s="11">
        <v>1407621425</v>
      </c>
      <c r="J2686" s="11">
        <v>1404165425</v>
      </c>
      <c r="K2686" s="11" t="b">
        <v>0</v>
      </c>
      <c r="L2686" s="11">
        <v>4</v>
      </c>
      <c r="M2686" s="11" t="b">
        <v>0</v>
      </c>
      <c r="N2686" s="11" t="s">
        <v>8292</v>
      </c>
      <c r="O2686" s="11" t="s">
        <v>8293</v>
      </c>
      <c r="P2686" s="11">
        <f t="shared" si="164"/>
        <v>1</v>
      </c>
      <c r="Q2686" s="11">
        <f t="shared" si="165"/>
        <v>200</v>
      </c>
      <c r="R2686" s="16">
        <f t="shared" si="166"/>
        <v>41820.914641203701</v>
      </c>
      <c r="S2686" s="16">
        <f t="shared" si="167"/>
        <v>41860.914641203701</v>
      </c>
    </row>
    <row r="2687" spans="1:19" ht="44.25" x14ac:dyDescent="0.75">
      <c r="A2687" s="11">
        <v>2685</v>
      </c>
      <c r="B2687" s="12" t="s">
        <v>2685</v>
      </c>
      <c r="C2687" s="12" t="s">
        <v>6795</v>
      </c>
      <c r="D2687" s="13">
        <v>50000</v>
      </c>
      <c r="E2687" s="14">
        <v>10</v>
      </c>
      <c r="F2687" s="11" t="s">
        <v>8220</v>
      </c>
      <c r="G2687" s="11" t="s">
        <v>8223</v>
      </c>
      <c r="H2687" s="11" t="s">
        <v>8245</v>
      </c>
      <c r="I2687" s="11">
        <v>1430149330</v>
      </c>
      <c r="J2687" s="11">
        <v>1424968930</v>
      </c>
      <c r="K2687" s="11" t="b">
        <v>0</v>
      </c>
      <c r="L2687" s="11">
        <v>1</v>
      </c>
      <c r="M2687" s="11" t="b">
        <v>0</v>
      </c>
      <c r="N2687" s="11" t="s">
        <v>8292</v>
      </c>
      <c r="O2687" s="11" t="s">
        <v>8293</v>
      </c>
      <c r="P2687" s="11">
        <f t="shared" si="164"/>
        <v>0</v>
      </c>
      <c r="Q2687" s="11">
        <f t="shared" si="165"/>
        <v>10</v>
      </c>
      <c r="R2687" s="16">
        <f t="shared" si="166"/>
        <v>42061.69594907407</v>
      </c>
      <c r="S2687" s="16">
        <f t="shared" si="167"/>
        <v>42121.654282407413</v>
      </c>
    </row>
    <row r="2688" spans="1:19" ht="44.25" x14ac:dyDescent="0.75">
      <c r="A2688" s="11">
        <v>2686</v>
      </c>
      <c r="B2688" s="12" t="s">
        <v>2686</v>
      </c>
      <c r="C2688" s="12" t="s">
        <v>6796</v>
      </c>
      <c r="D2688" s="13">
        <v>30000</v>
      </c>
      <c r="E2688" s="14">
        <v>0</v>
      </c>
      <c r="F2688" s="11" t="s">
        <v>8220</v>
      </c>
      <c r="G2688" s="11" t="s">
        <v>8223</v>
      </c>
      <c r="H2688" s="11" t="s">
        <v>8245</v>
      </c>
      <c r="I2688" s="11">
        <v>1412119423</v>
      </c>
      <c r="J2688" s="11">
        <v>1410391423</v>
      </c>
      <c r="K2688" s="11" t="b">
        <v>0</v>
      </c>
      <c r="L2688" s="11">
        <v>0</v>
      </c>
      <c r="M2688" s="11" t="b">
        <v>0</v>
      </c>
      <c r="N2688" s="11" t="s">
        <v>8292</v>
      </c>
      <c r="O2688" s="11" t="s">
        <v>8293</v>
      </c>
      <c r="P2688" s="11">
        <f t="shared" si="164"/>
        <v>0</v>
      </c>
      <c r="Q2688" s="11">
        <f t="shared" si="165"/>
        <v>0</v>
      </c>
      <c r="R2688" s="16">
        <f t="shared" si="166"/>
        <v>41892.974803240737</v>
      </c>
      <c r="S2688" s="16">
        <f t="shared" si="167"/>
        <v>41912.974803240737</v>
      </c>
    </row>
    <row r="2689" spans="1:19" ht="44.25" x14ac:dyDescent="0.75">
      <c r="A2689" s="11">
        <v>2687</v>
      </c>
      <c r="B2689" s="12" t="s">
        <v>2687</v>
      </c>
      <c r="C2689" s="12" t="s">
        <v>6797</v>
      </c>
      <c r="D2689" s="13">
        <v>15000</v>
      </c>
      <c r="E2689" s="14">
        <v>0</v>
      </c>
      <c r="F2689" s="11" t="s">
        <v>8220</v>
      </c>
      <c r="G2689" s="11" t="s">
        <v>8223</v>
      </c>
      <c r="H2689" s="11" t="s">
        <v>8245</v>
      </c>
      <c r="I2689" s="11">
        <v>1435591318</v>
      </c>
      <c r="J2689" s="11">
        <v>1432999318</v>
      </c>
      <c r="K2689" s="11" t="b">
        <v>0</v>
      </c>
      <c r="L2689" s="11">
        <v>0</v>
      </c>
      <c r="M2689" s="11" t="b">
        <v>0</v>
      </c>
      <c r="N2689" s="11" t="s">
        <v>8292</v>
      </c>
      <c r="O2689" s="11" t="s">
        <v>8293</v>
      </c>
      <c r="P2689" s="11">
        <f t="shared" si="164"/>
        <v>0</v>
      </c>
      <c r="Q2689" s="11">
        <f t="shared" si="165"/>
        <v>0</v>
      </c>
      <c r="R2689" s="16">
        <f t="shared" si="166"/>
        <v>42154.64025462963</v>
      </c>
      <c r="S2689" s="16">
        <f t="shared" si="167"/>
        <v>42184.64025462963</v>
      </c>
    </row>
    <row r="2690" spans="1:19" ht="29.5" x14ac:dyDescent="0.75">
      <c r="A2690" s="11">
        <v>2688</v>
      </c>
      <c r="B2690" s="12" t="s">
        <v>2688</v>
      </c>
      <c r="C2690" s="12" t="s">
        <v>6798</v>
      </c>
      <c r="D2690" s="13">
        <v>50000</v>
      </c>
      <c r="E2690" s="14">
        <v>74</v>
      </c>
      <c r="F2690" s="11" t="s">
        <v>8220</v>
      </c>
      <c r="G2690" s="11" t="s">
        <v>8223</v>
      </c>
      <c r="H2690" s="11" t="s">
        <v>8245</v>
      </c>
      <c r="I2690" s="11">
        <v>1424746800</v>
      </c>
      <c r="J2690" s="11">
        <v>1422067870</v>
      </c>
      <c r="K2690" s="11" t="b">
        <v>0</v>
      </c>
      <c r="L2690" s="11">
        <v>14</v>
      </c>
      <c r="M2690" s="11" t="b">
        <v>0</v>
      </c>
      <c r="N2690" s="11" t="s">
        <v>8292</v>
      </c>
      <c r="O2690" s="11" t="s">
        <v>8293</v>
      </c>
      <c r="P2690" s="11">
        <f t="shared" ref="P2690:P2753" si="168">ROUND(E2690/D2690*100,0)</f>
        <v>0</v>
      </c>
      <c r="Q2690" s="11">
        <f t="shared" ref="Q2690:Q2753" si="169">IFERROR(ROUND(E2690/L2690,2),0)</f>
        <v>5.29</v>
      </c>
      <c r="R2690" s="16">
        <f t="shared" si="166"/>
        <v>42028.118865740747</v>
      </c>
      <c r="S2690" s="16">
        <f t="shared" si="167"/>
        <v>42059.125</v>
      </c>
    </row>
    <row r="2691" spans="1:19" ht="44.25" x14ac:dyDescent="0.75">
      <c r="A2691" s="11">
        <v>2689</v>
      </c>
      <c r="B2691" s="12" t="s">
        <v>2689</v>
      </c>
      <c r="C2691" s="12" t="s">
        <v>6799</v>
      </c>
      <c r="D2691" s="13">
        <v>35000</v>
      </c>
      <c r="E2691" s="14">
        <v>1</v>
      </c>
      <c r="F2691" s="11" t="s">
        <v>8220</v>
      </c>
      <c r="G2691" s="11" t="s">
        <v>8223</v>
      </c>
      <c r="H2691" s="11" t="s">
        <v>8245</v>
      </c>
      <c r="I2691" s="11">
        <v>1469919890</v>
      </c>
      <c r="J2691" s="11">
        <v>1467327890</v>
      </c>
      <c r="K2691" s="11" t="b">
        <v>0</v>
      </c>
      <c r="L2691" s="11">
        <v>1</v>
      </c>
      <c r="M2691" s="11" t="b">
        <v>0</v>
      </c>
      <c r="N2691" s="11" t="s">
        <v>8292</v>
      </c>
      <c r="O2691" s="11" t="s">
        <v>8293</v>
      </c>
      <c r="P2691" s="11">
        <f t="shared" si="168"/>
        <v>0</v>
      </c>
      <c r="Q2691" s="11">
        <f t="shared" si="169"/>
        <v>1</v>
      </c>
      <c r="R2691" s="16">
        <f t="shared" ref="R2691:R2754" si="170">(((J2691/60)/60)/24)+DATE(1970,1,1)</f>
        <v>42551.961689814809</v>
      </c>
      <c r="S2691" s="16">
        <f t="shared" ref="S2691:S2754" si="171">(((I2691/60)/60)/24)+DATE(1970,1,1)</f>
        <v>42581.961689814809</v>
      </c>
    </row>
    <row r="2692" spans="1:19" ht="59" x14ac:dyDescent="0.75">
      <c r="A2692" s="11">
        <v>2690</v>
      </c>
      <c r="B2692" s="12" t="s">
        <v>2690</v>
      </c>
      <c r="C2692" s="12" t="s">
        <v>6800</v>
      </c>
      <c r="D2692" s="13">
        <v>80000</v>
      </c>
      <c r="E2692" s="14">
        <v>8586</v>
      </c>
      <c r="F2692" s="11" t="s">
        <v>8220</v>
      </c>
      <c r="G2692" s="11" t="s">
        <v>8223</v>
      </c>
      <c r="H2692" s="11" t="s">
        <v>8245</v>
      </c>
      <c r="I2692" s="11">
        <v>1433298676</v>
      </c>
      <c r="J2692" s="11">
        <v>1429410676</v>
      </c>
      <c r="K2692" s="11" t="b">
        <v>0</v>
      </c>
      <c r="L2692" s="11">
        <v>118</v>
      </c>
      <c r="M2692" s="11" t="b">
        <v>0</v>
      </c>
      <c r="N2692" s="11" t="s">
        <v>8292</v>
      </c>
      <c r="O2692" s="11" t="s">
        <v>8293</v>
      </c>
      <c r="P2692" s="11">
        <f t="shared" si="168"/>
        <v>11</v>
      </c>
      <c r="Q2692" s="11">
        <f t="shared" si="169"/>
        <v>72.760000000000005</v>
      </c>
      <c r="R2692" s="16">
        <f t="shared" si="170"/>
        <v>42113.105046296296</v>
      </c>
      <c r="S2692" s="16">
        <f t="shared" si="171"/>
        <v>42158.105046296296</v>
      </c>
    </row>
    <row r="2693" spans="1:19" ht="29.5" x14ac:dyDescent="0.75">
      <c r="A2693" s="11">
        <v>2691</v>
      </c>
      <c r="B2693" s="12" t="s">
        <v>2691</v>
      </c>
      <c r="C2693" s="12" t="s">
        <v>6801</v>
      </c>
      <c r="D2693" s="13">
        <v>65000</v>
      </c>
      <c r="E2693" s="14">
        <v>35</v>
      </c>
      <c r="F2693" s="11" t="s">
        <v>8220</v>
      </c>
      <c r="G2693" s="11" t="s">
        <v>8228</v>
      </c>
      <c r="H2693" s="11" t="s">
        <v>8250</v>
      </c>
      <c r="I2693" s="11">
        <v>1431278557</v>
      </c>
      <c r="J2693" s="11">
        <v>1427390557</v>
      </c>
      <c r="K2693" s="11" t="b">
        <v>0</v>
      </c>
      <c r="L2693" s="11">
        <v>2</v>
      </c>
      <c r="M2693" s="11" t="b">
        <v>0</v>
      </c>
      <c r="N2693" s="11" t="s">
        <v>8292</v>
      </c>
      <c r="O2693" s="11" t="s">
        <v>8293</v>
      </c>
      <c r="P2693" s="11">
        <f t="shared" si="168"/>
        <v>0</v>
      </c>
      <c r="Q2693" s="11">
        <f t="shared" si="169"/>
        <v>17.5</v>
      </c>
      <c r="R2693" s="16">
        <f t="shared" si="170"/>
        <v>42089.724039351851</v>
      </c>
      <c r="S2693" s="16">
        <f t="shared" si="171"/>
        <v>42134.724039351851</v>
      </c>
    </row>
    <row r="2694" spans="1:19" ht="44.25" x14ac:dyDescent="0.75">
      <c r="A2694" s="11">
        <v>2692</v>
      </c>
      <c r="B2694" s="12" t="s">
        <v>2692</v>
      </c>
      <c r="C2694" s="12" t="s">
        <v>6802</v>
      </c>
      <c r="D2694" s="13">
        <v>3500</v>
      </c>
      <c r="E2694" s="14">
        <v>25</v>
      </c>
      <c r="F2694" s="11" t="s">
        <v>8220</v>
      </c>
      <c r="G2694" s="11" t="s">
        <v>8223</v>
      </c>
      <c r="H2694" s="11" t="s">
        <v>8245</v>
      </c>
      <c r="I2694" s="11">
        <v>1427266860</v>
      </c>
      <c r="J2694" s="11">
        <v>1424678460</v>
      </c>
      <c r="K2694" s="11" t="b">
        <v>0</v>
      </c>
      <c r="L2694" s="11">
        <v>1</v>
      </c>
      <c r="M2694" s="11" t="b">
        <v>0</v>
      </c>
      <c r="N2694" s="11" t="s">
        <v>8292</v>
      </c>
      <c r="O2694" s="11" t="s">
        <v>8293</v>
      </c>
      <c r="P2694" s="11">
        <f t="shared" si="168"/>
        <v>1</v>
      </c>
      <c r="Q2694" s="11">
        <f t="shared" si="169"/>
        <v>25</v>
      </c>
      <c r="R2694" s="16">
        <f t="shared" si="170"/>
        <v>42058.334027777775</v>
      </c>
      <c r="S2694" s="16">
        <f t="shared" si="171"/>
        <v>42088.292361111111</v>
      </c>
    </row>
    <row r="2695" spans="1:19" ht="44.25" x14ac:dyDescent="0.75">
      <c r="A2695" s="11">
        <v>2693</v>
      </c>
      <c r="B2695" s="12" t="s">
        <v>2693</v>
      </c>
      <c r="C2695" s="12" t="s">
        <v>6803</v>
      </c>
      <c r="D2695" s="13">
        <v>5000</v>
      </c>
      <c r="E2695" s="14">
        <v>40</v>
      </c>
      <c r="F2695" s="11" t="s">
        <v>8220</v>
      </c>
      <c r="G2695" s="11" t="s">
        <v>8223</v>
      </c>
      <c r="H2695" s="11" t="s">
        <v>8245</v>
      </c>
      <c r="I2695" s="11">
        <v>1407899966</v>
      </c>
      <c r="J2695" s="11">
        <v>1405307966</v>
      </c>
      <c r="K2695" s="11" t="b">
        <v>0</v>
      </c>
      <c r="L2695" s="11">
        <v>3</v>
      </c>
      <c r="M2695" s="11" t="b">
        <v>0</v>
      </c>
      <c r="N2695" s="11" t="s">
        <v>8292</v>
      </c>
      <c r="O2695" s="11" t="s">
        <v>8293</v>
      </c>
      <c r="P2695" s="11">
        <f t="shared" si="168"/>
        <v>1</v>
      </c>
      <c r="Q2695" s="11">
        <f t="shared" si="169"/>
        <v>13.33</v>
      </c>
      <c r="R2695" s="16">
        <f t="shared" si="170"/>
        <v>41834.138495370367</v>
      </c>
      <c r="S2695" s="16">
        <f t="shared" si="171"/>
        <v>41864.138495370367</v>
      </c>
    </row>
    <row r="2696" spans="1:19" ht="59" x14ac:dyDescent="0.75">
      <c r="A2696" s="11">
        <v>2694</v>
      </c>
      <c r="B2696" s="12" t="s">
        <v>2694</v>
      </c>
      <c r="C2696" s="12" t="s">
        <v>6804</v>
      </c>
      <c r="D2696" s="13">
        <v>30000</v>
      </c>
      <c r="E2696" s="14">
        <v>1</v>
      </c>
      <c r="F2696" s="11" t="s">
        <v>8220</v>
      </c>
      <c r="G2696" s="11" t="s">
        <v>8223</v>
      </c>
      <c r="H2696" s="11" t="s">
        <v>8245</v>
      </c>
      <c r="I2696" s="11">
        <v>1411701739</v>
      </c>
      <c r="J2696" s="11">
        <v>1409109739</v>
      </c>
      <c r="K2696" s="11" t="b">
        <v>0</v>
      </c>
      <c r="L2696" s="11">
        <v>1</v>
      </c>
      <c r="M2696" s="11" t="b">
        <v>0</v>
      </c>
      <c r="N2696" s="11" t="s">
        <v>8292</v>
      </c>
      <c r="O2696" s="11" t="s">
        <v>8293</v>
      </c>
      <c r="P2696" s="11">
        <f t="shared" si="168"/>
        <v>0</v>
      </c>
      <c r="Q2696" s="11">
        <f t="shared" si="169"/>
        <v>1</v>
      </c>
      <c r="R2696" s="16">
        <f t="shared" si="170"/>
        <v>41878.140497685185</v>
      </c>
      <c r="S2696" s="16">
        <f t="shared" si="171"/>
        <v>41908.140497685185</v>
      </c>
    </row>
    <row r="2697" spans="1:19" ht="44.25" x14ac:dyDescent="0.75">
      <c r="A2697" s="11">
        <v>2695</v>
      </c>
      <c r="B2697" s="12" t="s">
        <v>2695</v>
      </c>
      <c r="C2697" s="12" t="s">
        <v>6805</v>
      </c>
      <c r="D2697" s="13">
        <v>15000</v>
      </c>
      <c r="E2697" s="14">
        <v>71</v>
      </c>
      <c r="F2697" s="11" t="s">
        <v>8220</v>
      </c>
      <c r="G2697" s="11" t="s">
        <v>8223</v>
      </c>
      <c r="H2697" s="11" t="s">
        <v>8245</v>
      </c>
      <c r="I2697" s="11">
        <v>1428981718</v>
      </c>
      <c r="J2697" s="11">
        <v>1423801318</v>
      </c>
      <c r="K2697" s="11" t="b">
        <v>0</v>
      </c>
      <c r="L2697" s="11">
        <v>3</v>
      </c>
      <c r="M2697" s="11" t="b">
        <v>0</v>
      </c>
      <c r="N2697" s="11" t="s">
        <v>8292</v>
      </c>
      <c r="O2697" s="11" t="s">
        <v>8293</v>
      </c>
      <c r="P2697" s="11">
        <f t="shared" si="168"/>
        <v>0</v>
      </c>
      <c r="Q2697" s="11">
        <f t="shared" si="169"/>
        <v>23.67</v>
      </c>
      <c r="R2697" s="16">
        <f t="shared" si="170"/>
        <v>42048.181921296295</v>
      </c>
      <c r="S2697" s="16">
        <f t="shared" si="171"/>
        <v>42108.14025462963</v>
      </c>
    </row>
    <row r="2698" spans="1:19" ht="59" x14ac:dyDescent="0.75">
      <c r="A2698" s="11">
        <v>2696</v>
      </c>
      <c r="B2698" s="12" t="s">
        <v>2696</v>
      </c>
      <c r="C2698" s="12" t="s">
        <v>6806</v>
      </c>
      <c r="D2698" s="13">
        <v>60000</v>
      </c>
      <c r="E2698" s="14">
        <v>3390</v>
      </c>
      <c r="F2698" s="11" t="s">
        <v>8220</v>
      </c>
      <c r="G2698" s="11" t="s">
        <v>8223</v>
      </c>
      <c r="H2698" s="11" t="s">
        <v>8245</v>
      </c>
      <c r="I2698" s="11">
        <v>1419538560</v>
      </c>
      <c r="J2698" s="11">
        <v>1416600960</v>
      </c>
      <c r="K2698" s="11" t="b">
        <v>0</v>
      </c>
      <c r="L2698" s="11">
        <v>38</v>
      </c>
      <c r="M2698" s="11" t="b">
        <v>0</v>
      </c>
      <c r="N2698" s="11" t="s">
        <v>8292</v>
      </c>
      <c r="O2698" s="11" t="s">
        <v>8293</v>
      </c>
      <c r="P2698" s="11">
        <f t="shared" si="168"/>
        <v>6</v>
      </c>
      <c r="Q2698" s="11">
        <f t="shared" si="169"/>
        <v>89.21</v>
      </c>
      <c r="R2698" s="16">
        <f t="shared" si="170"/>
        <v>41964.844444444447</v>
      </c>
      <c r="S2698" s="16">
        <f t="shared" si="171"/>
        <v>41998.844444444447</v>
      </c>
    </row>
    <row r="2699" spans="1:19" ht="44.25" x14ac:dyDescent="0.75">
      <c r="A2699" s="11">
        <v>2697</v>
      </c>
      <c r="B2699" s="12" t="s">
        <v>2697</v>
      </c>
      <c r="C2699" s="12" t="s">
        <v>6807</v>
      </c>
      <c r="D2699" s="13">
        <v>23000</v>
      </c>
      <c r="E2699" s="14">
        <v>6061</v>
      </c>
      <c r="F2699" s="11" t="s">
        <v>8220</v>
      </c>
      <c r="G2699" s="11" t="s">
        <v>8223</v>
      </c>
      <c r="H2699" s="11" t="s">
        <v>8245</v>
      </c>
      <c r="I2699" s="11">
        <v>1438552800</v>
      </c>
      <c r="J2699" s="11">
        <v>1435876423</v>
      </c>
      <c r="K2699" s="11" t="b">
        <v>0</v>
      </c>
      <c r="L2699" s="11">
        <v>52</v>
      </c>
      <c r="M2699" s="11" t="b">
        <v>0</v>
      </c>
      <c r="N2699" s="11" t="s">
        <v>8292</v>
      </c>
      <c r="O2699" s="11" t="s">
        <v>8293</v>
      </c>
      <c r="P2699" s="11">
        <f t="shared" si="168"/>
        <v>26</v>
      </c>
      <c r="Q2699" s="11">
        <f t="shared" si="169"/>
        <v>116.56</v>
      </c>
      <c r="R2699" s="16">
        <f t="shared" si="170"/>
        <v>42187.940081018518</v>
      </c>
      <c r="S2699" s="16">
        <f t="shared" si="171"/>
        <v>42218.916666666672</v>
      </c>
    </row>
    <row r="2700" spans="1:19" ht="44.25" x14ac:dyDescent="0.75">
      <c r="A2700" s="11">
        <v>2698</v>
      </c>
      <c r="B2700" s="12" t="s">
        <v>2698</v>
      </c>
      <c r="C2700" s="12" t="s">
        <v>6808</v>
      </c>
      <c r="D2700" s="13">
        <v>8000</v>
      </c>
      <c r="E2700" s="14">
        <v>26.01</v>
      </c>
      <c r="F2700" s="11" t="s">
        <v>8220</v>
      </c>
      <c r="G2700" s="11" t="s">
        <v>8223</v>
      </c>
      <c r="H2700" s="11" t="s">
        <v>8245</v>
      </c>
      <c r="I2700" s="11">
        <v>1403904808</v>
      </c>
      <c r="J2700" s="11">
        <v>1401312808</v>
      </c>
      <c r="K2700" s="11" t="b">
        <v>0</v>
      </c>
      <c r="L2700" s="11">
        <v>2</v>
      </c>
      <c r="M2700" s="11" t="b">
        <v>0</v>
      </c>
      <c r="N2700" s="11" t="s">
        <v>8292</v>
      </c>
      <c r="O2700" s="11" t="s">
        <v>8293</v>
      </c>
      <c r="P2700" s="11">
        <f t="shared" si="168"/>
        <v>0</v>
      </c>
      <c r="Q2700" s="11">
        <f t="shared" si="169"/>
        <v>13.01</v>
      </c>
      <c r="R2700" s="16">
        <f t="shared" si="170"/>
        <v>41787.898240740738</v>
      </c>
      <c r="S2700" s="16">
        <f t="shared" si="171"/>
        <v>41817.898240740738</v>
      </c>
    </row>
    <row r="2701" spans="1:19" ht="44.25" x14ac:dyDescent="0.75">
      <c r="A2701" s="11">
        <v>2699</v>
      </c>
      <c r="B2701" s="12" t="s">
        <v>2699</v>
      </c>
      <c r="C2701" s="12" t="s">
        <v>6809</v>
      </c>
      <c r="D2701" s="13">
        <v>2</v>
      </c>
      <c r="E2701" s="14">
        <v>0</v>
      </c>
      <c r="F2701" s="11" t="s">
        <v>8220</v>
      </c>
      <c r="G2701" s="11" t="s">
        <v>8228</v>
      </c>
      <c r="H2701" s="11" t="s">
        <v>8250</v>
      </c>
      <c r="I2701" s="11">
        <v>1407533463</v>
      </c>
      <c r="J2701" s="11">
        <v>1404941463</v>
      </c>
      <c r="K2701" s="11" t="b">
        <v>0</v>
      </c>
      <c r="L2701" s="11">
        <v>0</v>
      </c>
      <c r="M2701" s="11" t="b">
        <v>0</v>
      </c>
      <c r="N2701" s="11" t="s">
        <v>8292</v>
      </c>
      <c r="O2701" s="11" t="s">
        <v>8293</v>
      </c>
      <c r="P2701" s="11">
        <f t="shared" si="168"/>
        <v>0</v>
      </c>
      <c r="Q2701" s="11">
        <f t="shared" si="169"/>
        <v>0</v>
      </c>
      <c r="R2701" s="16">
        <f t="shared" si="170"/>
        <v>41829.896562499998</v>
      </c>
      <c r="S2701" s="16">
        <f t="shared" si="171"/>
        <v>41859.896562499998</v>
      </c>
    </row>
    <row r="2702" spans="1:19" ht="44.25" x14ac:dyDescent="0.75">
      <c r="A2702" s="11">
        <v>2700</v>
      </c>
      <c r="B2702" s="12" t="s">
        <v>2700</v>
      </c>
      <c r="C2702" s="12" t="s">
        <v>6810</v>
      </c>
      <c r="D2702" s="13">
        <v>9999</v>
      </c>
      <c r="E2702" s="14">
        <v>70</v>
      </c>
      <c r="F2702" s="11" t="s">
        <v>8220</v>
      </c>
      <c r="G2702" s="11" t="s">
        <v>8223</v>
      </c>
      <c r="H2702" s="11" t="s">
        <v>8245</v>
      </c>
      <c r="I2702" s="11">
        <v>1411073972</v>
      </c>
      <c r="J2702" s="11">
        <v>1408481972</v>
      </c>
      <c r="K2702" s="11" t="b">
        <v>0</v>
      </c>
      <c r="L2702" s="11">
        <v>4</v>
      </c>
      <c r="M2702" s="11" t="b">
        <v>0</v>
      </c>
      <c r="N2702" s="11" t="s">
        <v>8292</v>
      </c>
      <c r="O2702" s="11" t="s">
        <v>8293</v>
      </c>
      <c r="P2702" s="11">
        <f t="shared" si="168"/>
        <v>1</v>
      </c>
      <c r="Q2702" s="11">
        <f t="shared" si="169"/>
        <v>17.5</v>
      </c>
      <c r="R2702" s="16">
        <f t="shared" si="170"/>
        <v>41870.87467592593</v>
      </c>
      <c r="S2702" s="16">
        <f t="shared" si="171"/>
        <v>41900.87467592593</v>
      </c>
    </row>
    <row r="2703" spans="1:19" ht="44.25" x14ac:dyDescent="0.75">
      <c r="A2703" s="11">
        <v>2701</v>
      </c>
      <c r="B2703" s="12" t="s">
        <v>2701</v>
      </c>
      <c r="C2703" s="12" t="s">
        <v>6811</v>
      </c>
      <c r="D2703" s="13">
        <v>3400</v>
      </c>
      <c r="E2703" s="14">
        <v>1570</v>
      </c>
      <c r="F2703" s="11" t="s">
        <v>8221</v>
      </c>
      <c r="G2703" s="11" t="s">
        <v>8240</v>
      </c>
      <c r="H2703" s="11" t="s">
        <v>8248</v>
      </c>
      <c r="I2703" s="11">
        <v>1491586534</v>
      </c>
      <c r="J2703" s="11">
        <v>1488911734</v>
      </c>
      <c r="K2703" s="11" t="b">
        <v>0</v>
      </c>
      <c r="L2703" s="11">
        <v>46</v>
      </c>
      <c r="M2703" s="11" t="b">
        <v>0</v>
      </c>
      <c r="N2703" s="11" t="s">
        <v>8273</v>
      </c>
      <c r="O2703" s="11" t="s">
        <v>8313</v>
      </c>
      <c r="P2703" s="11">
        <f t="shared" si="168"/>
        <v>46</v>
      </c>
      <c r="Q2703" s="11">
        <f t="shared" si="169"/>
        <v>34.130000000000003</v>
      </c>
      <c r="R2703" s="16">
        <f t="shared" si="170"/>
        <v>42801.774699074071</v>
      </c>
      <c r="S2703" s="16">
        <f t="shared" si="171"/>
        <v>42832.733032407406</v>
      </c>
    </row>
    <row r="2704" spans="1:19" ht="44.25" x14ac:dyDescent="0.75">
      <c r="A2704" s="11">
        <v>2702</v>
      </c>
      <c r="B2704" s="12" t="s">
        <v>2702</v>
      </c>
      <c r="C2704" s="12" t="s">
        <v>6812</v>
      </c>
      <c r="D2704" s="13">
        <v>10000</v>
      </c>
      <c r="E2704" s="14">
        <v>3441</v>
      </c>
      <c r="F2704" s="11" t="s">
        <v>8221</v>
      </c>
      <c r="G2704" s="11" t="s">
        <v>8223</v>
      </c>
      <c r="H2704" s="11" t="s">
        <v>8245</v>
      </c>
      <c r="I2704" s="11">
        <v>1491416077</v>
      </c>
      <c r="J2704" s="11">
        <v>1488827677</v>
      </c>
      <c r="K2704" s="11" t="b">
        <v>1</v>
      </c>
      <c r="L2704" s="11">
        <v>26</v>
      </c>
      <c r="M2704" s="11" t="b">
        <v>0</v>
      </c>
      <c r="N2704" s="11" t="s">
        <v>8273</v>
      </c>
      <c r="O2704" s="11" t="s">
        <v>8313</v>
      </c>
      <c r="P2704" s="11">
        <f t="shared" si="168"/>
        <v>34</v>
      </c>
      <c r="Q2704" s="11">
        <f t="shared" si="169"/>
        <v>132.35</v>
      </c>
      <c r="R2704" s="16">
        <f t="shared" si="170"/>
        <v>42800.801817129628</v>
      </c>
      <c r="S2704" s="16">
        <f t="shared" si="171"/>
        <v>42830.760150462964</v>
      </c>
    </row>
    <row r="2705" spans="1:19" ht="29.5" x14ac:dyDescent="0.75">
      <c r="A2705" s="11">
        <v>2703</v>
      </c>
      <c r="B2705" s="12" t="s">
        <v>2703</v>
      </c>
      <c r="C2705" s="12" t="s">
        <v>6813</v>
      </c>
      <c r="D2705" s="13">
        <v>40000</v>
      </c>
      <c r="E2705" s="14">
        <v>41500</v>
      </c>
      <c r="F2705" s="11" t="s">
        <v>8221</v>
      </c>
      <c r="G2705" s="11" t="s">
        <v>8237</v>
      </c>
      <c r="H2705" s="11" t="s">
        <v>8255</v>
      </c>
      <c r="I2705" s="11">
        <v>1490196830</v>
      </c>
      <c r="J2705" s="11">
        <v>1485016430</v>
      </c>
      <c r="K2705" s="11" t="b">
        <v>0</v>
      </c>
      <c r="L2705" s="11">
        <v>45</v>
      </c>
      <c r="M2705" s="11" t="b">
        <v>0</v>
      </c>
      <c r="N2705" s="11" t="s">
        <v>8273</v>
      </c>
      <c r="O2705" s="11" t="s">
        <v>8313</v>
      </c>
      <c r="P2705" s="11">
        <f t="shared" si="168"/>
        <v>104</v>
      </c>
      <c r="Q2705" s="11">
        <f t="shared" si="169"/>
        <v>922.22</v>
      </c>
      <c r="R2705" s="16">
        <f t="shared" si="170"/>
        <v>42756.690162037034</v>
      </c>
      <c r="S2705" s="16">
        <f t="shared" si="171"/>
        <v>42816.648495370369</v>
      </c>
    </row>
    <row r="2706" spans="1:19" ht="44.25" x14ac:dyDescent="0.75">
      <c r="A2706" s="11">
        <v>2704</v>
      </c>
      <c r="B2706" s="12" t="s">
        <v>2704</v>
      </c>
      <c r="C2706" s="12" t="s">
        <v>6814</v>
      </c>
      <c r="D2706" s="13">
        <v>19000</v>
      </c>
      <c r="E2706" s="14">
        <v>1145</v>
      </c>
      <c r="F2706" s="11" t="s">
        <v>8221</v>
      </c>
      <c r="G2706" s="11" t="s">
        <v>8223</v>
      </c>
      <c r="H2706" s="11" t="s">
        <v>8245</v>
      </c>
      <c r="I2706" s="11">
        <v>1491421314</v>
      </c>
      <c r="J2706" s="11">
        <v>1487709714</v>
      </c>
      <c r="K2706" s="11" t="b">
        <v>0</v>
      </c>
      <c r="L2706" s="11">
        <v>7</v>
      </c>
      <c r="M2706" s="11" t="b">
        <v>0</v>
      </c>
      <c r="N2706" s="11" t="s">
        <v>8273</v>
      </c>
      <c r="O2706" s="11" t="s">
        <v>8313</v>
      </c>
      <c r="P2706" s="11">
        <f t="shared" si="168"/>
        <v>6</v>
      </c>
      <c r="Q2706" s="11">
        <f t="shared" si="169"/>
        <v>163.57</v>
      </c>
      <c r="R2706" s="16">
        <f t="shared" si="170"/>
        <v>42787.862430555557</v>
      </c>
      <c r="S2706" s="16">
        <f t="shared" si="171"/>
        <v>42830.820763888885</v>
      </c>
    </row>
    <row r="2707" spans="1:19" ht="29.5" x14ac:dyDescent="0.75">
      <c r="A2707" s="11">
        <v>2705</v>
      </c>
      <c r="B2707" s="12" t="s">
        <v>2705</v>
      </c>
      <c r="C2707" s="12" t="s">
        <v>6815</v>
      </c>
      <c r="D2707" s="13">
        <v>16500</v>
      </c>
      <c r="E2707" s="14">
        <v>1739</v>
      </c>
      <c r="F2707" s="11" t="s">
        <v>8221</v>
      </c>
      <c r="G2707" s="11" t="s">
        <v>8223</v>
      </c>
      <c r="H2707" s="11" t="s">
        <v>8245</v>
      </c>
      <c r="I2707" s="11">
        <v>1490389158</v>
      </c>
      <c r="J2707" s="11">
        <v>1486504758</v>
      </c>
      <c r="K2707" s="11" t="b">
        <v>0</v>
      </c>
      <c r="L2707" s="11">
        <v>8</v>
      </c>
      <c r="M2707" s="11" t="b">
        <v>0</v>
      </c>
      <c r="N2707" s="11" t="s">
        <v>8273</v>
      </c>
      <c r="O2707" s="11" t="s">
        <v>8313</v>
      </c>
      <c r="P2707" s="11">
        <f t="shared" si="168"/>
        <v>11</v>
      </c>
      <c r="Q2707" s="11">
        <f t="shared" si="169"/>
        <v>217.38</v>
      </c>
      <c r="R2707" s="16">
        <f t="shared" si="170"/>
        <v>42773.916180555556</v>
      </c>
      <c r="S2707" s="16">
        <f t="shared" si="171"/>
        <v>42818.874513888892</v>
      </c>
    </row>
    <row r="2708" spans="1:19" ht="44.25" x14ac:dyDescent="0.75">
      <c r="A2708" s="11">
        <v>2706</v>
      </c>
      <c r="B2708" s="12" t="s">
        <v>2706</v>
      </c>
      <c r="C2708" s="12" t="s">
        <v>6816</v>
      </c>
      <c r="D2708" s="13">
        <v>35000</v>
      </c>
      <c r="E2708" s="14">
        <v>39304</v>
      </c>
      <c r="F2708" s="11" t="s">
        <v>8218</v>
      </c>
      <c r="G2708" s="11" t="s">
        <v>8223</v>
      </c>
      <c r="H2708" s="11" t="s">
        <v>8245</v>
      </c>
      <c r="I2708" s="11">
        <v>1413442740</v>
      </c>
      <c r="J2708" s="11">
        <v>1410937483</v>
      </c>
      <c r="K2708" s="11" t="b">
        <v>1</v>
      </c>
      <c r="L2708" s="11">
        <v>263</v>
      </c>
      <c r="M2708" s="11" t="b">
        <v>1</v>
      </c>
      <c r="N2708" s="11" t="s">
        <v>8273</v>
      </c>
      <c r="O2708" s="11" t="s">
        <v>8313</v>
      </c>
      <c r="P2708" s="11">
        <f t="shared" si="168"/>
        <v>112</v>
      </c>
      <c r="Q2708" s="11">
        <f t="shared" si="169"/>
        <v>149.44</v>
      </c>
      <c r="R2708" s="16">
        <f t="shared" si="170"/>
        <v>41899.294942129629</v>
      </c>
      <c r="S2708" s="16">
        <f t="shared" si="171"/>
        <v>41928.290972222225</v>
      </c>
    </row>
    <row r="2709" spans="1:19" ht="44.25" x14ac:dyDescent="0.75">
      <c r="A2709" s="11">
        <v>2707</v>
      </c>
      <c r="B2709" s="12" t="s">
        <v>2707</v>
      </c>
      <c r="C2709" s="12" t="s">
        <v>6817</v>
      </c>
      <c r="D2709" s="13">
        <v>8000</v>
      </c>
      <c r="E2709" s="14">
        <v>28067.57</v>
      </c>
      <c r="F2709" s="11" t="s">
        <v>8218</v>
      </c>
      <c r="G2709" s="11" t="s">
        <v>8223</v>
      </c>
      <c r="H2709" s="11" t="s">
        <v>8245</v>
      </c>
      <c r="I2709" s="11">
        <v>1369637940</v>
      </c>
      <c r="J2709" s="11">
        <v>1367088443</v>
      </c>
      <c r="K2709" s="11" t="b">
        <v>1</v>
      </c>
      <c r="L2709" s="11">
        <v>394</v>
      </c>
      <c r="M2709" s="11" t="b">
        <v>1</v>
      </c>
      <c r="N2709" s="11" t="s">
        <v>8273</v>
      </c>
      <c r="O2709" s="11" t="s">
        <v>8313</v>
      </c>
      <c r="P2709" s="11">
        <f t="shared" si="168"/>
        <v>351</v>
      </c>
      <c r="Q2709" s="11">
        <f t="shared" si="169"/>
        <v>71.239999999999995</v>
      </c>
      <c r="R2709" s="16">
        <f t="shared" si="170"/>
        <v>41391.782905092594</v>
      </c>
      <c r="S2709" s="16">
        <f t="shared" si="171"/>
        <v>41421.290972222225</v>
      </c>
    </row>
    <row r="2710" spans="1:19" ht="44.25" x14ac:dyDescent="0.75">
      <c r="A2710" s="11">
        <v>2708</v>
      </c>
      <c r="B2710" s="12" t="s">
        <v>2708</v>
      </c>
      <c r="C2710" s="12" t="s">
        <v>6818</v>
      </c>
      <c r="D2710" s="13">
        <v>20000</v>
      </c>
      <c r="E2710" s="14">
        <v>46643.07</v>
      </c>
      <c r="F2710" s="11" t="s">
        <v>8218</v>
      </c>
      <c r="G2710" s="11" t="s">
        <v>8224</v>
      </c>
      <c r="H2710" s="11" t="s">
        <v>8246</v>
      </c>
      <c r="I2710" s="11">
        <v>1469119526</v>
      </c>
      <c r="J2710" s="11">
        <v>1463935526</v>
      </c>
      <c r="K2710" s="11" t="b">
        <v>1</v>
      </c>
      <c r="L2710" s="11">
        <v>1049</v>
      </c>
      <c r="M2710" s="11" t="b">
        <v>1</v>
      </c>
      <c r="N2710" s="11" t="s">
        <v>8273</v>
      </c>
      <c r="O2710" s="11" t="s">
        <v>8313</v>
      </c>
      <c r="P2710" s="11">
        <f t="shared" si="168"/>
        <v>233</v>
      </c>
      <c r="Q2710" s="11">
        <f t="shared" si="169"/>
        <v>44.46</v>
      </c>
      <c r="R2710" s="16">
        <f t="shared" si="170"/>
        <v>42512.698217592595</v>
      </c>
      <c r="S2710" s="16">
        <f t="shared" si="171"/>
        <v>42572.698217592595</v>
      </c>
    </row>
    <row r="2711" spans="1:19" ht="44.25" x14ac:dyDescent="0.75">
      <c r="A2711" s="11">
        <v>2709</v>
      </c>
      <c r="B2711" s="12" t="s">
        <v>2709</v>
      </c>
      <c r="C2711" s="12" t="s">
        <v>6819</v>
      </c>
      <c r="D2711" s="13">
        <v>50000</v>
      </c>
      <c r="E2711" s="14">
        <v>50803</v>
      </c>
      <c r="F2711" s="11" t="s">
        <v>8218</v>
      </c>
      <c r="G2711" s="11" t="s">
        <v>8223</v>
      </c>
      <c r="H2711" s="11" t="s">
        <v>8245</v>
      </c>
      <c r="I2711" s="11">
        <v>1475553540</v>
      </c>
      <c r="J2711" s="11">
        <v>1472528141</v>
      </c>
      <c r="K2711" s="11" t="b">
        <v>1</v>
      </c>
      <c r="L2711" s="11">
        <v>308</v>
      </c>
      <c r="M2711" s="11" t="b">
        <v>1</v>
      </c>
      <c r="N2711" s="11" t="s">
        <v>8273</v>
      </c>
      <c r="O2711" s="11" t="s">
        <v>8313</v>
      </c>
      <c r="P2711" s="11">
        <f t="shared" si="168"/>
        <v>102</v>
      </c>
      <c r="Q2711" s="11">
        <f t="shared" si="169"/>
        <v>164.94</v>
      </c>
      <c r="R2711" s="16">
        <f t="shared" si="170"/>
        <v>42612.149780092594</v>
      </c>
      <c r="S2711" s="16">
        <f t="shared" si="171"/>
        <v>42647.165972222225</v>
      </c>
    </row>
    <row r="2712" spans="1:19" ht="29.5" x14ac:dyDescent="0.75">
      <c r="A2712" s="11">
        <v>2710</v>
      </c>
      <c r="B2712" s="12" t="s">
        <v>2710</v>
      </c>
      <c r="C2712" s="12" t="s">
        <v>6820</v>
      </c>
      <c r="D2712" s="13">
        <v>60000</v>
      </c>
      <c r="E2712" s="14">
        <v>92340.21</v>
      </c>
      <c r="F2712" s="11" t="s">
        <v>8218</v>
      </c>
      <c r="G2712" s="11" t="s">
        <v>8223</v>
      </c>
      <c r="H2712" s="11" t="s">
        <v>8245</v>
      </c>
      <c r="I2712" s="11">
        <v>1407549600</v>
      </c>
      <c r="J2712" s="11">
        <v>1404797428</v>
      </c>
      <c r="K2712" s="11" t="b">
        <v>1</v>
      </c>
      <c r="L2712" s="11">
        <v>1088</v>
      </c>
      <c r="M2712" s="11" t="b">
        <v>1</v>
      </c>
      <c r="N2712" s="11" t="s">
        <v>8273</v>
      </c>
      <c r="O2712" s="11" t="s">
        <v>8313</v>
      </c>
      <c r="P2712" s="11">
        <f t="shared" si="168"/>
        <v>154</v>
      </c>
      <c r="Q2712" s="11">
        <f t="shared" si="169"/>
        <v>84.87</v>
      </c>
      <c r="R2712" s="16">
        <f t="shared" si="170"/>
        <v>41828.229490740741</v>
      </c>
      <c r="S2712" s="16">
        <f t="shared" si="171"/>
        <v>41860.083333333336</v>
      </c>
    </row>
    <row r="2713" spans="1:19" ht="44.25" x14ac:dyDescent="0.75">
      <c r="A2713" s="11">
        <v>2711</v>
      </c>
      <c r="B2713" s="12" t="s">
        <v>2711</v>
      </c>
      <c r="C2713" s="12" t="s">
        <v>6821</v>
      </c>
      <c r="D2713" s="13">
        <v>3910</v>
      </c>
      <c r="E2713" s="14">
        <v>3938</v>
      </c>
      <c r="F2713" s="11" t="s">
        <v>8218</v>
      </c>
      <c r="G2713" s="11" t="s">
        <v>8224</v>
      </c>
      <c r="H2713" s="11" t="s">
        <v>8246</v>
      </c>
      <c r="I2713" s="11">
        <v>1403301660</v>
      </c>
      <c r="J2713" s="11">
        <v>1400694790</v>
      </c>
      <c r="K2713" s="11" t="b">
        <v>1</v>
      </c>
      <c r="L2713" s="11">
        <v>73</v>
      </c>
      <c r="M2713" s="11" t="b">
        <v>1</v>
      </c>
      <c r="N2713" s="11" t="s">
        <v>8273</v>
      </c>
      <c r="O2713" s="11" t="s">
        <v>8313</v>
      </c>
      <c r="P2713" s="11">
        <f t="shared" si="168"/>
        <v>101</v>
      </c>
      <c r="Q2713" s="11">
        <f t="shared" si="169"/>
        <v>53.95</v>
      </c>
      <c r="R2713" s="16">
        <f t="shared" si="170"/>
        <v>41780.745254629634</v>
      </c>
      <c r="S2713" s="16">
        <f t="shared" si="171"/>
        <v>41810.917361111111</v>
      </c>
    </row>
    <row r="2714" spans="1:19" ht="44.25" x14ac:dyDescent="0.75">
      <c r="A2714" s="11">
        <v>2712</v>
      </c>
      <c r="B2714" s="12" t="s">
        <v>2712</v>
      </c>
      <c r="C2714" s="12" t="s">
        <v>6822</v>
      </c>
      <c r="D2714" s="13">
        <v>5500</v>
      </c>
      <c r="E2714" s="14">
        <v>7226</v>
      </c>
      <c r="F2714" s="11" t="s">
        <v>8218</v>
      </c>
      <c r="G2714" s="11" t="s">
        <v>8223</v>
      </c>
      <c r="H2714" s="11" t="s">
        <v>8245</v>
      </c>
      <c r="I2714" s="11">
        <v>1373738400</v>
      </c>
      <c r="J2714" s="11">
        <v>1370568560</v>
      </c>
      <c r="K2714" s="11" t="b">
        <v>1</v>
      </c>
      <c r="L2714" s="11">
        <v>143</v>
      </c>
      <c r="M2714" s="11" t="b">
        <v>1</v>
      </c>
      <c r="N2714" s="11" t="s">
        <v>8273</v>
      </c>
      <c r="O2714" s="11" t="s">
        <v>8313</v>
      </c>
      <c r="P2714" s="11">
        <f t="shared" si="168"/>
        <v>131</v>
      </c>
      <c r="Q2714" s="11">
        <f t="shared" si="169"/>
        <v>50.53</v>
      </c>
      <c r="R2714" s="16">
        <f t="shared" si="170"/>
        <v>41432.062037037038</v>
      </c>
      <c r="S2714" s="16">
        <f t="shared" si="171"/>
        <v>41468.75</v>
      </c>
    </row>
    <row r="2715" spans="1:19" ht="44.25" x14ac:dyDescent="0.75">
      <c r="A2715" s="11">
        <v>2713</v>
      </c>
      <c r="B2715" s="12" t="s">
        <v>2713</v>
      </c>
      <c r="C2715" s="12" t="s">
        <v>6823</v>
      </c>
      <c r="D2715" s="13">
        <v>150000</v>
      </c>
      <c r="E2715" s="14">
        <v>153362</v>
      </c>
      <c r="F2715" s="11" t="s">
        <v>8218</v>
      </c>
      <c r="G2715" s="11" t="s">
        <v>8223</v>
      </c>
      <c r="H2715" s="11" t="s">
        <v>8245</v>
      </c>
      <c r="I2715" s="11">
        <v>1450971684</v>
      </c>
      <c r="J2715" s="11">
        <v>1447515684</v>
      </c>
      <c r="K2715" s="11" t="b">
        <v>1</v>
      </c>
      <c r="L2715" s="11">
        <v>1420</v>
      </c>
      <c r="M2715" s="11" t="b">
        <v>1</v>
      </c>
      <c r="N2715" s="11" t="s">
        <v>8273</v>
      </c>
      <c r="O2715" s="11" t="s">
        <v>8313</v>
      </c>
      <c r="P2715" s="11">
        <f t="shared" si="168"/>
        <v>102</v>
      </c>
      <c r="Q2715" s="11">
        <f t="shared" si="169"/>
        <v>108</v>
      </c>
      <c r="R2715" s="16">
        <f t="shared" si="170"/>
        <v>42322.653749999998</v>
      </c>
      <c r="S2715" s="16">
        <f t="shared" si="171"/>
        <v>42362.653749999998</v>
      </c>
    </row>
    <row r="2716" spans="1:19" ht="29.5" x14ac:dyDescent="0.75">
      <c r="A2716" s="11">
        <v>2714</v>
      </c>
      <c r="B2716" s="12" t="s">
        <v>2714</v>
      </c>
      <c r="C2716" s="12" t="s">
        <v>6824</v>
      </c>
      <c r="D2716" s="13">
        <v>25000</v>
      </c>
      <c r="E2716" s="14">
        <v>29089</v>
      </c>
      <c r="F2716" s="11" t="s">
        <v>8218</v>
      </c>
      <c r="G2716" s="11" t="s">
        <v>8223</v>
      </c>
      <c r="H2716" s="11" t="s">
        <v>8245</v>
      </c>
      <c r="I2716" s="11">
        <v>1476486000</v>
      </c>
      <c r="J2716" s="11">
        <v>1474040596</v>
      </c>
      <c r="K2716" s="11" t="b">
        <v>1</v>
      </c>
      <c r="L2716" s="11">
        <v>305</v>
      </c>
      <c r="M2716" s="11" t="b">
        <v>1</v>
      </c>
      <c r="N2716" s="11" t="s">
        <v>8273</v>
      </c>
      <c r="O2716" s="11" t="s">
        <v>8313</v>
      </c>
      <c r="P2716" s="11">
        <f t="shared" si="168"/>
        <v>116</v>
      </c>
      <c r="Q2716" s="11">
        <f t="shared" si="169"/>
        <v>95.37</v>
      </c>
      <c r="R2716" s="16">
        <f t="shared" si="170"/>
        <v>42629.655046296291</v>
      </c>
      <c r="S2716" s="16">
        <f t="shared" si="171"/>
        <v>42657.958333333328</v>
      </c>
    </row>
    <row r="2717" spans="1:19" ht="44.25" x14ac:dyDescent="0.75">
      <c r="A2717" s="11">
        <v>2715</v>
      </c>
      <c r="B2717" s="12" t="s">
        <v>2715</v>
      </c>
      <c r="C2717" s="12" t="s">
        <v>6825</v>
      </c>
      <c r="D2717" s="13">
        <v>12000</v>
      </c>
      <c r="E2717" s="14">
        <v>31754.69</v>
      </c>
      <c r="F2717" s="11" t="s">
        <v>8218</v>
      </c>
      <c r="G2717" s="11" t="s">
        <v>8223</v>
      </c>
      <c r="H2717" s="11" t="s">
        <v>8245</v>
      </c>
      <c r="I2717" s="11">
        <v>1456047228</v>
      </c>
      <c r="J2717" s="11">
        <v>1453109628</v>
      </c>
      <c r="K2717" s="11" t="b">
        <v>1</v>
      </c>
      <c r="L2717" s="11">
        <v>551</v>
      </c>
      <c r="M2717" s="11" t="b">
        <v>1</v>
      </c>
      <c r="N2717" s="11" t="s">
        <v>8273</v>
      </c>
      <c r="O2717" s="11" t="s">
        <v>8313</v>
      </c>
      <c r="P2717" s="11">
        <f t="shared" si="168"/>
        <v>265</v>
      </c>
      <c r="Q2717" s="11">
        <f t="shared" si="169"/>
        <v>57.63</v>
      </c>
      <c r="R2717" s="16">
        <f t="shared" si="170"/>
        <v>42387.398472222223</v>
      </c>
      <c r="S2717" s="16">
        <f t="shared" si="171"/>
        <v>42421.398472222223</v>
      </c>
    </row>
    <row r="2718" spans="1:19" ht="73.75" x14ac:dyDescent="0.75">
      <c r="A2718" s="11">
        <v>2716</v>
      </c>
      <c r="B2718" s="12" t="s">
        <v>2716</v>
      </c>
      <c r="C2718" s="12" t="s">
        <v>6826</v>
      </c>
      <c r="D2718" s="13">
        <v>10000</v>
      </c>
      <c r="E2718" s="14">
        <v>11998.01</v>
      </c>
      <c r="F2718" s="11" t="s">
        <v>8218</v>
      </c>
      <c r="G2718" s="11" t="s">
        <v>8235</v>
      </c>
      <c r="H2718" s="11" t="s">
        <v>8248</v>
      </c>
      <c r="I2718" s="11">
        <v>1444291193</v>
      </c>
      <c r="J2718" s="11">
        <v>1441699193</v>
      </c>
      <c r="K2718" s="11" t="b">
        <v>1</v>
      </c>
      <c r="L2718" s="11">
        <v>187</v>
      </c>
      <c r="M2718" s="11" t="b">
        <v>1</v>
      </c>
      <c r="N2718" s="11" t="s">
        <v>8273</v>
      </c>
      <c r="O2718" s="11" t="s">
        <v>8313</v>
      </c>
      <c r="P2718" s="11">
        <f t="shared" si="168"/>
        <v>120</v>
      </c>
      <c r="Q2718" s="11">
        <f t="shared" si="169"/>
        <v>64.16</v>
      </c>
      <c r="R2718" s="16">
        <f t="shared" si="170"/>
        <v>42255.333252314813</v>
      </c>
      <c r="S2718" s="16">
        <f t="shared" si="171"/>
        <v>42285.333252314813</v>
      </c>
    </row>
    <row r="2719" spans="1:19" ht="44.25" x14ac:dyDescent="0.75">
      <c r="A2719" s="11">
        <v>2717</v>
      </c>
      <c r="B2719" s="12" t="s">
        <v>2717</v>
      </c>
      <c r="C2719" s="12" t="s">
        <v>6827</v>
      </c>
      <c r="D2719" s="13">
        <v>25000</v>
      </c>
      <c r="E2719" s="14">
        <v>30026</v>
      </c>
      <c r="F2719" s="11" t="s">
        <v>8218</v>
      </c>
      <c r="G2719" s="11" t="s">
        <v>8223</v>
      </c>
      <c r="H2719" s="11" t="s">
        <v>8245</v>
      </c>
      <c r="I2719" s="11">
        <v>1417906649</v>
      </c>
      <c r="J2719" s="11">
        <v>1414015049</v>
      </c>
      <c r="K2719" s="11" t="b">
        <v>1</v>
      </c>
      <c r="L2719" s="11">
        <v>325</v>
      </c>
      <c r="M2719" s="11" t="b">
        <v>1</v>
      </c>
      <c r="N2719" s="11" t="s">
        <v>8273</v>
      </c>
      <c r="O2719" s="11" t="s">
        <v>8313</v>
      </c>
      <c r="P2719" s="11">
        <f t="shared" si="168"/>
        <v>120</v>
      </c>
      <c r="Q2719" s="11">
        <f t="shared" si="169"/>
        <v>92.39</v>
      </c>
      <c r="R2719" s="16">
        <f t="shared" si="170"/>
        <v>41934.914918981485</v>
      </c>
      <c r="S2719" s="16">
        <f t="shared" si="171"/>
        <v>41979.956585648149</v>
      </c>
    </row>
    <row r="2720" spans="1:19" ht="44.25" x14ac:dyDescent="0.75">
      <c r="A2720" s="11">
        <v>2718</v>
      </c>
      <c r="B2720" s="12" t="s">
        <v>2718</v>
      </c>
      <c r="C2720" s="12" t="s">
        <v>6828</v>
      </c>
      <c r="D2720" s="13">
        <v>18000</v>
      </c>
      <c r="E2720" s="14">
        <v>18645</v>
      </c>
      <c r="F2720" s="11" t="s">
        <v>8218</v>
      </c>
      <c r="G2720" s="11" t="s">
        <v>8223</v>
      </c>
      <c r="H2720" s="11" t="s">
        <v>8245</v>
      </c>
      <c r="I2720" s="11">
        <v>1462316400</v>
      </c>
      <c r="J2720" s="11">
        <v>1459865945</v>
      </c>
      <c r="K2720" s="11" t="b">
        <v>1</v>
      </c>
      <c r="L2720" s="11">
        <v>148</v>
      </c>
      <c r="M2720" s="11" t="b">
        <v>1</v>
      </c>
      <c r="N2720" s="11" t="s">
        <v>8273</v>
      </c>
      <c r="O2720" s="11" t="s">
        <v>8313</v>
      </c>
      <c r="P2720" s="11">
        <f t="shared" si="168"/>
        <v>104</v>
      </c>
      <c r="Q2720" s="11">
        <f t="shared" si="169"/>
        <v>125.98</v>
      </c>
      <c r="R2720" s="16">
        <f t="shared" si="170"/>
        <v>42465.596585648149</v>
      </c>
      <c r="S2720" s="16">
        <f t="shared" si="171"/>
        <v>42493.958333333328</v>
      </c>
    </row>
    <row r="2721" spans="1:19" ht="59" x14ac:dyDescent="0.75">
      <c r="A2721" s="11">
        <v>2719</v>
      </c>
      <c r="B2721" s="12" t="s">
        <v>2719</v>
      </c>
      <c r="C2721" s="12" t="s">
        <v>6829</v>
      </c>
      <c r="D2721" s="13">
        <v>6000</v>
      </c>
      <c r="E2721" s="14">
        <v>6530</v>
      </c>
      <c r="F2721" s="11" t="s">
        <v>8218</v>
      </c>
      <c r="G2721" s="11" t="s">
        <v>8223</v>
      </c>
      <c r="H2721" s="11" t="s">
        <v>8245</v>
      </c>
      <c r="I2721" s="11">
        <v>1460936694</v>
      </c>
      <c r="J2721" s="11">
        <v>1455756294</v>
      </c>
      <c r="K2721" s="11" t="b">
        <v>0</v>
      </c>
      <c r="L2721" s="11">
        <v>69</v>
      </c>
      <c r="M2721" s="11" t="b">
        <v>1</v>
      </c>
      <c r="N2721" s="11" t="s">
        <v>8273</v>
      </c>
      <c r="O2721" s="11" t="s">
        <v>8313</v>
      </c>
      <c r="P2721" s="11">
        <f t="shared" si="168"/>
        <v>109</v>
      </c>
      <c r="Q2721" s="11">
        <f t="shared" si="169"/>
        <v>94.64</v>
      </c>
      <c r="R2721" s="16">
        <f t="shared" si="170"/>
        <v>42418.031180555554</v>
      </c>
      <c r="S2721" s="16">
        <f t="shared" si="171"/>
        <v>42477.989513888882</v>
      </c>
    </row>
    <row r="2722" spans="1:19" ht="44.25" x14ac:dyDescent="0.75">
      <c r="A2722" s="11">
        <v>2720</v>
      </c>
      <c r="B2722" s="12" t="s">
        <v>2720</v>
      </c>
      <c r="C2722" s="12" t="s">
        <v>6830</v>
      </c>
      <c r="D2722" s="13">
        <v>25000</v>
      </c>
      <c r="E2722" s="14">
        <v>29531</v>
      </c>
      <c r="F2722" s="11" t="s">
        <v>8218</v>
      </c>
      <c r="G2722" s="11" t="s">
        <v>8223</v>
      </c>
      <c r="H2722" s="11" t="s">
        <v>8245</v>
      </c>
      <c r="I2722" s="11">
        <v>1478866253</v>
      </c>
      <c r="J2722" s="11">
        <v>1476270653</v>
      </c>
      <c r="K2722" s="11" t="b">
        <v>0</v>
      </c>
      <c r="L2722" s="11">
        <v>173</v>
      </c>
      <c r="M2722" s="11" t="b">
        <v>1</v>
      </c>
      <c r="N2722" s="11" t="s">
        <v>8273</v>
      </c>
      <c r="O2722" s="11" t="s">
        <v>8313</v>
      </c>
      <c r="P2722" s="11">
        <f t="shared" si="168"/>
        <v>118</v>
      </c>
      <c r="Q2722" s="11">
        <f t="shared" si="169"/>
        <v>170.7</v>
      </c>
      <c r="R2722" s="16">
        <f t="shared" si="170"/>
        <v>42655.465891203698</v>
      </c>
      <c r="S2722" s="16">
        <f t="shared" si="171"/>
        <v>42685.507557870369</v>
      </c>
    </row>
    <row r="2723" spans="1:19" ht="44.25" x14ac:dyDescent="0.75">
      <c r="A2723" s="11">
        <v>2721</v>
      </c>
      <c r="B2723" s="12" t="s">
        <v>2721</v>
      </c>
      <c r="C2723" s="12" t="s">
        <v>6831</v>
      </c>
      <c r="D2723" s="13">
        <v>750</v>
      </c>
      <c r="E2723" s="14">
        <v>10965</v>
      </c>
      <c r="F2723" s="11" t="s">
        <v>8218</v>
      </c>
      <c r="G2723" s="11" t="s">
        <v>8224</v>
      </c>
      <c r="H2723" s="11" t="s">
        <v>8246</v>
      </c>
      <c r="I2723" s="11">
        <v>1378494000</v>
      </c>
      <c r="J2723" s="11">
        <v>1375880598</v>
      </c>
      <c r="K2723" s="11" t="b">
        <v>0</v>
      </c>
      <c r="L2723" s="11">
        <v>269</v>
      </c>
      <c r="M2723" s="11" t="b">
        <v>1</v>
      </c>
      <c r="N2723" s="11" t="s">
        <v>8275</v>
      </c>
      <c r="O2723" s="11" t="s">
        <v>8305</v>
      </c>
      <c r="P2723" s="11">
        <f t="shared" si="168"/>
        <v>1462</v>
      </c>
      <c r="Q2723" s="11">
        <f t="shared" si="169"/>
        <v>40.76</v>
      </c>
      <c r="R2723" s="16">
        <f t="shared" si="170"/>
        <v>41493.543958333335</v>
      </c>
      <c r="S2723" s="16">
        <f t="shared" si="171"/>
        <v>41523.791666666664</v>
      </c>
    </row>
    <row r="2724" spans="1:19" ht="44.25" x14ac:dyDescent="0.75">
      <c r="A2724" s="11">
        <v>2722</v>
      </c>
      <c r="B2724" s="12" t="s">
        <v>2722</v>
      </c>
      <c r="C2724" s="12" t="s">
        <v>6832</v>
      </c>
      <c r="D2724" s="13">
        <v>5000</v>
      </c>
      <c r="E2724" s="14">
        <v>12627</v>
      </c>
      <c r="F2724" s="11" t="s">
        <v>8218</v>
      </c>
      <c r="G2724" s="11" t="s">
        <v>8223</v>
      </c>
      <c r="H2724" s="11" t="s">
        <v>8245</v>
      </c>
      <c r="I2724" s="11">
        <v>1485722053</v>
      </c>
      <c r="J2724" s="11">
        <v>1480538053</v>
      </c>
      <c r="K2724" s="11" t="b">
        <v>0</v>
      </c>
      <c r="L2724" s="11">
        <v>185</v>
      </c>
      <c r="M2724" s="11" t="b">
        <v>1</v>
      </c>
      <c r="N2724" s="11" t="s">
        <v>8275</v>
      </c>
      <c r="O2724" s="11" t="s">
        <v>8305</v>
      </c>
      <c r="P2724" s="11">
        <f t="shared" si="168"/>
        <v>253</v>
      </c>
      <c r="Q2724" s="11">
        <f t="shared" si="169"/>
        <v>68.25</v>
      </c>
      <c r="R2724" s="16">
        <f t="shared" si="170"/>
        <v>42704.857094907406</v>
      </c>
      <c r="S2724" s="16">
        <f t="shared" si="171"/>
        <v>42764.857094907406</v>
      </c>
    </row>
    <row r="2725" spans="1:19" ht="59" x14ac:dyDescent="0.75">
      <c r="A2725" s="11">
        <v>2723</v>
      </c>
      <c r="B2725" s="12" t="s">
        <v>2723</v>
      </c>
      <c r="C2725" s="12" t="s">
        <v>6833</v>
      </c>
      <c r="D2725" s="13">
        <v>12000</v>
      </c>
      <c r="E2725" s="14">
        <v>16806</v>
      </c>
      <c r="F2725" s="11" t="s">
        <v>8218</v>
      </c>
      <c r="G2725" s="11" t="s">
        <v>8223</v>
      </c>
      <c r="H2725" s="11" t="s">
        <v>8245</v>
      </c>
      <c r="I2725" s="11">
        <v>1420060088</v>
      </c>
      <c r="J2725" s="11">
        <v>1414872488</v>
      </c>
      <c r="K2725" s="11" t="b">
        <v>0</v>
      </c>
      <c r="L2725" s="11">
        <v>176</v>
      </c>
      <c r="M2725" s="11" t="b">
        <v>1</v>
      </c>
      <c r="N2725" s="11" t="s">
        <v>8275</v>
      </c>
      <c r="O2725" s="11" t="s">
        <v>8305</v>
      </c>
      <c r="P2725" s="11">
        <f t="shared" si="168"/>
        <v>140</v>
      </c>
      <c r="Q2725" s="11">
        <f t="shared" si="169"/>
        <v>95.49</v>
      </c>
      <c r="R2725" s="16">
        <f t="shared" si="170"/>
        <v>41944.83898148148</v>
      </c>
      <c r="S2725" s="16">
        <f t="shared" si="171"/>
        <v>42004.880648148144</v>
      </c>
    </row>
    <row r="2726" spans="1:19" ht="44.25" x14ac:dyDescent="0.75">
      <c r="A2726" s="11">
        <v>2724</v>
      </c>
      <c r="B2726" s="12" t="s">
        <v>2724</v>
      </c>
      <c r="C2726" s="12" t="s">
        <v>6834</v>
      </c>
      <c r="D2726" s="13">
        <v>2468</v>
      </c>
      <c r="E2726" s="14">
        <v>7326.88</v>
      </c>
      <c r="F2726" s="11" t="s">
        <v>8218</v>
      </c>
      <c r="G2726" s="11" t="s">
        <v>8224</v>
      </c>
      <c r="H2726" s="11" t="s">
        <v>8246</v>
      </c>
      <c r="I2726" s="11">
        <v>1439625059</v>
      </c>
      <c r="J2726" s="11">
        <v>1436860259</v>
      </c>
      <c r="K2726" s="11" t="b">
        <v>0</v>
      </c>
      <c r="L2726" s="11">
        <v>1019</v>
      </c>
      <c r="M2726" s="11" t="b">
        <v>1</v>
      </c>
      <c r="N2726" s="11" t="s">
        <v>8275</v>
      </c>
      <c r="O2726" s="11" t="s">
        <v>8305</v>
      </c>
      <c r="P2726" s="11">
        <f t="shared" si="168"/>
        <v>297</v>
      </c>
      <c r="Q2726" s="11">
        <f t="shared" si="169"/>
        <v>7.19</v>
      </c>
      <c r="R2726" s="16">
        <f t="shared" si="170"/>
        <v>42199.32707175926</v>
      </c>
      <c r="S2726" s="16">
        <f t="shared" si="171"/>
        <v>42231.32707175926</v>
      </c>
    </row>
    <row r="2727" spans="1:19" ht="44.25" x14ac:dyDescent="0.75">
      <c r="A2727" s="11">
        <v>2725</v>
      </c>
      <c r="B2727" s="12" t="s">
        <v>2725</v>
      </c>
      <c r="C2727" s="12" t="s">
        <v>6835</v>
      </c>
      <c r="D2727" s="13">
        <v>40000</v>
      </c>
      <c r="E2727" s="14">
        <v>57817</v>
      </c>
      <c r="F2727" s="11" t="s">
        <v>8218</v>
      </c>
      <c r="G2727" s="11" t="s">
        <v>8228</v>
      </c>
      <c r="H2727" s="11" t="s">
        <v>8250</v>
      </c>
      <c r="I2727" s="11">
        <v>1488390735</v>
      </c>
      <c r="J2727" s="11">
        <v>1484070735</v>
      </c>
      <c r="K2727" s="11" t="b">
        <v>0</v>
      </c>
      <c r="L2727" s="11">
        <v>113</v>
      </c>
      <c r="M2727" s="11" t="b">
        <v>1</v>
      </c>
      <c r="N2727" s="11" t="s">
        <v>8275</v>
      </c>
      <c r="O2727" s="11" t="s">
        <v>8305</v>
      </c>
      <c r="P2727" s="11">
        <f t="shared" si="168"/>
        <v>145</v>
      </c>
      <c r="Q2727" s="11">
        <f t="shared" si="169"/>
        <v>511.65</v>
      </c>
      <c r="R2727" s="16">
        <f t="shared" si="170"/>
        <v>42745.744618055556</v>
      </c>
      <c r="S2727" s="16">
        <f t="shared" si="171"/>
        <v>42795.744618055556</v>
      </c>
    </row>
    <row r="2728" spans="1:19" x14ac:dyDescent="0.75">
      <c r="A2728" s="11">
        <v>2726</v>
      </c>
      <c r="B2728" s="12" t="s">
        <v>2726</v>
      </c>
      <c r="C2728" s="12" t="s">
        <v>6836</v>
      </c>
      <c r="D2728" s="13">
        <v>100000</v>
      </c>
      <c r="E2728" s="14">
        <v>105745</v>
      </c>
      <c r="F2728" s="11" t="s">
        <v>8218</v>
      </c>
      <c r="G2728" s="11" t="s">
        <v>8223</v>
      </c>
      <c r="H2728" s="11" t="s">
        <v>8245</v>
      </c>
      <c r="I2728" s="11">
        <v>1461333311</v>
      </c>
      <c r="J2728" s="11">
        <v>1458741311</v>
      </c>
      <c r="K2728" s="11" t="b">
        <v>0</v>
      </c>
      <c r="L2728" s="11">
        <v>404</v>
      </c>
      <c r="M2728" s="11" t="b">
        <v>1</v>
      </c>
      <c r="N2728" s="11" t="s">
        <v>8275</v>
      </c>
      <c r="O2728" s="11" t="s">
        <v>8305</v>
      </c>
      <c r="P2728" s="11">
        <f t="shared" si="168"/>
        <v>106</v>
      </c>
      <c r="Q2728" s="11">
        <f t="shared" si="169"/>
        <v>261.75</v>
      </c>
      <c r="R2728" s="16">
        <f t="shared" si="170"/>
        <v>42452.579988425925</v>
      </c>
      <c r="S2728" s="16">
        <f t="shared" si="171"/>
        <v>42482.579988425925</v>
      </c>
    </row>
    <row r="2729" spans="1:19" ht="44.25" x14ac:dyDescent="0.75">
      <c r="A2729" s="11">
        <v>2727</v>
      </c>
      <c r="B2729" s="12" t="s">
        <v>2727</v>
      </c>
      <c r="C2729" s="12" t="s">
        <v>6837</v>
      </c>
      <c r="D2729" s="13">
        <v>10000</v>
      </c>
      <c r="E2729" s="14">
        <v>49321</v>
      </c>
      <c r="F2729" s="11" t="s">
        <v>8218</v>
      </c>
      <c r="G2729" s="11" t="s">
        <v>8223</v>
      </c>
      <c r="H2729" s="11" t="s">
        <v>8245</v>
      </c>
      <c r="I2729" s="11">
        <v>1438964063</v>
      </c>
      <c r="J2729" s="11">
        <v>1436804063</v>
      </c>
      <c r="K2729" s="11" t="b">
        <v>0</v>
      </c>
      <c r="L2729" s="11">
        <v>707</v>
      </c>
      <c r="M2729" s="11" t="b">
        <v>1</v>
      </c>
      <c r="N2729" s="11" t="s">
        <v>8275</v>
      </c>
      <c r="O2729" s="11" t="s">
        <v>8305</v>
      </c>
      <c r="P2729" s="11">
        <f t="shared" si="168"/>
        <v>493</v>
      </c>
      <c r="Q2729" s="11">
        <f t="shared" si="169"/>
        <v>69.760000000000005</v>
      </c>
      <c r="R2729" s="16">
        <f t="shared" si="170"/>
        <v>42198.676655092597</v>
      </c>
      <c r="S2729" s="16">
        <f t="shared" si="171"/>
        <v>42223.676655092597</v>
      </c>
    </row>
    <row r="2730" spans="1:19" ht="29.5" x14ac:dyDescent="0.75">
      <c r="A2730" s="11">
        <v>2728</v>
      </c>
      <c r="B2730" s="12" t="s">
        <v>2728</v>
      </c>
      <c r="C2730" s="12" t="s">
        <v>6838</v>
      </c>
      <c r="D2730" s="13">
        <v>15000</v>
      </c>
      <c r="E2730" s="14">
        <v>30274</v>
      </c>
      <c r="F2730" s="11" t="s">
        <v>8218</v>
      </c>
      <c r="G2730" s="11" t="s">
        <v>8223</v>
      </c>
      <c r="H2730" s="11" t="s">
        <v>8245</v>
      </c>
      <c r="I2730" s="11">
        <v>1451485434</v>
      </c>
      <c r="J2730" s="11">
        <v>1448461434</v>
      </c>
      <c r="K2730" s="11" t="b">
        <v>0</v>
      </c>
      <c r="L2730" s="11">
        <v>392</v>
      </c>
      <c r="M2730" s="11" t="b">
        <v>1</v>
      </c>
      <c r="N2730" s="11" t="s">
        <v>8275</v>
      </c>
      <c r="O2730" s="11" t="s">
        <v>8305</v>
      </c>
      <c r="P2730" s="11">
        <f t="shared" si="168"/>
        <v>202</v>
      </c>
      <c r="Q2730" s="11">
        <f t="shared" si="169"/>
        <v>77.23</v>
      </c>
      <c r="R2730" s="16">
        <f t="shared" si="170"/>
        <v>42333.59993055556</v>
      </c>
      <c r="S2730" s="16">
        <f t="shared" si="171"/>
        <v>42368.59993055556</v>
      </c>
    </row>
    <row r="2731" spans="1:19" ht="29.5" x14ac:dyDescent="0.75">
      <c r="A2731" s="11">
        <v>2729</v>
      </c>
      <c r="B2731" s="12" t="s">
        <v>2729</v>
      </c>
      <c r="C2731" s="12" t="s">
        <v>6839</v>
      </c>
      <c r="D2731" s="13">
        <v>7500</v>
      </c>
      <c r="E2731" s="14">
        <v>7833</v>
      </c>
      <c r="F2731" s="11" t="s">
        <v>8218</v>
      </c>
      <c r="G2731" s="11" t="s">
        <v>8223</v>
      </c>
      <c r="H2731" s="11" t="s">
        <v>8245</v>
      </c>
      <c r="I2731" s="11">
        <v>1430459197</v>
      </c>
      <c r="J2731" s="11">
        <v>1427867197</v>
      </c>
      <c r="K2731" s="11" t="b">
        <v>0</v>
      </c>
      <c r="L2731" s="11">
        <v>23</v>
      </c>
      <c r="M2731" s="11" t="b">
        <v>1</v>
      </c>
      <c r="N2731" s="11" t="s">
        <v>8275</v>
      </c>
      <c r="O2731" s="11" t="s">
        <v>8305</v>
      </c>
      <c r="P2731" s="11">
        <f t="shared" si="168"/>
        <v>104</v>
      </c>
      <c r="Q2731" s="11">
        <f t="shared" si="169"/>
        <v>340.57</v>
      </c>
      <c r="R2731" s="16">
        <f t="shared" si="170"/>
        <v>42095.240706018521</v>
      </c>
      <c r="S2731" s="16">
        <f t="shared" si="171"/>
        <v>42125.240706018521</v>
      </c>
    </row>
    <row r="2732" spans="1:19" ht="44.25" x14ac:dyDescent="0.75">
      <c r="A2732" s="11">
        <v>2730</v>
      </c>
      <c r="B2732" s="12" t="s">
        <v>2730</v>
      </c>
      <c r="C2732" s="12" t="s">
        <v>6840</v>
      </c>
      <c r="D2732" s="13">
        <v>27000</v>
      </c>
      <c r="E2732" s="14">
        <v>45979.01</v>
      </c>
      <c r="F2732" s="11" t="s">
        <v>8218</v>
      </c>
      <c r="G2732" s="11" t="s">
        <v>8223</v>
      </c>
      <c r="H2732" s="11" t="s">
        <v>8245</v>
      </c>
      <c r="I2732" s="11">
        <v>1366635575</v>
      </c>
      <c r="J2732" s="11">
        <v>1363611575</v>
      </c>
      <c r="K2732" s="11" t="b">
        <v>0</v>
      </c>
      <c r="L2732" s="11">
        <v>682</v>
      </c>
      <c r="M2732" s="11" t="b">
        <v>1</v>
      </c>
      <c r="N2732" s="11" t="s">
        <v>8275</v>
      </c>
      <c r="O2732" s="11" t="s">
        <v>8305</v>
      </c>
      <c r="P2732" s="11">
        <f t="shared" si="168"/>
        <v>170</v>
      </c>
      <c r="Q2732" s="11">
        <f t="shared" si="169"/>
        <v>67.42</v>
      </c>
      <c r="R2732" s="16">
        <f t="shared" si="170"/>
        <v>41351.541377314818</v>
      </c>
      <c r="S2732" s="16">
        <f t="shared" si="171"/>
        <v>41386.541377314818</v>
      </c>
    </row>
    <row r="2733" spans="1:19" ht="59" x14ac:dyDescent="0.75">
      <c r="A2733" s="11">
        <v>2731</v>
      </c>
      <c r="B2733" s="12" t="s">
        <v>2731</v>
      </c>
      <c r="C2733" s="12" t="s">
        <v>6841</v>
      </c>
      <c r="D2733" s="13">
        <v>30000</v>
      </c>
      <c r="E2733" s="14">
        <v>31291</v>
      </c>
      <c r="F2733" s="11" t="s">
        <v>8218</v>
      </c>
      <c r="G2733" s="11" t="s">
        <v>8223</v>
      </c>
      <c r="H2733" s="11" t="s">
        <v>8245</v>
      </c>
      <c r="I2733" s="11">
        <v>1413604800</v>
      </c>
      <c r="J2733" s="11">
        <v>1408624622</v>
      </c>
      <c r="K2733" s="11" t="b">
        <v>0</v>
      </c>
      <c r="L2733" s="11">
        <v>37</v>
      </c>
      <c r="M2733" s="11" t="b">
        <v>1</v>
      </c>
      <c r="N2733" s="11" t="s">
        <v>8275</v>
      </c>
      <c r="O2733" s="11" t="s">
        <v>8305</v>
      </c>
      <c r="P2733" s="11">
        <f t="shared" si="168"/>
        <v>104</v>
      </c>
      <c r="Q2733" s="11">
        <f t="shared" si="169"/>
        <v>845.7</v>
      </c>
      <c r="R2733" s="16">
        <f t="shared" si="170"/>
        <v>41872.525717592594</v>
      </c>
      <c r="S2733" s="16">
        <f t="shared" si="171"/>
        <v>41930.166666666664</v>
      </c>
    </row>
    <row r="2734" spans="1:19" ht="44.25" x14ac:dyDescent="0.75">
      <c r="A2734" s="11">
        <v>2732</v>
      </c>
      <c r="B2734" s="12" t="s">
        <v>2732</v>
      </c>
      <c r="C2734" s="12" t="s">
        <v>6842</v>
      </c>
      <c r="D2734" s="13">
        <v>12000</v>
      </c>
      <c r="E2734" s="14">
        <v>14190</v>
      </c>
      <c r="F2734" s="11" t="s">
        <v>8218</v>
      </c>
      <c r="G2734" s="11" t="s">
        <v>8223</v>
      </c>
      <c r="H2734" s="11" t="s">
        <v>8245</v>
      </c>
      <c r="I2734" s="11">
        <v>1369699200</v>
      </c>
      <c r="J2734" s="11">
        <v>1366917828</v>
      </c>
      <c r="K2734" s="11" t="b">
        <v>0</v>
      </c>
      <c r="L2734" s="11">
        <v>146</v>
      </c>
      <c r="M2734" s="11" t="b">
        <v>1</v>
      </c>
      <c r="N2734" s="11" t="s">
        <v>8275</v>
      </c>
      <c r="O2734" s="11" t="s">
        <v>8305</v>
      </c>
      <c r="P2734" s="11">
        <f t="shared" si="168"/>
        <v>118</v>
      </c>
      <c r="Q2734" s="11">
        <f t="shared" si="169"/>
        <v>97.19</v>
      </c>
      <c r="R2734" s="16">
        <f t="shared" si="170"/>
        <v>41389.808194444442</v>
      </c>
      <c r="S2734" s="16">
        <f t="shared" si="171"/>
        <v>41422</v>
      </c>
    </row>
    <row r="2735" spans="1:19" ht="59" x14ac:dyDescent="0.75">
      <c r="A2735" s="11">
        <v>2733</v>
      </c>
      <c r="B2735" s="12" t="s">
        <v>2733</v>
      </c>
      <c r="C2735" s="12" t="s">
        <v>6843</v>
      </c>
      <c r="D2735" s="13">
        <v>50000</v>
      </c>
      <c r="E2735" s="14">
        <v>53769</v>
      </c>
      <c r="F2735" s="11" t="s">
        <v>8218</v>
      </c>
      <c r="G2735" s="11" t="s">
        <v>8223</v>
      </c>
      <c r="H2735" s="11" t="s">
        <v>8245</v>
      </c>
      <c r="I2735" s="11">
        <v>1428643974</v>
      </c>
      <c r="J2735" s="11">
        <v>1423463574</v>
      </c>
      <c r="K2735" s="11" t="b">
        <v>0</v>
      </c>
      <c r="L2735" s="11">
        <v>119</v>
      </c>
      <c r="M2735" s="11" t="b">
        <v>1</v>
      </c>
      <c r="N2735" s="11" t="s">
        <v>8275</v>
      </c>
      <c r="O2735" s="11" t="s">
        <v>8305</v>
      </c>
      <c r="P2735" s="11">
        <f t="shared" si="168"/>
        <v>108</v>
      </c>
      <c r="Q2735" s="11">
        <f t="shared" si="169"/>
        <v>451.84</v>
      </c>
      <c r="R2735" s="16">
        <f t="shared" si="170"/>
        <v>42044.272847222222</v>
      </c>
      <c r="S2735" s="16">
        <f t="shared" si="171"/>
        <v>42104.231180555551</v>
      </c>
    </row>
    <row r="2736" spans="1:19" ht="44.25" x14ac:dyDescent="0.75">
      <c r="A2736" s="11">
        <v>2734</v>
      </c>
      <c r="B2736" s="12" t="s">
        <v>2734</v>
      </c>
      <c r="C2736" s="12" t="s">
        <v>6844</v>
      </c>
      <c r="D2736" s="13">
        <v>1</v>
      </c>
      <c r="E2736" s="14">
        <v>22603</v>
      </c>
      <c r="F2736" s="11" t="s">
        <v>8218</v>
      </c>
      <c r="G2736" s="11" t="s">
        <v>8223</v>
      </c>
      <c r="H2736" s="11" t="s">
        <v>8245</v>
      </c>
      <c r="I2736" s="11">
        <v>1476395940</v>
      </c>
      <c r="J2736" s="11">
        <v>1473782592</v>
      </c>
      <c r="K2736" s="11" t="b">
        <v>0</v>
      </c>
      <c r="L2736" s="11">
        <v>163</v>
      </c>
      <c r="M2736" s="11" t="b">
        <v>1</v>
      </c>
      <c r="N2736" s="11" t="s">
        <v>8275</v>
      </c>
      <c r="O2736" s="11" t="s">
        <v>8305</v>
      </c>
      <c r="P2736" s="11">
        <f t="shared" si="168"/>
        <v>2260300</v>
      </c>
      <c r="Q2736" s="11">
        <f t="shared" si="169"/>
        <v>138.66999999999999</v>
      </c>
      <c r="R2736" s="16">
        <f t="shared" si="170"/>
        <v>42626.668888888889</v>
      </c>
      <c r="S2736" s="16">
        <f t="shared" si="171"/>
        <v>42656.915972222225</v>
      </c>
    </row>
    <row r="2737" spans="1:19" ht="44.25" x14ac:dyDescent="0.75">
      <c r="A2737" s="11">
        <v>2735</v>
      </c>
      <c r="B2737" s="12" t="s">
        <v>2735</v>
      </c>
      <c r="C2737" s="12" t="s">
        <v>6845</v>
      </c>
      <c r="D2737" s="13">
        <v>750</v>
      </c>
      <c r="E2737" s="14">
        <v>7336.01</v>
      </c>
      <c r="F2737" s="11" t="s">
        <v>8218</v>
      </c>
      <c r="G2737" s="11" t="s">
        <v>8224</v>
      </c>
      <c r="H2737" s="11" t="s">
        <v>8246</v>
      </c>
      <c r="I2737" s="11">
        <v>1363204800</v>
      </c>
      <c r="J2737" s="11">
        <v>1360551250</v>
      </c>
      <c r="K2737" s="11" t="b">
        <v>0</v>
      </c>
      <c r="L2737" s="11">
        <v>339</v>
      </c>
      <c r="M2737" s="11" t="b">
        <v>1</v>
      </c>
      <c r="N2737" s="11" t="s">
        <v>8275</v>
      </c>
      <c r="O2737" s="11" t="s">
        <v>8305</v>
      </c>
      <c r="P2737" s="11">
        <f t="shared" si="168"/>
        <v>978</v>
      </c>
      <c r="Q2737" s="11">
        <f t="shared" si="169"/>
        <v>21.64</v>
      </c>
      <c r="R2737" s="16">
        <f t="shared" si="170"/>
        <v>41316.120949074073</v>
      </c>
      <c r="S2737" s="16">
        <f t="shared" si="171"/>
        <v>41346.833333333336</v>
      </c>
    </row>
    <row r="2738" spans="1:19" ht="59" x14ac:dyDescent="0.75">
      <c r="A2738" s="11">
        <v>2736</v>
      </c>
      <c r="B2738" s="12" t="s">
        <v>2736</v>
      </c>
      <c r="C2738" s="12" t="s">
        <v>6846</v>
      </c>
      <c r="D2738" s="13">
        <v>8000</v>
      </c>
      <c r="E2738" s="14">
        <v>9832</v>
      </c>
      <c r="F2738" s="11" t="s">
        <v>8218</v>
      </c>
      <c r="G2738" s="11" t="s">
        <v>8228</v>
      </c>
      <c r="H2738" s="11" t="s">
        <v>8250</v>
      </c>
      <c r="I2738" s="11">
        <v>1398268773</v>
      </c>
      <c r="J2738" s="11">
        <v>1395676773</v>
      </c>
      <c r="K2738" s="11" t="b">
        <v>0</v>
      </c>
      <c r="L2738" s="11">
        <v>58</v>
      </c>
      <c r="M2738" s="11" t="b">
        <v>1</v>
      </c>
      <c r="N2738" s="11" t="s">
        <v>8275</v>
      </c>
      <c r="O2738" s="11" t="s">
        <v>8305</v>
      </c>
      <c r="P2738" s="11">
        <f t="shared" si="168"/>
        <v>123</v>
      </c>
      <c r="Q2738" s="11">
        <f t="shared" si="169"/>
        <v>169.52</v>
      </c>
      <c r="R2738" s="16">
        <f t="shared" si="170"/>
        <v>41722.666354166664</v>
      </c>
      <c r="S2738" s="16">
        <f t="shared" si="171"/>
        <v>41752.666354166664</v>
      </c>
    </row>
    <row r="2739" spans="1:19" ht="44.25" x14ac:dyDescent="0.75">
      <c r="A2739" s="11">
        <v>2737</v>
      </c>
      <c r="B2739" s="12" t="s">
        <v>2737</v>
      </c>
      <c r="C2739" s="12" t="s">
        <v>6847</v>
      </c>
      <c r="D2739" s="13">
        <v>30000</v>
      </c>
      <c r="E2739" s="14">
        <v>73818.240000000005</v>
      </c>
      <c r="F2739" s="11" t="s">
        <v>8218</v>
      </c>
      <c r="G2739" s="11" t="s">
        <v>8223</v>
      </c>
      <c r="H2739" s="11" t="s">
        <v>8245</v>
      </c>
      <c r="I2739" s="11">
        <v>1389812400</v>
      </c>
      <c r="J2739" s="11">
        <v>1386108087</v>
      </c>
      <c r="K2739" s="11" t="b">
        <v>0</v>
      </c>
      <c r="L2739" s="11">
        <v>456</v>
      </c>
      <c r="M2739" s="11" t="b">
        <v>1</v>
      </c>
      <c r="N2739" s="11" t="s">
        <v>8275</v>
      </c>
      <c r="O2739" s="11" t="s">
        <v>8305</v>
      </c>
      <c r="P2739" s="11">
        <f t="shared" si="168"/>
        <v>246</v>
      </c>
      <c r="Q2739" s="11">
        <f t="shared" si="169"/>
        <v>161.88</v>
      </c>
      <c r="R2739" s="16">
        <f t="shared" si="170"/>
        <v>41611.917673611111</v>
      </c>
      <c r="S2739" s="16">
        <f t="shared" si="171"/>
        <v>41654.791666666664</v>
      </c>
    </row>
    <row r="2740" spans="1:19" ht="44.25" x14ac:dyDescent="0.75">
      <c r="A2740" s="11">
        <v>2738</v>
      </c>
      <c r="B2740" s="12" t="s">
        <v>2738</v>
      </c>
      <c r="C2740" s="12" t="s">
        <v>6848</v>
      </c>
      <c r="D2740" s="13">
        <v>5000</v>
      </c>
      <c r="E2740" s="14">
        <v>7397</v>
      </c>
      <c r="F2740" s="11" t="s">
        <v>8218</v>
      </c>
      <c r="G2740" s="11" t="s">
        <v>8223</v>
      </c>
      <c r="H2740" s="11" t="s">
        <v>8245</v>
      </c>
      <c r="I2740" s="11">
        <v>1478402804</v>
      </c>
      <c r="J2740" s="11">
        <v>1473218804</v>
      </c>
      <c r="K2740" s="11" t="b">
        <v>0</v>
      </c>
      <c r="L2740" s="11">
        <v>15</v>
      </c>
      <c r="M2740" s="11" t="b">
        <v>1</v>
      </c>
      <c r="N2740" s="11" t="s">
        <v>8275</v>
      </c>
      <c r="O2740" s="11" t="s">
        <v>8305</v>
      </c>
      <c r="P2740" s="11">
        <f t="shared" si="168"/>
        <v>148</v>
      </c>
      <c r="Q2740" s="11">
        <f t="shared" si="169"/>
        <v>493.13</v>
      </c>
      <c r="R2740" s="16">
        <f t="shared" si="170"/>
        <v>42620.143564814818</v>
      </c>
      <c r="S2740" s="16">
        <f t="shared" si="171"/>
        <v>42680.143564814818</v>
      </c>
    </row>
    <row r="2741" spans="1:19" ht="44.25" x14ac:dyDescent="0.75">
      <c r="A2741" s="11">
        <v>2739</v>
      </c>
      <c r="B2741" s="12" t="s">
        <v>2739</v>
      </c>
      <c r="C2741" s="12" t="s">
        <v>6849</v>
      </c>
      <c r="D2741" s="13">
        <v>1100</v>
      </c>
      <c r="E2741" s="14">
        <v>4225</v>
      </c>
      <c r="F2741" s="11" t="s">
        <v>8218</v>
      </c>
      <c r="G2741" s="11" t="s">
        <v>8224</v>
      </c>
      <c r="H2741" s="11" t="s">
        <v>8246</v>
      </c>
      <c r="I2741" s="11">
        <v>1399324717</v>
      </c>
      <c r="J2741" s="11">
        <v>1395436717</v>
      </c>
      <c r="K2741" s="11" t="b">
        <v>0</v>
      </c>
      <c r="L2741" s="11">
        <v>191</v>
      </c>
      <c r="M2741" s="11" t="b">
        <v>1</v>
      </c>
      <c r="N2741" s="11" t="s">
        <v>8275</v>
      </c>
      <c r="O2741" s="11" t="s">
        <v>8305</v>
      </c>
      <c r="P2741" s="11">
        <f t="shared" si="168"/>
        <v>384</v>
      </c>
      <c r="Q2741" s="11">
        <f t="shared" si="169"/>
        <v>22.12</v>
      </c>
      <c r="R2741" s="16">
        <f t="shared" si="170"/>
        <v>41719.887928240743</v>
      </c>
      <c r="S2741" s="16">
        <f t="shared" si="171"/>
        <v>41764.887928240743</v>
      </c>
    </row>
    <row r="2742" spans="1:19" ht="44.25" x14ac:dyDescent="0.75">
      <c r="A2742" s="11">
        <v>2740</v>
      </c>
      <c r="B2742" s="12" t="s">
        <v>2740</v>
      </c>
      <c r="C2742" s="12" t="s">
        <v>6850</v>
      </c>
      <c r="D2742" s="13">
        <v>300</v>
      </c>
      <c r="E2742" s="14">
        <v>310</v>
      </c>
      <c r="F2742" s="11" t="s">
        <v>8218</v>
      </c>
      <c r="G2742" s="11" t="s">
        <v>8223</v>
      </c>
      <c r="H2742" s="11" t="s">
        <v>8245</v>
      </c>
      <c r="I2742" s="11">
        <v>1426117552</v>
      </c>
      <c r="J2742" s="11">
        <v>1423529152</v>
      </c>
      <c r="K2742" s="11" t="b">
        <v>0</v>
      </c>
      <c r="L2742" s="11">
        <v>17</v>
      </c>
      <c r="M2742" s="11" t="b">
        <v>1</v>
      </c>
      <c r="N2742" s="11" t="s">
        <v>8275</v>
      </c>
      <c r="O2742" s="11" t="s">
        <v>8305</v>
      </c>
      <c r="P2742" s="11">
        <f t="shared" si="168"/>
        <v>103</v>
      </c>
      <c r="Q2742" s="11">
        <f t="shared" si="169"/>
        <v>18.239999999999998</v>
      </c>
      <c r="R2742" s="16">
        <f t="shared" si="170"/>
        <v>42045.031851851847</v>
      </c>
      <c r="S2742" s="16">
        <f t="shared" si="171"/>
        <v>42074.99018518519</v>
      </c>
    </row>
    <row r="2743" spans="1:19" ht="29.5" x14ac:dyDescent="0.75">
      <c r="A2743" s="11">
        <v>2741</v>
      </c>
      <c r="B2743" s="12" t="s">
        <v>2741</v>
      </c>
      <c r="C2743" s="12" t="s">
        <v>6851</v>
      </c>
      <c r="D2743" s="13">
        <v>8000</v>
      </c>
      <c r="E2743" s="14">
        <v>35</v>
      </c>
      <c r="F2743" s="11" t="s">
        <v>8220</v>
      </c>
      <c r="G2743" s="11" t="s">
        <v>8223</v>
      </c>
      <c r="H2743" s="11" t="s">
        <v>8245</v>
      </c>
      <c r="I2743" s="11">
        <v>1413770820</v>
      </c>
      <c r="J2743" s="11">
        <v>1412005602</v>
      </c>
      <c r="K2743" s="11" t="b">
        <v>0</v>
      </c>
      <c r="L2743" s="11">
        <v>4</v>
      </c>
      <c r="M2743" s="11" t="b">
        <v>0</v>
      </c>
      <c r="N2743" s="11" t="s">
        <v>8278</v>
      </c>
      <c r="O2743" s="11" t="s">
        <v>8314</v>
      </c>
      <c r="P2743" s="11">
        <f t="shared" si="168"/>
        <v>0</v>
      </c>
      <c r="Q2743" s="11">
        <f t="shared" si="169"/>
        <v>8.75</v>
      </c>
      <c r="R2743" s="16">
        <f t="shared" si="170"/>
        <v>41911.657430555555</v>
      </c>
      <c r="S2743" s="16">
        <f t="shared" si="171"/>
        <v>41932.088194444441</v>
      </c>
    </row>
    <row r="2744" spans="1:19" ht="44.25" x14ac:dyDescent="0.75">
      <c r="A2744" s="11">
        <v>2742</v>
      </c>
      <c r="B2744" s="12" t="s">
        <v>2742</v>
      </c>
      <c r="C2744" s="12" t="s">
        <v>6852</v>
      </c>
      <c r="D2744" s="13">
        <v>2500</v>
      </c>
      <c r="E2744" s="14">
        <v>731</v>
      </c>
      <c r="F2744" s="11" t="s">
        <v>8220</v>
      </c>
      <c r="G2744" s="11" t="s">
        <v>8223</v>
      </c>
      <c r="H2744" s="11" t="s">
        <v>8245</v>
      </c>
      <c r="I2744" s="11">
        <v>1337102187</v>
      </c>
      <c r="J2744" s="11">
        <v>1335892587</v>
      </c>
      <c r="K2744" s="11" t="b">
        <v>0</v>
      </c>
      <c r="L2744" s="11">
        <v>18</v>
      </c>
      <c r="M2744" s="11" t="b">
        <v>0</v>
      </c>
      <c r="N2744" s="11" t="s">
        <v>8278</v>
      </c>
      <c r="O2744" s="11" t="s">
        <v>8314</v>
      </c>
      <c r="P2744" s="11">
        <f t="shared" si="168"/>
        <v>29</v>
      </c>
      <c r="Q2744" s="11">
        <f t="shared" si="169"/>
        <v>40.61</v>
      </c>
      <c r="R2744" s="16">
        <f t="shared" si="170"/>
        <v>41030.719756944447</v>
      </c>
      <c r="S2744" s="16">
        <f t="shared" si="171"/>
        <v>41044.719756944447</v>
      </c>
    </row>
    <row r="2745" spans="1:19" ht="59" x14ac:dyDescent="0.75">
      <c r="A2745" s="11">
        <v>2743</v>
      </c>
      <c r="B2745" s="12" t="s">
        <v>2743</v>
      </c>
      <c r="C2745" s="12" t="s">
        <v>6853</v>
      </c>
      <c r="D2745" s="13">
        <v>5999</v>
      </c>
      <c r="E2745" s="14">
        <v>0</v>
      </c>
      <c r="F2745" s="11" t="s">
        <v>8220</v>
      </c>
      <c r="G2745" s="11" t="s">
        <v>8223</v>
      </c>
      <c r="H2745" s="11" t="s">
        <v>8245</v>
      </c>
      <c r="I2745" s="11">
        <v>1476863607</v>
      </c>
      <c r="J2745" s="11">
        <v>1474271607</v>
      </c>
      <c r="K2745" s="11" t="b">
        <v>0</v>
      </c>
      <c r="L2745" s="11">
        <v>0</v>
      </c>
      <c r="M2745" s="11" t="b">
        <v>0</v>
      </c>
      <c r="N2745" s="11" t="s">
        <v>8278</v>
      </c>
      <c r="O2745" s="11" t="s">
        <v>8314</v>
      </c>
      <c r="P2745" s="11">
        <f t="shared" si="168"/>
        <v>0</v>
      </c>
      <c r="Q2745" s="11">
        <f t="shared" si="169"/>
        <v>0</v>
      </c>
      <c r="R2745" s="16">
        <f t="shared" si="170"/>
        <v>42632.328784722224</v>
      </c>
      <c r="S2745" s="16">
        <f t="shared" si="171"/>
        <v>42662.328784722224</v>
      </c>
    </row>
    <row r="2746" spans="1:19" ht="44.25" x14ac:dyDescent="0.75">
      <c r="A2746" s="11">
        <v>2744</v>
      </c>
      <c r="B2746" s="12" t="s">
        <v>2744</v>
      </c>
      <c r="C2746" s="12" t="s">
        <v>6854</v>
      </c>
      <c r="D2746" s="13">
        <v>16000</v>
      </c>
      <c r="E2746" s="14">
        <v>835</v>
      </c>
      <c r="F2746" s="11" t="s">
        <v>8220</v>
      </c>
      <c r="G2746" s="11" t="s">
        <v>8223</v>
      </c>
      <c r="H2746" s="11" t="s">
        <v>8245</v>
      </c>
      <c r="I2746" s="11">
        <v>1330478998</v>
      </c>
      <c r="J2746" s="11">
        <v>1327886998</v>
      </c>
      <c r="K2746" s="11" t="b">
        <v>0</v>
      </c>
      <c r="L2746" s="11">
        <v>22</v>
      </c>
      <c r="M2746" s="11" t="b">
        <v>0</v>
      </c>
      <c r="N2746" s="11" t="s">
        <v>8278</v>
      </c>
      <c r="O2746" s="11" t="s">
        <v>8314</v>
      </c>
      <c r="P2746" s="11">
        <f t="shared" si="168"/>
        <v>5</v>
      </c>
      <c r="Q2746" s="11">
        <f t="shared" si="169"/>
        <v>37.950000000000003</v>
      </c>
      <c r="R2746" s="16">
        <f t="shared" si="170"/>
        <v>40938.062476851854</v>
      </c>
      <c r="S2746" s="16">
        <f t="shared" si="171"/>
        <v>40968.062476851854</v>
      </c>
    </row>
    <row r="2747" spans="1:19" ht="44.25" x14ac:dyDescent="0.75">
      <c r="A2747" s="11">
        <v>2745</v>
      </c>
      <c r="B2747" s="12" t="s">
        <v>2745</v>
      </c>
      <c r="C2747" s="12" t="s">
        <v>6855</v>
      </c>
      <c r="D2747" s="13">
        <v>8000</v>
      </c>
      <c r="E2747" s="14">
        <v>1751</v>
      </c>
      <c r="F2747" s="11" t="s">
        <v>8220</v>
      </c>
      <c r="G2747" s="11" t="s">
        <v>8223</v>
      </c>
      <c r="H2747" s="11" t="s">
        <v>8245</v>
      </c>
      <c r="I2747" s="11">
        <v>1342309368</v>
      </c>
      <c r="J2747" s="11">
        <v>1337125368</v>
      </c>
      <c r="K2747" s="11" t="b">
        <v>0</v>
      </c>
      <c r="L2747" s="11">
        <v>49</v>
      </c>
      <c r="M2747" s="11" t="b">
        <v>0</v>
      </c>
      <c r="N2747" s="11" t="s">
        <v>8278</v>
      </c>
      <c r="O2747" s="11" t="s">
        <v>8314</v>
      </c>
      <c r="P2747" s="11">
        <f t="shared" si="168"/>
        <v>22</v>
      </c>
      <c r="Q2747" s="11">
        <f t="shared" si="169"/>
        <v>35.729999999999997</v>
      </c>
      <c r="R2747" s="16">
        <f t="shared" si="170"/>
        <v>41044.988055555557</v>
      </c>
      <c r="S2747" s="16">
        <f t="shared" si="171"/>
        <v>41104.988055555557</v>
      </c>
    </row>
    <row r="2748" spans="1:19" ht="44.25" x14ac:dyDescent="0.75">
      <c r="A2748" s="11">
        <v>2746</v>
      </c>
      <c r="B2748" s="12" t="s">
        <v>2746</v>
      </c>
      <c r="C2748" s="12" t="s">
        <v>6856</v>
      </c>
      <c r="D2748" s="13">
        <v>3000</v>
      </c>
      <c r="E2748" s="14">
        <v>801</v>
      </c>
      <c r="F2748" s="11" t="s">
        <v>8220</v>
      </c>
      <c r="G2748" s="11" t="s">
        <v>8223</v>
      </c>
      <c r="H2748" s="11" t="s">
        <v>8245</v>
      </c>
      <c r="I2748" s="11">
        <v>1409337911</v>
      </c>
      <c r="J2748" s="11">
        <v>1406745911</v>
      </c>
      <c r="K2748" s="11" t="b">
        <v>0</v>
      </c>
      <c r="L2748" s="11">
        <v>19</v>
      </c>
      <c r="M2748" s="11" t="b">
        <v>0</v>
      </c>
      <c r="N2748" s="11" t="s">
        <v>8278</v>
      </c>
      <c r="O2748" s="11" t="s">
        <v>8314</v>
      </c>
      <c r="P2748" s="11">
        <f t="shared" si="168"/>
        <v>27</v>
      </c>
      <c r="Q2748" s="11">
        <f t="shared" si="169"/>
        <v>42.16</v>
      </c>
      <c r="R2748" s="16">
        <f t="shared" si="170"/>
        <v>41850.781377314815</v>
      </c>
      <c r="S2748" s="16">
        <f t="shared" si="171"/>
        <v>41880.781377314815</v>
      </c>
    </row>
    <row r="2749" spans="1:19" ht="44.25" x14ac:dyDescent="0.75">
      <c r="A2749" s="11">
        <v>2747</v>
      </c>
      <c r="B2749" s="12" t="s">
        <v>2747</v>
      </c>
      <c r="C2749" s="12" t="s">
        <v>6857</v>
      </c>
      <c r="D2749" s="13">
        <v>500</v>
      </c>
      <c r="E2749" s="14">
        <v>140</v>
      </c>
      <c r="F2749" s="11" t="s">
        <v>8220</v>
      </c>
      <c r="G2749" s="11" t="s">
        <v>8223</v>
      </c>
      <c r="H2749" s="11" t="s">
        <v>8245</v>
      </c>
      <c r="I2749" s="11">
        <v>1339816200</v>
      </c>
      <c r="J2749" s="11">
        <v>1337095997</v>
      </c>
      <c r="K2749" s="11" t="b">
        <v>0</v>
      </c>
      <c r="L2749" s="11">
        <v>4</v>
      </c>
      <c r="M2749" s="11" t="b">
        <v>0</v>
      </c>
      <c r="N2749" s="11" t="s">
        <v>8278</v>
      </c>
      <c r="O2749" s="11" t="s">
        <v>8314</v>
      </c>
      <c r="P2749" s="11">
        <f t="shared" si="168"/>
        <v>28</v>
      </c>
      <c r="Q2749" s="11">
        <f t="shared" si="169"/>
        <v>35</v>
      </c>
      <c r="R2749" s="16">
        <f t="shared" si="170"/>
        <v>41044.64811342593</v>
      </c>
      <c r="S2749" s="16">
        <f t="shared" si="171"/>
        <v>41076.131944444445</v>
      </c>
    </row>
    <row r="2750" spans="1:19" ht="44.25" x14ac:dyDescent="0.75">
      <c r="A2750" s="11">
        <v>2748</v>
      </c>
      <c r="B2750" s="12" t="s">
        <v>2748</v>
      </c>
      <c r="C2750" s="12" t="s">
        <v>6858</v>
      </c>
      <c r="D2750" s="13">
        <v>5000</v>
      </c>
      <c r="E2750" s="14">
        <v>53</v>
      </c>
      <c r="F2750" s="11" t="s">
        <v>8220</v>
      </c>
      <c r="G2750" s="11" t="s">
        <v>8223</v>
      </c>
      <c r="H2750" s="11" t="s">
        <v>8245</v>
      </c>
      <c r="I2750" s="11">
        <v>1472835802</v>
      </c>
      <c r="J2750" s="11">
        <v>1470243802</v>
      </c>
      <c r="K2750" s="11" t="b">
        <v>0</v>
      </c>
      <c r="L2750" s="11">
        <v>4</v>
      </c>
      <c r="M2750" s="11" t="b">
        <v>0</v>
      </c>
      <c r="N2750" s="11" t="s">
        <v>8278</v>
      </c>
      <c r="O2750" s="11" t="s">
        <v>8314</v>
      </c>
      <c r="P2750" s="11">
        <f t="shared" si="168"/>
        <v>1</v>
      </c>
      <c r="Q2750" s="11">
        <f t="shared" si="169"/>
        <v>13.25</v>
      </c>
      <c r="R2750" s="16">
        <f t="shared" si="170"/>
        <v>42585.7106712963</v>
      </c>
      <c r="S2750" s="16">
        <f t="shared" si="171"/>
        <v>42615.7106712963</v>
      </c>
    </row>
    <row r="2751" spans="1:19" ht="29.5" x14ac:dyDescent="0.75">
      <c r="A2751" s="11">
        <v>2749</v>
      </c>
      <c r="B2751" s="12" t="s">
        <v>2749</v>
      </c>
      <c r="C2751" s="12" t="s">
        <v>6859</v>
      </c>
      <c r="D2751" s="13">
        <v>10000</v>
      </c>
      <c r="E2751" s="14">
        <v>110</v>
      </c>
      <c r="F2751" s="11" t="s">
        <v>8220</v>
      </c>
      <c r="G2751" s="11" t="s">
        <v>8223</v>
      </c>
      <c r="H2751" s="11" t="s">
        <v>8245</v>
      </c>
      <c r="I2751" s="11">
        <v>1428171037</v>
      </c>
      <c r="J2751" s="11">
        <v>1425582637</v>
      </c>
      <c r="K2751" s="11" t="b">
        <v>0</v>
      </c>
      <c r="L2751" s="11">
        <v>2</v>
      </c>
      <c r="M2751" s="11" t="b">
        <v>0</v>
      </c>
      <c r="N2751" s="11" t="s">
        <v>8278</v>
      </c>
      <c r="O2751" s="11" t="s">
        <v>8314</v>
      </c>
      <c r="P2751" s="11">
        <f t="shared" si="168"/>
        <v>1</v>
      </c>
      <c r="Q2751" s="11">
        <f t="shared" si="169"/>
        <v>55</v>
      </c>
      <c r="R2751" s="16">
        <f t="shared" si="170"/>
        <v>42068.799039351856</v>
      </c>
      <c r="S2751" s="16">
        <f t="shared" si="171"/>
        <v>42098.757372685184</v>
      </c>
    </row>
    <row r="2752" spans="1:19" ht="44.25" x14ac:dyDescent="0.75">
      <c r="A2752" s="11">
        <v>2750</v>
      </c>
      <c r="B2752" s="12" t="s">
        <v>2750</v>
      </c>
      <c r="C2752" s="12" t="s">
        <v>6860</v>
      </c>
      <c r="D2752" s="13">
        <v>1999</v>
      </c>
      <c r="E2752" s="14">
        <v>0</v>
      </c>
      <c r="F2752" s="11" t="s">
        <v>8220</v>
      </c>
      <c r="G2752" s="11" t="s">
        <v>8223</v>
      </c>
      <c r="H2752" s="11" t="s">
        <v>8245</v>
      </c>
      <c r="I2752" s="11">
        <v>1341086400</v>
      </c>
      <c r="J2752" s="11">
        <v>1340055345</v>
      </c>
      <c r="K2752" s="11" t="b">
        <v>0</v>
      </c>
      <c r="L2752" s="11">
        <v>0</v>
      </c>
      <c r="M2752" s="11" t="b">
        <v>0</v>
      </c>
      <c r="N2752" s="11" t="s">
        <v>8278</v>
      </c>
      <c r="O2752" s="11" t="s">
        <v>8314</v>
      </c>
      <c r="P2752" s="11">
        <f t="shared" si="168"/>
        <v>0</v>
      </c>
      <c r="Q2752" s="11">
        <f t="shared" si="169"/>
        <v>0</v>
      </c>
      <c r="R2752" s="16">
        <f t="shared" si="170"/>
        <v>41078.899826388886</v>
      </c>
      <c r="S2752" s="16">
        <f t="shared" si="171"/>
        <v>41090.833333333336</v>
      </c>
    </row>
    <row r="2753" spans="1:19" ht="44.25" x14ac:dyDescent="0.75">
      <c r="A2753" s="11">
        <v>2751</v>
      </c>
      <c r="B2753" s="12" t="s">
        <v>2751</v>
      </c>
      <c r="C2753" s="12" t="s">
        <v>6861</v>
      </c>
      <c r="D2753" s="13">
        <v>3274</v>
      </c>
      <c r="E2753" s="14">
        <v>0</v>
      </c>
      <c r="F2753" s="11" t="s">
        <v>8220</v>
      </c>
      <c r="G2753" s="11" t="s">
        <v>8223</v>
      </c>
      <c r="H2753" s="11" t="s">
        <v>8245</v>
      </c>
      <c r="I2753" s="11">
        <v>1403039842</v>
      </c>
      <c r="J2753" s="11">
        <v>1397855842</v>
      </c>
      <c r="K2753" s="11" t="b">
        <v>0</v>
      </c>
      <c r="L2753" s="11">
        <v>0</v>
      </c>
      <c r="M2753" s="11" t="b">
        <v>0</v>
      </c>
      <c r="N2753" s="11" t="s">
        <v>8278</v>
      </c>
      <c r="O2753" s="11" t="s">
        <v>8314</v>
      </c>
      <c r="P2753" s="11">
        <f t="shared" si="168"/>
        <v>0</v>
      </c>
      <c r="Q2753" s="11">
        <f t="shared" si="169"/>
        <v>0</v>
      </c>
      <c r="R2753" s="16">
        <f t="shared" si="170"/>
        <v>41747.887060185189</v>
      </c>
      <c r="S2753" s="16">
        <f t="shared" si="171"/>
        <v>41807.887060185189</v>
      </c>
    </row>
    <row r="2754" spans="1:19" ht="44.25" x14ac:dyDescent="0.75">
      <c r="A2754" s="11">
        <v>2752</v>
      </c>
      <c r="B2754" s="12" t="s">
        <v>2752</v>
      </c>
      <c r="C2754" s="12" t="s">
        <v>6862</v>
      </c>
      <c r="D2754" s="13">
        <v>4800</v>
      </c>
      <c r="E2754" s="14">
        <v>550</v>
      </c>
      <c r="F2754" s="11" t="s">
        <v>8220</v>
      </c>
      <c r="G2754" s="11" t="s">
        <v>8223</v>
      </c>
      <c r="H2754" s="11" t="s">
        <v>8245</v>
      </c>
      <c r="I2754" s="11">
        <v>1324232504</v>
      </c>
      <c r="J2754" s="11">
        <v>1320776504</v>
      </c>
      <c r="K2754" s="11" t="b">
        <v>0</v>
      </c>
      <c r="L2754" s="11">
        <v>14</v>
      </c>
      <c r="M2754" s="11" t="b">
        <v>0</v>
      </c>
      <c r="N2754" s="11" t="s">
        <v>8278</v>
      </c>
      <c r="O2754" s="11" t="s">
        <v>8314</v>
      </c>
      <c r="P2754" s="11">
        <f t="shared" ref="P2754:P2817" si="172">ROUND(E2754/D2754*100,0)</f>
        <v>11</v>
      </c>
      <c r="Q2754" s="11">
        <f t="shared" ref="Q2754:Q2817" si="173">IFERROR(ROUND(E2754/L2754,2),0)</f>
        <v>39.29</v>
      </c>
      <c r="R2754" s="16">
        <f t="shared" si="170"/>
        <v>40855.765092592592</v>
      </c>
      <c r="S2754" s="16">
        <f t="shared" si="171"/>
        <v>40895.765092592592</v>
      </c>
    </row>
    <row r="2755" spans="1:19" ht="44.25" x14ac:dyDescent="0.75">
      <c r="A2755" s="11">
        <v>2753</v>
      </c>
      <c r="B2755" s="12" t="s">
        <v>2753</v>
      </c>
      <c r="C2755" s="12" t="s">
        <v>6863</v>
      </c>
      <c r="D2755" s="13">
        <v>2000</v>
      </c>
      <c r="E2755" s="14">
        <v>380</v>
      </c>
      <c r="F2755" s="11" t="s">
        <v>8220</v>
      </c>
      <c r="G2755" s="11" t="s">
        <v>8223</v>
      </c>
      <c r="H2755" s="11" t="s">
        <v>8245</v>
      </c>
      <c r="I2755" s="11">
        <v>1346017023</v>
      </c>
      <c r="J2755" s="11">
        <v>1343425023</v>
      </c>
      <c r="K2755" s="11" t="b">
        <v>0</v>
      </c>
      <c r="L2755" s="11">
        <v>8</v>
      </c>
      <c r="M2755" s="11" t="b">
        <v>0</v>
      </c>
      <c r="N2755" s="11" t="s">
        <v>8278</v>
      </c>
      <c r="O2755" s="11" t="s">
        <v>8314</v>
      </c>
      <c r="P2755" s="11">
        <f t="shared" si="172"/>
        <v>19</v>
      </c>
      <c r="Q2755" s="11">
        <f t="shared" si="173"/>
        <v>47.5</v>
      </c>
      <c r="R2755" s="16">
        <f t="shared" ref="R2755:R2818" si="174">(((J2755/60)/60)/24)+DATE(1970,1,1)</f>
        <v>41117.900729166664</v>
      </c>
      <c r="S2755" s="16">
        <f t="shared" ref="S2755:S2818" si="175">(((I2755/60)/60)/24)+DATE(1970,1,1)</f>
        <v>41147.900729166664</v>
      </c>
    </row>
    <row r="2756" spans="1:19" ht="44.25" x14ac:dyDescent="0.75">
      <c r="A2756" s="11">
        <v>2754</v>
      </c>
      <c r="B2756" s="12" t="s">
        <v>2754</v>
      </c>
      <c r="C2756" s="12" t="s">
        <v>6864</v>
      </c>
      <c r="D2756" s="13">
        <v>10000</v>
      </c>
      <c r="E2756" s="14">
        <v>0</v>
      </c>
      <c r="F2756" s="11" t="s">
        <v>8220</v>
      </c>
      <c r="G2756" s="11" t="s">
        <v>8223</v>
      </c>
      <c r="H2756" s="11" t="s">
        <v>8245</v>
      </c>
      <c r="I2756" s="11">
        <v>1410448551</v>
      </c>
      <c r="J2756" s="11">
        <v>1407856551</v>
      </c>
      <c r="K2756" s="11" t="b">
        <v>0</v>
      </c>
      <c r="L2756" s="11">
        <v>0</v>
      </c>
      <c r="M2756" s="11" t="b">
        <v>0</v>
      </c>
      <c r="N2756" s="11" t="s">
        <v>8278</v>
      </c>
      <c r="O2756" s="11" t="s">
        <v>8314</v>
      </c>
      <c r="P2756" s="11">
        <f t="shared" si="172"/>
        <v>0</v>
      </c>
      <c r="Q2756" s="11">
        <f t="shared" si="173"/>
        <v>0</v>
      </c>
      <c r="R2756" s="16">
        <f t="shared" si="174"/>
        <v>41863.636006944449</v>
      </c>
      <c r="S2756" s="16">
        <f t="shared" si="175"/>
        <v>41893.636006944449</v>
      </c>
    </row>
    <row r="2757" spans="1:19" ht="44.25" x14ac:dyDescent="0.75">
      <c r="A2757" s="11">
        <v>2755</v>
      </c>
      <c r="B2757" s="12" t="s">
        <v>2755</v>
      </c>
      <c r="C2757" s="12" t="s">
        <v>6865</v>
      </c>
      <c r="D2757" s="13">
        <v>500</v>
      </c>
      <c r="E2757" s="14">
        <v>260</v>
      </c>
      <c r="F2757" s="11" t="s">
        <v>8220</v>
      </c>
      <c r="G2757" s="11" t="s">
        <v>8240</v>
      </c>
      <c r="H2757" s="11" t="s">
        <v>8248</v>
      </c>
      <c r="I2757" s="11">
        <v>1428519527</v>
      </c>
      <c r="J2757" s="11">
        <v>1425927527</v>
      </c>
      <c r="K2757" s="11" t="b">
        <v>0</v>
      </c>
      <c r="L2757" s="11">
        <v>15</v>
      </c>
      <c r="M2757" s="11" t="b">
        <v>0</v>
      </c>
      <c r="N2757" s="11" t="s">
        <v>8278</v>
      </c>
      <c r="O2757" s="11" t="s">
        <v>8314</v>
      </c>
      <c r="P2757" s="11">
        <f t="shared" si="172"/>
        <v>52</v>
      </c>
      <c r="Q2757" s="11">
        <f t="shared" si="173"/>
        <v>17.329999999999998</v>
      </c>
      <c r="R2757" s="16">
        <f t="shared" si="174"/>
        <v>42072.790821759263</v>
      </c>
      <c r="S2757" s="16">
        <f t="shared" si="175"/>
        <v>42102.790821759263</v>
      </c>
    </row>
    <row r="2758" spans="1:19" ht="44.25" x14ac:dyDescent="0.75">
      <c r="A2758" s="11">
        <v>2756</v>
      </c>
      <c r="B2758" s="12" t="s">
        <v>2756</v>
      </c>
      <c r="C2758" s="12" t="s">
        <v>6866</v>
      </c>
      <c r="D2758" s="13">
        <v>10000</v>
      </c>
      <c r="E2758" s="14">
        <v>1048</v>
      </c>
      <c r="F2758" s="11" t="s">
        <v>8220</v>
      </c>
      <c r="G2758" s="11" t="s">
        <v>8223</v>
      </c>
      <c r="H2758" s="11" t="s">
        <v>8245</v>
      </c>
      <c r="I2758" s="11">
        <v>1389476201</v>
      </c>
      <c r="J2758" s="11">
        <v>1386884201</v>
      </c>
      <c r="K2758" s="11" t="b">
        <v>0</v>
      </c>
      <c r="L2758" s="11">
        <v>33</v>
      </c>
      <c r="M2758" s="11" t="b">
        <v>0</v>
      </c>
      <c r="N2758" s="11" t="s">
        <v>8278</v>
      </c>
      <c r="O2758" s="11" t="s">
        <v>8314</v>
      </c>
      <c r="P2758" s="11">
        <f t="shared" si="172"/>
        <v>10</v>
      </c>
      <c r="Q2758" s="11">
        <f t="shared" si="173"/>
        <v>31.76</v>
      </c>
      <c r="R2758" s="16">
        <f t="shared" si="174"/>
        <v>41620.90047453704</v>
      </c>
      <c r="S2758" s="16">
        <f t="shared" si="175"/>
        <v>41650.90047453704</v>
      </c>
    </row>
    <row r="2759" spans="1:19" ht="29.5" x14ac:dyDescent="0.75">
      <c r="A2759" s="11">
        <v>2757</v>
      </c>
      <c r="B2759" s="12" t="s">
        <v>2757</v>
      </c>
      <c r="C2759" s="12" t="s">
        <v>6867</v>
      </c>
      <c r="D2759" s="13">
        <v>1500</v>
      </c>
      <c r="E2759" s="14">
        <v>10</v>
      </c>
      <c r="F2759" s="11" t="s">
        <v>8220</v>
      </c>
      <c r="G2759" s="11" t="s">
        <v>8223</v>
      </c>
      <c r="H2759" s="11" t="s">
        <v>8245</v>
      </c>
      <c r="I2759" s="11">
        <v>1470498332</v>
      </c>
      <c r="J2759" s="11">
        <v>1469202332</v>
      </c>
      <c r="K2759" s="11" t="b">
        <v>0</v>
      </c>
      <c r="L2759" s="11">
        <v>2</v>
      </c>
      <c r="M2759" s="11" t="b">
        <v>0</v>
      </c>
      <c r="N2759" s="11" t="s">
        <v>8278</v>
      </c>
      <c r="O2759" s="11" t="s">
        <v>8314</v>
      </c>
      <c r="P2759" s="11">
        <f t="shared" si="172"/>
        <v>1</v>
      </c>
      <c r="Q2759" s="11">
        <f t="shared" si="173"/>
        <v>5</v>
      </c>
      <c r="R2759" s="16">
        <f t="shared" si="174"/>
        <v>42573.65662037037</v>
      </c>
      <c r="S2759" s="16">
        <f t="shared" si="175"/>
        <v>42588.65662037037</v>
      </c>
    </row>
    <row r="2760" spans="1:19" ht="59" x14ac:dyDescent="0.75">
      <c r="A2760" s="11">
        <v>2758</v>
      </c>
      <c r="B2760" s="12" t="s">
        <v>2758</v>
      </c>
      <c r="C2760" s="12" t="s">
        <v>6868</v>
      </c>
      <c r="D2760" s="13">
        <v>2000</v>
      </c>
      <c r="E2760" s="14">
        <v>234</v>
      </c>
      <c r="F2760" s="11" t="s">
        <v>8220</v>
      </c>
      <c r="G2760" s="11" t="s">
        <v>8225</v>
      </c>
      <c r="H2760" s="11" t="s">
        <v>8247</v>
      </c>
      <c r="I2760" s="11">
        <v>1476095783</v>
      </c>
      <c r="J2760" s="11">
        <v>1474886183</v>
      </c>
      <c r="K2760" s="11" t="b">
        <v>0</v>
      </c>
      <c r="L2760" s="11">
        <v>6</v>
      </c>
      <c r="M2760" s="11" t="b">
        <v>0</v>
      </c>
      <c r="N2760" s="11" t="s">
        <v>8278</v>
      </c>
      <c r="O2760" s="11" t="s">
        <v>8314</v>
      </c>
      <c r="P2760" s="11">
        <f t="shared" si="172"/>
        <v>12</v>
      </c>
      <c r="Q2760" s="11">
        <f t="shared" si="173"/>
        <v>39</v>
      </c>
      <c r="R2760" s="16">
        <f t="shared" si="174"/>
        <v>42639.441932870366</v>
      </c>
      <c r="S2760" s="16">
        <f t="shared" si="175"/>
        <v>42653.441932870366</v>
      </c>
    </row>
    <row r="2761" spans="1:19" ht="44.25" x14ac:dyDescent="0.75">
      <c r="A2761" s="11">
        <v>2759</v>
      </c>
      <c r="B2761" s="12" t="s">
        <v>2759</v>
      </c>
      <c r="C2761" s="12" t="s">
        <v>6869</v>
      </c>
      <c r="D2761" s="13">
        <v>1000</v>
      </c>
      <c r="E2761" s="14">
        <v>105</v>
      </c>
      <c r="F2761" s="11" t="s">
        <v>8220</v>
      </c>
      <c r="G2761" s="11" t="s">
        <v>8225</v>
      </c>
      <c r="H2761" s="11" t="s">
        <v>8247</v>
      </c>
      <c r="I2761" s="11">
        <v>1468658866</v>
      </c>
      <c r="J2761" s="11">
        <v>1464943666</v>
      </c>
      <c r="K2761" s="11" t="b">
        <v>0</v>
      </c>
      <c r="L2761" s="11">
        <v>2</v>
      </c>
      <c r="M2761" s="11" t="b">
        <v>0</v>
      </c>
      <c r="N2761" s="11" t="s">
        <v>8278</v>
      </c>
      <c r="O2761" s="11" t="s">
        <v>8314</v>
      </c>
      <c r="P2761" s="11">
        <f t="shared" si="172"/>
        <v>11</v>
      </c>
      <c r="Q2761" s="11">
        <f t="shared" si="173"/>
        <v>52.5</v>
      </c>
      <c r="R2761" s="16">
        <f t="shared" si="174"/>
        <v>42524.36650462963</v>
      </c>
      <c r="S2761" s="16">
        <f t="shared" si="175"/>
        <v>42567.36650462963</v>
      </c>
    </row>
    <row r="2762" spans="1:19" ht="44.25" x14ac:dyDescent="0.75">
      <c r="A2762" s="11">
        <v>2760</v>
      </c>
      <c r="B2762" s="12" t="s">
        <v>2760</v>
      </c>
      <c r="C2762" s="12" t="s">
        <v>6870</v>
      </c>
      <c r="D2762" s="13">
        <v>5000</v>
      </c>
      <c r="E2762" s="14">
        <v>0</v>
      </c>
      <c r="F2762" s="11" t="s">
        <v>8220</v>
      </c>
      <c r="G2762" s="11" t="s">
        <v>8224</v>
      </c>
      <c r="H2762" s="11" t="s">
        <v>8246</v>
      </c>
      <c r="I2762" s="11">
        <v>1371726258</v>
      </c>
      <c r="J2762" s="11">
        <v>1369134258</v>
      </c>
      <c r="K2762" s="11" t="b">
        <v>0</v>
      </c>
      <c r="L2762" s="11">
        <v>0</v>
      </c>
      <c r="M2762" s="11" t="b">
        <v>0</v>
      </c>
      <c r="N2762" s="11" t="s">
        <v>8278</v>
      </c>
      <c r="O2762" s="11" t="s">
        <v>8314</v>
      </c>
      <c r="P2762" s="11">
        <f t="shared" si="172"/>
        <v>0</v>
      </c>
      <c r="Q2762" s="11">
        <f t="shared" si="173"/>
        <v>0</v>
      </c>
      <c r="R2762" s="16">
        <f t="shared" si="174"/>
        <v>41415.461319444446</v>
      </c>
      <c r="S2762" s="16">
        <f t="shared" si="175"/>
        <v>41445.461319444446</v>
      </c>
    </row>
    <row r="2763" spans="1:19" ht="29.5" x14ac:dyDescent="0.75">
      <c r="A2763" s="11">
        <v>2761</v>
      </c>
      <c r="B2763" s="12" t="s">
        <v>2761</v>
      </c>
      <c r="C2763" s="12" t="s">
        <v>6871</v>
      </c>
      <c r="D2763" s="13">
        <v>5000</v>
      </c>
      <c r="E2763" s="14">
        <v>36</v>
      </c>
      <c r="F2763" s="11" t="s">
        <v>8220</v>
      </c>
      <c r="G2763" s="11" t="s">
        <v>8223</v>
      </c>
      <c r="H2763" s="11" t="s">
        <v>8245</v>
      </c>
      <c r="I2763" s="11">
        <v>1357176693</v>
      </c>
      <c r="J2763" s="11">
        <v>1354584693</v>
      </c>
      <c r="K2763" s="11" t="b">
        <v>0</v>
      </c>
      <c r="L2763" s="11">
        <v>4</v>
      </c>
      <c r="M2763" s="11" t="b">
        <v>0</v>
      </c>
      <c r="N2763" s="11" t="s">
        <v>8278</v>
      </c>
      <c r="O2763" s="11" t="s">
        <v>8314</v>
      </c>
      <c r="P2763" s="11">
        <f t="shared" si="172"/>
        <v>1</v>
      </c>
      <c r="Q2763" s="11">
        <f t="shared" si="173"/>
        <v>9</v>
      </c>
      <c r="R2763" s="16">
        <f t="shared" si="174"/>
        <v>41247.063576388886</v>
      </c>
      <c r="S2763" s="16">
        <f t="shared" si="175"/>
        <v>41277.063576388886</v>
      </c>
    </row>
    <row r="2764" spans="1:19" ht="44.25" x14ac:dyDescent="0.75">
      <c r="A2764" s="11">
        <v>2762</v>
      </c>
      <c r="B2764" s="12" t="s">
        <v>2762</v>
      </c>
      <c r="C2764" s="12" t="s">
        <v>6872</v>
      </c>
      <c r="D2764" s="13">
        <v>3250</v>
      </c>
      <c r="E2764" s="14">
        <v>25</v>
      </c>
      <c r="F2764" s="11" t="s">
        <v>8220</v>
      </c>
      <c r="G2764" s="11" t="s">
        <v>8223</v>
      </c>
      <c r="H2764" s="11" t="s">
        <v>8245</v>
      </c>
      <c r="I2764" s="11">
        <v>1332114795</v>
      </c>
      <c r="J2764" s="11">
        <v>1326934395</v>
      </c>
      <c r="K2764" s="11" t="b">
        <v>0</v>
      </c>
      <c r="L2764" s="11">
        <v>1</v>
      </c>
      <c r="M2764" s="11" t="b">
        <v>0</v>
      </c>
      <c r="N2764" s="11" t="s">
        <v>8278</v>
      </c>
      <c r="O2764" s="11" t="s">
        <v>8314</v>
      </c>
      <c r="P2764" s="11">
        <f t="shared" si="172"/>
        <v>1</v>
      </c>
      <c r="Q2764" s="11">
        <f t="shared" si="173"/>
        <v>25</v>
      </c>
      <c r="R2764" s="16">
        <f t="shared" si="174"/>
        <v>40927.036979166667</v>
      </c>
      <c r="S2764" s="16">
        <f t="shared" si="175"/>
        <v>40986.995312500003</v>
      </c>
    </row>
    <row r="2765" spans="1:19" ht="29.5" x14ac:dyDescent="0.75">
      <c r="A2765" s="11">
        <v>2763</v>
      </c>
      <c r="B2765" s="12" t="s">
        <v>2763</v>
      </c>
      <c r="C2765" s="12" t="s">
        <v>6873</v>
      </c>
      <c r="D2765" s="13">
        <v>39400</v>
      </c>
      <c r="E2765" s="14">
        <v>90</v>
      </c>
      <c r="F2765" s="11" t="s">
        <v>8220</v>
      </c>
      <c r="G2765" s="11" t="s">
        <v>8223</v>
      </c>
      <c r="H2765" s="11" t="s">
        <v>8245</v>
      </c>
      <c r="I2765" s="11">
        <v>1369403684</v>
      </c>
      <c r="J2765" s="11">
        <v>1365515684</v>
      </c>
      <c r="K2765" s="11" t="b">
        <v>0</v>
      </c>
      <c r="L2765" s="11">
        <v>3</v>
      </c>
      <c r="M2765" s="11" t="b">
        <v>0</v>
      </c>
      <c r="N2765" s="11" t="s">
        <v>8278</v>
      </c>
      <c r="O2765" s="11" t="s">
        <v>8314</v>
      </c>
      <c r="P2765" s="11">
        <f t="shared" si="172"/>
        <v>0</v>
      </c>
      <c r="Q2765" s="11">
        <f t="shared" si="173"/>
        <v>30</v>
      </c>
      <c r="R2765" s="16">
        <f t="shared" si="174"/>
        <v>41373.579675925925</v>
      </c>
      <c r="S2765" s="16">
        <f t="shared" si="175"/>
        <v>41418.579675925925</v>
      </c>
    </row>
    <row r="2766" spans="1:19" ht="44.25" x14ac:dyDescent="0.75">
      <c r="A2766" s="11">
        <v>2764</v>
      </c>
      <c r="B2766" s="12" t="s">
        <v>2764</v>
      </c>
      <c r="C2766" s="12" t="s">
        <v>6874</v>
      </c>
      <c r="D2766" s="13">
        <v>4000</v>
      </c>
      <c r="E2766" s="14">
        <v>45</v>
      </c>
      <c r="F2766" s="11" t="s">
        <v>8220</v>
      </c>
      <c r="G2766" s="11" t="s">
        <v>8223</v>
      </c>
      <c r="H2766" s="11" t="s">
        <v>8245</v>
      </c>
      <c r="I2766" s="11">
        <v>1338404400</v>
      </c>
      <c r="J2766" s="11">
        <v>1335855631</v>
      </c>
      <c r="K2766" s="11" t="b">
        <v>0</v>
      </c>
      <c r="L2766" s="11">
        <v>4</v>
      </c>
      <c r="M2766" s="11" t="b">
        <v>0</v>
      </c>
      <c r="N2766" s="11" t="s">
        <v>8278</v>
      </c>
      <c r="O2766" s="11" t="s">
        <v>8314</v>
      </c>
      <c r="P2766" s="11">
        <f t="shared" si="172"/>
        <v>1</v>
      </c>
      <c r="Q2766" s="11">
        <f t="shared" si="173"/>
        <v>11.25</v>
      </c>
      <c r="R2766" s="16">
        <f t="shared" si="174"/>
        <v>41030.292025462964</v>
      </c>
      <c r="S2766" s="16">
        <f t="shared" si="175"/>
        <v>41059.791666666664</v>
      </c>
    </row>
    <row r="2767" spans="1:19" ht="44.25" x14ac:dyDescent="0.75">
      <c r="A2767" s="11">
        <v>2765</v>
      </c>
      <c r="B2767" s="12" t="s">
        <v>2765</v>
      </c>
      <c r="C2767" s="12" t="s">
        <v>6875</v>
      </c>
      <c r="D2767" s="13">
        <v>4000</v>
      </c>
      <c r="E2767" s="14">
        <v>0</v>
      </c>
      <c r="F2767" s="11" t="s">
        <v>8220</v>
      </c>
      <c r="G2767" s="11" t="s">
        <v>8223</v>
      </c>
      <c r="H2767" s="11" t="s">
        <v>8245</v>
      </c>
      <c r="I2767" s="11">
        <v>1351432428</v>
      </c>
      <c r="J2767" s="11">
        <v>1350050028</v>
      </c>
      <c r="K2767" s="11" t="b">
        <v>0</v>
      </c>
      <c r="L2767" s="11">
        <v>0</v>
      </c>
      <c r="M2767" s="11" t="b">
        <v>0</v>
      </c>
      <c r="N2767" s="11" t="s">
        <v>8278</v>
      </c>
      <c r="O2767" s="11" t="s">
        <v>8314</v>
      </c>
      <c r="P2767" s="11">
        <f t="shared" si="172"/>
        <v>0</v>
      </c>
      <c r="Q2767" s="11">
        <f t="shared" si="173"/>
        <v>0</v>
      </c>
      <c r="R2767" s="16">
        <f t="shared" si="174"/>
        <v>41194.579027777778</v>
      </c>
      <c r="S2767" s="16">
        <f t="shared" si="175"/>
        <v>41210.579027777778</v>
      </c>
    </row>
    <row r="2768" spans="1:19" ht="44.25" x14ac:dyDescent="0.75">
      <c r="A2768" s="11">
        <v>2766</v>
      </c>
      <c r="B2768" s="12" t="s">
        <v>2766</v>
      </c>
      <c r="C2768" s="12" t="s">
        <v>6876</v>
      </c>
      <c r="D2768" s="13">
        <v>5000</v>
      </c>
      <c r="E2768" s="14">
        <v>100</v>
      </c>
      <c r="F2768" s="11" t="s">
        <v>8220</v>
      </c>
      <c r="G2768" s="11" t="s">
        <v>8223</v>
      </c>
      <c r="H2768" s="11" t="s">
        <v>8245</v>
      </c>
      <c r="I2768" s="11">
        <v>1313078518</v>
      </c>
      <c r="J2768" s="11">
        <v>1310486518</v>
      </c>
      <c r="K2768" s="11" t="b">
        <v>0</v>
      </c>
      <c r="L2768" s="11">
        <v>4</v>
      </c>
      <c r="M2768" s="11" t="b">
        <v>0</v>
      </c>
      <c r="N2768" s="11" t="s">
        <v>8278</v>
      </c>
      <c r="O2768" s="11" t="s">
        <v>8314</v>
      </c>
      <c r="P2768" s="11">
        <f t="shared" si="172"/>
        <v>2</v>
      </c>
      <c r="Q2768" s="11">
        <f t="shared" si="173"/>
        <v>25</v>
      </c>
      <c r="R2768" s="16">
        <f t="shared" si="174"/>
        <v>40736.668032407404</v>
      </c>
      <c r="S2768" s="16">
        <f t="shared" si="175"/>
        <v>40766.668032407404</v>
      </c>
    </row>
    <row r="2769" spans="1:19" ht="44.25" x14ac:dyDescent="0.75">
      <c r="A2769" s="11">
        <v>2767</v>
      </c>
      <c r="B2769" s="12" t="s">
        <v>2767</v>
      </c>
      <c r="C2769" s="12" t="s">
        <v>6877</v>
      </c>
      <c r="D2769" s="13">
        <v>4000</v>
      </c>
      <c r="E2769" s="14">
        <v>34</v>
      </c>
      <c r="F2769" s="11" t="s">
        <v>8220</v>
      </c>
      <c r="G2769" s="11" t="s">
        <v>8228</v>
      </c>
      <c r="H2769" s="11" t="s">
        <v>8250</v>
      </c>
      <c r="I2769" s="11">
        <v>1439766050</v>
      </c>
      <c r="J2769" s="11">
        <v>1434582050</v>
      </c>
      <c r="K2769" s="11" t="b">
        <v>0</v>
      </c>
      <c r="L2769" s="11">
        <v>3</v>
      </c>
      <c r="M2769" s="11" t="b">
        <v>0</v>
      </c>
      <c r="N2769" s="11" t="s">
        <v>8278</v>
      </c>
      <c r="O2769" s="11" t="s">
        <v>8314</v>
      </c>
      <c r="P2769" s="11">
        <f t="shared" si="172"/>
        <v>1</v>
      </c>
      <c r="Q2769" s="11">
        <f t="shared" si="173"/>
        <v>11.33</v>
      </c>
      <c r="R2769" s="16">
        <f t="shared" si="174"/>
        <v>42172.958912037036</v>
      </c>
      <c r="S2769" s="16">
        <f t="shared" si="175"/>
        <v>42232.958912037036</v>
      </c>
    </row>
    <row r="2770" spans="1:19" ht="44.25" x14ac:dyDescent="0.75">
      <c r="A2770" s="11">
        <v>2768</v>
      </c>
      <c r="B2770" s="12" t="s">
        <v>2768</v>
      </c>
      <c r="C2770" s="12" t="s">
        <v>6878</v>
      </c>
      <c r="D2770" s="13">
        <v>7000</v>
      </c>
      <c r="E2770" s="14">
        <v>1002</v>
      </c>
      <c r="F2770" s="11" t="s">
        <v>8220</v>
      </c>
      <c r="G2770" s="11" t="s">
        <v>8223</v>
      </c>
      <c r="H2770" s="11" t="s">
        <v>8245</v>
      </c>
      <c r="I2770" s="11">
        <v>1333028723</v>
      </c>
      <c r="J2770" s="11">
        <v>1330440323</v>
      </c>
      <c r="K2770" s="11" t="b">
        <v>0</v>
      </c>
      <c r="L2770" s="11">
        <v>34</v>
      </c>
      <c r="M2770" s="11" t="b">
        <v>0</v>
      </c>
      <c r="N2770" s="11" t="s">
        <v>8278</v>
      </c>
      <c r="O2770" s="11" t="s">
        <v>8314</v>
      </c>
      <c r="P2770" s="11">
        <f t="shared" si="172"/>
        <v>14</v>
      </c>
      <c r="Q2770" s="11">
        <f t="shared" si="173"/>
        <v>29.47</v>
      </c>
      <c r="R2770" s="16">
        <f t="shared" si="174"/>
        <v>40967.614849537036</v>
      </c>
      <c r="S2770" s="16">
        <f t="shared" si="175"/>
        <v>40997.573182870372</v>
      </c>
    </row>
    <row r="2771" spans="1:19" ht="44.25" x14ac:dyDescent="0.75">
      <c r="A2771" s="11">
        <v>2769</v>
      </c>
      <c r="B2771" s="12" t="s">
        <v>2769</v>
      </c>
      <c r="C2771" s="12" t="s">
        <v>6879</v>
      </c>
      <c r="D2771" s="13">
        <v>800</v>
      </c>
      <c r="E2771" s="14">
        <v>2</v>
      </c>
      <c r="F2771" s="11" t="s">
        <v>8220</v>
      </c>
      <c r="G2771" s="11" t="s">
        <v>8224</v>
      </c>
      <c r="H2771" s="11" t="s">
        <v>8246</v>
      </c>
      <c r="I2771" s="11">
        <v>1401997790</v>
      </c>
      <c r="J2771" s="11">
        <v>1397677790</v>
      </c>
      <c r="K2771" s="11" t="b">
        <v>0</v>
      </c>
      <c r="L2771" s="11">
        <v>2</v>
      </c>
      <c r="M2771" s="11" t="b">
        <v>0</v>
      </c>
      <c r="N2771" s="11" t="s">
        <v>8278</v>
      </c>
      <c r="O2771" s="11" t="s">
        <v>8314</v>
      </c>
      <c r="P2771" s="11">
        <f t="shared" si="172"/>
        <v>0</v>
      </c>
      <c r="Q2771" s="11">
        <f t="shared" si="173"/>
        <v>1</v>
      </c>
      <c r="R2771" s="16">
        <f t="shared" si="174"/>
        <v>41745.826273148145</v>
      </c>
      <c r="S2771" s="16">
        <f t="shared" si="175"/>
        <v>41795.826273148145</v>
      </c>
    </row>
    <row r="2772" spans="1:19" ht="44.25" x14ac:dyDescent="0.75">
      <c r="A2772" s="11">
        <v>2770</v>
      </c>
      <c r="B2772" s="12" t="s">
        <v>2770</v>
      </c>
      <c r="C2772" s="12" t="s">
        <v>6880</v>
      </c>
      <c r="D2772" s="13">
        <v>20000</v>
      </c>
      <c r="E2772" s="14">
        <v>2082.25</v>
      </c>
      <c r="F2772" s="11" t="s">
        <v>8220</v>
      </c>
      <c r="G2772" s="11" t="s">
        <v>8223</v>
      </c>
      <c r="H2772" s="11" t="s">
        <v>8245</v>
      </c>
      <c r="I2772" s="11">
        <v>1395158130</v>
      </c>
      <c r="J2772" s="11">
        <v>1392569730</v>
      </c>
      <c r="K2772" s="11" t="b">
        <v>0</v>
      </c>
      <c r="L2772" s="11">
        <v>33</v>
      </c>
      <c r="M2772" s="11" t="b">
        <v>0</v>
      </c>
      <c r="N2772" s="11" t="s">
        <v>8278</v>
      </c>
      <c r="O2772" s="11" t="s">
        <v>8314</v>
      </c>
      <c r="P2772" s="11">
        <f t="shared" si="172"/>
        <v>10</v>
      </c>
      <c r="Q2772" s="11">
        <f t="shared" si="173"/>
        <v>63.1</v>
      </c>
      <c r="R2772" s="16">
        <f t="shared" si="174"/>
        <v>41686.705208333333</v>
      </c>
      <c r="S2772" s="16">
        <f t="shared" si="175"/>
        <v>41716.663541666669</v>
      </c>
    </row>
    <row r="2773" spans="1:19" ht="44.25" x14ac:dyDescent="0.75">
      <c r="A2773" s="11">
        <v>2771</v>
      </c>
      <c r="B2773" s="12" t="s">
        <v>2771</v>
      </c>
      <c r="C2773" s="12" t="s">
        <v>6881</v>
      </c>
      <c r="D2773" s="13">
        <v>19980</v>
      </c>
      <c r="E2773" s="14">
        <v>0</v>
      </c>
      <c r="F2773" s="11" t="s">
        <v>8220</v>
      </c>
      <c r="G2773" s="11" t="s">
        <v>8223</v>
      </c>
      <c r="H2773" s="11" t="s">
        <v>8245</v>
      </c>
      <c r="I2773" s="11">
        <v>1359738000</v>
      </c>
      <c r="J2773" s="11">
        <v>1355489140</v>
      </c>
      <c r="K2773" s="11" t="b">
        <v>0</v>
      </c>
      <c r="L2773" s="11">
        <v>0</v>
      </c>
      <c r="M2773" s="11" t="b">
        <v>0</v>
      </c>
      <c r="N2773" s="11" t="s">
        <v>8278</v>
      </c>
      <c r="O2773" s="11" t="s">
        <v>8314</v>
      </c>
      <c r="P2773" s="11">
        <f t="shared" si="172"/>
        <v>0</v>
      </c>
      <c r="Q2773" s="11">
        <f t="shared" si="173"/>
        <v>0</v>
      </c>
      <c r="R2773" s="16">
        <f t="shared" si="174"/>
        <v>41257.531712962962</v>
      </c>
      <c r="S2773" s="16">
        <f t="shared" si="175"/>
        <v>41306.708333333336</v>
      </c>
    </row>
    <row r="2774" spans="1:19" ht="44.25" x14ac:dyDescent="0.75">
      <c r="A2774" s="11">
        <v>2772</v>
      </c>
      <c r="B2774" s="12" t="s">
        <v>2772</v>
      </c>
      <c r="C2774" s="12" t="s">
        <v>6882</v>
      </c>
      <c r="D2774" s="13">
        <v>8000</v>
      </c>
      <c r="E2774" s="14">
        <v>0</v>
      </c>
      <c r="F2774" s="11" t="s">
        <v>8220</v>
      </c>
      <c r="G2774" s="11" t="s">
        <v>8223</v>
      </c>
      <c r="H2774" s="11" t="s">
        <v>8245</v>
      </c>
      <c r="I2774" s="11">
        <v>1381006294</v>
      </c>
      <c r="J2774" s="11">
        <v>1379710294</v>
      </c>
      <c r="K2774" s="11" t="b">
        <v>0</v>
      </c>
      <c r="L2774" s="11">
        <v>0</v>
      </c>
      <c r="M2774" s="11" t="b">
        <v>0</v>
      </c>
      <c r="N2774" s="11" t="s">
        <v>8278</v>
      </c>
      <c r="O2774" s="11" t="s">
        <v>8314</v>
      </c>
      <c r="P2774" s="11">
        <f t="shared" si="172"/>
        <v>0</v>
      </c>
      <c r="Q2774" s="11">
        <f t="shared" si="173"/>
        <v>0</v>
      </c>
      <c r="R2774" s="16">
        <f t="shared" si="174"/>
        <v>41537.869143518517</v>
      </c>
      <c r="S2774" s="16">
        <f t="shared" si="175"/>
        <v>41552.869143518517</v>
      </c>
    </row>
    <row r="2775" spans="1:19" ht="44.25" x14ac:dyDescent="0.75">
      <c r="A2775" s="11">
        <v>2773</v>
      </c>
      <c r="B2775" s="12" t="s">
        <v>2773</v>
      </c>
      <c r="C2775" s="12" t="s">
        <v>6883</v>
      </c>
      <c r="D2775" s="13">
        <v>530</v>
      </c>
      <c r="E2775" s="14">
        <v>1</v>
      </c>
      <c r="F2775" s="11" t="s">
        <v>8220</v>
      </c>
      <c r="G2775" s="11" t="s">
        <v>8228</v>
      </c>
      <c r="H2775" s="11" t="s">
        <v>8250</v>
      </c>
      <c r="I2775" s="11">
        <v>1461530721</v>
      </c>
      <c r="J2775" s="11">
        <v>1460666721</v>
      </c>
      <c r="K2775" s="11" t="b">
        <v>0</v>
      </c>
      <c r="L2775" s="11">
        <v>1</v>
      </c>
      <c r="M2775" s="11" t="b">
        <v>0</v>
      </c>
      <c r="N2775" s="11" t="s">
        <v>8278</v>
      </c>
      <c r="O2775" s="11" t="s">
        <v>8314</v>
      </c>
      <c r="P2775" s="11">
        <f t="shared" si="172"/>
        <v>0</v>
      </c>
      <c r="Q2775" s="11">
        <f t="shared" si="173"/>
        <v>1</v>
      </c>
      <c r="R2775" s="16">
        <f t="shared" si="174"/>
        <v>42474.86482638889</v>
      </c>
      <c r="S2775" s="16">
        <f t="shared" si="175"/>
        <v>42484.86482638889</v>
      </c>
    </row>
    <row r="2776" spans="1:19" ht="44.25" x14ac:dyDescent="0.75">
      <c r="A2776" s="11">
        <v>2774</v>
      </c>
      <c r="B2776" s="12" t="s">
        <v>2774</v>
      </c>
      <c r="C2776" s="12" t="s">
        <v>6884</v>
      </c>
      <c r="D2776" s="13">
        <v>4000</v>
      </c>
      <c r="E2776" s="14">
        <v>570</v>
      </c>
      <c r="F2776" s="11" t="s">
        <v>8220</v>
      </c>
      <c r="G2776" s="11" t="s">
        <v>8223</v>
      </c>
      <c r="H2776" s="11" t="s">
        <v>8245</v>
      </c>
      <c r="I2776" s="11">
        <v>1362711728</v>
      </c>
      <c r="J2776" s="11">
        <v>1360119728</v>
      </c>
      <c r="K2776" s="11" t="b">
        <v>0</v>
      </c>
      <c r="L2776" s="11">
        <v>13</v>
      </c>
      <c r="M2776" s="11" t="b">
        <v>0</v>
      </c>
      <c r="N2776" s="11" t="s">
        <v>8278</v>
      </c>
      <c r="O2776" s="11" t="s">
        <v>8314</v>
      </c>
      <c r="P2776" s="11">
        <f t="shared" si="172"/>
        <v>14</v>
      </c>
      <c r="Q2776" s="11">
        <f t="shared" si="173"/>
        <v>43.85</v>
      </c>
      <c r="R2776" s="16">
        <f t="shared" si="174"/>
        <v>41311.126481481479</v>
      </c>
      <c r="S2776" s="16">
        <f t="shared" si="175"/>
        <v>41341.126481481479</v>
      </c>
    </row>
    <row r="2777" spans="1:19" ht="44.25" x14ac:dyDescent="0.75">
      <c r="A2777" s="11">
        <v>2775</v>
      </c>
      <c r="B2777" s="12" t="s">
        <v>2775</v>
      </c>
      <c r="C2777" s="12" t="s">
        <v>6885</v>
      </c>
      <c r="D2777" s="13">
        <v>5000</v>
      </c>
      <c r="E2777" s="14">
        <v>150</v>
      </c>
      <c r="F2777" s="11" t="s">
        <v>8220</v>
      </c>
      <c r="G2777" s="11" t="s">
        <v>8223</v>
      </c>
      <c r="H2777" s="11" t="s">
        <v>8245</v>
      </c>
      <c r="I2777" s="11">
        <v>1323994754</v>
      </c>
      <c r="J2777" s="11">
        <v>1321402754</v>
      </c>
      <c r="K2777" s="11" t="b">
        <v>0</v>
      </c>
      <c r="L2777" s="11">
        <v>2</v>
      </c>
      <c r="M2777" s="11" t="b">
        <v>0</v>
      </c>
      <c r="N2777" s="11" t="s">
        <v>8278</v>
      </c>
      <c r="O2777" s="11" t="s">
        <v>8314</v>
      </c>
      <c r="P2777" s="11">
        <f t="shared" si="172"/>
        <v>3</v>
      </c>
      <c r="Q2777" s="11">
        <f t="shared" si="173"/>
        <v>75</v>
      </c>
      <c r="R2777" s="16">
        <f t="shared" si="174"/>
        <v>40863.013356481482</v>
      </c>
      <c r="S2777" s="16">
        <f t="shared" si="175"/>
        <v>40893.013356481482</v>
      </c>
    </row>
    <row r="2778" spans="1:19" ht="59" x14ac:dyDescent="0.75">
      <c r="A2778" s="11">
        <v>2776</v>
      </c>
      <c r="B2778" s="12" t="s">
        <v>2776</v>
      </c>
      <c r="C2778" s="12" t="s">
        <v>6886</v>
      </c>
      <c r="D2778" s="13">
        <v>21000</v>
      </c>
      <c r="E2778" s="14">
        <v>1655</v>
      </c>
      <c r="F2778" s="11" t="s">
        <v>8220</v>
      </c>
      <c r="G2778" s="11" t="s">
        <v>8223</v>
      </c>
      <c r="H2778" s="11" t="s">
        <v>8245</v>
      </c>
      <c r="I2778" s="11">
        <v>1434092876</v>
      </c>
      <c r="J2778" s="11">
        <v>1431414476</v>
      </c>
      <c r="K2778" s="11" t="b">
        <v>0</v>
      </c>
      <c r="L2778" s="11">
        <v>36</v>
      </c>
      <c r="M2778" s="11" t="b">
        <v>0</v>
      </c>
      <c r="N2778" s="11" t="s">
        <v>8278</v>
      </c>
      <c r="O2778" s="11" t="s">
        <v>8314</v>
      </c>
      <c r="P2778" s="11">
        <f t="shared" si="172"/>
        <v>8</v>
      </c>
      <c r="Q2778" s="11">
        <f t="shared" si="173"/>
        <v>45.97</v>
      </c>
      <c r="R2778" s="16">
        <f t="shared" si="174"/>
        <v>42136.297175925924</v>
      </c>
      <c r="S2778" s="16">
        <f t="shared" si="175"/>
        <v>42167.297175925924</v>
      </c>
    </row>
    <row r="2779" spans="1:19" ht="44.25" x14ac:dyDescent="0.75">
      <c r="A2779" s="11">
        <v>2777</v>
      </c>
      <c r="B2779" s="12" t="s">
        <v>2777</v>
      </c>
      <c r="C2779" s="12" t="s">
        <v>6887</v>
      </c>
      <c r="D2779" s="13">
        <v>3000</v>
      </c>
      <c r="E2779" s="14">
        <v>10</v>
      </c>
      <c r="F2779" s="11" t="s">
        <v>8220</v>
      </c>
      <c r="G2779" s="11" t="s">
        <v>8223</v>
      </c>
      <c r="H2779" s="11" t="s">
        <v>8245</v>
      </c>
      <c r="I2779" s="11">
        <v>1437149004</v>
      </c>
      <c r="J2779" s="11">
        <v>1434557004</v>
      </c>
      <c r="K2779" s="11" t="b">
        <v>0</v>
      </c>
      <c r="L2779" s="11">
        <v>1</v>
      </c>
      <c r="M2779" s="11" t="b">
        <v>0</v>
      </c>
      <c r="N2779" s="11" t="s">
        <v>8278</v>
      </c>
      <c r="O2779" s="11" t="s">
        <v>8314</v>
      </c>
      <c r="P2779" s="11">
        <f t="shared" si="172"/>
        <v>0</v>
      </c>
      <c r="Q2779" s="11">
        <f t="shared" si="173"/>
        <v>10</v>
      </c>
      <c r="R2779" s="16">
        <f t="shared" si="174"/>
        <v>42172.669027777782</v>
      </c>
      <c r="S2779" s="16">
        <f t="shared" si="175"/>
        <v>42202.669027777782</v>
      </c>
    </row>
    <row r="2780" spans="1:19" ht="59" x14ac:dyDescent="0.75">
      <c r="A2780" s="11">
        <v>2778</v>
      </c>
      <c r="B2780" s="12" t="s">
        <v>2778</v>
      </c>
      <c r="C2780" s="12" t="s">
        <v>6888</v>
      </c>
      <c r="D2780" s="13">
        <v>5500</v>
      </c>
      <c r="E2780" s="14">
        <v>1405</v>
      </c>
      <c r="F2780" s="11" t="s">
        <v>8220</v>
      </c>
      <c r="G2780" s="11" t="s">
        <v>8223</v>
      </c>
      <c r="H2780" s="11" t="s">
        <v>8245</v>
      </c>
      <c r="I2780" s="11">
        <v>1409009306</v>
      </c>
      <c r="J2780" s="11">
        <v>1406417306</v>
      </c>
      <c r="K2780" s="11" t="b">
        <v>0</v>
      </c>
      <c r="L2780" s="11">
        <v>15</v>
      </c>
      <c r="M2780" s="11" t="b">
        <v>0</v>
      </c>
      <c r="N2780" s="11" t="s">
        <v>8278</v>
      </c>
      <c r="O2780" s="11" t="s">
        <v>8314</v>
      </c>
      <c r="P2780" s="11">
        <f t="shared" si="172"/>
        <v>26</v>
      </c>
      <c r="Q2780" s="11">
        <f t="shared" si="173"/>
        <v>93.67</v>
      </c>
      <c r="R2780" s="16">
        <f t="shared" si="174"/>
        <v>41846.978078703702</v>
      </c>
      <c r="S2780" s="16">
        <f t="shared" si="175"/>
        <v>41876.978078703702</v>
      </c>
    </row>
    <row r="2781" spans="1:19" ht="44.25" x14ac:dyDescent="0.75">
      <c r="A2781" s="11">
        <v>2779</v>
      </c>
      <c r="B2781" s="12" t="s">
        <v>2779</v>
      </c>
      <c r="C2781" s="12" t="s">
        <v>6889</v>
      </c>
      <c r="D2781" s="13">
        <v>2500</v>
      </c>
      <c r="E2781" s="14">
        <v>53</v>
      </c>
      <c r="F2781" s="11" t="s">
        <v>8220</v>
      </c>
      <c r="G2781" s="11" t="s">
        <v>8223</v>
      </c>
      <c r="H2781" s="11" t="s">
        <v>8245</v>
      </c>
      <c r="I2781" s="11">
        <v>1448204621</v>
      </c>
      <c r="J2781" s="11">
        <v>1445609021</v>
      </c>
      <c r="K2781" s="11" t="b">
        <v>0</v>
      </c>
      <c r="L2781" s="11">
        <v>1</v>
      </c>
      <c r="M2781" s="11" t="b">
        <v>0</v>
      </c>
      <c r="N2781" s="11" t="s">
        <v>8278</v>
      </c>
      <c r="O2781" s="11" t="s">
        <v>8314</v>
      </c>
      <c r="P2781" s="11">
        <f t="shared" si="172"/>
        <v>2</v>
      </c>
      <c r="Q2781" s="11">
        <f t="shared" si="173"/>
        <v>53</v>
      </c>
      <c r="R2781" s="16">
        <f t="shared" si="174"/>
        <v>42300.585891203707</v>
      </c>
      <c r="S2781" s="16">
        <f t="shared" si="175"/>
        <v>42330.627557870372</v>
      </c>
    </row>
    <row r="2782" spans="1:19" ht="29.5" x14ac:dyDescent="0.75">
      <c r="A2782" s="11">
        <v>2780</v>
      </c>
      <c r="B2782" s="12" t="s">
        <v>2780</v>
      </c>
      <c r="C2782" s="12" t="s">
        <v>6890</v>
      </c>
      <c r="D2782" s="13">
        <v>100000</v>
      </c>
      <c r="E2782" s="14">
        <v>0</v>
      </c>
      <c r="F2782" s="11" t="s">
        <v>8220</v>
      </c>
      <c r="G2782" s="11" t="s">
        <v>8236</v>
      </c>
      <c r="H2782" s="11" t="s">
        <v>8248</v>
      </c>
      <c r="I2782" s="11">
        <v>1489142688</v>
      </c>
      <c r="J2782" s="11">
        <v>1486550688</v>
      </c>
      <c r="K2782" s="11" t="b">
        <v>0</v>
      </c>
      <c r="L2782" s="11">
        <v>0</v>
      </c>
      <c r="M2782" s="11" t="b">
        <v>0</v>
      </c>
      <c r="N2782" s="11" t="s">
        <v>8278</v>
      </c>
      <c r="O2782" s="11" t="s">
        <v>8314</v>
      </c>
      <c r="P2782" s="11">
        <f t="shared" si="172"/>
        <v>0</v>
      </c>
      <c r="Q2782" s="11">
        <f t="shared" si="173"/>
        <v>0</v>
      </c>
      <c r="R2782" s="16">
        <f t="shared" si="174"/>
        <v>42774.447777777779</v>
      </c>
      <c r="S2782" s="16">
        <f t="shared" si="175"/>
        <v>42804.447777777779</v>
      </c>
    </row>
    <row r="2783" spans="1:19" ht="44.25" x14ac:dyDescent="0.75">
      <c r="A2783" s="11">
        <v>2781</v>
      </c>
      <c r="B2783" s="12" t="s">
        <v>2781</v>
      </c>
      <c r="C2783" s="12" t="s">
        <v>6891</v>
      </c>
      <c r="D2783" s="13">
        <v>1250</v>
      </c>
      <c r="E2783" s="14">
        <v>1316</v>
      </c>
      <c r="F2783" s="11" t="s">
        <v>8218</v>
      </c>
      <c r="G2783" s="11" t="s">
        <v>8223</v>
      </c>
      <c r="H2783" s="11" t="s">
        <v>8245</v>
      </c>
      <c r="I2783" s="11">
        <v>1423724400</v>
      </c>
      <c r="J2783" s="11">
        <v>1421274954</v>
      </c>
      <c r="K2783" s="11" t="b">
        <v>0</v>
      </c>
      <c r="L2783" s="11">
        <v>28</v>
      </c>
      <c r="M2783" s="11" t="b">
        <v>1</v>
      </c>
      <c r="N2783" s="11" t="s">
        <v>8273</v>
      </c>
      <c r="O2783" s="11" t="s">
        <v>8274</v>
      </c>
      <c r="P2783" s="11">
        <f t="shared" si="172"/>
        <v>105</v>
      </c>
      <c r="Q2783" s="11">
        <f t="shared" si="173"/>
        <v>47</v>
      </c>
      <c r="R2783" s="16">
        <f t="shared" si="174"/>
        <v>42018.94159722222</v>
      </c>
      <c r="S2783" s="16">
        <f t="shared" si="175"/>
        <v>42047.291666666672</v>
      </c>
    </row>
    <row r="2784" spans="1:19" ht="29.5" x14ac:dyDescent="0.75">
      <c r="A2784" s="11">
        <v>2782</v>
      </c>
      <c r="B2784" s="12" t="s">
        <v>2782</v>
      </c>
      <c r="C2784" s="12" t="s">
        <v>6892</v>
      </c>
      <c r="D2784" s="13">
        <v>1000</v>
      </c>
      <c r="E2784" s="14">
        <v>1200</v>
      </c>
      <c r="F2784" s="11" t="s">
        <v>8218</v>
      </c>
      <c r="G2784" s="11" t="s">
        <v>8223</v>
      </c>
      <c r="H2784" s="11" t="s">
        <v>8245</v>
      </c>
      <c r="I2784" s="11">
        <v>1424149140</v>
      </c>
      <c r="J2784" s="11">
        <v>1421964718</v>
      </c>
      <c r="K2784" s="11" t="b">
        <v>0</v>
      </c>
      <c r="L2784" s="11">
        <v>18</v>
      </c>
      <c r="M2784" s="11" t="b">
        <v>1</v>
      </c>
      <c r="N2784" s="11" t="s">
        <v>8273</v>
      </c>
      <c r="O2784" s="11" t="s">
        <v>8274</v>
      </c>
      <c r="P2784" s="11">
        <f t="shared" si="172"/>
        <v>120</v>
      </c>
      <c r="Q2784" s="11">
        <f t="shared" si="173"/>
        <v>66.67</v>
      </c>
      <c r="R2784" s="16">
        <f t="shared" si="174"/>
        <v>42026.924976851849</v>
      </c>
      <c r="S2784" s="16">
        <f t="shared" si="175"/>
        <v>42052.207638888889</v>
      </c>
    </row>
    <row r="2785" spans="1:19" ht="44.25" x14ac:dyDescent="0.75">
      <c r="A2785" s="11">
        <v>2783</v>
      </c>
      <c r="B2785" s="12" t="s">
        <v>2783</v>
      </c>
      <c r="C2785" s="12" t="s">
        <v>6893</v>
      </c>
      <c r="D2785" s="13">
        <v>1000</v>
      </c>
      <c r="E2785" s="14">
        <v>1145</v>
      </c>
      <c r="F2785" s="11" t="s">
        <v>8218</v>
      </c>
      <c r="G2785" s="11" t="s">
        <v>8224</v>
      </c>
      <c r="H2785" s="11" t="s">
        <v>8246</v>
      </c>
      <c r="I2785" s="11">
        <v>1429793446</v>
      </c>
      <c r="J2785" s="11">
        <v>1428583846</v>
      </c>
      <c r="K2785" s="11" t="b">
        <v>0</v>
      </c>
      <c r="L2785" s="11">
        <v>61</v>
      </c>
      <c r="M2785" s="11" t="b">
        <v>1</v>
      </c>
      <c r="N2785" s="11" t="s">
        <v>8273</v>
      </c>
      <c r="O2785" s="11" t="s">
        <v>8274</v>
      </c>
      <c r="P2785" s="11">
        <f t="shared" si="172"/>
        <v>115</v>
      </c>
      <c r="Q2785" s="11">
        <f t="shared" si="173"/>
        <v>18.77</v>
      </c>
      <c r="R2785" s="16">
        <f t="shared" si="174"/>
        <v>42103.535254629634</v>
      </c>
      <c r="S2785" s="16">
        <f t="shared" si="175"/>
        <v>42117.535254629634</v>
      </c>
    </row>
    <row r="2786" spans="1:19" ht="44.25" x14ac:dyDescent="0.75">
      <c r="A2786" s="11">
        <v>2784</v>
      </c>
      <c r="B2786" s="12" t="s">
        <v>2784</v>
      </c>
      <c r="C2786" s="12" t="s">
        <v>6894</v>
      </c>
      <c r="D2786" s="13">
        <v>6000</v>
      </c>
      <c r="E2786" s="14">
        <v>7140</v>
      </c>
      <c r="F2786" s="11" t="s">
        <v>8218</v>
      </c>
      <c r="G2786" s="11" t="s">
        <v>8223</v>
      </c>
      <c r="H2786" s="11" t="s">
        <v>8245</v>
      </c>
      <c r="I2786" s="11">
        <v>1414608843</v>
      </c>
      <c r="J2786" s="11">
        <v>1412794443</v>
      </c>
      <c r="K2786" s="11" t="b">
        <v>0</v>
      </c>
      <c r="L2786" s="11">
        <v>108</v>
      </c>
      <c r="M2786" s="11" t="b">
        <v>1</v>
      </c>
      <c r="N2786" s="11" t="s">
        <v>8273</v>
      </c>
      <c r="O2786" s="11" t="s">
        <v>8274</v>
      </c>
      <c r="P2786" s="11">
        <f t="shared" si="172"/>
        <v>119</v>
      </c>
      <c r="Q2786" s="11">
        <f t="shared" si="173"/>
        <v>66.11</v>
      </c>
      <c r="R2786" s="16">
        <f t="shared" si="174"/>
        <v>41920.787534722222</v>
      </c>
      <c r="S2786" s="16">
        <f t="shared" si="175"/>
        <v>41941.787534722222</v>
      </c>
    </row>
    <row r="2787" spans="1:19" ht="44.25" x14ac:dyDescent="0.75">
      <c r="A2787" s="11">
        <v>2785</v>
      </c>
      <c r="B2787" s="12" t="s">
        <v>2785</v>
      </c>
      <c r="C2787" s="12" t="s">
        <v>6895</v>
      </c>
      <c r="D2787" s="13">
        <v>5000</v>
      </c>
      <c r="E2787" s="14">
        <v>5234</v>
      </c>
      <c r="F2787" s="11" t="s">
        <v>8218</v>
      </c>
      <c r="G2787" s="11" t="s">
        <v>8223</v>
      </c>
      <c r="H2787" s="11" t="s">
        <v>8245</v>
      </c>
      <c r="I2787" s="11">
        <v>1470430800</v>
      </c>
      <c r="J2787" s="11">
        <v>1467865967</v>
      </c>
      <c r="K2787" s="11" t="b">
        <v>0</v>
      </c>
      <c r="L2787" s="11">
        <v>142</v>
      </c>
      <c r="M2787" s="11" t="b">
        <v>1</v>
      </c>
      <c r="N2787" s="11" t="s">
        <v>8273</v>
      </c>
      <c r="O2787" s="11" t="s">
        <v>8274</v>
      </c>
      <c r="P2787" s="11">
        <f t="shared" si="172"/>
        <v>105</v>
      </c>
      <c r="Q2787" s="11">
        <f t="shared" si="173"/>
        <v>36.86</v>
      </c>
      <c r="R2787" s="16">
        <f t="shared" si="174"/>
        <v>42558.189432870371</v>
      </c>
      <c r="S2787" s="16">
        <f t="shared" si="175"/>
        <v>42587.875</v>
      </c>
    </row>
    <row r="2788" spans="1:19" ht="29.5" x14ac:dyDescent="0.75">
      <c r="A2788" s="11">
        <v>2786</v>
      </c>
      <c r="B2788" s="12" t="s">
        <v>2786</v>
      </c>
      <c r="C2788" s="12" t="s">
        <v>6896</v>
      </c>
      <c r="D2788" s="13">
        <v>2500</v>
      </c>
      <c r="E2788" s="14">
        <v>2946</v>
      </c>
      <c r="F2788" s="11" t="s">
        <v>8218</v>
      </c>
      <c r="G2788" s="11" t="s">
        <v>8224</v>
      </c>
      <c r="H2788" s="11" t="s">
        <v>8246</v>
      </c>
      <c r="I2788" s="11">
        <v>1404913180</v>
      </c>
      <c r="J2788" s="11">
        <v>1403703580</v>
      </c>
      <c r="K2788" s="11" t="b">
        <v>0</v>
      </c>
      <c r="L2788" s="11">
        <v>74</v>
      </c>
      <c r="M2788" s="11" t="b">
        <v>1</v>
      </c>
      <c r="N2788" s="11" t="s">
        <v>8273</v>
      </c>
      <c r="O2788" s="11" t="s">
        <v>8274</v>
      </c>
      <c r="P2788" s="11">
        <f t="shared" si="172"/>
        <v>118</v>
      </c>
      <c r="Q2788" s="11">
        <f t="shared" si="173"/>
        <v>39.81</v>
      </c>
      <c r="R2788" s="16">
        <f t="shared" si="174"/>
        <v>41815.569212962961</v>
      </c>
      <c r="S2788" s="16">
        <f t="shared" si="175"/>
        <v>41829.569212962961</v>
      </c>
    </row>
    <row r="2789" spans="1:19" ht="44.25" x14ac:dyDescent="0.75">
      <c r="A2789" s="11">
        <v>2787</v>
      </c>
      <c r="B2789" s="12" t="s">
        <v>2787</v>
      </c>
      <c r="C2789" s="12" t="s">
        <v>6897</v>
      </c>
      <c r="D2789" s="13">
        <v>1000</v>
      </c>
      <c r="E2789" s="14">
        <v>1197</v>
      </c>
      <c r="F2789" s="11" t="s">
        <v>8218</v>
      </c>
      <c r="G2789" s="11" t="s">
        <v>8223</v>
      </c>
      <c r="H2789" s="11" t="s">
        <v>8245</v>
      </c>
      <c r="I2789" s="11">
        <v>1405658752</v>
      </c>
      <c r="J2789" s="11">
        <v>1403066752</v>
      </c>
      <c r="K2789" s="11" t="b">
        <v>0</v>
      </c>
      <c r="L2789" s="11">
        <v>38</v>
      </c>
      <c r="M2789" s="11" t="b">
        <v>1</v>
      </c>
      <c r="N2789" s="11" t="s">
        <v>8273</v>
      </c>
      <c r="O2789" s="11" t="s">
        <v>8274</v>
      </c>
      <c r="P2789" s="11">
        <f t="shared" si="172"/>
        <v>120</v>
      </c>
      <c r="Q2789" s="11">
        <f t="shared" si="173"/>
        <v>31.5</v>
      </c>
      <c r="R2789" s="16">
        <f t="shared" si="174"/>
        <v>41808.198518518519</v>
      </c>
      <c r="S2789" s="16">
        <f t="shared" si="175"/>
        <v>41838.198518518519</v>
      </c>
    </row>
    <row r="2790" spans="1:19" ht="44.25" x14ac:dyDescent="0.75">
      <c r="A2790" s="11">
        <v>2788</v>
      </c>
      <c r="B2790" s="12" t="s">
        <v>2788</v>
      </c>
      <c r="C2790" s="12" t="s">
        <v>6898</v>
      </c>
      <c r="D2790" s="13">
        <v>2000</v>
      </c>
      <c r="E2790" s="14">
        <v>2050</v>
      </c>
      <c r="F2790" s="11" t="s">
        <v>8218</v>
      </c>
      <c r="G2790" s="11" t="s">
        <v>8223</v>
      </c>
      <c r="H2790" s="11" t="s">
        <v>8245</v>
      </c>
      <c r="I2790" s="11">
        <v>1469811043</v>
      </c>
      <c r="J2790" s="11">
        <v>1467219043</v>
      </c>
      <c r="K2790" s="11" t="b">
        <v>0</v>
      </c>
      <c r="L2790" s="11">
        <v>20</v>
      </c>
      <c r="M2790" s="11" t="b">
        <v>1</v>
      </c>
      <c r="N2790" s="11" t="s">
        <v>8273</v>
      </c>
      <c r="O2790" s="11" t="s">
        <v>8274</v>
      </c>
      <c r="P2790" s="11">
        <f t="shared" si="172"/>
        <v>103</v>
      </c>
      <c r="Q2790" s="11">
        <f t="shared" si="173"/>
        <v>102.5</v>
      </c>
      <c r="R2790" s="16">
        <f t="shared" si="174"/>
        <v>42550.701886574068</v>
      </c>
      <c r="S2790" s="16">
        <f t="shared" si="175"/>
        <v>42580.701886574068</v>
      </c>
    </row>
    <row r="2791" spans="1:19" ht="29.5" x14ac:dyDescent="0.75">
      <c r="A2791" s="11">
        <v>2789</v>
      </c>
      <c r="B2791" s="12" t="s">
        <v>2789</v>
      </c>
      <c r="C2791" s="12" t="s">
        <v>6899</v>
      </c>
      <c r="D2791" s="13">
        <v>3000</v>
      </c>
      <c r="E2791" s="14">
        <v>3035</v>
      </c>
      <c r="F2791" s="11" t="s">
        <v>8218</v>
      </c>
      <c r="G2791" s="11" t="s">
        <v>8223</v>
      </c>
      <c r="H2791" s="11" t="s">
        <v>8245</v>
      </c>
      <c r="I2791" s="11">
        <v>1426132800</v>
      </c>
      <c r="J2791" s="11">
        <v>1424477934</v>
      </c>
      <c r="K2791" s="11" t="b">
        <v>0</v>
      </c>
      <c r="L2791" s="11">
        <v>24</v>
      </c>
      <c r="M2791" s="11" t="b">
        <v>1</v>
      </c>
      <c r="N2791" s="11" t="s">
        <v>8273</v>
      </c>
      <c r="O2791" s="11" t="s">
        <v>8274</v>
      </c>
      <c r="P2791" s="11">
        <f t="shared" si="172"/>
        <v>101</v>
      </c>
      <c r="Q2791" s="11">
        <f t="shared" si="173"/>
        <v>126.46</v>
      </c>
      <c r="R2791" s="16">
        <f t="shared" si="174"/>
        <v>42056.013124999998</v>
      </c>
      <c r="S2791" s="16">
        <f t="shared" si="175"/>
        <v>42075.166666666672</v>
      </c>
    </row>
    <row r="2792" spans="1:19" ht="44.25" x14ac:dyDescent="0.75">
      <c r="A2792" s="11">
        <v>2790</v>
      </c>
      <c r="B2792" s="12" t="s">
        <v>2790</v>
      </c>
      <c r="C2792" s="12" t="s">
        <v>6900</v>
      </c>
      <c r="D2792" s="13">
        <v>3000</v>
      </c>
      <c r="E2792" s="14">
        <v>3160</v>
      </c>
      <c r="F2792" s="11" t="s">
        <v>8218</v>
      </c>
      <c r="G2792" s="11" t="s">
        <v>8223</v>
      </c>
      <c r="H2792" s="11" t="s">
        <v>8245</v>
      </c>
      <c r="I2792" s="11">
        <v>1423693903</v>
      </c>
      <c r="J2792" s="11">
        <v>1421101903</v>
      </c>
      <c r="K2792" s="11" t="b">
        <v>0</v>
      </c>
      <c r="L2792" s="11">
        <v>66</v>
      </c>
      <c r="M2792" s="11" t="b">
        <v>1</v>
      </c>
      <c r="N2792" s="11" t="s">
        <v>8273</v>
      </c>
      <c r="O2792" s="11" t="s">
        <v>8274</v>
      </c>
      <c r="P2792" s="11">
        <f t="shared" si="172"/>
        <v>105</v>
      </c>
      <c r="Q2792" s="11">
        <f t="shared" si="173"/>
        <v>47.88</v>
      </c>
      <c r="R2792" s="16">
        <f t="shared" si="174"/>
        <v>42016.938692129625</v>
      </c>
      <c r="S2792" s="16">
        <f t="shared" si="175"/>
        <v>42046.938692129625</v>
      </c>
    </row>
    <row r="2793" spans="1:19" ht="59" x14ac:dyDescent="0.75">
      <c r="A2793" s="11">
        <v>2791</v>
      </c>
      <c r="B2793" s="12" t="s">
        <v>2791</v>
      </c>
      <c r="C2793" s="12" t="s">
        <v>6901</v>
      </c>
      <c r="D2793" s="13">
        <v>2000</v>
      </c>
      <c r="E2793" s="14">
        <v>2050</v>
      </c>
      <c r="F2793" s="11" t="s">
        <v>8218</v>
      </c>
      <c r="G2793" s="11" t="s">
        <v>8223</v>
      </c>
      <c r="H2793" s="11" t="s">
        <v>8245</v>
      </c>
      <c r="I2793" s="11">
        <v>1473393600</v>
      </c>
      <c r="J2793" s="11">
        <v>1470778559</v>
      </c>
      <c r="K2793" s="11" t="b">
        <v>0</v>
      </c>
      <c r="L2793" s="11">
        <v>28</v>
      </c>
      <c r="M2793" s="11" t="b">
        <v>1</v>
      </c>
      <c r="N2793" s="11" t="s">
        <v>8273</v>
      </c>
      <c r="O2793" s="11" t="s">
        <v>8274</v>
      </c>
      <c r="P2793" s="11">
        <f t="shared" si="172"/>
        <v>103</v>
      </c>
      <c r="Q2793" s="11">
        <f t="shared" si="173"/>
        <v>73.209999999999994</v>
      </c>
      <c r="R2793" s="16">
        <f t="shared" si="174"/>
        <v>42591.899988425925</v>
      </c>
      <c r="S2793" s="16">
        <f t="shared" si="175"/>
        <v>42622.166666666672</v>
      </c>
    </row>
    <row r="2794" spans="1:19" ht="44.25" x14ac:dyDescent="0.75">
      <c r="A2794" s="11">
        <v>2792</v>
      </c>
      <c r="B2794" s="12" t="s">
        <v>2792</v>
      </c>
      <c r="C2794" s="12" t="s">
        <v>6902</v>
      </c>
      <c r="D2794" s="13">
        <v>2000</v>
      </c>
      <c r="E2794" s="14">
        <v>2152</v>
      </c>
      <c r="F2794" s="11" t="s">
        <v>8218</v>
      </c>
      <c r="G2794" s="11" t="s">
        <v>8223</v>
      </c>
      <c r="H2794" s="11" t="s">
        <v>8245</v>
      </c>
      <c r="I2794" s="11">
        <v>1439357559</v>
      </c>
      <c r="J2794" s="11">
        <v>1435469559</v>
      </c>
      <c r="K2794" s="11" t="b">
        <v>0</v>
      </c>
      <c r="L2794" s="11">
        <v>24</v>
      </c>
      <c r="M2794" s="11" t="b">
        <v>1</v>
      </c>
      <c r="N2794" s="11" t="s">
        <v>8273</v>
      </c>
      <c r="O2794" s="11" t="s">
        <v>8274</v>
      </c>
      <c r="P2794" s="11">
        <f t="shared" si="172"/>
        <v>108</v>
      </c>
      <c r="Q2794" s="11">
        <f t="shared" si="173"/>
        <v>89.67</v>
      </c>
      <c r="R2794" s="16">
        <f t="shared" si="174"/>
        <v>42183.231006944443</v>
      </c>
      <c r="S2794" s="16">
        <f t="shared" si="175"/>
        <v>42228.231006944443</v>
      </c>
    </row>
    <row r="2795" spans="1:19" ht="59" x14ac:dyDescent="0.75">
      <c r="A2795" s="11">
        <v>2793</v>
      </c>
      <c r="B2795" s="12" t="s">
        <v>2793</v>
      </c>
      <c r="C2795" s="12" t="s">
        <v>6903</v>
      </c>
      <c r="D2795" s="13">
        <v>10000</v>
      </c>
      <c r="E2795" s="14">
        <v>11056.75</v>
      </c>
      <c r="F2795" s="11" t="s">
        <v>8218</v>
      </c>
      <c r="G2795" s="11" t="s">
        <v>8225</v>
      </c>
      <c r="H2795" s="11" t="s">
        <v>8247</v>
      </c>
      <c r="I2795" s="11">
        <v>1437473005</v>
      </c>
      <c r="J2795" s="11">
        <v>1434881005</v>
      </c>
      <c r="K2795" s="11" t="b">
        <v>0</v>
      </c>
      <c r="L2795" s="11">
        <v>73</v>
      </c>
      <c r="M2795" s="11" t="b">
        <v>1</v>
      </c>
      <c r="N2795" s="11" t="s">
        <v>8273</v>
      </c>
      <c r="O2795" s="11" t="s">
        <v>8274</v>
      </c>
      <c r="P2795" s="11">
        <f t="shared" si="172"/>
        <v>111</v>
      </c>
      <c r="Q2795" s="11">
        <f t="shared" si="173"/>
        <v>151.46</v>
      </c>
      <c r="R2795" s="16">
        <f t="shared" si="174"/>
        <v>42176.419039351851</v>
      </c>
      <c r="S2795" s="16">
        <f t="shared" si="175"/>
        <v>42206.419039351851</v>
      </c>
    </row>
    <row r="2796" spans="1:19" ht="59" x14ac:dyDescent="0.75">
      <c r="A2796" s="11">
        <v>2794</v>
      </c>
      <c r="B2796" s="12" t="s">
        <v>2794</v>
      </c>
      <c r="C2796" s="12" t="s">
        <v>6904</v>
      </c>
      <c r="D2796" s="13">
        <v>50</v>
      </c>
      <c r="E2796" s="14">
        <v>75</v>
      </c>
      <c r="F2796" s="11" t="s">
        <v>8218</v>
      </c>
      <c r="G2796" s="11" t="s">
        <v>8224</v>
      </c>
      <c r="H2796" s="11" t="s">
        <v>8246</v>
      </c>
      <c r="I2796" s="11">
        <v>1457031600</v>
      </c>
      <c r="J2796" s="11">
        <v>1455640559</v>
      </c>
      <c r="K2796" s="11" t="b">
        <v>0</v>
      </c>
      <c r="L2796" s="11">
        <v>3</v>
      </c>
      <c r="M2796" s="11" t="b">
        <v>1</v>
      </c>
      <c r="N2796" s="11" t="s">
        <v>8273</v>
      </c>
      <c r="O2796" s="11" t="s">
        <v>8274</v>
      </c>
      <c r="P2796" s="11">
        <f t="shared" si="172"/>
        <v>150</v>
      </c>
      <c r="Q2796" s="11">
        <f t="shared" si="173"/>
        <v>25</v>
      </c>
      <c r="R2796" s="16">
        <f t="shared" si="174"/>
        <v>42416.691655092596</v>
      </c>
      <c r="S2796" s="16">
        <f t="shared" si="175"/>
        <v>42432.791666666672</v>
      </c>
    </row>
    <row r="2797" spans="1:19" ht="44.25" x14ac:dyDescent="0.75">
      <c r="A2797" s="11">
        <v>2795</v>
      </c>
      <c r="B2797" s="12" t="s">
        <v>2795</v>
      </c>
      <c r="C2797" s="12" t="s">
        <v>6905</v>
      </c>
      <c r="D2797" s="13">
        <v>700</v>
      </c>
      <c r="E2797" s="14">
        <v>730</v>
      </c>
      <c r="F2797" s="11" t="s">
        <v>8218</v>
      </c>
      <c r="G2797" s="11" t="s">
        <v>8223</v>
      </c>
      <c r="H2797" s="11" t="s">
        <v>8245</v>
      </c>
      <c r="I2797" s="11">
        <v>1402095600</v>
      </c>
      <c r="J2797" s="11">
        <v>1400675841</v>
      </c>
      <c r="K2797" s="11" t="b">
        <v>0</v>
      </c>
      <c r="L2797" s="11">
        <v>20</v>
      </c>
      <c r="M2797" s="11" t="b">
        <v>1</v>
      </c>
      <c r="N2797" s="11" t="s">
        <v>8273</v>
      </c>
      <c r="O2797" s="11" t="s">
        <v>8274</v>
      </c>
      <c r="P2797" s="11">
        <f t="shared" si="172"/>
        <v>104</v>
      </c>
      <c r="Q2797" s="11">
        <f t="shared" si="173"/>
        <v>36.5</v>
      </c>
      <c r="R2797" s="16">
        <f t="shared" si="174"/>
        <v>41780.525937500002</v>
      </c>
      <c r="S2797" s="16">
        <f t="shared" si="175"/>
        <v>41796.958333333336</v>
      </c>
    </row>
    <row r="2798" spans="1:19" ht="44.25" x14ac:dyDescent="0.75">
      <c r="A2798" s="11">
        <v>2796</v>
      </c>
      <c r="B2798" s="12" t="s">
        <v>2796</v>
      </c>
      <c r="C2798" s="12" t="s">
        <v>6906</v>
      </c>
      <c r="D2798" s="13">
        <v>800</v>
      </c>
      <c r="E2798" s="14">
        <v>924</v>
      </c>
      <c r="F2798" s="11" t="s">
        <v>8218</v>
      </c>
      <c r="G2798" s="11" t="s">
        <v>8224</v>
      </c>
      <c r="H2798" s="11" t="s">
        <v>8246</v>
      </c>
      <c r="I2798" s="11">
        <v>1404564028</v>
      </c>
      <c r="J2798" s="11">
        <v>1401972028</v>
      </c>
      <c r="K2798" s="11" t="b">
        <v>0</v>
      </c>
      <c r="L2798" s="11">
        <v>21</v>
      </c>
      <c r="M2798" s="11" t="b">
        <v>1</v>
      </c>
      <c r="N2798" s="11" t="s">
        <v>8273</v>
      </c>
      <c r="O2798" s="11" t="s">
        <v>8274</v>
      </c>
      <c r="P2798" s="11">
        <f t="shared" si="172"/>
        <v>116</v>
      </c>
      <c r="Q2798" s="11">
        <f t="shared" si="173"/>
        <v>44</v>
      </c>
      <c r="R2798" s="16">
        <f t="shared" si="174"/>
        <v>41795.528101851851</v>
      </c>
      <c r="S2798" s="16">
        <f t="shared" si="175"/>
        <v>41825.528101851851</v>
      </c>
    </row>
    <row r="2799" spans="1:19" ht="44.25" x14ac:dyDescent="0.75">
      <c r="A2799" s="11">
        <v>2797</v>
      </c>
      <c r="B2799" s="12" t="s">
        <v>2797</v>
      </c>
      <c r="C2799" s="12" t="s">
        <v>6907</v>
      </c>
      <c r="D2799" s="13">
        <v>8000</v>
      </c>
      <c r="E2799" s="14">
        <v>8211.61</v>
      </c>
      <c r="F2799" s="11" t="s">
        <v>8218</v>
      </c>
      <c r="G2799" s="11" t="s">
        <v>8224</v>
      </c>
      <c r="H2799" s="11" t="s">
        <v>8246</v>
      </c>
      <c r="I2799" s="11">
        <v>1404858840</v>
      </c>
      <c r="J2799" s="11">
        <v>1402266840</v>
      </c>
      <c r="K2799" s="11" t="b">
        <v>0</v>
      </c>
      <c r="L2799" s="11">
        <v>94</v>
      </c>
      <c r="M2799" s="11" t="b">
        <v>1</v>
      </c>
      <c r="N2799" s="11" t="s">
        <v>8273</v>
      </c>
      <c r="O2799" s="11" t="s">
        <v>8274</v>
      </c>
      <c r="P2799" s="11">
        <f t="shared" si="172"/>
        <v>103</v>
      </c>
      <c r="Q2799" s="11">
        <f t="shared" si="173"/>
        <v>87.36</v>
      </c>
      <c r="R2799" s="16">
        <f t="shared" si="174"/>
        <v>41798.94027777778</v>
      </c>
      <c r="S2799" s="16">
        <f t="shared" si="175"/>
        <v>41828.94027777778</v>
      </c>
    </row>
    <row r="2800" spans="1:19" ht="59" x14ac:dyDescent="0.75">
      <c r="A2800" s="11">
        <v>2798</v>
      </c>
      <c r="B2800" s="12" t="s">
        <v>2798</v>
      </c>
      <c r="C2800" s="12" t="s">
        <v>6908</v>
      </c>
      <c r="D2800" s="13">
        <v>5000</v>
      </c>
      <c r="E2800" s="14">
        <v>5070</v>
      </c>
      <c r="F2800" s="11" t="s">
        <v>8218</v>
      </c>
      <c r="G2800" s="11" t="s">
        <v>8224</v>
      </c>
      <c r="H2800" s="11" t="s">
        <v>8246</v>
      </c>
      <c r="I2800" s="11">
        <v>1438358400</v>
      </c>
      <c r="J2800" s="11">
        <v>1437063121</v>
      </c>
      <c r="K2800" s="11" t="b">
        <v>0</v>
      </c>
      <c r="L2800" s="11">
        <v>139</v>
      </c>
      <c r="M2800" s="11" t="b">
        <v>1</v>
      </c>
      <c r="N2800" s="11" t="s">
        <v>8273</v>
      </c>
      <c r="O2800" s="11" t="s">
        <v>8274</v>
      </c>
      <c r="P2800" s="11">
        <f t="shared" si="172"/>
        <v>101</v>
      </c>
      <c r="Q2800" s="11">
        <f t="shared" si="173"/>
        <v>36.47</v>
      </c>
      <c r="R2800" s="16">
        <f t="shared" si="174"/>
        <v>42201.675011574072</v>
      </c>
      <c r="S2800" s="16">
        <f t="shared" si="175"/>
        <v>42216.666666666672</v>
      </c>
    </row>
    <row r="2801" spans="1:19" ht="59" x14ac:dyDescent="0.75">
      <c r="A2801" s="11">
        <v>2799</v>
      </c>
      <c r="B2801" s="12" t="s">
        <v>2799</v>
      </c>
      <c r="C2801" s="12" t="s">
        <v>6909</v>
      </c>
      <c r="D2801" s="13">
        <v>5000</v>
      </c>
      <c r="E2801" s="14">
        <v>5831.74</v>
      </c>
      <c r="F2801" s="11" t="s">
        <v>8218</v>
      </c>
      <c r="G2801" s="11" t="s">
        <v>8224</v>
      </c>
      <c r="H2801" s="11" t="s">
        <v>8246</v>
      </c>
      <c r="I2801" s="11">
        <v>1466179200</v>
      </c>
      <c r="J2801" s="11">
        <v>1463466070</v>
      </c>
      <c r="K2801" s="11" t="b">
        <v>0</v>
      </c>
      <c r="L2801" s="11">
        <v>130</v>
      </c>
      <c r="M2801" s="11" t="b">
        <v>1</v>
      </c>
      <c r="N2801" s="11" t="s">
        <v>8273</v>
      </c>
      <c r="O2801" s="11" t="s">
        <v>8274</v>
      </c>
      <c r="P2801" s="11">
        <f t="shared" si="172"/>
        <v>117</v>
      </c>
      <c r="Q2801" s="11">
        <f t="shared" si="173"/>
        <v>44.86</v>
      </c>
      <c r="R2801" s="16">
        <f t="shared" si="174"/>
        <v>42507.264699074076</v>
      </c>
      <c r="S2801" s="16">
        <f t="shared" si="175"/>
        <v>42538.666666666672</v>
      </c>
    </row>
    <row r="2802" spans="1:19" ht="44.25" x14ac:dyDescent="0.75">
      <c r="A2802" s="11">
        <v>2800</v>
      </c>
      <c r="B2802" s="12" t="s">
        <v>2800</v>
      </c>
      <c r="C2802" s="12" t="s">
        <v>6910</v>
      </c>
      <c r="D2802" s="13">
        <v>1000</v>
      </c>
      <c r="E2802" s="14">
        <v>1330</v>
      </c>
      <c r="F2802" s="11" t="s">
        <v>8218</v>
      </c>
      <c r="G2802" s="11" t="s">
        <v>8224</v>
      </c>
      <c r="H2802" s="11" t="s">
        <v>8246</v>
      </c>
      <c r="I2802" s="11">
        <v>1420377366</v>
      </c>
      <c r="J2802" s="11">
        <v>1415193366</v>
      </c>
      <c r="K2802" s="11" t="b">
        <v>0</v>
      </c>
      <c r="L2802" s="11">
        <v>31</v>
      </c>
      <c r="M2802" s="11" t="b">
        <v>1</v>
      </c>
      <c r="N2802" s="11" t="s">
        <v>8273</v>
      </c>
      <c r="O2802" s="11" t="s">
        <v>8274</v>
      </c>
      <c r="P2802" s="11">
        <f t="shared" si="172"/>
        <v>133</v>
      </c>
      <c r="Q2802" s="11">
        <f t="shared" si="173"/>
        <v>42.9</v>
      </c>
      <c r="R2802" s="16">
        <f t="shared" si="174"/>
        <v>41948.552847222221</v>
      </c>
      <c r="S2802" s="16">
        <f t="shared" si="175"/>
        <v>42008.552847222221</v>
      </c>
    </row>
    <row r="2803" spans="1:19" ht="44.25" x14ac:dyDescent="0.75">
      <c r="A2803" s="11">
        <v>2801</v>
      </c>
      <c r="B2803" s="12" t="s">
        <v>2801</v>
      </c>
      <c r="C2803" s="12" t="s">
        <v>6911</v>
      </c>
      <c r="D2803" s="13">
        <v>500</v>
      </c>
      <c r="E2803" s="14">
        <v>666</v>
      </c>
      <c r="F2803" s="11" t="s">
        <v>8218</v>
      </c>
      <c r="G2803" s="11" t="s">
        <v>8225</v>
      </c>
      <c r="H2803" s="11" t="s">
        <v>8247</v>
      </c>
      <c r="I2803" s="11">
        <v>1412938800</v>
      </c>
      <c r="J2803" s="11">
        <v>1411019409</v>
      </c>
      <c r="K2803" s="11" t="b">
        <v>0</v>
      </c>
      <c r="L2803" s="11">
        <v>13</v>
      </c>
      <c r="M2803" s="11" t="b">
        <v>1</v>
      </c>
      <c r="N2803" s="11" t="s">
        <v>8273</v>
      </c>
      <c r="O2803" s="11" t="s">
        <v>8274</v>
      </c>
      <c r="P2803" s="11">
        <f t="shared" si="172"/>
        <v>133</v>
      </c>
      <c r="Q2803" s="11">
        <f t="shared" si="173"/>
        <v>51.23</v>
      </c>
      <c r="R2803" s="16">
        <f t="shared" si="174"/>
        <v>41900.243159722224</v>
      </c>
      <c r="S2803" s="16">
        <f t="shared" si="175"/>
        <v>41922.458333333336</v>
      </c>
    </row>
    <row r="2804" spans="1:19" ht="44.25" x14ac:dyDescent="0.75">
      <c r="A2804" s="11">
        <v>2802</v>
      </c>
      <c r="B2804" s="12" t="s">
        <v>2802</v>
      </c>
      <c r="C2804" s="12" t="s">
        <v>6912</v>
      </c>
      <c r="D2804" s="13">
        <v>3000</v>
      </c>
      <c r="E2804" s="14">
        <v>3055</v>
      </c>
      <c r="F2804" s="11" t="s">
        <v>8218</v>
      </c>
      <c r="G2804" s="11" t="s">
        <v>8224</v>
      </c>
      <c r="H2804" s="11" t="s">
        <v>8246</v>
      </c>
      <c r="I2804" s="11">
        <v>1438875107</v>
      </c>
      <c r="J2804" s="11">
        <v>1436283107</v>
      </c>
      <c r="K2804" s="11" t="b">
        <v>0</v>
      </c>
      <c r="L2804" s="11">
        <v>90</v>
      </c>
      <c r="M2804" s="11" t="b">
        <v>1</v>
      </c>
      <c r="N2804" s="11" t="s">
        <v>8273</v>
      </c>
      <c r="O2804" s="11" t="s">
        <v>8274</v>
      </c>
      <c r="P2804" s="11">
        <f t="shared" si="172"/>
        <v>102</v>
      </c>
      <c r="Q2804" s="11">
        <f t="shared" si="173"/>
        <v>33.94</v>
      </c>
      <c r="R2804" s="16">
        <f t="shared" si="174"/>
        <v>42192.64707175926</v>
      </c>
      <c r="S2804" s="16">
        <f t="shared" si="175"/>
        <v>42222.64707175926</v>
      </c>
    </row>
    <row r="2805" spans="1:19" ht="44.25" x14ac:dyDescent="0.75">
      <c r="A2805" s="11">
        <v>2803</v>
      </c>
      <c r="B2805" s="12" t="s">
        <v>2803</v>
      </c>
      <c r="C2805" s="12" t="s">
        <v>6913</v>
      </c>
      <c r="D2805" s="13">
        <v>10000</v>
      </c>
      <c r="E2805" s="14">
        <v>12795</v>
      </c>
      <c r="F2805" s="11" t="s">
        <v>8218</v>
      </c>
      <c r="G2805" s="11" t="s">
        <v>8223</v>
      </c>
      <c r="H2805" s="11" t="s">
        <v>8245</v>
      </c>
      <c r="I2805" s="11">
        <v>1437004800</v>
      </c>
      <c r="J2805" s="11">
        <v>1433295276</v>
      </c>
      <c r="K2805" s="11" t="b">
        <v>0</v>
      </c>
      <c r="L2805" s="11">
        <v>141</v>
      </c>
      <c r="M2805" s="11" t="b">
        <v>1</v>
      </c>
      <c r="N2805" s="11" t="s">
        <v>8273</v>
      </c>
      <c r="O2805" s="11" t="s">
        <v>8274</v>
      </c>
      <c r="P2805" s="11">
        <f t="shared" si="172"/>
        <v>128</v>
      </c>
      <c r="Q2805" s="11">
        <f t="shared" si="173"/>
        <v>90.74</v>
      </c>
      <c r="R2805" s="16">
        <f t="shared" si="174"/>
        <v>42158.065694444449</v>
      </c>
      <c r="S2805" s="16">
        <f t="shared" si="175"/>
        <v>42201</v>
      </c>
    </row>
    <row r="2806" spans="1:19" ht="44.25" x14ac:dyDescent="0.75">
      <c r="A2806" s="11">
        <v>2804</v>
      </c>
      <c r="B2806" s="12" t="s">
        <v>2804</v>
      </c>
      <c r="C2806" s="12" t="s">
        <v>6914</v>
      </c>
      <c r="D2806" s="13">
        <v>1000</v>
      </c>
      <c r="E2806" s="14">
        <v>1150</v>
      </c>
      <c r="F2806" s="11" t="s">
        <v>8218</v>
      </c>
      <c r="G2806" s="11" t="s">
        <v>8224</v>
      </c>
      <c r="H2806" s="11" t="s">
        <v>8246</v>
      </c>
      <c r="I2806" s="11">
        <v>1411987990</v>
      </c>
      <c r="J2806" s="11">
        <v>1409395990</v>
      </c>
      <c r="K2806" s="11" t="b">
        <v>0</v>
      </c>
      <c r="L2806" s="11">
        <v>23</v>
      </c>
      <c r="M2806" s="11" t="b">
        <v>1</v>
      </c>
      <c r="N2806" s="11" t="s">
        <v>8273</v>
      </c>
      <c r="O2806" s="11" t="s">
        <v>8274</v>
      </c>
      <c r="P2806" s="11">
        <f t="shared" si="172"/>
        <v>115</v>
      </c>
      <c r="Q2806" s="11">
        <f t="shared" si="173"/>
        <v>50</v>
      </c>
      <c r="R2806" s="16">
        <f t="shared" si="174"/>
        <v>41881.453587962962</v>
      </c>
      <c r="S2806" s="16">
        <f t="shared" si="175"/>
        <v>41911.453587962962</v>
      </c>
    </row>
    <row r="2807" spans="1:19" ht="59" x14ac:dyDescent="0.75">
      <c r="A2807" s="11">
        <v>2805</v>
      </c>
      <c r="B2807" s="12" t="s">
        <v>2805</v>
      </c>
      <c r="C2807" s="12" t="s">
        <v>6915</v>
      </c>
      <c r="D2807" s="13">
        <v>400</v>
      </c>
      <c r="E2807" s="14">
        <v>440</v>
      </c>
      <c r="F2807" s="11" t="s">
        <v>8218</v>
      </c>
      <c r="G2807" s="11" t="s">
        <v>8224</v>
      </c>
      <c r="H2807" s="11" t="s">
        <v>8246</v>
      </c>
      <c r="I2807" s="11">
        <v>1440245273</v>
      </c>
      <c r="J2807" s="11">
        <v>1438085273</v>
      </c>
      <c r="K2807" s="11" t="b">
        <v>0</v>
      </c>
      <c r="L2807" s="11">
        <v>18</v>
      </c>
      <c r="M2807" s="11" t="b">
        <v>1</v>
      </c>
      <c r="N2807" s="11" t="s">
        <v>8273</v>
      </c>
      <c r="O2807" s="11" t="s">
        <v>8274</v>
      </c>
      <c r="P2807" s="11">
        <f t="shared" si="172"/>
        <v>110</v>
      </c>
      <c r="Q2807" s="11">
        <f t="shared" si="173"/>
        <v>24.44</v>
      </c>
      <c r="R2807" s="16">
        <f t="shared" si="174"/>
        <v>42213.505474537036</v>
      </c>
      <c r="S2807" s="16">
        <f t="shared" si="175"/>
        <v>42238.505474537036</v>
      </c>
    </row>
    <row r="2808" spans="1:19" ht="44.25" x14ac:dyDescent="0.75">
      <c r="A2808" s="11">
        <v>2806</v>
      </c>
      <c r="B2808" s="12" t="s">
        <v>2806</v>
      </c>
      <c r="C2808" s="12" t="s">
        <v>6916</v>
      </c>
      <c r="D2808" s="13">
        <v>3000</v>
      </c>
      <c r="E2808" s="14">
        <v>3363</v>
      </c>
      <c r="F2808" s="11" t="s">
        <v>8218</v>
      </c>
      <c r="G2808" s="11" t="s">
        <v>8224</v>
      </c>
      <c r="H2808" s="11" t="s">
        <v>8246</v>
      </c>
      <c r="I2808" s="11">
        <v>1438772400</v>
      </c>
      <c r="J2808" s="11">
        <v>1435645490</v>
      </c>
      <c r="K2808" s="11" t="b">
        <v>0</v>
      </c>
      <c r="L2808" s="11">
        <v>76</v>
      </c>
      <c r="M2808" s="11" t="b">
        <v>1</v>
      </c>
      <c r="N2808" s="11" t="s">
        <v>8273</v>
      </c>
      <c r="O2808" s="11" t="s">
        <v>8274</v>
      </c>
      <c r="P2808" s="11">
        <f t="shared" si="172"/>
        <v>112</v>
      </c>
      <c r="Q2808" s="11">
        <f t="shared" si="173"/>
        <v>44.25</v>
      </c>
      <c r="R2808" s="16">
        <f t="shared" si="174"/>
        <v>42185.267245370371</v>
      </c>
      <c r="S2808" s="16">
        <f t="shared" si="175"/>
        <v>42221.458333333328</v>
      </c>
    </row>
    <row r="2809" spans="1:19" x14ac:dyDescent="0.75">
      <c r="A2809" s="11">
        <v>2807</v>
      </c>
      <c r="B2809" s="12" t="s">
        <v>2807</v>
      </c>
      <c r="C2809" s="12" t="s">
        <v>6917</v>
      </c>
      <c r="D2809" s="13">
        <v>5000</v>
      </c>
      <c r="E2809" s="14">
        <v>6300</v>
      </c>
      <c r="F2809" s="11" t="s">
        <v>8218</v>
      </c>
      <c r="G2809" s="11" t="s">
        <v>8223</v>
      </c>
      <c r="H2809" s="11" t="s">
        <v>8245</v>
      </c>
      <c r="I2809" s="11">
        <v>1435611438</v>
      </c>
      <c r="J2809" s="11">
        <v>1433019438</v>
      </c>
      <c r="K2809" s="11" t="b">
        <v>0</v>
      </c>
      <c r="L2809" s="11">
        <v>93</v>
      </c>
      <c r="M2809" s="11" t="b">
        <v>1</v>
      </c>
      <c r="N2809" s="11" t="s">
        <v>8273</v>
      </c>
      <c r="O2809" s="11" t="s">
        <v>8274</v>
      </c>
      <c r="P2809" s="11">
        <f t="shared" si="172"/>
        <v>126</v>
      </c>
      <c r="Q2809" s="11">
        <f t="shared" si="173"/>
        <v>67.739999999999995</v>
      </c>
      <c r="R2809" s="16">
        <f t="shared" si="174"/>
        <v>42154.873124999998</v>
      </c>
      <c r="S2809" s="16">
        <f t="shared" si="175"/>
        <v>42184.873124999998</v>
      </c>
    </row>
    <row r="2810" spans="1:19" ht="59" x14ac:dyDescent="0.75">
      <c r="A2810" s="11">
        <v>2808</v>
      </c>
      <c r="B2810" s="12" t="s">
        <v>2808</v>
      </c>
      <c r="C2810" s="12" t="s">
        <v>6918</v>
      </c>
      <c r="D2810" s="13">
        <v>4500</v>
      </c>
      <c r="E2810" s="14">
        <v>4511</v>
      </c>
      <c r="F2810" s="11" t="s">
        <v>8218</v>
      </c>
      <c r="G2810" s="11" t="s">
        <v>8223</v>
      </c>
      <c r="H2810" s="11" t="s">
        <v>8245</v>
      </c>
      <c r="I2810" s="11">
        <v>1440274735</v>
      </c>
      <c r="J2810" s="11">
        <v>1437682735</v>
      </c>
      <c r="K2810" s="11" t="b">
        <v>0</v>
      </c>
      <c r="L2810" s="11">
        <v>69</v>
      </c>
      <c r="M2810" s="11" t="b">
        <v>1</v>
      </c>
      <c r="N2810" s="11" t="s">
        <v>8273</v>
      </c>
      <c r="O2810" s="11" t="s">
        <v>8274</v>
      </c>
      <c r="P2810" s="11">
        <f t="shared" si="172"/>
        <v>100</v>
      </c>
      <c r="Q2810" s="11">
        <f t="shared" si="173"/>
        <v>65.38</v>
      </c>
      <c r="R2810" s="16">
        <f t="shared" si="174"/>
        <v>42208.84646990741</v>
      </c>
      <c r="S2810" s="16">
        <f t="shared" si="175"/>
        <v>42238.84646990741</v>
      </c>
    </row>
    <row r="2811" spans="1:19" ht="44.25" x14ac:dyDescent="0.75">
      <c r="A2811" s="11">
        <v>2809</v>
      </c>
      <c r="B2811" s="12" t="s">
        <v>2809</v>
      </c>
      <c r="C2811" s="12" t="s">
        <v>6919</v>
      </c>
      <c r="D2811" s="13">
        <v>2500</v>
      </c>
      <c r="E2811" s="14">
        <v>2560</v>
      </c>
      <c r="F2811" s="11" t="s">
        <v>8218</v>
      </c>
      <c r="G2811" s="11" t="s">
        <v>8223</v>
      </c>
      <c r="H2811" s="11" t="s">
        <v>8245</v>
      </c>
      <c r="I2811" s="11">
        <v>1459348740</v>
      </c>
      <c r="J2811" s="11">
        <v>1458647725</v>
      </c>
      <c r="K2811" s="11" t="b">
        <v>0</v>
      </c>
      <c r="L2811" s="11">
        <v>21</v>
      </c>
      <c r="M2811" s="11" t="b">
        <v>1</v>
      </c>
      <c r="N2811" s="11" t="s">
        <v>8273</v>
      </c>
      <c r="O2811" s="11" t="s">
        <v>8274</v>
      </c>
      <c r="P2811" s="11">
        <f t="shared" si="172"/>
        <v>102</v>
      </c>
      <c r="Q2811" s="11">
        <f t="shared" si="173"/>
        <v>121.9</v>
      </c>
      <c r="R2811" s="16">
        <f t="shared" si="174"/>
        <v>42451.496817129635</v>
      </c>
      <c r="S2811" s="16">
        <f t="shared" si="175"/>
        <v>42459.610416666663</v>
      </c>
    </row>
    <row r="2812" spans="1:19" ht="44.25" x14ac:dyDescent="0.75">
      <c r="A2812" s="11">
        <v>2810</v>
      </c>
      <c r="B2812" s="12" t="s">
        <v>2810</v>
      </c>
      <c r="C2812" s="12" t="s">
        <v>6920</v>
      </c>
      <c r="D2812" s="13">
        <v>2500</v>
      </c>
      <c r="E2812" s="14">
        <v>2705</v>
      </c>
      <c r="F2812" s="11" t="s">
        <v>8218</v>
      </c>
      <c r="G2812" s="11" t="s">
        <v>8223</v>
      </c>
      <c r="H2812" s="11" t="s">
        <v>8245</v>
      </c>
      <c r="I2812" s="11">
        <v>1401595140</v>
      </c>
      <c r="J2812" s="11">
        <v>1398828064</v>
      </c>
      <c r="K2812" s="11" t="b">
        <v>0</v>
      </c>
      <c r="L2812" s="11">
        <v>57</v>
      </c>
      <c r="M2812" s="11" t="b">
        <v>1</v>
      </c>
      <c r="N2812" s="11" t="s">
        <v>8273</v>
      </c>
      <c r="O2812" s="11" t="s">
        <v>8274</v>
      </c>
      <c r="P2812" s="11">
        <f t="shared" si="172"/>
        <v>108</v>
      </c>
      <c r="Q2812" s="11">
        <f t="shared" si="173"/>
        <v>47.46</v>
      </c>
      <c r="R2812" s="16">
        <f t="shared" si="174"/>
        <v>41759.13962962963</v>
      </c>
      <c r="S2812" s="16">
        <f t="shared" si="175"/>
        <v>41791.165972222225</v>
      </c>
    </row>
    <row r="2813" spans="1:19" ht="44.25" x14ac:dyDescent="0.75">
      <c r="A2813" s="11">
        <v>2811</v>
      </c>
      <c r="B2813" s="12" t="s">
        <v>2811</v>
      </c>
      <c r="C2813" s="12" t="s">
        <v>6921</v>
      </c>
      <c r="D2813" s="13">
        <v>10000</v>
      </c>
      <c r="E2813" s="14">
        <v>10027</v>
      </c>
      <c r="F2813" s="11" t="s">
        <v>8218</v>
      </c>
      <c r="G2813" s="11" t="s">
        <v>8224</v>
      </c>
      <c r="H2813" s="11" t="s">
        <v>8246</v>
      </c>
      <c r="I2813" s="11">
        <v>1424692503</v>
      </c>
      <c r="J2813" s="11">
        <v>1422100503</v>
      </c>
      <c r="K2813" s="11" t="b">
        <v>0</v>
      </c>
      <c r="L2813" s="11">
        <v>108</v>
      </c>
      <c r="M2813" s="11" t="b">
        <v>1</v>
      </c>
      <c r="N2813" s="11" t="s">
        <v>8273</v>
      </c>
      <c r="O2813" s="11" t="s">
        <v>8274</v>
      </c>
      <c r="P2813" s="11">
        <f t="shared" si="172"/>
        <v>100</v>
      </c>
      <c r="Q2813" s="11">
        <f t="shared" si="173"/>
        <v>92.84</v>
      </c>
      <c r="R2813" s="16">
        <f t="shared" si="174"/>
        <v>42028.496562500004</v>
      </c>
      <c r="S2813" s="16">
        <f t="shared" si="175"/>
        <v>42058.496562500004</v>
      </c>
    </row>
    <row r="2814" spans="1:19" ht="44.25" x14ac:dyDescent="0.75">
      <c r="A2814" s="11">
        <v>2812</v>
      </c>
      <c r="B2814" s="12" t="s">
        <v>2812</v>
      </c>
      <c r="C2814" s="12" t="s">
        <v>6922</v>
      </c>
      <c r="D2814" s="13">
        <v>5000</v>
      </c>
      <c r="E2814" s="14">
        <v>5665</v>
      </c>
      <c r="F2814" s="11" t="s">
        <v>8218</v>
      </c>
      <c r="G2814" s="11" t="s">
        <v>8228</v>
      </c>
      <c r="H2814" s="11" t="s">
        <v>8250</v>
      </c>
      <c r="I2814" s="11">
        <v>1428292800</v>
      </c>
      <c r="J2814" s="11">
        <v>1424368298</v>
      </c>
      <c r="K2814" s="11" t="b">
        <v>0</v>
      </c>
      <c r="L2814" s="11">
        <v>83</v>
      </c>
      <c r="M2814" s="11" t="b">
        <v>1</v>
      </c>
      <c r="N2814" s="11" t="s">
        <v>8273</v>
      </c>
      <c r="O2814" s="11" t="s">
        <v>8274</v>
      </c>
      <c r="P2814" s="11">
        <f t="shared" si="172"/>
        <v>113</v>
      </c>
      <c r="Q2814" s="11">
        <f t="shared" si="173"/>
        <v>68.25</v>
      </c>
      <c r="R2814" s="16">
        <f t="shared" si="174"/>
        <v>42054.74418981481</v>
      </c>
      <c r="S2814" s="16">
        <f t="shared" si="175"/>
        <v>42100.166666666672</v>
      </c>
    </row>
    <row r="2815" spans="1:19" ht="44.25" x14ac:dyDescent="0.75">
      <c r="A2815" s="11">
        <v>2813</v>
      </c>
      <c r="B2815" s="12" t="s">
        <v>2813</v>
      </c>
      <c r="C2815" s="12" t="s">
        <v>6923</v>
      </c>
      <c r="D2815" s="13">
        <v>2800</v>
      </c>
      <c r="E2815" s="14">
        <v>3572.12</v>
      </c>
      <c r="F2815" s="11" t="s">
        <v>8218</v>
      </c>
      <c r="G2815" s="11" t="s">
        <v>8223</v>
      </c>
      <c r="H2815" s="11" t="s">
        <v>8245</v>
      </c>
      <c r="I2815" s="11">
        <v>1481737761</v>
      </c>
      <c r="J2815" s="11">
        <v>1479577761</v>
      </c>
      <c r="K2815" s="11" t="b">
        <v>0</v>
      </c>
      <c r="L2815" s="11">
        <v>96</v>
      </c>
      <c r="M2815" s="11" t="b">
        <v>1</v>
      </c>
      <c r="N2815" s="11" t="s">
        <v>8273</v>
      </c>
      <c r="O2815" s="11" t="s">
        <v>8274</v>
      </c>
      <c r="P2815" s="11">
        <f t="shared" si="172"/>
        <v>128</v>
      </c>
      <c r="Q2815" s="11">
        <f t="shared" si="173"/>
        <v>37.21</v>
      </c>
      <c r="R2815" s="16">
        <f t="shared" si="174"/>
        <v>42693.742604166662</v>
      </c>
      <c r="S2815" s="16">
        <f t="shared" si="175"/>
        <v>42718.742604166662</v>
      </c>
    </row>
    <row r="2816" spans="1:19" ht="44.25" x14ac:dyDescent="0.75">
      <c r="A2816" s="11">
        <v>2814</v>
      </c>
      <c r="B2816" s="12" t="s">
        <v>2814</v>
      </c>
      <c r="C2816" s="12" t="s">
        <v>6924</v>
      </c>
      <c r="D2816" s="13">
        <v>1500</v>
      </c>
      <c r="E2816" s="14">
        <v>1616</v>
      </c>
      <c r="F2816" s="11" t="s">
        <v>8218</v>
      </c>
      <c r="G2816" s="11" t="s">
        <v>8224</v>
      </c>
      <c r="H2816" s="11" t="s">
        <v>8246</v>
      </c>
      <c r="I2816" s="11">
        <v>1431164115</v>
      </c>
      <c r="J2816" s="11">
        <v>1428572115</v>
      </c>
      <c r="K2816" s="11" t="b">
        <v>0</v>
      </c>
      <c r="L2816" s="11">
        <v>64</v>
      </c>
      <c r="M2816" s="11" t="b">
        <v>1</v>
      </c>
      <c r="N2816" s="11" t="s">
        <v>8273</v>
      </c>
      <c r="O2816" s="11" t="s">
        <v>8274</v>
      </c>
      <c r="P2816" s="11">
        <f t="shared" si="172"/>
        <v>108</v>
      </c>
      <c r="Q2816" s="11">
        <f t="shared" si="173"/>
        <v>25.25</v>
      </c>
      <c r="R2816" s="16">
        <f t="shared" si="174"/>
        <v>42103.399479166663</v>
      </c>
      <c r="S2816" s="16">
        <f t="shared" si="175"/>
        <v>42133.399479166663</v>
      </c>
    </row>
    <row r="2817" spans="1:19" ht="44.25" x14ac:dyDescent="0.75">
      <c r="A2817" s="11">
        <v>2815</v>
      </c>
      <c r="B2817" s="12" t="s">
        <v>2815</v>
      </c>
      <c r="C2817" s="12" t="s">
        <v>6925</v>
      </c>
      <c r="D2817" s="13">
        <v>250</v>
      </c>
      <c r="E2817" s="14">
        <v>605</v>
      </c>
      <c r="F2817" s="11" t="s">
        <v>8218</v>
      </c>
      <c r="G2817" s="11" t="s">
        <v>8228</v>
      </c>
      <c r="H2817" s="11" t="s">
        <v>8250</v>
      </c>
      <c r="I2817" s="11">
        <v>1470595109</v>
      </c>
      <c r="J2817" s="11">
        <v>1468003109</v>
      </c>
      <c r="K2817" s="11" t="b">
        <v>0</v>
      </c>
      <c r="L2817" s="11">
        <v>14</v>
      </c>
      <c r="M2817" s="11" t="b">
        <v>1</v>
      </c>
      <c r="N2817" s="11" t="s">
        <v>8273</v>
      </c>
      <c r="O2817" s="11" t="s">
        <v>8274</v>
      </c>
      <c r="P2817" s="11">
        <f t="shared" si="172"/>
        <v>242</v>
      </c>
      <c r="Q2817" s="11">
        <f t="shared" si="173"/>
        <v>43.21</v>
      </c>
      <c r="R2817" s="16">
        <f t="shared" si="174"/>
        <v>42559.776724537034</v>
      </c>
      <c r="S2817" s="16">
        <f t="shared" si="175"/>
        <v>42589.776724537034</v>
      </c>
    </row>
    <row r="2818" spans="1:19" ht="44.25" x14ac:dyDescent="0.75">
      <c r="A2818" s="11">
        <v>2816</v>
      </c>
      <c r="B2818" s="12" t="s">
        <v>2816</v>
      </c>
      <c r="C2818" s="12" t="s">
        <v>6926</v>
      </c>
      <c r="D2818" s="13">
        <v>3000</v>
      </c>
      <c r="E2818" s="14">
        <v>4247</v>
      </c>
      <c r="F2818" s="11" t="s">
        <v>8218</v>
      </c>
      <c r="G2818" s="11" t="s">
        <v>8224</v>
      </c>
      <c r="H2818" s="11" t="s">
        <v>8246</v>
      </c>
      <c r="I2818" s="11">
        <v>1438531200</v>
      </c>
      <c r="J2818" s="11">
        <v>1435921992</v>
      </c>
      <c r="K2818" s="11" t="b">
        <v>0</v>
      </c>
      <c r="L2818" s="11">
        <v>169</v>
      </c>
      <c r="M2818" s="11" t="b">
        <v>1</v>
      </c>
      <c r="N2818" s="11" t="s">
        <v>8273</v>
      </c>
      <c r="O2818" s="11" t="s">
        <v>8274</v>
      </c>
      <c r="P2818" s="11">
        <f t="shared" ref="P2818:P2881" si="176">ROUND(E2818/D2818*100,0)</f>
        <v>142</v>
      </c>
      <c r="Q2818" s="11">
        <f t="shared" ref="Q2818:Q2881" si="177">IFERROR(ROUND(E2818/L2818,2),0)</f>
        <v>25.13</v>
      </c>
      <c r="R2818" s="16">
        <f t="shared" si="174"/>
        <v>42188.467499999999</v>
      </c>
      <c r="S2818" s="16">
        <f t="shared" si="175"/>
        <v>42218.666666666672</v>
      </c>
    </row>
    <row r="2819" spans="1:19" ht="59" x14ac:dyDescent="0.75">
      <c r="A2819" s="11">
        <v>2817</v>
      </c>
      <c r="B2819" s="12" t="s">
        <v>2817</v>
      </c>
      <c r="C2819" s="12" t="s">
        <v>6927</v>
      </c>
      <c r="D2819" s="13">
        <v>600</v>
      </c>
      <c r="E2819" s="14">
        <v>780</v>
      </c>
      <c r="F2819" s="11" t="s">
        <v>8218</v>
      </c>
      <c r="G2819" s="11" t="s">
        <v>8224</v>
      </c>
      <c r="H2819" s="11" t="s">
        <v>8246</v>
      </c>
      <c r="I2819" s="11">
        <v>1425136462</v>
      </c>
      <c r="J2819" s="11">
        <v>1421680462</v>
      </c>
      <c r="K2819" s="11" t="b">
        <v>0</v>
      </c>
      <c r="L2819" s="11">
        <v>33</v>
      </c>
      <c r="M2819" s="11" t="b">
        <v>1</v>
      </c>
      <c r="N2819" s="11" t="s">
        <v>8273</v>
      </c>
      <c r="O2819" s="11" t="s">
        <v>8274</v>
      </c>
      <c r="P2819" s="11">
        <f t="shared" si="176"/>
        <v>130</v>
      </c>
      <c r="Q2819" s="11">
        <f t="shared" si="177"/>
        <v>23.64</v>
      </c>
      <c r="R2819" s="16">
        <f t="shared" ref="R2819:R2882" si="178">(((J2819/60)/60)/24)+DATE(1970,1,1)</f>
        <v>42023.634976851856</v>
      </c>
      <c r="S2819" s="16">
        <f t="shared" ref="S2819:S2882" si="179">(((I2819/60)/60)/24)+DATE(1970,1,1)</f>
        <v>42063.634976851856</v>
      </c>
    </row>
    <row r="2820" spans="1:19" ht="44.25" x14ac:dyDescent="0.75">
      <c r="A2820" s="11">
        <v>2818</v>
      </c>
      <c r="B2820" s="12" t="s">
        <v>2818</v>
      </c>
      <c r="C2820" s="12" t="s">
        <v>6928</v>
      </c>
      <c r="D2820" s="13">
        <v>10000</v>
      </c>
      <c r="E2820" s="14">
        <v>10603</v>
      </c>
      <c r="F2820" s="11" t="s">
        <v>8218</v>
      </c>
      <c r="G2820" s="11" t="s">
        <v>8223</v>
      </c>
      <c r="H2820" s="11" t="s">
        <v>8245</v>
      </c>
      <c r="I2820" s="11">
        <v>1443018086</v>
      </c>
      <c r="J2820" s="11">
        <v>1441290086</v>
      </c>
      <c r="K2820" s="11" t="b">
        <v>0</v>
      </c>
      <c r="L2820" s="11">
        <v>102</v>
      </c>
      <c r="M2820" s="11" t="b">
        <v>1</v>
      </c>
      <c r="N2820" s="11" t="s">
        <v>8273</v>
      </c>
      <c r="O2820" s="11" t="s">
        <v>8274</v>
      </c>
      <c r="P2820" s="11">
        <f t="shared" si="176"/>
        <v>106</v>
      </c>
      <c r="Q2820" s="11">
        <f t="shared" si="177"/>
        <v>103.95</v>
      </c>
      <c r="R2820" s="16">
        <f t="shared" si="178"/>
        <v>42250.598217592589</v>
      </c>
      <c r="S2820" s="16">
        <f t="shared" si="179"/>
        <v>42270.598217592589</v>
      </c>
    </row>
    <row r="2821" spans="1:19" ht="44.25" x14ac:dyDescent="0.75">
      <c r="A2821" s="11">
        <v>2819</v>
      </c>
      <c r="B2821" s="12" t="s">
        <v>2819</v>
      </c>
      <c r="C2821" s="12" t="s">
        <v>6929</v>
      </c>
      <c r="D2821" s="13">
        <v>5000</v>
      </c>
      <c r="E2821" s="14">
        <v>5240</v>
      </c>
      <c r="F2821" s="11" t="s">
        <v>8218</v>
      </c>
      <c r="G2821" s="11" t="s">
        <v>8224</v>
      </c>
      <c r="H2821" s="11" t="s">
        <v>8246</v>
      </c>
      <c r="I2821" s="11">
        <v>1434285409</v>
      </c>
      <c r="J2821" s="11">
        <v>1431693409</v>
      </c>
      <c r="K2821" s="11" t="b">
        <v>0</v>
      </c>
      <c r="L2821" s="11">
        <v>104</v>
      </c>
      <c r="M2821" s="11" t="b">
        <v>1</v>
      </c>
      <c r="N2821" s="11" t="s">
        <v>8273</v>
      </c>
      <c r="O2821" s="11" t="s">
        <v>8274</v>
      </c>
      <c r="P2821" s="11">
        <f t="shared" si="176"/>
        <v>105</v>
      </c>
      <c r="Q2821" s="11">
        <f t="shared" si="177"/>
        <v>50.38</v>
      </c>
      <c r="R2821" s="16">
        <f t="shared" si="178"/>
        <v>42139.525567129633</v>
      </c>
      <c r="S2821" s="16">
        <f t="shared" si="179"/>
        <v>42169.525567129633</v>
      </c>
    </row>
    <row r="2822" spans="1:19" ht="44.25" x14ac:dyDescent="0.75">
      <c r="A2822" s="11">
        <v>2820</v>
      </c>
      <c r="B2822" s="12" t="s">
        <v>2820</v>
      </c>
      <c r="C2822" s="12" t="s">
        <v>6930</v>
      </c>
      <c r="D2822" s="13">
        <v>200</v>
      </c>
      <c r="E2822" s="14">
        <v>272</v>
      </c>
      <c r="F2822" s="11" t="s">
        <v>8218</v>
      </c>
      <c r="G2822" s="11" t="s">
        <v>8224</v>
      </c>
      <c r="H2822" s="11" t="s">
        <v>8246</v>
      </c>
      <c r="I2822" s="11">
        <v>1456444800</v>
      </c>
      <c r="J2822" s="11">
        <v>1454337589</v>
      </c>
      <c r="K2822" s="11" t="b">
        <v>0</v>
      </c>
      <c r="L2822" s="11">
        <v>20</v>
      </c>
      <c r="M2822" s="11" t="b">
        <v>1</v>
      </c>
      <c r="N2822" s="11" t="s">
        <v>8273</v>
      </c>
      <c r="O2822" s="11" t="s">
        <v>8274</v>
      </c>
      <c r="P2822" s="11">
        <f t="shared" si="176"/>
        <v>136</v>
      </c>
      <c r="Q2822" s="11">
        <f t="shared" si="177"/>
        <v>13.6</v>
      </c>
      <c r="R2822" s="16">
        <f t="shared" si="178"/>
        <v>42401.610983796301</v>
      </c>
      <c r="S2822" s="16">
        <f t="shared" si="179"/>
        <v>42426</v>
      </c>
    </row>
    <row r="2823" spans="1:19" ht="59" x14ac:dyDescent="0.75">
      <c r="A2823" s="11">
        <v>2821</v>
      </c>
      <c r="B2823" s="12" t="s">
        <v>2821</v>
      </c>
      <c r="C2823" s="12" t="s">
        <v>6931</v>
      </c>
      <c r="D2823" s="13">
        <v>1000</v>
      </c>
      <c r="E2823" s="14">
        <v>1000</v>
      </c>
      <c r="F2823" s="11" t="s">
        <v>8218</v>
      </c>
      <c r="G2823" s="11" t="s">
        <v>8224</v>
      </c>
      <c r="H2823" s="11" t="s">
        <v>8246</v>
      </c>
      <c r="I2823" s="11">
        <v>1411510135</v>
      </c>
      <c r="J2823" s="11">
        <v>1408918135</v>
      </c>
      <c r="K2823" s="11" t="b">
        <v>0</v>
      </c>
      <c r="L2823" s="11">
        <v>35</v>
      </c>
      <c r="M2823" s="11" t="b">
        <v>1</v>
      </c>
      <c r="N2823" s="11" t="s">
        <v>8273</v>
      </c>
      <c r="O2823" s="11" t="s">
        <v>8274</v>
      </c>
      <c r="P2823" s="11">
        <f t="shared" si="176"/>
        <v>100</v>
      </c>
      <c r="Q2823" s="11">
        <f t="shared" si="177"/>
        <v>28.57</v>
      </c>
      <c r="R2823" s="16">
        <f t="shared" si="178"/>
        <v>41875.922858796301</v>
      </c>
      <c r="S2823" s="16">
        <f t="shared" si="179"/>
        <v>41905.922858796301</v>
      </c>
    </row>
    <row r="2824" spans="1:19" ht="59" x14ac:dyDescent="0.75">
      <c r="A2824" s="11">
        <v>2822</v>
      </c>
      <c r="B2824" s="12" t="s">
        <v>2822</v>
      </c>
      <c r="C2824" s="12" t="s">
        <v>6932</v>
      </c>
      <c r="D2824" s="13">
        <v>6000</v>
      </c>
      <c r="E2824" s="14">
        <v>6000</v>
      </c>
      <c r="F2824" s="11" t="s">
        <v>8218</v>
      </c>
      <c r="G2824" s="11" t="s">
        <v>8223</v>
      </c>
      <c r="H2824" s="11" t="s">
        <v>8245</v>
      </c>
      <c r="I2824" s="11">
        <v>1427469892</v>
      </c>
      <c r="J2824" s="11">
        <v>1424881492</v>
      </c>
      <c r="K2824" s="11" t="b">
        <v>0</v>
      </c>
      <c r="L2824" s="11">
        <v>94</v>
      </c>
      <c r="M2824" s="11" t="b">
        <v>1</v>
      </c>
      <c r="N2824" s="11" t="s">
        <v>8273</v>
      </c>
      <c r="O2824" s="11" t="s">
        <v>8274</v>
      </c>
      <c r="P2824" s="11">
        <f t="shared" si="176"/>
        <v>100</v>
      </c>
      <c r="Q2824" s="11">
        <f t="shared" si="177"/>
        <v>63.83</v>
      </c>
      <c r="R2824" s="16">
        <f t="shared" si="178"/>
        <v>42060.683935185181</v>
      </c>
      <c r="S2824" s="16">
        <f t="shared" si="179"/>
        <v>42090.642268518524</v>
      </c>
    </row>
    <row r="2825" spans="1:19" ht="59" x14ac:dyDescent="0.75">
      <c r="A2825" s="11">
        <v>2823</v>
      </c>
      <c r="B2825" s="12" t="s">
        <v>2823</v>
      </c>
      <c r="C2825" s="12" t="s">
        <v>6933</v>
      </c>
      <c r="D2825" s="13">
        <v>100</v>
      </c>
      <c r="E2825" s="14">
        <v>124</v>
      </c>
      <c r="F2825" s="11" t="s">
        <v>8218</v>
      </c>
      <c r="G2825" s="11" t="s">
        <v>8224</v>
      </c>
      <c r="H2825" s="11" t="s">
        <v>8246</v>
      </c>
      <c r="I2825" s="11">
        <v>1427842740</v>
      </c>
      <c r="J2825" s="11">
        <v>1425428206</v>
      </c>
      <c r="K2825" s="11" t="b">
        <v>0</v>
      </c>
      <c r="L2825" s="11">
        <v>14</v>
      </c>
      <c r="M2825" s="11" t="b">
        <v>1</v>
      </c>
      <c r="N2825" s="11" t="s">
        <v>8273</v>
      </c>
      <c r="O2825" s="11" t="s">
        <v>8274</v>
      </c>
      <c r="P2825" s="11">
        <f t="shared" si="176"/>
        <v>124</v>
      </c>
      <c r="Q2825" s="11">
        <f t="shared" si="177"/>
        <v>8.86</v>
      </c>
      <c r="R2825" s="16">
        <f t="shared" si="178"/>
        <v>42067.011643518519</v>
      </c>
      <c r="S2825" s="16">
        <f t="shared" si="179"/>
        <v>42094.957638888889</v>
      </c>
    </row>
    <row r="2826" spans="1:19" ht="44.25" x14ac:dyDescent="0.75">
      <c r="A2826" s="11">
        <v>2824</v>
      </c>
      <c r="B2826" s="12" t="s">
        <v>2824</v>
      </c>
      <c r="C2826" s="12" t="s">
        <v>6934</v>
      </c>
      <c r="D2826" s="13">
        <v>650</v>
      </c>
      <c r="E2826" s="14">
        <v>760</v>
      </c>
      <c r="F2826" s="11" t="s">
        <v>8218</v>
      </c>
      <c r="G2826" s="11" t="s">
        <v>8223</v>
      </c>
      <c r="H2826" s="11" t="s">
        <v>8245</v>
      </c>
      <c r="I2826" s="11">
        <v>1434159780</v>
      </c>
      <c r="J2826" s="11">
        <v>1431412196</v>
      </c>
      <c r="K2826" s="11" t="b">
        <v>0</v>
      </c>
      <c r="L2826" s="11">
        <v>15</v>
      </c>
      <c r="M2826" s="11" t="b">
        <v>1</v>
      </c>
      <c r="N2826" s="11" t="s">
        <v>8273</v>
      </c>
      <c r="O2826" s="11" t="s">
        <v>8274</v>
      </c>
      <c r="P2826" s="11">
        <f t="shared" si="176"/>
        <v>117</v>
      </c>
      <c r="Q2826" s="11">
        <f t="shared" si="177"/>
        <v>50.67</v>
      </c>
      <c r="R2826" s="16">
        <f t="shared" si="178"/>
        <v>42136.270787037036</v>
      </c>
      <c r="S2826" s="16">
        <f t="shared" si="179"/>
        <v>42168.071527777778</v>
      </c>
    </row>
    <row r="2827" spans="1:19" ht="59" x14ac:dyDescent="0.75">
      <c r="A2827" s="11">
        <v>2825</v>
      </c>
      <c r="B2827" s="12" t="s">
        <v>2825</v>
      </c>
      <c r="C2827" s="12" t="s">
        <v>6935</v>
      </c>
      <c r="D2827" s="13">
        <v>3000</v>
      </c>
      <c r="E2827" s="14">
        <v>3100</v>
      </c>
      <c r="F2827" s="11" t="s">
        <v>8218</v>
      </c>
      <c r="G2827" s="11" t="s">
        <v>8224</v>
      </c>
      <c r="H2827" s="11" t="s">
        <v>8246</v>
      </c>
      <c r="I2827" s="11">
        <v>1449255686</v>
      </c>
      <c r="J2827" s="11">
        <v>1446663686</v>
      </c>
      <c r="K2827" s="11" t="b">
        <v>0</v>
      </c>
      <c r="L2827" s="11">
        <v>51</v>
      </c>
      <c r="M2827" s="11" t="b">
        <v>1</v>
      </c>
      <c r="N2827" s="11" t="s">
        <v>8273</v>
      </c>
      <c r="O2827" s="11" t="s">
        <v>8274</v>
      </c>
      <c r="P2827" s="11">
        <f t="shared" si="176"/>
        <v>103</v>
      </c>
      <c r="Q2827" s="11">
        <f t="shared" si="177"/>
        <v>60.78</v>
      </c>
      <c r="R2827" s="16">
        <f t="shared" si="178"/>
        <v>42312.792662037042</v>
      </c>
      <c r="S2827" s="16">
        <f t="shared" si="179"/>
        <v>42342.792662037042</v>
      </c>
    </row>
    <row r="2828" spans="1:19" ht="59" x14ac:dyDescent="0.75">
      <c r="A2828" s="11">
        <v>2826</v>
      </c>
      <c r="B2828" s="12" t="s">
        <v>2826</v>
      </c>
      <c r="C2828" s="12" t="s">
        <v>6936</v>
      </c>
      <c r="D2828" s="13">
        <v>2000</v>
      </c>
      <c r="E2828" s="14">
        <v>2155</v>
      </c>
      <c r="F2828" s="11" t="s">
        <v>8218</v>
      </c>
      <c r="G2828" s="11" t="s">
        <v>8223</v>
      </c>
      <c r="H2828" s="11" t="s">
        <v>8245</v>
      </c>
      <c r="I2828" s="11">
        <v>1436511600</v>
      </c>
      <c r="J2828" s="11">
        <v>1434415812</v>
      </c>
      <c r="K2828" s="11" t="b">
        <v>0</v>
      </c>
      <c r="L2828" s="11">
        <v>19</v>
      </c>
      <c r="M2828" s="11" t="b">
        <v>1</v>
      </c>
      <c r="N2828" s="11" t="s">
        <v>8273</v>
      </c>
      <c r="O2828" s="11" t="s">
        <v>8274</v>
      </c>
      <c r="P2828" s="11">
        <f t="shared" si="176"/>
        <v>108</v>
      </c>
      <c r="Q2828" s="11">
        <f t="shared" si="177"/>
        <v>113.42</v>
      </c>
      <c r="R2828" s="16">
        <f t="shared" si="178"/>
        <v>42171.034861111111</v>
      </c>
      <c r="S2828" s="16">
        <f t="shared" si="179"/>
        <v>42195.291666666672</v>
      </c>
    </row>
    <row r="2829" spans="1:19" ht="59" x14ac:dyDescent="0.75">
      <c r="A2829" s="11">
        <v>2827</v>
      </c>
      <c r="B2829" s="12" t="s">
        <v>2827</v>
      </c>
      <c r="C2829" s="12" t="s">
        <v>6937</v>
      </c>
      <c r="D2829" s="13">
        <v>2000</v>
      </c>
      <c r="E2829" s="14">
        <v>2405</v>
      </c>
      <c r="F2829" s="11" t="s">
        <v>8218</v>
      </c>
      <c r="G2829" s="11" t="s">
        <v>8223</v>
      </c>
      <c r="H2829" s="11" t="s">
        <v>8245</v>
      </c>
      <c r="I2829" s="11">
        <v>1464971400</v>
      </c>
      <c r="J2829" s="11">
        <v>1462379066</v>
      </c>
      <c r="K2829" s="11" t="b">
        <v>0</v>
      </c>
      <c r="L2829" s="11">
        <v>23</v>
      </c>
      <c r="M2829" s="11" t="b">
        <v>1</v>
      </c>
      <c r="N2829" s="11" t="s">
        <v>8273</v>
      </c>
      <c r="O2829" s="11" t="s">
        <v>8274</v>
      </c>
      <c r="P2829" s="11">
        <f t="shared" si="176"/>
        <v>120</v>
      </c>
      <c r="Q2829" s="11">
        <f t="shared" si="177"/>
        <v>104.57</v>
      </c>
      <c r="R2829" s="16">
        <f t="shared" si="178"/>
        <v>42494.683634259258</v>
      </c>
      <c r="S2829" s="16">
        <f t="shared" si="179"/>
        <v>42524.6875</v>
      </c>
    </row>
    <row r="2830" spans="1:19" ht="44.25" x14ac:dyDescent="0.75">
      <c r="A2830" s="11">
        <v>2828</v>
      </c>
      <c r="B2830" s="12" t="s">
        <v>2828</v>
      </c>
      <c r="C2830" s="12" t="s">
        <v>6938</v>
      </c>
      <c r="D2830" s="13">
        <v>9500</v>
      </c>
      <c r="E2830" s="14">
        <v>9536</v>
      </c>
      <c r="F2830" s="11" t="s">
        <v>8218</v>
      </c>
      <c r="G2830" s="11" t="s">
        <v>8224</v>
      </c>
      <c r="H2830" s="11" t="s">
        <v>8246</v>
      </c>
      <c r="I2830" s="11">
        <v>1443826800</v>
      </c>
      <c r="J2830" s="11">
        <v>1441606869</v>
      </c>
      <c r="K2830" s="11" t="b">
        <v>0</v>
      </c>
      <c r="L2830" s="11">
        <v>97</v>
      </c>
      <c r="M2830" s="11" t="b">
        <v>1</v>
      </c>
      <c r="N2830" s="11" t="s">
        <v>8273</v>
      </c>
      <c r="O2830" s="11" t="s">
        <v>8274</v>
      </c>
      <c r="P2830" s="11">
        <f t="shared" si="176"/>
        <v>100</v>
      </c>
      <c r="Q2830" s="11">
        <f t="shared" si="177"/>
        <v>98.31</v>
      </c>
      <c r="R2830" s="16">
        <f t="shared" si="178"/>
        <v>42254.264687499999</v>
      </c>
      <c r="S2830" s="16">
        <f t="shared" si="179"/>
        <v>42279.958333333328</v>
      </c>
    </row>
    <row r="2831" spans="1:19" ht="44.25" x14ac:dyDescent="0.75">
      <c r="A2831" s="11">
        <v>2829</v>
      </c>
      <c r="B2831" s="12" t="s">
        <v>2829</v>
      </c>
      <c r="C2831" s="12" t="s">
        <v>6939</v>
      </c>
      <c r="D2831" s="13">
        <v>2500</v>
      </c>
      <c r="E2831" s="14">
        <v>2663</v>
      </c>
      <c r="F2831" s="11" t="s">
        <v>8218</v>
      </c>
      <c r="G2831" s="11" t="s">
        <v>8224</v>
      </c>
      <c r="H2831" s="11" t="s">
        <v>8246</v>
      </c>
      <c r="I2831" s="11">
        <v>1464863118</v>
      </c>
      <c r="J2831" s="11">
        <v>1462443918</v>
      </c>
      <c r="K2831" s="11" t="b">
        <v>0</v>
      </c>
      <c r="L2831" s="11">
        <v>76</v>
      </c>
      <c r="M2831" s="11" t="b">
        <v>1</v>
      </c>
      <c r="N2831" s="11" t="s">
        <v>8273</v>
      </c>
      <c r="O2831" s="11" t="s">
        <v>8274</v>
      </c>
      <c r="P2831" s="11">
        <f t="shared" si="176"/>
        <v>107</v>
      </c>
      <c r="Q2831" s="11">
        <f t="shared" si="177"/>
        <v>35.04</v>
      </c>
      <c r="R2831" s="16">
        <f t="shared" si="178"/>
        <v>42495.434236111112</v>
      </c>
      <c r="S2831" s="16">
        <f t="shared" si="179"/>
        <v>42523.434236111112</v>
      </c>
    </row>
    <row r="2832" spans="1:19" ht="29.5" x14ac:dyDescent="0.75">
      <c r="A2832" s="11">
        <v>2830</v>
      </c>
      <c r="B2832" s="12" t="s">
        <v>2830</v>
      </c>
      <c r="C2832" s="12" t="s">
        <v>6940</v>
      </c>
      <c r="D2832" s="13">
        <v>3000</v>
      </c>
      <c r="E2832" s="14">
        <v>3000</v>
      </c>
      <c r="F2832" s="11" t="s">
        <v>8218</v>
      </c>
      <c r="G2832" s="11" t="s">
        <v>8223</v>
      </c>
      <c r="H2832" s="11" t="s">
        <v>8245</v>
      </c>
      <c r="I2832" s="11">
        <v>1399867140</v>
      </c>
      <c r="J2832" s="11">
        <v>1398802148</v>
      </c>
      <c r="K2832" s="11" t="b">
        <v>0</v>
      </c>
      <c r="L2832" s="11">
        <v>11</v>
      </c>
      <c r="M2832" s="11" t="b">
        <v>1</v>
      </c>
      <c r="N2832" s="11" t="s">
        <v>8273</v>
      </c>
      <c r="O2832" s="11" t="s">
        <v>8274</v>
      </c>
      <c r="P2832" s="11">
        <f t="shared" si="176"/>
        <v>100</v>
      </c>
      <c r="Q2832" s="11">
        <f t="shared" si="177"/>
        <v>272.73</v>
      </c>
      <c r="R2832" s="16">
        <f t="shared" si="178"/>
        <v>41758.839675925927</v>
      </c>
      <c r="S2832" s="16">
        <f t="shared" si="179"/>
        <v>41771.165972222225</v>
      </c>
    </row>
    <row r="2833" spans="1:19" ht="44.25" x14ac:dyDescent="0.75">
      <c r="A2833" s="11">
        <v>2831</v>
      </c>
      <c r="B2833" s="12" t="s">
        <v>2831</v>
      </c>
      <c r="C2833" s="12" t="s">
        <v>6941</v>
      </c>
      <c r="D2833" s="13">
        <v>3000</v>
      </c>
      <c r="E2833" s="14">
        <v>3320</v>
      </c>
      <c r="F2833" s="11" t="s">
        <v>8218</v>
      </c>
      <c r="G2833" s="11" t="s">
        <v>8223</v>
      </c>
      <c r="H2833" s="11" t="s">
        <v>8245</v>
      </c>
      <c r="I2833" s="11">
        <v>1437076070</v>
      </c>
      <c r="J2833" s="11">
        <v>1434484070</v>
      </c>
      <c r="K2833" s="11" t="b">
        <v>0</v>
      </c>
      <c r="L2833" s="11">
        <v>52</v>
      </c>
      <c r="M2833" s="11" t="b">
        <v>1</v>
      </c>
      <c r="N2833" s="11" t="s">
        <v>8273</v>
      </c>
      <c r="O2833" s="11" t="s">
        <v>8274</v>
      </c>
      <c r="P2833" s="11">
        <f t="shared" si="176"/>
        <v>111</v>
      </c>
      <c r="Q2833" s="11">
        <f t="shared" si="177"/>
        <v>63.85</v>
      </c>
      <c r="R2833" s="16">
        <f t="shared" si="178"/>
        <v>42171.824884259258</v>
      </c>
      <c r="S2833" s="16">
        <f t="shared" si="179"/>
        <v>42201.824884259258</v>
      </c>
    </row>
    <row r="2834" spans="1:19" ht="44.25" x14ac:dyDescent="0.75">
      <c r="A2834" s="11">
        <v>2832</v>
      </c>
      <c r="B2834" s="12" t="s">
        <v>2832</v>
      </c>
      <c r="C2834" s="12" t="s">
        <v>6942</v>
      </c>
      <c r="D2834" s="13">
        <v>2500</v>
      </c>
      <c r="E2834" s="14">
        <v>2867.99</v>
      </c>
      <c r="F2834" s="11" t="s">
        <v>8218</v>
      </c>
      <c r="G2834" s="11" t="s">
        <v>8224</v>
      </c>
      <c r="H2834" s="11" t="s">
        <v>8246</v>
      </c>
      <c r="I2834" s="11">
        <v>1416780000</v>
      </c>
      <c r="J2834" s="11">
        <v>1414342894</v>
      </c>
      <c r="K2834" s="11" t="b">
        <v>0</v>
      </c>
      <c r="L2834" s="11">
        <v>95</v>
      </c>
      <c r="M2834" s="11" t="b">
        <v>1</v>
      </c>
      <c r="N2834" s="11" t="s">
        <v>8273</v>
      </c>
      <c r="O2834" s="11" t="s">
        <v>8274</v>
      </c>
      <c r="P2834" s="11">
        <f t="shared" si="176"/>
        <v>115</v>
      </c>
      <c r="Q2834" s="11">
        <f t="shared" si="177"/>
        <v>30.19</v>
      </c>
      <c r="R2834" s="16">
        <f t="shared" si="178"/>
        <v>41938.709421296298</v>
      </c>
      <c r="S2834" s="16">
        <f t="shared" si="179"/>
        <v>41966.916666666672</v>
      </c>
    </row>
    <row r="2835" spans="1:19" x14ac:dyDescent="0.75">
      <c r="A2835" s="11">
        <v>2833</v>
      </c>
      <c r="B2835" s="12" t="s">
        <v>2833</v>
      </c>
      <c r="C2835" s="12" t="s">
        <v>6943</v>
      </c>
      <c r="D2835" s="13">
        <v>2700</v>
      </c>
      <c r="E2835" s="14">
        <v>2923</v>
      </c>
      <c r="F2835" s="11" t="s">
        <v>8218</v>
      </c>
      <c r="G2835" s="11" t="s">
        <v>8223</v>
      </c>
      <c r="H2835" s="11" t="s">
        <v>8245</v>
      </c>
      <c r="I2835" s="11">
        <v>1444528800</v>
      </c>
      <c r="J2835" s="11">
        <v>1442804633</v>
      </c>
      <c r="K2835" s="11" t="b">
        <v>0</v>
      </c>
      <c r="L2835" s="11">
        <v>35</v>
      </c>
      <c r="M2835" s="11" t="b">
        <v>1</v>
      </c>
      <c r="N2835" s="11" t="s">
        <v>8273</v>
      </c>
      <c r="O2835" s="11" t="s">
        <v>8274</v>
      </c>
      <c r="P2835" s="11">
        <f t="shared" si="176"/>
        <v>108</v>
      </c>
      <c r="Q2835" s="11">
        <f t="shared" si="177"/>
        <v>83.51</v>
      </c>
      <c r="R2835" s="16">
        <f t="shared" si="178"/>
        <v>42268.127696759257</v>
      </c>
      <c r="S2835" s="16">
        <f t="shared" si="179"/>
        <v>42288.083333333328</v>
      </c>
    </row>
    <row r="2836" spans="1:19" ht="44.25" x14ac:dyDescent="0.75">
      <c r="A2836" s="11">
        <v>2834</v>
      </c>
      <c r="B2836" s="12" t="s">
        <v>2834</v>
      </c>
      <c r="C2836" s="12" t="s">
        <v>6944</v>
      </c>
      <c r="D2836" s="13">
        <v>800</v>
      </c>
      <c r="E2836" s="14">
        <v>1360</v>
      </c>
      <c r="F2836" s="11" t="s">
        <v>8218</v>
      </c>
      <c r="G2836" s="11" t="s">
        <v>8224</v>
      </c>
      <c r="H2836" s="11" t="s">
        <v>8246</v>
      </c>
      <c r="I2836" s="11">
        <v>1422658930</v>
      </c>
      <c r="J2836" s="11">
        <v>1421362930</v>
      </c>
      <c r="K2836" s="11" t="b">
        <v>0</v>
      </c>
      <c r="L2836" s="11">
        <v>21</v>
      </c>
      <c r="M2836" s="11" t="b">
        <v>1</v>
      </c>
      <c r="N2836" s="11" t="s">
        <v>8273</v>
      </c>
      <c r="O2836" s="11" t="s">
        <v>8274</v>
      </c>
      <c r="P2836" s="11">
        <f t="shared" si="176"/>
        <v>170</v>
      </c>
      <c r="Q2836" s="11">
        <f t="shared" si="177"/>
        <v>64.760000000000005</v>
      </c>
      <c r="R2836" s="16">
        <f t="shared" si="178"/>
        <v>42019.959837962961</v>
      </c>
      <c r="S2836" s="16">
        <f t="shared" si="179"/>
        <v>42034.959837962961</v>
      </c>
    </row>
    <row r="2837" spans="1:19" ht="44.25" x14ac:dyDescent="0.75">
      <c r="A2837" s="11">
        <v>2835</v>
      </c>
      <c r="B2837" s="12" t="s">
        <v>2835</v>
      </c>
      <c r="C2837" s="12" t="s">
        <v>6945</v>
      </c>
      <c r="D2837" s="13">
        <v>1000</v>
      </c>
      <c r="E2837" s="14">
        <v>1870.99</v>
      </c>
      <c r="F2837" s="11" t="s">
        <v>8218</v>
      </c>
      <c r="G2837" s="11" t="s">
        <v>8224</v>
      </c>
      <c r="H2837" s="11" t="s">
        <v>8246</v>
      </c>
      <c r="I2837" s="11">
        <v>1449273600</v>
      </c>
      <c r="J2837" s="11">
        <v>1446742417</v>
      </c>
      <c r="K2837" s="11" t="b">
        <v>0</v>
      </c>
      <c r="L2837" s="11">
        <v>93</v>
      </c>
      <c r="M2837" s="11" t="b">
        <v>1</v>
      </c>
      <c r="N2837" s="11" t="s">
        <v>8273</v>
      </c>
      <c r="O2837" s="11" t="s">
        <v>8274</v>
      </c>
      <c r="P2837" s="11">
        <f t="shared" si="176"/>
        <v>187</v>
      </c>
      <c r="Q2837" s="11">
        <f t="shared" si="177"/>
        <v>20.12</v>
      </c>
      <c r="R2837" s="16">
        <f t="shared" si="178"/>
        <v>42313.703900462962</v>
      </c>
      <c r="S2837" s="16">
        <f t="shared" si="179"/>
        <v>42343</v>
      </c>
    </row>
    <row r="2838" spans="1:19" ht="59" x14ac:dyDescent="0.75">
      <c r="A2838" s="11">
        <v>2836</v>
      </c>
      <c r="B2838" s="12" t="s">
        <v>2836</v>
      </c>
      <c r="C2838" s="12" t="s">
        <v>6946</v>
      </c>
      <c r="D2838" s="13">
        <v>450</v>
      </c>
      <c r="E2838" s="14">
        <v>485</v>
      </c>
      <c r="F2838" s="11" t="s">
        <v>8218</v>
      </c>
      <c r="G2838" s="11" t="s">
        <v>8223</v>
      </c>
      <c r="H2838" s="11" t="s">
        <v>8245</v>
      </c>
      <c r="I2838" s="11">
        <v>1487393940</v>
      </c>
      <c r="J2838" s="11">
        <v>1484115418</v>
      </c>
      <c r="K2838" s="11" t="b">
        <v>0</v>
      </c>
      <c r="L2838" s="11">
        <v>11</v>
      </c>
      <c r="M2838" s="11" t="b">
        <v>1</v>
      </c>
      <c r="N2838" s="11" t="s">
        <v>8273</v>
      </c>
      <c r="O2838" s="11" t="s">
        <v>8274</v>
      </c>
      <c r="P2838" s="11">
        <f t="shared" si="176"/>
        <v>108</v>
      </c>
      <c r="Q2838" s="11">
        <f t="shared" si="177"/>
        <v>44.09</v>
      </c>
      <c r="R2838" s="16">
        <f t="shared" si="178"/>
        <v>42746.261782407411</v>
      </c>
      <c r="S2838" s="16">
        <f t="shared" si="179"/>
        <v>42784.207638888889</v>
      </c>
    </row>
    <row r="2839" spans="1:19" ht="59" x14ac:dyDescent="0.75">
      <c r="A2839" s="11">
        <v>2837</v>
      </c>
      <c r="B2839" s="12" t="s">
        <v>2837</v>
      </c>
      <c r="C2839" s="12" t="s">
        <v>6947</v>
      </c>
      <c r="D2839" s="13">
        <v>850</v>
      </c>
      <c r="E2839" s="14">
        <v>850</v>
      </c>
      <c r="F2839" s="11" t="s">
        <v>8218</v>
      </c>
      <c r="G2839" s="11" t="s">
        <v>8228</v>
      </c>
      <c r="H2839" s="11" t="s">
        <v>8250</v>
      </c>
      <c r="I2839" s="11">
        <v>1449701284</v>
      </c>
      <c r="J2839" s="11">
        <v>1446241684</v>
      </c>
      <c r="K2839" s="11" t="b">
        <v>0</v>
      </c>
      <c r="L2839" s="11">
        <v>21</v>
      </c>
      <c r="M2839" s="11" t="b">
        <v>1</v>
      </c>
      <c r="N2839" s="11" t="s">
        <v>8273</v>
      </c>
      <c r="O2839" s="11" t="s">
        <v>8274</v>
      </c>
      <c r="P2839" s="11">
        <f t="shared" si="176"/>
        <v>100</v>
      </c>
      <c r="Q2839" s="11">
        <f t="shared" si="177"/>
        <v>40.479999999999997</v>
      </c>
      <c r="R2839" s="16">
        <f t="shared" si="178"/>
        <v>42307.908379629633</v>
      </c>
      <c r="S2839" s="16">
        <f t="shared" si="179"/>
        <v>42347.950046296297</v>
      </c>
    </row>
    <row r="2840" spans="1:19" ht="44.25" x14ac:dyDescent="0.75">
      <c r="A2840" s="11">
        <v>2838</v>
      </c>
      <c r="B2840" s="12" t="s">
        <v>2838</v>
      </c>
      <c r="C2840" s="12" t="s">
        <v>6948</v>
      </c>
      <c r="D2840" s="13">
        <v>2000</v>
      </c>
      <c r="E2840" s="14">
        <v>2405</v>
      </c>
      <c r="F2840" s="11" t="s">
        <v>8218</v>
      </c>
      <c r="G2840" s="11" t="s">
        <v>8223</v>
      </c>
      <c r="H2840" s="11" t="s">
        <v>8245</v>
      </c>
      <c r="I2840" s="11">
        <v>1407967200</v>
      </c>
      <c r="J2840" s="11">
        <v>1406039696</v>
      </c>
      <c r="K2840" s="11" t="b">
        <v>0</v>
      </c>
      <c r="L2840" s="11">
        <v>54</v>
      </c>
      <c r="M2840" s="11" t="b">
        <v>1</v>
      </c>
      <c r="N2840" s="11" t="s">
        <v>8273</v>
      </c>
      <c r="O2840" s="11" t="s">
        <v>8274</v>
      </c>
      <c r="P2840" s="11">
        <f t="shared" si="176"/>
        <v>120</v>
      </c>
      <c r="Q2840" s="11">
        <f t="shared" si="177"/>
        <v>44.54</v>
      </c>
      <c r="R2840" s="16">
        <f t="shared" si="178"/>
        <v>41842.607592592591</v>
      </c>
      <c r="S2840" s="16">
        <f t="shared" si="179"/>
        <v>41864.916666666664</v>
      </c>
    </row>
    <row r="2841" spans="1:19" ht="44.25" x14ac:dyDescent="0.75">
      <c r="A2841" s="11">
        <v>2839</v>
      </c>
      <c r="B2841" s="12" t="s">
        <v>2839</v>
      </c>
      <c r="C2841" s="12" t="s">
        <v>6949</v>
      </c>
      <c r="D2841" s="13">
        <v>3500</v>
      </c>
      <c r="E2841" s="14">
        <v>3900</v>
      </c>
      <c r="F2841" s="11" t="s">
        <v>8218</v>
      </c>
      <c r="G2841" s="11" t="s">
        <v>8223</v>
      </c>
      <c r="H2841" s="11" t="s">
        <v>8245</v>
      </c>
      <c r="I2841" s="11">
        <v>1408942740</v>
      </c>
      <c r="J2841" s="11">
        <v>1406958354</v>
      </c>
      <c r="K2841" s="11" t="b">
        <v>0</v>
      </c>
      <c r="L2841" s="11">
        <v>31</v>
      </c>
      <c r="M2841" s="11" t="b">
        <v>1</v>
      </c>
      <c r="N2841" s="11" t="s">
        <v>8273</v>
      </c>
      <c r="O2841" s="11" t="s">
        <v>8274</v>
      </c>
      <c r="P2841" s="11">
        <f t="shared" si="176"/>
        <v>111</v>
      </c>
      <c r="Q2841" s="11">
        <f t="shared" si="177"/>
        <v>125.81</v>
      </c>
      <c r="R2841" s="16">
        <f t="shared" si="178"/>
        <v>41853.240208333329</v>
      </c>
      <c r="S2841" s="16">
        <f t="shared" si="179"/>
        <v>41876.207638888889</v>
      </c>
    </row>
    <row r="2842" spans="1:19" ht="59" x14ac:dyDescent="0.75">
      <c r="A2842" s="11">
        <v>2840</v>
      </c>
      <c r="B2842" s="12" t="s">
        <v>2840</v>
      </c>
      <c r="C2842" s="12" t="s">
        <v>6950</v>
      </c>
      <c r="D2842" s="13">
        <v>2500</v>
      </c>
      <c r="E2842" s="14">
        <v>2600</v>
      </c>
      <c r="F2842" s="11" t="s">
        <v>8218</v>
      </c>
      <c r="G2842" s="11" t="s">
        <v>8224</v>
      </c>
      <c r="H2842" s="11" t="s">
        <v>8246</v>
      </c>
      <c r="I2842" s="11">
        <v>1426698000</v>
      </c>
      <c r="J2842" s="11">
        <v>1424825479</v>
      </c>
      <c r="K2842" s="11" t="b">
        <v>0</v>
      </c>
      <c r="L2842" s="11">
        <v>132</v>
      </c>
      <c r="M2842" s="11" t="b">
        <v>1</v>
      </c>
      <c r="N2842" s="11" t="s">
        <v>8273</v>
      </c>
      <c r="O2842" s="11" t="s">
        <v>8274</v>
      </c>
      <c r="P2842" s="11">
        <f t="shared" si="176"/>
        <v>104</v>
      </c>
      <c r="Q2842" s="11">
        <f t="shared" si="177"/>
        <v>19.7</v>
      </c>
      <c r="R2842" s="16">
        <f t="shared" si="178"/>
        <v>42060.035636574074</v>
      </c>
      <c r="S2842" s="16">
        <f t="shared" si="179"/>
        <v>42081.708333333328</v>
      </c>
    </row>
    <row r="2843" spans="1:19" ht="44.25" x14ac:dyDescent="0.75">
      <c r="A2843" s="11">
        <v>2841</v>
      </c>
      <c r="B2843" s="12" t="s">
        <v>2841</v>
      </c>
      <c r="C2843" s="12" t="s">
        <v>6951</v>
      </c>
      <c r="D2843" s="13">
        <v>1000</v>
      </c>
      <c r="E2843" s="14">
        <v>10</v>
      </c>
      <c r="F2843" s="11" t="s">
        <v>8220</v>
      </c>
      <c r="G2843" s="11" t="s">
        <v>8224</v>
      </c>
      <c r="H2843" s="11" t="s">
        <v>8246</v>
      </c>
      <c r="I2843" s="11">
        <v>1450032297</v>
      </c>
      <c r="J2843" s="11">
        <v>1444844697</v>
      </c>
      <c r="K2843" s="11" t="b">
        <v>0</v>
      </c>
      <c r="L2843" s="11">
        <v>1</v>
      </c>
      <c r="M2843" s="11" t="b">
        <v>0</v>
      </c>
      <c r="N2843" s="11" t="s">
        <v>8273</v>
      </c>
      <c r="O2843" s="11" t="s">
        <v>8274</v>
      </c>
      <c r="P2843" s="11">
        <f t="shared" si="176"/>
        <v>1</v>
      </c>
      <c r="Q2843" s="11">
        <f t="shared" si="177"/>
        <v>10</v>
      </c>
      <c r="R2843" s="16">
        <f t="shared" si="178"/>
        <v>42291.739548611105</v>
      </c>
      <c r="S2843" s="16">
        <f t="shared" si="179"/>
        <v>42351.781215277777</v>
      </c>
    </row>
    <row r="2844" spans="1:19" ht="44.25" x14ac:dyDescent="0.75">
      <c r="A2844" s="11">
        <v>2842</v>
      </c>
      <c r="B2844" s="12" t="s">
        <v>2842</v>
      </c>
      <c r="C2844" s="12" t="s">
        <v>6952</v>
      </c>
      <c r="D2844" s="13">
        <v>1500</v>
      </c>
      <c r="E2844" s="14">
        <v>0</v>
      </c>
      <c r="F2844" s="11" t="s">
        <v>8220</v>
      </c>
      <c r="G2844" s="11" t="s">
        <v>8224</v>
      </c>
      <c r="H2844" s="11" t="s">
        <v>8246</v>
      </c>
      <c r="I2844" s="11">
        <v>1403348400</v>
      </c>
      <c r="J2844" s="11">
        <v>1401058295</v>
      </c>
      <c r="K2844" s="11" t="b">
        <v>0</v>
      </c>
      <c r="L2844" s="11">
        <v>0</v>
      </c>
      <c r="M2844" s="11" t="b">
        <v>0</v>
      </c>
      <c r="N2844" s="11" t="s">
        <v>8273</v>
      </c>
      <c r="O2844" s="11" t="s">
        <v>8274</v>
      </c>
      <c r="P2844" s="11">
        <f t="shared" si="176"/>
        <v>0</v>
      </c>
      <c r="Q2844" s="11">
        <f t="shared" si="177"/>
        <v>0</v>
      </c>
      <c r="R2844" s="16">
        <f t="shared" si="178"/>
        <v>41784.952488425923</v>
      </c>
      <c r="S2844" s="16">
        <f t="shared" si="179"/>
        <v>41811.458333333336</v>
      </c>
    </row>
    <row r="2845" spans="1:19" ht="44.25" x14ac:dyDescent="0.75">
      <c r="A2845" s="11">
        <v>2843</v>
      </c>
      <c r="B2845" s="12" t="s">
        <v>2843</v>
      </c>
      <c r="C2845" s="12" t="s">
        <v>6953</v>
      </c>
      <c r="D2845" s="13">
        <v>1200</v>
      </c>
      <c r="E2845" s="14">
        <v>0</v>
      </c>
      <c r="F2845" s="11" t="s">
        <v>8220</v>
      </c>
      <c r="G2845" s="11" t="s">
        <v>8223</v>
      </c>
      <c r="H2845" s="11" t="s">
        <v>8245</v>
      </c>
      <c r="I2845" s="11">
        <v>1465790400</v>
      </c>
      <c r="J2845" s="11">
        <v>1462210950</v>
      </c>
      <c r="K2845" s="11" t="b">
        <v>0</v>
      </c>
      <c r="L2845" s="11">
        <v>0</v>
      </c>
      <c r="M2845" s="11" t="b">
        <v>0</v>
      </c>
      <c r="N2845" s="11" t="s">
        <v>8273</v>
      </c>
      <c r="O2845" s="11" t="s">
        <v>8274</v>
      </c>
      <c r="P2845" s="11">
        <f t="shared" si="176"/>
        <v>0</v>
      </c>
      <c r="Q2845" s="11">
        <f t="shared" si="177"/>
        <v>0</v>
      </c>
      <c r="R2845" s="16">
        <f t="shared" si="178"/>
        <v>42492.737847222219</v>
      </c>
      <c r="S2845" s="16">
        <f t="shared" si="179"/>
        <v>42534.166666666672</v>
      </c>
    </row>
    <row r="2846" spans="1:19" ht="44.25" x14ac:dyDescent="0.75">
      <c r="A2846" s="11">
        <v>2844</v>
      </c>
      <c r="B2846" s="12" t="s">
        <v>2844</v>
      </c>
      <c r="C2846" s="12" t="s">
        <v>6954</v>
      </c>
      <c r="D2846" s="13">
        <v>550</v>
      </c>
      <c r="E2846" s="14">
        <v>30</v>
      </c>
      <c r="F2846" s="11" t="s">
        <v>8220</v>
      </c>
      <c r="G2846" s="11" t="s">
        <v>8238</v>
      </c>
      <c r="H2846" s="11" t="s">
        <v>8248</v>
      </c>
      <c r="I2846" s="11">
        <v>1483535180</v>
      </c>
      <c r="J2846" s="11">
        <v>1480943180</v>
      </c>
      <c r="K2846" s="11" t="b">
        <v>0</v>
      </c>
      <c r="L2846" s="11">
        <v>1</v>
      </c>
      <c r="M2846" s="11" t="b">
        <v>0</v>
      </c>
      <c r="N2846" s="11" t="s">
        <v>8273</v>
      </c>
      <c r="O2846" s="11" t="s">
        <v>8274</v>
      </c>
      <c r="P2846" s="11">
        <f t="shared" si="176"/>
        <v>5</v>
      </c>
      <c r="Q2846" s="11">
        <f t="shared" si="177"/>
        <v>30</v>
      </c>
      <c r="R2846" s="16">
        <f t="shared" si="178"/>
        <v>42709.546064814815</v>
      </c>
      <c r="S2846" s="16">
        <f t="shared" si="179"/>
        <v>42739.546064814815</v>
      </c>
    </row>
    <row r="2847" spans="1:19" ht="44.25" x14ac:dyDescent="0.75">
      <c r="A2847" s="11">
        <v>2845</v>
      </c>
      <c r="B2847" s="12" t="s">
        <v>2845</v>
      </c>
      <c r="C2847" s="12" t="s">
        <v>6955</v>
      </c>
      <c r="D2847" s="13">
        <v>7500</v>
      </c>
      <c r="E2847" s="14">
        <v>2366</v>
      </c>
      <c r="F2847" s="11" t="s">
        <v>8220</v>
      </c>
      <c r="G2847" s="11" t="s">
        <v>8223</v>
      </c>
      <c r="H2847" s="11" t="s">
        <v>8245</v>
      </c>
      <c r="I2847" s="11">
        <v>1433723033</v>
      </c>
      <c r="J2847" s="11">
        <v>1428539033</v>
      </c>
      <c r="K2847" s="11" t="b">
        <v>0</v>
      </c>
      <c r="L2847" s="11">
        <v>39</v>
      </c>
      <c r="M2847" s="11" t="b">
        <v>0</v>
      </c>
      <c r="N2847" s="11" t="s">
        <v>8273</v>
      </c>
      <c r="O2847" s="11" t="s">
        <v>8274</v>
      </c>
      <c r="P2847" s="11">
        <f t="shared" si="176"/>
        <v>32</v>
      </c>
      <c r="Q2847" s="11">
        <f t="shared" si="177"/>
        <v>60.67</v>
      </c>
      <c r="R2847" s="16">
        <f t="shared" si="178"/>
        <v>42103.016585648147</v>
      </c>
      <c r="S2847" s="16">
        <f t="shared" si="179"/>
        <v>42163.016585648147</v>
      </c>
    </row>
    <row r="2848" spans="1:19" ht="59" x14ac:dyDescent="0.75">
      <c r="A2848" s="11">
        <v>2846</v>
      </c>
      <c r="B2848" s="12" t="s">
        <v>2846</v>
      </c>
      <c r="C2848" s="12" t="s">
        <v>6956</v>
      </c>
      <c r="D2848" s="13">
        <v>8000</v>
      </c>
      <c r="E2848" s="14">
        <v>0</v>
      </c>
      <c r="F2848" s="11" t="s">
        <v>8220</v>
      </c>
      <c r="G2848" s="11" t="s">
        <v>8223</v>
      </c>
      <c r="H2848" s="11" t="s">
        <v>8245</v>
      </c>
      <c r="I2848" s="11">
        <v>1432917394</v>
      </c>
      <c r="J2848" s="11">
        <v>1429029394</v>
      </c>
      <c r="K2848" s="11" t="b">
        <v>0</v>
      </c>
      <c r="L2848" s="11">
        <v>0</v>
      </c>
      <c r="M2848" s="11" t="b">
        <v>0</v>
      </c>
      <c r="N2848" s="11" t="s">
        <v>8273</v>
      </c>
      <c r="O2848" s="11" t="s">
        <v>8274</v>
      </c>
      <c r="P2848" s="11">
        <f t="shared" si="176"/>
        <v>0</v>
      </c>
      <c r="Q2848" s="11">
        <f t="shared" si="177"/>
        <v>0</v>
      </c>
      <c r="R2848" s="16">
        <f t="shared" si="178"/>
        <v>42108.692060185189</v>
      </c>
      <c r="S2848" s="16">
        <f t="shared" si="179"/>
        <v>42153.692060185189</v>
      </c>
    </row>
    <row r="2849" spans="1:19" ht="44.25" x14ac:dyDescent="0.75">
      <c r="A2849" s="11">
        <v>2847</v>
      </c>
      <c r="B2849" s="12" t="s">
        <v>2847</v>
      </c>
      <c r="C2849" s="12" t="s">
        <v>6957</v>
      </c>
      <c r="D2849" s="13">
        <v>2000</v>
      </c>
      <c r="E2849" s="14">
        <v>0</v>
      </c>
      <c r="F2849" s="11" t="s">
        <v>8220</v>
      </c>
      <c r="G2849" s="11" t="s">
        <v>8223</v>
      </c>
      <c r="H2849" s="11" t="s">
        <v>8245</v>
      </c>
      <c r="I2849" s="11">
        <v>1464031265</v>
      </c>
      <c r="J2849" s="11">
        <v>1458847265</v>
      </c>
      <c r="K2849" s="11" t="b">
        <v>0</v>
      </c>
      <c r="L2849" s="11">
        <v>0</v>
      </c>
      <c r="M2849" s="11" t="b">
        <v>0</v>
      </c>
      <c r="N2849" s="11" t="s">
        <v>8273</v>
      </c>
      <c r="O2849" s="11" t="s">
        <v>8274</v>
      </c>
      <c r="P2849" s="11">
        <f t="shared" si="176"/>
        <v>0</v>
      </c>
      <c r="Q2849" s="11">
        <f t="shared" si="177"/>
        <v>0</v>
      </c>
      <c r="R2849" s="16">
        <f t="shared" si="178"/>
        <v>42453.806307870371</v>
      </c>
      <c r="S2849" s="16">
        <f t="shared" si="179"/>
        <v>42513.806307870371</v>
      </c>
    </row>
    <row r="2850" spans="1:19" ht="59" x14ac:dyDescent="0.75">
      <c r="A2850" s="11">
        <v>2848</v>
      </c>
      <c r="B2850" s="12" t="s">
        <v>2848</v>
      </c>
      <c r="C2850" s="12" t="s">
        <v>6958</v>
      </c>
      <c r="D2850" s="13">
        <v>35000</v>
      </c>
      <c r="E2850" s="14">
        <v>70</v>
      </c>
      <c r="F2850" s="11" t="s">
        <v>8220</v>
      </c>
      <c r="G2850" s="11" t="s">
        <v>8223</v>
      </c>
      <c r="H2850" s="11" t="s">
        <v>8245</v>
      </c>
      <c r="I2850" s="11">
        <v>1432913659</v>
      </c>
      <c r="J2850" s="11">
        <v>1430321659</v>
      </c>
      <c r="K2850" s="11" t="b">
        <v>0</v>
      </c>
      <c r="L2850" s="11">
        <v>3</v>
      </c>
      <c r="M2850" s="11" t="b">
        <v>0</v>
      </c>
      <c r="N2850" s="11" t="s">
        <v>8273</v>
      </c>
      <c r="O2850" s="11" t="s">
        <v>8274</v>
      </c>
      <c r="P2850" s="11">
        <f t="shared" si="176"/>
        <v>0</v>
      </c>
      <c r="Q2850" s="11">
        <f t="shared" si="177"/>
        <v>23.33</v>
      </c>
      <c r="R2850" s="16">
        <f t="shared" si="178"/>
        <v>42123.648831018523</v>
      </c>
      <c r="S2850" s="16">
        <f t="shared" si="179"/>
        <v>42153.648831018523</v>
      </c>
    </row>
    <row r="2851" spans="1:19" ht="44.25" x14ac:dyDescent="0.75">
      <c r="A2851" s="11">
        <v>2849</v>
      </c>
      <c r="B2851" s="12" t="s">
        <v>2849</v>
      </c>
      <c r="C2851" s="12" t="s">
        <v>6959</v>
      </c>
      <c r="D2851" s="13">
        <v>500</v>
      </c>
      <c r="E2851" s="14">
        <v>5</v>
      </c>
      <c r="F2851" s="11" t="s">
        <v>8220</v>
      </c>
      <c r="G2851" s="11" t="s">
        <v>8224</v>
      </c>
      <c r="H2851" s="11" t="s">
        <v>8246</v>
      </c>
      <c r="I2851" s="11">
        <v>1461406600</v>
      </c>
      <c r="J2851" s="11">
        <v>1458814600</v>
      </c>
      <c r="K2851" s="11" t="b">
        <v>0</v>
      </c>
      <c r="L2851" s="11">
        <v>1</v>
      </c>
      <c r="M2851" s="11" t="b">
        <v>0</v>
      </c>
      <c r="N2851" s="11" t="s">
        <v>8273</v>
      </c>
      <c r="O2851" s="11" t="s">
        <v>8274</v>
      </c>
      <c r="P2851" s="11">
        <f t="shared" si="176"/>
        <v>1</v>
      </c>
      <c r="Q2851" s="11">
        <f t="shared" si="177"/>
        <v>5</v>
      </c>
      <c r="R2851" s="16">
        <f t="shared" si="178"/>
        <v>42453.428240740745</v>
      </c>
      <c r="S2851" s="16">
        <f t="shared" si="179"/>
        <v>42483.428240740745</v>
      </c>
    </row>
    <row r="2852" spans="1:19" ht="44.25" x14ac:dyDescent="0.75">
      <c r="A2852" s="11">
        <v>2850</v>
      </c>
      <c r="B2852" s="12" t="s">
        <v>2850</v>
      </c>
      <c r="C2852" s="12" t="s">
        <v>6960</v>
      </c>
      <c r="D2852" s="13">
        <v>8000</v>
      </c>
      <c r="E2852" s="14">
        <v>311</v>
      </c>
      <c r="F2852" s="11" t="s">
        <v>8220</v>
      </c>
      <c r="G2852" s="11" t="s">
        <v>8223</v>
      </c>
      <c r="H2852" s="11" t="s">
        <v>8245</v>
      </c>
      <c r="I2852" s="11">
        <v>1409962211</v>
      </c>
      <c r="J2852" s="11">
        <v>1407370211</v>
      </c>
      <c r="K2852" s="11" t="b">
        <v>0</v>
      </c>
      <c r="L2852" s="11">
        <v>13</v>
      </c>
      <c r="M2852" s="11" t="b">
        <v>0</v>
      </c>
      <c r="N2852" s="11" t="s">
        <v>8273</v>
      </c>
      <c r="O2852" s="11" t="s">
        <v>8274</v>
      </c>
      <c r="P2852" s="11">
        <f t="shared" si="176"/>
        <v>4</v>
      </c>
      <c r="Q2852" s="11">
        <f t="shared" si="177"/>
        <v>23.92</v>
      </c>
      <c r="R2852" s="16">
        <f t="shared" si="178"/>
        <v>41858.007071759261</v>
      </c>
      <c r="S2852" s="16">
        <f t="shared" si="179"/>
        <v>41888.007071759261</v>
      </c>
    </row>
    <row r="2853" spans="1:19" ht="44.25" x14ac:dyDescent="0.75">
      <c r="A2853" s="11">
        <v>2851</v>
      </c>
      <c r="B2853" s="12" t="s">
        <v>2851</v>
      </c>
      <c r="C2853" s="12" t="s">
        <v>6961</v>
      </c>
      <c r="D2853" s="13">
        <v>4500</v>
      </c>
      <c r="E2853" s="14">
        <v>0</v>
      </c>
      <c r="F2853" s="11" t="s">
        <v>8220</v>
      </c>
      <c r="G2853" s="11" t="s">
        <v>8240</v>
      </c>
      <c r="H2853" s="11" t="s">
        <v>8248</v>
      </c>
      <c r="I2853" s="11">
        <v>1454109420</v>
      </c>
      <c r="J2853" s="11">
        <v>1453334629</v>
      </c>
      <c r="K2853" s="11" t="b">
        <v>0</v>
      </c>
      <c r="L2853" s="11">
        <v>0</v>
      </c>
      <c r="M2853" s="11" t="b">
        <v>0</v>
      </c>
      <c r="N2853" s="11" t="s">
        <v>8273</v>
      </c>
      <c r="O2853" s="11" t="s">
        <v>8274</v>
      </c>
      <c r="P2853" s="11">
        <f t="shared" si="176"/>
        <v>0</v>
      </c>
      <c r="Q2853" s="11">
        <f t="shared" si="177"/>
        <v>0</v>
      </c>
      <c r="R2853" s="16">
        <f t="shared" si="178"/>
        <v>42390.002650462964</v>
      </c>
      <c r="S2853" s="16">
        <f t="shared" si="179"/>
        <v>42398.970138888893</v>
      </c>
    </row>
    <row r="2854" spans="1:19" ht="44.25" x14ac:dyDescent="0.75">
      <c r="A2854" s="11">
        <v>2852</v>
      </c>
      <c r="B2854" s="12" t="s">
        <v>2852</v>
      </c>
      <c r="C2854" s="12" t="s">
        <v>6962</v>
      </c>
      <c r="D2854" s="13">
        <v>5000</v>
      </c>
      <c r="E2854" s="14">
        <v>95</v>
      </c>
      <c r="F2854" s="11" t="s">
        <v>8220</v>
      </c>
      <c r="G2854" s="11" t="s">
        <v>8223</v>
      </c>
      <c r="H2854" s="11" t="s">
        <v>8245</v>
      </c>
      <c r="I2854" s="11">
        <v>1403312703</v>
      </c>
      <c r="J2854" s="11">
        <v>1400720703</v>
      </c>
      <c r="K2854" s="11" t="b">
        <v>0</v>
      </c>
      <c r="L2854" s="11">
        <v>6</v>
      </c>
      <c r="M2854" s="11" t="b">
        <v>0</v>
      </c>
      <c r="N2854" s="11" t="s">
        <v>8273</v>
      </c>
      <c r="O2854" s="11" t="s">
        <v>8274</v>
      </c>
      <c r="P2854" s="11">
        <f t="shared" si="176"/>
        <v>2</v>
      </c>
      <c r="Q2854" s="11">
        <f t="shared" si="177"/>
        <v>15.83</v>
      </c>
      <c r="R2854" s="16">
        <f t="shared" si="178"/>
        <v>41781.045173611114</v>
      </c>
      <c r="S2854" s="16">
        <f t="shared" si="179"/>
        <v>41811.045173611114</v>
      </c>
    </row>
    <row r="2855" spans="1:19" ht="44.25" x14ac:dyDescent="0.75">
      <c r="A2855" s="11">
        <v>2853</v>
      </c>
      <c r="B2855" s="12" t="s">
        <v>2853</v>
      </c>
      <c r="C2855" s="12" t="s">
        <v>6963</v>
      </c>
      <c r="D2855" s="13">
        <v>9500</v>
      </c>
      <c r="E2855" s="14">
        <v>0</v>
      </c>
      <c r="F2855" s="11" t="s">
        <v>8220</v>
      </c>
      <c r="G2855" s="11" t="s">
        <v>8228</v>
      </c>
      <c r="H2855" s="11" t="s">
        <v>8250</v>
      </c>
      <c r="I2855" s="11">
        <v>1410669297</v>
      </c>
      <c r="J2855" s="11">
        <v>1405485297</v>
      </c>
      <c r="K2855" s="11" t="b">
        <v>0</v>
      </c>
      <c r="L2855" s="11">
        <v>0</v>
      </c>
      <c r="M2855" s="11" t="b">
        <v>0</v>
      </c>
      <c r="N2855" s="11" t="s">
        <v>8273</v>
      </c>
      <c r="O2855" s="11" t="s">
        <v>8274</v>
      </c>
      <c r="P2855" s="11">
        <f t="shared" si="176"/>
        <v>0</v>
      </c>
      <c r="Q2855" s="11">
        <f t="shared" si="177"/>
        <v>0</v>
      </c>
      <c r="R2855" s="16">
        <f t="shared" si="178"/>
        <v>41836.190937499996</v>
      </c>
      <c r="S2855" s="16">
        <f t="shared" si="179"/>
        <v>41896.190937499996</v>
      </c>
    </row>
    <row r="2856" spans="1:19" ht="44.25" x14ac:dyDescent="0.75">
      <c r="A2856" s="11">
        <v>2854</v>
      </c>
      <c r="B2856" s="12" t="s">
        <v>2854</v>
      </c>
      <c r="C2856" s="12" t="s">
        <v>6964</v>
      </c>
      <c r="D2856" s="13">
        <v>1000</v>
      </c>
      <c r="E2856" s="14">
        <v>417</v>
      </c>
      <c r="F2856" s="11" t="s">
        <v>8220</v>
      </c>
      <c r="G2856" s="11" t="s">
        <v>8224</v>
      </c>
      <c r="H2856" s="11" t="s">
        <v>8246</v>
      </c>
      <c r="I2856" s="11">
        <v>1431018719</v>
      </c>
      <c r="J2856" s="11">
        <v>1429290719</v>
      </c>
      <c r="K2856" s="11" t="b">
        <v>0</v>
      </c>
      <c r="L2856" s="11">
        <v>14</v>
      </c>
      <c r="M2856" s="11" t="b">
        <v>0</v>
      </c>
      <c r="N2856" s="11" t="s">
        <v>8273</v>
      </c>
      <c r="O2856" s="11" t="s">
        <v>8274</v>
      </c>
      <c r="P2856" s="11">
        <f t="shared" si="176"/>
        <v>42</v>
      </c>
      <c r="Q2856" s="11">
        <f t="shared" si="177"/>
        <v>29.79</v>
      </c>
      <c r="R2856" s="16">
        <f t="shared" si="178"/>
        <v>42111.71665509259</v>
      </c>
      <c r="S2856" s="16">
        <f t="shared" si="179"/>
        <v>42131.71665509259</v>
      </c>
    </row>
    <row r="2857" spans="1:19" ht="59" x14ac:dyDescent="0.75">
      <c r="A2857" s="11">
        <v>2855</v>
      </c>
      <c r="B2857" s="12" t="s">
        <v>2855</v>
      </c>
      <c r="C2857" s="12" t="s">
        <v>6965</v>
      </c>
      <c r="D2857" s="13">
        <v>600</v>
      </c>
      <c r="E2857" s="14">
        <v>300</v>
      </c>
      <c r="F2857" s="11" t="s">
        <v>8220</v>
      </c>
      <c r="G2857" s="11" t="s">
        <v>8223</v>
      </c>
      <c r="H2857" s="11" t="s">
        <v>8245</v>
      </c>
      <c r="I2857" s="11">
        <v>1454110440</v>
      </c>
      <c r="J2857" s="11">
        <v>1451607071</v>
      </c>
      <c r="K2857" s="11" t="b">
        <v>0</v>
      </c>
      <c r="L2857" s="11">
        <v>5</v>
      </c>
      <c r="M2857" s="11" t="b">
        <v>0</v>
      </c>
      <c r="N2857" s="11" t="s">
        <v>8273</v>
      </c>
      <c r="O2857" s="11" t="s">
        <v>8274</v>
      </c>
      <c r="P2857" s="11">
        <f t="shared" si="176"/>
        <v>50</v>
      </c>
      <c r="Q2857" s="11">
        <f t="shared" si="177"/>
        <v>60</v>
      </c>
      <c r="R2857" s="16">
        <f t="shared" si="178"/>
        <v>42370.007766203707</v>
      </c>
      <c r="S2857" s="16">
        <f t="shared" si="179"/>
        <v>42398.981944444444</v>
      </c>
    </row>
    <row r="2858" spans="1:19" ht="44.25" x14ac:dyDescent="0.75">
      <c r="A2858" s="11">
        <v>2856</v>
      </c>
      <c r="B2858" s="12" t="s">
        <v>2856</v>
      </c>
      <c r="C2858" s="12" t="s">
        <v>6966</v>
      </c>
      <c r="D2858" s="13">
        <v>3000</v>
      </c>
      <c r="E2858" s="14">
        <v>146</v>
      </c>
      <c r="F2858" s="11" t="s">
        <v>8220</v>
      </c>
      <c r="G2858" s="11" t="s">
        <v>8223</v>
      </c>
      <c r="H2858" s="11" t="s">
        <v>8245</v>
      </c>
      <c r="I2858" s="11">
        <v>1439069640</v>
      </c>
      <c r="J2858" s="11">
        <v>1433897647</v>
      </c>
      <c r="K2858" s="11" t="b">
        <v>0</v>
      </c>
      <c r="L2858" s="11">
        <v>6</v>
      </c>
      <c r="M2858" s="11" t="b">
        <v>0</v>
      </c>
      <c r="N2858" s="11" t="s">
        <v>8273</v>
      </c>
      <c r="O2858" s="11" t="s">
        <v>8274</v>
      </c>
      <c r="P2858" s="11">
        <f t="shared" si="176"/>
        <v>5</v>
      </c>
      <c r="Q2858" s="11">
        <f t="shared" si="177"/>
        <v>24.33</v>
      </c>
      <c r="R2858" s="16">
        <f t="shared" si="178"/>
        <v>42165.037581018521</v>
      </c>
      <c r="S2858" s="16">
        <f t="shared" si="179"/>
        <v>42224.898611111115</v>
      </c>
    </row>
    <row r="2859" spans="1:19" ht="59" x14ac:dyDescent="0.75">
      <c r="A2859" s="11">
        <v>2857</v>
      </c>
      <c r="B2859" s="12" t="s">
        <v>2857</v>
      </c>
      <c r="C2859" s="12" t="s">
        <v>6967</v>
      </c>
      <c r="D2859" s="13">
        <v>38000</v>
      </c>
      <c r="E2859" s="14">
        <v>7500</v>
      </c>
      <c r="F2859" s="11" t="s">
        <v>8220</v>
      </c>
      <c r="G2859" s="11" t="s">
        <v>8237</v>
      </c>
      <c r="H2859" s="11" t="s">
        <v>8255</v>
      </c>
      <c r="I2859" s="11">
        <v>1487613600</v>
      </c>
      <c r="J2859" s="11">
        <v>1482444295</v>
      </c>
      <c r="K2859" s="11" t="b">
        <v>0</v>
      </c>
      <c r="L2859" s="11">
        <v>15</v>
      </c>
      <c r="M2859" s="11" t="b">
        <v>0</v>
      </c>
      <c r="N2859" s="11" t="s">
        <v>8273</v>
      </c>
      <c r="O2859" s="11" t="s">
        <v>8274</v>
      </c>
      <c r="P2859" s="11">
        <f t="shared" si="176"/>
        <v>20</v>
      </c>
      <c r="Q2859" s="11">
        <f t="shared" si="177"/>
        <v>500</v>
      </c>
      <c r="R2859" s="16">
        <f t="shared" si="178"/>
        <v>42726.920081018514</v>
      </c>
      <c r="S2859" s="16">
        <f t="shared" si="179"/>
        <v>42786.75</v>
      </c>
    </row>
    <row r="2860" spans="1:19" ht="44.25" x14ac:dyDescent="0.75">
      <c r="A2860" s="11">
        <v>2858</v>
      </c>
      <c r="B2860" s="12" t="s">
        <v>2858</v>
      </c>
      <c r="C2860" s="12" t="s">
        <v>6968</v>
      </c>
      <c r="D2860" s="13">
        <v>1000</v>
      </c>
      <c r="E2860" s="14">
        <v>0</v>
      </c>
      <c r="F2860" s="11" t="s">
        <v>8220</v>
      </c>
      <c r="G2860" s="11" t="s">
        <v>8232</v>
      </c>
      <c r="H2860" s="11" t="s">
        <v>8248</v>
      </c>
      <c r="I2860" s="11">
        <v>1417778880</v>
      </c>
      <c r="J2860" s="11">
        <v>1415711095</v>
      </c>
      <c r="K2860" s="11" t="b">
        <v>0</v>
      </c>
      <c r="L2860" s="11">
        <v>0</v>
      </c>
      <c r="M2860" s="11" t="b">
        <v>0</v>
      </c>
      <c r="N2860" s="11" t="s">
        <v>8273</v>
      </c>
      <c r="O2860" s="11" t="s">
        <v>8274</v>
      </c>
      <c r="P2860" s="11">
        <f t="shared" si="176"/>
        <v>0</v>
      </c>
      <c r="Q2860" s="11">
        <f t="shared" si="177"/>
        <v>0</v>
      </c>
      <c r="R2860" s="16">
        <f t="shared" si="178"/>
        <v>41954.545081018514</v>
      </c>
      <c r="S2860" s="16">
        <f t="shared" si="179"/>
        <v>41978.477777777778</v>
      </c>
    </row>
    <row r="2861" spans="1:19" ht="44.25" x14ac:dyDescent="0.75">
      <c r="A2861" s="11">
        <v>2859</v>
      </c>
      <c r="B2861" s="12" t="s">
        <v>2859</v>
      </c>
      <c r="C2861" s="12" t="s">
        <v>6969</v>
      </c>
      <c r="D2861" s="13">
        <v>2000</v>
      </c>
      <c r="E2861" s="14">
        <v>35</v>
      </c>
      <c r="F2861" s="11" t="s">
        <v>8220</v>
      </c>
      <c r="G2861" s="11" t="s">
        <v>8225</v>
      </c>
      <c r="H2861" s="11" t="s">
        <v>8247</v>
      </c>
      <c r="I2861" s="11">
        <v>1444984904</v>
      </c>
      <c r="J2861" s="11">
        <v>1439800904</v>
      </c>
      <c r="K2861" s="11" t="b">
        <v>0</v>
      </c>
      <c r="L2861" s="11">
        <v>1</v>
      </c>
      <c r="M2861" s="11" t="b">
        <v>0</v>
      </c>
      <c r="N2861" s="11" t="s">
        <v>8273</v>
      </c>
      <c r="O2861" s="11" t="s">
        <v>8274</v>
      </c>
      <c r="P2861" s="11">
        <f t="shared" si="176"/>
        <v>2</v>
      </c>
      <c r="Q2861" s="11">
        <f t="shared" si="177"/>
        <v>35</v>
      </c>
      <c r="R2861" s="16">
        <f t="shared" si="178"/>
        <v>42233.362314814818</v>
      </c>
      <c r="S2861" s="16">
        <f t="shared" si="179"/>
        <v>42293.362314814818</v>
      </c>
    </row>
    <row r="2862" spans="1:19" ht="59" x14ac:dyDescent="0.75">
      <c r="A2862" s="11">
        <v>2860</v>
      </c>
      <c r="B2862" s="12" t="s">
        <v>2860</v>
      </c>
      <c r="C2862" s="12" t="s">
        <v>6970</v>
      </c>
      <c r="D2862" s="13">
        <v>4000</v>
      </c>
      <c r="E2862" s="14">
        <v>266</v>
      </c>
      <c r="F2862" s="11" t="s">
        <v>8220</v>
      </c>
      <c r="G2862" s="11" t="s">
        <v>8223</v>
      </c>
      <c r="H2862" s="11" t="s">
        <v>8245</v>
      </c>
      <c r="I2862" s="11">
        <v>1466363576</v>
      </c>
      <c r="J2862" s="11">
        <v>1461179576</v>
      </c>
      <c r="K2862" s="11" t="b">
        <v>0</v>
      </c>
      <c r="L2862" s="11">
        <v>9</v>
      </c>
      <c r="M2862" s="11" t="b">
        <v>0</v>
      </c>
      <c r="N2862" s="11" t="s">
        <v>8273</v>
      </c>
      <c r="O2862" s="11" t="s">
        <v>8274</v>
      </c>
      <c r="P2862" s="11">
        <f t="shared" si="176"/>
        <v>7</v>
      </c>
      <c r="Q2862" s="11">
        <f t="shared" si="177"/>
        <v>29.56</v>
      </c>
      <c r="R2862" s="16">
        <f t="shared" si="178"/>
        <v>42480.800648148142</v>
      </c>
      <c r="S2862" s="16">
        <f t="shared" si="179"/>
        <v>42540.800648148142</v>
      </c>
    </row>
    <row r="2863" spans="1:19" ht="44.25" x14ac:dyDescent="0.75">
      <c r="A2863" s="11">
        <v>2861</v>
      </c>
      <c r="B2863" s="12" t="s">
        <v>2861</v>
      </c>
      <c r="C2863" s="12" t="s">
        <v>6971</v>
      </c>
      <c r="D2863" s="13">
        <v>250</v>
      </c>
      <c r="E2863" s="14">
        <v>80</v>
      </c>
      <c r="F2863" s="11" t="s">
        <v>8220</v>
      </c>
      <c r="G2863" s="11" t="s">
        <v>8225</v>
      </c>
      <c r="H2863" s="11" t="s">
        <v>8247</v>
      </c>
      <c r="I2863" s="11">
        <v>1443103848</v>
      </c>
      <c r="J2863" s="11">
        <v>1441894248</v>
      </c>
      <c r="K2863" s="11" t="b">
        <v>0</v>
      </c>
      <c r="L2863" s="11">
        <v>3</v>
      </c>
      <c r="M2863" s="11" t="b">
        <v>0</v>
      </c>
      <c r="N2863" s="11" t="s">
        <v>8273</v>
      </c>
      <c r="O2863" s="11" t="s">
        <v>8274</v>
      </c>
      <c r="P2863" s="11">
        <f t="shared" si="176"/>
        <v>32</v>
      </c>
      <c r="Q2863" s="11">
        <f t="shared" si="177"/>
        <v>26.67</v>
      </c>
      <c r="R2863" s="16">
        <f t="shared" si="178"/>
        <v>42257.590833333335</v>
      </c>
      <c r="S2863" s="16">
        <f t="shared" si="179"/>
        <v>42271.590833333335</v>
      </c>
    </row>
    <row r="2864" spans="1:19" ht="44.25" x14ac:dyDescent="0.75">
      <c r="A2864" s="11">
        <v>2862</v>
      </c>
      <c r="B2864" s="12" t="s">
        <v>2862</v>
      </c>
      <c r="C2864" s="12" t="s">
        <v>6972</v>
      </c>
      <c r="D2864" s="13">
        <v>12700</v>
      </c>
      <c r="E2864" s="14">
        <v>55</v>
      </c>
      <c r="F2864" s="11" t="s">
        <v>8220</v>
      </c>
      <c r="G2864" s="11" t="s">
        <v>8223</v>
      </c>
      <c r="H2864" s="11" t="s">
        <v>8245</v>
      </c>
      <c r="I2864" s="11">
        <v>1403636229</v>
      </c>
      <c r="J2864" s="11">
        <v>1401044229</v>
      </c>
      <c r="K2864" s="11" t="b">
        <v>0</v>
      </c>
      <c r="L2864" s="11">
        <v>3</v>
      </c>
      <c r="M2864" s="11" t="b">
        <v>0</v>
      </c>
      <c r="N2864" s="11" t="s">
        <v>8273</v>
      </c>
      <c r="O2864" s="11" t="s">
        <v>8274</v>
      </c>
      <c r="P2864" s="11">
        <f t="shared" si="176"/>
        <v>0</v>
      </c>
      <c r="Q2864" s="11">
        <f t="shared" si="177"/>
        <v>18.329999999999998</v>
      </c>
      <c r="R2864" s="16">
        <f t="shared" si="178"/>
        <v>41784.789687500001</v>
      </c>
      <c r="S2864" s="16">
        <f t="shared" si="179"/>
        <v>41814.789687500001</v>
      </c>
    </row>
    <row r="2865" spans="1:19" ht="44.25" x14ac:dyDescent="0.75">
      <c r="A2865" s="11">
        <v>2863</v>
      </c>
      <c r="B2865" s="12" t="s">
        <v>2863</v>
      </c>
      <c r="C2865" s="12" t="s">
        <v>6973</v>
      </c>
      <c r="D2865" s="13">
        <v>50000</v>
      </c>
      <c r="E2865" s="14">
        <v>20</v>
      </c>
      <c r="F2865" s="11" t="s">
        <v>8220</v>
      </c>
      <c r="G2865" s="11" t="s">
        <v>8223</v>
      </c>
      <c r="H2865" s="11" t="s">
        <v>8245</v>
      </c>
      <c r="I2865" s="11">
        <v>1410279123</v>
      </c>
      <c r="J2865" s="11">
        <v>1405095123</v>
      </c>
      <c r="K2865" s="11" t="b">
        <v>0</v>
      </c>
      <c r="L2865" s="11">
        <v>1</v>
      </c>
      <c r="M2865" s="11" t="b">
        <v>0</v>
      </c>
      <c r="N2865" s="11" t="s">
        <v>8273</v>
      </c>
      <c r="O2865" s="11" t="s">
        <v>8274</v>
      </c>
      <c r="P2865" s="11">
        <f t="shared" si="176"/>
        <v>0</v>
      </c>
      <c r="Q2865" s="11">
        <f t="shared" si="177"/>
        <v>20</v>
      </c>
      <c r="R2865" s="16">
        <f t="shared" si="178"/>
        <v>41831.675034722226</v>
      </c>
      <c r="S2865" s="16">
        <f t="shared" si="179"/>
        <v>41891.675034722226</v>
      </c>
    </row>
    <row r="2866" spans="1:19" x14ac:dyDescent="0.75">
      <c r="A2866" s="11">
        <v>2864</v>
      </c>
      <c r="B2866" s="12" t="s">
        <v>2864</v>
      </c>
      <c r="C2866" s="12" t="s">
        <v>6974</v>
      </c>
      <c r="D2866" s="13">
        <v>2500</v>
      </c>
      <c r="E2866" s="14">
        <v>40</v>
      </c>
      <c r="F2866" s="11" t="s">
        <v>8220</v>
      </c>
      <c r="G2866" s="11" t="s">
        <v>8224</v>
      </c>
      <c r="H2866" s="11" t="s">
        <v>8246</v>
      </c>
      <c r="I2866" s="11">
        <v>1437139080</v>
      </c>
      <c r="J2866" s="11">
        <v>1434552207</v>
      </c>
      <c r="K2866" s="11" t="b">
        <v>0</v>
      </c>
      <c r="L2866" s="11">
        <v>3</v>
      </c>
      <c r="M2866" s="11" t="b">
        <v>0</v>
      </c>
      <c r="N2866" s="11" t="s">
        <v>8273</v>
      </c>
      <c r="O2866" s="11" t="s">
        <v>8274</v>
      </c>
      <c r="P2866" s="11">
        <f t="shared" si="176"/>
        <v>2</v>
      </c>
      <c r="Q2866" s="11">
        <f t="shared" si="177"/>
        <v>13.33</v>
      </c>
      <c r="R2866" s="16">
        <f t="shared" si="178"/>
        <v>42172.613506944443</v>
      </c>
      <c r="S2866" s="16">
        <f t="shared" si="179"/>
        <v>42202.554166666669</v>
      </c>
    </row>
    <row r="2867" spans="1:19" ht="44.25" x14ac:dyDescent="0.75">
      <c r="A2867" s="11">
        <v>2865</v>
      </c>
      <c r="B2867" s="12" t="s">
        <v>2865</v>
      </c>
      <c r="C2867" s="12" t="s">
        <v>6975</v>
      </c>
      <c r="D2867" s="13">
        <v>2888</v>
      </c>
      <c r="E2867" s="14">
        <v>0</v>
      </c>
      <c r="F2867" s="11" t="s">
        <v>8220</v>
      </c>
      <c r="G2867" s="11" t="s">
        <v>8223</v>
      </c>
      <c r="H2867" s="11" t="s">
        <v>8245</v>
      </c>
      <c r="I2867" s="11">
        <v>1420512259</v>
      </c>
      <c r="J2867" s="11">
        <v>1415328259</v>
      </c>
      <c r="K2867" s="11" t="b">
        <v>0</v>
      </c>
      <c r="L2867" s="11">
        <v>0</v>
      </c>
      <c r="M2867" s="11" t="b">
        <v>0</v>
      </c>
      <c r="N2867" s="11" t="s">
        <v>8273</v>
      </c>
      <c r="O2867" s="11" t="s">
        <v>8274</v>
      </c>
      <c r="P2867" s="11">
        <f t="shared" si="176"/>
        <v>0</v>
      </c>
      <c r="Q2867" s="11">
        <f t="shared" si="177"/>
        <v>0</v>
      </c>
      <c r="R2867" s="16">
        <f t="shared" si="178"/>
        <v>41950.114108796297</v>
      </c>
      <c r="S2867" s="16">
        <f t="shared" si="179"/>
        <v>42010.114108796297</v>
      </c>
    </row>
    <row r="2868" spans="1:19" ht="44.25" x14ac:dyDescent="0.75">
      <c r="A2868" s="11">
        <v>2866</v>
      </c>
      <c r="B2868" s="12" t="s">
        <v>2866</v>
      </c>
      <c r="C2868" s="12" t="s">
        <v>6976</v>
      </c>
      <c r="D2868" s="13">
        <v>5000</v>
      </c>
      <c r="E2868" s="14">
        <v>45</v>
      </c>
      <c r="F2868" s="11" t="s">
        <v>8220</v>
      </c>
      <c r="G2868" s="11" t="s">
        <v>8223</v>
      </c>
      <c r="H2868" s="11" t="s">
        <v>8245</v>
      </c>
      <c r="I2868" s="11">
        <v>1476482400</v>
      </c>
      <c r="J2868" s="11">
        <v>1473893721</v>
      </c>
      <c r="K2868" s="11" t="b">
        <v>0</v>
      </c>
      <c r="L2868" s="11">
        <v>2</v>
      </c>
      <c r="M2868" s="11" t="b">
        <v>0</v>
      </c>
      <c r="N2868" s="11" t="s">
        <v>8273</v>
      </c>
      <c r="O2868" s="11" t="s">
        <v>8274</v>
      </c>
      <c r="P2868" s="11">
        <f t="shared" si="176"/>
        <v>1</v>
      </c>
      <c r="Q2868" s="11">
        <f t="shared" si="177"/>
        <v>22.5</v>
      </c>
      <c r="R2868" s="16">
        <f t="shared" si="178"/>
        <v>42627.955104166671</v>
      </c>
      <c r="S2868" s="16">
        <f t="shared" si="179"/>
        <v>42657.916666666672</v>
      </c>
    </row>
    <row r="2869" spans="1:19" ht="59" x14ac:dyDescent="0.75">
      <c r="A2869" s="11">
        <v>2867</v>
      </c>
      <c r="B2869" s="12" t="s">
        <v>2867</v>
      </c>
      <c r="C2869" s="12" t="s">
        <v>6977</v>
      </c>
      <c r="D2869" s="13">
        <v>2500</v>
      </c>
      <c r="E2869" s="14">
        <v>504</v>
      </c>
      <c r="F2869" s="11" t="s">
        <v>8220</v>
      </c>
      <c r="G2869" s="11" t="s">
        <v>8223</v>
      </c>
      <c r="H2869" s="11" t="s">
        <v>8245</v>
      </c>
      <c r="I2869" s="11">
        <v>1467604800</v>
      </c>
      <c r="J2869" s="11">
        <v>1465533672</v>
      </c>
      <c r="K2869" s="11" t="b">
        <v>0</v>
      </c>
      <c r="L2869" s="11">
        <v>10</v>
      </c>
      <c r="M2869" s="11" t="b">
        <v>0</v>
      </c>
      <c r="N2869" s="11" t="s">
        <v>8273</v>
      </c>
      <c r="O2869" s="11" t="s">
        <v>8274</v>
      </c>
      <c r="P2869" s="11">
        <f t="shared" si="176"/>
        <v>20</v>
      </c>
      <c r="Q2869" s="11">
        <f t="shared" si="177"/>
        <v>50.4</v>
      </c>
      <c r="R2869" s="16">
        <f t="shared" si="178"/>
        <v>42531.195277777777</v>
      </c>
      <c r="S2869" s="16">
        <f t="shared" si="179"/>
        <v>42555.166666666672</v>
      </c>
    </row>
    <row r="2870" spans="1:19" ht="59" x14ac:dyDescent="0.75">
      <c r="A2870" s="11">
        <v>2868</v>
      </c>
      <c r="B2870" s="12" t="s">
        <v>2868</v>
      </c>
      <c r="C2870" s="12" t="s">
        <v>6978</v>
      </c>
      <c r="D2870" s="13">
        <v>15000</v>
      </c>
      <c r="E2870" s="14">
        <v>6301.76</v>
      </c>
      <c r="F2870" s="11" t="s">
        <v>8220</v>
      </c>
      <c r="G2870" s="11" t="s">
        <v>8223</v>
      </c>
      <c r="H2870" s="11" t="s">
        <v>8245</v>
      </c>
      <c r="I2870" s="11">
        <v>1475697054</v>
      </c>
      <c r="J2870" s="11">
        <v>1473105054</v>
      </c>
      <c r="K2870" s="11" t="b">
        <v>0</v>
      </c>
      <c r="L2870" s="11">
        <v>60</v>
      </c>
      <c r="M2870" s="11" t="b">
        <v>0</v>
      </c>
      <c r="N2870" s="11" t="s">
        <v>8273</v>
      </c>
      <c r="O2870" s="11" t="s">
        <v>8274</v>
      </c>
      <c r="P2870" s="11">
        <f t="shared" si="176"/>
        <v>42</v>
      </c>
      <c r="Q2870" s="11">
        <f t="shared" si="177"/>
        <v>105.03</v>
      </c>
      <c r="R2870" s="16">
        <f t="shared" si="178"/>
        <v>42618.827013888891</v>
      </c>
      <c r="S2870" s="16">
        <f t="shared" si="179"/>
        <v>42648.827013888891</v>
      </c>
    </row>
    <row r="2871" spans="1:19" ht="59" x14ac:dyDescent="0.75">
      <c r="A2871" s="11">
        <v>2869</v>
      </c>
      <c r="B2871" s="12" t="s">
        <v>2869</v>
      </c>
      <c r="C2871" s="12" t="s">
        <v>6979</v>
      </c>
      <c r="D2871" s="13">
        <v>20000</v>
      </c>
      <c r="E2871" s="14">
        <v>177</v>
      </c>
      <c r="F2871" s="11" t="s">
        <v>8220</v>
      </c>
      <c r="G2871" s="11" t="s">
        <v>8223</v>
      </c>
      <c r="H2871" s="11" t="s">
        <v>8245</v>
      </c>
      <c r="I2871" s="11">
        <v>1468937681</v>
      </c>
      <c r="J2871" s="11">
        <v>1466345681</v>
      </c>
      <c r="K2871" s="11" t="b">
        <v>0</v>
      </c>
      <c r="L2871" s="11">
        <v>5</v>
      </c>
      <c r="M2871" s="11" t="b">
        <v>0</v>
      </c>
      <c r="N2871" s="11" t="s">
        <v>8273</v>
      </c>
      <c r="O2871" s="11" t="s">
        <v>8274</v>
      </c>
      <c r="P2871" s="11">
        <f t="shared" si="176"/>
        <v>1</v>
      </c>
      <c r="Q2871" s="11">
        <f t="shared" si="177"/>
        <v>35.4</v>
      </c>
      <c r="R2871" s="16">
        <f t="shared" si="178"/>
        <v>42540.593530092592</v>
      </c>
      <c r="S2871" s="16">
        <f t="shared" si="179"/>
        <v>42570.593530092592</v>
      </c>
    </row>
    <row r="2872" spans="1:19" ht="59" x14ac:dyDescent="0.75">
      <c r="A2872" s="11">
        <v>2870</v>
      </c>
      <c r="B2872" s="12" t="s">
        <v>2870</v>
      </c>
      <c r="C2872" s="12" t="s">
        <v>6980</v>
      </c>
      <c r="D2872" s="13">
        <v>5000</v>
      </c>
      <c r="E2872" s="14">
        <v>750</v>
      </c>
      <c r="F2872" s="11" t="s">
        <v>8220</v>
      </c>
      <c r="G2872" s="11" t="s">
        <v>8223</v>
      </c>
      <c r="H2872" s="11" t="s">
        <v>8245</v>
      </c>
      <c r="I2872" s="11">
        <v>1400301165</v>
      </c>
      <c r="J2872" s="11">
        <v>1397709165</v>
      </c>
      <c r="K2872" s="11" t="b">
        <v>0</v>
      </c>
      <c r="L2872" s="11">
        <v>9</v>
      </c>
      <c r="M2872" s="11" t="b">
        <v>0</v>
      </c>
      <c r="N2872" s="11" t="s">
        <v>8273</v>
      </c>
      <c r="O2872" s="11" t="s">
        <v>8274</v>
      </c>
      <c r="P2872" s="11">
        <f t="shared" si="176"/>
        <v>15</v>
      </c>
      <c r="Q2872" s="11">
        <f t="shared" si="177"/>
        <v>83.33</v>
      </c>
      <c r="R2872" s="16">
        <f t="shared" si="178"/>
        <v>41746.189409722225</v>
      </c>
      <c r="S2872" s="16">
        <f t="shared" si="179"/>
        <v>41776.189409722225</v>
      </c>
    </row>
    <row r="2873" spans="1:19" ht="44.25" x14ac:dyDescent="0.75">
      <c r="A2873" s="11">
        <v>2871</v>
      </c>
      <c r="B2873" s="12" t="s">
        <v>2871</v>
      </c>
      <c r="C2873" s="12" t="s">
        <v>6981</v>
      </c>
      <c r="D2873" s="13">
        <v>10000</v>
      </c>
      <c r="E2873" s="14">
        <v>467</v>
      </c>
      <c r="F2873" s="11" t="s">
        <v>8220</v>
      </c>
      <c r="G2873" s="11" t="s">
        <v>8223</v>
      </c>
      <c r="H2873" s="11" t="s">
        <v>8245</v>
      </c>
      <c r="I2873" s="11">
        <v>1419183813</v>
      </c>
      <c r="J2873" s="11">
        <v>1417455813</v>
      </c>
      <c r="K2873" s="11" t="b">
        <v>0</v>
      </c>
      <c r="L2873" s="11">
        <v>13</v>
      </c>
      <c r="M2873" s="11" t="b">
        <v>0</v>
      </c>
      <c r="N2873" s="11" t="s">
        <v>8273</v>
      </c>
      <c r="O2873" s="11" t="s">
        <v>8274</v>
      </c>
      <c r="P2873" s="11">
        <f t="shared" si="176"/>
        <v>5</v>
      </c>
      <c r="Q2873" s="11">
        <f t="shared" si="177"/>
        <v>35.92</v>
      </c>
      <c r="R2873" s="16">
        <f t="shared" si="178"/>
        <v>41974.738576388889</v>
      </c>
      <c r="S2873" s="16">
        <f t="shared" si="179"/>
        <v>41994.738576388889</v>
      </c>
    </row>
    <row r="2874" spans="1:19" ht="44.25" x14ac:dyDescent="0.75">
      <c r="A2874" s="11">
        <v>2872</v>
      </c>
      <c r="B2874" s="12" t="s">
        <v>2872</v>
      </c>
      <c r="C2874" s="12" t="s">
        <v>6982</v>
      </c>
      <c r="D2874" s="13">
        <v>3000</v>
      </c>
      <c r="E2874" s="14">
        <v>0</v>
      </c>
      <c r="F2874" s="11" t="s">
        <v>8220</v>
      </c>
      <c r="G2874" s="11" t="s">
        <v>8223</v>
      </c>
      <c r="H2874" s="11" t="s">
        <v>8245</v>
      </c>
      <c r="I2874" s="11">
        <v>1434768438</v>
      </c>
      <c r="J2874" s="11">
        <v>1429584438</v>
      </c>
      <c r="K2874" s="11" t="b">
        <v>0</v>
      </c>
      <c r="L2874" s="11">
        <v>0</v>
      </c>
      <c r="M2874" s="11" t="b">
        <v>0</v>
      </c>
      <c r="N2874" s="11" t="s">
        <v>8273</v>
      </c>
      <c r="O2874" s="11" t="s">
        <v>8274</v>
      </c>
      <c r="P2874" s="11">
        <f t="shared" si="176"/>
        <v>0</v>
      </c>
      <c r="Q2874" s="11">
        <f t="shared" si="177"/>
        <v>0</v>
      </c>
      <c r="R2874" s="16">
        <f t="shared" si="178"/>
        <v>42115.11618055556</v>
      </c>
      <c r="S2874" s="16">
        <f t="shared" si="179"/>
        <v>42175.11618055556</v>
      </c>
    </row>
    <row r="2875" spans="1:19" ht="59" x14ac:dyDescent="0.75">
      <c r="A2875" s="11">
        <v>2873</v>
      </c>
      <c r="B2875" s="12" t="s">
        <v>2873</v>
      </c>
      <c r="C2875" s="12" t="s">
        <v>6983</v>
      </c>
      <c r="D2875" s="13">
        <v>2500</v>
      </c>
      <c r="E2875" s="14">
        <v>953</v>
      </c>
      <c r="F2875" s="11" t="s">
        <v>8220</v>
      </c>
      <c r="G2875" s="11" t="s">
        <v>8223</v>
      </c>
      <c r="H2875" s="11" t="s">
        <v>8245</v>
      </c>
      <c r="I2875" s="11">
        <v>1422473831</v>
      </c>
      <c r="J2875" s="11">
        <v>1419881831</v>
      </c>
      <c r="K2875" s="11" t="b">
        <v>0</v>
      </c>
      <c r="L2875" s="11">
        <v>8</v>
      </c>
      <c r="M2875" s="11" t="b">
        <v>0</v>
      </c>
      <c r="N2875" s="11" t="s">
        <v>8273</v>
      </c>
      <c r="O2875" s="11" t="s">
        <v>8274</v>
      </c>
      <c r="P2875" s="11">
        <f t="shared" si="176"/>
        <v>38</v>
      </c>
      <c r="Q2875" s="11">
        <f t="shared" si="177"/>
        <v>119.13</v>
      </c>
      <c r="R2875" s="16">
        <f t="shared" si="178"/>
        <v>42002.817488425921</v>
      </c>
      <c r="S2875" s="16">
        <f t="shared" si="179"/>
        <v>42032.817488425921</v>
      </c>
    </row>
    <row r="2876" spans="1:19" ht="44.25" x14ac:dyDescent="0.75">
      <c r="A2876" s="11">
        <v>2874</v>
      </c>
      <c r="B2876" s="12" t="s">
        <v>2874</v>
      </c>
      <c r="C2876" s="12" t="s">
        <v>6984</v>
      </c>
      <c r="D2876" s="13">
        <v>5000</v>
      </c>
      <c r="E2876" s="14">
        <v>271</v>
      </c>
      <c r="F2876" s="11" t="s">
        <v>8220</v>
      </c>
      <c r="G2876" s="11" t="s">
        <v>8223</v>
      </c>
      <c r="H2876" s="11" t="s">
        <v>8245</v>
      </c>
      <c r="I2876" s="11">
        <v>1484684186</v>
      </c>
      <c r="J2876" s="11">
        <v>1482092186</v>
      </c>
      <c r="K2876" s="11" t="b">
        <v>0</v>
      </c>
      <c r="L2876" s="11">
        <v>3</v>
      </c>
      <c r="M2876" s="11" t="b">
        <v>0</v>
      </c>
      <c r="N2876" s="11" t="s">
        <v>8273</v>
      </c>
      <c r="O2876" s="11" t="s">
        <v>8274</v>
      </c>
      <c r="P2876" s="11">
        <f t="shared" si="176"/>
        <v>5</v>
      </c>
      <c r="Q2876" s="11">
        <f t="shared" si="177"/>
        <v>90.33</v>
      </c>
      <c r="R2876" s="16">
        <f t="shared" si="178"/>
        <v>42722.84474537037</v>
      </c>
      <c r="S2876" s="16">
        <f t="shared" si="179"/>
        <v>42752.84474537037</v>
      </c>
    </row>
    <row r="2877" spans="1:19" ht="44.25" x14ac:dyDescent="0.75">
      <c r="A2877" s="11">
        <v>2875</v>
      </c>
      <c r="B2877" s="12" t="s">
        <v>2875</v>
      </c>
      <c r="C2877" s="12" t="s">
        <v>6985</v>
      </c>
      <c r="D2877" s="13">
        <v>20000</v>
      </c>
      <c r="E2877" s="14">
        <v>7</v>
      </c>
      <c r="F2877" s="11" t="s">
        <v>8220</v>
      </c>
      <c r="G2877" s="11" t="s">
        <v>8223</v>
      </c>
      <c r="H2877" s="11" t="s">
        <v>8245</v>
      </c>
      <c r="I2877" s="11">
        <v>1462417493</v>
      </c>
      <c r="J2877" s="11">
        <v>1459825493</v>
      </c>
      <c r="K2877" s="11" t="b">
        <v>0</v>
      </c>
      <c r="L2877" s="11">
        <v>3</v>
      </c>
      <c r="M2877" s="11" t="b">
        <v>0</v>
      </c>
      <c r="N2877" s="11" t="s">
        <v>8273</v>
      </c>
      <c r="O2877" s="11" t="s">
        <v>8274</v>
      </c>
      <c r="P2877" s="11">
        <f t="shared" si="176"/>
        <v>0</v>
      </c>
      <c r="Q2877" s="11">
        <f t="shared" si="177"/>
        <v>2.33</v>
      </c>
      <c r="R2877" s="16">
        <f t="shared" si="178"/>
        <v>42465.128391203703</v>
      </c>
      <c r="S2877" s="16">
        <f t="shared" si="179"/>
        <v>42495.128391203703</v>
      </c>
    </row>
    <row r="2878" spans="1:19" ht="44.25" x14ac:dyDescent="0.75">
      <c r="A2878" s="11">
        <v>2876</v>
      </c>
      <c r="B2878" s="12" t="s">
        <v>2876</v>
      </c>
      <c r="C2878" s="12" t="s">
        <v>6986</v>
      </c>
      <c r="D2878" s="13">
        <v>150000</v>
      </c>
      <c r="E2878" s="14">
        <v>0</v>
      </c>
      <c r="F2878" s="11" t="s">
        <v>8220</v>
      </c>
      <c r="G2878" s="11" t="s">
        <v>8223</v>
      </c>
      <c r="H2878" s="11" t="s">
        <v>8245</v>
      </c>
      <c r="I2878" s="11">
        <v>1437069079</v>
      </c>
      <c r="J2878" s="11">
        <v>1434477079</v>
      </c>
      <c r="K2878" s="11" t="b">
        <v>0</v>
      </c>
      <c r="L2878" s="11">
        <v>0</v>
      </c>
      <c r="M2878" s="11" t="b">
        <v>0</v>
      </c>
      <c r="N2878" s="11" t="s">
        <v>8273</v>
      </c>
      <c r="O2878" s="11" t="s">
        <v>8274</v>
      </c>
      <c r="P2878" s="11">
        <f t="shared" si="176"/>
        <v>0</v>
      </c>
      <c r="Q2878" s="11">
        <f t="shared" si="177"/>
        <v>0</v>
      </c>
      <c r="R2878" s="16">
        <f t="shared" si="178"/>
        <v>42171.743969907402</v>
      </c>
      <c r="S2878" s="16">
        <f t="shared" si="179"/>
        <v>42201.743969907402</v>
      </c>
    </row>
    <row r="2879" spans="1:19" ht="44.25" x14ac:dyDescent="0.75">
      <c r="A2879" s="11">
        <v>2877</v>
      </c>
      <c r="B2879" s="12" t="s">
        <v>2877</v>
      </c>
      <c r="C2879" s="12" t="s">
        <v>6987</v>
      </c>
      <c r="D2879" s="13">
        <v>6000</v>
      </c>
      <c r="E2879" s="14">
        <v>650</v>
      </c>
      <c r="F2879" s="11" t="s">
        <v>8220</v>
      </c>
      <c r="G2879" s="11" t="s">
        <v>8223</v>
      </c>
      <c r="H2879" s="11" t="s">
        <v>8245</v>
      </c>
      <c r="I2879" s="11">
        <v>1480525200</v>
      </c>
      <c r="J2879" s="11">
        <v>1477781724</v>
      </c>
      <c r="K2879" s="11" t="b">
        <v>0</v>
      </c>
      <c r="L2879" s="11">
        <v>6</v>
      </c>
      <c r="M2879" s="11" t="b">
        <v>0</v>
      </c>
      <c r="N2879" s="11" t="s">
        <v>8273</v>
      </c>
      <c r="O2879" s="11" t="s">
        <v>8274</v>
      </c>
      <c r="P2879" s="11">
        <f t="shared" si="176"/>
        <v>11</v>
      </c>
      <c r="Q2879" s="11">
        <f t="shared" si="177"/>
        <v>108.33</v>
      </c>
      <c r="R2879" s="16">
        <f t="shared" si="178"/>
        <v>42672.955138888887</v>
      </c>
      <c r="S2879" s="16">
        <f t="shared" si="179"/>
        <v>42704.708333333328</v>
      </c>
    </row>
    <row r="2880" spans="1:19" ht="44.25" x14ac:dyDescent="0.75">
      <c r="A2880" s="11">
        <v>2878</v>
      </c>
      <c r="B2880" s="12" t="s">
        <v>2878</v>
      </c>
      <c r="C2880" s="12" t="s">
        <v>6988</v>
      </c>
      <c r="D2880" s="13">
        <v>3000</v>
      </c>
      <c r="E2880" s="14">
        <v>63</v>
      </c>
      <c r="F2880" s="11" t="s">
        <v>8220</v>
      </c>
      <c r="G2880" s="11" t="s">
        <v>8224</v>
      </c>
      <c r="H2880" s="11" t="s">
        <v>8246</v>
      </c>
      <c r="I2880" s="11">
        <v>1435934795</v>
      </c>
      <c r="J2880" s="11">
        <v>1430750795</v>
      </c>
      <c r="K2880" s="11" t="b">
        <v>0</v>
      </c>
      <c r="L2880" s="11">
        <v>4</v>
      </c>
      <c r="M2880" s="11" t="b">
        <v>0</v>
      </c>
      <c r="N2880" s="11" t="s">
        <v>8273</v>
      </c>
      <c r="O2880" s="11" t="s">
        <v>8274</v>
      </c>
      <c r="P2880" s="11">
        <f t="shared" si="176"/>
        <v>2</v>
      </c>
      <c r="Q2880" s="11">
        <f t="shared" si="177"/>
        <v>15.75</v>
      </c>
      <c r="R2880" s="16">
        <f t="shared" si="178"/>
        <v>42128.615682870368</v>
      </c>
      <c r="S2880" s="16">
        <f t="shared" si="179"/>
        <v>42188.615682870368</v>
      </c>
    </row>
    <row r="2881" spans="1:19" ht="44.25" x14ac:dyDescent="0.75">
      <c r="A2881" s="11">
        <v>2879</v>
      </c>
      <c r="B2881" s="12" t="s">
        <v>2879</v>
      </c>
      <c r="C2881" s="12" t="s">
        <v>6989</v>
      </c>
      <c r="D2881" s="13">
        <v>11200</v>
      </c>
      <c r="E2881" s="14">
        <v>29</v>
      </c>
      <c r="F2881" s="11" t="s">
        <v>8220</v>
      </c>
      <c r="G2881" s="11" t="s">
        <v>8223</v>
      </c>
      <c r="H2881" s="11" t="s">
        <v>8245</v>
      </c>
      <c r="I2881" s="11">
        <v>1453310661</v>
      </c>
      <c r="J2881" s="11">
        <v>1450718661</v>
      </c>
      <c r="K2881" s="11" t="b">
        <v>0</v>
      </c>
      <c r="L2881" s="11">
        <v>1</v>
      </c>
      <c r="M2881" s="11" t="b">
        <v>0</v>
      </c>
      <c r="N2881" s="11" t="s">
        <v>8273</v>
      </c>
      <c r="O2881" s="11" t="s">
        <v>8274</v>
      </c>
      <c r="P2881" s="11">
        <f t="shared" si="176"/>
        <v>0</v>
      </c>
      <c r="Q2881" s="11">
        <f t="shared" si="177"/>
        <v>29</v>
      </c>
      <c r="R2881" s="16">
        <f t="shared" si="178"/>
        <v>42359.725243055553</v>
      </c>
      <c r="S2881" s="16">
        <f t="shared" si="179"/>
        <v>42389.725243055553</v>
      </c>
    </row>
    <row r="2882" spans="1:19" ht="44.25" x14ac:dyDescent="0.75">
      <c r="A2882" s="11">
        <v>2880</v>
      </c>
      <c r="B2882" s="12" t="s">
        <v>2880</v>
      </c>
      <c r="C2882" s="12" t="s">
        <v>6990</v>
      </c>
      <c r="D2882" s="13">
        <v>12000</v>
      </c>
      <c r="E2882" s="14">
        <v>2800</v>
      </c>
      <c r="F2882" s="11" t="s">
        <v>8220</v>
      </c>
      <c r="G2882" s="11" t="s">
        <v>8223</v>
      </c>
      <c r="H2882" s="11" t="s">
        <v>8245</v>
      </c>
      <c r="I2882" s="11">
        <v>1440090300</v>
      </c>
      <c r="J2882" s="11">
        <v>1436305452</v>
      </c>
      <c r="K2882" s="11" t="b">
        <v>0</v>
      </c>
      <c r="L2882" s="11">
        <v>29</v>
      </c>
      <c r="M2882" s="11" t="b">
        <v>0</v>
      </c>
      <c r="N2882" s="11" t="s">
        <v>8273</v>
      </c>
      <c r="O2882" s="11" t="s">
        <v>8274</v>
      </c>
      <c r="P2882" s="11">
        <f t="shared" ref="P2882:P2945" si="180">ROUND(E2882/D2882*100,0)</f>
        <v>23</v>
      </c>
      <c r="Q2882" s="11">
        <f t="shared" ref="Q2882:Q2945" si="181">IFERROR(ROUND(E2882/L2882,2),0)</f>
        <v>96.55</v>
      </c>
      <c r="R2882" s="16">
        <f t="shared" si="178"/>
        <v>42192.905694444446</v>
      </c>
      <c r="S2882" s="16">
        <f t="shared" si="179"/>
        <v>42236.711805555555</v>
      </c>
    </row>
    <row r="2883" spans="1:19" ht="44.25" x14ac:dyDescent="0.75">
      <c r="A2883" s="11">
        <v>2881</v>
      </c>
      <c r="B2883" s="12" t="s">
        <v>2881</v>
      </c>
      <c r="C2883" s="12" t="s">
        <v>6991</v>
      </c>
      <c r="D2883" s="13">
        <v>5500</v>
      </c>
      <c r="E2883" s="14">
        <v>0</v>
      </c>
      <c r="F2883" s="11" t="s">
        <v>8220</v>
      </c>
      <c r="G2883" s="11" t="s">
        <v>8223</v>
      </c>
      <c r="H2883" s="11" t="s">
        <v>8245</v>
      </c>
      <c r="I2883" s="11">
        <v>1417620036</v>
      </c>
      <c r="J2883" s="11">
        <v>1412432436</v>
      </c>
      <c r="K2883" s="11" t="b">
        <v>0</v>
      </c>
      <c r="L2883" s="11">
        <v>0</v>
      </c>
      <c r="M2883" s="11" t="b">
        <v>0</v>
      </c>
      <c r="N2883" s="11" t="s">
        <v>8273</v>
      </c>
      <c r="O2883" s="11" t="s">
        <v>8274</v>
      </c>
      <c r="P2883" s="11">
        <f t="shared" si="180"/>
        <v>0</v>
      </c>
      <c r="Q2883" s="11">
        <f t="shared" si="181"/>
        <v>0</v>
      </c>
      <c r="R2883" s="16">
        <f t="shared" ref="R2883:R2946" si="182">(((J2883/60)/60)/24)+DATE(1970,1,1)</f>
        <v>41916.597638888888</v>
      </c>
      <c r="S2883" s="16">
        <f t="shared" ref="S2883:S2946" si="183">(((I2883/60)/60)/24)+DATE(1970,1,1)</f>
        <v>41976.639305555553</v>
      </c>
    </row>
    <row r="2884" spans="1:19" ht="44.25" x14ac:dyDescent="0.75">
      <c r="A2884" s="11">
        <v>2882</v>
      </c>
      <c r="B2884" s="12" t="s">
        <v>2882</v>
      </c>
      <c r="C2884" s="12" t="s">
        <v>6992</v>
      </c>
      <c r="D2884" s="13">
        <v>750</v>
      </c>
      <c r="E2884" s="14">
        <v>252</v>
      </c>
      <c r="F2884" s="11" t="s">
        <v>8220</v>
      </c>
      <c r="G2884" s="11" t="s">
        <v>8223</v>
      </c>
      <c r="H2884" s="11" t="s">
        <v>8245</v>
      </c>
      <c r="I2884" s="11">
        <v>1462112318</v>
      </c>
      <c r="J2884" s="11">
        <v>1459520318</v>
      </c>
      <c r="K2884" s="11" t="b">
        <v>0</v>
      </c>
      <c r="L2884" s="11">
        <v>4</v>
      </c>
      <c r="M2884" s="11" t="b">
        <v>0</v>
      </c>
      <c r="N2884" s="11" t="s">
        <v>8273</v>
      </c>
      <c r="O2884" s="11" t="s">
        <v>8274</v>
      </c>
      <c r="P2884" s="11">
        <f t="shared" si="180"/>
        <v>34</v>
      </c>
      <c r="Q2884" s="11">
        <f t="shared" si="181"/>
        <v>63</v>
      </c>
      <c r="R2884" s="16">
        <f t="shared" si="182"/>
        <v>42461.596273148149</v>
      </c>
      <c r="S2884" s="16">
        <f t="shared" si="183"/>
        <v>42491.596273148149</v>
      </c>
    </row>
    <row r="2885" spans="1:19" ht="59" x14ac:dyDescent="0.75">
      <c r="A2885" s="11">
        <v>2883</v>
      </c>
      <c r="B2885" s="12" t="s">
        <v>2883</v>
      </c>
      <c r="C2885" s="12" t="s">
        <v>6993</v>
      </c>
      <c r="D2885" s="13">
        <v>10000</v>
      </c>
      <c r="E2885" s="14">
        <v>1908</v>
      </c>
      <c r="F2885" s="11" t="s">
        <v>8220</v>
      </c>
      <c r="G2885" s="11" t="s">
        <v>8223</v>
      </c>
      <c r="H2885" s="11" t="s">
        <v>8245</v>
      </c>
      <c r="I2885" s="11">
        <v>1454734740</v>
      </c>
      <c r="J2885" s="11">
        <v>1451684437</v>
      </c>
      <c r="K2885" s="11" t="b">
        <v>0</v>
      </c>
      <c r="L2885" s="11">
        <v>5</v>
      </c>
      <c r="M2885" s="11" t="b">
        <v>0</v>
      </c>
      <c r="N2885" s="11" t="s">
        <v>8273</v>
      </c>
      <c r="O2885" s="11" t="s">
        <v>8274</v>
      </c>
      <c r="P2885" s="11">
        <f t="shared" si="180"/>
        <v>19</v>
      </c>
      <c r="Q2885" s="11">
        <f t="shared" si="181"/>
        <v>381.6</v>
      </c>
      <c r="R2885" s="16">
        <f t="shared" si="182"/>
        <v>42370.90320601852</v>
      </c>
      <c r="S2885" s="16">
        <f t="shared" si="183"/>
        <v>42406.207638888889</v>
      </c>
    </row>
    <row r="2886" spans="1:19" ht="29.5" x14ac:dyDescent="0.75">
      <c r="A2886" s="11">
        <v>2884</v>
      </c>
      <c r="B2886" s="12" t="s">
        <v>2884</v>
      </c>
      <c r="C2886" s="12" t="s">
        <v>6994</v>
      </c>
      <c r="D2886" s="13">
        <v>45000</v>
      </c>
      <c r="E2886" s="14">
        <v>185</v>
      </c>
      <c r="F2886" s="11" t="s">
        <v>8220</v>
      </c>
      <c r="G2886" s="11" t="s">
        <v>8223</v>
      </c>
      <c r="H2886" s="11" t="s">
        <v>8245</v>
      </c>
      <c r="I2886" s="11">
        <v>1417800435</v>
      </c>
      <c r="J2886" s="11">
        <v>1415208435</v>
      </c>
      <c r="K2886" s="11" t="b">
        <v>0</v>
      </c>
      <c r="L2886" s="11">
        <v>4</v>
      </c>
      <c r="M2886" s="11" t="b">
        <v>0</v>
      </c>
      <c r="N2886" s="11" t="s">
        <v>8273</v>
      </c>
      <c r="O2886" s="11" t="s">
        <v>8274</v>
      </c>
      <c r="P2886" s="11">
        <f t="shared" si="180"/>
        <v>0</v>
      </c>
      <c r="Q2886" s="11">
        <f t="shared" si="181"/>
        <v>46.25</v>
      </c>
      <c r="R2886" s="16">
        <f t="shared" si="182"/>
        <v>41948.727256944447</v>
      </c>
      <c r="S2886" s="16">
        <f t="shared" si="183"/>
        <v>41978.727256944447</v>
      </c>
    </row>
    <row r="2887" spans="1:19" ht="29.5" x14ac:dyDescent="0.75">
      <c r="A2887" s="11">
        <v>2885</v>
      </c>
      <c r="B2887" s="12" t="s">
        <v>2885</v>
      </c>
      <c r="C2887" s="12" t="s">
        <v>6995</v>
      </c>
      <c r="D2887" s="13">
        <v>400</v>
      </c>
      <c r="E2887" s="14">
        <v>130</v>
      </c>
      <c r="F2887" s="11" t="s">
        <v>8220</v>
      </c>
      <c r="G2887" s="11" t="s">
        <v>8223</v>
      </c>
      <c r="H2887" s="11" t="s">
        <v>8245</v>
      </c>
      <c r="I2887" s="11">
        <v>1426294201</v>
      </c>
      <c r="J2887" s="11">
        <v>1423705801</v>
      </c>
      <c r="K2887" s="11" t="b">
        <v>0</v>
      </c>
      <c r="L2887" s="11">
        <v>5</v>
      </c>
      <c r="M2887" s="11" t="b">
        <v>0</v>
      </c>
      <c r="N2887" s="11" t="s">
        <v>8273</v>
      </c>
      <c r="O2887" s="11" t="s">
        <v>8274</v>
      </c>
      <c r="P2887" s="11">
        <f t="shared" si="180"/>
        <v>33</v>
      </c>
      <c r="Q2887" s="11">
        <f t="shared" si="181"/>
        <v>26</v>
      </c>
      <c r="R2887" s="16">
        <f t="shared" si="182"/>
        <v>42047.07640046296</v>
      </c>
      <c r="S2887" s="16">
        <f t="shared" si="183"/>
        <v>42077.034733796296</v>
      </c>
    </row>
    <row r="2888" spans="1:19" ht="44.25" x14ac:dyDescent="0.75">
      <c r="A2888" s="11">
        <v>2886</v>
      </c>
      <c r="B2888" s="12" t="s">
        <v>2886</v>
      </c>
      <c r="C2888" s="12" t="s">
        <v>6996</v>
      </c>
      <c r="D2888" s="13">
        <v>200</v>
      </c>
      <c r="E2888" s="14">
        <v>10</v>
      </c>
      <c r="F2888" s="11" t="s">
        <v>8220</v>
      </c>
      <c r="G2888" s="11" t="s">
        <v>8223</v>
      </c>
      <c r="H2888" s="11" t="s">
        <v>8245</v>
      </c>
      <c r="I2888" s="11">
        <v>1442635140</v>
      </c>
      <c r="J2888" s="11">
        <v>1442243484</v>
      </c>
      <c r="K2888" s="11" t="b">
        <v>0</v>
      </c>
      <c r="L2888" s="11">
        <v>1</v>
      </c>
      <c r="M2888" s="11" t="b">
        <v>0</v>
      </c>
      <c r="N2888" s="11" t="s">
        <v>8273</v>
      </c>
      <c r="O2888" s="11" t="s">
        <v>8274</v>
      </c>
      <c r="P2888" s="11">
        <f t="shared" si="180"/>
        <v>5</v>
      </c>
      <c r="Q2888" s="11">
        <f t="shared" si="181"/>
        <v>10</v>
      </c>
      <c r="R2888" s="16">
        <f t="shared" si="182"/>
        <v>42261.632916666669</v>
      </c>
      <c r="S2888" s="16">
        <f t="shared" si="183"/>
        <v>42266.165972222225</v>
      </c>
    </row>
    <row r="2889" spans="1:19" ht="44.25" x14ac:dyDescent="0.75">
      <c r="A2889" s="11">
        <v>2887</v>
      </c>
      <c r="B2889" s="12" t="s">
        <v>2887</v>
      </c>
      <c r="C2889" s="12" t="s">
        <v>6997</v>
      </c>
      <c r="D2889" s="13">
        <v>3000</v>
      </c>
      <c r="E2889" s="14">
        <v>5</v>
      </c>
      <c r="F2889" s="11" t="s">
        <v>8220</v>
      </c>
      <c r="G2889" s="11" t="s">
        <v>8223</v>
      </c>
      <c r="H2889" s="11" t="s">
        <v>8245</v>
      </c>
      <c r="I2889" s="11">
        <v>1420971324</v>
      </c>
      <c r="J2889" s="11">
        <v>1418379324</v>
      </c>
      <c r="K2889" s="11" t="b">
        <v>0</v>
      </c>
      <c r="L2889" s="11">
        <v>1</v>
      </c>
      <c r="M2889" s="11" t="b">
        <v>0</v>
      </c>
      <c r="N2889" s="11" t="s">
        <v>8273</v>
      </c>
      <c r="O2889" s="11" t="s">
        <v>8274</v>
      </c>
      <c r="P2889" s="11">
        <f t="shared" si="180"/>
        <v>0</v>
      </c>
      <c r="Q2889" s="11">
        <f t="shared" si="181"/>
        <v>5</v>
      </c>
      <c r="R2889" s="16">
        <f t="shared" si="182"/>
        <v>41985.427361111113</v>
      </c>
      <c r="S2889" s="16">
        <f t="shared" si="183"/>
        <v>42015.427361111113</v>
      </c>
    </row>
    <row r="2890" spans="1:19" ht="44.25" x14ac:dyDescent="0.75">
      <c r="A2890" s="11">
        <v>2888</v>
      </c>
      <c r="B2890" s="12" t="s">
        <v>2888</v>
      </c>
      <c r="C2890" s="12" t="s">
        <v>6998</v>
      </c>
      <c r="D2890" s="13">
        <v>30000</v>
      </c>
      <c r="E2890" s="14">
        <v>0</v>
      </c>
      <c r="F2890" s="11" t="s">
        <v>8220</v>
      </c>
      <c r="G2890" s="11" t="s">
        <v>8223</v>
      </c>
      <c r="H2890" s="11" t="s">
        <v>8245</v>
      </c>
      <c r="I2890" s="11">
        <v>1413608340</v>
      </c>
      <c r="J2890" s="11">
        <v>1412945440</v>
      </c>
      <c r="K2890" s="11" t="b">
        <v>0</v>
      </c>
      <c r="L2890" s="11">
        <v>0</v>
      </c>
      <c r="M2890" s="11" t="b">
        <v>0</v>
      </c>
      <c r="N2890" s="11" t="s">
        <v>8273</v>
      </c>
      <c r="O2890" s="11" t="s">
        <v>8274</v>
      </c>
      <c r="P2890" s="11">
        <f t="shared" si="180"/>
        <v>0</v>
      </c>
      <c r="Q2890" s="11">
        <f t="shared" si="181"/>
        <v>0</v>
      </c>
      <c r="R2890" s="16">
        <f t="shared" si="182"/>
        <v>41922.535185185188</v>
      </c>
      <c r="S2890" s="16">
        <f t="shared" si="183"/>
        <v>41930.207638888889</v>
      </c>
    </row>
    <row r="2891" spans="1:19" ht="44.25" x14ac:dyDescent="0.75">
      <c r="A2891" s="11">
        <v>2889</v>
      </c>
      <c r="B2891" s="12" t="s">
        <v>2889</v>
      </c>
      <c r="C2891" s="12" t="s">
        <v>6999</v>
      </c>
      <c r="D2891" s="13">
        <v>3000</v>
      </c>
      <c r="E2891" s="14">
        <v>1142</v>
      </c>
      <c r="F2891" s="11" t="s">
        <v>8220</v>
      </c>
      <c r="G2891" s="11" t="s">
        <v>8223</v>
      </c>
      <c r="H2891" s="11" t="s">
        <v>8245</v>
      </c>
      <c r="I2891" s="11">
        <v>1409344985</v>
      </c>
      <c r="J2891" s="11">
        <v>1406752985</v>
      </c>
      <c r="K2891" s="11" t="b">
        <v>0</v>
      </c>
      <c r="L2891" s="11">
        <v>14</v>
      </c>
      <c r="M2891" s="11" t="b">
        <v>0</v>
      </c>
      <c r="N2891" s="11" t="s">
        <v>8273</v>
      </c>
      <c r="O2891" s="11" t="s">
        <v>8274</v>
      </c>
      <c r="P2891" s="11">
        <f t="shared" si="180"/>
        <v>38</v>
      </c>
      <c r="Q2891" s="11">
        <f t="shared" si="181"/>
        <v>81.569999999999993</v>
      </c>
      <c r="R2891" s="16">
        <f t="shared" si="182"/>
        <v>41850.863252314812</v>
      </c>
      <c r="S2891" s="16">
        <f t="shared" si="183"/>
        <v>41880.863252314812</v>
      </c>
    </row>
    <row r="2892" spans="1:19" ht="44.25" x14ac:dyDescent="0.75">
      <c r="A2892" s="11">
        <v>2890</v>
      </c>
      <c r="B2892" s="12" t="s">
        <v>2890</v>
      </c>
      <c r="C2892" s="12" t="s">
        <v>7000</v>
      </c>
      <c r="D2892" s="13">
        <v>2000</v>
      </c>
      <c r="E2892" s="14">
        <v>21</v>
      </c>
      <c r="F2892" s="11" t="s">
        <v>8220</v>
      </c>
      <c r="G2892" s="11" t="s">
        <v>8223</v>
      </c>
      <c r="H2892" s="11" t="s">
        <v>8245</v>
      </c>
      <c r="I2892" s="11">
        <v>1407553200</v>
      </c>
      <c r="J2892" s="11">
        <v>1405100992</v>
      </c>
      <c r="K2892" s="11" t="b">
        <v>0</v>
      </c>
      <c r="L2892" s="11">
        <v>3</v>
      </c>
      <c r="M2892" s="11" t="b">
        <v>0</v>
      </c>
      <c r="N2892" s="11" t="s">
        <v>8273</v>
      </c>
      <c r="O2892" s="11" t="s">
        <v>8274</v>
      </c>
      <c r="P2892" s="11">
        <f t="shared" si="180"/>
        <v>1</v>
      </c>
      <c r="Q2892" s="11">
        <f t="shared" si="181"/>
        <v>7</v>
      </c>
      <c r="R2892" s="16">
        <f t="shared" si="182"/>
        <v>41831.742962962962</v>
      </c>
      <c r="S2892" s="16">
        <f t="shared" si="183"/>
        <v>41860.125</v>
      </c>
    </row>
    <row r="2893" spans="1:19" ht="44.25" x14ac:dyDescent="0.75">
      <c r="A2893" s="11">
        <v>2891</v>
      </c>
      <c r="B2893" s="12" t="s">
        <v>2891</v>
      </c>
      <c r="C2893" s="12" t="s">
        <v>7001</v>
      </c>
      <c r="D2893" s="13">
        <v>10000</v>
      </c>
      <c r="E2893" s="14">
        <v>273</v>
      </c>
      <c r="F2893" s="11" t="s">
        <v>8220</v>
      </c>
      <c r="G2893" s="11" t="s">
        <v>8223</v>
      </c>
      <c r="H2893" s="11" t="s">
        <v>8245</v>
      </c>
      <c r="I2893" s="11">
        <v>1460751128</v>
      </c>
      <c r="J2893" s="11">
        <v>1455570728</v>
      </c>
      <c r="K2893" s="11" t="b">
        <v>0</v>
      </c>
      <c r="L2893" s="11">
        <v>10</v>
      </c>
      <c r="M2893" s="11" t="b">
        <v>0</v>
      </c>
      <c r="N2893" s="11" t="s">
        <v>8273</v>
      </c>
      <c r="O2893" s="11" t="s">
        <v>8274</v>
      </c>
      <c r="P2893" s="11">
        <f t="shared" si="180"/>
        <v>3</v>
      </c>
      <c r="Q2893" s="11">
        <f t="shared" si="181"/>
        <v>27.3</v>
      </c>
      <c r="R2893" s="16">
        <f t="shared" si="182"/>
        <v>42415.883425925931</v>
      </c>
      <c r="S2893" s="16">
        <f t="shared" si="183"/>
        <v>42475.84175925926</v>
      </c>
    </row>
    <row r="2894" spans="1:19" ht="44.25" x14ac:dyDescent="0.75">
      <c r="A2894" s="11">
        <v>2892</v>
      </c>
      <c r="B2894" s="12" t="s">
        <v>2892</v>
      </c>
      <c r="C2894" s="12" t="s">
        <v>7002</v>
      </c>
      <c r="D2894" s="13">
        <v>5500</v>
      </c>
      <c r="E2894" s="14">
        <v>500</v>
      </c>
      <c r="F2894" s="11" t="s">
        <v>8220</v>
      </c>
      <c r="G2894" s="11" t="s">
        <v>8223</v>
      </c>
      <c r="H2894" s="11" t="s">
        <v>8245</v>
      </c>
      <c r="I2894" s="11">
        <v>1409000400</v>
      </c>
      <c r="J2894" s="11">
        <v>1408381704</v>
      </c>
      <c r="K2894" s="11" t="b">
        <v>0</v>
      </c>
      <c r="L2894" s="11">
        <v>17</v>
      </c>
      <c r="M2894" s="11" t="b">
        <v>0</v>
      </c>
      <c r="N2894" s="11" t="s">
        <v>8273</v>
      </c>
      <c r="O2894" s="11" t="s">
        <v>8274</v>
      </c>
      <c r="P2894" s="11">
        <f t="shared" si="180"/>
        <v>9</v>
      </c>
      <c r="Q2894" s="11">
        <f t="shared" si="181"/>
        <v>29.41</v>
      </c>
      <c r="R2894" s="16">
        <f t="shared" si="182"/>
        <v>41869.714166666665</v>
      </c>
      <c r="S2894" s="16">
        <f t="shared" si="183"/>
        <v>41876.875</v>
      </c>
    </row>
    <row r="2895" spans="1:19" x14ac:dyDescent="0.75">
      <c r="A2895" s="11">
        <v>2893</v>
      </c>
      <c r="B2895" s="12" t="s">
        <v>2893</v>
      </c>
      <c r="C2895" s="12" t="s">
        <v>7003</v>
      </c>
      <c r="D2895" s="13">
        <v>5000</v>
      </c>
      <c r="E2895" s="14">
        <v>25</v>
      </c>
      <c r="F2895" s="11" t="s">
        <v>8220</v>
      </c>
      <c r="G2895" s="11" t="s">
        <v>8223</v>
      </c>
      <c r="H2895" s="11" t="s">
        <v>8245</v>
      </c>
      <c r="I2895" s="11">
        <v>1420768800</v>
      </c>
      <c r="J2895" s="11">
        <v>1415644395</v>
      </c>
      <c r="K2895" s="11" t="b">
        <v>0</v>
      </c>
      <c r="L2895" s="11">
        <v>2</v>
      </c>
      <c r="M2895" s="11" t="b">
        <v>0</v>
      </c>
      <c r="N2895" s="11" t="s">
        <v>8273</v>
      </c>
      <c r="O2895" s="11" t="s">
        <v>8274</v>
      </c>
      <c r="P2895" s="11">
        <f t="shared" si="180"/>
        <v>1</v>
      </c>
      <c r="Q2895" s="11">
        <f t="shared" si="181"/>
        <v>12.5</v>
      </c>
      <c r="R2895" s="16">
        <f t="shared" si="182"/>
        <v>41953.773090277777</v>
      </c>
      <c r="S2895" s="16">
        <f t="shared" si="183"/>
        <v>42013.083333333328</v>
      </c>
    </row>
    <row r="2896" spans="1:19" ht="29.5" x14ac:dyDescent="0.75">
      <c r="A2896" s="11">
        <v>2894</v>
      </c>
      <c r="B2896" s="12" t="s">
        <v>2894</v>
      </c>
      <c r="C2896" s="12" t="s">
        <v>7004</v>
      </c>
      <c r="D2896" s="13">
        <v>50000</v>
      </c>
      <c r="E2896" s="14">
        <v>0</v>
      </c>
      <c r="F2896" s="11" t="s">
        <v>8220</v>
      </c>
      <c r="G2896" s="11" t="s">
        <v>8223</v>
      </c>
      <c r="H2896" s="11" t="s">
        <v>8245</v>
      </c>
      <c r="I2896" s="11">
        <v>1428100815</v>
      </c>
      <c r="J2896" s="11">
        <v>1422920415</v>
      </c>
      <c r="K2896" s="11" t="b">
        <v>0</v>
      </c>
      <c r="L2896" s="11">
        <v>0</v>
      </c>
      <c r="M2896" s="11" t="b">
        <v>0</v>
      </c>
      <c r="N2896" s="11" t="s">
        <v>8273</v>
      </c>
      <c r="O2896" s="11" t="s">
        <v>8274</v>
      </c>
      <c r="P2896" s="11">
        <f t="shared" si="180"/>
        <v>0</v>
      </c>
      <c r="Q2896" s="11">
        <f t="shared" si="181"/>
        <v>0</v>
      </c>
      <c r="R2896" s="16">
        <f t="shared" si="182"/>
        <v>42037.986284722225</v>
      </c>
      <c r="S2896" s="16">
        <f t="shared" si="183"/>
        <v>42097.944618055553</v>
      </c>
    </row>
    <row r="2897" spans="1:19" ht="44.25" x14ac:dyDescent="0.75">
      <c r="A2897" s="11">
        <v>2895</v>
      </c>
      <c r="B2897" s="12" t="s">
        <v>2895</v>
      </c>
      <c r="C2897" s="12" t="s">
        <v>7005</v>
      </c>
      <c r="D2897" s="13">
        <v>500</v>
      </c>
      <c r="E2897" s="14">
        <v>23</v>
      </c>
      <c r="F2897" s="11" t="s">
        <v>8220</v>
      </c>
      <c r="G2897" s="11" t="s">
        <v>8223</v>
      </c>
      <c r="H2897" s="11" t="s">
        <v>8245</v>
      </c>
      <c r="I2897" s="11">
        <v>1403470800</v>
      </c>
      <c r="J2897" s="11">
        <v>1403356792</v>
      </c>
      <c r="K2897" s="11" t="b">
        <v>0</v>
      </c>
      <c r="L2897" s="11">
        <v>4</v>
      </c>
      <c r="M2897" s="11" t="b">
        <v>0</v>
      </c>
      <c r="N2897" s="11" t="s">
        <v>8273</v>
      </c>
      <c r="O2897" s="11" t="s">
        <v>8274</v>
      </c>
      <c r="P2897" s="11">
        <f t="shared" si="180"/>
        <v>5</v>
      </c>
      <c r="Q2897" s="11">
        <f t="shared" si="181"/>
        <v>5.75</v>
      </c>
      <c r="R2897" s="16">
        <f t="shared" si="182"/>
        <v>41811.555462962962</v>
      </c>
      <c r="S2897" s="16">
        <f t="shared" si="183"/>
        <v>41812.875</v>
      </c>
    </row>
    <row r="2898" spans="1:19" ht="44.25" x14ac:dyDescent="0.75">
      <c r="A2898" s="11">
        <v>2896</v>
      </c>
      <c r="B2898" s="12" t="s">
        <v>2896</v>
      </c>
      <c r="C2898" s="12" t="s">
        <v>7006</v>
      </c>
      <c r="D2898" s="13">
        <v>3000</v>
      </c>
      <c r="E2898" s="14">
        <v>625</v>
      </c>
      <c r="F2898" s="11" t="s">
        <v>8220</v>
      </c>
      <c r="G2898" s="11" t="s">
        <v>8223</v>
      </c>
      <c r="H2898" s="11" t="s">
        <v>8245</v>
      </c>
      <c r="I2898" s="11">
        <v>1481522400</v>
      </c>
      <c r="J2898" s="11">
        <v>1480283321</v>
      </c>
      <c r="K2898" s="11" t="b">
        <v>0</v>
      </c>
      <c r="L2898" s="11">
        <v>12</v>
      </c>
      <c r="M2898" s="11" t="b">
        <v>0</v>
      </c>
      <c r="N2898" s="11" t="s">
        <v>8273</v>
      </c>
      <c r="O2898" s="11" t="s">
        <v>8274</v>
      </c>
      <c r="P2898" s="11">
        <f t="shared" si="180"/>
        <v>21</v>
      </c>
      <c r="Q2898" s="11">
        <f t="shared" si="181"/>
        <v>52.08</v>
      </c>
      <c r="R2898" s="16">
        <f t="shared" si="182"/>
        <v>42701.908807870372</v>
      </c>
      <c r="S2898" s="16">
        <f t="shared" si="183"/>
        <v>42716.25</v>
      </c>
    </row>
    <row r="2899" spans="1:19" ht="44.25" x14ac:dyDescent="0.75">
      <c r="A2899" s="11">
        <v>2897</v>
      </c>
      <c r="B2899" s="12" t="s">
        <v>2897</v>
      </c>
      <c r="C2899" s="12" t="s">
        <v>7007</v>
      </c>
      <c r="D2899" s="13">
        <v>12000</v>
      </c>
      <c r="E2899" s="14">
        <v>550</v>
      </c>
      <c r="F2899" s="11" t="s">
        <v>8220</v>
      </c>
      <c r="G2899" s="11" t="s">
        <v>8223</v>
      </c>
      <c r="H2899" s="11" t="s">
        <v>8245</v>
      </c>
      <c r="I2899" s="11">
        <v>1444577345</v>
      </c>
      <c r="J2899" s="11">
        <v>1441985458</v>
      </c>
      <c r="K2899" s="11" t="b">
        <v>0</v>
      </c>
      <c r="L2899" s="11">
        <v>3</v>
      </c>
      <c r="M2899" s="11" t="b">
        <v>0</v>
      </c>
      <c r="N2899" s="11" t="s">
        <v>8273</v>
      </c>
      <c r="O2899" s="11" t="s">
        <v>8274</v>
      </c>
      <c r="P2899" s="11">
        <f t="shared" si="180"/>
        <v>5</v>
      </c>
      <c r="Q2899" s="11">
        <f t="shared" si="181"/>
        <v>183.33</v>
      </c>
      <c r="R2899" s="16">
        <f t="shared" si="182"/>
        <v>42258.646504629629</v>
      </c>
      <c r="S2899" s="16">
        <f t="shared" si="183"/>
        <v>42288.645196759258</v>
      </c>
    </row>
    <row r="2900" spans="1:19" ht="44.25" x14ac:dyDescent="0.75">
      <c r="A2900" s="11">
        <v>2898</v>
      </c>
      <c r="B2900" s="12" t="s">
        <v>2898</v>
      </c>
      <c r="C2900" s="12" t="s">
        <v>7008</v>
      </c>
      <c r="D2900" s="13">
        <v>7500</v>
      </c>
      <c r="E2900" s="14">
        <v>316</v>
      </c>
      <c r="F2900" s="11" t="s">
        <v>8220</v>
      </c>
      <c r="G2900" s="11" t="s">
        <v>8223</v>
      </c>
      <c r="H2900" s="11" t="s">
        <v>8245</v>
      </c>
      <c r="I2900" s="11">
        <v>1446307053</v>
      </c>
      <c r="J2900" s="11">
        <v>1443715053</v>
      </c>
      <c r="K2900" s="11" t="b">
        <v>0</v>
      </c>
      <c r="L2900" s="11">
        <v>12</v>
      </c>
      <c r="M2900" s="11" t="b">
        <v>0</v>
      </c>
      <c r="N2900" s="11" t="s">
        <v>8273</v>
      </c>
      <c r="O2900" s="11" t="s">
        <v>8274</v>
      </c>
      <c r="P2900" s="11">
        <f t="shared" si="180"/>
        <v>4</v>
      </c>
      <c r="Q2900" s="11">
        <f t="shared" si="181"/>
        <v>26.33</v>
      </c>
      <c r="R2900" s="16">
        <f t="shared" si="182"/>
        <v>42278.664965277778</v>
      </c>
      <c r="S2900" s="16">
        <f t="shared" si="183"/>
        <v>42308.664965277778</v>
      </c>
    </row>
    <row r="2901" spans="1:19" ht="44.25" x14ac:dyDescent="0.75">
      <c r="A2901" s="11">
        <v>2899</v>
      </c>
      <c r="B2901" s="12" t="s">
        <v>2899</v>
      </c>
      <c r="C2901" s="12" t="s">
        <v>7009</v>
      </c>
      <c r="D2901" s="13">
        <v>10000</v>
      </c>
      <c r="E2901" s="14">
        <v>0</v>
      </c>
      <c r="F2901" s="11" t="s">
        <v>8220</v>
      </c>
      <c r="G2901" s="11" t="s">
        <v>8223</v>
      </c>
      <c r="H2901" s="11" t="s">
        <v>8245</v>
      </c>
      <c r="I2901" s="11">
        <v>1469325158</v>
      </c>
      <c r="J2901" s="11">
        <v>1464141158</v>
      </c>
      <c r="K2901" s="11" t="b">
        <v>0</v>
      </c>
      <c r="L2901" s="11">
        <v>0</v>
      </c>
      <c r="M2901" s="11" t="b">
        <v>0</v>
      </c>
      <c r="N2901" s="11" t="s">
        <v>8273</v>
      </c>
      <c r="O2901" s="11" t="s">
        <v>8274</v>
      </c>
      <c r="P2901" s="11">
        <f t="shared" si="180"/>
        <v>0</v>
      </c>
      <c r="Q2901" s="11">
        <f t="shared" si="181"/>
        <v>0</v>
      </c>
      <c r="R2901" s="16">
        <f t="shared" si="182"/>
        <v>42515.078217592592</v>
      </c>
      <c r="S2901" s="16">
        <f t="shared" si="183"/>
        <v>42575.078217592592</v>
      </c>
    </row>
    <row r="2902" spans="1:19" ht="59" x14ac:dyDescent="0.75">
      <c r="A2902" s="11">
        <v>2900</v>
      </c>
      <c r="B2902" s="12" t="s">
        <v>2900</v>
      </c>
      <c r="C2902" s="12" t="s">
        <v>7010</v>
      </c>
      <c r="D2902" s="13">
        <v>5500</v>
      </c>
      <c r="E2902" s="14">
        <v>3405</v>
      </c>
      <c r="F2902" s="11" t="s">
        <v>8220</v>
      </c>
      <c r="G2902" s="11" t="s">
        <v>8223</v>
      </c>
      <c r="H2902" s="11" t="s">
        <v>8245</v>
      </c>
      <c r="I2902" s="11">
        <v>1407562632</v>
      </c>
      <c r="J2902" s="11">
        <v>1404970632</v>
      </c>
      <c r="K2902" s="11" t="b">
        <v>0</v>
      </c>
      <c r="L2902" s="11">
        <v>7</v>
      </c>
      <c r="M2902" s="11" t="b">
        <v>0</v>
      </c>
      <c r="N2902" s="11" t="s">
        <v>8273</v>
      </c>
      <c r="O2902" s="11" t="s">
        <v>8274</v>
      </c>
      <c r="P2902" s="11">
        <f t="shared" si="180"/>
        <v>62</v>
      </c>
      <c r="Q2902" s="11">
        <f t="shared" si="181"/>
        <v>486.43</v>
      </c>
      <c r="R2902" s="16">
        <f t="shared" si="182"/>
        <v>41830.234166666669</v>
      </c>
      <c r="S2902" s="16">
        <f t="shared" si="183"/>
        <v>41860.234166666669</v>
      </c>
    </row>
    <row r="2903" spans="1:19" ht="44.25" x14ac:dyDescent="0.75">
      <c r="A2903" s="11">
        <v>2901</v>
      </c>
      <c r="B2903" s="12" t="s">
        <v>2901</v>
      </c>
      <c r="C2903" s="12" t="s">
        <v>7011</v>
      </c>
      <c r="D2903" s="13">
        <v>750</v>
      </c>
      <c r="E2903" s="14">
        <v>6</v>
      </c>
      <c r="F2903" s="11" t="s">
        <v>8220</v>
      </c>
      <c r="G2903" s="11" t="s">
        <v>8223</v>
      </c>
      <c r="H2903" s="11" t="s">
        <v>8245</v>
      </c>
      <c r="I2903" s="11">
        <v>1423345339</v>
      </c>
      <c r="J2903" s="11">
        <v>1418161339</v>
      </c>
      <c r="K2903" s="11" t="b">
        <v>0</v>
      </c>
      <c r="L2903" s="11">
        <v>2</v>
      </c>
      <c r="M2903" s="11" t="b">
        <v>0</v>
      </c>
      <c r="N2903" s="11" t="s">
        <v>8273</v>
      </c>
      <c r="O2903" s="11" t="s">
        <v>8274</v>
      </c>
      <c r="P2903" s="11">
        <f t="shared" si="180"/>
        <v>1</v>
      </c>
      <c r="Q2903" s="11">
        <f t="shared" si="181"/>
        <v>3</v>
      </c>
      <c r="R2903" s="16">
        <f t="shared" si="182"/>
        <v>41982.904386574075</v>
      </c>
      <c r="S2903" s="16">
        <f t="shared" si="183"/>
        <v>42042.904386574075</v>
      </c>
    </row>
    <row r="2904" spans="1:19" ht="44.25" x14ac:dyDescent="0.75">
      <c r="A2904" s="11">
        <v>2902</v>
      </c>
      <c r="B2904" s="12" t="s">
        <v>2902</v>
      </c>
      <c r="C2904" s="12" t="s">
        <v>7012</v>
      </c>
      <c r="D2904" s="13">
        <v>150000</v>
      </c>
      <c r="E2904" s="14">
        <v>25</v>
      </c>
      <c r="F2904" s="11" t="s">
        <v>8220</v>
      </c>
      <c r="G2904" s="11" t="s">
        <v>8223</v>
      </c>
      <c r="H2904" s="11" t="s">
        <v>8245</v>
      </c>
      <c r="I2904" s="11">
        <v>1440412396</v>
      </c>
      <c r="J2904" s="11">
        <v>1437820396</v>
      </c>
      <c r="K2904" s="11" t="b">
        <v>0</v>
      </c>
      <c r="L2904" s="11">
        <v>1</v>
      </c>
      <c r="M2904" s="11" t="b">
        <v>0</v>
      </c>
      <c r="N2904" s="11" t="s">
        <v>8273</v>
      </c>
      <c r="O2904" s="11" t="s">
        <v>8274</v>
      </c>
      <c r="P2904" s="11">
        <f t="shared" si="180"/>
        <v>0</v>
      </c>
      <c r="Q2904" s="11">
        <f t="shared" si="181"/>
        <v>25</v>
      </c>
      <c r="R2904" s="16">
        <f t="shared" si="182"/>
        <v>42210.439768518518</v>
      </c>
      <c r="S2904" s="16">
        <f t="shared" si="183"/>
        <v>42240.439768518518</v>
      </c>
    </row>
    <row r="2905" spans="1:19" ht="44.25" x14ac:dyDescent="0.75">
      <c r="A2905" s="11">
        <v>2903</v>
      </c>
      <c r="B2905" s="12" t="s">
        <v>2903</v>
      </c>
      <c r="C2905" s="12" t="s">
        <v>7013</v>
      </c>
      <c r="D2905" s="13">
        <v>5000</v>
      </c>
      <c r="E2905" s="14">
        <v>39</v>
      </c>
      <c r="F2905" s="11" t="s">
        <v>8220</v>
      </c>
      <c r="G2905" s="11" t="s">
        <v>8223</v>
      </c>
      <c r="H2905" s="11" t="s">
        <v>8245</v>
      </c>
      <c r="I2905" s="11">
        <v>1441771218</v>
      </c>
      <c r="J2905" s="11">
        <v>1436587218</v>
      </c>
      <c r="K2905" s="11" t="b">
        <v>0</v>
      </c>
      <c r="L2905" s="11">
        <v>4</v>
      </c>
      <c r="M2905" s="11" t="b">
        <v>0</v>
      </c>
      <c r="N2905" s="11" t="s">
        <v>8273</v>
      </c>
      <c r="O2905" s="11" t="s">
        <v>8274</v>
      </c>
      <c r="P2905" s="11">
        <f t="shared" si="180"/>
        <v>1</v>
      </c>
      <c r="Q2905" s="11">
        <f t="shared" si="181"/>
        <v>9.75</v>
      </c>
      <c r="R2905" s="16">
        <f t="shared" si="182"/>
        <v>42196.166874999995</v>
      </c>
      <c r="S2905" s="16">
        <f t="shared" si="183"/>
        <v>42256.166874999995</v>
      </c>
    </row>
    <row r="2906" spans="1:19" ht="44.25" x14ac:dyDescent="0.75">
      <c r="A2906" s="11">
        <v>2904</v>
      </c>
      <c r="B2906" s="12" t="s">
        <v>2904</v>
      </c>
      <c r="C2906" s="12" t="s">
        <v>7014</v>
      </c>
      <c r="D2906" s="13">
        <v>1500</v>
      </c>
      <c r="E2906" s="14">
        <v>75</v>
      </c>
      <c r="F2906" s="11" t="s">
        <v>8220</v>
      </c>
      <c r="G2906" s="11" t="s">
        <v>8224</v>
      </c>
      <c r="H2906" s="11" t="s">
        <v>8246</v>
      </c>
      <c r="I2906" s="11">
        <v>1415534400</v>
      </c>
      <c r="J2906" s="11">
        <v>1414538031</v>
      </c>
      <c r="K2906" s="11" t="b">
        <v>0</v>
      </c>
      <c r="L2906" s="11">
        <v>4</v>
      </c>
      <c r="M2906" s="11" t="b">
        <v>0</v>
      </c>
      <c r="N2906" s="11" t="s">
        <v>8273</v>
      </c>
      <c r="O2906" s="11" t="s">
        <v>8274</v>
      </c>
      <c r="P2906" s="11">
        <f t="shared" si="180"/>
        <v>5</v>
      </c>
      <c r="Q2906" s="11">
        <f t="shared" si="181"/>
        <v>18.75</v>
      </c>
      <c r="R2906" s="16">
        <f t="shared" si="182"/>
        <v>41940.967951388891</v>
      </c>
      <c r="S2906" s="16">
        <f t="shared" si="183"/>
        <v>41952.5</v>
      </c>
    </row>
    <row r="2907" spans="1:19" ht="44.25" x14ac:dyDescent="0.75">
      <c r="A2907" s="11">
        <v>2905</v>
      </c>
      <c r="B2907" s="12" t="s">
        <v>2905</v>
      </c>
      <c r="C2907" s="12" t="s">
        <v>7015</v>
      </c>
      <c r="D2907" s="13">
        <v>3500</v>
      </c>
      <c r="E2907" s="14">
        <v>622</v>
      </c>
      <c r="F2907" s="11" t="s">
        <v>8220</v>
      </c>
      <c r="G2907" s="11" t="s">
        <v>8223</v>
      </c>
      <c r="H2907" s="11" t="s">
        <v>8245</v>
      </c>
      <c r="I2907" s="11">
        <v>1473211313</v>
      </c>
      <c r="J2907" s="11">
        <v>1472001713</v>
      </c>
      <c r="K2907" s="11" t="b">
        <v>0</v>
      </c>
      <c r="L2907" s="11">
        <v>17</v>
      </c>
      <c r="M2907" s="11" t="b">
        <v>0</v>
      </c>
      <c r="N2907" s="11" t="s">
        <v>8273</v>
      </c>
      <c r="O2907" s="11" t="s">
        <v>8274</v>
      </c>
      <c r="P2907" s="11">
        <f t="shared" si="180"/>
        <v>18</v>
      </c>
      <c r="Q2907" s="11">
        <f t="shared" si="181"/>
        <v>36.590000000000003</v>
      </c>
      <c r="R2907" s="16">
        <f t="shared" si="182"/>
        <v>42606.056863425925</v>
      </c>
      <c r="S2907" s="16">
        <f t="shared" si="183"/>
        <v>42620.056863425925</v>
      </c>
    </row>
    <row r="2908" spans="1:19" ht="59" x14ac:dyDescent="0.75">
      <c r="A2908" s="11">
        <v>2906</v>
      </c>
      <c r="B2908" s="12" t="s">
        <v>2906</v>
      </c>
      <c r="C2908" s="12" t="s">
        <v>7016</v>
      </c>
      <c r="D2908" s="13">
        <v>6000</v>
      </c>
      <c r="E2908" s="14">
        <v>565</v>
      </c>
      <c r="F2908" s="11" t="s">
        <v>8220</v>
      </c>
      <c r="G2908" s="11" t="s">
        <v>8223</v>
      </c>
      <c r="H2908" s="11" t="s">
        <v>8245</v>
      </c>
      <c r="I2908" s="11">
        <v>1438390800</v>
      </c>
      <c r="J2908" s="11">
        <v>1436888066</v>
      </c>
      <c r="K2908" s="11" t="b">
        <v>0</v>
      </c>
      <c r="L2908" s="11">
        <v>7</v>
      </c>
      <c r="M2908" s="11" t="b">
        <v>0</v>
      </c>
      <c r="N2908" s="11" t="s">
        <v>8273</v>
      </c>
      <c r="O2908" s="11" t="s">
        <v>8274</v>
      </c>
      <c r="P2908" s="11">
        <f t="shared" si="180"/>
        <v>9</v>
      </c>
      <c r="Q2908" s="11">
        <f t="shared" si="181"/>
        <v>80.709999999999994</v>
      </c>
      <c r="R2908" s="16">
        <f t="shared" si="182"/>
        <v>42199.648912037039</v>
      </c>
      <c r="S2908" s="16">
        <f t="shared" si="183"/>
        <v>42217.041666666672</v>
      </c>
    </row>
    <row r="2909" spans="1:19" ht="44.25" x14ac:dyDescent="0.75">
      <c r="A2909" s="11">
        <v>2907</v>
      </c>
      <c r="B2909" s="12" t="s">
        <v>2907</v>
      </c>
      <c r="C2909" s="12" t="s">
        <v>7017</v>
      </c>
      <c r="D2909" s="13">
        <v>2500</v>
      </c>
      <c r="E2909" s="14">
        <v>2</v>
      </c>
      <c r="F2909" s="11" t="s">
        <v>8220</v>
      </c>
      <c r="G2909" s="11" t="s">
        <v>8223</v>
      </c>
      <c r="H2909" s="11" t="s">
        <v>8245</v>
      </c>
      <c r="I2909" s="11">
        <v>1463259837</v>
      </c>
      <c r="J2909" s="11">
        <v>1458075837</v>
      </c>
      <c r="K2909" s="11" t="b">
        <v>0</v>
      </c>
      <c r="L2909" s="11">
        <v>2</v>
      </c>
      <c r="M2909" s="11" t="b">
        <v>0</v>
      </c>
      <c r="N2909" s="11" t="s">
        <v>8273</v>
      </c>
      <c r="O2909" s="11" t="s">
        <v>8274</v>
      </c>
      <c r="P2909" s="11">
        <f t="shared" si="180"/>
        <v>0</v>
      </c>
      <c r="Q2909" s="11">
        <f t="shared" si="181"/>
        <v>1</v>
      </c>
      <c r="R2909" s="16">
        <f t="shared" si="182"/>
        <v>42444.877743055549</v>
      </c>
      <c r="S2909" s="16">
        <f t="shared" si="183"/>
        <v>42504.877743055549</v>
      </c>
    </row>
    <row r="2910" spans="1:19" ht="59" x14ac:dyDescent="0.75">
      <c r="A2910" s="11">
        <v>2908</v>
      </c>
      <c r="B2910" s="12" t="s">
        <v>2908</v>
      </c>
      <c r="C2910" s="12" t="s">
        <v>7018</v>
      </c>
      <c r="D2910" s="13">
        <v>9600</v>
      </c>
      <c r="E2910" s="14">
        <v>264</v>
      </c>
      <c r="F2910" s="11" t="s">
        <v>8220</v>
      </c>
      <c r="G2910" s="11" t="s">
        <v>8223</v>
      </c>
      <c r="H2910" s="11" t="s">
        <v>8245</v>
      </c>
      <c r="I2910" s="11">
        <v>1465407219</v>
      </c>
      <c r="J2910" s="11">
        <v>1462815219</v>
      </c>
      <c r="K2910" s="11" t="b">
        <v>0</v>
      </c>
      <c r="L2910" s="11">
        <v>5</v>
      </c>
      <c r="M2910" s="11" t="b">
        <v>0</v>
      </c>
      <c r="N2910" s="11" t="s">
        <v>8273</v>
      </c>
      <c r="O2910" s="11" t="s">
        <v>8274</v>
      </c>
      <c r="P2910" s="11">
        <f t="shared" si="180"/>
        <v>3</v>
      </c>
      <c r="Q2910" s="11">
        <f t="shared" si="181"/>
        <v>52.8</v>
      </c>
      <c r="R2910" s="16">
        <f t="shared" si="182"/>
        <v>42499.731701388882</v>
      </c>
      <c r="S2910" s="16">
        <f t="shared" si="183"/>
        <v>42529.731701388882</v>
      </c>
    </row>
    <row r="2911" spans="1:19" ht="59" x14ac:dyDescent="0.75">
      <c r="A2911" s="11">
        <v>2909</v>
      </c>
      <c r="B2911" s="12" t="s">
        <v>2909</v>
      </c>
      <c r="C2911" s="12" t="s">
        <v>7019</v>
      </c>
      <c r="D2911" s="13">
        <v>180000</v>
      </c>
      <c r="E2911" s="14">
        <v>20</v>
      </c>
      <c r="F2911" s="11" t="s">
        <v>8220</v>
      </c>
      <c r="G2911" s="11" t="s">
        <v>8223</v>
      </c>
      <c r="H2911" s="11" t="s">
        <v>8245</v>
      </c>
      <c r="I2911" s="11">
        <v>1416944760</v>
      </c>
      <c r="J2911" s="11">
        <v>1413527001</v>
      </c>
      <c r="K2911" s="11" t="b">
        <v>0</v>
      </c>
      <c r="L2911" s="11">
        <v>1</v>
      </c>
      <c r="M2911" s="11" t="b">
        <v>0</v>
      </c>
      <c r="N2911" s="11" t="s">
        <v>8273</v>
      </c>
      <c r="O2911" s="11" t="s">
        <v>8274</v>
      </c>
      <c r="P2911" s="11">
        <f t="shared" si="180"/>
        <v>0</v>
      </c>
      <c r="Q2911" s="11">
        <f t="shared" si="181"/>
        <v>20</v>
      </c>
      <c r="R2911" s="16">
        <f t="shared" si="182"/>
        <v>41929.266215277778</v>
      </c>
      <c r="S2911" s="16">
        <f t="shared" si="183"/>
        <v>41968.823611111111</v>
      </c>
    </row>
    <row r="2912" spans="1:19" ht="44.25" x14ac:dyDescent="0.75">
      <c r="A2912" s="11">
        <v>2910</v>
      </c>
      <c r="B2912" s="12" t="s">
        <v>2910</v>
      </c>
      <c r="C2912" s="12" t="s">
        <v>7020</v>
      </c>
      <c r="D2912" s="13">
        <v>30000</v>
      </c>
      <c r="E2912" s="14">
        <v>1</v>
      </c>
      <c r="F2912" s="11" t="s">
        <v>8220</v>
      </c>
      <c r="G2912" s="11" t="s">
        <v>8224</v>
      </c>
      <c r="H2912" s="11" t="s">
        <v>8246</v>
      </c>
      <c r="I2912" s="11">
        <v>1434139887</v>
      </c>
      <c r="J2912" s="11">
        <v>1428955887</v>
      </c>
      <c r="K2912" s="11" t="b">
        <v>0</v>
      </c>
      <c r="L2912" s="11">
        <v>1</v>
      </c>
      <c r="M2912" s="11" t="b">
        <v>0</v>
      </c>
      <c r="N2912" s="11" t="s">
        <v>8273</v>
      </c>
      <c r="O2912" s="11" t="s">
        <v>8274</v>
      </c>
      <c r="P2912" s="11">
        <f t="shared" si="180"/>
        <v>0</v>
      </c>
      <c r="Q2912" s="11">
        <f t="shared" si="181"/>
        <v>1</v>
      </c>
      <c r="R2912" s="16">
        <f t="shared" si="182"/>
        <v>42107.841284722221</v>
      </c>
      <c r="S2912" s="16">
        <f t="shared" si="183"/>
        <v>42167.841284722221</v>
      </c>
    </row>
    <row r="2913" spans="1:19" ht="59" x14ac:dyDescent="0.75">
      <c r="A2913" s="11">
        <v>2911</v>
      </c>
      <c r="B2913" s="12" t="s">
        <v>2911</v>
      </c>
      <c r="C2913" s="12" t="s">
        <v>7021</v>
      </c>
      <c r="D2913" s="13">
        <v>1800</v>
      </c>
      <c r="E2913" s="14">
        <v>657</v>
      </c>
      <c r="F2913" s="11" t="s">
        <v>8220</v>
      </c>
      <c r="G2913" s="11" t="s">
        <v>8223</v>
      </c>
      <c r="H2913" s="11" t="s">
        <v>8245</v>
      </c>
      <c r="I2913" s="11">
        <v>1435429626</v>
      </c>
      <c r="J2913" s="11">
        <v>1431973626</v>
      </c>
      <c r="K2913" s="11" t="b">
        <v>0</v>
      </c>
      <c r="L2913" s="11">
        <v>14</v>
      </c>
      <c r="M2913" s="11" t="b">
        <v>0</v>
      </c>
      <c r="N2913" s="11" t="s">
        <v>8273</v>
      </c>
      <c r="O2913" s="11" t="s">
        <v>8274</v>
      </c>
      <c r="P2913" s="11">
        <f t="shared" si="180"/>
        <v>37</v>
      </c>
      <c r="Q2913" s="11">
        <f t="shared" si="181"/>
        <v>46.93</v>
      </c>
      <c r="R2913" s="16">
        <f t="shared" si="182"/>
        <v>42142.768819444449</v>
      </c>
      <c r="S2913" s="16">
        <f t="shared" si="183"/>
        <v>42182.768819444449</v>
      </c>
    </row>
    <row r="2914" spans="1:19" ht="44.25" x14ac:dyDescent="0.75">
      <c r="A2914" s="11">
        <v>2912</v>
      </c>
      <c r="B2914" s="12" t="s">
        <v>2912</v>
      </c>
      <c r="C2914" s="12" t="s">
        <v>7022</v>
      </c>
      <c r="D2914" s="13">
        <v>14440</v>
      </c>
      <c r="E2914" s="14">
        <v>2030</v>
      </c>
      <c r="F2914" s="11" t="s">
        <v>8220</v>
      </c>
      <c r="G2914" s="11" t="s">
        <v>8223</v>
      </c>
      <c r="H2914" s="11" t="s">
        <v>8245</v>
      </c>
      <c r="I2914" s="11">
        <v>1452827374</v>
      </c>
      <c r="J2914" s="11">
        <v>1450235374</v>
      </c>
      <c r="K2914" s="11" t="b">
        <v>0</v>
      </c>
      <c r="L2914" s="11">
        <v>26</v>
      </c>
      <c r="M2914" s="11" t="b">
        <v>0</v>
      </c>
      <c r="N2914" s="11" t="s">
        <v>8273</v>
      </c>
      <c r="O2914" s="11" t="s">
        <v>8274</v>
      </c>
      <c r="P2914" s="11">
        <f t="shared" si="180"/>
        <v>14</v>
      </c>
      <c r="Q2914" s="11">
        <f t="shared" si="181"/>
        <v>78.08</v>
      </c>
      <c r="R2914" s="16">
        <f t="shared" si="182"/>
        <v>42354.131643518514</v>
      </c>
      <c r="S2914" s="16">
        <f t="shared" si="183"/>
        <v>42384.131643518514</v>
      </c>
    </row>
    <row r="2915" spans="1:19" ht="44.25" x14ac:dyDescent="0.75">
      <c r="A2915" s="11">
        <v>2913</v>
      </c>
      <c r="B2915" s="12" t="s">
        <v>2913</v>
      </c>
      <c r="C2915" s="12" t="s">
        <v>7023</v>
      </c>
      <c r="D2915" s="13">
        <v>10000</v>
      </c>
      <c r="E2915" s="14">
        <v>2</v>
      </c>
      <c r="F2915" s="11" t="s">
        <v>8220</v>
      </c>
      <c r="G2915" s="11" t="s">
        <v>8223</v>
      </c>
      <c r="H2915" s="11" t="s">
        <v>8245</v>
      </c>
      <c r="I2915" s="11">
        <v>1410041339</v>
      </c>
      <c r="J2915" s="11">
        <v>1404857339</v>
      </c>
      <c r="K2915" s="11" t="b">
        <v>0</v>
      </c>
      <c r="L2915" s="11">
        <v>2</v>
      </c>
      <c r="M2915" s="11" t="b">
        <v>0</v>
      </c>
      <c r="N2915" s="11" t="s">
        <v>8273</v>
      </c>
      <c r="O2915" s="11" t="s">
        <v>8274</v>
      </c>
      <c r="P2915" s="11">
        <f t="shared" si="180"/>
        <v>0</v>
      </c>
      <c r="Q2915" s="11">
        <f t="shared" si="181"/>
        <v>1</v>
      </c>
      <c r="R2915" s="16">
        <f t="shared" si="182"/>
        <v>41828.922905092593</v>
      </c>
      <c r="S2915" s="16">
        <f t="shared" si="183"/>
        <v>41888.922905092593</v>
      </c>
    </row>
    <row r="2916" spans="1:19" ht="29.5" x14ac:dyDescent="0.75">
      <c r="A2916" s="11">
        <v>2914</v>
      </c>
      <c r="B2916" s="12" t="s">
        <v>2914</v>
      </c>
      <c r="C2916" s="12" t="s">
        <v>7024</v>
      </c>
      <c r="D2916" s="13">
        <v>25000</v>
      </c>
      <c r="E2916" s="14">
        <v>1</v>
      </c>
      <c r="F2916" s="11" t="s">
        <v>8220</v>
      </c>
      <c r="G2916" s="11" t="s">
        <v>8224</v>
      </c>
      <c r="H2916" s="11" t="s">
        <v>8246</v>
      </c>
      <c r="I2916" s="11">
        <v>1426365994</v>
      </c>
      <c r="J2916" s="11">
        <v>1421185594</v>
      </c>
      <c r="K2916" s="11" t="b">
        <v>0</v>
      </c>
      <c r="L2916" s="11">
        <v>1</v>
      </c>
      <c r="M2916" s="11" t="b">
        <v>0</v>
      </c>
      <c r="N2916" s="11" t="s">
        <v>8273</v>
      </c>
      <c r="O2916" s="11" t="s">
        <v>8274</v>
      </c>
      <c r="P2916" s="11">
        <f t="shared" si="180"/>
        <v>0</v>
      </c>
      <c r="Q2916" s="11">
        <f t="shared" si="181"/>
        <v>1</v>
      </c>
      <c r="R2916" s="16">
        <f t="shared" si="182"/>
        <v>42017.907337962963</v>
      </c>
      <c r="S2916" s="16">
        <f t="shared" si="183"/>
        <v>42077.865671296298</v>
      </c>
    </row>
    <row r="2917" spans="1:19" ht="44.25" x14ac:dyDescent="0.75">
      <c r="A2917" s="11">
        <v>2915</v>
      </c>
      <c r="B2917" s="12" t="s">
        <v>2915</v>
      </c>
      <c r="C2917" s="12" t="s">
        <v>7025</v>
      </c>
      <c r="D2917" s="13">
        <v>1000</v>
      </c>
      <c r="E2917" s="14">
        <v>611</v>
      </c>
      <c r="F2917" s="11" t="s">
        <v>8220</v>
      </c>
      <c r="G2917" s="11" t="s">
        <v>8224</v>
      </c>
      <c r="H2917" s="11" t="s">
        <v>8246</v>
      </c>
      <c r="I2917" s="11">
        <v>1458117190</v>
      </c>
      <c r="J2917" s="11">
        <v>1455528790</v>
      </c>
      <c r="K2917" s="11" t="b">
        <v>0</v>
      </c>
      <c r="L2917" s="11">
        <v>3</v>
      </c>
      <c r="M2917" s="11" t="b">
        <v>0</v>
      </c>
      <c r="N2917" s="11" t="s">
        <v>8273</v>
      </c>
      <c r="O2917" s="11" t="s">
        <v>8274</v>
      </c>
      <c r="P2917" s="11">
        <f t="shared" si="180"/>
        <v>61</v>
      </c>
      <c r="Q2917" s="11">
        <f t="shared" si="181"/>
        <v>203.67</v>
      </c>
      <c r="R2917" s="16">
        <f t="shared" si="182"/>
        <v>42415.398032407407</v>
      </c>
      <c r="S2917" s="16">
        <f t="shared" si="183"/>
        <v>42445.356365740736</v>
      </c>
    </row>
    <row r="2918" spans="1:19" ht="44.25" x14ac:dyDescent="0.75">
      <c r="A2918" s="11">
        <v>2916</v>
      </c>
      <c r="B2918" s="12" t="s">
        <v>2916</v>
      </c>
      <c r="C2918" s="12" t="s">
        <v>7026</v>
      </c>
      <c r="D2918" s="13">
        <v>1850</v>
      </c>
      <c r="E2918" s="14">
        <v>145</v>
      </c>
      <c r="F2918" s="11" t="s">
        <v>8220</v>
      </c>
      <c r="G2918" s="11" t="s">
        <v>8224</v>
      </c>
      <c r="H2918" s="11" t="s">
        <v>8246</v>
      </c>
      <c r="I2918" s="11">
        <v>1400498789</v>
      </c>
      <c r="J2918" s="11">
        <v>1398511589</v>
      </c>
      <c r="K2918" s="11" t="b">
        <v>0</v>
      </c>
      <c r="L2918" s="11">
        <v>7</v>
      </c>
      <c r="M2918" s="11" t="b">
        <v>0</v>
      </c>
      <c r="N2918" s="11" t="s">
        <v>8273</v>
      </c>
      <c r="O2918" s="11" t="s">
        <v>8274</v>
      </c>
      <c r="P2918" s="11">
        <f t="shared" si="180"/>
        <v>8</v>
      </c>
      <c r="Q2918" s="11">
        <f t="shared" si="181"/>
        <v>20.71</v>
      </c>
      <c r="R2918" s="16">
        <f t="shared" si="182"/>
        <v>41755.476724537039</v>
      </c>
      <c r="S2918" s="16">
        <f t="shared" si="183"/>
        <v>41778.476724537039</v>
      </c>
    </row>
    <row r="2919" spans="1:19" ht="44.25" x14ac:dyDescent="0.75">
      <c r="A2919" s="11">
        <v>2917</v>
      </c>
      <c r="B2919" s="12" t="s">
        <v>2917</v>
      </c>
      <c r="C2919" s="12" t="s">
        <v>7027</v>
      </c>
      <c r="D2919" s="13">
        <v>2000</v>
      </c>
      <c r="E2919" s="14">
        <v>437</v>
      </c>
      <c r="F2919" s="11" t="s">
        <v>8220</v>
      </c>
      <c r="G2919" s="11" t="s">
        <v>8223</v>
      </c>
      <c r="H2919" s="11" t="s">
        <v>8245</v>
      </c>
      <c r="I2919" s="11">
        <v>1442381847</v>
      </c>
      <c r="J2919" s="11">
        <v>1440826647</v>
      </c>
      <c r="K2919" s="11" t="b">
        <v>0</v>
      </c>
      <c r="L2919" s="11">
        <v>9</v>
      </c>
      <c r="M2919" s="11" t="b">
        <v>0</v>
      </c>
      <c r="N2919" s="11" t="s">
        <v>8273</v>
      </c>
      <c r="O2919" s="11" t="s">
        <v>8274</v>
      </c>
      <c r="P2919" s="11">
        <f t="shared" si="180"/>
        <v>22</v>
      </c>
      <c r="Q2919" s="11">
        <f t="shared" si="181"/>
        <v>48.56</v>
      </c>
      <c r="R2919" s="16">
        <f t="shared" si="182"/>
        <v>42245.234340277777</v>
      </c>
      <c r="S2919" s="16">
        <f t="shared" si="183"/>
        <v>42263.234340277777</v>
      </c>
    </row>
    <row r="2920" spans="1:19" ht="44.25" x14ac:dyDescent="0.75">
      <c r="A2920" s="11">
        <v>2918</v>
      </c>
      <c r="B2920" s="12" t="s">
        <v>2918</v>
      </c>
      <c r="C2920" s="12" t="s">
        <v>7028</v>
      </c>
      <c r="D2920" s="13">
        <v>5000</v>
      </c>
      <c r="E2920" s="14">
        <v>1362</v>
      </c>
      <c r="F2920" s="11" t="s">
        <v>8220</v>
      </c>
      <c r="G2920" s="11" t="s">
        <v>8223</v>
      </c>
      <c r="H2920" s="11" t="s">
        <v>8245</v>
      </c>
      <c r="I2920" s="11">
        <v>1446131207</v>
      </c>
      <c r="J2920" s="11">
        <v>1443712007</v>
      </c>
      <c r="K2920" s="11" t="b">
        <v>0</v>
      </c>
      <c r="L2920" s="11">
        <v>20</v>
      </c>
      <c r="M2920" s="11" t="b">
        <v>0</v>
      </c>
      <c r="N2920" s="11" t="s">
        <v>8273</v>
      </c>
      <c r="O2920" s="11" t="s">
        <v>8274</v>
      </c>
      <c r="P2920" s="11">
        <f t="shared" si="180"/>
        <v>27</v>
      </c>
      <c r="Q2920" s="11">
        <f t="shared" si="181"/>
        <v>68.099999999999994</v>
      </c>
      <c r="R2920" s="16">
        <f t="shared" si="182"/>
        <v>42278.629710648151</v>
      </c>
      <c r="S2920" s="16">
        <f t="shared" si="183"/>
        <v>42306.629710648151</v>
      </c>
    </row>
    <row r="2921" spans="1:19" ht="44.25" x14ac:dyDescent="0.75">
      <c r="A2921" s="11">
        <v>2919</v>
      </c>
      <c r="B2921" s="12" t="s">
        <v>2919</v>
      </c>
      <c r="C2921" s="12" t="s">
        <v>7029</v>
      </c>
      <c r="D2921" s="13">
        <v>600</v>
      </c>
      <c r="E2921" s="14">
        <v>51</v>
      </c>
      <c r="F2921" s="11" t="s">
        <v>8220</v>
      </c>
      <c r="G2921" s="11" t="s">
        <v>8223</v>
      </c>
      <c r="H2921" s="11" t="s">
        <v>8245</v>
      </c>
      <c r="I2921" s="11">
        <v>1407250329</v>
      </c>
      <c r="J2921" s="11">
        <v>1404658329</v>
      </c>
      <c r="K2921" s="11" t="b">
        <v>0</v>
      </c>
      <c r="L2921" s="11">
        <v>6</v>
      </c>
      <c r="M2921" s="11" t="b">
        <v>0</v>
      </c>
      <c r="N2921" s="11" t="s">
        <v>8273</v>
      </c>
      <c r="O2921" s="11" t="s">
        <v>8274</v>
      </c>
      <c r="P2921" s="11">
        <f t="shared" si="180"/>
        <v>9</v>
      </c>
      <c r="Q2921" s="11">
        <f t="shared" si="181"/>
        <v>8.5</v>
      </c>
      <c r="R2921" s="16">
        <f t="shared" si="182"/>
        <v>41826.61954861111</v>
      </c>
      <c r="S2921" s="16">
        <f t="shared" si="183"/>
        <v>41856.61954861111</v>
      </c>
    </row>
    <row r="2922" spans="1:19" ht="44.25" x14ac:dyDescent="0.75">
      <c r="A2922" s="11">
        <v>2920</v>
      </c>
      <c r="B2922" s="12" t="s">
        <v>2920</v>
      </c>
      <c r="C2922" s="12" t="s">
        <v>7030</v>
      </c>
      <c r="D2922" s="13">
        <v>2500</v>
      </c>
      <c r="E2922" s="14">
        <v>671</v>
      </c>
      <c r="F2922" s="11" t="s">
        <v>8220</v>
      </c>
      <c r="G2922" s="11" t="s">
        <v>8228</v>
      </c>
      <c r="H2922" s="11" t="s">
        <v>8250</v>
      </c>
      <c r="I2922" s="11">
        <v>1427306470</v>
      </c>
      <c r="J2922" s="11">
        <v>1424718070</v>
      </c>
      <c r="K2922" s="11" t="b">
        <v>0</v>
      </c>
      <c r="L2922" s="11">
        <v>13</v>
      </c>
      <c r="M2922" s="11" t="b">
        <v>0</v>
      </c>
      <c r="N2922" s="11" t="s">
        <v>8273</v>
      </c>
      <c r="O2922" s="11" t="s">
        <v>8274</v>
      </c>
      <c r="P2922" s="11">
        <f t="shared" si="180"/>
        <v>27</v>
      </c>
      <c r="Q2922" s="11">
        <f t="shared" si="181"/>
        <v>51.62</v>
      </c>
      <c r="R2922" s="16">
        <f t="shared" si="182"/>
        <v>42058.792476851857</v>
      </c>
      <c r="S2922" s="16">
        <f t="shared" si="183"/>
        <v>42088.750810185185</v>
      </c>
    </row>
    <row r="2923" spans="1:19" ht="29.5" x14ac:dyDescent="0.75">
      <c r="A2923" s="11">
        <v>2921</v>
      </c>
      <c r="B2923" s="12" t="s">
        <v>2921</v>
      </c>
      <c r="C2923" s="12" t="s">
        <v>7031</v>
      </c>
      <c r="D2923" s="13">
        <v>100</v>
      </c>
      <c r="E2923" s="14">
        <v>129</v>
      </c>
      <c r="F2923" s="11" t="s">
        <v>8218</v>
      </c>
      <c r="G2923" s="11" t="s">
        <v>8223</v>
      </c>
      <c r="H2923" s="11" t="s">
        <v>8245</v>
      </c>
      <c r="I2923" s="11">
        <v>1411679804</v>
      </c>
      <c r="J2923" s="11">
        <v>1409087804</v>
      </c>
      <c r="K2923" s="11" t="b">
        <v>0</v>
      </c>
      <c r="L2923" s="11">
        <v>3</v>
      </c>
      <c r="M2923" s="11" t="b">
        <v>1</v>
      </c>
      <c r="N2923" s="11" t="s">
        <v>8273</v>
      </c>
      <c r="O2923" s="11" t="s">
        <v>8315</v>
      </c>
      <c r="P2923" s="11">
        <f t="shared" si="180"/>
        <v>129</v>
      </c>
      <c r="Q2923" s="11">
        <f t="shared" si="181"/>
        <v>43</v>
      </c>
      <c r="R2923" s="16">
        <f t="shared" si="182"/>
        <v>41877.886620370373</v>
      </c>
      <c r="S2923" s="16">
        <f t="shared" si="183"/>
        <v>41907.886620370373</v>
      </c>
    </row>
    <row r="2924" spans="1:19" ht="44.25" x14ac:dyDescent="0.75">
      <c r="A2924" s="11">
        <v>2922</v>
      </c>
      <c r="B2924" s="12" t="s">
        <v>2922</v>
      </c>
      <c r="C2924" s="12" t="s">
        <v>7032</v>
      </c>
      <c r="D2924" s="13">
        <v>500</v>
      </c>
      <c r="E2924" s="14">
        <v>500</v>
      </c>
      <c r="F2924" s="11" t="s">
        <v>8218</v>
      </c>
      <c r="G2924" s="11" t="s">
        <v>8224</v>
      </c>
      <c r="H2924" s="11" t="s">
        <v>8246</v>
      </c>
      <c r="I2924" s="11">
        <v>1431982727</v>
      </c>
      <c r="J2924" s="11">
        <v>1428094727</v>
      </c>
      <c r="K2924" s="11" t="b">
        <v>0</v>
      </c>
      <c r="L2924" s="11">
        <v>6</v>
      </c>
      <c r="M2924" s="11" t="b">
        <v>1</v>
      </c>
      <c r="N2924" s="11" t="s">
        <v>8273</v>
      </c>
      <c r="O2924" s="11" t="s">
        <v>8315</v>
      </c>
      <c r="P2924" s="11">
        <f t="shared" si="180"/>
        <v>100</v>
      </c>
      <c r="Q2924" s="11">
        <f t="shared" si="181"/>
        <v>83.33</v>
      </c>
      <c r="R2924" s="16">
        <f t="shared" si="182"/>
        <v>42097.874155092592</v>
      </c>
      <c r="S2924" s="16">
        <f t="shared" si="183"/>
        <v>42142.874155092592</v>
      </c>
    </row>
    <row r="2925" spans="1:19" ht="44.25" x14ac:dyDescent="0.75">
      <c r="A2925" s="11">
        <v>2923</v>
      </c>
      <c r="B2925" s="12" t="s">
        <v>2923</v>
      </c>
      <c r="C2925" s="12" t="s">
        <v>7033</v>
      </c>
      <c r="D2925" s="13">
        <v>300</v>
      </c>
      <c r="E2925" s="14">
        <v>300</v>
      </c>
      <c r="F2925" s="11" t="s">
        <v>8218</v>
      </c>
      <c r="G2925" s="11" t="s">
        <v>8223</v>
      </c>
      <c r="H2925" s="11" t="s">
        <v>8245</v>
      </c>
      <c r="I2925" s="11">
        <v>1422068400</v>
      </c>
      <c r="J2925" s="11">
        <v>1420774779</v>
      </c>
      <c r="K2925" s="11" t="b">
        <v>0</v>
      </c>
      <c r="L2925" s="11">
        <v>10</v>
      </c>
      <c r="M2925" s="11" t="b">
        <v>1</v>
      </c>
      <c r="N2925" s="11" t="s">
        <v>8273</v>
      </c>
      <c r="O2925" s="11" t="s">
        <v>8315</v>
      </c>
      <c r="P2925" s="11">
        <f t="shared" si="180"/>
        <v>100</v>
      </c>
      <c r="Q2925" s="11">
        <f t="shared" si="181"/>
        <v>30</v>
      </c>
      <c r="R2925" s="16">
        <f t="shared" si="182"/>
        <v>42013.15253472222</v>
      </c>
      <c r="S2925" s="16">
        <f t="shared" si="183"/>
        <v>42028.125</v>
      </c>
    </row>
    <row r="2926" spans="1:19" ht="44.25" x14ac:dyDescent="0.75">
      <c r="A2926" s="11">
        <v>2924</v>
      </c>
      <c r="B2926" s="12" t="s">
        <v>2924</v>
      </c>
      <c r="C2926" s="12" t="s">
        <v>7034</v>
      </c>
      <c r="D2926" s="13">
        <v>25000</v>
      </c>
      <c r="E2926" s="14">
        <v>25800</v>
      </c>
      <c r="F2926" s="11" t="s">
        <v>8218</v>
      </c>
      <c r="G2926" s="11" t="s">
        <v>8223</v>
      </c>
      <c r="H2926" s="11" t="s">
        <v>8245</v>
      </c>
      <c r="I2926" s="11">
        <v>1431143940</v>
      </c>
      <c r="J2926" s="11">
        <v>1428585710</v>
      </c>
      <c r="K2926" s="11" t="b">
        <v>0</v>
      </c>
      <c r="L2926" s="11">
        <v>147</v>
      </c>
      <c r="M2926" s="11" t="b">
        <v>1</v>
      </c>
      <c r="N2926" s="11" t="s">
        <v>8273</v>
      </c>
      <c r="O2926" s="11" t="s">
        <v>8315</v>
      </c>
      <c r="P2926" s="11">
        <f t="shared" si="180"/>
        <v>103</v>
      </c>
      <c r="Q2926" s="11">
        <f t="shared" si="181"/>
        <v>175.51</v>
      </c>
      <c r="R2926" s="16">
        <f t="shared" si="182"/>
        <v>42103.556828703702</v>
      </c>
      <c r="S2926" s="16">
        <f t="shared" si="183"/>
        <v>42133.165972222225</v>
      </c>
    </row>
    <row r="2927" spans="1:19" ht="44.25" x14ac:dyDescent="0.75">
      <c r="A2927" s="11">
        <v>2925</v>
      </c>
      <c r="B2927" s="12" t="s">
        <v>2925</v>
      </c>
      <c r="C2927" s="12" t="s">
        <v>7035</v>
      </c>
      <c r="D2927" s="13">
        <v>45000</v>
      </c>
      <c r="E2927" s="14">
        <v>46100.69</v>
      </c>
      <c r="F2927" s="11" t="s">
        <v>8218</v>
      </c>
      <c r="G2927" s="11" t="s">
        <v>8223</v>
      </c>
      <c r="H2927" s="11" t="s">
        <v>8245</v>
      </c>
      <c r="I2927" s="11">
        <v>1410444068</v>
      </c>
      <c r="J2927" s="11">
        <v>1407852068</v>
      </c>
      <c r="K2927" s="11" t="b">
        <v>0</v>
      </c>
      <c r="L2927" s="11">
        <v>199</v>
      </c>
      <c r="M2927" s="11" t="b">
        <v>1</v>
      </c>
      <c r="N2927" s="11" t="s">
        <v>8273</v>
      </c>
      <c r="O2927" s="11" t="s">
        <v>8315</v>
      </c>
      <c r="P2927" s="11">
        <f t="shared" si="180"/>
        <v>102</v>
      </c>
      <c r="Q2927" s="11">
        <f t="shared" si="181"/>
        <v>231.66</v>
      </c>
      <c r="R2927" s="16">
        <f t="shared" si="182"/>
        <v>41863.584120370368</v>
      </c>
      <c r="S2927" s="16">
        <f t="shared" si="183"/>
        <v>41893.584120370368</v>
      </c>
    </row>
    <row r="2928" spans="1:19" ht="44.25" x14ac:dyDescent="0.75">
      <c r="A2928" s="11">
        <v>2926</v>
      </c>
      <c r="B2928" s="12" t="s">
        <v>2926</v>
      </c>
      <c r="C2928" s="12" t="s">
        <v>7036</v>
      </c>
      <c r="D2928" s="13">
        <v>3000</v>
      </c>
      <c r="E2928" s="14">
        <v>3750</v>
      </c>
      <c r="F2928" s="11" t="s">
        <v>8218</v>
      </c>
      <c r="G2928" s="11" t="s">
        <v>8223</v>
      </c>
      <c r="H2928" s="11" t="s">
        <v>8245</v>
      </c>
      <c r="I2928" s="11">
        <v>1424715779</v>
      </c>
      <c r="J2928" s="11">
        <v>1423506179</v>
      </c>
      <c r="K2928" s="11" t="b">
        <v>0</v>
      </c>
      <c r="L2928" s="11">
        <v>50</v>
      </c>
      <c r="M2928" s="11" t="b">
        <v>1</v>
      </c>
      <c r="N2928" s="11" t="s">
        <v>8273</v>
      </c>
      <c r="O2928" s="11" t="s">
        <v>8315</v>
      </c>
      <c r="P2928" s="11">
        <f t="shared" si="180"/>
        <v>125</v>
      </c>
      <c r="Q2928" s="11">
        <f t="shared" si="181"/>
        <v>75</v>
      </c>
      <c r="R2928" s="16">
        <f t="shared" si="182"/>
        <v>42044.765960648147</v>
      </c>
      <c r="S2928" s="16">
        <f t="shared" si="183"/>
        <v>42058.765960648147</v>
      </c>
    </row>
    <row r="2929" spans="1:19" ht="44.25" x14ac:dyDescent="0.75">
      <c r="A2929" s="11">
        <v>2927</v>
      </c>
      <c r="B2929" s="12" t="s">
        <v>2927</v>
      </c>
      <c r="C2929" s="12" t="s">
        <v>7037</v>
      </c>
      <c r="D2929" s="13">
        <v>1800</v>
      </c>
      <c r="E2929" s="14">
        <v>2355</v>
      </c>
      <c r="F2929" s="11" t="s">
        <v>8218</v>
      </c>
      <c r="G2929" s="11" t="s">
        <v>8223</v>
      </c>
      <c r="H2929" s="11" t="s">
        <v>8245</v>
      </c>
      <c r="I2929" s="11">
        <v>1405400400</v>
      </c>
      <c r="J2929" s="11">
        <v>1402934629</v>
      </c>
      <c r="K2929" s="11" t="b">
        <v>0</v>
      </c>
      <c r="L2929" s="11">
        <v>21</v>
      </c>
      <c r="M2929" s="11" t="b">
        <v>1</v>
      </c>
      <c r="N2929" s="11" t="s">
        <v>8273</v>
      </c>
      <c r="O2929" s="11" t="s">
        <v>8315</v>
      </c>
      <c r="P2929" s="11">
        <f t="shared" si="180"/>
        <v>131</v>
      </c>
      <c r="Q2929" s="11">
        <f t="shared" si="181"/>
        <v>112.14</v>
      </c>
      <c r="R2929" s="16">
        <f t="shared" si="182"/>
        <v>41806.669317129628</v>
      </c>
      <c r="S2929" s="16">
        <f t="shared" si="183"/>
        <v>41835.208333333336</v>
      </c>
    </row>
    <row r="2930" spans="1:19" ht="29.5" x14ac:dyDescent="0.75">
      <c r="A2930" s="11">
        <v>2928</v>
      </c>
      <c r="B2930" s="12" t="s">
        <v>2928</v>
      </c>
      <c r="C2930" s="12" t="s">
        <v>7038</v>
      </c>
      <c r="D2930" s="13">
        <v>1000</v>
      </c>
      <c r="E2930" s="14">
        <v>1000</v>
      </c>
      <c r="F2930" s="11" t="s">
        <v>8218</v>
      </c>
      <c r="G2930" s="11" t="s">
        <v>8223</v>
      </c>
      <c r="H2930" s="11" t="s">
        <v>8245</v>
      </c>
      <c r="I2930" s="11">
        <v>1457135846</v>
      </c>
      <c r="J2930" s="11">
        <v>1454543846</v>
      </c>
      <c r="K2930" s="11" t="b">
        <v>0</v>
      </c>
      <c r="L2930" s="11">
        <v>24</v>
      </c>
      <c r="M2930" s="11" t="b">
        <v>1</v>
      </c>
      <c r="N2930" s="11" t="s">
        <v>8273</v>
      </c>
      <c r="O2930" s="11" t="s">
        <v>8315</v>
      </c>
      <c r="P2930" s="11">
        <f t="shared" si="180"/>
        <v>100</v>
      </c>
      <c r="Q2930" s="11">
        <f t="shared" si="181"/>
        <v>41.67</v>
      </c>
      <c r="R2930" s="16">
        <f t="shared" si="182"/>
        <v>42403.998217592598</v>
      </c>
      <c r="S2930" s="16">
        <f t="shared" si="183"/>
        <v>42433.998217592598</v>
      </c>
    </row>
    <row r="2931" spans="1:19" ht="44.25" x14ac:dyDescent="0.75">
      <c r="A2931" s="11">
        <v>2929</v>
      </c>
      <c r="B2931" s="12" t="s">
        <v>2929</v>
      </c>
      <c r="C2931" s="12" t="s">
        <v>7039</v>
      </c>
      <c r="D2931" s="13">
        <v>8000</v>
      </c>
      <c r="E2931" s="14">
        <v>8165.55</v>
      </c>
      <c r="F2931" s="11" t="s">
        <v>8218</v>
      </c>
      <c r="G2931" s="11" t="s">
        <v>8223</v>
      </c>
      <c r="H2931" s="11" t="s">
        <v>8245</v>
      </c>
      <c r="I2931" s="11">
        <v>1401024758</v>
      </c>
      <c r="J2931" s="11">
        <v>1398432758</v>
      </c>
      <c r="K2931" s="11" t="b">
        <v>0</v>
      </c>
      <c r="L2931" s="11">
        <v>32</v>
      </c>
      <c r="M2931" s="11" t="b">
        <v>1</v>
      </c>
      <c r="N2931" s="11" t="s">
        <v>8273</v>
      </c>
      <c r="O2931" s="11" t="s">
        <v>8315</v>
      </c>
      <c r="P2931" s="11">
        <f t="shared" si="180"/>
        <v>102</v>
      </c>
      <c r="Q2931" s="11">
        <f t="shared" si="181"/>
        <v>255.17</v>
      </c>
      <c r="R2931" s="16">
        <f t="shared" si="182"/>
        <v>41754.564328703702</v>
      </c>
      <c r="S2931" s="16">
        <f t="shared" si="183"/>
        <v>41784.564328703702</v>
      </c>
    </row>
    <row r="2932" spans="1:19" ht="44.25" x14ac:dyDescent="0.75">
      <c r="A2932" s="11">
        <v>2930</v>
      </c>
      <c r="B2932" s="12" t="s">
        <v>2930</v>
      </c>
      <c r="C2932" s="12" t="s">
        <v>7040</v>
      </c>
      <c r="D2932" s="13">
        <v>10000</v>
      </c>
      <c r="E2932" s="14">
        <v>10092</v>
      </c>
      <c r="F2932" s="11" t="s">
        <v>8218</v>
      </c>
      <c r="G2932" s="11" t="s">
        <v>8224</v>
      </c>
      <c r="H2932" s="11" t="s">
        <v>8246</v>
      </c>
      <c r="I2932" s="11">
        <v>1431007264</v>
      </c>
      <c r="J2932" s="11">
        <v>1428415264</v>
      </c>
      <c r="K2932" s="11" t="b">
        <v>0</v>
      </c>
      <c r="L2932" s="11">
        <v>62</v>
      </c>
      <c r="M2932" s="11" t="b">
        <v>1</v>
      </c>
      <c r="N2932" s="11" t="s">
        <v>8273</v>
      </c>
      <c r="O2932" s="11" t="s">
        <v>8315</v>
      </c>
      <c r="P2932" s="11">
        <f t="shared" si="180"/>
        <v>101</v>
      </c>
      <c r="Q2932" s="11">
        <f t="shared" si="181"/>
        <v>162.77000000000001</v>
      </c>
      <c r="R2932" s="16">
        <f t="shared" si="182"/>
        <v>42101.584074074075</v>
      </c>
      <c r="S2932" s="16">
        <f t="shared" si="183"/>
        <v>42131.584074074075</v>
      </c>
    </row>
    <row r="2933" spans="1:19" ht="59" x14ac:dyDescent="0.75">
      <c r="A2933" s="11">
        <v>2931</v>
      </c>
      <c r="B2933" s="12" t="s">
        <v>2931</v>
      </c>
      <c r="C2933" s="12" t="s">
        <v>7041</v>
      </c>
      <c r="D2933" s="13">
        <v>750</v>
      </c>
      <c r="E2933" s="14">
        <v>795</v>
      </c>
      <c r="F2933" s="11" t="s">
        <v>8218</v>
      </c>
      <c r="G2933" s="11" t="s">
        <v>8228</v>
      </c>
      <c r="H2933" s="11" t="s">
        <v>8250</v>
      </c>
      <c r="I2933" s="11">
        <v>1410761280</v>
      </c>
      <c r="J2933" s="11">
        <v>1408604363</v>
      </c>
      <c r="K2933" s="11" t="b">
        <v>0</v>
      </c>
      <c r="L2933" s="11">
        <v>9</v>
      </c>
      <c r="M2933" s="11" t="b">
        <v>1</v>
      </c>
      <c r="N2933" s="11" t="s">
        <v>8273</v>
      </c>
      <c r="O2933" s="11" t="s">
        <v>8315</v>
      </c>
      <c r="P2933" s="11">
        <f t="shared" si="180"/>
        <v>106</v>
      </c>
      <c r="Q2933" s="11">
        <f t="shared" si="181"/>
        <v>88.33</v>
      </c>
      <c r="R2933" s="16">
        <f t="shared" si="182"/>
        <v>41872.291238425925</v>
      </c>
      <c r="S2933" s="16">
        <f t="shared" si="183"/>
        <v>41897.255555555559</v>
      </c>
    </row>
    <row r="2934" spans="1:19" ht="44.25" x14ac:dyDescent="0.75">
      <c r="A2934" s="11">
        <v>2932</v>
      </c>
      <c r="B2934" s="12" t="s">
        <v>2932</v>
      </c>
      <c r="C2934" s="12" t="s">
        <v>7042</v>
      </c>
      <c r="D2934" s="13">
        <v>3100</v>
      </c>
      <c r="E2934" s="14">
        <v>3258</v>
      </c>
      <c r="F2934" s="11" t="s">
        <v>8218</v>
      </c>
      <c r="G2934" s="11" t="s">
        <v>8225</v>
      </c>
      <c r="H2934" s="11" t="s">
        <v>8247</v>
      </c>
      <c r="I2934" s="11">
        <v>1424516400</v>
      </c>
      <c r="J2934" s="11">
        <v>1421812637</v>
      </c>
      <c r="K2934" s="11" t="b">
        <v>0</v>
      </c>
      <c r="L2934" s="11">
        <v>38</v>
      </c>
      <c r="M2934" s="11" t="b">
        <v>1</v>
      </c>
      <c r="N2934" s="11" t="s">
        <v>8273</v>
      </c>
      <c r="O2934" s="11" t="s">
        <v>8315</v>
      </c>
      <c r="P2934" s="11">
        <f t="shared" si="180"/>
        <v>105</v>
      </c>
      <c r="Q2934" s="11">
        <f t="shared" si="181"/>
        <v>85.74</v>
      </c>
      <c r="R2934" s="16">
        <f t="shared" si="182"/>
        <v>42025.164780092593</v>
      </c>
      <c r="S2934" s="16">
        <f t="shared" si="183"/>
        <v>42056.458333333328</v>
      </c>
    </row>
    <row r="2935" spans="1:19" ht="44.25" x14ac:dyDescent="0.75">
      <c r="A2935" s="11">
        <v>2933</v>
      </c>
      <c r="B2935" s="12" t="s">
        <v>2933</v>
      </c>
      <c r="C2935" s="12" t="s">
        <v>7043</v>
      </c>
      <c r="D2935" s="13">
        <v>2500</v>
      </c>
      <c r="E2935" s="14">
        <v>2569</v>
      </c>
      <c r="F2935" s="11" t="s">
        <v>8218</v>
      </c>
      <c r="G2935" s="11" t="s">
        <v>8223</v>
      </c>
      <c r="H2935" s="11" t="s">
        <v>8245</v>
      </c>
      <c r="I2935" s="11">
        <v>1465081053</v>
      </c>
      <c r="J2935" s="11">
        <v>1462489053</v>
      </c>
      <c r="K2935" s="11" t="b">
        <v>0</v>
      </c>
      <c r="L2935" s="11">
        <v>54</v>
      </c>
      <c r="M2935" s="11" t="b">
        <v>1</v>
      </c>
      <c r="N2935" s="11" t="s">
        <v>8273</v>
      </c>
      <c r="O2935" s="11" t="s">
        <v>8315</v>
      </c>
      <c r="P2935" s="11">
        <f t="shared" si="180"/>
        <v>103</v>
      </c>
      <c r="Q2935" s="11">
        <f t="shared" si="181"/>
        <v>47.57</v>
      </c>
      <c r="R2935" s="16">
        <f t="shared" si="182"/>
        <v>42495.956631944442</v>
      </c>
      <c r="S2935" s="16">
        <f t="shared" si="183"/>
        <v>42525.956631944442</v>
      </c>
    </row>
    <row r="2936" spans="1:19" ht="44.25" x14ac:dyDescent="0.75">
      <c r="A2936" s="11">
        <v>2934</v>
      </c>
      <c r="B2936" s="12" t="s">
        <v>2934</v>
      </c>
      <c r="C2936" s="12" t="s">
        <v>7044</v>
      </c>
      <c r="D2936" s="13">
        <v>2500</v>
      </c>
      <c r="E2936" s="14">
        <v>2700</v>
      </c>
      <c r="F2936" s="11" t="s">
        <v>8218</v>
      </c>
      <c r="G2936" s="11" t="s">
        <v>8228</v>
      </c>
      <c r="H2936" s="11" t="s">
        <v>8250</v>
      </c>
      <c r="I2936" s="11">
        <v>1402845364</v>
      </c>
      <c r="J2936" s="11">
        <v>1400253364</v>
      </c>
      <c r="K2936" s="11" t="b">
        <v>0</v>
      </c>
      <c r="L2936" s="11">
        <v>37</v>
      </c>
      <c r="M2936" s="11" t="b">
        <v>1</v>
      </c>
      <c r="N2936" s="11" t="s">
        <v>8273</v>
      </c>
      <c r="O2936" s="11" t="s">
        <v>8315</v>
      </c>
      <c r="P2936" s="11">
        <f t="shared" si="180"/>
        <v>108</v>
      </c>
      <c r="Q2936" s="11">
        <f t="shared" si="181"/>
        <v>72.97</v>
      </c>
      <c r="R2936" s="16">
        <f t="shared" si="182"/>
        <v>41775.636157407411</v>
      </c>
      <c r="S2936" s="16">
        <f t="shared" si="183"/>
        <v>41805.636157407411</v>
      </c>
    </row>
    <row r="2937" spans="1:19" ht="44.25" x14ac:dyDescent="0.75">
      <c r="A2937" s="11">
        <v>2935</v>
      </c>
      <c r="B2937" s="12" t="s">
        <v>2935</v>
      </c>
      <c r="C2937" s="12" t="s">
        <v>7045</v>
      </c>
      <c r="D2937" s="13">
        <v>3500</v>
      </c>
      <c r="E2937" s="14">
        <v>3531</v>
      </c>
      <c r="F2937" s="11" t="s">
        <v>8218</v>
      </c>
      <c r="G2937" s="11" t="s">
        <v>8223</v>
      </c>
      <c r="H2937" s="11" t="s">
        <v>8245</v>
      </c>
      <c r="I2937" s="11">
        <v>1472490000</v>
      </c>
      <c r="J2937" s="11">
        <v>1467468008</v>
      </c>
      <c r="K2937" s="11" t="b">
        <v>0</v>
      </c>
      <c r="L2937" s="11">
        <v>39</v>
      </c>
      <c r="M2937" s="11" t="b">
        <v>1</v>
      </c>
      <c r="N2937" s="11" t="s">
        <v>8273</v>
      </c>
      <c r="O2937" s="11" t="s">
        <v>8315</v>
      </c>
      <c r="P2937" s="11">
        <f t="shared" si="180"/>
        <v>101</v>
      </c>
      <c r="Q2937" s="11">
        <f t="shared" si="181"/>
        <v>90.54</v>
      </c>
      <c r="R2937" s="16">
        <f t="shared" si="182"/>
        <v>42553.583425925928</v>
      </c>
      <c r="S2937" s="16">
        <f t="shared" si="183"/>
        <v>42611.708333333328</v>
      </c>
    </row>
    <row r="2938" spans="1:19" ht="44.25" x14ac:dyDescent="0.75">
      <c r="A2938" s="11">
        <v>2936</v>
      </c>
      <c r="B2938" s="12" t="s">
        <v>2936</v>
      </c>
      <c r="C2938" s="12" t="s">
        <v>7046</v>
      </c>
      <c r="D2938" s="13">
        <v>1000</v>
      </c>
      <c r="E2938" s="14">
        <v>1280</v>
      </c>
      <c r="F2938" s="11" t="s">
        <v>8218</v>
      </c>
      <c r="G2938" s="11" t="s">
        <v>8223</v>
      </c>
      <c r="H2938" s="11" t="s">
        <v>8245</v>
      </c>
      <c r="I2938" s="11">
        <v>1413176340</v>
      </c>
      <c r="J2938" s="11">
        <v>1412091423</v>
      </c>
      <c r="K2938" s="11" t="b">
        <v>0</v>
      </c>
      <c r="L2938" s="11">
        <v>34</v>
      </c>
      <c r="M2938" s="11" t="b">
        <v>1</v>
      </c>
      <c r="N2938" s="11" t="s">
        <v>8273</v>
      </c>
      <c r="O2938" s="11" t="s">
        <v>8315</v>
      </c>
      <c r="P2938" s="11">
        <f t="shared" si="180"/>
        <v>128</v>
      </c>
      <c r="Q2938" s="11">
        <f t="shared" si="181"/>
        <v>37.65</v>
      </c>
      <c r="R2938" s="16">
        <f t="shared" si="182"/>
        <v>41912.650729166664</v>
      </c>
      <c r="S2938" s="16">
        <f t="shared" si="183"/>
        <v>41925.207638888889</v>
      </c>
    </row>
    <row r="2939" spans="1:19" ht="29.5" x14ac:dyDescent="0.75">
      <c r="A2939" s="11">
        <v>2937</v>
      </c>
      <c r="B2939" s="12" t="s">
        <v>2937</v>
      </c>
      <c r="C2939" s="12" t="s">
        <v>7047</v>
      </c>
      <c r="D2939" s="13">
        <v>1500</v>
      </c>
      <c r="E2939" s="14">
        <v>2000</v>
      </c>
      <c r="F2939" s="11" t="s">
        <v>8218</v>
      </c>
      <c r="G2939" s="11" t="s">
        <v>8224</v>
      </c>
      <c r="H2939" s="11" t="s">
        <v>8246</v>
      </c>
      <c r="I2939" s="11">
        <v>1405249113</v>
      </c>
      <c r="J2939" s="11">
        <v>1402657113</v>
      </c>
      <c r="K2939" s="11" t="b">
        <v>0</v>
      </c>
      <c r="L2939" s="11">
        <v>55</v>
      </c>
      <c r="M2939" s="11" t="b">
        <v>1</v>
      </c>
      <c r="N2939" s="11" t="s">
        <v>8273</v>
      </c>
      <c r="O2939" s="11" t="s">
        <v>8315</v>
      </c>
      <c r="P2939" s="11">
        <f t="shared" si="180"/>
        <v>133</v>
      </c>
      <c r="Q2939" s="11">
        <f t="shared" si="181"/>
        <v>36.36</v>
      </c>
      <c r="R2939" s="16">
        <f t="shared" si="182"/>
        <v>41803.457326388889</v>
      </c>
      <c r="S2939" s="16">
        <f t="shared" si="183"/>
        <v>41833.457326388889</v>
      </c>
    </row>
    <row r="2940" spans="1:19" ht="44.25" x14ac:dyDescent="0.75">
      <c r="A2940" s="11">
        <v>2938</v>
      </c>
      <c r="B2940" s="12" t="s">
        <v>2938</v>
      </c>
      <c r="C2940" s="12" t="s">
        <v>7048</v>
      </c>
      <c r="D2940" s="13">
        <v>4000</v>
      </c>
      <c r="E2940" s="14">
        <v>4055</v>
      </c>
      <c r="F2940" s="11" t="s">
        <v>8218</v>
      </c>
      <c r="G2940" s="11" t="s">
        <v>8223</v>
      </c>
      <c r="H2940" s="11" t="s">
        <v>8245</v>
      </c>
      <c r="I2940" s="11">
        <v>1422636814</v>
      </c>
      <c r="J2940" s="11">
        <v>1420044814</v>
      </c>
      <c r="K2940" s="11" t="b">
        <v>0</v>
      </c>
      <c r="L2940" s="11">
        <v>32</v>
      </c>
      <c r="M2940" s="11" t="b">
        <v>1</v>
      </c>
      <c r="N2940" s="11" t="s">
        <v>8273</v>
      </c>
      <c r="O2940" s="11" t="s">
        <v>8315</v>
      </c>
      <c r="P2940" s="11">
        <f t="shared" si="180"/>
        <v>101</v>
      </c>
      <c r="Q2940" s="11">
        <f t="shared" si="181"/>
        <v>126.72</v>
      </c>
      <c r="R2940" s="16">
        <f t="shared" si="182"/>
        <v>42004.703865740739</v>
      </c>
      <c r="S2940" s="16">
        <f t="shared" si="183"/>
        <v>42034.703865740739</v>
      </c>
    </row>
    <row r="2941" spans="1:19" ht="44.25" x14ac:dyDescent="0.75">
      <c r="A2941" s="11">
        <v>2939</v>
      </c>
      <c r="B2941" s="12" t="s">
        <v>2939</v>
      </c>
      <c r="C2941" s="12" t="s">
        <v>7049</v>
      </c>
      <c r="D2941" s="13">
        <v>8000</v>
      </c>
      <c r="E2941" s="14">
        <v>8230</v>
      </c>
      <c r="F2941" s="11" t="s">
        <v>8218</v>
      </c>
      <c r="G2941" s="11" t="s">
        <v>8223</v>
      </c>
      <c r="H2941" s="11" t="s">
        <v>8245</v>
      </c>
      <c r="I2941" s="11">
        <v>1409187600</v>
      </c>
      <c r="J2941" s="11">
        <v>1406316312</v>
      </c>
      <c r="K2941" s="11" t="b">
        <v>0</v>
      </c>
      <c r="L2941" s="11">
        <v>25</v>
      </c>
      <c r="M2941" s="11" t="b">
        <v>1</v>
      </c>
      <c r="N2941" s="11" t="s">
        <v>8273</v>
      </c>
      <c r="O2941" s="11" t="s">
        <v>8315</v>
      </c>
      <c r="P2941" s="11">
        <f t="shared" si="180"/>
        <v>103</v>
      </c>
      <c r="Q2941" s="11">
        <f t="shared" si="181"/>
        <v>329.2</v>
      </c>
      <c r="R2941" s="16">
        <f t="shared" si="182"/>
        <v>41845.809166666666</v>
      </c>
      <c r="S2941" s="16">
        <f t="shared" si="183"/>
        <v>41879.041666666664</v>
      </c>
    </row>
    <row r="2942" spans="1:19" ht="44.25" x14ac:dyDescent="0.75">
      <c r="A2942" s="11">
        <v>2940</v>
      </c>
      <c r="B2942" s="12" t="s">
        <v>2940</v>
      </c>
      <c r="C2942" s="12" t="s">
        <v>7050</v>
      </c>
      <c r="D2942" s="13">
        <v>2500</v>
      </c>
      <c r="E2942" s="14">
        <v>2681</v>
      </c>
      <c r="F2942" s="11" t="s">
        <v>8218</v>
      </c>
      <c r="G2942" s="11" t="s">
        <v>8223</v>
      </c>
      <c r="H2942" s="11" t="s">
        <v>8245</v>
      </c>
      <c r="I2942" s="11">
        <v>1421606018</v>
      </c>
      <c r="J2942" s="11">
        <v>1418150018</v>
      </c>
      <c r="K2942" s="11" t="b">
        <v>0</v>
      </c>
      <c r="L2942" s="11">
        <v>33</v>
      </c>
      <c r="M2942" s="11" t="b">
        <v>1</v>
      </c>
      <c r="N2942" s="11" t="s">
        <v>8273</v>
      </c>
      <c r="O2942" s="11" t="s">
        <v>8315</v>
      </c>
      <c r="P2942" s="11">
        <f t="shared" si="180"/>
        <v>107</v>
      </c>
      <c r="Q2942" s="11">
        <f t="shared" si="181"/>
        <v>81.239999999999995</v>
      </c>
      <c r="R2942" s="16">
        <f t="shared" si="182"/>
        <v>41982.773356481484</v>
      </c>
      <c r="S2942" s="16">
        <f t="shared" si="183"/>
        <v>42022.773356481484</v>
      </c>
    </row>
    <row r="2943" spans="1:19" ht="44.25" x14ac:dyDescent="0.75">
      <c r="A2943" s="11">
        <v>2941</v>
      </c>
      <c r="B2943" s="12" t="s">
        <v>2941</v>
      </c>
      <c r="C2943" s="12" t="s">
        <v>7051</v>
      </c>
      <c r="D2943" s="13">
        <v>25000</v>
      </c>
      <c r="E2943" s="14">
        <v>1</v>
      </c>
      <c r="F2943" s="11" t="s">
        <v>8220</v>
      </c>
      <c r="G2943" s="11" t="s">
        <v>8223</v>
      </c>
      <c r="H2943" s="11" t="s">
        <v>8245</v>
      </c>
      <c r="I2943" s="11">
        <v>1425250955</v>
      </c>
      <c r="J2943" s="11">
        <v>1422658955</v>
      </c>
      <c r="K2943" s="11" t="b">
        <v>0</v>
      </c>
      <c r="L2943" s="11">
        <v>1</v>
      </c>
      <c r="M2943" s="11" t="b">
        <v>0</v>
      </c>
      <c r="N2943" s="11" t="s">
        <v>8273</v>
      </c>
      <c r="O2943" s="11" t="s">
        <v>8313</v>
      </c>
      <c r="P2943" s="11">
        <f t="shared" si="180"/>
        <v>0</v>
      </c>
      <c r="Q2943" s="11">
        <f t="shared" si="181"/>
        <v>1</v>
      </c>
      <c r="R2943" s="16">
        <f t="shared" si="182"/>
        <v>42034.960127314815</v>
      </c>
      <c r="S2943" s="16">
        <f t="shared" si="183"/>
        <v>42064.960127314815</v>
      </c>
    </row>
    <row r="2944" spans="1:19" ht="44.25" x14ac:dyDescent="0.75">
      <c r="A2944" s="11">
        <v>2942</v>
      </c>
      <c r="B2944" s="12" t="s">
        <v>2942</v>
      </c>
      <c r="C2944" s="12" t="s">
        <v>7052</v>
      </c>
      <c r="D2944" s="13">
        <v>200000</v>
      </c>
      <c r="E2944" s="14">
        <v>40850</v>
      </c>
      <c r="F2944" s="11" t="s">
        <v>8220</v>
      </c>
      <c r="G2944" s="11" t="s">
        <v>8228</v>
      </c>
      <c r="H2944" s="11" t="s">
        <v>8250</v>
      </c>
      <c r="I2944" s="11">
        <v>1450297080</v>
      </c>
      <c r="J2944" s="11">
        <v>1448565459</v>
      </c>
      <c r="K2944" s="11" t="b">
        <v>0</v>
      </c>
      <c r="L2944" s="11">
        <v>202</v>
      </c>
      <c r="M2944" s="11" t="b">
        <v>0</v>
      </c>
      <c r="N2944" s="11" t="s">
        <v>8273</v>
      </c>
      <c r="O2944" s="11" t="s">
        <v>8313</v>
      </c>
      <c r="P2944" s="11">
        <f t="shared" si="180"/>
        <v>20</v>
      </c>
      <c r="Q2944" s="11">
        <f t="shared" si="181"/>
        <v>202.23</v>
      </c>
      <c r="R2944" s="16">
        <f t="shared" si="182"/>
        <v>42334.803923611107</v>
      </c>
      <c r="S2944" s="16">
        <f t="shared" si="183"/>
        <v>42354.845833333333</v>
      </c>
    </row>
    <row r="2945" spans="1:19" ht="44.25" x14ac:dyDescent="0.75">
      <c r="A2945" s="11">
        <v>2943</v>
      </c>
      <c r="B2945" s="12" t="s">
        <v>2943</v>
      </c>
      <c r="C2945" s="12" t="s">
        <v>7053</v>
      </c>
      <c r="D2945" s="13">
        <v>3000</v>
      </c>
      <c r="E2945" s="14">
        <v>0</v>
      </c>
      <c r="F2945" s="11" t="s">
        <v>8220</v>
      </c>
      <c r="G2945" s="11" t="s">
        <v>8223</v>
      </c>
      <c r="H2945" s="11" t="s">
        <v>8245</v>
      </c>
      <c r="I2945" s="11">
        <v>1428894380</v>
      </c>
      <c r="J2945" s="11">
        <v>1426302380</v>
      </c>
      <c r="K2945" s="11" t="b">
        <v>0</v>
      </c>
      <c r="L2945" s="11">
        <v>0</v>
      </c>
      <c r="M2945" s="11" t="b">
        <v>0</v>
      </c>
      <c r="N2945" s="11" t="s">
        <v>8273</v>
      </c>
      <c r="O2945" s="11" t="s">
        <v>8313</v>
      </c>
      <c r="P2945" s="11">
        <f t="shared" si="180"/>
        <v>0</v>
      </c>
      <c r="Q2945" s="11">
        <f t="shared" si="181"/>
        <v>0</v>
      </c>
      <c r="R2945" s="16">
        <f t="shared" si="182"/>
        <v>42077.129398148143</v>
      </c>
      <c r="S2945" s="16">
        <f t="shared" si="183"/>
        <v>42107.129398148143</v>
      </c>
    </row>
    <row r="2946" spans="1:19" ht="44.25" x14ac:dyDescent="0.75">
      <c r="A2946" s="11">
        <v>2944</v>
      </c>
      <c r="B2946" s="12" t="s">
        <v>2944</v>
      </c>
      <c r="C2946" s="12" t="s">
        <v>7054</v>
      </c>
      <c r="D2946" s="13">
        <v>10000</v>
      </c>
      <c r="E2946" s="14">
        <v>100</v>
      </c>
      <c r="F2946" s="11" t="s">
        <v>8220</v>
      </c>
      <c r="G2946" s="11" t="s">
        <v>8223</v>
      </c>
      <c r="H2946" s="11" t="s">
        <v>8245</v>
      </c>
      <c r="I2946" s="11">
        <v>1433714198</v>
      </c>
      <c r="J2946" s="11">
        <v>1431122198</v>
      </c>
      <c r="K2946" s="11" t="b">
        <v>0</v>
      </c>
      <c r="L2946" s="11">
        <v>1</v>
      </c>
      <c r="M2946" s="11" t="b">
        <v>0</v>
      </c>
      <c r="N2946" s="11" t="s">
        <v>8273</v>
      </c>
      <c r="O2946" s="11" t="s">
        <v>8313</v>
      </c>
      <c r="P2946" s="11">
        <f t="shared" ref="P2946:P3009" si="184">ROUND(E2946/D2946*100,0)</f>
        <v>1</v>
      </c>
      <c r="Q2946" s="11">
        <f t="shared" ref="Q2946:Q3009" si="185">IFERROR(ROUND(E2946/L2946,2),0)</f>
        <v>100</v>
      </c>
      <c r="R2946" s="16">
        <f t="shared" si="182"/>
        <v>42132.9143287037</v>
      </c>
      <c r="S2946" s="16">
        <f t="shared" si="183"/>
        <v>42162.9143287037</v>
      </c>
    </row>
    <row r="2947" spans="1:19" ht="59" x14ac:dyDescent="0.75">
      <c r="A2947" s="11">
        <v>2945</v>
      </c>
      <c r="B2947" s="12" t="s">
        <v>2945</v>
      </c>
      <c r="C2947" s="12" t="s">
        <v>7055</v>
      </c>
      <c r="D2947" s="13">
        <v>50000</v>
      </c>
      <c r="E2947" s="14">
        <v>0</v>
      </c>
      <c r="F2947" s="11" t="s">
        <v>8220</v>
      </c>
      <c r="G2947" s="11" t="s">
        <v>8223</v>
      </c>
      <c r="H2947" s="11" t="s">
        <v>8245</v>
      </c>
      <c r="I2947" s="11">
        <v>1432437660</v>
      </c>
      <c r="J2947" s="11">
        <v>1429845660</v>
      </c>
      <c r="K2947" s="11" t="b">
        <v>0</v>
      </c>
      <c r="L2947" s="11">
        <v>0</v>
      </c>
      <c r="M2947" s="11" t="b">
        <v>0</v>
      </c>
      <c r="N2947" s="11" t="s">
        <v>8273</v>
      </c>
      <c r="O2947" s="11" t="s">
        <v>8313</v>
      </c>
      <c r="P2947" s="11">
        <f t="shared" si="184"/>
        <v>0</v>
      </c>
      <c r="Q2947" s="11">
        <f t="shared" si="185"/>
        <v>0</v>
      </c>
      <c r="R2947" s="16">
        <f t="shared" ref="R2947:R3010" si="186">(((J2947/60)/60)/24)+DATE(1970,1,1)</f>
        <v>42118.139583333337</v>
      </c>
      <c r="S2947" s="16">
        <f t="shared" ref="S2947:S3010" si="187">(((I2947/60)/60)/24)+DATE(1970,1,1)</f>
        <v>42148.139583333337</v>
      </c>
    </row>
    <row r="2948" spans="1:19" ht="44.25" x14ac:dyDescent="0.75">
      <c r="A2948" s="11">
        <v>2946</v>
      </c>
      <c r="B2948" s="12" t="s">
        <v>2946</v>
      </c>
      <c r="C2948" s="12" t="s">
        <v>7056</v>
      </c>
      <c r="D2948" s="13">
        <v>2000</v>
      </c>
      <c r="E2948" s="14">
        <v>2</v>
      </c>
      <c r="F2948" s="11" t="s">
        <v>8220</v>
      </c>
      <c r="G2948" s="11" t="s">
        <v>8224</v>
      </c>
      <c r="H2948" s="11" t="s">
        <v>8246</v>
      </c>
      <c r="I2948" s="11">
        <v>1471265092</v>
      </c>
      <c r="J2948" s="11">
        <v>1468673092</v>
      </c>
      <c r="K2948" s="11" t="b">
        <v>0</v>
      </c>
      <c r="L2948" s="11">
        <v>2</v>
      </c>
      <c r="M2948" s="11" t="b">
        <v>0</v>
      </c>
      <c r="N2948" s="11" t="s">
        <v>8273</v>
      </c>
      <c r="O2948" s="11" t="s">
        <v>8313</v>
      </c>
      <c r="P2948" s="11">
        <f t="shared" si="184"/>
        <v>0</v>
      </c>
      <c r="Q2948" s="11">
        <f t="shared" si="185"/>
        <v>1</v>
      </c>
      <c r="R2948" s="16">
        <f t="shared" si="186"/>
        <v>42567.531157407408</v>
      </c>
      <c r="S2948" s="16">
        <f t="shared" si="187"/>
        <v>42597.531157407408</v>
      </c>
    </row>
    <row r="2949" spans="1:19" ht="59" x14ac:dyDescent="0.75">
      <c r="A2949" s="11">
        <v>2947</v>
      </c>
      <c r="B2949" s="12" t="s">
        <v>2947</v>
      </c>
      <c r="C2949" s="12" t="s">
        <v>7057</v>
      </c>
      <c r="D2949" s="13">
        <v>25000</v>
      </c>
      <c r="E2949" s="14">
        <v>1072</v>
      </c>
      <c r="F2949" s="11" t="s">
        <v>8220</v>
      </c>
      <c r="G2949" s="11" t="s">
        <v>8223</v>
      </c>
      <c r="H2949" s="11" t="s">
        <v>8245</v>
      </c>
      <c r="I2949" s="11">
        <v>1480007460</v>
      </c>
      <c r="J2949" s="11">
        <v>1475760567</v>
      </c>
      <c r="K2949" s="11" t="b">
        <v>0</v>
      </c>
      <c r="L2949" s="11">
        <v>13</v>
      </c>
      <c r="M2949" s="11" t="b">
        <v>0</v>
      </c>
      <c r="N2949" s="11" t="s">
        <v>8273</v>
      </c>
      <c r="O2949" s="11" t="s">
        <v>8313</v>
      </c>
      <c r="P2949" s="11">
        <f t="shared" si="184"/>
        <v>4</v>
      </c>
      <c r="Q2949" s="11">
        <f t="shared" si="185"/>
        <v>82.46</v>
      </c>
      <c r="R2949" s="16">
        <f t="shared" si="186"/>
        <v>42649.562118055561</v>
      </c>
      <c r="S2949" s="16">
        <f t="shared" si="187"/>
        <v>42698.715972222228</v>
      </c>
    </row>
    <row r="2950" spans="1:19" ht="59" x14ac:dyDescent="0.75">
      <c r="A2950" s="11">
        <v>2948</v>
      </c>
      <c r="B2950" s="12" t="s">
        <v>2948</v>
      </c>
      <c r="C2950" s="12" t="s">
        <v>7058</v>
      </c>
      <c r="D2950" s="13">
        <v>500000</v>
      </c>
      <c r="E2950" s="14">
        <v>24</v>
      </c>
      <c r="F2950" s="11" t="s">
        <v>8220</v>
      </c>
      <c r="G2950" s="11" t="s">
        <v>8223</v>
      </c>
      <c r="H2950" s="11" t="s">
        <v>8245</v>
      </c>
      <c r="I2950" s="11">
        <v>1433259293</v>
      </c>
      <c r="J2950" s="11">
        <v>1428075293</v>
      </c>
      <c r="K2950" s="11" t="b">
        <v>0</v>
      </c>
      <c r="L2950" s="11">
        <v>9</v>
      </c>
      <c r="M2950" s="11" t="b">
        <v>0</v>
      </c>
      <c r="N2950" s="11" t="s">
        <v>8273</v>
      </c>
      <c r="O2950" s="11" t="s">
        <v>8313</v>
      </c>
      <c r="P2950" s="11">
        <f t="shared" si="184"/>
        <v>0</v>
      </c>
      <c r="Q2950" s="11">
        <f t="shared" si="185"/>
        <v>2.67</v>
      </c>
      <c r="R2950" s="16">
        <f t="shared" si="186"/>
        <v>42097.649224537032</v>
      </c>
      <c r="S2950" s="16">
        <f t="shared" si="187"/>
        <v>42157.649224537032</v>
      </c>
    </row>
    <row r="2951" spans="1:19" ht="44.25" x14ac:dyDescent="0.75">
      <c r="A2951" s="11">
        <v>2949</v>
      </c>
      <c r="B2951" s="12" t="s">
        <v>2949</v>
      </c>
      <c r="C2951" s="12" t="s">
        <v>7059</v>
      </c>
      <c r="D2951" s="13">
        <v>1000</v>
      </c>
      <c r="E2951" s="14">
        <v>25</v>
      </c>
      <c r="F2951" s="11" t="s">
        <v>8220</v>
      </c>
      <c r="G2951" s="11" t="s">
        <v>8223</v>
      </c>
      <c r="H2951" s="11" t="s">
        <v>8245</v>
      </c>
      <c r="I2951" s="11">
        <v>1447965917</v>
      </c>
      <c r="J2951" s="11">
        <v>1445370317</v>
      </c>
      <c r="K2951" s="11" t="b">
        <v>0</v>
      </c>
      <c r="L2951" s="11">
        <v>2</v>
      </c>
      <c r="M2951" s="11" t="b">
        <v>0</v>
      </c>
      <c r="N2951" s="11" t="s">
        <v>8273</v>
      </c>
      <c r="O2951" s="11" t="s">
        <v>8313</v>
      </c>
      <c r="P2951" s="11">
        <f t="shared" si="184"/>
        <v>3</v>
      </c>
      <c r="Q2951" s="11">
        <f t="shared" si="185"/>
        <v>12.5</v>
      </c>
      <c r="R2951" s="16">
        <f t="shared" si="186"/>
        <v>42297.823113425926</v>
      </c>
      <c r="S2951" s="16">
        <f t="shared" si="187"/>
        <v>42327.864780092597</v>
      </c>
    </row>
    <row r="2952" spans="1:19" ht="44.25" x14ac:dyDescent="0.75">
      <c r="A2952" s="11">
        <v>2950</v>
      </c>
      <c r="B2952" s="12" t="s">
        <v>2950</v>
      </c>
      <c r="C2952" s="12" t="s">
        <v>7060</v>
      </c>
      <c r="D2952" s="13">
        <v>5000000</v>
      </c>
      <c r="E2952" s="14">
        <v>0</v>
      </c>
      <c r="F2952" s="11" t="s">
        <v>8220</v>
      </c>
      <c r="G2952" s="11" t="s">
        <v>8223</v>
      </c>
      <c r="H2952" s="11" t="s">
        <v>8245</v>
      </c>
      <c r="I2952" s="11">
        <v>1453538752</v>
      </c>
      <c r="J2952" s="11">
        <v>1450946752</v>
      </c>
      <c r="K2952" s="11" t="b">
        <v>0</v>
      </c>
      <c r="L2952" s="11">
        <v>0</v>
      </c>
      <c r="M2952" s="11" t="b">
        <v>0</v>
      </c>
      <c r="N2952" s="11" t="s">
        <v>8273</v>
      </c>
      <c r="O2952" s="11" t="s">
        <v>8313</v>
      </c>
      <c r="P2952" s="11">
        <f t="shared" si="184"/>
        <v>0</v>
      </c>
      <c r="Q2952" s="11">
        <f t="shared" si="185"/>
        <v>0</v>
      </c>
      <c r="R2952" s="16">
        <f t="shared" si="186"/>
        <v>42362.36518518519</v>
      </c>
      <c r="S2952" s="16">
        <f t="shared" si="187"/>
        <v>42392.36518518519</v>
      </c>
    </row>
    <row r="2953" spans="1:19" ht="59" x14ac:dyDescent="0.75">
      <c r="A2953" s="11">
        <v>2951</v>
      </c>
      <c r="B2953" s="12" t="s">
        <v>2951</v>
      </c>
      <c r="C2953" s="12" t="s">
        <v>7061</v>
      </c>
      <c r="D2953" s="13">
        <v>50000</v>
      </c>
      <c r="E2953" s="14">
        <v>1096</v>
      </c>
      <c r="F2953" s="11" t="s">
        <v>8219</v>
      </c>
      <c r="G2953" s="11" t="s">
        <v>8223</v>
      </c>
      <c r="H2953" s="11" t="s">
        <v>8245</v>
      </c>
      <c r="I2953" s="11">
        <v>1412536573</v>
      </c>
      <c r="J2953" s="11">
        <v>1408648573</v>
      </c>
      <c r="K2953" s="11" t="b">
        <v>0</v>
      </c>
      <c r="L2953" s="11">
        <v>58</v>
      </c>
      <c r="M2953" s="11" t="b">
        <v>0</v>
      </c>
      <c r="N2953" s="11" t="s">
        <v>8273</v>
      </c>
      <c r="O2953" s="11" t="s">
        <v>8313</v>
      </c>
      <c r="P2953" s="11">
        <f t="shared" si="184"/>
        <v>2</v>
      </c>
      <c r="Q2953" s="11">
        <f t="shared" si="185"/>
        <v>18.899999999999999</v>
      </c>
      <c r="R2953" s="16">
        <f t="shared" si="186"/>
        <v>41872.802928240737</v>
      </c>
      <c r="S2953" s="16">
        <f t="shared" si="187"/>
        <v>41917.802928240737</v>
      </c>
    </row>
    <row r="2954" spans="1:19" ht="44.25" x14ac:dyDescent="0.75">
      <c r="A2954" s="11">
        <v>2952</v>
      </c>
      <c r="B2954" s="12" t="s">
        <v>2952</v>
      </c>
      <c r="C2954" s="12" t="s">
        <v>7062</v>
      </c>
      <c r="D2954" s="13">
        <v>20000</v>
      </c>
      <c r="E2954" s="14">
        <v>1605</v>
      </c>
      <c r="F2954" s="11" t="s">
        <v>8219</v>
      </c>
      <c r="G2954" s="11" t="s">
        <v>8223</v>
      </c>
      <c r="H2954" s="11" t="s">
        <v>8245</v>
      </c>
      <c r="I2954" s="11">
        <v>1476676800</v>
      </c>
      <c r="J2954" s="11">
        <v>1473957239</v>
      </c>
      <c r="K2954" s="11" t="b">
        <v>0</v>
      </c>
      <c r="L2954" s="11">
        <v>8</v>
      </c>
      <c r="M2954" s="11" t="b">
        <v>0</v>
      </c>
      <c r="N2954" s="11" t="s">
        <v>8273</v>
      </c>
      <c r="O2954" s="11" t="s">
        <v>8313</v>
      </c>
      <c r="P2954" s="11">
        <f t="shared" si="184"/>
        <v>8</v>
      </c>
      <c r="Q2954" s="11">
        <f t="shared" si="185"/>
        <v>200.63</v>
      </c>
      <c r="R2954" s="16">
        <f t="shared" si="186"/>
        <v>42628.690266203703</v>
      </c>
      <c r="S2954" s="16">
        <f t="shared" si="187"/>
        <v>42660.166666666672</v>
      </c>
    </row>
    <row r="2955" spans="1:19" ht="44.25" x14ac:dyDescent="0.75">
      <c r="A2955" s="11">
        <v>2953</v>
      </c>
      <c r="B2955" s="12" t="s">
        <v>2953</v>
      </c>
      <c r="C2955" s="12" t="s">
        <v>7063</v>
      </c>
      <c r="D2955" s="13">
        <v>400000</v>
      </c>
      <c r="E2955" s="14">
        <v>605</v>
      </c>
      <c r="F2955" s="11" t="s">
        <v>8219</v>
      </c>
      <c r="G2955" s="11" t="s">
        <v>8223</v>
      </c>
      <c r="H2955" s="11" t="s">
        <v>8245</v>
      </c>
      <c r="I2955" s="11">
        <v>1444330821</v>
      </c>
      <c r="J2955" s="11">
        <v>1441738821</v>
      </c>
      <c r="K2955" s="11" t="b">
        <v>0</v>
      </c>
      <c r="L2955" s="11">
        <v>3</v>
      </c>
      <c r="M2955" s="11" t="b">
        <v>0</v>
      </c>
      <c r="N2955" s="11" t="s">
        <v>8273</v>
      </c>
      <c r="O2955" s="11" t="s">
        <v>8313</v>
      </c>
      <c r="P2955" s="11">
        <f t="shared" si="184"/>
        <v>0</v>
      </c>
      <c r="Q2955" s="11">
        <f t="shared" si="185"/>
        <v>201.67</v>
      </c>
      <c r="R2955" s="16">
        <f t="shared" si="186"/>
        <v>42255.791909722218</v>
      </c>
      <c r="S2955" s="16">
        <f t="shared" si="187"/>
        <v>42285.791909722218</v>
      </c>
    </row>
    <row r="2956" spans="1:19" ht="44.25" x14ac:dyDescent="0.75">
      <c r="A2956" s="11">
        <v>2954</v>
      </c>
      <c r="B2956" s="12" t="s">
        <v>2954</v>
      </c>
      <c r="C2956" s="12" t="s">
        <v>7064</v>
      </c>
      <c r="D2956" s="13">
        <v>15000</v>
      </c>
      <c r="E2956" s="14">
        <v>0</v>
      </c>
      <c r="F2956" s="11" t="s">
        <v>8219</v>
      </c>
      <c r="G2956" s="11" t="s">
        <v>8223</v>
      </c>
      <c r="H2956" s="11" t="s">
        <v>8245</v>
      </c>
      <c r="I2956" s="11">
        <v>1489669203</v>
      </c>
      <c r="J2956" s="11">
        <v>1487944803</v>
      </c>
      <c r="K2956" s="11" t="b">
        <v>0</v>
      </c>
      <c r="L2956" s="11">
        <v>0</v>
      </c>
      <c r="M2956" s="11" t="b">
        <v>0</v>
      </c>
      <c r="N2956" s="11" t="s">
        <v>8273</v>
      </c>
      <c r="O2956" s="11" t="s">
        <v>8313</v>
      </c>
      <c r="P2956" s="11">
        <f t="shared" si="184"/>
        <v>0</v>
      </c>
      <c r="Q2956" s="11">
        <f t="shared" si="185"/>
        <v>0</v>
      </c>
      <c r="R2956" s="16">
        <f t="shared" si="186"/>
        <v>42790.583368055552</v>
      </c>
      <c r="S2956" s="16">
        <f t="shared" si="187"/>
        <v>42810.541701388895</v>
      </c>
    </row>
    <row r="2957" spans="1:19" ht="29.5" x14ac:dyDescent="0.75">
      <c r="A2957" s="11">
        <v>2955</v>
      </c>
      <c r="B2957" s="12" t="s">
        <v>2955</v>
      </c>
      <c r="C2957" s="12" t="s">
        <v>7065</v>
      </c>
      <c r="D2957" s="13">
        <v>1200</v>
      </c>
      <c r="E2957" s="14">
        <v>715</v>
      </c>
      <c r="F2957" s="11" t="s">
        <v>8219</v>
      </c>
      <c r="G2957" s="11" t="s">
        <v>8223</v>
      </c>
      <c r="H2957" s="11" t="s">
        <v>8245</v>
      </c>
      <c r="I2957" s="11">
        <v>1434476849</v>
      </c>
      <c r="J2957" s="11">
        <v>1431884849</v>
      </c>
      <c r="K2957" s="11" t="b">
        <v>0</v>
      </c>
      <c r="L2957" s="11">
        <v>11</v>
      </c>
      <c r="M2957" s="11" t="b">
        <v>0</v>
      </c>
      <c r="N2957" s="11" t="s">
        <v>8273</v>
      </c>
      <c r="O2957" s="11" t="s">
        <v>8313</v>
      </c>
      <c r="P2957" s="11">
        <f t="shared" si="184"/>
        <v>60</v>
      </c>
      <c r="Q2957" s="11">
        <f t="shared" si="185"/>
        <v>65</v>
      </c>
      <c r="R2957" s="16">
        <f t="shared" si="186"/>
        <v>42141.741307870368</v>
      </c>
      <c r="S2957" s="16">
        <f t="shared" si="187"/>
        <v>42171.741307870368</v>
      </c>
    </row>
    <row r="2958" spans="1:19" ht="44.25" x14ac:dyDescent="0.75">
      <c r="A2958" s="11">
        <v>2956</v>
      </c>
      <c r="B2958" s="12" t="s">
        <v>2956</v>
      </c>
      <c r="C2958" s="12" t="s">
        <v>7066</v>
      </c>
      <c r="D2958" s="13">
        <v>7900</v>
      </c>
      <c r="E2958" s="14">
        <v>1322</v>
      </c>
      <c r="F2958" s="11" t="s">
        <v>8219</v>
      </c>
      <c r="G2958" s="11" t="s">
        <v>8223</v>
      </c>
      <c r="H2958" s="11" t="s">
        <v>8245</v>
      </c>
      <c r="I2958" s="11">
        <v>1462402850</v>
      </c>
      <c r="J2958" s="11">
        <v>1459810850</v>
      </c>
      <c r="K2958" s="11" t="b">
        <v>0</v>
      </c>
      <c r="L2958" s="11">
        <v>20</v>
      </c>
      <c r="M2958" s="11" t="b">
        <v>0</v>
      </c>
      <c r="N2958" s="11" t="s">
        <v>8273</v>
      </c>
      <c r="O2958" s="11" t="s">
        <v>8313</v>
      </c>
      <c r="P2958" s="11">
        <f t="shared" si="184"/>
        <v>17</v>
      </c>
      <c r="Q2958" s="11">
        <f t="shared" si="185"/>
        <v>66.099999999999994</v>
      </c>
      <c r="R2958" s="16">
        <f t="shared" si="186"/>
        <v>42464.958912037036</v>
      </c>
      <c r="S2958" s="16">
        <f t="shared" si="187"/>
        <v>42494.958912037036</v>
      </c>
    </row>
    <row r="2959" spans="1:19" ht="44.25" x14ac:dyDescent="0.75">
      <c r="A2959" s="11">
        <v>2957</v>
      </c>
      <c r="B2959" s="12" t="s">
        <v>2957</v>
      </c>
      <c r="C2959" s="12" t="s">
        <v>7067</v>
      </c>
      <c r="D2959" s="13">
        <v>15000</v>
      </c>
      <c r="E2959" s="14">
        <v>280</v>
      </c>
      <c r="F2959" s="11" t="s">
        <v>8219</v>
      </c>
      <c r="G2959" s="11" t="s">
        <v>8223</v>
      </c>
      <c r="H2959" s="11" t="s">
        <v>8245</v>
      </c>
      <c r="I2959" s="11">
        <v>1427498172</v>
      </c>
      <c r="J2959" s="11">
        <v>1422317772</v>
      </c>
      <c r="K2959" s="11" t="b">
        <v>0</v>
      </c>
      <c r="L2959" s="11">
        <v>3</v>
      </c>
      <c r="M2959" s="11" t="b">
        <v>0</v>
      </c>
      <c r="N2959" s="11" t="s">
        <v>8273</v>
      </c>
      <c r="O2959" s="11" t="s">
        <v>8313</v>
      </c>
      <c r="P2959" s="11">
        <f t="shared" si="184"/>
        <v>2</v>
      </c>
      <c r="Q2959" s="11">
        <f t="shared" si="185"/>
        <v>93.33</v>
      </c>
      <c r="R2959" s="16">
        <f t="shared" si="186"/>
        <v>42031.011249999996</v>
      </c>
      <c r="S2959" s="16">
        <f t="shared" si="187"/>
        <v>42090.969583333332</v>
      </c>
    </row>
    <row r="2960" spans="1:19" ht="44.25" x14ac:dyDescent="0.75">
      <c r="A2960" s="11">
        <v>2958</v>
      </c>
      <c r="B2960" s="12" t="s">
        <v>2958</v>
      </c>
      <c r="C2960" s="12" t="s">
        <v>7068</v>
      </c>
      <c r="D2960" s="13">
        <v>80000</v>
      </c>
      <c r="E2960" s="14">
        <v>0</v>
      </c>
      <c r="F2960" s="11" t="s">
        <v>8219</v>
      </c>
      <c r="G2960" s="11" t="s">
        <v>8223</v>
      </c>
      <c r="H2960" s="11" t="s">
        <v>8245</v>
      </c>
      <c r="I2960" s="11">
        <v>1462729317</v>
      </c>
      <c r="J2960" s="11">
        <v>1457548917</v>
      </c>
      <c r="K2960" s="11" t="b">
        <v>0</v>
      </c>
      <c r="L2960" s="11">
        <v>0</v>
      </c>
      <c r="M2960" s="11" t="b">
        <v>0</v>
      </c>
      <c r="N2960" s="11" t="s">
        <v>8273</v>
      </c>
      <c r="O2960" s="11" t="s">
        <v>8313</v>
      </c>
      <c r="P2960" s="11">
        <f t="shared" si="184"/>
        <v>0</v>
      </c>
      <c r="Q2960" s="11">
        <f t="shared" si="185"/>
        <v>0</v>
      </c>
      <c r="R2960" s="16">
        <f t="shared" si="186"/>
        <v>42438.779131944444</v>
      </c>
      <c r="S2960" s="16">
        <f t="shared" si="187"/>
        <v>42498.73746527778</v>
      </c>
    </row>
    <row r="2961" spans="1:19" ht="44.25" x14ac:dyDescent="0.75">
      <c r="A2961" s="11">
        <v>2959</v>
      </c>
      <c r="B2961" s="12" t="s">
        <v>2959</v>
      </c>
      <c r="C2961" s="12" t="s">
        <v>7069</v>
      </c>
      <c r="D2961" s="13">
        <v>10000</v>
      </c>
      <c r="E2961" s="14">
        <v>0</v>
      </c>
      <c r="F2961" s="11" t="s">
        <v>8219</v>
      </c>
      <c r="G2961" s="11" t="s">
        <v>8224</v>
      </c>
      <c r="H2961" s="11" t="s">
        <v>8246</v>
      </c>
      <c r="I2961" s="11">
        <v>1465258325</v>
      </c>
      <c r="J2961" s="11">
        <v>1462666325</v>
      </c>
      <c r="K2961" s="11" t="b">
        <v>0</v>
      </c>
      <c r="L2961" s="11">
        <v>0</v>
      </c>
      <c r="M2961" s="11" t="b">
        <v>0</v>
      </c>
      <c r="N2961" s="11" t="s">
        <v>8273</v>
      </c>
      <c r="O2961" s="11" t="s">
        <v>8313</v>
      </c>
      <c r="P2961" s="11">
        <f t="shared" si="184"/>
        <v>0</v>
      </c>
      <c r="Q2961" s="11">
        <f t="shared" si="185"/>
        <v>0</v>
      </c>
      <c r="R2961" s="16">
        <f t="shared" si="186"/>
        <v>42498.008391203708</v>
      </c>
      <c r="S2961" s="16">
        <f t="shared" si="187"/>
        <v>42528.008391203708</v>
      </c>
    </row>
    <row r="2962" spans="1:19" ht="44.25" x14ac:dyDescent="0.75">
      <c r="A2962" s="11">
        <v>2960</v>
      </c>
      <c r="B2962" s="12" t="s">
        <v>2960</v>
      </c>
      <c r="C2962" s="12" t="s">
        <v>7070</v>
      </c>
      <c r="D2962" s="13">
        <v>30000000</v>
      </c>
      <c r="E2962" s="14">
        <v>0</v>
      </c>
      <c r="F2962" s="11" t="s">
        <v>8219</v>
      </c>
      <c r="G2962" s="11" t="s">
        <v>8223</v>
      </c>
      <c r="H2962" s="11" t="s">
        <v>8245</v>
      </c>
      <c r="I2962" s="11">
        <v>1410459023</v>
      </c>
      <c r="J2962" s="11">
        <v>1407867023</v>
      </c>
      <c r="K2962" s="11" t="b">
        <v>0</v>
      </c>
      <c r="L2962" s="11">
        <v>0</v>
      </c>
      <c r="M2962" s="11" t="b">
        <v>0</v>
      </c>
      <c r="N2962" s="11" t="s">
        <v>8273</v>
      </c>
      <c r="O2962" s="11" t="s">
        <v>8313</v>
      </c>
      <c r="P2962" s="11">
        <f t="shared" si="184"/>
        <v>0</v>
      </c>
      <c r="Q2962" s="11">
        <f t="shared" si="185"/>
        <v>0</v>
      </c>
      <c r="R2962" s="16">
        <f t="shared" si="186"/>
        <v>41863.757210648146</v>
      </c>
      <c r="S2962" s="16">
        <f t="shared" si="187"/>
        <v>41893.757210648146</v>
      </c>
    </row>
    <row r="2963" spans="1:19" ht="44.25" x14ac:dyDescent="0.75">
      <c r="A2963" s="11">
        <v>2961</v>
      </c>
      <c r="B2963" s="12" t="s">
        <v>2961</v>
      </c>
      <c r="C2963" s="12" t="s">
        <v>7071</v>
      </c>
      <c r="D2963" s="13">
        <v>5000</v>
      </c>
      <c r="E2963" s="14">
        <v>5481</v>
      </c>
      <c r="F2963" s="11" t="s">
        <v>8218</v>
      </c>
      <c r="G2963" s="11" t="s">
        <v>8223</v>
      </c>
      <c r="H2963" s="11" t="s">
        <v>8245</v>
      </c>
      <c r="I2963" s="11">
        <v>1427342400</v>
      </c>
      <c r="J2963" s="11">
        <v>1424927159</v>
      </c>
      <c r="K2963" s="11" t="b">
        <v>0</v>
      </c>
      <c r="L2963" s="11">
        <v>108</v>
      </c>
      <c r="M2963" s="11" t="b">
        <v>1</v>
      </c>
      <c r="N2963" s="11" t="s">
        <v>8273</v>
      </c>
      <c r="O2963" s="11" t="s">
        <v>8274</v>
      </c>
      <c r="P2963" s="11">
        <f t="shared" si="184"/>
        <v>110</v>
      </c>
      <c r="Q2963" s="11">
        <f t="shared" si="185"/>
        <v>50.75</v>
      </c>
      <c r="R2963" s="16">
        <f t="shared" si="186"/>
        <v>42061.212488425925</v>
      </c>
      <c r="S2963" s="16">
        <f t="shared" si="187"/>
        <v>42089.166666666672</v>
      </c>
    </row>
    <row r="2964" spans="1:19" ht="44.25" x14ac:dyDescent="0.75">
      <c r="A2964" s="11">
        <v>2962</v>
      </c>
      <c r="B2964" s="12" t="s">
        <v>2962</v>
      </c>
      <c r="C2964" s="12" t="s">
        <v>7072</v>
      </c>
      <c r="D2964" s="13">
        <v>1000</v>
      </c>
      <c r="E2964" s="14">
        <v>1218</v>
      </c>
      <c r="F2964" s="11" t="s">
        <v>8218</v>
      </c>
      <c r="G2964" s="11" t="s">
        <v>8223</v>
      </c>
      <c r="H2964" s="11" t="s">
        <v>8245</v>
      </c>
      <c r="I2964" s="11">
        <v>1425193140</v>
      </c>
      <c r="J2964" s="11">
        <v>1422769906</v>
      </c>
      <c r="K2964" s="11" t="b">
        <v>0</v>
      </c>
      <c r="L2964" s="11">
        <v>20</v>
      </c>
      <c r="M2964" s="11" t="b">
        <v>1</v>
      </c>
      <c r="N2964" s="11" t="s">
        <v>8273</v>
      </c>
      <c r="O2964" s="11" t="s">
        <v>8274</v>
      </c>
      <c r="P2964" s="11">
        <f t="shared" si="184"/>
        <v>122</v>
      </c>
      <c r="Q2964" s="11">
        <f t="shared" si="185"/>
        <v>60.9</v>
      </c>
      <c r="R2964" s="16">
        <f t="shared" si="186"/>
        <v>42036.24428240741</v>
      </c>
      <c r="S2964" s="16">
        <f t="shared" si="187"/>
        <v>42064.290972222225</v>
      </c>
    </row>
    <row r="2965" spans="1:19" ht="59" x14ac:dyDescent="0.75">
      <c r="A2965" s="11">
        <v>2963</v>
      </c>
      <c r="B2965" s="12" t="s">
        <v>2963</v>
      </c>
      <c r="C2965" s="12" t="s">
        <v>7073</v>
      </c>
      <c r="D2965" s="13">
        <v>10000</v>
      </c>
      <c r="E2965" s="14">
        <v>10685</v>
      </c>
      <c r="F2965" s="11" t="s">
        <v>8218</v>
      </c>
      <c r="G2965" s="11" t="s">
        <v>8223</v>
      </c>
      <c r="H2965" s="11" t="s">
        <v>8245</v>
      </c>
      <c r="I2965" s="11">
        <v>1435835824</v>
      </c>
      <c r="J2965" s="11">
        <v>1433243824</v>
      </c>
      <c r="K2965" s="11" t="b">
        <v>0</v>
      </c>
      <c r="L2965" s="11">
        <v>98</v>
      </c>
      <c r="M2965" s="11" t="b">
        <v>1</v>
      </c>
      <c r="N2965" s="11" t="s">
        <v>8273</v>
      </c>
      <c r="O2965" s="11" t="s">
        <v>8274</v>
      </c>
      <c r="P2965" s="11">
        <f t="shared" si="184"/>
        <v>107</v>
      </c>
      <c r="Q2965" s="11">
        <f t="shared" si="185"/>
        <v>109.03</v>
      </c>
      <c r="R2965" s="16">
        <f t="shared" si="186"/>
        <v>42157.470185185186</v>
      </c>
      <c r="S2965" s="16">
        <f t="shared" si="187"/>
        <v>42187.470185185186</v>
      </c>
    </row>
    <row r="2966" spans="1:19" ht="44.25" x14ac:dyDescent="0.75">
      <c r="A2966" s="11">
        <v>2964</v>
      </c>
      <c r="B2966" s="12" t="s">
        <v>2964</v>
      </c>
      <c r="C2966" s="12" t="s">
        <v>7074</v>
      </c>
      <c r="D2966" s="13">
        <v>5000</v>
      </c>
      <c r="E2966" s="14">
        <v>5035.6899999999996</v>
      </c>
      <c r="F2966" s="11" t="s">
        <v>8218</v>
      </c>
      <c r="G2966" s="11" t="s">
        <v>8223</v>
      </c>
      <c r="H2966" s="11" t="s">
        <v>8245</v>
      </c>
      <c r="I2966" s="11">
        <v>1407360720</v>
      </c>
      <c r="J2966" s="11">
        <v>1404769819</v>
      </c>
      <c r="K2966" s="11" t="b">
        <v>0</v>
      </c>
      <c r="L2966" s="11">
        <v>196</v>
      </c>
      <c r="M2966" s="11" t="b">
        <v>1</v>
      </c>
      <c r="N2966" s="11" t="s">
        <v>8273</v>
      </c>
      <c r="O2966" s="11" t="s">
        <v>8274</v>
      </c>
      <c r="P2966" s="11">
        <f t="shared" si="184"/>
        <v>101</v>
      </c>
      <c r="Q2966" s="11">
        <f t="shared" si="185"/>
        <v>25.69</v>
      </c>
      <c r="R2966" s="16">
        <f t="shared" si="186"/>
        <v>41827.909942129627</v>
      </c>
      <c r="S2966" s="16">
        <f t="shared" si="187"/>
        <v>41857.897222222222</v>
      </c>
    </row>
    <row r="2967" spans="1:19" ht="59" x14ac:dyDescent="0.75">
      <c r="A2967" s="11">
        <v>2965</v>
      </c>
      <c r="B2967" s="12" t="s">
        <v>2965</v>
      </c>
      <c r="C2967" s="12" t="s">
        <v>7075</v>
      </c>
      <c r="D2967" s="13">
        <v>1500</v>
      </c>
      <c r="E2967" s="14">
        <v>1635</v>
      </c>
      <c r="F2967" s="11" t="s">
        <v>8218</v>
      </c>
      <c r="G2967" s="11" t="s">
        <v>8223</v>
      </c>
      <c r="H2967" s="11" t="s">
        <v>8245</v>
      </c>
      <c r="I2967" s="11">
        <v>1436290233</v>
      </c>
      <c r="J2967" s="11">
        <v>1433698233</v>
      </c>
      <c r="K2967" s="11" t="b">
        <v>0</v>
      </c>
      <c r="L2967" s="11">
        <v>39</v>
      </c>
      <c r="M2967" s="11" t="b">
        <v>1</v>
      </c>
      <c r="N2967" s="11" t="s">
        <v>8273</v>
      </c>
      <c r="O2967" s="11" t="s">
        <v>8274</v>
      </c>
      <c r="P2967" s="11">
        <f t="shared" si="184"/>
        <v>109</v>
      </c>
      <c r="Q2967" s="11">
        <f t="shared" si="185"/>
        <v>41.92</v>
      </c>
      <c r="R2967" s="16">
        <f t="shared" si="186"/>
        <v>42162.729548611111</v>
      </c>
      <c r="S2967" s="16">
        <f t="shared" si="187"/>
        <v>42192.729548611111</v>
      </c>
    </row>
    <row r="2968" spans="1:19" ht="44.25" x14ac:dyDescent="0.75">
      <c r="A2968" s="11">
        <v>2966</v>
      </c>
      <c r="B2968" s="12" t="s">
        <v>2966</v>
      </c>
      <c r="C2968" s="12" t="s">
        <v>7076</v>
      </c>
      <c r="D2968" s="13">
        <v>10000</v>
      </c>
      <c r="E2968" s="14">
        <v>11363</v>
      </c>
      <c r="F2968" s="11" t="s">
        <v>8218</v>
      </c>
      <c r="G2968" s="11" t="s">
        <v>8223</v>
      </c>
      <c r="H2968" s="11" t="s">
        <v>8245</v>
      </c>
      <c r="I2968" s="11">
        <v>1442425412</v>
      </c>
      <c r="J2968" s="11">
        <v>1439833412</v>
      </c>
      <c r="K2968" s="11" t="b">
        <v>0</v>
      </c>
      <c r="L2968" s="11">
        <v>128</v>
      </c>
      <c r="M2968" s="11" t="b">
        <v>1</v>
      </c>
      <c r="N2968" s="11" t="s">
        <v>8273</v>
      </c>
      <c r="O2968" s="11" t="s">
        <v>8274</v>
      </c>
      <c r="P2968" s="11">
        <f t="shared" si="184"/>
        <v>114</v>
      </c>
      <c r="Q2968" s="11">
        <f t="shared" si="185"/>
        <v>88.77</v>
      </c>
      <c r="R2968" s="16">
        <f t="shared" si="186"/>
        <v>42233.738564814819</v>
      </c>
      <c r="S2968" s="16">
        <f t="shared" si="187"/>
        <v>42263.738564814819</v>
      </c>
    </row>
    <row r="2969" spans="1:19" ht="44.25" x14ac:dyDescent="0.75">
      <c r="A2969" s="11">
        <v>2967</v>
      </c>
      <c r="B2969" s="12" t="s">
        <v>2967</v>
      </c>
      <c r="C2969" s="12" t="s">
        <v>7077</v>
      </c>
      <c r="D2969" s="13">
        <v>5000</v>
      </c>
      <c r="E2969" s="14">
        <v>5696</v>
      </c>
      <c r="F2969" s="11" t="s">
        <v>8218</v>
      </c>
      <c r="G2969" s="11" t="s">
        <v>8223</v>
      </c>
      <c r="H2969" s="11" t="s">
        <v>8245</v>
      </c>
      <c r="I2969" s="11">
        <v>1425872692</v>
      </c>
      <c r="J2969" s="11">
        <v>1423284292</v>
      </c>
      <c r="K2969" s="11" t="b">
        <v>0</v>
      </c>
      <c r="L2969" s="11">
        <v>71</v>
      </c>
      <c r="M2969" s="11" t="b">
        <v>1</v>
      </c>
      <c r="N2969" s="11" t="s">
        <v>8273</v>
      </c>
      <c r="O2969" s="11" t="s">
        <v>8274</v>
      </c>
      <c r="P2969" s="11">
        <f t="shared" si="184"/>
        <v>114</v>
      </c>
      <c r="Q2969" s="11">
        <f t="shared" si="185"/>
        <v>80.23</v>
      </c>
      <c r="R2969" s="16">
        <f t="shared" si="186"/>
        <v>42042.197824074072</v>
      </c>
      <c r="S2969" s="16">
        <f t="shared" si="187"/>
        <v>42072.156157407408</v>
      </c>
    </row>
    <row r="2970" spans="1:19" ht="29.5" x14ac:dyDescent="0.75">
      <c r="A2970" s="11">
        <v>2968</v>
      </c>
      <c r="B2970" s="12" t="s">
        <v>2968</v>
      </c>
      <c r="C2970" s="12" t="s">
        <v>7078</v>
      </c>
      <c r="D2970" s="13">
        <v>3500</v>
      </c>
      <c r="E2970" s="14">
        <v>3710</v>
      </c>
      <c r="F2970" s="11" t="s">
        <v>8218</v>
      </c>
      <c r="G2970" s="11" t="s">
        <v>8223</v>
      </c>
      <c r="H2970" s="11" t="s">
        <v>8245</v>
      </c>
      <c r="I2970" s="11">
        <v>1471406340</v>
      </c>
      <c r="J2970" s="11">
        <v>1470227660</v>
      </c>
      <c r="K2970" s="11" t="b">
        <v>0</v>
      </c>
      <c r="L2970" s="11">
        <v>47</v>
      </c>
      <c r="M2970" s="11" t="b">
        <v>1</v>
      </c>
      <c r="N2970" s="11" t="s">
        <v>8273</v>
      </c>
      <c r="O2970" s="11" t="s">
        <v>8274</v>
      </c>
      <c r="P2970" s="11">
        <f t="shared" si="184"/>
        <v>106</v>
      </c>
      <c r="Q2970" s="11">
        <f t="shared" si="185"/>
        <v>78.94</v>
      </c>
      <c r="R2970" s="16">
        <f t="shared" si="186"/>
        <v>42585.523842592593</v>
      </c>
      <c r="S2970" s="16">
        <f t="shared" si="187"/>
        <v>42599.165972222225</v>
      </c>
    </row>
    <row r="2971" spans="1:19" ht="44.25" x14ac:dyDescent="0.75">
      <c r="A2971" s="11">
        <v>2969</v>
      </c>
      <c r="B2971" s="12" t="s">
        <v>2969</v>
      </c>
      <c r="C2971" s="12" t="s">
        <v>7079</v>
      </c>
      <c r="D2971" s="13">
        <v>1000</v>
      </c>
      <c r="E2971" s="14">
        <v>1625</v>
      </c>
      <c r="F2971" s="11" t="s">
        <v>8218</v>
      </c>
      <c r="G2971" s="11" t="s">
        <v>8228</v>
      </c>
      <c r="H2971" s="11" t="s">
        <v>8250</v>
      </c>
      <c r="I2971" s="11">
        <v>1430693460</v>
      </c>
      <c r="J2971" s="11">
        <v>1428087153</v>
      </c>
      <c r="K2971" s="11" t="b">
        <v>0</v>
      </c>
      <c r="L2971" s="11">
        <v>17</v>
      </c>
      <c r="M2971" s="11" t="b">
        <v>1</v>
      </c>
      <c r="N2971" s="11" t="s">
        <v>8273</v>
      </c>
      <c r="O2971" s="11" t="s">
        <v>8274</v>
      </c>
      <c r="P2971" s="11">
        <f t="shared" si="184"/>
        <v>163</v>
      </c>
      <c r="Q2971" s="11">
        <f t="shared" si="185"/>
        <v>95.59</v>
      </c>
      <c r="R2971" s="16">
        <f t="shared" si="186"/>
        <v>42097.786493055552</v>
      </c>
      <c r="S2971" s="16">
        <f t="shared" si="187"/>
        <v>42127.952083333337</v>
      </c>
    </row>
    <row r="2972" spans="1:19" ht="44.25" x14ac:dyDescent="0.75">
      <c r="A2972" s="11">
        <v>2970</v>
      </c>
      <c r="B2972" s="12" t="s">
        <v>2970</v>
      </c>
      <c r="C2972" s="12" t="s">
        <v>7080</v>
      </c>
      <c r="D2972" s="13">
        <v>6000</v>
      </c>
      <c r="E2972" s="14">
        <v>6360</v>
      </c>
      <c r="F2972" s="11" t="s">
        <v>8218</v>
      </c>
      <c r="G2972" s="11" t="s">
        <v>8223</v>
      </c>
      <c r="H2972" s="11" t="s">
        <v>8245</v>
      </c>
      <c r="I2972" s="11">
        <v>1405699451</v>
      </c>
      <c r="J2972" s="11">
        <v>1403107451</v>
      </c>
      <c r="K2972" s="11" t="b">
        <v>0</v>
      </c>
      <c r="L2972" s="11">
        <v>91</v>
      </c>
      <c r="M2972" s="11" t="b">
        <v>1</v>
      </c>
      <c r="N2972" s="11" t="s">
        <v>8273</v>
      </c>
      <c r="O2972" s="11" t="s">
        <v>8274</v>
      </c>
      <c r="P2972" s="11">
        <f t="shared" si="184"/>
        <v>106</v>
      </c>
      <c r="Q2972" s="11">
        <f t="shared" si="185"/>
        <v>69.89</v>
      </c>
      <c r="R2972" s="16">
        <f t="shared" si="186"/>
        <v>41808.669571759259</v>
      </c>
      <c r="S2972" s="16">
        <f t="shared" si="187"/>
        <v>41838.669571759259</v>
      </c>
    </row>
    <row r="2973" spans="1:19" ht="44.25" x14ac:dyDescent="0.75">
      <c r="A2973" s="11">
        <v>2971</v>
      </c>
      <c r="B2973" s="12" t="s">
        <v>2971</v>
      </c>
      <c r="C2973" s="12" t="s">
        <v>7081</v>
      </c>
      <c r="D2973" s="13">
        <v>3200</v>
      </c>
      <c r="E2973" s="14">
        <v>3205</v>
      </c>
      <c r="F2973" s="11" t="s">
        <v>8218</v>
      </c>
      <c r="G2973" s="11" t="s">
        <v>8223</v>
      </c>
      <c r="H2973" s="11" t="s">
        <v>8245</v>
      </c>
      <c r="I2973" s="11">
        <v>1409500078</v>
      </c>
      <c r="J2973" s="11">
        <v>1406908078</v>
      </c>
      <c r="K2973" s="11" t="b">
        <v>0</v>
      </c>
      <c r="L2973" s="11">
        <v>43</v>
      </c>
      <c r="M2973" s="11" t="b">
        <v>1</v>
      </c>
      <c r="N2973" s="11" t="s">
        <v>8273</v>
      </c>
      <c r="O2973" s="11" t="s">
        <v>8274</v>
      </c>
      <c r="P2973" s="11">
        <f t="shared" si="184"/>
        <v>100</v>
      </c>
      <c r="Q2973" s="11">
        <f t="shared" si="185"/>
        <v>74.53</v>
      </c>
      <c r="R2973" s="16">
        <f t="shared" si="186"/>
        <v>41852.658310185187</v>
      </c>
      <c r="S2973" s="16">
        <f t="shared" si="187"/>
        <v>41882.658310185187</v>
      </c>
    </row>
    <row r="2974" spans="1:19" ht="29.5" x14ac:dyDescent="0.75">
      <c r="A2974" s="11">
        <v>2972</v>
      </c>
      <c r="B2974" s="12" t="s">
        <v>2972</v>
      </c>
      <c r="C2974" s="12" t="s">
        <v>7082</v>
      </c>
      <c r="D2974" s="13">
        <v>2000</v>
      </c>
      <c r="E2974" s="14">
        <v>2107</v>
      </c>
      <c r="F2974" s="11" t="s">
        <v>8218</v>
      </c>
      <c r="G2974" s="11" t="s">
        <v>8223</v>
      </c>
      <c r="H2974" s="11" t="s">
        <v>8245</v>
      </c>
      <c r="I2974" s="11">
        <v>1480899600</v>
      </c>
      <c r="J2974" s="11">
        <v>1479609520</v>
      </c>
      <c r="K2974" s="11" t="b">
        <v>0</v>
      </c>
      <c r="L2974" s="11">
        <v>17</v>
      </c>
      <c r="M2974" s="11" t="b">
        <v>1</v>
      </c>
      <c r="N2974" s="11" t="s">
        <v>8273</v>
      </c>
      <c r="O2974" s="11" t="s">
        <v>8274</v>
      </c>
      <c r="P2974" s="11">
        <f t="shared" si="184"/>
        <v>105</v>
      </c>
      <c r="Q2974" s="11">
        <f t="shared" si="185"/>
        <v>123.94</v>
      </c>
      <c r="R2974" s="16">
        <f t="shared" si="186"/>
        <v>42694.110185185185</v>
      </c>
      <c r="S2974" s="16">
        <f t="shared" si="187"/>
        <v>42709.041666666672</v>
      </c>
    </row>
    <row r="2975" spans="1:19" ht="44.25" x14ac:dyDescent="0.75">
      <c r="A2975" s="11">
        <v>2973</v>
      </c>
      <c r="B2975" s="12" t="s">
        <v>2973</v>
      </c>
      <c r="C2975" s="12" t="s">
        <v>7083</v>
      </c>
      <c r="D2975" s="13">
        <v>5000</v>
      </c>
      <c r="E2975" s="14">
        <v>8740</v>
      </c>
      <c r="F2975" s="11" t="s">
        <v>8218</v>
      </c>
      <c r="G2975" s="11" t="s">
        <v>8223</v>
      </c>
      <c r="H2975" s="11" t="s">
        <v>8245</v>
      </c>
      <c r="I2975" s="11">
        <v>1451620800</v>
      </c>
      <c r="J2975" s="11">
        <v>1449171508</v>
      </c>
      <c r="K2975" s="11" t="b">
        <v>0</v>
      </c>
      <c r="L2975" s="11">
        <v>33</v>
      </c>
      <c r="M2975" s="11" t="b">
        <v>1</v>
      </c>
      <c r="N2975" s="11" t="s">
        <v>8273</v>
      </c>
      <c r="O2975" s="11" t="s">
        <v>8274</v>
      </c>
      <c r="P2975" s="11">
        <f t="shared" si="184"/>
        <v>175</v>
      </c>
      <c r="Q2975" s="11">
        <f t="shared" si="185"/>
        <v>264.85000000000002</v>
      </c>
      <c r="R2975" s="16">
        <f t="shared" si="186"/>
        <v>42341.818379629629</v>
      </c>
      <c r="S2975" s="16">
        <f t="shared" si="187"/>
        <v>42370.166666666672</v>
      </c>
    </row>
    <row r="2976" spans="1:19" ht="59" x14ac:dyDescent="0.75">
      <c r="A2976" s="11">
        <v>2974</v>
      </c>
      <c r="B2976" s="12" t="s">
        <v>2974</v>
      </c>
      <c r="C2976" s="12" t="s">
        <v>7084</v>
      </c>
      <c r="D2976" s="13">
        <v>5000</v>
      </c>
      <c r="E2976" s="14">
        <v>5100</v>
      </c>
      <c r="F2976" s="11" t="s">
        <v>8218</v>
      </c>
      <c r="G2976" s="11" t="s">
        <v>8223</v>
      </c>
      <c r="H2976" s="11" t="s">
        <v>8245</v>
      </c>
      <c r="I2976" s="11">
        <v>1411695300</v>
      </c>
      <c r="J2976" s="11">
        <v>1409275671</v>
      </c>
      <c r="K2976" s="11" t="b">
        <v>0</v>
      </c>
      <c r="L2976" s="11">
        <v>87</v>
      </c>
      <c r="M2976" s="11" t="b">
        <v>1</v>
      </c>
      <c r="N2976" s="11" t="s">
        <v>8273</v>
      </c>
      <c r="O2976" s="11" t="s">
        <v>8274</v>
      </c>
      <c r="P2976" s="11">
        <f t="shared" si="184"/>
        <v>102</v>
      </c>
      <c r="Q2976" s="11">
        <f t="shared" si="185"/>
        <v>58.62</v>
      </c>
      <c r="R2976" s="16">
        <f t="shared" si="186"/>
        <v>41880.061006944445</v>
      </c>
      <c r="S2976" s="16">
        <f t="shared" si="187"/>
        <v>41908.065972222219</v>
      </c>
    </row>
    <row r="2977" spans="1:19" ht="44.25" x14ac:dyDescent="0.75">
      <c r="A2977" s="11">
        <v>2975</v>
      </c>
      <c r="B2977" s="12" t="s">
        <v>2975</v>
      </c>
      <c r="C2977" s="12" t="s">
        <v>7085</v>
      </c>
      <c r="D2977" s="13">
        <v>8000</v>
      </c>
      <c r="E2977" s="14">
        <v>8010</v>
      </c>
      <c r="F2977" s="11" t="s">
        <v>8218</v>
      </c>
      <c r="G2977" s="11" t="s">
        <v>8223</v>
      </c>
      <c r="H2977" s="11" t="s">
        <v>8245</v>
      </c>
      <c r="I2977" s="11">
        <v>1417057200</v>
      </c>
      <c r="J2977" s="11">
        <v>1414599886</v>
      </c>
      <c r="K2977" s="11" t="b">
        <v>0</v>
      </c>
      <c r="L2977" s="11">
        <v>113</v>
      </c>
      <c r="M2977" s="11" t="b">
        <v>1</v>
      </c>
      <c r="N2977" s="11" t="s">
        <v>8273</v>
      </c>
      <c r="O2977" s="11" t="s">
        <v>8274</v>
      </c>
      <c r="P2977" s="11">
        <f t="shared" si="184"/>
        <v>100</v>
      </c>
      <c r="Q2977" s="11">
        <f t="shared" si="185"/>
        <v>70.88</v>
      </c>
      <c r="R2977" s="16">
        <f t="shared" si="186"/>
        <v>41941.683865740742</v>
      </c>
      <c r="S2977" s="16">
        <f t="shared" si="187"/>
        <v>41970.125</v>
      </c>
    </row>
    <row r="2978" spans="1:19" ht="44.25" x14ac:dyDescent="0.75">
      <c r="A2978" s="11">
        <v>2976</v>
      </c>
      <c r="B2978" s="12" t="s">
        <v>2976</v>
      </c>
      <c r="C2978" s="12" t="s">
        <v>7086</v>
      </c>
      <c r="D2978" s="13">
        <v>70</v>
      </c>
      <c r="E2978" s="14">
        <v>120</v>
      </c>
      <c r="F2978" s="11" t="s">
        <v>8218</v>
      </c>
      <c r="G2978" s="11" t="s">
        <v>8224</v>
      </c>
      <c r="H2978" s="11" t="s">
        <v>8246</v>
      </c>
      <c r="I2978" s="11">
        <v>1457870400</v>
      </c>
      <c r="J2978" s="11">
        <v>1456421530</v>
      </c>
      <c r="K2978" s="11" t="b">
        <v>0</v>
      </c>
      <c r="L2978" s="11">
        <v>14</v>
      </c>
      <c r="M2978" s="11" t="b">
        <v>1</v>
      </c>
      <c r="N2978" s="11" t="s">
        <v>8273</v>
      </c>
      <c r="O2978" s="11" t="s">
        <v>8274</v>
      </c>
      <c r="P2978" s="11">
        <f t="shared" si="184"/>
        <v>171</v>
      </c>
      <c r="Q2978" s="11">
        <f t="shared" si="185"/>
        <v>8.57</v>
      </c>
      <c r="R2978" s="16">
        <f t="shared" si="186"/>
        <v>42425.730671296296</v>
      </c>
      <c r="S2978" s="16">
        <f t="shared" si="187"/>
        <v>42442.5</v>
      </c>
    </row>
    <row r="2979" spans="1:19" ht="59" x14ac:dyDescent="0.75">
      <c r="A2979" s="11">
        <v>2977</v>
      </c>
      <c r="B2979" s="12" t="s">
        <v>2977</v>
      </c>
      <c r="C2979" s="12" t="s">
        <v>7087</v>
      </c>
      <c r="D2979" s="13">
        <v>3000</v>
      </c>
      <c r="E2979" s="14">
        <v>3407</v>
      </c>
      <c r="F2979" s="11" t="s">
        <v>8218</v>
      </c>
      <c r="G2979" s="11" t="s">
        <v>8223</v>
      </c>
      <c r="H2979" s="11" t="s">
        <v>8245</v>
      </c>
      <c r="I2979" s="11">
        <v>1427076840</v>
      </c>
      <c r="J2979" s="11">
        <v>1421960934</v>
      </c>
      <c r="K2979" s="11" t="b">
        <v>0</v>
      </c>
      <c r="L2979" s="11">
        <v>30</v>
      </c>
      <c r="M2979" s="11" t="b">
        <v>1</v>
      </c>
      <c r="N2979" s="11" t="s">
        <v>8273</v>
      </c>
      <c r="O2979" s="11" t="s">
        <v>8274</v>
      </c>
      <c r="P2979" s="11">
        <f t="shared" si="184"/>
        <v>114</v>
      </c>
      <c r="Q2979" s="11">
        <f t="shared" si="185"/>
        <v>113.57</v>
      </c>
      <c r="R2979" s="16">
        <f t="shared" si="186"/>
        <v>42026.88118055556</v>
      </c>
      <c r="S2979" s="16">
        <f t="shared" si="187"/>
        <v>42086.093055555553</v>
      </c>
    </row>
    <row r="2980" spans="1:19" ht="59" x14ac:dyDescent="0.75">
      <c r="A2980" s="11">
        <v>2978</v>
      </c>
      <c r="B2980" s="12" t="s">
        <v>2978</v>
      </c>
      <c r="C2980" s="12" t="s">
        <v>7088</v>
      </c>
      <c r="D2980" s="13">
        <v>750</v>
      </c>
      <c r="E2980" s="14">
        <v>971</v>
      </c>
      <c r="F2980" s="11" t="s">
        <v>8218</v>
      </c>
      <c r="G2980" s="11" t="s">
        <v>8223</v>
      </c>
      <c r="H2980" s="11" t="s">
        <v>8245</v>
      </c>
      <c r="I2980" s="11">
        <v>1413784740</v>
      </c>
      <c r="J2980" s="11">
        <v>1412954547</v>
      </c>
      <c r="K2980" s="11" t="b">
        <v>0</v>
      </c>
      <c r="L2980" s="11">
        <v>16</v>
      </c>
      <c r="M2980" s="11" t="b">
        <v>1</v>
      </c>
      <c r="N2980" s="11" t="s">
        <v>8273</v>
      </c>
      <c r="O2980" s="11" t="s">
        <v>8274</v>
      </c>
      <c r="P2980" s="11">
        <f t="shared" si="184"/>
        <v>129</v>
      </c>
      <c r="Q2980" s="11">
        <f t="shared" si="185"/>
        <v>60.69</v>
      </c>
      <c r="R2980" s="16">
        <f t="shared" si="186"/>
        <v>41922.640590277777</v>
      </c>
      <c r="S2980" s="16">
        <f t="shared" si="187"/>
        <v>41932.249305555553</v>
      </c>
    </row>
    <row r="2981" spans="1:19" ht="44.25" x14ac:dyDescent="0.75">
      <c r="A2981" s="11">
        <v>2979</v>
      </c>
      <c r="B2981" s="12" t="s">
        <v>2979</v>
      </c>
      <c r="C2981" s="12" t="s">
        <v>7089</v>
      </c>
      <c r="D2981" s="13">
        <v>5000</v>
      </c>
      <c r="E2981" s="14">
        <v>5070</v>
      </c>
      <c r="F2981" s="11" t="s">
        <v>8218</v>
      </c>
      <c r="G2981" s="11" t="s">
        <v>8223</v>
      </c>
      <c r="H2981" s="11" t="s">
        <v>8245</v>
      </c>
      <c r="I2981" s="11">
        <v>1420524000</v>
      </c>
      <c r="J2981" s="11">
        <v>1419104823</v>
      </c>
      <c r="K2981" s="11" t="b">
        <v>0</v>
      </c>
      <c r="L2981" s="11">
        <v>46</v>
      </c>
      <c r="M2981" s="11" t="b">
        <v>1</v>
      </c>
      <c r="N2981" s="11" t="s">
        <v>8273</v>
      </c>
      <c r="O2981" s="11" t="s">
        <v>8274</v>
      </c>
      <c r="P2981" s="11">
        <f t="shared" si="184"/>
        <v>101</v>
      </c>
      <c r="Q2981" s="11">
        <f t="shared" si="185"/>
        <v>110.22</v>
      </c>
      <c r="R2981" s="16">
        <f t="shared" si="186"/>
        <v>41993.824340277773</v>
      </c>
      <c r="S2981" s="16">
        <f t="shared" si="187"/>
        <v>42010.25</v>
      </c>
    </row>
    <row r="2982" spans="1:19" ht="44.25" x14ac:dyDescent="0.75">
      <c r="A2982" s="11">
        <v>2980</v>
      </c>
      <c r="B2982" s="12" t="s">
        <v>2980</v>
      </c>
      <c r="C2982" s="12" t="s">
        <v>7090</v>
      </c>
      <c r="D2982" s="13">
        <v>3000</v>
      </c>
      <c r="E2982" s="14">
        <v>3275</v>
      </c>
      <c r="F2982" s="11" t="s">
        <v>8218</v>
      </c>
      <c r="G2982" s="11" t="s">
        <v>8223</v>
      </c>
      <c r="H2982" s="11" t="s">
        <v>8245</v>
      </c>
      <c r="I2982" s="11">
        <v>1440381600</v>
      </c>
      <c r="J2982" s="11">
        <v>1438639130</v>
      </c>
      <c r="K2982" s="11" t="b">
        <v>0</v>
      </c>
      <c r="L2982" s="11">
        <v>24</v>
      </c>
      <c r="M2982" s="11" t="b">
        <v>1</v>
      </c>
      <c r="N2982" s="11" t="s">
        <v>8273</v>
      </c>
      <c r="O2982" s="11" t="s">
        <v>8274</v>
      </c>
      <c r="P2982" s="11">
        <f t="shared" si="184"/>
        <v>109</v>
      </c>
      <c r="Q2982" s="11">
        <f t="shared" si="185"/>
        <v>136.46</v>
      </c>
      <c r="R2982" s="16">
        <f t="shared" si="186"/>
        <v>42219.915856481486</v>
      </c>
      <c r="S2982" s="16">
        <f t="shared" si="187"/>
        <v>42240.083333333328</v>
      </c>
    </row>
    <row r="2983" spans="1:19" ht="59" x14ac:dyDescent="0.75">
      <c r="A2983" s="11">
        <v>2981</v>
      </c>
      <c r="B2983" s="12" t="s">
        <v>2981</v>
      </c>
      <c r="C2983" s="12" t="s">
        <v>7091</v>
      </c>
      <c r="D2983" s="13">
        <v>4000</v>
      </c>
      <c r="E2983" s="14">
        <v>5157</v>
      </c>
      <c r="F2983" s="11" t="s">
        <v>8218</v>
      </c>
      <c r="G2983" s="11" t="s">
        <v>8240</v>
      </c>
      <c r="H2983" s="11" t="s">
        <v>8248</v>
      </c>
      <c r="I2983" s="11">
        <v>1443014756</v>
      </c>
      <c r="J2983" s="11">
        <v>1439126756</v>
      </c>
      <c r="K2983" s="11" t="b">
        <v>1</v>
      </c>
      <c r="L2983" s="11">
        <v>97</v>
      </c>
      <c r="M2983" s="11" t="b">
        <v>1</v>
      </c>
      <c r="N2983" s="11" t="s">
        <v>8273</v>
      </c>
      <c r="O2983" s="11" t="s">
        <v>8313</v>
      </c>
      <c r="P2983" s="11">
        <f t="shared" si="184"/>
        <v>129</v>
      </c>
      <c r="Q2983" s="11">
        <f t="shared" si="185"/>
        <v>53.16</v>
      </c>
      <c r="R2983" s="16">
        <f t="shared" si="186"/>
        <v>42225.559675925921</v>
      </c>
      <c r="S2983" s="16">
        <f t="shared" si="187"/>
        <v>42270.559675925921</v>
      </c>
    </row>
    <row r="2984" spans="1:19" ht="44.25" x14ac:dyDescent="0.75">
      <c r="A2984" s="11">
        <v>2982</v>
      </c>
      <c r="B2984" s="12" t="s">
        <v>2982</v>
      </c>
      <c r="C2984" s="12" t="s">
        <v>7092</v>
      </c>
      <c r="D2984" s="13">
        <v>5000</v>
      </c>
      <c r="E2984" s="14">
        <v>5103</v>
      </c>
      <c r="F2984" s="11" t="s">
        <v>8218</v>
      </c>
      <c r="G2984" s="11" t="s">
        <v>8224</v>
      </c>
      <c r="H2984" s="11" t="s">
        <v>8246</v>
      </c>
      <c r="I2984" s="11">
        <v>1455208143</v>
      </c>
      <c r="J2984" s="11">
        <v>1452616143</v>
      </c>
      <c r="K2984" s="11" t="b">
        <v>1</v>
      </c>
      <c r="L2984" s="11">
        <v>59</v>
      </c>
      <c r="M2984" s="11" t="b">
        <v>1</v>
      </c>
      <c r="N2984" s="11" t="s">
        <v>8273</v>
      </c>
      <c r="O2984" s="11" t="s">
        <v>8313</v>
      </c>
      <c r="P2984" s="11">
        <f t="shared" si="184"/>
        <v>102</v>
      </c>
      <c r="Q2984" s="11">
        <f t="shared" si="185"/>
        <v>86.49</v>
      </c>
      <c r="R2984" s="16">
        <f t="shared" si="186"/>
        <v>42381.686840277776</v>
      </c>
      <c r="S2984" s="16">
        <f t="shared" si="187"/>
        <v>42411.686840277776</v>
      </c>
    </row>
    <row r="2985" spans="1:19" ht="44.25" x14ac:dyDescent="0.75">
      <c r="A2985" s="11">
        <v>2983</v>
      </c>
      <c r="B2985" s="12" t="s">
        <v>2983</v>
      </c>
      <c r="C2985" s="12" t="s">
        <v>7093</v>
      </c>
      <c r="D2985" s="13">
        <v>116000</v>
      </c>
      <c r="E2985" s="14">
        <v>169985.91</v>
      </c>
      <c r="F2985" s="11" t="s">
        <v>8218</v>
      </c>
      <c r="G2985" s="11" t="s">
        <v>8223</v>
      </c>
      <c r="H2985" s="11" t="s">
        <v>8245</v>
      </c>
      <c r="I2985" s="11">
        <v>1415722236</v>
      </c>
      <c r="J2985" s="11">
        <v>1410534636</v>
      </c>
      <c r="K2985" s="11" t="b">
        <v>1</v>
      </c>
      <c r="L2985" s="11">
        <v>1095</v>
      </c>
      <c r="M2985" s="11" t="b">
        <v>1</v>
      </c>
      <c r="N2985" s="11" t="s">
        <v>8273</v>
      </c>
      <c r="O2985" s="11" t="s">
        <v>8313</v>
      </c>
      <c r="P2985" s="11">
        <f t="shared" si="184"/>
        <v>147</v>
      </c>
      <c r="Q2985" s="11">
        <f t="shared" si="185"/>
        <v>155.24</v>
      </c>
      <c r="R2985" s="16">
        <f t="shared" si="186"/>
        <v>41894.632361111115</v>
      </c>
      <c r="S2985" s="16">
        <f t="shared" si="187"/>
        <v>41954.674027777779</v>
      </c>
    </row>
    <row r="2986" spans="1:19" ht="59" x14ac:dyDescent="0.75">
      <c r="A2986" s="11">
        <v>2984</v>
      </c>
      <c r="B2986" s="12" t="s">
        <v>2984</v>
      </c>
      <c r="C2986" s="12" t="s">
        <v>7094</v>
      </c>
      <c r="D2986" s="13">
        <v>25000</v>
      </c>
      <c r="E2986" s="14">
        <v>25088</v>
      </c>
      <c r="F2986" s="11" t="s">
        <v>8218</v>
      </c>
      <c r="G2986" s="11" t="s">
        <v>8223</v>
      </c>
      <c r="H2986" s="11" t="s">
        <v>8245</v>
      </c>
      <c r="I2986" s="11">
        <v>1472020881</v>
      </c>
      <c r="J2986" s="11">
        <v>1469428881</v>
      </c>
      <c r="K2986" s="11" t="b">
        <v>1</v>
      </c>
      <c r="L2986" s="11">
        <v>218</v>
      </c>
      <c r="M2986" s="11" t="b">
        <v>1</v>
      </c>
      <c r="N2986" s="11" t="s">
        <v>8273</v>
      </c>
      <c r="O2986" s="11" t="s">
        <v>8313</v>
      </c>
      <c r="P2986" s="11">
        <f t="shared" si="184"/>
        <v>100</v>
      </c>
      <c r="Q2986" s="11">
        <f t="shared" si="185"/>
        <v>115.08</v>
      </c>
      <c r="R2986" s="16">
        <f t="shared" si="186"/>
        <v>42576.278715277775</v>
      </c>
      <c r="S2986" s="16">
        <f t="shared" si="187"/>
        <v>42606.278715277775</v>
      </c>
    </row>
    <row r="2987" spans="1:19" ht="59" x14ac:dyDescent="0.75">
      <c r="A2987" s="11">
        <v>2985</v>
      </c>
      <c r="B2987" s="12" t="s">
        <v>2985</v>
      </c>
      <c r="C2987" s="12" t="s">
        <v>7095</v>
      </c>
      <c r="D2987" s="13">
        <v>10000</v>
      </c>
      <c r="E2987" s="14">
        <v>12165</v>
      </c>
      <c r="F2987" s="11" t="s">
        <v>8218</v>
      </c>
      <c r="G2987" s="11" t="s">
        <v>8227</v>
      </c>
      <c r="H2987" s="11" t="s">
        <v>8249</v>
      </c>
      <c r="I2987" s="11">
        <v>1477886400</v>
      </c>
      <c r="J2987" s="11">
        <v>1476228128</v>
      </c>
      <c r="K2987" s="11" t="b">
        <v>0</v>
      </c>
      <c r="L2987" s="11">
        <v>111</v>
      </c>
      <c r="M2987" s="11" t="b">
        <v>1</v>
      </c>
      <c r="N2987" s="11" t="s">
        <v>8273</v>
      </c>
      <c r="O2987" s="11" t="s">
        <v>8313</v>
      </c>
      <c r="P2987" s="11">
        <f t="shared" si="184"/>
        <v>122</v>
      </c>
      <c r="Q2987" s="11">
        <f t="shared" si="185"/>
        <v>109.59</v>
      </c>
      <c r="R2987" s="16">
        <f t="shared" si="186"/>
        <v>42654.973703703698</v>
      </c>
      <c r="S2987" s="16">
        <f t="shared" si="187"/>
        <v>42674.166666666672</v>
      </c>
    </row>
    <row r="2988" spans="1:19" ht="44.25" x14ac:dyDescent="0.75">
      <c r="A2988" s="11">
        <v>2986</v>
      </c>
      <c r="B2988" s="12" t="s">
        <v>2986</v>
      </c>
      <c r="C2988" s="12" t="s">
        <v>7096</v>
      </c>
      <c r="D2988" s="13">
        <v>2400</v>
      </c>
      <c r="E2988" s="14">
        <v>2532</v>
      </c>
      <c r="F2988" s="11" t="s">
        <v>8218</v>
      </c>
      <c r="G2988" s="11" t="s">
        <v>8224</v>
      </c>
      <c r="H2988" s="11" t="s">
        <v>8246</v>
      </c>
      <c r="I2988" s="11">
        <v>1462100406</v>
      </c>
      <c r="J2988" s="11">
        <v>1456920006</v>
      </c>
      <c r="K2988" s="11" t="b">
        <v>0</v>
      </c>
      <c r="L2988" s="11">
        <v>56</v>
      </c>
      <c r="M2988" s="11" t="b">
        <v>1</v>
      </c>
      <c r="N2988" s="11" t="s">
        <v>8273</v>
      </c>
      <c r="O2988" s="11" t="s">
        <v>8313</v>
      </c>
      <c r="P2988" s="11">
        <f t="shared" si="184"/>
        <v>106</v>
      </c>
      <c r="Q2988" s="11">
        <f t="shared" si="185"/>
        <v>45.21</v>
      </c>
      <c r="R2988" s="16">
        <f t="shared" si="186"/>
        <v>42431.500069444446</v>
      </c>
      <c r="S2988" s="16">
        <f t="shared" si="187"/>
        <v>42491.458402777775</v>
      </c>
    </row>
    <row r="2989" spans="1:19" ht="59" x14ac:dyDescent="0.75">
      <c r="A2989" s="11">
        <v>2987</v>
      </c>
      <c r="B2989" s="12" t="s">
        <v>2987</v>
      </c>
      <c r="C2989" s="12" t="s">
        <v>7097</v>
      </c>
      <c r="D2989" s="13">
        <v>25000</v>
      </c>
      <c r="E2989" s="14">
        <v>27600.2</v>
      </c>
      <c r="F2989" s="11" t="s">
        <v>8218</v>
      </c>
      <c r="G2989" s="11" t="s">
        <v>8223</v>
      </c>
      <c r="H2989" s="11" t="s">
        <v>8245</v>
      </c>
      <c r="I2989" s="11">
        <v>1476316800</v>
      </c>
      <c r="J2989" s="11">
        <v>1473837751</v>
      </c>
      <c r="K2989" s="11" t="b">
        <v>0</v>
      </c>
      <c r="L2989" s="11">
        <v>265</v>
      </c>
      <c r="M2989" s="11" t="b">
        <v>1</v>
      </c>
      <c r="N2989" s="11" t="s">
        <v>8273</v>
      </c>
      <c r="O2989" s="11" t="s">
        <v>8313</v>
      </c>
      <c r="P2989" s="11">
        <f t="shared" si="184"/>
        <v>110</v>
      </c>
      <c r="Q2989" s="11">
        <f t="shared" si="185"/>
        <v>104.15</v>
      </c>
      <c r="R2989" s="16">
        <f t="shared" si="186"/>
        <v>42627.307303240741</v>
      </c>
      <c r="S2989" s="16">
        <f t="shared" si="187"/>
        <v>42656</v>
      </c>
    </row>
    <row r="2990" spans="1:19" ht="44.25" x14ac:dyDescent="0.75">
      <c r="A2990" s="11">
        <v>2988</v>
      </c>
      <c r="B2990" s="12" t="s">
        <v>2988</v>
      </c>
      <c r="C2990" s="12" t="s">
        <v>7098</v>
      </c>
      <c r="D2990" s="13">
        <v>1000</v>
      </c>
      <c r="E2990" s="14">
        <v>1000</v>
      </c>
      <c r="F2990" s="11" t="s">
        <v>8218</v>
      </c>
      <c r="G2990" s="11" t="s">
        <v>8224</v>
      </c>
      <c r="H2990" s="11" t="s">
        <v>8246</v>
      </c>
      <c r="I2990" s="11">
        <v>1466412081</v>
      </c>
      <c r="J2990" s="11">
        <v>1463820081</v>
      </c>
      <c r="K2990" s="11" t="b">
        <v>0</v>
      </c>
      <c r="L2990" s="11">
        <v>28</v>
      </c>
      <c r="M2990" s="11" t="b">
        <v>1</v>
      </c>
      <c r="N2990" s="11" t="s">
        <v>8273</v>
      </c>
      <c r="O2990" s="11" t="s">
        <v>8313</v>
      </c>
      <c r="P2990" s="11">
        <f t="shared" si="184"/>
        <v>100</v>
      </c>
      <c r="Q2990" s="11">
        <f t="shared" si="185"/>
        <v>35.71</v>
      </c>
      <c r="R2990" s="16">
        <f t="shared" si="186"/>
        <v>42511.362048611118</v>
      </c>
      <c r="S2990" s="16">
        <f t="shared" si="187"/>
        <v>42541.362048611118</v>
      </c>
    </row>
    <row r="2991" spans="1:19" x14ac:dyDescent="0.75">
      <c r="A2991" s="11">
        <v>2989</v>
      </c>
      <c r="B2991" s="12" t="s">
        <v>2989</v>
      </c>
      <c r="C2991" s="12" t="s">
        <v>7099</v>
      </c>
      <c r="D2991" s="13">
        <v>20000</v>
      </c>
      <c r="E2991" s="14">
        <v>35307</v>
      </c>
      <c r="F2991" s="11" t="s">
        <v>8218</v>
      </c>
      <c r="G2991" s="11" t="s">
        <v>8223</v>
      </c>
      <c r="H2991" s="11" t="s">
        <v>8245</v>
      </c>
      <c r="I2991" s="11">
        <v>1450673940</v>
      </c>
      <c r="J2991" s="11">
        <v>1448756962</v>
      </c>
      <c r="K2991" s="11" t="b">
        <v>0</v>
      </c>
      <c r="L2991" s="11">
        <v>364</v>
      </c>
      <c r="M2991" s="11" t="b">
        <v>1</v>
      </c>
      <c r="N2991" s="11" t="s">
        <v>8273</v>
      </c>
      <c r="O2991" s="11" t="s">
        <v>8313</v>
      </c>
      <c r="P2991" s="11">
        <f t="shared" si="184"/>
        <v>177</v>
      </c>
      <c r="Q2991" s="11">
        <f t="shared" si="185"/>
        <v>97</v>
      </c>
      <c r="R2991" s="16">
        <f t="shared" si="186"/>
        <v>42337.02039351852</v>
      </c>
      <c r="S2991" s="16">
        <f t="shared" si="187"/>
        <v>42359.207638888889</v>
      </c>
    </row>
    <row r="2992" spans="1:19" ht="44.25" x14ac:dyDescent="0.75">
      <c r="A2992" s="11">
        <v>2990</v>
      </c>
      <c r="B2992" s="12" t="s">
        <v>2990</v>
      </c>
      <c r="C2992" s="12" t="s">
        <v>7100</v>
      </c>
      <c r="D2992" s="13">
        <v>10000</v>
      </c>
      <c r="E2992" s="14">
        <v>10000</v>
      </c>
      <c r="F2992" s="11" t="s">
        <v>8218</v>
      </c>
      <c r="G2992" s="11" t="s">
        <v>8223</v>
      </c>
      <c r="H2992" s="11" t="s">
        <v>8245</v>
      </c>
      <c r="I2992" s="11">
        <v>1452174420</v>
      </c>
      <c r="J2992" s="11">
        <v>1449150420</v>
      </c>
      <c r="K2992" s="11" t="b">
        <v>0</v>
      </c>
      <c r="L2992" s="11">
        <v>27</v>
      </c>
      <c r="M2992" s="11" t="b">
        <v>1</v>
      </c>
      <c r="N2992" s="11" t="s">
        <v>8273</v>
      </c>
      <c r="O2992" s="11" t="s">
        <v>8313</v>
      </c>
      <c r="P2992" s="11">
        <f t="shared" si="184"/>
        <v>100</v>
      </c>
      <c r="Q2992" s="11">
        <f t="shared" si="185"/>
        <v>370.37</v>
      </c>
      <c r="R2992" s="16">
        <f t="shared" si="186"/>
        <v>42341.57430555555</v>
      </c>
      <c r="S2992" s="16">
        <f t="shared" si="187"/>
        <v>42376.57430555555</v>
      </c>
    </row>
    <row r="2993" spans="1:19" ht="44.25" x14ac:dyDescent="0.75">
      <c r="A2993" s="11">
        <v>2991</v>
      </c>
      <c r="B2993" s="12" t="s">
        <v>2991</v>
      </c>
      <c r="C2993" s="12" t="s">
        <v>7101</v>
      </c>
      <c r="D2993" s="13">
        <v>8500</v>
      </c>
      <c r="E2993" s="14">
        <v>8780</v>
      </c>
      <c r="F2993" s="11" t="s">
        <v>8218</v>
      </c>
      <c r="G2993" s="11" t="s">
        <v>8223</v>
      </c>
      <c r="H2993" s="11" t="s">
        <v>8245</v>
      </c>
      <c r="I2993" s="11">
        <v>1485547530</v>
      </c>
      <c r="J2993" s="11">
        <v>1483646730</v>
      </c>
      <c r="K2993" s="11" t="b">
        <v>0</v>
      </c>
      <c r="L2993" s="11">
        <v>93</v>
      </c>
      <c r="M2993" s="11" t="b">
        <v>1</v>
      </c>
      <c r="N2993" s="11" t="s">
        <v>8273</v>
      </c>
      <c r="O2993" s="11" t="s">
        <v>8313</v>
      </c>
      <c r="P2993" s="11">
        <f t="shared" si="184"/>
        <v>103</v>
      </c>
      <c r="Q2993" s="11">
        <f t="shared" si="185"/>
        <v>94.41</v>
      </c>
      <c r="R2993" s="16">
        <f t="shared" si="186"/>
        <v>42740.837152777778</v>
      </c>
      <c r="S2993" s="16">
        <f t="shared" si="187"/>
        <v>42762.837152777778</v>
      </c>
    </row>
    <row r="2994" spans="1:19" ht="44.25" x14ac:dyDescent="0.75">
      <c r="A2994" s="11">
        <v>2992</v>
      </c>
      <c r="B2994" s="12" t="s">
        <v>2992</v>
      </c>
      <c r="C2994" s="12" t="s">
        <v>7102</v>
      </c>
      <c r="D2994" s="13">
        <v>3000</v>
      </c>
      <c r="E2994" s="14">
        <v>3135</v>
      </c>
      <c r="F2994" s="11" t="s">
        <v>8218</v>
      </c>
      <c r="G2994" s="11" t="s">
        <v>8223</v>
      </c>
      <c r="H2994" s="11" t="s">
        <v>8245</v>
      </c>
      <c r="I2994" s="11">
        <v>1476037510</v>
      </c>
      <c r="J2994" s="11">
        <v>1473445510</v>
      </c>
      <c r="K2994" s="11" t="b">
        <v>0</v>
      </c>
      <c r="L2994" s="11">
        <v>64</v>
      </c>
      <c r="M2994" s="11" t="b">
        <v>1</v>
      </c>
      <c r="N2994" s="11" t="s">
        <v>8273</v>
      </c>
      <c r="O2994" s="11" t="s">
        <v>8313</v>
      </c>
      <c r="P2994" s="11">
        <f t="shared" si="184"/>
        <v>105</v>
      </c>
      <c r="Q2994" s="11">
        <f t="shared" si="185"/>
        <v>48.98</v>
      </c>
      <c r="R2994" s="16">
        <f t="shared" si="186"/>
        <v>42622.767476851848</v>
      </c>
      <c r="S2994" s="16">
        <f t="shared" si="187"/>
        <v>42652.767476851848</v>
      </c>
    </row>
    <row r="2995" spans="1:19" x14ac:dyDescent="0.75">
      <c r="A2995" s="11">
        <v>2993</v>
      </c>
      <c r="B2995" s="12" t="s">
        <v>2993</v>
      </c>
      <c r="C2995" s="12" t="s">
        <v>7103</v>
      </c>
      <c r="D2995" s="13">
        <v>1000</v>
      </c>
      <c r="E2995" s="14">
        <v>1003</v>
      </c>
      <c r="F2995" s="11" t="s">
        <v>8218</v>
      </c>
      <c r="G2995" s="11" t="s">
        <v>8223</v>
      </c>
      <c r="H2995" s="11" t="s">
        <v>8245</v>
      </c>
      <c r="I2995" s="11">
        <v>1455998867</v>
      </c>
      <c r="J2995" s="11">
        <v>1453406867</v>
      </c>
      <c r="K2995" s="11" t="b">
        <v>0</v>
      </c>
      <c r="L2995" s="11">
        <v>22</v>
      </c>
      <c r="M2995" s="11" t="b">
        <v>1</v>
      </c>
      <c r="N2995" s="11" t="s">
        <v>8273</v>
      </c>
      <c r="O2995" s="11" t="s">
        <v>8313</v>
      </c>
      <c r="P2995" s="11">
        <f t="shared" si="184"/>
        <v>100</v>
      </c>
      <c r="Q2995" s="11">
        <f t="shared" si="185"/>
        <v>45.59</v>
      </c>
      <c r="R2995" s="16">
        <f t="shared" si="186"/>
        <v>42390.838738425926</v>
      </c>
      <c r="S2995" s="16">
        <f t="shared" si="187"/>
        <v>42420.838738425926</v>
      </c>
    </row>
    <row r="2996" spans="1:19" ht="44.25" x14ac:dyDescent="0.75">
      <c r="A2996" s="11">
        <v>2994</v>
      </c>
      <c r="B2996" s="12" t="s">
        <v>2994</v>
      </c>
      <c r="C2996" s="12" t="s">
        <v>7104</v>
      </c>
      <c r="D2996" s="13">
        <v>300</v>
      </c>
      <c r="E2996" s="14">
        <v>1373.24</v>
      </c>
      <c r="F2996" s="11" t="s">
        <v>8218</v>
      </c>
      <c r="G2996" s="11" t="s">
        <v>8224</v>
      </c>
      <c r="H2996" s="11" t="s">
        <v>8246</v>
      </c>
      <c r="I2996" s="11">
        <v>1412335772</v>
      </c>
      <c r="J2996" s="11">
        <v>1409743772</v>
      </c>
      <c r="K2996" s="11" t="b">
        <v>0</v>
      </c>
      <c r="L2996" s="11">
        <v>59</v>
      </c>
      <c r="M2996" s="11" t="b">
        <v>1</v>
      </c>
      <c r="N2996" s="11" t="s">
        <v>8273</v>
      </c>
      <c r="O2996" s="11" t="s">
        <v>8313</v>
      </c>
      <c r="P2996" s="11">
        <f t="shared" si="184"/>
        <v>458</v>
      </c>
      <c r="Q2996" s="11">
        <f t="shared" si="185"/>
        <v>23.28</v>
      </c>
      <c r="R2996" s="16">
        <f t="shared" si="186"/>
        <v>41885.478842592594</v>
      </c>
      <c r="S2996" s="16">
        <f t="shared" si="187"/>
        <v>41915.478842592594</v>
      </c>
    </row>
    <row r="2997" spans="1:19" ht="44.25" x14ac:dyDescent="0.75">
      <c r="A2997" s="11">
        <v>2995</v>
      </c>
      <c r="B2997" s="12" t="s">
        <v>2995</v>
      </c>
      <c r="C2997" s="12" t="s">
        <v>7105</v>
      </c>
      <c r="D2997" s="13">
        <v>15000</v>
      </c>
      <c r="E2997" s="14">
        <v>15744</v>
      </c>
      <c r="F2997" s="11" t="s">
        <v>8218</v>
      </c>
      <c r="G2997" s="11" t="s">
        <v>8223</v>
      </c>
      <c r="H2997" s="11" t="s">
        <v>8245</v>
      </c>
      <c r="I2997" s="11">
        <v>1484841471</v>
      </c>
      <c r="J2997" s="11">
        <v>1482249471</v>
      </c>
      <c r="K2997" s="11" t="b">
        <v>0</v>
      </c>
      <c r="L2997" s="11">
        <v>249</v>
      </c>
      <c r="M2997" s="11" t="b">
        <v>1</v>
      </c>
      <c r="N2997" s="11" t="s">
        <v>8273</v>
      </c>
      <c r="O2997" s="11" t="s">
        <v>8313</v>
      </c>
      <c r="P2997" s="11">
        <f t="shared" si="184"/>
        <v>105</v>
      </c>
      <c r="Q2997" s="11">
        <f t="shared" si="185"/>
        <v>63.23</v>
      </c>
      <c r="R2997" s="16">
        <f t="shared" si="186"/>
        <v>42724.665173611109</v>
      </c>
      <c r="S2997" s="16">
        <f t="shared" si="187"/>
        <v>42754.665173611109</v>
      </c>
    </row>
    <row r="2998" spans="1:19" ht="29.5" x14ac:dyDescent="0.75">
      <c r="A2998" s="11">
        <v>2996</v>
      </c>
      <c r="B2998" s="12" t="s">
        <v>2996</v>
      </c>
      <c r="C2998" s="12" t="s">
        <v>7106</v>
      </c>
      <c r="D2998" s="13">
        <v>35000</v>
      </c>
      <c r="E2998" s="14">
        <v>60180</v>
      </c>
      <c r="F2998" s="11" t="s">
        <v>8218</v>
      </c>
      <c r="G2998" s="11" t="s">
        <v>8223</v>
      </c>
      <c r="H2998" s="11" t="s">
        <v>8245</v>
      </c>
      <c r="I2998" s="11">
        <v>1432677240</v>
      </c>
      <c r="J2998" s="11">
        <v>1427493240</v>
      </c>
      <c r="K2998" s="11" t="b">
        <v>0</v>
      </c>
      <c r="L2998" s="11">
        <v>392</v>
      </c>
      <c r="M2998" s="11" t="b">
        <v>1</v>
      </c>
      <c r="N2998" s="11" t="s">
        <v>8273</v>
      </c>
      <c r="O2998" s="11" t="s">
        <v>8313</v>
      </c>
      <c r="P2998" s="11">
        <f t="shared" si="184"/>
        <v>172</v>
      </c>
      <c r="Q2998" s="11">
        <f t="shared" si="185"/>
        <v>153.52000000000001</v>
      </c>
      <c r="R2998" s="16">
        <f t="shared" si="186"/>
        <v>42090.912500000006</v>
      </c>
      <c r="S2998" s="16">
        <f t="shared" si="187"/>
        <v>42150.912500000006</v>
      </c>
    </row>
    <row r="2999" spans="1:19" ht="44.25" x14ac:dyDescent="0.75">
      <c r="A2999" s="11">
        <v>2997</v>
      </c>
      <c r="B2999" s="12" t="s">
        <v>2997</v>
      </c>
      <c r="C2999" s="12" t="s">
        <v>7107</v>
      </c>
      <c r="D2999" s="13">
        <v>10000</v>
      </c>
      <c r="E2999" s="14">
        <v>10373</v>
      </c>
      <c r="F2999" s="11" t="s">
        <v>8218</v>
      </c>
      <c r="G2999" s="11" t="s">
        <v>8223</v>
      </c>
      <c r="H2999" s="11" t="s">
        <v>8245</v>
      </c>
      <c r="I2999" s="11">
        <v>1488171540</v>
      </c>
      <c r="J2999" s="11">
        <v>1486661793</v>
      </c>
      <c r="K2999" s="11" t="b">
        <v>0</v>
      </c>
      <c r="L2999" s="11">
        <v>115</v>
      </c>
      <c r="M2999" s="11" t="b">
        <v>1</v>
      </c>
      <c r="N2999" s="11" t="s">
        <v>8273</v>
      </c>
      <c r="O2999" s="11" t="s">
        <v>8313</v>
      </c>
      <c r="P2999" s="11">
        <f t="shared" si="184"/>
        <v>104</v>
      </c>
      <c r="Q2999" s="11">
        <f t="shared" si="185"/>
        <v>90.2</v>
      </c>
      <c r="R2999" s="16">
        <f t="shared" si="186"/>
        <v>42775.733715277776</v>
      </c>
      <c r="S2999" s="16">
        <f t="shared" si="187"/>
        <v>42793.207638888889</v>
      </c>
    </row>
    <row r="3000" spans="1:19" ht="44.25" x14ac:dyDescent="0.75">
      <c r="A3000" s="11">
        <v>2998</v>
      </c>
      <c r="B3000" s="12" t="s">
        <v>2998</v>
      </c>
      <c r="C3000" s="12" t="s">
        <v>7108</v>
      </c>
      <c r="D3000" s="13">
        <v>50000</v>
      </c>
      <c r="E3000" s="14">
        <v>51514.5</v>
      </c>
      <c r="F3000" s="11" t="s">
        <v>8218</v>
      </c>
      <c r="G3000" s="11" t="s">
        <v>8223</v>
      </c>
      <c r="H3000" s="11" t="s">
        <v>8245</v>
      </c>
      <c r="I3000" s="11">
        <v>1402892700</v>
      </c>
      <c r="J3000" s="11">
        <v>1400474329</v>
      </c>
      <c r="K3000" s="11" t="b">
        <v>0</v>
      </c>
      <c r="L3000" s="11">
        <v>433</v>
      </c>
      <c r="M3000" s="11" t="b">
        <v>1</v>
      </c>
      <c r="N3000" s="11" t="s">
        <v>8273</v>
      </c>
      <c r="O3000" s="11" t="s">
        <v>8313</v>
      </c>
      <c r="P3000" s="11">
        <f t="shared" si="184"/>
        <v>103</v>
      </c>
      <c r="Q3000" s="11">
        <f t="shared" si="185"/>
        <v>118.97</v>
      </c>
      <c r="R3000" s="16">
        <f t="shared" si="186"/>
        <v>41778.193622685183</v>
      </c>
      <c r="S3000" s="16">
        <f t="shared" si="187"/>
        <v>41806.184027777781</v>
      </c>
    </row>
    <row r="3001" spans="1:19" ht="44.25" x14ac:dyDescent="0.75">
      <c r="A3001" s="11">
        <v>2999</v>
      </c>
      <c r="B3001" s="12" t="s">
        <v>2999</v>
      </c>
      <c r="C3001" s="12" t="s">
        <v>7109</v>
      </c>
      <c r="D3001" s="13">
        <v>1350</v>
      </c>
      <c r="E3001" s="14">
        <v>1605</v>
      </c>
      <c r="F3001" s="11" t="s">
        <v>8218</v>
      </c>
      <c r="G3001" s="11" t="s">
        <v>8223</v>
      </c>
      <c r="H3001" s="11" t="s">
        <v>8245</v>
      </c>
      <c r="I3001" s="11">
        <v>1488333600</v>
      </c>
      <c r="J3001" s="11">
        <v>1487094360</v>
      </c>
      <c r="K3001" s="11" t="b">
        <v>0</v>
      </c>
      <c r="L3001" s="11">
        <v>20</v>
      </c>
      <c r="M3001" s="11" t="b">
        <v>1</v>
      </c>
      <c r="N3001" s="11" t="s">
        <v>8273</v>
      </c>
      <c r="O3001" s="11" t="s">
        <v>8313</v>
      </c>
      <c r="P3001" s="11">
        <f t="shared" si="184"/>
        <v>119</v>
      </c>
      <c r="Q3001" s="11">
        <f t="shared" si="185"/>
        <v>80.25</v>
      </c>
      <c r="R3001" s="16">
        <f t="shared" si="186"/>
        <v>42780.740277777775</v>
      </c>
      <c r="S3001" s="16">
        <f t="shared" si="187"/>
        <v>42795.083333333328</v>
      </c>
    </row>
    <row r="3002" spans="1:19" ht="44.25" x14ac:dyDescent="0.75">
      <c r="A3002" s="11">
        <v>3000</v>
      </c>
      <c r="B3002" s="12" t="s">
        <v>3000</v>
      </c>
      <c r="C3002" s="12" t="s">
        <v>7110</v>
      </c>
      <c r="D3002" s="13">
        <v>500</v>
      </c>
      <c r="E3002" s="14">
        <v>500</v>
      </c>
      <c r="F3002" s="11" t="s">
        <v>8218</v>
      </c>
      <c r="G3002" s="11" t="s">
        <v>8223</v>
      </c>
      <c r="H3002" s="11" t="s">
        <v>8245</v>
      </c>
      <c r="I3002" s="11">
        <v>1485885600</v>
      </c>
      <c r="J3002" s="11">
        <v>1484682670</v>
      </c>
      <c r="K3002" s="11" t="b">
        <v>0</v>
      </c>
      <c r="L3002" s="11">
        <v>8</v>
      </c>
      <c r="M3002" s="11" t="b">
        <v>1</v>
      </c>
      <c r="N3002" s="11" t="s">
        <v>8273</v>
      </c>
      <c r="O3002" s="11" t="s">
        <v>8313</v>
      </c>
      <c r="P3002" s="11">
        <f t="shared" si="184"/>
        <v>100</v>
      </c>
      <c r="Q3002" s="11">
        <f t="shared" si="185"/>
        <v>62.5</v>
      </c>
      <c r="R3002" s="16">
        <f t="shared" si="186"/>
        <v>42752.827199074076</v>
      </c>
      <c r="S3002" s="16">
        <f t="shared" si="187"/>
        <v>42766.75</v>
      </c>
    </row>
    <row r="3003" spans="1:19" ht="44.25" x14ac:dyDescent="0.75">
      <c r="A3003" s="11">
        <v>3001</v>
      </c>
      <c r="B3003" s="12" t="s">
        <v>3001</v>
      </c>
      <c r="C3003" s="12" t="s">
        <v>7111</v>
      </c>
      <c r="D3003" s="13">
        <v>7214</v>
      </c>
      <c r="E3003" s="14">
        <v>22991.01</v>
      </c>
      <c r="F3003" s="11" t="s">
        <v>8218</v>
      </c>
      <c r="G3003" s="11" t="s">
        <v>8223</v>
      </c>
      <c r="H3003" s="11" t="s">
        <v>8245</v>
      </c>
      <c r="I3003" s="11">
        <v>1468445382</v>
      </c>
      <c r="J3003" s="11">
        <v>1465853382</v>
      </c>
      <c r="K3003" s="11" t="b">
        <v>0</v>
      </c>
      <c r="L3003" s="11">
        <v>175</v>
      </c>
      <c r="M3003" s="11" t="b">
        <v>1</v>
      </c>
      <c r="N3003" s="11" t="s">
        <v>8273</v>
      </c>
      <c r="O3003" s="11" t="s">
        <v>8313</v>
      </c>
      <c r="P3003" s="11">
        <f t="shared" si="184"/>
        <v>319</v>
      </c>
      <c r="Q3003" s="11">
        <f t="shared" si="185"/>
        <v>131.38</v>
      </c>
      <c r="R3003" s="16">
        <f t="shared" si="186"/>
        <v>42534.895625000005</v>
      </c>
      <c r="S3003" s="16">
        <f t="shared" si="187"/>
        <v>42564.895625000005</v>
      </c>
    </row>
    <row r="3004" spans="1:19" ht="29.5" x14ac:dyDescent="0.75">
      <c r="A3004" s="11">
        <v>3002</v>
      </c>
      <c r="B3004" s="12" t="s">
        <v>3002</v>
      </c>
      <c r="C3004" s="12" t="s">
        <v>7112</v>
      </c>
      <c r="D3004" s="13">
        <v>7000</v>
      </c>
      <c r="E3004" s="14">
        <v>7595.43</v>
      </c>
      <c r="F3004" s="11" t="s">
        <v>8218</v>
      </c>
      <c r="G3004" s="11" t="s">
        <v>8223</v>
      </c>
      <c r="H3004" s="11" t="s">
        <v>8245</v>
      </c>
      <c r="I3004" s="11">
        <v>1356552252</v>
      </c>
      <c r="J3004" s="11">
        <v>1353960252</v>
      </c>
      <c r="K3004" s="11" t="b">
        <v>0</v>
      </c>
      <c r="L3004" s="11">
        <v>104</v>
      </c>
      <c r="M3004" s="11" t="b">
        <v>1</v>
      </c>
      <c r="N3004" s="11" t="s">
        <v>8273</v>
      </c>
      <c r="O3004" s="11" t="s">
        <v>8313</v>
      </c>
      <c r="P3004" s="11">
        <f t="shared" si="184"/>
        <v>109</v>
      </c>
      <c r="Q3004" s="11">
        <f t="shared" si="185"/>
        <v>73.03</v>
      </c>
      <c r="R3004" s="16">
        <f t="shared" si="186"/>
        <v>41239.83625</v>
      </c>
      <c r="S3004" s="16">
        <f t="shared" si="187"/>
        <v>41269.83625</v>
      </c>
    </row>
    <row r="3005" spans="1:19" ht="44.25" x14ac:dyDescent="0.75">
      <c r="A3005" s="11">
        <v>3003</v>
      </c>
      <c r="B3005" s="12" t="s">
        <v>3003</v>
      </c>
      <c r="C3005" s="12" t="s">
        <v>7113</v>
      </c>
      <c r="D3005" s="13">
        <v>3000</v>
      </c>
      <c r="E3005" s="14">
        <v>3035</v>
      </c>
      <c r="F3005" s="11" t="s">
        <v>8218</v>
      </c>
      <c r="G3005" s="11" t="s">
        <v>8223</v>
      </c>
      <c r="H3005" s="11" t="s">
        <v>8245</v>
      </c>
      <c r="I3005" s="11">
        <v>1456811940</v>
      </c>
      <c r="J3005" s="11">
        <v>1454098976</v>
      </c>
      <c r="K3005" s="11" t="b">
        <v>0</v>
      </c>
      <c r="L3005" s="11">
        <v>17</v>
      </c>
      <c r="M3005" s="11" t="b">
        <v>1</v>
      </c>
      <c r="N3005" s="11" t="s">
        <v>8273</v>
      </c>
      <c r="O3005" s="11" t="s">
        <v>8313</v>
      </c>
      <c r="P3005" s="11">
        <f t="shared" si="184"/>
        <v>101</v>
      </c>
      <c r="Q3005" s="11">
        <f t="shared" si="185"/>
        <v>178.53</v>
      </c>
      <c r="R3005" s="16">
        <f t="shared" si="186"/>
        <v>42398.849259259259</v>
      </c>
      <c r="S3005" s="16">
        <f t="shared" si="187"/>
        <v>42430.249305555553</v>
      </c>
    </row>
    <row r="3006" spans="1:19" ht="59" x14ac:dyDescent="0.75">
      <c r="A3006" s="11">
        <v>3004</v>
      </c>
      <c r="B3006" s="12" t="s">
        <v>3004</v>
      </c>
      <c r="C3006" s="12" t="s">
        <v>7114</v>
      </c>
      <c r="D3006" s="13">
        <v>40000</v>
      </c>
      <c r="E3006" s="14">
        <v>45126</v>
      </c>
      <c r="F3006" s="11" t="s">
        <v>8218</v>
      </c>
      <c r="G3006" s="11" t="s">
        <v>8223</v>
      </c>
      <c r="H3006" s="11" t="s">
        <v>8245</v>
      </c>
      <c r="I3006" s="11">
        <v>1416089324</v>
      </c>
      <c r="J3006" s="11">
        <v>1413493724</v>
      </c>
      <c r="K3006" s="11" t="b">
        <v>0</v>
      </c>
      <c r="L3006" s="11">
        <v>277</v>
      </c>
      <c r="M3006" s="11" t="b">
        <v>1</v>
      </c>
      <c r="N3006" s="11" t="s">
        <v>8273</v>
      </c>
      <c r="O3006" s="11" t="s">
        <v>8313</v>
      </c>
      <c r="P3006" s="11">
        <f t="shared" si="184"/>
        <v>113</v>
      </c>
      <c r="Q3006" s="11">
        <f t="shared" si="185"/>
        <v>162.91</v>
      </c>
      <c r="R3006" s="16">
        <f t="shared" si="186"/>
        <v>41928.881064814814</v>
      </c>
      <c r="S3006" s="16">
        <f t="shared" si="187"/>
        <v>41958.922731481478</v>
      </c>
    </row>
    <row r="3007" spans="1:19" ht="59" x14ac:dyDescent="0.75">
      <c r="A3007" s="11">
        <v>3005</v>
      </c>
      <c r="B3007" s="12" t="s">
        <v>3005</v>
      </c>
      <c r="C3007" s="12" t="s">
        <v>7115</v>
      </c>
      <c r="D3007" s="13">
        <v>10600</v>
      </c>
      <c r="E3007" s="14">
        <v>12772.6</v>
      </c>
      <c r="F3007" s="11" t="s">
        <v>8218</v>
      </c>
      <c r="G3007" s="11" t="s">
        <v>8223</v>
      </c>
      <c r="H3007" s="11" t="s">
        <v>8245</v>
      </c>
      <c r="I3007" s="11">
        <v>1412611905</v>
      </c>
      <c r="J3007" s="11">
        <v>1410019905</v>
      </c>
      <c r="K3007" s="11" t="b">
        <v>0</v>
      </c>
      <c r="L3007" s="11">
        <v>118</v>
      </c>
      <c r="M3007" s="11" t="b">
        <v>1</v>
      </c>
      <c r="N3007" s="11" t="s">
        <v>8273</v>
      </c>
      <c r="O3007" s="11" t="s">
        <v>8313</v>
      </c>
      <c r="P3007" s="11">
        <f t="shared" si="184"/>
        <v>120</v>
      </c>
      <c r="Q3007" s="11">
        <f t="shared" si="185"/>
        <v>108.24</v>
      </c>
      <c r="R3007" s="16">
        <f t="shared" si="186"/>
        <v>41888.674826388888</v>
      </c>
      <c r="S3007" s="16">
        <f t="shared" si="187"/>
        <v>41918.674826388888</v>
      </c>
    </row>
    <row r="3008" spans="1:19" ht="29.5" x14ac:dyDescent="0.75">
      <c r="A3008" s="11">
        <v>3006</v>
      </c>
      <c r="B3008" s="12" t="s">
        <v>3006</v>
      </c>
      <c r="C3008" s="12" t="s">
        <v>7116</v>
      </c>
      <c r="D3008" s="13">
        <v>8000</v>
      </c>
      <c r="E3008" s="14">
        <v>8620</v>
      </c>
      <c r="F3008" s="11" t="s">
        <v>8218</v>
      </c>
      <c r="G3008" s="11" t="s">
        <v>8228</v>
      </c>
      <c r="H3008" s="11" t="s">
        <v>8250</v>
      </c>
      <c r="I3008" s="11">
        <v>1418580591</v>
      </c>
      <c r="J3008" s="11">
        <v>1415988591</v>
      </c>
      <c r="K3008" s="11" t="b">
        <v>0</v>
      </c>
      <c r="L3008" s="11">
        <v>97</v>
      </c>
      <c r="M3008" s="11" t="b">
        <v>1</v>
      </c>
      <c r="N3008" s="11" t="s">
        <v>8273</v>
      </c>
      <c r="O3008" s="11" t="s">
        <v>8313</v>
      </c>
      <c r="P3008" s="11">
        <f t="shared" si="184"/>
        <v>108</v>
      </c>
      <c r="Q3008" s="11">
        <f t="shared" si="185"/>
        <v>88.87</v>
      </c>
      <c r="R3008" s="16">
        <f t="shared" si="186"/>
        <v>41957.756840277783</v>
      </c>
      <c r="S3008" s="16">
        <f t="shared" si="187"/>
        <v>41987.756840277783</v>
      </c>
    </row>
    <row r="3009" spans="1:19" ht="29.5" x14ac:dyDescent="0.75">
      <c r="A3009" s="11">
        <v>3007</v>
      </c>
      <c r="B3009" s="12" t="s">
        <v>3007</v>
      </c>
      <c r="C3009" s="12" t="s">
        <v>7117</v>
      </c>
      <c r="D3009" s="13">
        <v>600</v>
      </c>
      <c r="E3009" s="14">
        <v>1080</v>
      </c>
      <c r="F3009" s="11" t="s">
        <v>8218</v>
      </c>
      <c r="G3009" s="11" t="s">
        <v>8223</v>
      </c>
      <c r="H3009" s="11" t="s">
        <v>8245</v>
      </c>
      <c r="I3009" s="11">
        <v>1429938683</v>
      </c>
      <c r="J3009" s="11">
        <v>1428124283</v>
      </c>
      <c r="K3009" s="11" t="b">
        <v>0</v>
      </c>
      <c r="L3009" s="11">
        <v>20</v>
      </c>
      <c r="M3009" s="11" t="b">
        <v>1</v>
      </c>
      <c r="N3009" s="11" t="s">
        <v>8273</v>
      </c>
      <c r="O3009" s="11" t="s">
        <v>8313</v>
      </c>
      <c r="P3009" s="11">
        <f t="shared" si="184"/>
        <v>180</v>
      </c>
      <c r="Q3009" s="11">
        <f t="shared" si="185"/>
        <v>54</v>
      </c>
      <c r="R3009" s="16">
        <f t="shared" si="186"/>
        <v>42098.216238425928</v>
      </c>
      <c r="S3009" s="16">
        <f t="shared" si="187"/>
        <v>42119.216238425928</v>
      </c>
    </row>
    <row r="3010" spans="1:19" ht="44.25" x14ac:dyDescent="0.75">
      <c r="A3010" s="11">
        <v>3008</v>
      </c>
      <c r="B3010" s="12" t="s">
        <v>3008</v>
      </c>
      <c r="C3010" s="12" t="s">
        <v>7118</v>
      </c>
      <c r="D3010" s="13">
        <v>3000</v>
      </c>
      <c r="E3010" s="14">
        <v>3035</v>
      </c>
      <c r="F3010" s="11" t="s">
        <v>8218</v>
      </c>
      <c r="G3010" s="11" t="s">
        <v>8223</v>
      </c>
      <c r="H3010" s="11" t="s">
        <v>8245</v>
      </c>
      <c r="I3010" s="11">
        <v>1453352719</v>
      </c>
      <c r="J3010" s="11">
        <v>1450760719</v>
      </c>
      <c r="K3010" s="11" t="b">
        <v>0</v>
      </c>
      <c r="L3010" s="11">
        <v>26</v>
      </c>
      <c r="M3010" s="11" t="b">
        <v>1</v>
      </c>
      <c r="N3010" s="11" t="s">
        <v>8273</v>
      </c>
      <c r="O3010" s="11" t="s">
        <v>8313</v>
      </c>
      <c r="P3010" s="11">
        <f t="shared" ref="P3010:P3073" si="188">ROUND(E3010/D3010*100,0)</f>
        <v>101</v>
      </c>
      <c r="Q3010" s="11">
        <f t="shared" ref="Q3010:Q3073" si="189">IFERROR(ROUND(E3010/L3010,2),0)</f>
        <v>116.73</v>
      </c>
      <c r="R3010" s="16">
        <f t="shared" si="186"/>
        <v>42360.212025462963</v>
      </c>
      <c r="S3010" s="16">
        <f t="shared" si="187"/>
        <v>42390.212025462963</v>
      </c>
    </row>
    <row r="3011" spans="1:19" ht="44.25" x14ac:dyDescent="0.75">
      <c r="A3011" s="11">
        <v>3009</v>
      </c>
      <c r="B3011" s="12" t="s">
        <v>3009</v>
      </c>
      <c r="C3011" s="12" t="s">
        <v>7119</v>
      </c>
      <c r="D3011" s="13">
        <v>25000</v>
      </c>
      <c r="E3011" s="14">
        <v>29939</v>
      </c>
      <c r="F3011" s="11" t="s">
        <v>8218</v>
      </c>
      <c r="G3011" s="11" t="s">
        <v>8223</v>
      </c>
      <c r="H3011" s="11" t="s">
        <v>8245</v>
      </c>
      <c r="I3011" s="11">
        <v>1417012840</v>
      </c>
      <c r="J3011" s="11">
        <v>1414417240</v>
      </c>
      <c r="K3011" s="11" t="b">
        <v>0</v>
      </c>
      <c r="L3011" s="11">
        <v>128</v>
      </c>
      <c r="M3011" s="11" t="b">
        <v>1</v>
      </c>
      <c r="N3011" s="11" t="s">
        <v>8273</v>
      </c>
      <c r="O3011" s="11" t="s">
        <v>8313</v>
      </c>
      <c r="P3011" s="11">
        <f t="shared" si="188"/>
        <v>120</v>
      </c>
      <c r="Q3011" s="11">
        <f t="shared" si="189"/>
        <v>233.9</v>
      </c>
      <c r="R3011" s="16">
        <f t="shared" ref="R3011:R3074" si="190">(((J3011/60)/60)/24)+DATE(1970,1,1)</f>
        <v>41939.569907407407</v>
      </c>
      <c r="S3011" s="16">
        <f t="shared" ref="S3011:S3074" si="191">(((I3011/60)/60)/24)+DATE(1970,1,1)</f>
        <v>41969.611574074079</v>
      </c>
    </row>
    <row r="3012" spans="1:19" ht="44.25" x14ac:dyDescent="0.75">
      <c r="A3012" s="11">
        <v>3010</v>
      </c>
      <c r="B3012" s="12" t="s">
        <v>3010</v>
      </c>
      <c r="C3012" s="12" t="s">
        <v>7120</v>
      </c>
      <c r="D3012" s="13">
        <v>1500</v>
      </c>
      <c r="E3012" s="14">
        <v>2370</v>
      </c>
      <c r="F3012" s="11" t="s">
        <v>8218</v>
      </c>
      <c r="G3012" s="11" t="s">
        <v>8223</v>
      </c>
      <c r="H3012" s="11" t="s">
        <v>8245</v>
      </c>
      <c r="I3012" s="11">
        <v>1424548719</v>
      </c>
      <c r="J3012" s="11">
        <v>1419364719</v>
      </c>
      <c r="K3012" s="11" t="b">
        <v>0</v>
      </c>
      <c r="L3012" s="11">
        <v>15</v>
      </c>
      <c r="M3012" s="11" t="b">
        <v>1</v>
      </c>
      <c r="N3012" s="11" t="s">
        <v>8273</v>
      </c>
      <c r="O3012" s="11" t="s">
        <v>8313</v>
      </c>
      <c r="P3012" s="11">
        <f t="shared" si="188"/>
        <v>158</v>
      </c>
      <c r="Q3012" s="11">
        <f t="shared" si="189"/>
        <v>158</v>
      </c>
      <c r="R3012" s="16">
        <f t="shared" si="190"/>
        <v>41996.832395833335</v>
      </c>
      <c r="S3012" s="16">
        <f t="shared" si="191"/>
        <v>42056.832395833335</v>
      </c>
    </row>
    <row r="3013" spans="1:19" ht="44.25" x14ac:dyDescent="0.75">
      <c r="A3013" s="11">
        <v>3011</v>
      </c>
      <c r="B3013" s="12" t="s">
        <v>3011</v>
      </c>
      <c r="C3013" s="12" t="s">
        <v>7121</v>
      </c>
      <c r="D3013" s="13">
        <v>300</v>
      </c>
      <c r="E3013" s="14">
        <v>371</v>
      </c>
      <c r="F3013" s="11" t="s">
        <v>8218</v>
      </c>
      <c r="G3013" s="11" t="s">
        <v>8226</v>
      </c>
      <c r="H3013" s="11" t="s">
        <v>8248</v>
      </c>
      <c r="I3013" s="11">
        <v>1450911540</v>
      </c>
      <c r="J3013" s="11">
        <v>1448536516</v>
      </c>
      <c r="K3013" s="11" t="b">
        <v>0</v>
      </c>
      <c r="L3013" s="11">
        <v>25</v>
      </c>
      <c r="M3013" s="11" t="b">
        <v>1</v>
      </c>
      <c r="N3013" s="11" t="s">
        <v>8273</v>
      </c>
      <c r="O3013" s="11" t="s">
        <v>8313</v>
      </c>
      <c r="P3013" s="11">
        <f t="shared" si="188"/>
        <v>124</v>
      </c>
      <c r="Q3013" s="11">
        <f t="shared" si="189"/>
        <v>14.84</v>
      </c>
      <c r="R3013" s="16">
        <f t="shared" si="190"/>
        <v>42334.468935185185</v>
      </c>
      <c r="S3013" s="16">
        <f t="shared" si="191"/>
        <v>42361.957638888889</v>
      </c>
    </row>
    <row r="3014" spans="1:19" ht="44.25" x14ac:dyDescent="0.75">
      <c r="A3014" s="11">
        <v>3012</v>
      </c>
      <c r="B3014" s="12" t="s">
        <v>3012</v>
      </c>
      <c r="C3014" s="12" t="s">
        <v>7122</v>
      </c>
      <c r="D3014" s="13">
        <v>4000</v>
      </c>
      <c r="E3014" s="14">
        <v>4685</v>
      </c>
      <c r="F3014" s="11" t="s">
        <v>8218</v>
      </c>
      <c r="G3014" s="11" t="s">
        <v>8223</v>
      </c>
      <c r="H3014" s="11" t="s">
        <v>8245</v>
      </c>
      <c r="I3014" s="11">
        <v>1423587130</v>
      </c>
      <c r="J3014" s="11">
        <v>1421772730</v>
      </c>
      <c r="K3014" s="11" t="b">
        <v>0</v>
      </c>
      <c r="L3014" s="11">
        <v>55</v>
      </c>
      <c r="M3014" s="11" t="b">
        <v>1</v>
      </c>
      <c r="N3014" s="11" t="s">
        <v>8273</v>
      </c>
      <c r="O3014" s="11" t="s">
        <v>8313</v>
      </c>
      <c r="P3014" s="11">
        <f t="shared" si="188"/>
        <v>117</v>
      </c>
      <c r="Q3014" s="11">
        <f t="shared" si="189"/>
        <v>85.18</v>
      </c>
      <c r="R3014" s="16">
        <f t="shared" si="190"/>
        <v>42024.702893518523</v>
      </c>
      <c r="S3014" s="16">
        <f t="shared" si="191"/>
        <v>42045.702893518523</v>
      </c>
    </row>
    <row r="3015" spans="1:19" ht="44.25" x14ac:dyDescent="0.75">
      <c r="A3015" s="11">
        <v>3013</v>
      </c>
      <c r="B3015" s="12" t="s">
        <v>3013</v>
      </c>
      <c r="C3015" s="12" t="s">
        <v>7123</v>
      </c>
      <c r="D3015" s="13">
        <v>10000</v>
      </c>
      <c r="E3015" s="14">
        <v>15696</v>
      </c>
      <c r="F3015" s="11" t="s">
        <v>8218</v>
      </c>
      <c r="G3015" s="11" t="s">
        <v>8223</v>
      </c>
      <c r="H3015" s="11" t="s">
        <v>8245</v>
      </c>
      <c r="I3015" s="11">
        <v>1434917049</v>
      </c>
      <c r="J3015" s="11">
        <v>1432325049</v>
      </c>
      <c r="K3015" s="11" t="b">
        <v>0</v>
      </c>
      <c r="L3015" s="11">
        <v>107</v>
      </c>
      <c r="M3015" s="11" t="b">
        <v>1</v>
      </c>
      <c r="N3015" s="11" t="s">
        <v>8273</v>
      </c>
      <c r="O3015" s="11" t="s">
        <v>8313</v>
      </c>
      <c r="P3015" s="11">
        <f t="shared" si="188"/>
        <v>157</v>
      </c>
      <c r="Q3015" s="11">
        <f t="shared" si="189"/>
        <v>146.69</v>
      </c>
      <c r="R3015" s="16">
        <f t="shared" si="190"/>
        <v>42146.836215277777</v>
      </c>
      <c r="S3015" s="16">
        <f t="shared" si="191"/>
        <v>42176.836215277777</v>
      </c>
    </row>
    <row r="3016" spans="1:19" ht="44.25" x14ac:dyDescent="0.75">
      <c r="A3016" s="11">
        <v>3014</v>
      </c>
      <c r="B3016" s="12" t="s">
        <v>3014</v>
      </c>
      <c r="C3016" s="12" t="s">
        <v>7124</v>
      </c>
      <c r="D3016" s="13">
        <v>25000</v>
      </c>
      <c r="E3016" s="14">
        <v>28276</v>
      </c>
      <c r="F3016" s="11" t="s">
        <v>8218</v>
      </c>
      <c r="G3016" s="11" t="s">
        <v>8223</v>
      </c>
      <c r="H3016" s="11" t="s">
        <v>8245</v>
      </c>
      <c r="I3016" s="11">
        <v>1415163600</v>
      </c>
      <c r="J3016" s="11">
        <v>1412737080</v>
      </c>
      <c r="K3016" s="11" t="b">
        <v>0</v>
      </c>
      <c r="L3016" s="11">
        <v>557</v>
      </c>
      <c r="M3016" s="11" t="b">
        <v>1</v>
      </c>
      <c r="N3016" s="11" t="s">
        <v>8273</v>
      </c>
      <c r="O3016" s="11" t="s">
        <v>8313</v>
      </c>
      <c r="P3016" s="11">
        <f t="shared" si="188"/>
        <v>113</v>
      </c>
      <c r="Q3016" s="11">
        <f t="shared" si="189"/>
        <v>50.76</v>
      </c>
      <c r="R3016" s="16">
        <f t="shared" si="190"/>
        <v>41920.123611111114</v>
      </c>
      <c r="S3016" s="16">
        <f t="shared" si="191"/>
        <v>41948.208333333336</v>
      </c>
    </row>
    <row r="3017" spans="1:19" ht="44.25" x14ac:dyDescent="0.75">
      <c r="A3017" s="11">
        <v>3015</v>
      </c>
      <c r="B3017" s="12" t="s">
        <v>3015</v>
      </c>
      <c r="C3017" s="12" t="s">
        <v>7125</v>
      </c>
      <c r="D3017" s="13">
        <v>3400</v>
      </c>
      <c r="E3017" s="14">
        <v>3508</v>
      </c>
      <c r="F3017" s="11" t="s">
        <v>8218</v>
      </c>
      <c r="G3017" s="11" t="s">
        <v>8223</v>
      </c>
      <c r="H3017" s="11" t="s">
        <v>8245</v>
      </c>
      <c r="I3017" s="11">
        <v>1402459200</v>
      </c>
      <c r="J3017" s="11">
        <v>1401125238</v>
      </c>
      <c r="K3017" s="11" t="b">
        <v>0</v>
      </c>
      <c r="L3017" s="11">
        <v>40</v>
      </c>
      <c r="M3017" s="11" t="b">
        <v>1</v>
      </c>
      <c r="N3017" s="11" t="s">
        <v>8273</v>
      </c>
      <c r="O3017" s="11" t="s">
        <v>8313</v>
      </c>
      <c r="P3017" s="11">
        <f t="shared" si="188"/>
        <v>103</v>
      </c>
      <c r="Q3017" s="11">
        <f t="shared" si="189"/>
        <v>87.7</v>
      </c>
      <c r="R3017" s="16">
        <f t="shared" si="190"/>
        <v>41785.72729166667</v>
      </c>
      <c r="S3017" s="16">
        <f t="shared" si="191"/>
        <v>41801.166666666664</v>
      </c>
    </row>
    <row r="3018" spans="1:19" ht="59" x14ac:dyDescent="0.75">
      <c r="A3018" s="11">
        <v>3016</v>
      </c>
      <c r="B3018" s="12" t="s">
        <v>3016</v>
      </c>
      <c r="C3018" s="12" t="s">
        <v>7126</v>
      </c>
      <c r="D3018" s="13">
        <v>8500</v>
      </c>
      <c r="E3018" s="14">
        <v>8722</v>
      </c>
      <c r="F3018" s="11" t="s">
        <v>8218</v>
      </c>
      <c r="G3018" s="11" t="s">
        <v>8223</v>
      </c>
      <c r="H3018" s="11" t="s">
        <v>8245</v>
      </c>
      <c r="I3018" s="11">
        <v>1405688952</v>
      </c>
      <c r="J3018" s="11">
        <v>1400504952</v>
      </c>
      <c r="K3018" s="11" t="b">
        <v>0</v>
      </c>
      <c r="L3018" s="11">
        <v>36</v>
      </c>
      <c r="M3018" s="11" t="b">
        <v>1</v>
      </c>
      <c r="N3018" s="11" t="s">
        <v>8273</v>
      </c>
      <c r="O3018" s="11" t="s">
        <v>8313</v>
      </c>
      <c r="P3018" s="11">
        <f t="shared" si="188"/>
        <v>103</v>
      </c>
      <c r="Q3018" s="11">
        <f t="shared" si="189"/>
        <v>242.28</v>
      </c>
      <c r="R3018" s="16">
        <f t="shared" si="190"/>
        <v>41778.548055555555</v>
      </c>
      <c r="S3018" s="16">
        <f t="shared" si="191"/>
        <v>41838.548055555555</v>
      </c>
    </row>
    <row r="3019" spans="1:19" ht="44.25" x14ac:dyDescent="0.75">
      <c r="A3019" s="11">
        <v>3017</v>
      </c>
      <c r="B3019" s="12" t="s">
        <v>3017</v>
      </c>
      <c r="C3019" s="12" t="s">
        <v>7127</v>
      </c>
      <c r="D3019" s="13">
        <v>22000</v>
      </c>
      <c r="E3019" s="14">
        <v>23285</v>
      </c>
      <c r="F3019" s="11" t="s">
        <v>8218</v>
      </c>
      <c r="G3019" s="11" t="s">
        <v>8223</v>
      </c>
      <c r="H3019" s="11" t="s">
        <v>8245</v>
      </c>
      <c r="I3019" s="11">
        <v>1408566243</v>
      </c>
      <c r="J3019" s="11">
        <v>1405974243</v>
      </c>
      <c r="K3019" s="11" t="b">
        <v>0</v>
      </c>
      <c r="L3019" s="11">
        <v>159</v>
      </c>
      <c r="M3019" s="11" t="b">
        <v>1</v>
      </c>
      <c r="N3019" s="11" t="s">
        <v>8273</v>
      </c>
      <c r="O3019" s="11" t="s">
        <v>8313</v>
      </c>
      <c r="P3019" s="11">
        <f t="shared" si="188"/>
        <v>106</v>
      </c>
      <c r="Q3019" s="11">
        <f t="shared" si="189"/>
        <v>146.44999999999999</v>
      </c>
      <c r="R3019" s="16">
        <f t="shared" si="190"/>
        <v>41841.850034722222</v>
      </c>
      <c r="S3019" s="16">
        <f t="shared" si="191"/>
        <v>41871.850034722222</v>
      </c>
    </row>
    <row r="3020" spans="1:19" ht="44.25" x14ac:dyDescent="0.75">
      <c r="A3020" s="11">
        <v>3018</v>
      </c>
      <c r="B3020" s="12" t="s">
        <v>3018</v>
      </c>
      <c r="C3020" s="12" t="s">
        <v>7128</v>
      </c>
      <c r="D3020" s="13">
        <v>4200</v>
      </c>
      <c r="E3020" s="14">
        <v>4230</v>
      </c>
      <c r="F3020" s="11" t="s">
        <v>8218</v>
      </c>
      <c r="G3020" s="11" t="s">
        <v>8229</v>
      </c>
      <c r="H3020" s="11" t="s">
        <v>8248</v>
      </c>
      <c r="I3020" s="11">
        <v>1437429600</v>
      </c>
      <c r="J3020" s="11">
        <v>1433747376</v>
      </c>
      <c r="K3020" s="11" t="b">
        <v>0</v>
      </c>
      <c r="L3020" s="11">
        <v>41</v>
      </c>
      <c r="M3020" s="11" t="b">
        <v>1</v>
      </c>
      <c r="N3020" s="11" t="s">
        <v>8273</v>
      </c>
      <c r="O3020" s="11" t="s">
        <v>8313</v>
      </c>
      <c r="P3020" s="11">
        <f t="shared" si="188"/>
        <v>101</v>
      </c>
      <c r="Q3020" s="11">
        <f t="shared" si="189"/>
        <v>103.17</v>
      </c>
      <c r="R3020" s="16">
        <f t="shared" si="190"/>
        <v>42163.29833333334</v>
      </c>
      <c r="S3020" s="16">
        <f t="shared" si="191"/>
        <v>42205.916666666672</v>
      </c>
    </row>
    <row r="3021" spans="1:19" ht="44.25" x14ac:dyDescent="0.75">
      <c r="A3021" s="11">
        <v>3019</v>
      </c>
      <c r="B3021" s="12" t="s">
        <v>3019</v>
      </c>
      <c r="C3021" s="12" t="s">
        <v>7129</v>
      </c>
      <c r="D3021" s="13">
        <v>15000</v>
      </c>
      <c r="E3021" s="14">
        <v>18185</v>
      </c>
      <c r="F3021" s="11" t="s">
        <v>8218</v>
      </c>
      <c r="G3021" s="11" t="s">
        <v>8223</v>
      </c>
      <c r="H3021" s="11" t="s">
        <v>8245</v>
      </c>
      <c r="I3021" s="11">
        <v>1401159600</v>
      </c>
      <c r="J3021" s="11">
        <v>1398801620</v>
      </c>
      <c r="K3021" s="11" t="b">
        <v>0</v>
      </c>
      <c r="L3021" s="11">
        <v>226</v>
      </c>
      <c r="M3021" s="11" t="b">
        <v>1</v>
      </c>
      <c r="N3021" s="11" t="s">
        <v>8273</v>
      </c>
      <c r="O3021" s="11" t="s">
        <v>8313</v>
      </c>
      <c r="P3021" s="11">
        <f t="shared" si="188"/>
        <v>121</v>
      </c>
      <c r="Q3021" s="11">
        <f t="shared" si="189"/>
        <v>80.459999999999994</v>
      </c>
      <c r="R3021" s="16">
        <f t="shared" si="190"/>
        <v>41758.833564814813</v>
      </c>
      <c r="S3021" s="16">
        <f t="shared" si="191"/>
        <v>41786.125</v>
      </c>
    </row>
    <row r="3022" spans="1:19" ht="59" x14ac:dyDescent="0.75">
      <c r="A3022" s="11">
        <v>3020</v>
      </c>
      <c r="B3022" s="12" t="s">
        <v>3020</v>
      </c>
      <c r="C3022" s="12" t="s">
        <v>7130</v>
      </c>
      <c r="D3022" s="13">
        <v>7000</v>
      </c>
      <c r="E3022" s="14">
        <v>7040</v>
      </c>
      <c r="F3022" s="11" t="s">
        <v>8218</v>
      </c>
      <c r="G3022" s="11" t="s">
        <v>8223</v>
      </c>
      <c r="H3022" s="11" t="s">
        <v>8245</v>
      </c>
      <c r="I3022" s="11">
        <v>1439583533</v>
      </c>
      <c r="J3022" s="11">
        <v>1434399533</v>
      </c>
      <c r="K3022" s="11" t="b">
        <v>0</v>
      </c>
      <c r="L3022" s="11">
        <v>30</v>
      </c>
      <c r="M3022" s="11" t="b">
        <v>1</v>
      </c>
      <c r="N3022" s="11" t="s">
        <v>8273</v>
      </c>
      <c r="O3022" s="11" t="s">
        <v>8313</v>
      </c>
      <c r="P3022" s="11">
        <f t="shared" si="188"/>
        <v>101</v>
      </c>
      <c r="Q3022" s="11">
        <f t="shared" si="189"/>
        <v>234.67</v>
      </c>
      <c r="R3022" s="16">
        <f t="shared" si="190"/>
        <v>42170.846446759257</v>
      </c>
      <c r="S3022" s="16">
        <f t="shared" si="191"/>
        <v>42230.846446759257</v>
      </c>
    </row>
    <row r="3023" spans="1:19" ht="44.25" x14ac:dyDescent="0.75">
      <c r="A3023" s="11">
        <v>3021</v>
      </c>
      <c r="B3023" s="12" t="s">
        <v>3021</v>
      </c>
      <c r="C3023" s="12" t="s">
        <v>7131</v>
      </c>
      <c r="D3023" s="13">
        <v>4500</v>
      </c>
      <c r="E3023" s="14">
        <v>5221</v>
      </c>
      <c r="F3023" s="11" t="s">
        <v>8218</v>
      </c>
      <c r="G3023" s="11" t="s">
        <v>8223</v>
      </c>
      <c r="H3023" s="11" t="s">
        <v>8245</v>
      </c>
      <c r="I3023" s="11">
        <v>1479794340</v>
      </c>
      <c r="J3023" s="11">
        <v>1476715869</v>
      </c>
      <c r="K3023" s="11" t="b">
        <v>0</v>
      </c>
      <c r="L3023" s="11">
        <v>103</v>
      </c>
      <c r="M3023" s="11" t="b">
        <v>1</v>
      </c>
      <c r="N3023" s="11" t="s">
        <v>8273</v>
      </c>
      <c r="O3023" s="11" t="s">
        <v>8313</v>
      </c>
      <c r="P3023" s="11">
        <f t="shared" si="188"/>
        <v>116</v>
      </c>
      <c r="Q3023" s="11">
        <f t="shared" si="189"/>
        <v>50.69</v>
      </c>
      <c r="R3023" s="16">
        <f t="shared" si="190"/>
        <v>42660.618854166663</v>
      </c>
      <c r="S3023" s="16">
        <f t="shared" si="191"/>
        <v>42696.249305555553</v>
      </c>
    </row>
    <row r="3024" spans="1:19" ht="44.25" x14ac:dyDescent="0.75">
      <c r="A3024" s="11">
        <v>3022</v>
      </c>
      <c r="B3024" s="12" t="s">
        <v>3022</v>
      </c>
      <c r="C3024" s="12" t="s">
        <v>7132</v>
      </c>
      <c r="D3024" s="13">
        <v>10000</v>
      </c>
      <c r="E3024" s="14">
        <v>10088</v>
      </c>
      <c r="F3024" s="11" t="s">
        <v>8218</v>
      </c>
      <c r="G3024" s="11" t="s">
        <v>8223</v>
      </c>
      <c r="H3024" s="11" t="s">
        <v>8245</v>
      </c>
      <c r="I3024" s="11">
        <v>1472338409</v>
      </c>
      <c r="J3024" s="11">
        <v>1468450409</v>
      </c>
      <c r="K3024" s="11" t="b">
        <v>0</v>
      </c>
      <c r="L3024" s="11">
        <v>62</v>
      </c>
      <c r="M3024" s="11" t="b">
        <v>1</v>
      </c>
      <c r="N3024" s="11" t="s">
        <v>8273</v>
      </c>
      <c r="O3024" s="11" t="s">
        <v>8313</v>
      </c>
      <c r="P3024" s="11">
        <f t="shared" si="188"/>
        <v>101</v>
      </c>
      <c r="Q3024" s="11">
        <f t="shared" si="189"/>
        <v>162.71</v>
      </c>
      <c r="R3024" s="16">
        <f t="shared" si="190"/>
        <v>42564.95380787037</v>
      </c>
      <c r="S3024" s="16">
        <f t="shared" si="191"/>
        <v>42609.95380787037</v>
      </c>
    </row>
    <row r="3025" spans="1:19" ht="59" x14ac:dyDescent="0.75">
      <c r="A3025" s="11">
        <v>3023</v>
      </c>
      <c r="B3025" s="12" t="s">
        <v>3023</v>
      </c>
      <c r="C3025" s="12" t="s">
        <v>7133</v>
      </c>
      <c r="D3025" s="13">
        <v>700</v>
      </c>
      <c r="E3025" s="14">
        <v>721</v>
      </c>
      <c r="F3025" s="11" t="s">
        <v>8218</v>
      </c>
      <c r="G3025" s="11" t="s">
        <v>8224</v>
      </c>
      <c r="H3025" s="11" t="s">
        <v>8246</v>
      </c>
      <c r="I3025" s="11">
        <v>1434039186</v>
      </c>
      <c r="J3025" s="11">
        <v>1430151186</v>
      </c>
      <c r="K3025" s="11" t="b">
        <v>0</v>
      </c>
      <c r="L3025" s="11">
        <v>6</v>
      </c>
      <c r="M3025" s="11" t="b">
        <v>1</v>
      </c>
      <c r="N3025" s="11" t="s">
        <v>8273</v>
      </c>
      <c r="O3025" s="11" t="s">
        <v>8313</v>
      </c>
      <c r="P3025" s="11">
        <f t="shared" si="188"/>
        <v>103</v>
      </c>
      <c r="Q3025" s="11">
        <f t="shared" si="189"/>
        <v>120.17</v>
      </c>
      <c r="R3025" s="16">
        <f t="shared" si="190"/>
        <v>42121.675763888896</v>
      </c>
      <c r="S3025" s="16">
        <f t="shared" si="191"/>
        <v>42166.675763888896</v>
      </c>
    </row>
    <row r="3026" spans="1:19" ht="44.25" x14ac:dyDescent="0.75">
      <c r="A3026" s="11">
        <v>3024</v>
      </c>
      <c r="B3026" s="12" t="s">
        <v>3024</v>
      </c>
      <c r="C3026" s="12" t="s">
        <v>7134</v>
      </c>
      <c r="D3026" s="13">
        <v>5000</v>
      </c>
      <c r="E3026" s="14">
        <v>12321</v>
      </c>
      <c r="F3026" s="11" t="s">
        <v>8218</v>
      </c>
      <c r="G3026" s="11" t="s">
        <v>8223</v>
      </c>
      <c r="H3026" s="11" t="s">
        <v>8245</v>
      </c>
      <c r="I3026" s="11">
        <v>1349567475</v>
      </c>
      <c r="J3026" s="11">
        <v>1346975475</v>
      </c>
      <c r="K3026" s="11" t="b">
        <v>0</v>
      </c>
      <c r="L3026" s="11">
        <v>182</v>
      </c>
      <c r="M3026" s="11" t="b">
        <v>1</v>
      </c>
      <c r="N3026" s="11" t="s">
        <v>8273</v>
      </c>
      <c r="O3026" s="11" t="s">
        <v>8313</v>
      </c>
      <c r="P3026" s="11">
        <f t="shared" si="188"/>
        <v>246</v>
      </c>
      <c r="Q3026" s="11">
        <f t="shared" si="189"/>
        <v>67.7</v>
      </c>
      <c r="R3026" s="16">
        <f t="shared" si="190"/>
        <v>41158.993923611109</v>
      </c>
      <c r="S3026" s="16">
        <f t="shared" si="191"/>
        <v>41188.993923611109</v>
      </c>
    </row>
    <row r="3027" spans="1:19" ht="44.25" x14ac:dyDescent="0.75">
      <c r="A3027" s="11">
        <v>3025</v>
      </c>
      <c r="B3027" s="12" t="s">
        <v>3025</v>
      </c>
      <c r="C3027" s="12" t="s">
        <v>7135</v>
      </c>
      <c r="D3027" s="13">
        <v>2500</v>
      </c>
      <c r="E3027" s="14">
        <v>7555</v>
      </c>
      <c r="F3027" s="11" t="s">
        <v>8218</v>
      </c>
      <c r="G3027" s="11" t="s">
        <v>8224</v>
      </c>
      <c r="H3027" s="11" t="s">
        <v>8246</v>
      </c>
      <c r="I3027" s="11">
        <v>1401465600</v>
      </c>
      <c r="J3027" s="11">
        <v>1399032813</v>
      </c>
      <c r="K3027" s="11" t="b">
        <v>0</v>
      </c>
      <c r="L3027" s="11">
        <v>145</v>
      </c>
      <c r="M3027" s="11" t="b">
        <v>1</v>
      </c>
      <c r="N3027" s="11" t="s">
        <v>8273</v>
      </c>
      <c r="O3027" s="11" t="s">
        <v>8313</v>
      </c>
      <c r="P3027" s="11">
        <f t="shared" si="188"/>
        <v>302</v>
      </c>
      <c r="Q3027" s="11">
        <f t="shared" si="189"/>
        <v>52.1</v>
      </c>
      <c r="R3027" s="16">
        <f t="shared" si="190"/>
        <v>41761.509409722225</v>
      </c>
      <c r="S3027" s="16">
        <f t="shared" si="191"/>
        <v>41789.666666666664</v>
      </c>
    </row>
    <row r="3028" spans="1:19" ht="59" x14ac:dyDescent="0.75">
      <c r="A3028" s="11">
        <v>3026</v>
      </c>
      <c r="B3028" s="12" t="s">
        <v>3026</v>
      </c>
      <c r="C3028" s="12" t="s">
        <v>7136</v>
      </c>
      <c r="D3028" s="13">
        <v>900</v>
      </c>
      <c r="E3028" s="14">
        <v>1290</v>
      </c>
      <c r="F3028" s="11" t="s">
        <v>8218</v>
      </c>
      <c r="G3028" s="11" t="s">
        <v>8224</v>
      </c>
      <c r="H3028" s="11" t="s">
        <v>8246</v>
      </c>
      <c r="I3028" s="11">
        <v>1488538892</v>
      </c>
      <c r="J3028" s="11">
        <v>1487329292</v>
      </c>
      <c r="K3028" s="11" t="b">
        <v>0</v>
      </c>
      <c r="L3028" s="11">
        <v>25</v>
      </c>
      <c r="M3028" s="11" t="b">
        <v>1</v>
      </c>
      <c r="N3028" s="11" t="s">
        <v>8273</v>
      </c>
      <c r="O3028" s="11" t="s">
        <v>8313</v>
      </c>
      <c r="P3028" s="11">
        <f t="shared" si="188"/>
        <v>143</v>
      </c>
      <c r="Q3028" s="11">
        <f t="shared" si="189"/>
        <v>51.6</v>
      </c>
      <c r="R3028" s="16">
        <f t="shared" si="190"/>
        <v>42783.459398148145</v>
      </c>
      <c r="S3028" s="16">
        <f t="shared" si="191"/>
        <v>42797.459398148145</v>
      </c>
    </row>
    <row r="3029" spans="1:19" ht="44.25" x14ac:dyDescent="0.75">
      <c r="A3029" s="11">
        <v>3027</v>
      </c>
      <c r="B3029" s="12" t="s">
        <v>3027</v>
      </c>
      <c r="C3029" s="12" t="s">
        <v>7137</v>
      </c>
      <c r="D3029" s="13">
        <v>40000</v>
      </c>
      <c r="E3029" s="14">
        <v>52576</v>
      </c>
      <c r="F3029" s="11" t="s">
        <v>8218</v>
      </c>
      <c r="G3029" s="11" t="s">
        <v>8223</v>
      </c>
      <c r="H3029" s="11" t="s">
        <v>8245</v>
      </c>
      <c r="I3029" s="11">
        <v>1426866851</v>
      </c>
      <c r="J3029" s="11">
        <v>1424278451</v>
      </c>
      <c r="K3029" s="11" t="b">
        <v>0</v>
      </c>
      <c r="L3029" s="11">
        <v>320</v>
      </c>
      <c r="M3029" s="11" t="b">
        <v>1</v>
      </c>
      <c r="N3029" s="11" t="s">
        <v>8273</v>
      </c>
      <c r="O3029" s="11" t="s">
        <v>8313</v>
      </c>
      <c r="P3029" s="11">
        <f t="shared" si="188"/>
        <v>131</v>
      </c>
      <c r="Q3029" s="11">
        <f t="shared" si="189"/>
        <v>164.3</v>
      </c>
      <c r="R3029" s="16">
        <f t="shared" si="190"/>
        <v>42053.704293981486</v>
      </c>
      <c r="S3029" s="16">
        <f t="shared" si="191"/>
        <v>42083.662627314814</v>
      </c>
    </row>
    <row r="3030" spans="1:19" ht="29.5" x14ac:dyDescent="0.75">
      <c r="A3030" s="11">
        <v>3028</v>
      </c>
      <c r="B3030" s="12" t="s">
        <v>3028</v>
      </c>
      <c r="C3030" s="12" t="s">
        <v>7138</v>
      </c>
      <c r="D3030" s="13">
        <v>5000</v>
      </c>
      <c r="E3030" s="14">
        <v>8401</v>
      </c>
      <c r="F3030" s="11" t="s">
        <v>8218</v>
      </c>
      <c r="G3030" s="11" t="s">
        <v>8223</v>
      </c>
      <c r="H3030" s="11" t="s">
        <v>8245</v>
      </c>
      <c r="I3030" s="11">
        <v>1471242025</v>
      </c>
      <c r="J3030" s="11">
        <v>1468650025</v>
      </c>
      <c r="K3030" s="11" t="b">
        <v>0</v>
      </c>
      <c r="L3030" s="11">
        <v>99</v>
      </c>
      <c r="M3030" s="11" t="b">
        <v>1</v>
      </c>
      <c r="N3030" s="11" t="s">
        <v>8273</v>
      </c>
      <c r="O3030" s="11" t="s">
        <v>8313</v>
      </c>
      <c r="P3030" s="11">
        <f t="shared" si="188"/>
        <v>168</v>
      </c>
      <c r="Q3030" s="11">
        <f t="shared" si="189"/>
        <v>84.86</v>
      </c>
      <c r="R3030" s="16">
        <f t="shared" si="190"/>
        <v>42567.264178240745</v>
      </c>
      <c r="S3030" s="16">
        <f t="shared" si="191"/>
        <v>42597.264178240745</v>
      </c>
    </row>
    <row r="3031" spans="1:19" ht="44.25" x14ac:dyDescent="0.75">
      <c r="A3031" s="11">
        <v>3029</v>
      </c>
      <c r="B3031" s="12" t="s">
        <v>3029</v>
      </c>
      <c r="C3031" s="12" t="s">
        <v>7139</v>
      </c>
      <c r="D3031" s="13">
        <v>30000</v>
      </c>
      <c r="E3031" s="14">
        <v>32903</v>
      </c>
      <c r="F3031" s="11" t="s">
        <v>8218</v>
      </c>
      <c r="G3031" s="11" t="s">
        <v>8223</v>
      </c>
      <c r="H3031" s="11" t="s">
        <v>8245</v>
      </c>
      <c r="I3031" s="11">
        <v>1416285300</v>
      </c>
      <c r="J3031" s="11">
        <v>1413824447</v>
      </c>
      <c r="K3031" s="11" t="b">
        <v>0</v>
      </c>
      <c r="L3031" s="11">
        <v>348</v>
      </c>
      <c r="M3031" s="11" t="b">
        <v>1</v>
      </c>
      <c r="N3031" s="11" t="s">
        <v>8273</v>
      </c>
      <c r="O3031" s="11" t="s">
        <v>8313</v>
      </c>
      <c r="P3031" s="11">
        <f t="shared" si="188"/>
        <v>110</v>
      </c>
      <c r="Q3031" s="11">
        <f t="shared" si="189"/>
        <v>94.55</v>
      </c>
      <c r="R3031" s="16">
        <f t="shared" si="190"/>
        <v>41932.708877314813</v>
      </c>
      <c r="S3031" s="16">
        <f t="shared" si="191"/>
        <v>41961.190972222219</v>
      </c>
    </row>
    <row r="3032" spans="1:19" ht="44.25" x14ac:dyDescent="0.75">
      <c r="A3032" s="11">
        <v>3030</v>
      </c>
      <c r="B3032" s="12" t="s">
        <v>3030</v>
      </c>
      <c r="C3032" s="12" t="s">
        <v>7140</v>
      </c>
      <c r="D3032" s="13">
        <v>1750</v>
      </c>
      <c r="E3032" s="14">
        <v>1867</v>
      </c>
      <c r="F3032" s="11" t="s">
        <v>8218</v>
      </c>
      <c r="G3032" s="11" t="s">
        <v>8223</v>
      </c>
      <c r="H3032" s="11" t="s">
        <v>8245</v>
      </c>
      <c r="I3032" s="11">
        <v>1442426171</v>
      </c>
      <c r="J3032" s="11">
        <v>1439834171</v>
      </c>
      <c r="K3032" s="11" t="b">
        <v>0</v>
      </c>
      <c r="L3032" s="11">
        <v>41</v>
      </c>
      <c r="M3032" s="11" t="b">
        <v>1</v>
      </c>
      <c r="N3032" s="11" t="s">
        <v>8273</v>
      </c>
      <c r="O3032" s="11" t="s">
        <v>8313</v>
      </c>
      <c r="P3032" s="11">
        <f t="shared" si="188"/>
        <v>107</v>
      </c>
      <c r="Q3032" s="11">
        <f t="shared" si="189"/>
        <v>45.54</v>
      </c>
      <c r="R3032" s="16">
        <f t="shared" si="190"/>
        <v>42233.747349537036</v>
      </c>
      <c r="S3032" s="16">
        <f t="shared" si="191"/>
        <v>42263.747349537036</v>
      </c>
    </row>
    <row r="3033" spans="1:19" ht="73.75" x14ac:dyDescent="0.75">
      <c r="A3033" s="11">
        <v>3031</v>
      </c>
      <c r="B3033" s="12" t="s">
        <v>3031</v>
      </c>
      <c r="C3033" s="12" t="s">
        <v>7141</v>
      </c>
      <c r="D3033" s="13">
        <v>1500</v>
      </c>
      <c r="E3033" s="14">
        <v>1500</v>
      </c>
      <c r="F3033" s="11" t="s">
        <v>8218</v>
      </c>
      <c r="G3033" s="11" t="s">
        <v>8223</v>
      </c>
      <c r="H3033" s="11" t="s">
        <v>8245</v>
      </c>
      <c r="I3033" s="11">
        <v>1476479447</v>
      </c>
      <c r="J3033" s="11">
        <v>1471295447</v>
      </c>
      <c r="K3033" s="11" t="b">
        <v>0</v>
      </c>
      <c r="L3033" s="11">
        <v>29</v>
      </c>
      <c r="M3033" s="11" t="b">
        <v>1</v>
      </c>
      <c r="N3033" s="11" t="s">
        <v>8273</v>
      </c>
      <c r="O3033" s="11" t="s">
        <v>8313</v>
      </c>
      <c r="P3033" s="11">
        <f t="shared" si="188"/>
        <v>100</v>
      </c>
      <c r="Q3033" s="11">
        <f t="shared" si="189"/>
        <v>51.72</v>
      </c>
      <c r="R3033" s="16">
        <f t="shared" si="190"/>
        <v>42597.882488425923</v>
      </c>
      <c r="S3033" s="16">
        <f t="shared" si="191"/>
        <v>42657.882488425923</v>
      </c>
    </row>
    <row r="3034" spans="1:19" ht="44.25" x14ac:dyDescent="0.75">
      <c r="A3034" s="11">
        <v>3032</v>
      </c>
      <c r="B3034" s="12" t="s">
        <v>3032</v>
      </c>
      <c r="C3034" s="12" t="s">
        <v>7142</v>
      </c>
      <c r="D3034" s="13">
        <v>1000</v>
      </c>
      <c r="E3034" s="14">
        <v>1272</v>
      </c>
      <c r="F3034" s="11" t="s">
        <v>8218</v>
      </c>
      <c r="G3034" s="11" t="s">
        <v>8223</v>
      </c>
      <c r="H3034" s="11" t="s">
        <v>8245</v>
      </c>
      <c r="I3034" s="11">
        <v>1441933459</v>
      </c>
      <c r="J3034" s="11">
        <v>1439341459</v>
      </c>
      <c r="K3034" s="11" t="b">
        <v>0</v>
      </c>
      <c r="L3034" s="11">
        <v>25</v>
      </c>
      <c r="M3034" s="11" t="b">
        <v>1</v>
      </c>
      <c r="N3034" s="11" t="s">
        <v>8273</v>
      </c>
      <c r="O3034" s="11" t="s">
        <v>8313</v>
      </c>
      <c r="P3034" s="11">
        <f t="shared" si="188"/>
        <v>127</v>
      </c>
      <c r="Q3034" s="11">
        <f t="shared" si="189"/>
        <v>50.88</v>
      </c>
      <c r="R3034" s="16">
        <f t="shared" si="190"/>
        <v>42228.044664351852</v>
      </c>
      <c r="S3034" s="16">
        <f t="shared" si="191"/>
        <v>42258.044664351852</v>
      </c>
    </row>
    <row r="3035" spans="1:19" ht="44.25" x14ac:dyDescent="0.75">
      <c r="A3035" s="11">
        <v>3033</v>
      </c>
      <c r="B3035" s="12" t="s">
        <v>3033</v>
      </c>
      <c r="C3035" s="12" t="s">
        <v>7143</v>
      </c>
      <c r="D3035" s="13">
        <v>3000</v>
      </c>
      <c r="E3035" s="14">
        <v>4396</v>
      </c>
      <c r="F3035" s="11" t="s">
        <v>8218</v>
      </c>
      <c r="G3035" s="11" t="s">
        <v>8223</v>
      </c>
      <c r="H3035" s="11" t="s">
        <v>8245</v>
      </c>
      <c r="I3035" s="11">
        <v>1471487925</v>
      </c>
      <c r="J3035" s="11">
        <v>1468895925</v>
      </c>
      <c r="K3035" s="11" t="b">
        <v>0</v>
      </c>
      <c r="L3035" s="11">
        <v>23</v>
      </c>
      <c r="M3035" s="11" t="b">
        <v>1</v>
      </c>
      <c r="N3035" s="11" t="s">
        <v>8273</v>
      </c>
      <c r="O3035" s="11" t="s">
        <v>8313</v>
      </c>
      <c r="P3035" s="11">
        <f t="shared" si="188"/>
        <v>147</v>
      </c>
      <c r="Q3035" s="11">
        <f t="shared" si="189"/>
        <v>191.13</v>
      </c>
      <c r="R3035" s="16">
        <f t="shared" si="190"/>
        <v>42570.110243055555</v>
      </c>
      <c r="S3035" s="16">
        <f t="shared" si="191"/>
        <v>42600.110243055555</v>
      </c>
    </row>
    <row r="3036" spans="1:19" ht="73.75" x14ac:dyDescent="0.75">
      <c r="A3036" s="11">
        <v>3034</v>
      </c>
      <c r="B3036" s="12" t="s">
        <v>3034</v>
      </c>
      <c r="C3036" s="12" t="s">
        <v>7144</v>
      </c>
      <c r="D3036" s="13">
        <v>100000</v>
      </c>
      <c r="E3036" s="14">
        <v>112536</v>
      </c>
      <c r="F3036" s="11" t="s">
        <v>8218</v>
      </c>
      <c r="G3036" s="11" t="s">
        <v>8223</v>
      </c>
      <c r="H3036" s="11" t="s">
        <v>8245</v>
      </c>
      <c r="I3036" s="11">
        <v>1477972740</v>
      </c>
      <c r="J3036" s="11">
        <v>1475326255</v>
      </c>
      <c r="K3036" s="11" t="b">
        <v>0</v>
      </c>
      <c r="L3036" s="11">
        <v>1260</v>
      </c>
      <c r="M3036" s="11" t="b">
        <v>1</v>
      </c>
      <c r="N3036" s="11" t="s">
        <v>8273</v>
      </c>
      <c r="O3036" s="11" t="s">
        <v>8313</v>
      </c>
      <c r="P3036" s="11">
        <f t="shared" si="188"/>
        <v>113</v>
      </c>
      <c r="Q3036" s="11">
        <f t="shared" si="189"/>
        <v>89.31</v>
      </c>
      <c r="R3036" s="16">
        <f t="shared" si="190"/>
        <v>42644.535358796296</v>
      </c>
      <c r="S3036" s="16">
        <f t="shared" si="191"/>
        <v>42675.165972222225</v>
      </c>
    </row>
    <row r="3037" spans="1:19" ht="29.5" x14ac:dyDescent="0.75">
      <c r="A3037" s="11">
        <v>3035</v>
      </c>
      <c r="B3037" s="12" t="s">
        <v>3035</v>
      </c>
      <c r="C3037" s="12" t="s">
        <v>7145</v>
      </c>
      <c r="D3037" s="13">
        <v>25000</v>
      </c>
      <c r="E3037" s="14">
        <v>27196.71</v>
      </c>
      <c r="F3037" s="11" t="s">
        <v>8218</v>
      </c>
      <c r="G3037" s="11" t="s">
        <v>8223</v>
      </c>
      <c r="H3037" s="11" t="s">
        <v>8245</v>
      </c>
      <c r="I3037" s="11">
        <v>1367674009</v>
      </c>
      <c r="J3037" s="11">
        <v>1365082009</v>
      </c>
      <c r="K3037" s="11" t="b">
        <v>0</v>
      </c>
      <c r="L3037" s="11">
        <v>307</v>
      </c>
      <c r="M3037" s="11" t="b">
        <v>1</v>
      </c>
      <c r="N3037" s="11" t="s">
        <v>8273</v>
      </c>
      <c r="O3037" s="11" t="s">
        <v>8313</v>
      </c>
      <c r="P3037" s="11">
        <f t="shared" si="188"/>
        <v>109</v>
      </c>
      <c r="Q3037" s="11">
        <f t="shared" si="189"/>
        <v>88.59</v>
      </c>
      <c r="R3037" s="16">
        <f t="shared" si="190"/>
        <v>41368.560289351852</v>
      </c>
      <c r="S3037" s="16">
        <f t="shared" si="191"/>
        <v>41398.560289351852</v>
      </c>
    </row>
    <row r="3038" spans="1:19" ht="44.25" x14ac:dyDescent="0.75">
      <c r="A3038" s="11">
        <v>3036</v>
      </c>
      <c r="B3038" s="12" t="s">
        <v>3036</v>
      </c>
      <c r="C3038" s="12" t="s">
        <v>7146</v>
      </c>
      <c r="D3038" s="13">
        <v>25000</v>
      </c>
      <c r="E3038" s="14">
        <v>31683</v>
      </c>
      <c r="F3038" s="11" t="s">
        <v>8218</v>
      </c>
      <c r="G3038" s="11" t="s">
        <v>8223</v>
      </c>
      <c r="H3038" s="11" t="s">
        <v>8245</v>
      </c>
      <c r="I3038" s="11">
        <v>1376654340</v>
      </c>
      <c r="J3038" s="11">
        <v>1373568644</v>
      </c>
      <c r="K3038" s="11" t="b">
        <v>0</v>
      </c>
      <c r="L3038" s="11">
        <v>329</v>
      </c>
      <c r="M3038" s="11" t="b">
        <v>1</v>
      </c>
      <c r="N3038" s="11" t="s">
        <v>8273</v>
      </c>
      <c r="O3038" s="11" t="s">
        <v>8313</v>
      </c>
      <c r="P3038" s="11">
        <f t="shared" si="188"/>
        <v>127</v>
      </c>
      <c r="Q3038" s="11">
        <f t="shared" si="189"/>
        <v>96.3</v>
      </c>
      <c r="R3038" s="16">
        <f t="shared" si="190"/>
        <v>41466.785231481481</v>
      </c>
      <c r="S3038" s="16">
        <f t="shared" si="191"/>
        <v>41502.499305555553</v>
      </c>
    </row>
    <row r="3039" spans="1:19" ht="59" x14ac:dyDescent="0.75">
      <c r="A3039" s="11">
        <v>3037</v>
      </c>
      <c r="B3039" s="12" t="s">
        <v>3037</v>
      </c>
      <c r="C3039" s="12" t="s">
        <v>7147</v>
      </c>
      <c r="D3039" s="13">
        <v>500</v>
      </c>
      <c r="E3039" s="14">
        <v>1066</v>
      </c>
      <c r="F3039" s="11" t="s">
        <v>8218</v>
      </c>
      <c r="G3039" s="11" t="s">
        <v>8223</v>
      </c>
      <c r="H3039" s="11" t="s">
        <v>8245</v>
      </c>
      <c r="I3039" s="11">
        <v>1285995540</v>
      </c>
      <c r="J3039" s="11">
        <v>1279574773</v>
      </c>
      <c r="K3039" s="11" t="b">
        <v>0</v>
      </c>
      <c r="L3039" s="11">
        <v>32</v>
      </c>
      <c r="M3039" s="11" t="b">
        <v>1</v>
      </c>
      <c r="N3039" s="11" t="s">
        <v>8273</v>
      </c>
      <c r="O3039" s="11" t="s">
        <v>8313</v>
      </c>
      <c r="P3039" s="11">
        <f t="shared" si="188"/>
        <v>213</v>
      </c>
      <c r="Q3039" s="11">
        <f t="shared" si="189"/>
        <v>33.31</v>
      </c>
      <c r="R3039" s="16">
        <f t="shared" si="190"/>
        <v>40378.893206018518</v>
      </c>
      <c r="S3039" s="16">
        <f t="shared" si="191"/>
        <v>40453.207638888889</v>
      </c>
    </row>
    <row r="3040" spans="1:19" ht="44.25" x14ac:dyDescent="0.75">
      <c r="A3040" s="11">
        <v>3038</v>
      </c>
      <c r="B3040" s="12" t="s">
        <v>3038</v>
      </c>
      <c r="C3040" s="12" t="s">
        <v>7148</v>
      </c>
      <c r="D3040" s="13">
        <v>1000</v>
      </c>
      <c r="E3040" s="14">
        <v>1005</v>
      </c>
      <c r="F3040" s="11" t="s">
        <v>8218</v>
      </c>
      <c r="G3040" s="11" t="s">
        <v>8223</v>
      </c>
      <c r="H3040" s="11" t="s">
        <v>8245</v>
      </c>
      <c r="I3040" s="11">
        <v>1457071397</v>
      </c>
      <c r="J3040" s="11">
        <v>1451887397</v>
      </c>
      <c r="K3040" s="11" t="b">
        <v>0</v>
      </c>
      <c r="L3040" s="11">
        <v>27</v>
      </c>
      <c r="M3040" s="11" t="b">
        <v>1</v>
      </c>
      <c r="N3040" s="11" t="s">
        <v>8273</v>
      </c>
      <c r="O3040" s="11" t="s">
        <v>8313</v>
      </c>
      <c r="P3040" s="11">
        <f t="shared" si="188"/>
        <v>101</v>
      </c>
      <c r="Q3040" s="11">
        <f t="shared" si="189"/>
        <v>37.22</v>
      </c>
      <c r="R3040" s="16">
        <f t="shared" si="190"/>
        <v>42373.252280092594</v>
      </c>
      <c r="S3040" s="16">
        <f t="shared" si="191"/>
        <v>42433.252280092594</v>
      </c>
    </row>
    <row r="3041" spans="1:19" ht="44.25" x14ac:dyDescent="0.75">
      <c r="A3041" s="11">
        <v>3039</v>
      </c>
      <c r="B3041" s="12" t="s">
        <v>3039</v>
      </c>
      <c r="C3041" s="12" t="s">
        <v>7149</v>
      </c>
      <c r="D3041" s="13">
        <v>20000</v>
      </c>
      <c r="E3041" s="14">
        <v>21742.78</v>
      </c>
      <c r="F3041" s="11" t="s">
        <v>8218</v>
      </c>
      <c r="G3041" s="11" t="s">
        <v>8223</v>
      </c>
      <c r="H3041" s="11" t="s">
        <v>8245</v>
      </c>
      <c r="I3041" s="11">
        <v>1388303940</v>
      </c>
      <c r="J3041" s="11">
        <v>1386011038</v>
      </c>
      <c r="K3041" s="11" t="b">
        <v>0</v>
      </c>
      <c r="L3041" s="11">
        <v>236</v>
      </c>
      <c r="M3041" s="11" t="b">
        <v>1</v>
      </c>
      <c r="N3041" s="11" t="s">
        <v>8273</v>
      </c>
      <c r="O3041" s="11" t="s">
        <v>8313</v>
      </c>
      <c r="P3041" s="11">
        <f t="shared" si="188"/>
        <v>109</v>
      </c>
      <c r="Q3041" s="11">
        <f t="shared" si="189"/>
        <v>92.13</v>
      </c>
      <c r="R3041" s="16">
        <f t="shared" si="190"/>
        <v>41610.794421296298</v>
      </c>
      <c r="S3041" s="16">
        <f t="shared" si="191"/>
        <v>41637.332638888889</v>
      </c>
    </row>
    <row r="3042" spans="1:19" ht="44.25" x14ac:dyDescent="0.75">
      <c r="A3042" s="11">
        <v>3040</v>
      </c>
      <c r="B3042" s="12" t="s">
        <v>3040</v>
      </c>
      <c r="C3042" s="12" t="s">
        <v>7150</v>
      </c>
      <c r="D3042" s="13">
        <v>3000</v>
      </c>
      <c r="E3042" s="14">
        <v>3225</v>
      </c>
      <c r="F3042" s="11" t="s">
        <v>8218</v>
      </c>
      <c r="G3042" s="11" t="s">
        <v>8223</v>
      </c>
      <c r="H3042" s="11" t="s">
        <v>8245</v>
      </c>
      <c r="I3042" s="11">
        <v>1435359600</v>
      </c>
      <c r="J3042" s="11">
        <v>1434999621</v>
      </c>
      <c r="K3042" s="11" t="b">
        <v>0</v>
      </c>
      <c r="L3042" s="11">
        <v>42</v>
      </c>
      <c r="M3042" s="11" t="b">
        <v>1</v>
      </c>
      <c r="N3042" s="11" t="s">
        <v>8273</v>
      </c>
      <c r="O3042" s="11" t="s">
        <v>8313</v>
      </c>
      <c r="P3042" s="11">
        <f t="shared" si="188"/>
        <v>108</v>
      </c>
      <c r="Q3042" s="11">
        <f t="shared" si="189"/>
        <v>76.790000000000006</v>
      </c>
      <c r="R3042" s="16">
        <f t="shared" si="190"/>
        <v>42177.791909722218</v>
      </c>
      <c r="S3042" s="16">
        <f t="shared" si="191"/>
        <v>42181.958333333328</v>
      </c>
    </row>
    <row r="3043" spans="1:19" ht="29.5" x14ac:dyDescent="0.75">
      <c r="A3043" s="11">
        <v>3041</v>
      </c>
      <c r="B3043" s="12" t="s">
        <v>3041</v>
      </c>
      <c r="C3043" s="12" t="s">
        <v>7151</v>
      </c>
      <c r="D3043" s="13">
        <v>8300</v>
      </c>
      <c r="E3043" s="14">
        <v>9170</v>
      </c>
      <c r="F3043" s="11" t="s">
        <v>8218</v>
      </c>
      <c r="G3043" s="11" t="s">
        <v>8223</v>
      </c>
      <c r="H3043" s="11" t="s">
        <v>8245</v>
      </c>
      <c r="I3043" s="11">
        <v>1453323048</v>
      </c>
      <c r="J3043" s="11">
        <v>1450731048</v>
      </c>
      <c r="K3043" s="11" t="b">
        <v>0</v>
      </c>
      <c r="L3043" s="11">
        <v>95</v>
      </c>
      <c r="M3043" s="11" t="b">
        <v>1</v>
      </c>
      <c r="N3043" s="11" t="s">
        <v>8273</v>
      </c>
      <c r="O3043" s="11" t="s">
        <v>8313</v>
      </c>
      <c r="P3043" s="11">
        <f t="shared" si="188"/>
        <v>110</v>
      </c>
      <c r="Q3043" s="11">
        <f t="shared" si="189"/>
        <v>96.53</v>
      </c>
      <c r="R3043" s="16">
        <f t="shared" si="190"/>
        <v>42359.868611111116</v>
      </c>
      <c r="S3043" s="16">
        <f t="shared" si="191"/>
        <v>42389.868611111116</v>
      </c>
    </row>
    <row r="3044" spans="1:19" ht="59" x14ac:dyDescent="0.75">
      <c r="A3044" s="11">
        <v>3042</v>
      </c>
      <c r="B3044" s="12" t="s">
        <v>3042</v>
      </c>
      <c r="C3044" s="12" t="s">
        <v>7152</v>
      </c>
      <c r="D3044" s="13">
        <v>1500</v>
      </c>
      <c r="E3044" s="14">
        <v>1920</v>
      </c>
      <c r="F3044" s="11" t="s">
        <v>8218</v>
      </c>
      <c r="G3044" s="11" t="s">
        <v>8224</v>
      </c>
      <c r="H3044" s="11" t="s">
        <v>8246</v>
      </c>
      <c r="I3044" s="11">
        <v>1444149047</v>
      </c>
      <c r="J3044" s="11">
        <v>1441557047</v>
      </c>
      <c r="K3044" s="11" t="b">
        <v>0</v>
      </c>
      <c r="L3044" s="11">
        <v>37</v>
      </c>
      <c r="M3044" s="11" t="b">
        <v>1</v>
      </c>
      <c r="N3044" s="11" t="s">
        <v>8273</v>
      </c>
      <c r="O3044" s="11" t="s">
        <v>8313</v>
      </c>
      <c r="P3044" s="11">
        <f t="shared" si="188"/>
        <v>128</v>
      </c>
      <c r="Q3044" s="11">
        <f t="shared" si="189"/>
        <v>51.89</v>
      </c>
      <c r="R3044" s="16">
        <f t="shared" si="190"/>
        <v>42253.688043981485</v>
      </c>
      <c r="S3044" s="16">
        <f t="shared" si="191"/>
        <v>42283.688043981485</v>
      </c>
    </row>
    <row r="3045" spans="1:19" ht="44.25" x14ac:dyDescent="0.75">
      <c r="A3045" s="11">
        <v>3043</v>
      </c>
      <c r="B3045" s="12" t="s">
        <v>3043</v>
      </c>
      <c r="C3045" s="12" t="s">
        <v>7153</v>
      </c>
      <c r="D3045" s="13">
        <v>15000</v>
      </c>
      <c r="E3045" s="14">
        <v>16501</v>
      </c>
      <c r="F3045" s="11" t="s">
        <v>8218</v>
      </c>
      <c r="G3045" s="11" t="s">
        <v>8228</v>
      </c>
      <c r="H3045" s="11" t="s">
        <v>8250</v>
      </c>
      <c r="I3045" s="11">
        <v>1429152600</v>
      </c>
      <c r="J3045" s="11">
        <v>1426815699</v>
      </c>
      <c r="K3045" s="11" t="b">
        <v>0</v>
      </c>
      <c r="L3045" s="11">
        <v>128</v>
      </c>
      <c r="M3045" s="11" t="b">
        <v>1</v>
      </c>
      <c r="N3045" s="11" t="s">
        <v>8273</v>
      </c>
      <c r="O3045" s="11" t="s">
        <v>8313</v>
      </c>
      <c r="P3045" s="11">
        <f t="shared" si="188"/>
        <v>110</v>
      </c>
      <c r="Q3045" s="11">
        <f t="shared" si="189"/>
        <v>128.91</v>
      </c>
      <c r="R3045" s="16">
        <f t="shared" si="190"/>
        <v>42083.070590277777</v>
      </c>
      <c r="S3045" s="16">
        <f t="shared" si="191"/>
        <v>42110.118055555555</v>
      </c>
    </row>
    <row r="3046" spans="1:19" ht="44.25" x14ac:dyDescent="0.75">
      <c r="A3046" s="11">
        <v>3044</v>
      </c>
      <c r="B3046" s="12" t="s">
        <v>3044</v>
      </c>
      <c r="C3046" s="12" t="s">
        <v>7154</v>
      </c>
      <c r="D3046" s="13">
        <v>12000</v>
      </c>
      <c r="E3046" s="14">
        <v>13121</v>
      </c>
      <c r="F3046" s="11" t="s">
        <v>8218</v>
      </c>
      <c r="G3046" s="11" t="s">
        <v>8223</v>
      </c>
      <c r="H3046" s="11" t="s">
        <v>8245</v>
      </c>
      <c r="I3046" s="11">
        <v>1454433998</v>
      </c>
      <c r="J3046" s="11">
        <v>1453137998</v>
      </c>
      <c r="K3046" s="11" t="b">
        <v>0</v>
      </c>
      <c r="L3046" s="11">
        <v>156</v>
      </c>
      <c r="M3046" s="11" t="b">
        <v>1</v>
      </c>
      <c r="N3046" s="11" t="s">
        <v>8273</v>
      </c>
      <c r="O3046" s="11" t="s">
        <v>8313</v>
      </c>
      <c r="P3046" s="11">
        <f t="shared" si="188"/>
        <v>109</v>
      </c>
      <c r="Q3046" s="11">
        <f t="shared" si="189"/>
        <v>84.11</v>
      </c>
      <c r="R3046" s="16">
        <f t="shared" si="190"/>
        <v>42387.7268287037</v>
      </c>
      <c r="S3046" s="16">
        <f t="shared" si="191"/>
        <v>42402.7268287037</v>
      </c>
    </row>
    <row r="3047" spans="1:19" ht="59" x14ac:dyDescent="0.75">
      <c r="A3047" s="11">
        <v>3045</v>
      </c>
      <c r="B3047" s="12" t="s">
        <v>3045</v>
      </c>
      <c r="C3047" s="12" t="s">
        <v>7155</v>
      </c>
      <c r="D3047" s="13">
        <v>4000</v>
      </c>
      <c r="E3047" s="14">
        <v>5308.26</v>
      </c>
      <c r="F3047" s="11" t="s">
        <v>8218</v>
      </c>
      <c r="G3047" s="11" t="s">
        <v>8223</v>
      </c>
      <c r="H3047" s="11" t="s">
        <v>8245</v>
      </c>
      <c r="I3047" s="11">
        <v>1408679055</v>
      </c>
      <c r="J3047" s="11">
        <v>1406087055</v>
      </c>
      <c r="K3047" s="11" t="b">
        <v>0</v>
      </c>
      <c r="L3047" s="11">
        <v>64</v>
      </c>
      <c r="M3047" s="11" t="b">
        <v>1</v>
      </c>
      <c r="N3047" s="11" t="s">
        <v>8273</v>
      </c>
      <c r="O3047" s="11" t="s">
        <v>8313</v>
      </c>
      <c r="P3047" s="11">
        <f t="shared" si="188"/>
        <v>133</v>
      </c>
      <c r="Q3047" s="11">
        <f t="shared" si="189"/>
        <v>82.94</v>
      </c>
      <c r="R3047" s="16">
        <f t="shared" si="190"/>
        <v>41843.155729166669</v>
      </c>
      <c r="S3047" s="16">
        <f t="shared" si="191"/>
        <v>41873.155729166669</v>
      </c>
    </row>
    <row r="3048" spans="1:19" ht="59" x14ac:dyDescent="0.75">
      <c r="A3048" s="11">
        <v>3046</v>
      </c>
      <c r="B3048" s="12" t="s">
        <v>3046</v>
      </c>
      <c r="C3048" s="12" t="s">
        <v>7156</v>
      </c>
      <c r="D3048" s="13">
        <v>7900</v>
      </c>
      <c r="E3048" s="14">
        <v>15077</v>
      </c>
      <c r="F3048" s="11" t="s">
        <v>8218</v>
      </c>
      <c r="G3048" s="11" t="s">
        <v>8223</v>
      </c>
      <c r="H3048" s="11" t="s">
        <v>8245</v>
      </c>
      <c r="I3048" s="11">
        <v>1410324720</v>
      </c>
      <c r="J3048" s="11">
        <v>1407784586</v>
      </c>
      <c r="K3048" s="11" t="b">
        <v>0</v>
      </c>
      <c r="L3048" s="11">
        <v>58</v>
      </c>
      <c r="M3048" s="11" t="b">
        <v>1</v>
      </c>
      <c r="N3048" s="11" t="s">
        <v>8273</v>
      </c>
      <c r="O3048" s="11" t="s">
        <v>8313</v>
      </c>
      <c r="P3048" s="11">
        <f t="shared" si="188"/>
        <v>191</v>
      </c>
      <c r="Q3048" s="11">
        <f t="shared" si="189"/>
        <v>259.95</v>
      </c>
      <c r="R3048" s="16">
        <f t="shared" si="190"/>
        <v>41862.803078703706</v>
      </c>
      <c r="S3048" s="16">
        <f t="shared" si="191"/>
        <v>41892.202777777777</v>
      </c>
    </row>
    <row r="3049" spans="1:19" ht="44.25" x14ac:dyDescent="0.75">
      <c r="A3049" s="11">
        <v>3047</v>
      </c>
      <c r="B3049" s="12" t="s">
        <v>3047</v>
      </c>
      <c r="C3049" s="12" t="s">
        <v>7157</v>
      </c>
      <c r="D3049" s="13">
        <v>500</v>
      </c>
      <c r="E3049" s="14">
        <v>745</v>
      </c>
      <c r="F3049" s="11" t="s">
        <v>8218</v>
      </c>
      <c r="G3049" s="11" t="s">
        <v>8223</v>
      </c>
      <c r="H3049" s="11" t="s">
        <v>8245</v>
      </c>
      <c r="I3049" s="11">
        <v>1461762960</v>
      </c>
      <c r="J3049" s="11">
        <v>1457999054</v>
      </c>
      <c r="K3049" s="11" t="b">
        <v>0</v>
      </c>
      <c r="L3049" s="11">
        <v>20</v>
      </c>
      <c r="M3049" s="11" t="b">
        <v>1</v>
      </c>
      <c r="N3049" s="11" t="s">
        <v>8273</v>
      </c>
      <c r="O3049" s="11" t="s">
        <v>8313</v>
      </c>
      <c r="P3049" s="11">
        <f t="shared" si="188"/>
        <v>149</v>
      </c>
      <c r="Q3049" s="11">
        <f t="shared" si="189"/>
        <v>37.25</v>
      </c>
      <c r="R3049" s="16">
        <f t="shared" si="190"/>
        <v>42443.989050925928</v>
      </c>
      <c r="S3049" s="16">
        <f t="shared" si="191"/>
        <v>42487.552777777775</v>
      </c>
    </row>
    <row r="3050" spans="1:19" ht="59" x14ac:dyDescent="0.75">
      <c r="A3050" s="11">
        <v>3048</v>
      </c>
      <c r="B3050" s="12" t="s">
        <v>3048</v>
      </c>
      <c r="C3050" s="12" t="s">
        <v>7158</v>
      </c>
      <c r="D3050" s="13">
        <v>5000</v>
      </c>
      <c r="E3050" s="14">
        <v>8320</v>
      </c>
      <c r="F3050" s="11" t="s">
        <v>8218</v>
      </c>
      <c r="G3050" s="11" t="s">
        <v>8223</v>
      </c>
      <c r="H3050" s="11" t="s">
        <v>8245</v>
      </c>
      <c r="I3050" s="11">
        <v>1420060920</v>
      </c>
      <c r="J3050" s="11">
        <v>1417556262</v>
      </c>
      <c r="K3050" s="11" t="b">
        <v>0</v>
      </c>
      <c r="L3050" s="11">
        <v>47</v>
      </c>
      <c r="M3050" s="11" t="b">
        <v>1</v>
      </c>
      <c r="N3050" s="11" t="s">
        <v>8273</v>
      </c>
      <c r="O3050" s="11" t="s">
        <v>8313</v>
      </c>
      <c r="P3050" s="11">
        <f t="shared" si="188"/>
        <v>166</v>
      </c>
      <c r="Q3050" s="11">
        <f t="shared" si="189"/>
        <v>177.02</v>
      </c>
      <c r="R3050" s="16">
        <f t="shared" si="190"/>
        <v>41975.901180555549</v>
      </c>
      <c r="S3050" s="16">
        <f t="shared" si="191"/>
        <v>42004.890277777777</v>
      </c>
    </row>
    <row r="3051" spans="1:19" ht="59" x14ac:dyDescent="0.75">
      <c r="A3051" s="11">
        <v>3049</v>
      </c>
      <c r="B3051" s="12" t="s">
        <v>3049</v>
      </c>
      <c r="C3051" s="12" t="s">
        <v>7159</v>
      </c>
      <c r="D3051" s="13">
        <v>3750</v>
      </c>
      <c r="E3051" s="14">
        <v>4000</v>
      </c>
      <c r="F3051" s="11" t="s">
        <v>8218</v>
      </c>
      <c r="G3051" s="11" t="s">
        <v>8223</v>
      </c>
      <c r="H3051" s="11" t="s">
        <v>8245</v>
      </c>
      <c r="I3051" s="11">
        <v>1434241255</v>
      </c>
      <c r="J3051" s="11">
        <v>1431649255</v>
      </c>
      <c r="K3051" s="11" t="b">
        <v>0</v>
      </c>
      <c r="L3051" s="11">
        <v>54</v>
      </c>
      <c r="M3051" s="11" t="b">
        <v>1</v>
      </c>
      <c r="N3051" s="11" t="s">
        <v>8273</v>
      </c>
      <c r="O3051" s="11" t="s">
        <v>8313</v>
      </c>
      <c r="P3051" s="11">
        <f t="shared" si="188"/>
        <v>107</v>
      </c>
      <c r="Q3051" s="11">
        <f t="shared" si="189"/>
        <v>74.069999999999993</v>
      </c>
      <c r="R3051" s="16">
        <f t="shared" si="190"/>
        <v>42139.014525462961</v>
      </c>
      <c r="S3051" s="16">
        <f t="shared" si="191"/>
        <v>42169.014525462961</v>
      </c>
    </row>
    <row r="3052" spans="1:19" ht="29.5" x14ac:dyDescent="0.75">
      <c r="A3052" s="11">
        <v>3050</v>
      </c>
      <c r="B3052" s="12" t="s">
        <v>3050</v>
      </c>
      <c r="C3052" s="12" t="s">
        <v>7160</v>
      </c>
      <c r="D3052" s="13">
        <v>600</v>
      </c>
      <c r="E3052" s="14">
        <v>636</v>
      </c>
      <c r="F3052" s="11" t="s">
        <v>8218</v>
      </c>
      <c r="G3052" s="11" t="s">
        <v>8223</v>
      </c>
      <c r="H3052" s="11" t="s">
        <v>8245</v>
      </c>
      <c r="I3052" s="11">
        <v>1462420960</v>
      </c>
      <c r="J3052" s="11">
        <v>1459828960</v>
      </c>
      <c r="K3052" s="11" t="b">
        <v>0</v>
      </c>
      <c r="L3052" s="11">
        <v>9</v>
      </c>
      <c r="M3052" s="11" t="b">
        <v>1</v>
      </c>
      <c r="N3052" s="11" t="s">
        <v>8273</v>
      </c>
      <c r="O3052" s="11" t="s">
        <v>8313</v>
      </c>
      <c r="P3052" s="11">
        <f t="shared" si="188"/>
        <v>106</v>
      </c>
      <c r="Q3052" s="11">
        <f t="shared" si="189"/>
        <v>70.67</v>
      </c>
      <c r="R3052" s="16">
        <f t="shared" si="190"/>
        <v>42465.16851851852</v>
      </c>
      <c r="S3052" s="16">
        <f t="shared" si="191"/>
        <v>42495.16851851852</v>
      </c>
    </row>
    <row r="3053" spans="1:19" ht="59" x14ac:dyDescent="0.75">
      <c r="A3053" s="11">
        <v>3051</v>
      </c>
      <c r="B3053" s="12" t="s">
        <v>3051</v>
      </c>
      <c r="C3053" s="12" t="s">
        <v>7161</v>
      </c>
      <c r="D3053" s="13">
        <v>3500</v>
      </c>
      <c r="E3053" s="14">
        <v>827</v>
      </c>
      <c r="F3053" s="11" t="s">
        <v>8220</v>
      </c>
      <c r="G3053" s="11" t="s">
        <v>8224</v>
      </c>
      <c r="H3053" s="11" t="s">
        <v>8246</v>
      </c>
      <c r="I3053" s="11">
        <v>1486547945</v>
      </c>
      <c r="J3053" s="11">
        <v>1483955945</v>
      </c>
      <c r="K3053" s="11" t="b">
        <v>1</v>
      </c>
      <c r="L3053" s="11">
        <v>35</v>
      </c>
      <c r="M3053" s="11" t="b">
        <v>0</v>
      </c>
      <c r="N3053" s="11" t="s">
        <v>8273</v>
      </c>
      <c r="O3053" s="11" t="s">
        <v>8313</v>
      </c>
      <c r="P3053" s="11">
        <f t="shared" si="188"/>
        <v>24</v>
      </c>
      <c r="Q3053" s="11">
        <f t="shared" si="189"/>
        <v>23.63</v>
      </c>
      <c r="R3053" s="16">
        <f t="shared" si="190"/>
        <v>42744.416030092587</v>
      </c>
      <c r="S3053" s="16">
        <f t="shared" si="191"/>
        <v>42774.416030092587</v>
      </c>
    </row>
    <row r="3054" spans="1:19" ht="44.25" x14ac:dyDescent="0.75">
      <c r="A3054" s="11">
        <v>3052</v>
      </c>
      <c r="B3054" s="12" t="s">
        <v>3052</v>
      </c>
      <c r="C3054" s="12" t="s">
        <v>7162</v>
      </c>
      <c r="D3054" s="13">
        <v>50000</v>
      </c>
      <c r="E3054" s="14">
        <v>75</v>
      </c>
      <c r="F3054" s="11" t="s">
        <v>8220</v>
      </c>
      <c r="G3054" s="11" t="s">
        <v>8223</v>
      </c>
      <c r="H3054" s="11" t="s">
        <v>8245</v>
      </c>
      <c r="I3054" s="11">
        <v>1432828740</v>
      </c>
      <c r="J3054" s="11">
        <v>1430237094</v>
      </c>
      <c r="K3054" s="11" t="b">
        <v>0</v>
      </c>
      <c r="L3054" s="11">
        <v>2</v>
      </c>
      <c r="M3054" s="11" t="b">
        <v>0</v>
      </c>
      <c r="N3054" s="11" t="s">
        <v>8273</v>
      </c>
      <c r="O3054" s="11" t="s">
        <v>8313</v>
      </c>
      <c r="P3054" s="11">
        <f t="shared" si="188"/>
        <v>0</v>
      </c>
      <c r="Q3054" s="11">
        <f t="shared" si="189"/>
        <v>37.5</v>
      </c>
      <c r="R3054" s="16">
        <f t="shared" si="190"/>
        <v>42122.670069444444</v>
      </c>
      <c r="S3054" s="16">
        <f t="shared" si="191"/>
        <v>42152.665972222225</v>
      </c>
    </row>
    <row r="3055" spans="1:19" ht="59" x14ac:dyDescent="0.75">
      <c r="A3055" s="11">
        <v>3053</v>
      </c>
      <c r="B3055" s="12" t="s">
        <v>3053</v>
      </c>
      <c r="C3055" s="12" t="s">
        <v>7163</v>
      </c>
      <c r="D3055" s="13">
        <v>10000</v>
      </c>
      <c r="E3055" s="14">
        <v>40</v>
      </c>
      <c r="F3055" s="11" t="s">
        <v>8220</v>
      </c>
      <c r="G3055" s="11" t="s">
        <v>8223</v>
      </c>
      <c r="H3055" s="11" t="s">
        <v>8245</v>
      </c>
      <c r="I3055" s="11">
        <v>1412222340</v>
      </c>
      <c r="J3055" s="11">
        <v>1407781013</v>
      </c>
      <c r="K3055" s="11" t="b">
        <v>0</v>
      </c>
      <c r="L3055" s="11">
        <v>3</v>
      </c>
      <c r="M3055" s="11" t="b">
        <v>0</v>
      </c>
      <c r="N3055" s="11" t="s">
        <v>8273</v>
      </c>
      <c r="O3055" s="11" t="s">
        <v>8313</v>
      </c>
      <c r="P3055" s="11">
        <f t="shared" si="188"/>
        <v>0</v>
      </c>
      <c r="Q3055" s="11">
        <f t="shared" si="189"/>
        <v>13.33</v>
      </c>
      <c r="R3055" s="16">
        <f t="shared" si="190"/>
        <v>41862.761724537035</v>
      </c>
      <c r="S3055" s="16">
        <f t="shared" si="191"/>
        <v>41914.165972222225</v>
      </c>
    </row>
    <row r="3056" spans="1:19" ht="59" x14ac:dyDescent="0.75">
      <c r="A3056" s="11">
        <v>3054</v>
      </c>
      <c r="B3056" s="12" t="s">
        <v>3054</v>
      </c>
      <c r="C3056" s="12" t="s">
        <v>7164</v>
      </c>
      <c r="D3056" s="13">
        <v>300</v>
      </c>
      <c r="E3056" s="14">
        <v>0</v>
      </c>
      <c r="F3056" s="11" t="s">
        <v>8220</v>
      </c>
      <c r="G3056" s="11" t="s">
        <v>8223</v>
      </c>
      <c r="H3056" s="11" t="s">
        <v>8245</v>
      </c>
      <c r="I3056" s="11">
        <v>1425258240</v>
      </c>
      <c r="J3056" s="11">
        <v>1422043154</v>
      </c>
      <c r="K3056" s="11" t="b">
        <v>0</v>
      </c>
      <c r="L3056" s="11">
        <v>0</v>
      </c>
      <c r="M3056" s="11" t="b">
        <v>0</v>
      </c>
      <c r="N3056" s="11" t="s">
        <v>8273</v>
      </c>
      <c r="O3056" s="11" t="s">
        <v>8313</v>
      </c>
      <c r="P3056" s="11">
        <f t="shared" si="188"/>
        <v>0</v>
      </c>
      <c r="Q3056" s="11">
        <f t="shared" si="189"/>
        <v>0</v>
      </c>
      <c r="R3056" s="16">
        <f t="shared" si="190"/>
        <v>42027.832800925928</v>
      </c>
      <c r="S3056" s="16">
        <f t="shared" si="191"/>
        <v>42065.044444444444</v>
      </c>
    </row>
    <row r="3057" spans="1:19" ht="44.25" x14ac:dyDescent="0.75">
      <c r="A3057" s="11">
        <v>3055</v>
      </c>
      <c r="B3057" s="12" t="s">
        <v>3055</v>
      </c>
      <c r="C3057" s="12" t="s">
        <v>7165</v>
      </c>
      <c r="D3057" s="13">
        <v>20000</v>
      </c>
      <c r="E3057" s="14">
        <v>1</v>
      </c>
      <c r="F3057" s="11" t="s">
        <v>8220</v>
      </c>
      <c r="G3057" s="11" t="s">
        <v>8223</v>
      </c>
      <c r="H3057" s="11" t="s">
        <v>8245</v>
      </c>
      <c r="I3057" s="11">
        <v>1420844390</v>
      </c>
      <c r="J3057" s="11">
        <v>1415660390</v>
      </c>
      <c r="K3057" s="11" t="b">
        <v>0</v>
      </c>
      <c r="L3057" s="11">
        <v>1</v>
      </c>
      <c r="M3057" s="11" t="b">
        <v>0</v>
      </c>
      <c r="N3057" s="11" t="s">
        <v>8273</v>
      </c>
      <c r="O3057" s="11" t="s">
        <v>8313</v>
      </c>
      <c r="P3057" s="11">
        <f t="shared" si="188"/>
        <v>0</v>
      </c>
      <c r="Q3057" s="11">
        <f t="shared" si="189"/>
        <v>1</v>
      </c>
      <c r="R3057" s="16">
        <f t="shared" si="190"/>
        <v>41953.95821759259</v>
      </c>
      <c r="S3057" s="16">
        <f t="shared" si="191"/>
        <v>42013.95821759259</v>
      </c>
    </row>
    <row r="3058" spans="1:19" ht="44.25" x14ac:dyDescent="0.75">
      <c r="A3058" s="11">
        <v>3056</v>
      </c>
      <c r="B3058" s="12" t="s">
        <v>3056</v>
      </c>
      <c r="C3058" s="12" t="s">
        <v>7166</v>
      </c>
      <c r="D3058" s="13">
        <v>25000</v>
      </c>
      <c r="E3058" s="14">
        <v>0</v>
      </c>
      <c r="F3058" s="11" t="s">
        <v>8220</v>
      </c>
      <c r="G3058" s="11" t="s">
        <v>8223</v>
      </c>
      <c r="H3058" s="11" t="s">
        <v>8245</v>
      </c>
      <c r="I3058" s="11">
        <v>1412003784</v>
      </c>
      <c r="J3058" s="11">
        <v>1406819784</v>
      </c>
      <c r="K3058" s="11" t="b">
        <v>0</v>
      </c>
      <c r="L3058" s="11">
        <v>0</v>
      </c>
      <c r="M3058" s="11" t="b">
        <v>0</v>
      </c>
      <c r="N3058" s="11" t="s">
        <v>8273</v>
      </c>
      <c r="O3058" s="11" t="s">
        <v>8313</v>
      </c>
      <c r="P3058" s="11">
        <f t="shared" si="188"/>
        <v>0</v>
      </c>
      <c r="Q3058" s="11">
        <f t="shared" si="189"/>
        <v>0</v>
      </c>
      <c r="R3058" s="16">
        <f t="shared" si="190"/>
        <v>41851.636388888888</v>
      </c>
      <c r="S3058" s="16">
        <f t="shared" si="191"/>
        <v>41911.636388888888</v>
      </c>
    </row>
    <row r="3059" spans="1:19" ht="44.25" x14ac:dyDescent="0.75">
      <c r="A3059" s="11">
        <v>3057</v>
      </c>
      <c r="B3059" s="12" t="s">
        <v>3057</v>
      </c>
      <c r="C3059" s="12" t="s">
        <v>7167</v>
      </c>
      <c r="D3059" s="13">
        <v>50000</v>
      </c>
      <c r="E3059" s="14">
        <v>0</v>
      </c>
      <c r="F3059" s="11" t="s">
        <v>8220</v>
      </c>
      <c r="G3059" s="11" t="s">
        <v>8224</v>
      </c>
      <c r="H3059" s="11" t="s">
        <v>8246</v>
      </c>
      <c r="I3059" s="11">
        <v>1459694211</v>
      </c>
      <c r="J3059" s="11">
        <v>1457105811</v>
      </c>
      <c r="K3059" s="11" t="b">
        <v>0</v>
      </c>
      <c r="L3059" s="11">
        <v>0</v>
      </c>
      <c r="M3059" s="11" t="b">
        <v>0</v>
      </c>
      <c r="N3059" s="11" t="s">
        <v>8273</v>
      </c>
      <c r="O3059" s="11" t="s">
        <v>8313</v>
      </c>
      <c r="P3059" s="11">
        <f t="shared" si="188"/>
        <v>0</v>
      </c>
      <c r="Q3059" s="11">
        <f t="shared" si="189"/>
        <v>0</v>
      </c>
      <c r="R3059" s="16">
        <f t="shared" si="190"/>
        <v>42433.650590277779</v>
      </c>
      <c r="S3059" s="16">
        <f t="shared" si="191"/>
        <v>42463.608923611115</v>
      </c>
    </row>
    <row r="3060" spans="1:19" ht="59" x14ac:dyDescent="0.75">
      <c r="A3060" s="11">
        <v>3058</v>
      </c>
      <c r="B3060" s="12" t="s">
        <v>3058</v>
      </c>
      <c r="C3060" s="12" t="s">
        <v>7168</v>
      </c>
      <c r="D3060" s="13">
        <v>18000</v>
      </c>
      <c r="E3060" s="14">
        <v>3</v>
      </c>
      <c r="F3060" s="11" t="s">
        <v>8220</v>
      </c>
      <c r="G3060" s="11" t="s">
        <v>8236</v>
      </c>
      <c r="H3060" s="11" t="s">
        <v>8248</v>
      </c>
      <c r="I3060" s="11">
        <v>1463734740</v>
      </c>
      <c r="J3060" s="11">
        <v>1459414740</v>
      </c>
      <c r="K3060" s="11" t="b">
        <v>0</v>
      </c>
      <c r="L3060" s="11">
        <v>3</v>
      </c>
      <c r="M3060" s="11" t="b">
        <v>0</v>
      </c>
      <c r="N3060" s="11" t="s">
        <v>8273</v>
      </c>
      <c r="O3060" s="11" t="s">
        <v>8313</v>
      </c>
      <c r="P3060" s="11">
        <f t="shared" si="188"/>
        <v>0</v>
      </c>
      <c r="Q3060" s="11">
        <f t="shared" si="189"/>
        <v>1</v>
      </c>
      <c r="R3060" s="16">
        <f t="shared" si="190"/>
        <v>42460.374305555553</v>
      </c>
      <c r="S3060" s="16">
        <f t="shared" si="191"/>
        <v>42510.374305555553</v>
      </c>
    </row>
    <row r="3061" spans="1:19" ht="44.25" x14ac:dyDescent="0.75">
      <c r="A3061" s="11">
        <v>3059</v>
      </c>
      <c r="B3061" s="12" t="s">
        <v>3059</v>
      </c>
      <c r="C3061" s="12" t="s">
        <v>7169</v>
      </c>
      <c r="D3061" s="13">
        <v>15000</v>
      </c>
      <c r="E3061" s="14">
        <v>451</v>
      </c>
      <c r="F3061" s="11" t="s">
        <v>8220</v>
      </c>
      <c r="G3061" s="11" t="s">
        <v>8223</v>
      </c>
      <c r="H3061" s="11" t="s">
        <v>8245</v>
      </c>
      <c r="I3061" s="11">
        <v>1407536846</v>
      </c>
      <c r="J3061" s="11">
        <v>1404944846</v>
      </c>
      <c r="K3061" s="11" t="b">
        <v>0</v>
      </c>
      <c r="L3061" s="11">
        <v>11</v>
      </c>
      <c r="M3061" s="11" t="b">
        <v>0</v>
      </c>
      <c r="N3061" s="11" t="s">
        <v>8273</v>
      </c>
      <c r="O3061" s="11" t="s">
        <v>8313</v>
      </c>
      <c r="P3061" s="11">
        <f t="shared" si="188"/>
        <v>3</v>
      </c>
      <c r="Q3061" s="11">
        <f t="shared" si="189"/>
        <v>41</v>
      </c>
      <c r="R3061" s="16">
        <f t="shared" si="190"/>
        <v>41829.935717592591</v>
      </c>
      <c r="S3061" s="16">
        <f t="shared" si="191"/>
        <v>41859.935717592591</v>
      </c>
    </row>
    <row r="3062" spans="1:19" ht="29.5" x14ac:dyDescent="0.75">
      <c r="A3062" s="11">
        <v>3060</v>
      </c>
      <c r="B3062" s="12" t="s">
        <v>3060</v>
      </c>
      <c r="C3062" s="12" t="s">
        <v>7170</v>
      </c>
      <c r="D3062" s="13">
        <v>220000</v>
      </c>
      <c r="E3062" s="14">
        <v>335</v>
      </c>
      <c r="F3062" s="11" t="s">
        <v>8220</v>
      </c>
      <c r="G3062" s="11" t="s">
        <v>8223</v>
      </c>
      <c r="H3062" s="11" t="s">
        <v>8245</v>
      </c>
      <c r="I3062" s="11">
        <v>1443422134</v>
      </c>
      <c r="J3062" s="11">
        <v>1440830134</v>
      </c>
      <c r="K3062" s="11" t="b">
        <v>0</v>
      </c>
      <c r="L3062" s="11">
        <v>6</v>
      </c>
      <c r="M3062" s="11" t="b">
        <v>0</v>
      </c>
      <c r="N3062" s="11" t="s">
        <v>8273</v>
      </c>
      <c r="O3062" s="11" t="s">
        <v>8313</v>
      </c>
      <c r="P3062" s="11">
        <f t="shared" si="188"/>
        <v>0</v>
      </c>
      <c r="Q3062" s="11">
        <f t="shared" si="189"/>
        <v>55.83</v>
      </c>
      <c r="R3062" s="16">
        <f t="shared" si="190"/>
        <v>42245.274699074071</v>
      </c>
      <c r="S3062" s="16">
        <f t="shared" si="191"/>
        <v>42275.274699074071</v>
      </c>
    </row>
    <row r="3063" spans="1:19" x14ac:dyDescent="0.75">
      <c r="A3063" s="11">
        <v>3061</v>
      </c>
      <c r="B3063" s="12" t="s">
        <v>3061</v>
      </c>
      <c r="C3063" s="12" t="s">
        <v>7171</v>
      </c>
      <c r="D3063" s="13">
        <v>1000000</v>
      </c>
      <c r="E3063" s="14">
        <v>0</v>
      </c>
      <c r="F3063" s="11" t="s">
        <v>8220</v>
      </c>
      <c r="G3063" s="11" t="s">
        <v>8223</v>
      </c>
      <c r="H3063" s="11" t="s">
        <v>8245</v>
      </c>
      <c r="I3063" s="11">
        <v>1407955748</v>
      </c>
      <c r="J3063" s="11">
        <v>1405363748</v>
      </c>
      <c r="K3063" s="11" t="b">
        <v>0</v>
      </c>
      <c r="L3063" s="11">
        <v>0</v>
      </c>
      <c r="M3063" s="11" t="b">
        <v>0</v>
      </c>
      <c r="N3063" s="11" t="s">
        <v>8273</v>
      </c>
      <c r="O3063" s="11" t="s">
        <v>8313</v>
      </c>
      <c r="P3063" s="11">
        <f t="shared" si="188"/>
        <v>0</v>
      </c>
      <c r="Q3063" s="11">
        <f t="shared" si="189"/>
        <v>0</v>
      </c>
      <c r="R3063" s="16">
        <f t="shared" si="190"/>
        <v>41834.784120370372</v>
      </c>
      <c r="S3063" s="16">
        <f t="shared" si="191"/>
        <v>41864.784120370372</v>
      </c>
    </row>
    <row r="3064" spans="1:19" ht="44.25" x14ac:dyDescent="0.75">
      <c r="A3064" s="11">
        <v>3062</v>
      </c>
      <c r="B3064" s="12" t="s">
        <v>3062</v>
      </c>
      <c r="C3064" s="12" t="s">
        <v>7172</v>
      </c>
      <c r="D3064" s="13">
        <v>10000</v>
      </c>
      <c r="E3064" s="14">
        <v>6684</v>
      </c>
      <c r="F3064" s="11" t="s">
        <v>8220</v>
      </c>
      <c r="G3064" s="11" t="s">
        <v>8223</v>
      </c>
      <c r="H3064" s="11" t="s">
        <v>8245</v>
      </c>
      <c r="I3064" s="11">
        <v>1443636000</v>
      </c>
      <c r="J3064" s="11">
        <v>1441111892</v>
      </c>
      <c r="K3064" s="11" t="b">
        <v>0</v>
      </c>
      <c r="L3064" s="11">
        <v>67</v>
      </c>
      <c r="M3064" s="11" t="b">
        <v>0</v>
      </c>
      <c r="N3064" s="11" t="s">
        <v>8273</v>
      </c>
      <c r="O3064" s="11" t="s">
        <v>8313</v>
      </c>
      <c r="P3064" s="11">
        <f t="shared" si="188"/>
        <v>67</v>
      </c>
      <c r="Q3064" s="11">
        <f t="shared" si="189"/>
        <v>99.76</v>
      </c>
      <c r="R3064" s="16">
        <f t="shared" si="190"/>
        <v>42248.535787037035</v>
      </c>
      <c r="S3064" s="16">
        <f t="shared" si="191"/>
        <v>42277.75</v>
      </c>
    </row>
    <row r="3065" spans="1:19" ht="44.25" x14ac:dyDescent="0.75">
      <c r="A3065" s="11">
        <v>3063</v>
      </c>
      <c r="B3065" s="12" t="s">
        <v>3063</v>
      </c>
      <c r="C3065" s="12" t="s">
        <v>7173</v>
      </c>
      <c r="D3065" s="13">
        <v>3000</v>
      </c>
      <c r="E3065" s="14">
        <v>587</v>
      </c>
      <c r="F3065" s="11" t="s">
        <v>8220</v>
      </c>
      <c r="G3065" s="11" t="s">
        <v>8223</v>
      </c>
      <c r="H3065" s="11" t="s">
        <v>8245</v>
      </c>
      <c r="I3065" s="11">
        <v>1477174138</v>
      </c>
      <c r="J3065" s="11">
        <v>1474150138</v>
      </c>
      <c r="K3065" s="11" t="b">
        <v>0</v>
      </c>
      <c r="L3065" s="11">
        <v>23</v>
      </c>
      <c r="M3065" s="11" t="b">
        <v>0</v>
      </c>
      <c r="N3065" s="11" t="s">
        <v>8273</v>
      </c>
      <c r="O3065" s="11" t="s">
        <v>8313</v>
      </c>
      <c r="P3065" s="11">
        <f t="shared" si="188"/>
        <v>20</v>
      </c>
      <c r="Q3065" s="11">
        <f t="shared" si="189"/>
        <v>25.52</v>
      </c>
      <c r="R3065" s="16">
        <f t="shared" si="190"/>
        <v>42630.922893518517</v>
      </c>
      <c r="S3065" s="16">
        <f t="shared" si="191"/>
        <v>42665.922893518517</v>
      </c>
    </row>
    <row r="3066" spans="1:19" ht="29.5" x14ac:dyDescent="0.75">
      <c r="A3066" s="11">
        <v>3064</v>
      </c>
      <c r="B3066" s="12" t="s">
        <v>3064</v>
      </c>
      <c r="C3066" s="12" t="s">
        <v>7174</v>
      </c>
      <c r="D3066" s="13">
        <v>75000</v>
      </c>
      <c r="E3066" s="14">
        <v>8471</v>
      </c>
      <c r="F3066" s="11" t="s">
        <v>8220</v>
      </c>
      <c r="G3066" s="11" t="s">
        <v>8223</v>
      </c>
      <c r="H3066" s="11" t="s">
        <v>8245</v>
      </c>
      <c r="I3066" s="11">
        <v>1448175540</v>
      </c>
      <c r="J3066" s="11">
        <v>1445483246</v>
      </c>
      <c r="K3066" s="11" t="b">
        <v>0</v>
      </c>
      <c r="L3066" s="11">
        <v>72</v>
      </c>
      <c r="M3066" s="11" t="b">
        <v>0</v>
      </c>
      <c r="N3066" s="11" t="s">
        <v>8273</v>
      </c>
      <c r="O3066" s="11" t="s">
        <v>8313</v>
      </c>
      <c r="P3066" s="11">
        <f t="shared" si="188"/>
        <v>11</v>
      </c>
      <c r="Q3066" s="11">
        <f t="shared" si="189"/>
        <v>117.65</v>
      </c>
      <c r="R3066" s="16">
        <f t="shared" si="190"/>
        <v>42299.130162037036</v>
      </c>
      <c r="S3066" s="16">
        <f t="shared" si="191"/>
        <v>42330.290972222225</v>
      </c>
    </row>
    <row r="3067" spans="1:19" ht="44.25" x14ac:dyDescent="0.75">
      <c r="A3067" s="11">
        <v>3065</v>
      </c>
      <c r="B3067" s="12" t="s">
        <v>3065</v>
      </c>
      <c r="C3067" s="12" t="s">
        <v>7175</v>
      </c>
      <c r="D3067" s="13">
        <v>25000</v>
      </c>
      <c r="E3067" s="14">
        <v>10</v>
      </c>
      <c r="F3067" s="11" t="s">
        <v>8220</v>
      </c>
      <c r="G3067" s="11" t="s">
        <v>8223</v>
      </c>
      <c r="H3067" s="11" t="s">
        <v>8245</v>
      </c>
      <c r="I3067" s="11">
        <v>1406683172</v>
      </c>
      <c r="J3067" s="11">
        <v>1404523172</v>
      </c>
      <c r="K3067" s="11" t="b">
        <v>0</v>
      </c>
      <c r="L3067" s="11">
        <v>2</v>
      </c>
      <c r="M3067" s="11" t="b">
        <v>0</v>
      </c>
      <c r="N3067" s="11" t="s">
        <v>8273</v>
      </c>
      <c r="O3067" s="11" t="s">
        <v>8313</v>
      </c>
      <c r="P3067" s="11">
        <f t="shared" si="188"/>
        <v>0</v>
      </c>
      <c r="Q3067" s="11">
        <f t="shared" si="189"/>
        <v>5</v>
      </c>
      <c r="R3067" s="16">
        <f t="shared" si="190"/>
        <v>41825.055231481485</v>
      </c>
      <c r="S3067" s="16">
        <f t="shared" si="191"/>
        <v>41850.055231481485</v>
      </c>
    </row>
    <row r="3068" spans="1:19" ht="44.25" x14ac:dyDescent="0.75">
      <c r="A3068" s="11">
        <v>3066</v>
      </c>
      <c r="B3068" s="12" t="s">
        <v>3066</v>
      </c>
      <c r="C3068" s="12" t="s">
        <v>7176</v>
      </c>
      <c r="D3068" s="13">
        <v>350000</v>
      </c>
      <c r="E3068" s="14">
        <v>41950</v>
      </c>
      <c r="F3068" s="11" t="s">
        <v>8220</v>
      </c>
      <c r="G3068" s="11" t="s">
        <v>8225</v>
      </c>
      <c r="H3068" s="11" t="s">
        <v>8247</v>
      </c>
      <c r="I3068" s="11">
        <v>1468128537</v>
      </c>
      <c r="J3068" s="11">
        <v>1465536537</v>
      </c>
      <c r="K3068" s="11" t="b">
        <v>0</v>
      </c>
      <c r="L3068" s="11">
        <v>15</v>
      </c>
      <c r="M3068" s="11" t="b">
        <v>0</v>
      </c>
      <c r="N3068" s="11" t="s">
        <v>8273</v>
      </c>
      <c r="O3068" s="11" t="s">
        <v>8313</v>
      </c>
      <c r="P3068" s="11">
        <f t="shared" si="188"/>
        <v>12</v>
      </c>
      <c r="Q3068" s="11">
        <f t="shared" si="189"/>
        <v>2796.67</v>
      </c>
      <c r="R3068" s="16">
        <f t="shared" si="190"/>
        <v>42531.228437500002</v>
      </c>
      <c r="S3068" s="16">
        <f t="shared" si="191"/>
        <v>42561.228437500002</v>
      </c>
    </row>
    <row r="3069" spans="1:19" ht="44.25" x14ac:dyDescent="0.75">
      <c r="A3069" s="11">
        <v>3067</v>
      </c>
      <c r="B3069" s="12" t="s">
        <v>3067</v>
      </c>
      <c r="C3069" s="12" t="s">
        <v>7177</v>
      </c>
      <c r="D3069" s="13">
        <v>8000</v>
      </c>
      <c r="E3069" s="14">
        <v>200</v>
      </c>
      <c r="F3069" s="11" t="s">
        <v>8220</v>
      </c>
      <c r="G3069" s="11" t="s">
        <v>8227</v>
      </c>
      <c r="H3069" s="11" t="s">
        <v>8249</v>
      </c>
      <c r="I3069" s="11">
        <v>1441837879</v>
      </c>
      <c r="J3069" s="11">
        <v>1439245879</v>
      </c>
      <c r="K3069" s="11" t="b">
        <v>0</v>
      </c>
      <c r="L3069" s="11">
        <v>1</v>
      </c>
      <c r="M3069" s="11" t="b">
        <v>0</v>
      </c>
      <c r="N3069" s="11" t="s">
        <v>8273</v>
      </c>
      <c r="O3069" s="11" t="s">
        <v>8313</v>
      </c>
      <c r="P3069" s="11">
        <f t="shared" si="188"/>
        <v>3</v>
      </c>
      <c r="Q3069" s="11">
        <f t="shared" si="189"/>
        <v>200</v>
      </c>
      <c r="R3069" s="16">
        <f t="shared" si="190"/>
        <v>42226.938414351855</v>
      </c>
      <c r="S3069" s="16">
        <f t="shared" si="191"/>
        <v>42256.938414351855</v>
      </c>
    </row>
    <row r="3070" spans="1:19" ht="59" x14ac:dyDescent="0.75">
      <c r="A3070" s="11">
        <v>3068</v>
      </c>
      <c r="B3070" s="12" t="s">
        <v>3068</v>
      </c>
      <c r="C3070" s="12" t="s">
        <v>7178</v>
      </c>
      <c r="D3070" s="13">
        <v>250000</v>
      </c>
      <c r="E3070" s="14">
        <v>175</v>
      </c>
      <c r="F3070" s="11" t="s">
        <v>8220</v>
      </c>
      <c r="G3070" s="11" t="s">
        <v>8223</v>
      </c>
      <c r="H3070" s="11" t="s">
        <v>8245</v>
      </c>
      <c r="I3070" s="11">
        <v>1445013352</v>
      </c>
      <c r="J3070" s="11">
        <v>1442421352</v>
      </c>
      <c r="K3070" s="11" t="b">
        <v>0</v>
      </c>
      <c r="L3070" s="11">
        <v>2</v>
      </c>
      <c r="M3070" s="11" t="b">
        <v>0</v>
      </c>
      <c r="N3070" s="11" t="s">
        <v>8273</v>
      </c>
      <c r="O3070" s="11" t="s">
        <v>8313</v>
      </c>
      <c r="P3070" s="11">
        <f t="shared" si="188"/>
        <v>0</v>
      </c>
      <c r="Q3070" s="11">
        <f t="shared" si="189"/>
        <v>87.5</v>
      </c>
      <c r="R3070" s="16">
        <f t="shared" si="190"/>
        <v>42263.691574074073</v>
      </c>
      <c r="S3070" s="16">
        <f t="shared" si="191"/>
        <v>42293.691574074073</v>
      </c>
    </row>
    <row r="3071" spans="1:19" ht="44.25" x14ac:dyDescent="0.75">
      <c r="A3071" s="11">
        <v>3069</v>
      </c>
      <c r="B3071" s="12" t="s">
        <v>3069</v>
      </c>
      <c r="C3071" s="12" t="s">
        <v>7179</v>
      </c>
      <c r="D3071" s="13">
        <v>1000</v>
      </c>
      <c r="E3071" s="14">
        <v>141</v>
      </c>
      <c r="F3071" s="11" t="s">
        <v>8220</v>
      </c>
      <c r="G3071" s="11" t="s">
        <v>8223</v>
      </c>
      <c r="H3071" s="11" t="s">
        <v>8245</v>
      </c>
      <c r="I3071" s="11">
        <v>1418587234</v>
      </c>
      <c r="J3071" s="11">
        <v>1415995234</v>
      </c>
      <c r="K3071" s="11" t="b">
        <v>0</v>
      </c>
      <c r="L3071" s="11">
        <v>7</v>
      </c>
      <c r="M3071" s="11" t="b">
        <v>0</v>
      </c>
      <c r="N3071" s="11" t="s">
        <v>8273</v>
      </c>
      <c r="O3071" s="11" t="s">
        <v>8313</v>
      </c>
      <c r="P3071" s="11">
        <f t="shared" si="188"/>
        <v>14</v>
      </c>
      <c r="Q3071" s="11">
        <f t="shared" si="189"/>
        <v>20.14</v>
      </c>
      <c r="R3071" s="16">
        <f t="shared" si="190"/>
        <v>41957.833726851852</v>
      </c>
      <c r="S3071" s="16">
        <f t="shared" si="191"/>
        <v>41987.833726851852</v>
      </c>
    </row>
    <row r="3072" spans="1:19" ht="44.25" x14ac:dyDescent="0.75">
      <c r="A3072" s="11">
        <v>3070</v>
      </c>
      <c r="B3072" s="12" t="s">
        <v>3070</v>
      </c>
      <c r="C3072" s="12" t="s">
        <v>7180</v>
      </c>
      <c r="D3072" s="13">
        <v>10000</v>
      </c>
      <c r="E3072" s="14">
        <v>334</v>
      </c>
      <c r="F3072" s="11" t="s">
        <v>8220</v>
      </c>
      <c r="G3072" s="11" t="s">
        <v>8224</v>
      </c>
      <c r="H3072" s="11" t="s">
        <v>8246</v>
      </c>
      <c r="I3072" s="11">
        <v>1481132169</v>
      </c>
      <c r="J3072" s="11">
        <v>1479317769</v>
      </c>
      <c r="K3072" s="11" t="b">
        <v>0</v>
      </c>
      <c r="L3072" s="11">
        <v>16</v>
      </c>
      <c r="M3072" s="11" t="b">
        <v>0</v>
      </c>
      <c r="N3072" s="11" t="s">
        <v>8273</v>
      </c>
      <c r="O3072" s="11" t="s">
        <v>8313</v>
      </c>
      <c r="P3072" s="11">
        <f t="shared" si="188"/>
        <v>3</v>
      </c>
      <c r="Q3072" s="11">
        <f t="shared" si="189"/>
        <v>20.88</v>
      </c>
      <c r="R3072" s="16">
        <f t="shared" si="190"/>
        <v>42690.733437499999</v>
      </c>
      <c r="S3072" s="16">
        <f t="shared" si="191"/>
        <v>42711.733437499999</v>
      </c>
    </row>
    <row r="3073" spans="1:19" ht="44.25" x14ac:dyDescent="0.75">
      <c r="A3073" s="11">
        <v>3071</v>
      </c>
      <c r="B3073" s="12" t="s">
        <v>3071</v>
      </c>
      <c r="C3073" s="12" t="s">
        <v>7181</v>
      </c>
      <c r="D3073" s="13">
        <v>12000</v>
      </c>
      <c r="E3073" s="14">
        <v>7173</v>
      </c>
      <c r="F3073" s="11" t="s">
        <v>8220</v>
      </c>
      <c r="G3073" s="11" t="s">
        <v>8223</v>
      </c>
      <c r="H3073" s="11" t="s">
        <v>8245</v>
      </c>
      <c r="I3073" s="11">
        <v>1429595940</v>
      </c>
      <c r="J3073" s="11">
        <v>1428082481</v>
      </c>
      <c r="K3073" s="11" t="b">
        <v>0</v>
      </c>
      <c r="L3073" s="11">
        <v>117</v>
      </c>
      <c r="M3073" s="11" t="b">
        <v>0</v>
      </c>
      <c r="N3073" s="11" t="s">
        <v>8273</v>
      </c>
      <c r="O3073" s="11" t="s">
        <v>8313</v>
      </c>
      <c r="P3073" s="11">
        <f t="shared" si="188"/>
        <v>60</v>
      </c>
      <c r="Q3073" s="11">
        <f t="shared" si="189"/>
        <v>61.31</v>
      </c>
      <c r="R3073" s="16">
        <f t="shared" si="190"/>
        <v>42097.732418981483</v>
      </c>
      <c r="S3073" s="16">
        <f t="shared" si="191"/>
        <v>42115.249305555553</v>
      </c>
    </row>
    <row r="3074" spans="1:19" ht="59" x14ac:dyDescent="0.75">
      <c r="A3074" s="11">
        <v>3072</v>
      </c>
      <c r="B3074" s="12" t="s">
        <v>3072</v>
      </c>
      <c r="C3074" s="12" t="s">
        <v>7182</v>
      </c>
      <c r="D3074" s="13">
        <v>12000</v>
      </c>
      <c r="E3074" s="14">
        <v>2</v>
      </c>
      <c r="F3074" s="11" t="s">
        <v>8220</v>
      </c>
      <c r="G3074" s="11" t="s">
        <v>8223</v>
      </c>
      <c r="H3074" s="11" t="s">
        <v>8245</v>
      </c>
      <c r="I3074" s="11">
        <v>1477791960</v>
      </c>
      <c r="J3074" s="11">
        <v>1476549262</v>
      </c>
      <c r="K3074" s="11" t="b">
        <v>0</v>
      </c>
      <c r="L3074" s="11">
        <v>2</v>
      </c>
      <c r="M3074" s="11" t="b">
        <v>0</v>
      </c>
      <c r="N3074" s="11" t="s">
        <v>8273</v>
      </c>
      <c r="O3074" s="11" t="s">
        <v>8313</v>
      </c>
      <c r="P3074" s="11">
        <f t="shared" ref="P3074:P3137" si="192">ROUND(E3074/D3074*100,0)</f>
        <v>0</v>
      </c>
      <c r="Q3074" s="11">
        <f t="shared" ref="Q3074:Q3137" si="193">IFERROR(ROUND(E3074/L3074,2),0)</f>
        <v>1</v>
      </c>
      <c r="R3074" s="16">
        <f t="shared" si="190"/>
        <v>42658.690532407403</v>
      </c>
      <c r="S3074" s="16">
        <f t="shared" si="191"/>
        <v>42673.073611111111</v>
      </c>
    </row>
    <row r="3075" spans="1:19" ht="44.25" x14ac:dyDescent="0.75">
      <c r="A3075" s="11">
        <v>3073</v>
      </c>
      <c r="B3075" s="12" t="s">
        <v>3073</v>
      </c>
      <c r="C3075" s="12" t="s">
        <v>7183</v>
      </c>
      <c r="D3075" s="13">
        <v>2800000</v>
      </c>
      <c r="E3075" s="14">
        <v>645</v>
      </c>
      <c r="F3075" s="11" t="s">
        <v>8220</v>
      </c>
      <c r="G3075" s="11" t="s">
        <v>8223</v>
      </c>
      <c r="H3075" s="11" t="s">
        <v>8245</v>
      </c>
      <c r="I3075" s="11">
        <v>1434309540</v>
      </c>
      <c r="J3075" s="11">
        <v>1429287900</v>
      </c>
      <c r="K3075" s="11" t="b">
        <v>0</v>
      </c>
      <c r="L3075" s="11">
        <v>7</v>
      </c>
      <c r="M3075" s="11" t="b">
        <v>0</v>
      </c>
      <c r="N3075" s="11" t="s">
        <v>8273</v>
      </c>
      <c r="O3075" s="11" t="s">
        <v>8313</v>
      </c>
      <c r="P3075" s="11">
        <f t="shared" si="192"/>
        <v>0</v>
      </c>
      <c r="Q3075" s="11">
        <f t="shared" si="193"/>
        <v>92.14</v>
      </c>
      <c r="R3075" s="16">
        <f t="shared" ref="R3075:R3138" si="194">(((J3075/60)/60)/24)+DATE(1970,1,1)</f>
        <v>42111.684027777781</v>
      </c>
      <c r="S3075" s="16">
        <f t="shared" ref="S3075:S3138" si="195">(((I3075/60)/60)/24)+DATE(1970,1,1)</f>
        <v>42169.804861111115</v>
      </c>
    </row>
    <row r="3076" spans="1:19" ht="59" x14ac:dyDescent="0.75">
      <c r="A3076" s="11">
        <v>3074</v>
      </c>
      <c r="B3076" s="12" t="s">
        <v>3074</v>
      </c>
      <c r="C3076" s="12" t="s">
        <v>7184</v>
      </c>
      <c r="D3076" s="13">
        <v>25000</v>
      </c>
      <c r="E3076" s="14">
        <v>22</v>
      </c>
      <c r="F3076" s="11" t="s">
        <v>8220</v>
      </c>
      <c r="G3076" s="11" t="s">
        <v>8229</v>
      </c>
      <c r="H3076" s="11" t="s">
        <v>8248</v>
      </c>
      <c r="I3076" s="11">
        <v>1457617359</v>
      </c>
      <c r="J3076" s="11">
        <v>1455025359</v>
      </c>
      <c r="K3076" s="11" t="b">
        <v>0</v>
      </c>
      <c r="L3076" s="11">
        <v>3</v>
      </c>
      <c r="M3076" s="11" t="b">
        <v>0</v>
      </c>
      <c r="N3076" s="11" t="s">
        <v>8273</v>
      </c>
      <c r="O3076" s="11" t="s">
        <v>8313</v>
      </c>
      <c r="P3076" s="11">
        <f t="shared" si="192"/>
        <v>0</v>
      </c>
      <c r="Q3076" s="11">
        <f t="shared" si="193"/>
        <v>7.33</v>
      </c>
      <c r="R3076" s="16">
        <f t="shared" si="194"/>
        <v>42409.571284722217</v>
      </c>
      <c r="S3076" s="16">
        <f t="shared" si="195"/>
        <v>42439.571284722217</v>
      </c>
    </row>
    <row r="3077" spans="1:19" ht="44.25" x14ac:dyDescent="0.75">
      <c r="A3077" s="11">
        <v>3075</v>
      </c>
      <c r="B3077" s="12" t="s">
        <v>3075</v>
      </c>
      <c r="C3077" s="12" t="s">
        <v>7185</v>
      </c>
      <c r="D3077" s="13">
        <v>15000</v>
      </c>
      <c r="E3077" s="14">
        <v>1296</v>
      </c>
      <c r="F3077" s="11" t="s">
        <v>8220</v>
      </c>
      <c r="G3077" s="11" t="s">
        <v>8223</v>
      </c>
      <c r="H3077" s="11" t="s">
        <v>8245</v>
      </c>
      <c r="I3077" s="11">
        <v>1471573640</v>
      </c>
      <c r="J3077" s="11">
        <v>1467253640</v>
      </c>
      <c r="K3077" s="11" t="b">
        <v>0</v>
      </c>
      <c r="L3077" s="11">
        <v>20</v>
      </c>
      <c r="M3077" s="11" t="b">
        <v>0</v>
      </c>
      <c r="N3077" s="11" t="s">
        <v>8273</v>
      </c>
      <c r="O3077" s="11" t="s">
        <v>8313</v>
      </c>
      <c r="P3077" s="11">
        <f t="shared" si="192"/>
        <v>9</v>
      </c>
      <c r="Q3077" s="11">
        <f t="shared" si="193"/>
        <v>64.8</v>
      </c>
      <c r="R3077" s="16">
        <f t="shared" si="194"/>
        <v>42551.102314814809</v>
      </c>
      <c r="S3077" s="16">
        <f t="shared" si="195"/>
        <v>42601.102314814809</v>
      </c>
    </row>
    <row r="3078" spans="1:19" ht="29.5" x14ac:dyDescent="0.75">
      <c r="A3078" s="11">
        <v>3076</v>
      </c>
      <c r="B3078" s="12" t="s">
        <v>3076</v>
      </c>
      <c r="C3078" s="12" t="s">
        <v>7186</v>
      </c>
      <c r="D3078" s="13">
        <v>10000</v>
      </c>
      <c r="E3078" s="14">
        <v>1506</v>
      </c>
      <c r="F3078" s="11" t="s">
        <v>8220</v>
      </c>
      <c r="G3078" s="11" t="s">
        <v>8223</v>
      </c>
      <c r="H3078" s="11" t="s">
        <v>8245</v>
      </c>
      <c r="I3078" s="11">
        <v>1444405123</v>
      </c>
      <c r="J3078" s="11">
        <v>1439221123</v>
      </c>
      <c r="K3078" s="11" t="b">
        <v>0</v>
      </c>
      <c r="L3078" s="11">
        <v>50</v>
      </c>
      <c r="M3078" s="11" t="b">
        <v>0</v>
      </c>
      <c r="N3078" s="11" t="s">
        <v>8273</v>
      </c>
      <c r="O3078" s="11" t="s">
        <v>8313</v>
      </c>
      <c r="P3078" s="11">
        <f t="shared" si="192"/>
        <v>15</v>
      </c>
      <c r="Q3078" s="11">
        <f t="shared" si="193"/>
        <v>30.12</v>
      </c>
      <c r="R3078" s="16">
        <f t="shared" si="194"/>
        <v>42226.651886574073</v>
      </c>
      <c r="S3078" s="16">
        <f t="shared" si="195"/>
        <v>42286.651886574073</v>
      </c>
    </row>
    <row r="3079" spans="1:19" ht="44.25" x14ac:dyDescent="0.75">
      <c r="A3079" s="11">
        <v>3077</v>
      </c>
      <c r="B3079" s="12" t="s">
        <v>3077</v>
      </c>
      <c r="C3079" s="12" t="s">
        <v>7187</v>
      </c>
      <c r="D3079" s="13">
        <v>22000</v>
      </c>
      <c r="E3079" s="14">
        <v>105</v>
      </c>
      <c r="F3079" s="11" t="s">
        <v>8220</v>
      </c>
      <c r="G3079" s="11" t="s">
        <v>8228</v>
      </c>
      <c r="H3079" s="11" t="s">
        <v>8250</v>
      </c>
      <c r="I3079" s="11">
        <v>1488495478</v>
      </c>
      <c r="J3079" s="11">
        <v>1485903478</v>
      </c>
      <c r="K3079" s="11" t="b">
        <v>0</v>
      </c>
      <c r="L3079" s="11">
        <v>2</v>
      </c>
      <c r="M3079" s="11" t="b">
        <v>0</v>
      </c>
      <c r="N3079" s="11" t="s">
        <v>8273</v>
      </c>
      <c r="O3079" s="11" t="s">
        <v>8313</v>
      </c>
      <c r="P3079" s="11">
        <f t="shared" si="192"/>
        <v>0</v>
      </c>
      <c r="Q3079" s="11">
        <f t="shared" si="193"/>
        <v>52.5</v>
      </c>
      <c r="R3079" s="16">
        <f t="shared" si="194"/>
        <v>42766.956921296296</v>
      </c>
      <c r="S3079" s="16">
        <f t="shared" si="195"/>
        <v>42796.956921296296</v>
      </c>
    </row>
    <row r="3080" spans="1:19" ht="44.25" x14ac:dyDescent="0.75">
      <c r="A3080" s="11">
        <v>3078</v>
      </c>
      <c r="B3080" s="12" t="s">
        <v>3078</v>
      </c>
      <c r="C3080" s="12" t="s">
        <v>7188</v>
      </c>
      <c r="D3080" s="13">
        <v>60000</v>
      </c>
      <c r="E3080" s="14">
        <v>71</v>
      </c>
      <c r="F3080" s="11" t="s">
        <v>8220</v>
      </c>
      <c r="G3080" s="11" t="s">
        <v>8223</v>
      </c>
      <c r="H3080" s="11" t="s">
        <v>8245</v>
      </c>
      <c r="I3080" s="11">
        <v>1424920795</v>
      </c>
      <c r="J3080" s="11">
        <v>1422328795</v>
      </c>
      <c r="K3080" s="11" t="b">
        <v>0</v>
      </c>
      <c r="L3080" s="11">
        <v>3</v>
      </c>
      <c r="M3080" s="11" t="b">
        <v>0</v>
      </c>
      <c r="N3080" s="11" t="s">
        <v>8273</v>
      </c>
      <c r="O3080" s="11" t="s">
        <v>8313</v>
      </c>
      <c r="P3080" s="11">
        <f t="shared" si="192"/>
        <v>0</v>
      </c>
      <c r="Q3080" s="11">
        <f t="shared" si="193"/>
        <v>23.67</v>
      </c>
      <c r="R3080" s="16">
        <f t="shared" si="194"/>
        <v>42031.138831018514</v>
      </c>
      <c r="S3080" s="16">
        <f t="shared" si="195"/>
        <v>42061.138831018514</v>
      </c>
    </row>
    <row r="3081" spans="1:19" ht="44.25" x14ac:dyDescent="0.75">
      <c r="A3081" s="11">
        <v>3079</v>
      </c>
      <c r="B3081" s="12" t="s">
        <v>3079</v>
      </c>
      <c r="C3081" s="12" t="s">
        <v>7189</v>
      </c>
      <c r="D3081" s="13">
        <v>1333666</v>
      </c>
      <c r="E3081" s="14">
        <v>11226</v>
      </c>
      <c r="F3081" s="11" t="s">
        <v>8220</v>
      </c>
      <c r="G3081" s="11" t="s">
        <v>8223</v>
      </c>
      <c r="H3081" s="11" t="s">
        <v>8245</v>
      </c>
      <c r="I3081" s="11">
        <v>1427040435</v>
      </c>
      <c r="J3081" s="11">
        <v>1424452035</v>
      </c>
      <c r="K3081" s="11" t="b">
        <v>0</v>
      </c>
      <c r="L3081" s="11">
        <v>27</v>
      </c>
      <c r="M3081" s="11" t="b">
        <v>0</v>
      </c>
      <c r="N3081" s="11" t="s">
        <v>8273</v>
      </c>
      <c r="O3081" s="11" t="s">
        <v>8313</v>
      </c>
      <c r="P3081" s="11">
        <f t="shared" si="192"/>
        <v>1</v>
      </c>
      <c r="Q3081" s="11">
        <f t="shared" si="193"/>
        <v>415.78</v>
      </c>
      <c r="R3081" s="16">
        <f t="shared" si="194"/>
        <v>42055.713368055556</v>
      </c>
      <c r="S3081" s="16">
        <f t="shared" si="195"/>
        <v>42085.671701388885</v>
      </c>
    </row>
    <row r="3082" spans="1:19" ht="44.25" x14ac:dyDescent="0.75">
      <c r="A3082" s="11">
        <v>3080</v>
      </c>
      <c r="B3082" s="12" t="s">
        <v>3080</v>
      </c>
      <c r="C3082" s="12" t="s">
        <v>7190</v>
      </c>
      <c r="D3082" s="13">
        <v>2000000</v>
      </c>
      <c r="E3082" s="14">
        <v>376</v>
      </c>
      <c r="F3082" s="11" t="s">
        <v>8220</v>
      </c>
      <c r="G3082" s="11" t="s">
        <v>8223</v>
      </c>
      <c r="H3082" s="11" t="s">
        <v>8245</v>
      </c>
      <c r="I3082" s="11">
        <v>1419644444</v>
      </c>
      <c r="J3082" s="11">
        <v>1414456844</v>
      </c>
      <c r="K3082" s="11" t="b">
        <v>0</v>
      </c>
      <c r="L3082" s="11">
        <v>7</v>
      </c>
      <c r="M3082" s="11" t="b">
        <v>0</v>
      </c>
      <c r="N3082" s="11" t="s">
        <v>8273</v>
      </c>
      <c r="O3082" s="11" t="s">
        <v>8313</v>
      </c>
      <c r="P3082" s="11">
        <f t="shared" si="192"/>
        <v>0</v>
      </c>
      <c r="Q3082" s="11">
        <f t="shared" si="193"/>
        <v>53.71</v>
      </c>
      <c r="R3082" s="16">
        <f t="shared" si="194"/>
        <v>41940.028287037036</v>
      </c>
      <c r="S3082" s="16">
        <f t="shared" si="195"/>
        <v>42000.0699537037</v>
      </c>
    </row>
    <row r="3083" spans="1:19" ht="44.25" x14ac:dyDescent="0.75">
      <c r="A3083" s="11">
        <v>3081</v>
      </c>
      <c r="B3083" s="12" t="s">
        <v>3081</v>
      </c>
      <c r="C3083" s="12" t="s">
        <v>7191</v>
      </c>
      <c r="D3083" s="13">
        <v>1000000</v>
      </c>
      <c r="E3083" s="14">
        <v>2103</v>
      </c>
      <c r="F3083" s="11" t="s">
        <v>8220</v>
      </c>
      <c r="G3083" s="11" t="s">
        <v>8223</v>
      </c>
      <c r="H3083" s="11" t="s">
        <v>8245</v>
      </c>
      <c r="I3083" s="11">
        <v>1442722891</v>
      </c>
      <c r="J3083" s="11">
        <v>1440130891</v>
      </c>
      <c r="K3083" s="11" t="b">
        <v>0</v>
      </c>
      <c r="L3083" s="11">
        <v>5</v>
      </c>
      <c r="M3083" s="11" t="b">
        <v>0</v>
      </c>
      <c r="N3083" s="11" t="s">
        <v>8273</v>
      </c>
      <c r="O3083" s="11" t="s">
        <v>8313</v>
      </c>
      <c r="P3083" s="11">
        <f t="shared" si="192"/>
        <v>0</v>
      </c>
      <c r="Q3083" s="11">
        <f t="shared" si="193"/>
        <v>420.6</v>
      </c>
      <c r="R3083" s="16">
        <f t="shared" si="194"/>
        <v>42237.181608796294</v>
      </c>
      <c r="S3083" s="16">
        <f t="shared" si="195"/>
        <v>42267.181608796294</v>
      </c>
    </row>
    <row r="3084" spans="1:19" ht="44.25" x14ac:dyDescent="0.75">
      <c r="A3084" s="11">
        <v>3082</v>
      </c>
      <c r="B3084" s="12" t="s">
        <v>3082</v>
      </c>
      <c r="C3084" s="12" t="s">
        <v>7192</v>
      </c>
      <c r="D3084" s="13">
        <v>9000</v>
      </c>
      <c r="E3084" s="14">
        <v>0</v>
      </c>
      <c r="F3084" s="11" t="s">
        <v>8220</v>
      </c>
      <c r="G3084" s="11" t="s">
        <v>8223</v>
      </c>
      <c r="H3084" s="11" t="s">
        <v>8245</v>
      </c>
      <c r="I3084" s="11">
        <v>1447628946</v>
      </c>
      <c r="J3084" s="11">
        <v>1445033346</v>
      </c>
      <c r="K3084" s="11" t="b">
        <v>0</v>
      </c>
      <c r="L3084" s="11">
        <v>0</v>
      </c>
      <c r="M3084" s="11" t="b">
        <v>0</v>
      </c>
      <c r="N3084" s="11" t="s">
        <v>8273</v>
      </c>
      <c r="O3084" s="11" t="s">
        <v>8313</v>
      </c>
      <c r="P3084" s="11">
        <f t="shared" si="192"/>
        <v>0</v>
      </c>
      <c r="Q3084" s="11">
        <f t="shared" si="193"/>
        <v>0</v>
      </c>
      <c r="R3084" s="16">
        <f t="shared" si="194"/>
        <v>42293.922986111109</v>
      </c>
      <c r="S3084" s="16">
        <f t="shared" si="195"/>
        <v>42323.96465277778</v>
      </c>
    </row>
    <row r="3085" spans="1:19" ht="59" x14ac:dyDescent="0.75">
      <c r="A3085" s="11">
        <v>3083</v>
      </c>
      <c r="B3085" s="12" t="s">
        <v>3083</v>
      </c>
      <c r="C3085" s="12" t="s">
        <v>7193</v>
      </c>
      <c r="D3085" s="13">
        <v>20000</v>
      </c>
      <c r="E3085" s="14">
        <v>56</v>
      </c>
      <c r="F3085" s="11" t="s">
        <v>8220</v>
      </c>
      <c r="G3085" s="11" t="s">
        <v>8223</v>
      </c>
      <c r="H3085" s="11" t="s">
        <v>8245</v>
      </c>
      <c r="I3085" s="11">
        <v>1409547600</v>
      </c>
      <c r="J3085" s="11">
        <v>1406986278</v>
      </c>
      <c r="K3085" s="11" t="b">
        <v>0</v>
      </c>
      <c r="L3085" s="11">
        <v>3</v>
      </c>
      <c r="M3085" s="11" t="b">
        <v>0</v>
      </c>
      <c r="N3085" s="11" t="s">
        <v>8273</v>
      </c>
      <c r="O3085" s="11" t="s">
        <v>8313</v>
      </c>
      <c r="P3085" s="11">
        <f t="shared" si="192"/>
        <v>0</v>
      </c>
      <c r="Q3085" s="11">
        <f t="shared" si="193"/>
        <v>18.670000000000002</v>
      </c>
      <c r="R3085" s="16">
        <f t="shared" si="194"/>
        <v>41853.563402777778</v>
      </c>
      <c r="S3085" s="16">
        <f t="shared" si="195"/>
        <v>41883.208333333336</v>
      </c>
    </row>
    <row r="3086" spans="1:19" ht="59" x14ac:dyDescent="0.75">
      <c r="A3086" s="11">
        <v>3084</v>
      </c>
      <c r="B3086" s="12" t="s">
        <v>3084</v>
      </c>
      <c r="C3086" s="12" t="s">
        <v>7194</v>
      </c>
      <c r="D3086" s="13">
        <v>4059</v>
      </c>
      <c r="E3086" s="14">
        <v>470</v>
      </c>
      <c r="F3086" s="11" t="s">
        <v>8220</v>
      </c>
      <c r="G3086" s="11" t="s">
        <v>8223</v>
      </c>
      <c r="H3086" s="11" t="s">
        <v>8245</v>
      </c>
      <c r="I3086" s="11">
        <v>1430851680</v>
      </c>
      <c r="J3086" s="11">
        <v>1428340931</v>
      </c>
      <c r="K3086" s="11" t="b">
        <v>0</v>
      </c>
      <c r="L3086" s="11">
        <v>6</v>
      </c>
      <c r="M3086" s="11" t="b">
        <v>0</v>
      </c>
      <c r="N3086" s="11" t="s">
        <v>8273</v>
      </c>
      <c r="O3086" s="11" t="s">
        <v>8313</v>
      </c>
      <c r="P3086" s="11">
        <f t="shared" si="192"/>
        <v>12</v>
      </c>
      <c r="Q3086" s="11">
        <f t="shared" si="193"/>
        <v>78.33</v>
      </c>
      <c r="R3086" s="16">
        <f t="shared" si="194"/>
        <v>42100.723738425921</v>
      </c>
      <c r="S3086" s="16">
        <f t="shared" si="195"/>
        <v>42129.783333333333</v>
      </c>
    </row>
    <row r="3087" spans="1:19" ht="44.25" x14ac:dyDescent="0.75">
      <c r="A3087" s="11">
        <v>3085</v>
      </c>
      <c r="B3087" s="12" t="s">
        <v>3085</v>
      </c>
      <c r="C3087" s="12" t="s">
        <v>7195</v>
      </c>
      <c r="D3087" s="13">
        <v>25000</v>
      </c>
      <c r="E3087" s="14">
        <v>610</v>
      </c>
      <c r="F3087" s="11" t="s">
        <v>8220</v>
      </c>
      <c r="G3087" s="11" t="s">
        <v>8223</v>
      </c>
      <c r="H3087" s="11" t="s">
        <v>8245</v>
      </c>
      <c r="I3087" s="11">
        <v>1443561159</v>
      </c>
      <c r="J3087" s="11">
        <v>1440969159</v>
      </c>
      <c r="K3087" s="11" t="b">
        <v>0</v>
      </c>
      <c r="L3087" s="11">
        <v>9</v>
      </c>
      <c r="M3087" s="11" t="b">
        <v>0</v>
      </c>
      <c r="N3087" s="11" t="s">
        <v>8273</v>
      </c>
      <c r="O3087" s="11" t="s">
        <v>8313</v>
      </c>
      <c r="P3087" s="11">
        <f t="shared" si="192"/>
        <v>2</v>
      </c>
      <c r="Q3087" s="11">
        <f t="shared" si="193"/>
        <v>67.78</v>
      </c>
      <c r="R3087" s="16">
        <f t="shared" si="194"/>
        <v>42246.883784722217</v>
      </c>
      <c r="S3087" s="16">
        <f t="shared" si="195"/>
        <v>42276.883784722217</v>
      </c>
    </row>
    <row r="3088" spans="1:19" ht="59" x14ac:dyDescent="0.75">
      <c r="A3088" s="11">
        <v>3086</v>
      </c>
      <c r="B3088" s="12" t="s">
        <v>3086</v>
      </c>
      <c r="C3088" s="12" t="s">
        <v>7196</v>
      </c>
      <c r="D3088" s="13">
        <v>20000</v>
      </c>
      <c r="E3088" s="14">
        <v>50</v>
      </c>
      <c r="F3088" s="11" t="s">
        <v>8220</v>
      </c>
      <c r="G3088" s="11" t="s">
        <v>8236</v>
      </c>
      <c r="H3088" s="11" t="s">
        <v>8248</v>
      </c>
      <c r="I3088" s="11">
        <v>1439827559</v>
      </c>
      <c r="J3088" s="11">
        <v>1434643559</v>
      </c>
      <c r="K3088" s="11" t="b">
        <v>0</v>
      </c>
      <c r="L3088" s="11">
        <v>3</v>
      </c>
      <c r="M3088" s="11" t="b">
        <v>0</v>
      </c>
      <c r="N3088" s="11" t="s">
        <v>8273</v>
      </c>
      <c r="O3088" s="11" t="s">
        <v>8313</v>
      </c>
      <c r="P3088" s="11">
        <f t="shared" si="192"/>
        <v>0</v>
      </c>
      <c r="Q3088" s="11">
        <f t="shared" si="193"/>
        <v>16.670000000000002</v>
      </c>
      <c r="R3088" s="16">
        <f t="shared" si="194"/>
        <v>42173.67082175926</v>
      </c>
      <c r="S3088" s="16">
        <f t="shared" si="195"/>
        <v>42233.67082175926</v>
      </c>
    </row>
    <row r="3089" spans="1:19" ht="44.25" x14ac:dyDescent="0.75">
      <c r="A3089" s="11">
        <v>3087</v>
      </c>
      <c r="B3089" s="12" t="s">
        <v>3087</v>
      </c>
      <c r="C3089" s="12" t="s">
        <v>7197</v>
      </c>
      <c r="D3089" s="13">
        <v>20000</v>
      </c>
      <c r="E3089" s="14">
        <v>125</v>
      </c>
      <c r="F3089" s="11" t="s">
        <v>8220</v>
      </c>
      <c r="G3089" s="11" t="s">
        <v>8223</v>
      </c>
      <c r="H3089" s="11" t="s">
        <v>8245</v>
      </c>
      <c r="I3089" s="11">
        <v>1482294990</v>
      </c>
      <c r="J3089" s="11">
        <v>1477107390</v>
      </c>
      <c r="K3089" s="11" t="b">
        <v>0</v>
      </c>
      <c r="L3089" s="11">
        <v>2</v>
      </c>
      <c r="M3089" s="11" t="b">
        <v>0</v>
      </c>
      <c r="N3089" s="11" t="s">
        <v>8273</v>
      </c>
      <c r="O3089" s="11" t="s">
        <v>8313</v>
      </c>
      <c r="P3089" s="11">
        <f t="shared" si="192"/>
        <v>1</v>
      </c>
      <c r="Q3089" s="11">
        <f t="shared" si="193"/>
        <v>62.5</v>
      </c>
      <c r="R3089" s="16">
        <f t="shared" si="194"/>
        <v>42665.150347222225</v>
      </c>
      <c r="S3089" s="16">
        <f t="shared" si="195"/>
        <v>42725.192013888889</v>
      </c>
    </row>
    <row r="3090" spans="1:19" ht="44.25" x14ac:dyDescent="0.75">
      <c r="A3090" s="11">
        <v>3088</v>
      </c>
      <c r="B3090" s="12" t="s">
        <v>3088</v>
      </c>
      <c r="C3090" s="12" t="s">
        <v>7198</v>
      </c>
      <c r="D3090" s="13">
        <v>65000</v>
      </c>
      <c r="E3090" s="14">
        <v>126</v>
      </c>
      <c r="F3090" s="11" t="s">
        <v>8220</v>
      </c>
      <c r="G3090" s="11" t="s">
        <v>8223</v>
      </c>
      <c r="H3090" s="11" t="s">
        <v>8245</v>
      </c>
      <c r="I3090" s="11">
        <v>1420724460</v>
      </c>
      <c r="J3090" s="11">
        <v>1418046247</v>
      </c>
      <c r="K3090" s="11" t="b">
        <v>0</v>
      </c>
      <c r="L3090" s="11">
        <v>3</v>
      </c>
      <c r="M3090" s="11" t="b">
        <v>0</v>
      </c>
      <c r="N3090" s="11" t="s">
        <v>8273</v>
      </c>
      <c r="O3090" s="11" t="s">
        <v>8313</v>
      </c>
      <c r="P3090" s="11">
        <f t="shared" si="192"/>
        <v>0</v>
      </c>
      <c r="Q3090" s="11">
        <f t="shared" si="193"/>
        <v>42</v>
      </c>
      <c r="R3090" s="16">
        <f t="shared" si="194"/>
        <v>41981.57230324074</v>
      </c>
      <c r="S3090" s="16">
        <f t="shared" si="195"/>
        <v>42012.570138888885</v>
      </c>
    </row>
    <row r="3091" spans="1:19" ht="44.25" x14ac:dyDescent="0.75">
      <c r="A3091" s="11">
        <v>3089</v>
      </c>
      <c r="B3091" s="12" t="s">
        <v>3089</v>
      </c>
      <c r="C3091" s="12" t="s">
        <v>7199</v>
      </c>
      <c r="D3091" s="13">
        <v>25000</v>
      </c>
      <c r="E3091" s="14">
        <v>5854</v>
      </c>
      <c r="F3091" s="11" t="s">
        <v>8220</v>
      </c>
      <c r="G3091" s="11" t="s">
        <v>8223</v>
      </c>
      <c r="H3091" s="11" t="s">
        <v>8245</v>
      </c>
      <c r="I3091" s="11">
        <v>1468029540</v>
      </c>
      <c r="J3091" s="11">
        <v>1465304483</v>
      </c>
      <c r="K3091" s="11" t="b">
        <v>0</v>
      </c>
      <c r="L3091" s="11">
        <v>45</v>
      </c>
      <c r="M3091" s="11" t="b">
        <v>0</v>
      </c>
      <c r="N3091" s="11" t="s">
        <v>8273</v>
      </c>
      <c r="O3091" s="11" t="s">
        <v>8313</v>
      </c>
      <c r="P3091" s="11">
        <f t="shared" si="192"/>
        <v>23</v>
      </c>
      <c r="Q3091" s="11">
        <f t="shared" si="193"/>
        <v>130.09</v>
      </c>
      <c r="R3091" s="16">
        <f t="shared" si="194"/>
        <v>42528.542627314819</v>
      </c>
      <c r="S3091" s="16">
        <f t="shared" si="195"/>
        <v>42560.082638888889</v>
      </c>
    </row>
    <row r="3092" spans="1:19" ht="44.25" x14ac:dyDescent="0.75">
      <c r="A3092" s="11">
        <v>3090</v>
      </c>
      <c r="B3092" s="12" t="s">
        <v>3090</v>
      </c>
      <c r="C3092" s="12" t="s">
        <v>7200</v>
      </c>
      <c r="D3092" s="13">
        <v>225000</v>
      </c>
      <c r="E3092" s="14">
        <v>11432</v>
      </c>
      <c r="F3092" s="11" t="s">
        <v>8220</v>
      </c>
      <c r="G3092" s="11" t="s">
        <v>8223</v>
      </c>
      <c r="H3092" s="11" t="s">
        <v>8245</v>
      </c>
      <c r="I3092" s="11">
        <v>1430505545</v>
      </c>
      <c r="J3092" s="11">
        <v>1425325145</v>
      </c>
      <c r="K3092" s="11" t="b">
        <v>0</v>
      </c>
      <c r="L3092" s="11">
        <v>9</v>
      </c>
      <c r="M3092" s="11" t="b">
        <v>0</v>
      </c>
      <c r="N3092" s="11" t="s">
        <v>8273</v>
      </c>
      <c r="O3092" s="11" t="s">
        <v>8313</v>
      </c>
      <c r="P3092" s="11">
        <f t="shared" si="192"/>
        <v>5</v>
      </c>
      <c r="Q3092" s="11">
        <f t="shared" si="193"/>
        <v>1270.22</v>
      </c>
      <c r="R3092" s="16">
        <f t="shared" si="194"/>
        <v>42065.818807870368</v>
      </c>
      <c r="S3092" s="16">
        <f t="shared" si="195"/>
        <v>42125.777141203704</v>
      </c>
    </row>
    <row r="3093" spans="1:19" ht="59" x14ac:dyDescent="0.75">
      <c r="A3093" s="11">
        <v>3091</v>
      </c>
      <c r="B3093" s="12" t="s">
        <v>3091</v>
      </c>
      <c r="C3093" s="12" t="s">
        <v>7201</v>
      </c>
      <c r="D3093" s="13">
        <v>5000</v>
      </c>
      <c r="E3093" s="14">
        <v>796</v>
      </c>
      <c r="F3093" s="11" t="s">
        <v>8220</v>
      </c>
      <c r="G3093" s="11" t="s">
        <v>8223</v>
      </c>
      <c r="H3093" s="11" t="s">
        <v>8245</v>
      </c>
      <c r="I3093" s="11">
        <v>1471214743</v>
      </c>
      <c r="J3093" s="11">
        <v>1468622743</v>
      </c>
      <c r="K3093" s="11" t="b">
        <v>0</v>
      </c>
      <c r="L3093" s="11">
        <v>9</v>
      </c>
      <c r="M3093" s="11" t="b">
        <v>0</v>
      </c>
      <c r="N3093" s="11" t="s">
        <v>8273</v>
      </c>
      <c r="O3093" s="11" t="s">
        <v>8313</v>
      </c>
      <c r="P3093" s="11">
        <f t="shared" si="192"/>
        <v>16</v>
      </c>
      <c r="Q3093" s="11">
        <f t="shared" si="193"/>
        <v>88.44</v>
      </c>
      <c r="R3093" s="16">
        <f t="shared" si="194"/>
        <v>42566.948414351849</v>
      </c>
      <c r="S3093" s="16">
        <f t="shared" si="195"/>
        <v>42596.948414351849</v>
      </c>
    </row>
    <row r="3094" spans="1:19" ht="44.25" x14ac:dyDescent="0.75">
      <c r="A3094" s="11">
        <v>3092</v>
      </c>
      <c r="B3094" s="12" t="s">
        <v>3092</v>
      </c>
      <c r="C3094" s="12" t="s">
        <v>7202</v>
      </c>
      <c r="D3094" s="13">
        <v>100000</v>
      </c>
      <c r="E3094" s="14">
        <v>1183.19</v>
      </c>
      <c r="F3094" s="11" t="s">
        <v>8220</v>
      </c>
      <c r="G3094" s="11" t="s">
        <v>8223</v>
      </c>
      <c r="H3094" s="11" t="s">
        <v>8245</v>
      </c>
      <c r="I3094" s="11">
        <v>1444946400</v>
      </c>
      <c r="J3094" s="11">
        <v>1441723912</v>
      </c>
      <c r="K3094" s="11" t="b">
        <v>0</v>
      </c>
      <c r="L3094" s="11">
        <v>21</v>
      </c>
      <c r="M3094" s="11" t="b">
        <v>0</v>
      </c>
      <c r="N3094" s="11" t="s">
        <v>8273</v>
      </c>
      <c r="O3094" s="11" t="s">
        <v>8313</v>
      </c>
      <c r="P3094" s="11">
        <f t="shared" si="192"/>
        <v>1</v>
      </c>
      <c r="Q3094" s="11">
        <f t="shared" si="193"/>
        <v>56.34</v>
      </c>
      <c r="R3094" s="16">
        <f t="shared" si="194"/>
        <v>42255.619351851856</v>
      </c>
      <c r="S3094" s="16">
        <f t="shared" si="195"/>
        <v>42292.916666666672</v>
      </c>
    </row>
    <row r="3095" spans="1:19" ht="59" x14ac:dyDescent="0.75">
      <c r="A3095" s="11">
        <v>3093</v>
      </c>
      <c r="B3095" s="12" t="s">
        <v>3093</v>
      </c>
      <c r="C3095" s="12" t="s">
        <v>7203</v>
      </c>
      <c r="D3095" s="13">
        <v>4000</v>
      </c>
      <c r="E3095" s="14">
        <v>910</v>
      </c>
      <c r="F3095" s="11" t="s">
        <v>8220</v>
      </c>
      <c r="G3095" s="11" t="s">
        <v>8228</v>
      </c>
      <c r="H3095" s="11" t="s">
        <v>8250</v>
      </c>
      <c r="I3095" s="11">
        <v>1401595140</v>
      </c>
      <c r="J3095" s="11">
        <v>1398980941</v>
      </c>
      <c r="K3095" s="11" t="b">
        <v>0</v>
      </c>
      <c r="L3095" s="11">
        <v>17</v>
      </c>
      <c r="M3095" s="11" t="b">
        <v>0</v>
      </c>
      <c r="N3095" s="11" t="s">
        <v>8273</v>
      </c>
      <c r="O3095" s="11" t="s">
        <v>8313</v>
      </c>
      <c r="P3095" s="11">
        <f t="shared" si="192"/>
        <v>23</v>
      </c>
      <c r="Q3095" s="11">
        <f t="shared" si="193"/>
        <v>53.53</v>
      </c>
      <c r="R3095" s="16">
        <f t="shared" si="194"/>
        <v>41760.909039351849</v>
      </c>
      <c r="S3095" s="16">
        <f t="shared" si="195"/>
        <v>41791.165972222225</v>
      </c>
    </row>
    <row r="3096" spans="1:19" ht="44.25" x14ac:dyDescent="0.75">
      <c r="A3096" s="11">
        <v>3094</v>
      </c>
      <c r="B3096" s="12" t="s">
        <v>3094</v>
      </c>
      <c r="C3096" s="12" t="s">
        <v>7204</v>
      </c>
      <c r="D3096" s="13">
        <v>100000</v>
      </c>
      <c r="E3096" s="14">
        <v>25</v>
      </c>
      <c r="F3096" s="11" t="s">
        <v>8220</v>
      </c>
      <c r="G3096" s="11" t="s">
        <v>8223</v>
      </c>
      <c r="H3096" s="11" t="s">
        <v>8245</v>
      </c>
      <c r="I3096" s="11">
        <v>1442775956</v>
      </c>
      <c r="J3096" s="11">
        <v>1437591956</v>
      </c>
      <c r="K3096" s="11" t="b">
        <v>0</v>
      </c>
      <c r="L3096" s="11">
        <v>1</v>
      </c>
      <c r="M3096" s="11" t="b">
        <v>0</v>
      </c>
      <c r="N3096" s="11" t="s">
        <v>8273</v>
      </c>
      <c r="O3096" s="11" t="s">
        <v>8313</v>
      </c>
      <c r="P3096" s="11">
        <f t="shared" si="192"/>
        <v>0</v>
      </c>
      <c r="Q3096" s="11">
        <f t="shared" si="193"/>
        <v>25</v>
      </c>
      <c r="R3096" s="16">
        <f t="shared" si="194"/>
        <v>42207.795787037037</v>
      </c>
      <c r="S3096" s="16">
        <f t="shared" si="195"/>
        <v>42267.795787037037</v>
      </c>
    </row>
    <row r="3097" spans="1:19" ht="44.25" x14ac:dyDescent="0.75">
      <c r="A3097" s="11">
        <v>3095</v>
      </c>
      <c r="B3097" s="12" t="s">
        <v>3095</v>
      </c>
      <c r="C3097" s="12" t="s">
        <v>7205</v>
      </c>
      <c r="D3097" s="13">
        <v>14920</v>
      </c>
      <c r="E3097" s="14">
        <v>50</v>
      </c>
      <c r="F3097" s="11" t="s">
        <v>8220</v>
      </c>
      <c r="G3097" s="11" t="s">
        <v>8223</v>
      </c>
      <c r="H3097" s="11" t="s">
        <v>8245</v>
      </c>
      <c r="I3097" s="11">
        <v>1470011780</v>
      </c>
      <c r="J3097" s="11">
        <v>1464827780</v>
      </c>
      <c r="K3097" s="11" t="b">
        <v>0</v>
      </c>
      <c r="L3097" s="11">
        <v>1</v>
      </c>
      <c r="M3097" s="11" t="b">
        <v>0</v>
      </c>
      <c r="N3097" s="11" t="s">
        <v>8273</v>
      </c>
      <c r="O3097" s="11" t="s">
        <v>8313</v>
      </c>
      <c r="P3097" s="11">
        <f t="shared" si="192"/>
        <v>0</v>
      </c>
      <c r="Q3097" s="11">
        <f t="shared" si="193"/>
        <v>50</v>
      </c>
      <c r="R3097" s="16">
        <f t="shared" si="194"/>
        <v>42523.025231481486</v>
      </c>
      <c r="S3097" s="16">
        <f t="shared" si="195"/>
        <v>42583.025231481486</v>
      </c>
    </row>
    <row r="3098" spans="1:19" ht="44.25" x14ac:dyDescent="0.75">
      <c r="A3098" s="11">
        <v>3096</v>
      </c>
      <c r="B3098" s="12" t="s">
        <v>3096</v>
      </c>
      <c r="C3098" s="12" t="s">
        <v>7206</v>
      </c>
      <c r="D3098" s="13">
        <v>20000</v>
      </c>
      <c r="E3098" s="14">
        <v>795</v>
      </c>
      <c r="F3098" s="11" t="s">
        <v>8220</v>
      </c>
      <c r="G3098" s="11" t="s">
        <v>8223</v>
      </c>
      <c r="H3098" s="11" t="s">
        <v>8245</v>
      </c>
      <c r="I3098" s="11">
        <v>1432151326</v>
      </c>
      <c r="J3098" s="11">
        <v>1429559326</v>
      </c>
      <c r="K3098" s="11" t="b">
        <v>0</v>
      </c>
      <c r="L3098" s="11">
        <v>14</v>
      </c>
      <c r="M3098" s="11" t="b">
        <v>0</v>
      </c>
      <c r="N3098" s="11" t="s">
        <v>8273</v>
      </c>
      <c r="O3098" s="11" t="s">
        <v>8313</v>
      </c>
      <c r="P3098" s="11">
        <f t="shared" si="192"/>
        <v>4</v>
      </c>
      <c r="Q3098" s="11">
        <f t="shared" si="193"/>
        <v>56.79</v>
      </c>
      <c r="R3098" s="16">
        <f t="shared" si="194"/>
        <v>42114.825532407413</v>
      </c>
      <c r="S3098" s="16">
        <f t="shared" si="195"/>
        <v>42144.825532407413</v>
      </c>
    </row>
    <row r="3099" spans="1:19" ht="44.25" x14ac:dyDescent="0.75">
      <c r="A3099" s="11">
        <v>3097</v>
      </c>
      <c r="B3099" s="12" t="s">
        <v>3097</v>
      </c>
      <c r="C3099" s="12" t="s">
        <v>7207</v>
      </c>
      <c r="D3099" s="13">
        <v>10000</v>
      </c>
      <c r="E3099" s="14">
        <v>1715</v>
      </c>
      <c r="F3099" s="11" t="s">
        <v>8220</v>
      </c>
      <c r="G3099" s="11" t="s">
        <v>8224</v>
      </c>
      <c r="H3099" s="11" t="s">
        <v>8246</v>
      </c>
      <c r="I3099" s="11">
        <v>1475848800</v>
      </c>
      <c r="J3099" s="11">
        <v>1474027501</v>
      </c>
      <c r="K3099" s="11" t="b">
        <v>0</v>
      </c>
      <c r="L3099" s="11">
        <v>42</v>
      </c>
      <c r="M3099" s="11" t="b">
        <v>0</v>
      </c>
      <c r="N3099" s="11" t="s">
        <v>8273</v>
      </c>
      <c r="O3099" s="11" t="s">
        <v>8313</v>
      </c>
      <c r="P3099" s="11">
        <f t="shared" si="192"/>
        <v>17</v>
      </c>
      <c r="Q3099" s="11">
        <f t="shared" si="193"/>
        <v>40.83</v>
      </c>
      <c r="R3099" s="16">
        <f t="shared" si="194"/>
        <v>42629.503483796296</v>
      </c>
      <c r="S3099" s="16">
        <f t="shared" si="195"/>
        <v>42650.583333333328</v>
      </c>
    </row>
    <row r="3100" spans="1:19" ht="59" x14ac:dyDescent="0.75">
      <c r="A3100" s="11">
        <v>3098</v>
      </c>
      <c r="B3100" s="12" t="s">
        <v>3098</v>
      </c>
      <c r="C3100" s="12" t="s">
        <v>7208</v>
      </c>
      <c r="D3100" s="13">
        <v>48725</v>
      </c>
      <c r="E3100" s="14">
        <v>1758</v>
      </c>
      <c r="F3100" s="11" t="s">
        <v>8220</v>
      </c>
      <c r="G3100" s="11" t="s">
        <v>8223</v>
      </c>
      <c r="H3100" s="11" t="s">
        <v>8245</v>
      </c>
      <c r="I3100" s="11">
        <v>1454890620</v>
      </c>
      <c r="J3100" s="11">
        <v>1450724449</v>
      </c>
      <c r="K3100" s="11" t="b">
        <v>0</v>
      </c>
      <c r="L3100" s="11">
        <v>27</v>
      </c>
      <c r="M3100" s="11" t="b">
        <v>0</v>
      </c>
      <c r="N3100" s="11" t="s">
        <v>8273</v>
      </c>
      <c r="O3100" s="11" t="s">
        <v>8313</v>
      </c>
      <c r="P3100" s="11">
        <f t="shared" si="192"/>
        <v>4</v>
      </c>
      <c r="Q3100" s="11">
        <f t="shared" si="193"/>
        <v>65.11</v>
      </c>
      <c r="R3100" s="16">
        <f t="shared" si="194"/>
        <v>42359.792233796295</v>
      </c>
      <c r="S3100" s="16">
        <f t="shared" si="195"/>
        <v>42408.01180555555</v>
      </c>
    </row>
    <row r="3101" spans="1:19" ht="44.25" x14ac:dyDescent="0.75">
      <c r="A3101" s="11">
        <v>3099</v>
      </c>
      <c r="B3101" s="12" t="s">
        <v>3099</v>
      </c>
      <c r="C3101" s="12" t="s">
        <v>7209</v>
      </c>
      <c r="D3101" s="13">
        <v>2000</v>
      </c>
      <c r="E3101" s="14">
        <v>278</v>
      </c>
      <c r="F3101" s="11" t="s">
        <v>8220</v>
      </c>
      <c r="G3101" s="11" t="s">
        <v>8223</v>
      </c>
      <c r="H3101" s="11" t="s">
        <v>8245</v>
      </c>
      <c r="I3101" s="11">
        <v>1455251591</v>
      </c>
      <c r="J3101" s="11">
        <v>1452659591</v>
      </c>
      <c r="K3101" s="11" t="b">
        <v>0</v>
      </c>
      <c r="L3101" s="11">
        <v>5</v>
      </c>
      <c r="M3101" s="11" t="b">
        <v>0</v>
      </c>
      <c r="N3101" s="11" t="s">
        <v>8273</v>
      </c>
      <c r="O3101" s="11" t="s">
        <v>8313</v>
      </c>
      <c r="P3101" s="11">
        <f t="shared" si="192"/>
        <v>14</v>
      </c>
      <c r="Q3101" s="11">
        <f t="shared" si="193"/>
        <v>55.6</v>
      </c>
      <c r="R3101" s="16">
        <f t="shared" si="194"/>
        <v>42382.189710648148</v>
      </c>
      <c r="S3101" s="16">
        <f t="shared" si="195"/>
        <v>42412.189710648148</v>
      </c>
    </row>
    <row r="3102" spans="1:19" ht="44.25" x14ac:dyDescent="0.75">
      <c r="A3102" s="11">
        <v>3100</v>
      </c>
      <c r="B3102" s="12" t="s">
        <v>3100</v>
      </c>
      <c r="C3102" s="12" t="s">
        <v>7210</v>
      </c>
      <c r="D3102" s="13">
        <v>12000</v>
      </c>
      <c r="E3102" s="14">
        <v>1827</v>
      </c>
      <c r="F3102" s="11" t="s">
        <v>8220</v>
      </c>
      <c r="G3102" s="11" t="s">
        <v>8223</v>
      </c>
      <c r="H3102" s="11" t="s">
        <v>8245</v>
      </c>
      <c r="I3102" s="11">
        <v>1413816975</v>
      </c>
      <c r="J3102" s="11">
        <v>1411224975</v>
      </c>
      <c r="K3102" s="11" t="b">
        <v>0</v>
      </c>
      <c r="L3102" s="11">
        <v>13</v>
      </c>
      <c r="M3102" s="11" t="b">
        <v>0</v>
      </c>
      <c r="N3102" s="11" t="s">
        <v>8273</v>
      </c>
      <c r="O3102" s="11" t="s">
        <v>8313</v>
      </c>
      <c r="P3102" s="11">
        <f t="shared" si="192"/>
        <v>15</v>
      </c>
      <c r="Q3102" s="11">
        <f t="shared" si="193"/>
        <v>140.54</v>
      </c>
      <c r="R3102" s="16">
        <f t="shared" si="194"/>
        <v>41902.622395833336</v>
      </c>
      <c r="S3102" s="16">
        <f t="shared" si="195"/>
        <v>41932.622395833336</v>
      </c>
    </row>
    <row r="3103" spans="1:19" ht="59" x14ac:dyDescent="0.75">
      <c r="A3103" s="11">
        <v>3101</v>
      </c>
      <c r="B3103" s="12" t="s">
        <v>3101</v>
      </c>
      <c r="C3103" s="12" t="s">
        <v>7211</v>
      </c>
      <c r="D3103" s="13">
        <v>2500</v>
      </c>
      <c r="E3103" s="14">
        <v>300</v>
      </c>
      <c r="F3103" s="11" t="s">
        <v>8220</v>
      </c>
      <c r="G3103" s="11" t="s">
        <v>8229</v>
      </c>
      <c r="H3103" s="11" t="s">
        <v>8248</v>
      </c>
      <c r="I3103" s="11">
        <v>1437033360</v>
      </c>
      <c r="J3103" s="11">
        <v>1434445937</v>
      </c>
      <c r="K3103" s="11" t="b">
        <v>0</v>
      </c>
      <c r="L3103" s="11">
        <v>12</v>
      </c>
      <c r="M3103" s="11" t="b">
        <v>0</v>
      </c>
      <c r="N3103" s="11" t="s">
        <v>8273</v>
      </c>
      <c r="O3103" s="11" t="s">
        <v>8313</v>
      </c>
      <c r="P3103" s="11">
        <f t="shared" si="192"/>
        <v>12</v>
      </c>
      <c r="Q3103" s="11">
        <f t="shared" si="193"/>
        <v>25</v>
      </c>
      <c r="R3103" s="16">
        <f t="shared" si="194"/>
        <v>42171.383530092593</v>
      </c>
      <c r="S3103" s="16">
        <f t="shared" si="195"/>
        <v>42201.330555555556</v>
      </c>
    </row>
    <row r="3104" spans="1:19" ht="59" x14ac:dyDescent="0.75">
      <c r="A3104" s="11">
        <v>3102</v>
      </c>
      <c r="B3104" s="12" t="s">
        <v>3102</v>
      </c>
      <c r="C3104" s="12" t="s">
        <v>7212</v>
      </c>
      <c r="D3104" s="13">
        <v>16000</v>
      </c>
      <c r="E3104" s="14">
        <v>6258</v>
      </c>
      <c r="F3104" s="11" t="s">
        <v>8220</v>
      </c>
      <c r="G3104" s="11" t="s">
        <v>8224</v>
      </c>
      <c r="H3104" s="11" t="s">
        <v>8246</v>
      </c>
      <c r="I3104" s="11">
        <v>1471939818</v>
      </c>
      <c r="J3104" s="11">
        <v>1467619818</v>
      </c>
      <c r="K3104" s="11" t="b">
        <v>0</v>
      </c>
      <c r="L3104" s="11">
        <v>90</v>
      </c>
      <c r="M3104" s="11" t="b">
        <v>0</v>
      </c>
      <c r="N3104" s="11" t="s">
        <v>8273</v>
      </c>
      <c r="O3104" s="11" t="s">
        <v>8313</v>
      </c>
      <c r="P3104" s="11">
        <f t="shared" si="192"/>
        <v>39</v>
      </c>
      <c r="Q3104" s="11">
        <f t="shared" si="193"/>
        <v>69.53</v>
      </c>
      <c r="R3104" s="16">
        <f t="shared" si="194"/>
        <v>42555.340486111112</v>
      </c>
      <c r="S3104" s="16">
        <f t="shared" si="195"/>
        <v>42605.340486111112</v>
      </c>
    </row>
    <row r="3105" spans="1:19" ht="29.5" x14ac:dyDescent="0.75">
      <c r="A3105" s="11">
        <v>3103</v>
      </c>
      <c r="B3105" s="12" t="s">
        <v>3103</v>
      </c>
      <c r="C3105" s="12" t="s">
        <v>7213</v>
      </c>
      <c r="D3105" s="13">
        <v>4100</v>
      </c>
      <c r="E3105" s="14">
        <v>11</v>
      </c>
      <c r="F3105" s="11" t="s">
        <v>8220</v>
      </c>
      <c r="G3105" s="11" t="s">
        <v>8223</v>
      </c>
      <c r="H3105" s="11" t="s">
        <v>8245</v>
      </c>
      <c r="I3105" s="11">
        <v>1434080706</v>
      </c>
      <c r="J3105" s="11">
        <v>1428896706</v>
      </c>
      <c r="K3105" s="11" t="b">
        <v>0</v>
      </c>
      <c r="L3105" s="11">
        <v>2</v>
      </c>
      <c r="M3105" s="11" t="b">
        <v>0</v>
      </c>
      <c r="N3105" s="11" t="s">
        <v>8273</v>
      </c>
      <c r="O3105" s="11" t="s">
        <v>8313</v>
      </c>
      <c r="P3105" s="11">
        <f t="shared" si="192"/>
        <v>0</v>
      </c>
      <c r="Q3105" s="11">
        <f t="shared" si="193"/>
        <v>5.5</v>
      </c>
      <c r="R3105" s="16">
        <f t="shared" si="194"/>
        <v>42107.156319444446</v>
      </c>
      <c r="S3105" s="16">
        <f t="shared" si="195"/>
        <v>42167.156319444446</v>
      </c>
    </row>
    <row r="3106" spans="1:19" ht="44.25" x14ac:dyDescent="0.75">
      <c r="A3106" s="11">
        <v>3104</v>
      </c>
      <c r="B3106" s="12" t="s">
        <v>3104</v>
      </c>
      <c r="C3106" s="12" t="s">
        <v>7214</v>
      </c>
      <c r="D3106" s="13">
        <v>4000</v>
      </c>
      <c r="E3106" s="14">
        <v>1185</v>
      </c>
      <c r="F3106" s="11" t="s">
        <v>8220</v>
      </c>
      <c r="G3106" s="11" t="s">
        <v>8225</v>
      </c>
      <c r="H3106" s="11" t="s">
        <v>8247</v>
      </c>
      <c r="I3106" s="11">
        <v>1422928800</v>
      </c>
      <c r="J3106" s="11">
        <v>1420235311</v>
      </c>
      <c r="K3106" s="11" t="b">
        <v>0</v>
      </c>
      <c r="L3106" s="11">
        <v>5</v>
      </c>
      <c r="M3106" s="11" t="b">
        <v>0</v>
      </c>
      <c r="N3106" s="11" t="s">
        <v>8273</v>
      </c>
      <c r="O3106" s="11" t="s">
        <v>8313</v>
      </c>
      <c r="P3106" s="11">
        <f t="shared" si="192"/>
        <v>30</v>
      </c>
      <c r="Q3106" s="11">
        <f t="shared" si="193"/>
        <v>237</v>
      </c>
      <c r="R3106" s="16">
        <f t="shared" si="194"/>
        <v>42006.908692129626</v>
      </c>
      <c r="S3106" s="16">
        <f t="shared" si="195"/>
        <v>42038.083333333328</v>
      </c>
    </row>
    <row r="3107" spans="1:19" ht="44.25" x14ac:dyDescent="0.75">
      <c r="A3107" s="11">
        <v>3105</v>
      </c>
      <c r="B3107" s="12" t="s">
        <v>3105</v>
      </c>
      <c r="C3107" s="12" t="s">
        <v>7215</v>
      </c>
      <c r="D3107" s="13">
        <v>5845</v>
      </c>
      <c r="E3107" s="14">
        <v>2476</v>
      </c>
      <c r="F3107" s="11" t="s">
        <v>8220</v>
      </c>
      <c r="G3107" s="11" t="s">
        <v>8223</v>
      </c>
      <c r="H3107" s="11" t="s">
        <v>8245</v>
      </c>
      <c r="I3107" s="11">
        <v>1413694800</v>
      </c>
      <c r="J3107" s="11">
        <v>1408986916</v>
      </c>
      <c r="K3107" s="11" t="b">
        <v>0</v>
      </c>
      <c r="L3107" s="11">
        <v>31</v>
      </c>
      <c r="M3107" s="11" t="b">
        <v>0</v>
      </c>
      <c r="N3107" s="11" t="s">
        <v>8273</v>
      </c>
      <c r="O3107" s="11" t="s">
        <v>8313</v>
      </c>
      <c r="P3107" s="11">
        <f t="shared" si="192"/>
        <v>42</v>
      </c>
      <c r="Q3107" s="11">
        <f t="shared" si="193"/>
        <v>79.87</v>
      </c>
      <c r="R3107" s="16">
        <f t="shared" si="194"/>
        <v>41876.718935185185</v>
      </c>
      <c r="S3107" s="16">
        <f t="shared" si="195"/>
        <v>41931.208333333336</v>
      </c>
    </row>
    <row r="3108" spans="1:19" ht="59" x14ac:dyDescent="0.75">
      <c r="A3108" s="11">
        <v>3106</v>
      </c>
      <c r="B3108" s="12" t="s">
        <v>3106</v>
      </c>
      <c r="C3108" s="12" t="s">
        <v>7216</v>
      </c>
      <c r="D3108" s="13">
        <v>1000</v>
      </c>
      <c r="E3108" s="14">
        <v>41</v>
      </c>
      <c r="F3108" s="11" t="s">
        <v>8220</v>
      </c>
      <c r="G3108" s="11" t="s">
        <v>8224</v>
      </c>
      <c r="H3108" s="11" t="s">
        <v>8246</v>
      </c>
      <c r="I3108" s="11">
        <v>1442440800</v>
      </c>
      <c r="J3108" s="11">
        <v>1440497876</v>
      </c>
      <c r="K3108" s="11" t="b">
        <v>0</v>
      </c>
      <c r="L3108" s="11">
        <v>4</v>
      </c>
      <c r="M3108" s="11" t="b">
        <v>0</v>
      </c>
      <c r="N3108" s="11" t="s">
        <v>8273</v>
      </c>
      <c r="O3108" s="11" t="s">
        <v>8313</v>
      </c>
      <c r="P3108" s="11">
        <f t="shared" si="192"/>
        <v>4</v>
      </c>
      <c r="Q3108" s="11">
        <f t="shared" si="193"/>
        <v>10.25</v>
      </c>
      <c r="R3108" s="16">
        <f t="shared" si="194"/>
        <v>42241.429120370376</v>
      </c>
      <c r="S3108" s="16">
        <f t="shared" si="195"/>
        <v>42263.916666666672</v>
      </c>
    </row>
    <row r="3109" spans="1:19" ht="44.25" x14ac:dyDescent="0.75">
      <c r="A3109" s="11">
        <v>3107</v>
      </c>
      <c r="B3109" s="12" t="s">
        <v>3107</v>
      </c>
      <c r="C3109" s="12" t="s">
        <v>7217</v>
      </c>
      <c r="D3109" s="13">
        <v>40000</v>
      </c>
      <c r="E3109" s="14">
        <v>7905</v>
      </c>
      <c r="F3109" s="11" t="s">
        <v>8220</v>
      </c>
      <c r="G3109" s="11" t="s">
        <v>8223</v>
      </c>
      <c r="H3109" s="11" t="s">
        <v>8245</v>
      </c>
      <c r="I3109" s="11">
        <v>1431372751</v>
      </c>
      <c r="J3109" s="11">
        <v>1430767951</v>
      </c>
      <c r="K3109" s="11" t="b">
        <v>0</v>
      </c>
      <c r="L3109" s="11">
        <v>29</v>
      </c>
      <c r="M3109" s="11" t="b">
        <v>0</v>
      </c>
      <c r="N3109" s="11" t="s">
        <v>8273</v>
      </c>
      <c r="O3109" s="11" t="s">
        <v>8313</v>
      </c>
      <c r="P3109" s="11">
        <f t="shared" si="192"/>
        <v>20</v>
      </c>
      <c r="Q3109" s="11">
        <f t="shared" si="193"/>
        <v>272.58999999999997</v>
      </c>
      <c r="R3109" s="16">
        <f t="shared" si="194"/>
        <v>42128.814247685179</v>
      </c>
      <c r="S3109" s="16">
        <f t="shared" si="195"/>
        <v>42135.814247685179</v>
      </c>
    </row>
    <row r="3110" spans="1:19" x14ac:dyDescent="0.75">
      <c r="A3110" s="11">
        <v>3108</v>
      </c>
      <c r="B3110" s="12" t="s">
        <v>3108</v>
      </c>
      <c r="C3110" s="12" t="s">
        <v>7218</v>
      </c>
      <c r="D3110" s="13">
        <v>50000</v>
      </c>
      <c r="E3110" s="14">
        <v>26</v>
      </c>
      <c r="F3110" s="11" t="s">
        <v>8220</v>
      </c>
      <c r="G3110" s="11" t="s">
        <v>8223</v>
      </c>
      <c r="H3110" s="11" t="s">
        <v>8245</v>
      </c>
      <c r="I3110" s="11">
        <v>1430234394</v>
      </c>
      <c r="J3110" s="11">
        <v>1425053994</v>
      </c>
      <c r="K3110" s="11" t="b">
        <v>0</v>
      </c>
      <c r="L3110" s="11">
        <v>2</v>
      </c>
      <c r="M3110" s="11" t="b">
        <v>0</v>
      </c>
      <c r="N3110" s="11" t="s">
        <v>8273</v>
      </c>
      <c r="O3110" s="11" t="s">
        <v>8313</v>
      </c>
      <c r="P3110" s="11">
        <f t="shared" si="192"/>
        <v>0</v>
      </c>
      <c r="Q3110" s="11">
        <f t="shared" si="193"/>
        <v>13</v>
      </c>
      <c r="R3110" s="16">
        <f t="shared" si="194"/>
        <v>42062.680486111116</v>
      </c>
      <c r="S3110" s="16">
        <f t="shared" si="195"/>
        <v>42122.638819444444</v>
      </c>
    </row>
    <row r="3111" spans="1:19" ht="44.25" x14ac:dyDescent="0.75">
      <c r="A3111" s="11">
        <v>3109</v>
      </c>
      <c r="B3111" s="12" t="s">
        <v>3109</v>
      </c>
      <c r="C3111" s="12" t="s">
        <v>7219</v>
      </c>
      <c r="D3111" s="13">
        <v>26500</v>
      </c>
      <c r="E3111" s="14">
        <v>6633</v>
      </c>
      <c r="F3111" s="11" t="s">
        <v>8220</v>
      </c>
      <c r="G3111" s="11" t="s">
        <v>8223</v>
      </c>
      <c r="H3111" s="11" t="s">
        <v>8245</v>
      </c>
      <c r="I3111" s="11">
        <v>1409194810</v>
      </c>
      <c r="J3111" s="11">
        <v>1406170810</v>
      </c>
      <c r="K3111" s="11" t="b">
        <v>0</v>
      </c>
      <c r="L3111" s="11">
        <v>114</v>
      </c>
      <c r="M3111" s="11" t="b">
        <v>0</v>
      </c>
      <c r="N3111" s="11" t="s">
        <v>8273</v>
      </c>
      <c r="O3111" s="11" t="s">
        <v>8313</v>
      </c>
      <c r="P3111" s="11">
        <f t="shared" si="192"/>
        <v>25</v>
      </c>
      <c r="Q3111" s="11">
        <f t="shared" si="193"/>
        <v>58.18</v>
      </c>
      <c r="R3111" s="16">
        <f t="shared" si="194"/>
        <v>41844.125115740739</v>
      </c>
      <c r="S3111" s="16">
        <f t="shared" si="195"/>
        <v>41879.125115740739</v>
      </c>
    </row>
    <row r="3112" spans="1:19" ht="44.25" x14ac:dyDescent="0.75">
      <c r="A3112" s="11">
        <v>3110</v>
      </c>
      <c r="B3112" s="12" t="s">
        <v>3110</v>
      </c>
      <c r="C3112" s="12" t="s">
        <v>7220</v>
      </c>
      <c r="D3112" s="13">
        <v>25000</v>
      </c>
      <c r="E3112" s="14">
        <v>10</v>
      </c>
      <c r="F3112" s="11" t="s">
        <v>8220</v>
      </c>
      <c r="G3112" s="11" t="s">
        <v>8223</v>
      </c>
      <c r="H3112" s="11" t="s">
        <v>8245</v>
      </c>
      <c r="I3112" s="11">
        <v>1487465119</v>
      </c>
      <c r="J3112" s="11">
        <v>1484009119</v>
      </c>
      <c r="K3112" s="11" t="b">
        <v>0</v>
      </c>
      <c r="L3112" s="11">
        <v>1</v>
      </c>
      <c r="M3112" s="11" t="b">
        <v>0</v>
      </c>
      <c r="N3112" s="11" t="s">
        <v>8273</v>
      </c>
      <c r="O3112" s="11" t="s">
        <v>8313</v>
      </c>
      <c r="P3112" s="11">
        <f t="shared" si="192"/>
        <v>0</v>
      </c>
      <c r="Q3112" s="11">
        <f t="shared" si="193"/>
        <v>10</v>
      </c>
      <c r="R3112" s="16">
        <f t="shared" si="194"/>
        <v>42745.031469907408</v>
      </c>
      <c r="S3112" s="16">
        <f t="shared" si="195"/>
        <v>42785.031469907408</v>
      </c>
    </row>
    <row r="3113" spans="1:19" ht="44.25" x14ac:dyDescent="0.75">
      <c r="A3113" s="11">
        <v>3111</v>
      </c>
      <c r="B3113" s="12" t="s">
        <v>3111</v>
      </c>
      <c r="C3113" s="12" t="s">
        <v>7221</v>
      </c>
      <c r="D3113" s="13">
        <v>20000</v>
      </c>
      <c r="E3113" s="14">
        <v>5328</v>
      </c>
      <c r="F3113" s="11" t="s">
        <v>8220</v>
      </c>
      <c r="G3113" s="11" t="s">
        <v>8223</v>
      </c>
      <c r="H3113" s="11" t="s">
        <v>8245</v>
      </c>
      <c r="I3113" s="11">
        <v>1412432220</v>
      </c>
      <c r="J3113" s="11">
        <v>1409753820</v>
      </c>
      <c r="K3113" s="11" t="b">
        <v>0</v>
      </c>
      <c r="L3113" s="11">
        <v>76</v>
      </c>
      <c r="M3113" s="11" t="b">
        <v>0</v>
      </c>
      <c r="N3113" s="11" t="s">
        <v>8273</v>
      </c>
      <c r="O3113" s="11" t="s">
        <v>8313</v>
      </c>
      <c r="P3113" s="11">
        <f t="shared" si="192"/>
        <v>27</v>
      </c>
      <c r="Q3113" s="11">
        <f t="shared" si="193"/>
        <v>70.11</v>
      </c>
      <c r="R3113" s="16">
        <f t="shared" si="194"/>
        <v>41885.595138888886</v>
      </c>
      <c r="S3113" s="16">
        <f t="shared" si="195"/>
        <v>41916.595138888886</v>
      </c>
    </row>
    <row r="3114" spans="1:19" ht="44.25" x14ac:dyDescent="0.75">
      <c r="A3114" s="11">
        <v>3112</v>
      </c>
      <c r="B3114" s="12" t="s">
        <v>3112</v>
      </c>
      <c r="C3114" s="12" t="s">
        <v>7222</v>
      </c>
      <c r="D3114" s="13">
        <v>11000</v>
      </c>
      <c r="E3114" s="14">
        <v>521</v>
      </c>
      <c r="F3114" s="11" t="s">
        <v>8220</v>
      </c>
      <c r="G3114" s="11" t="s">
        <v>8223</v>
      </c>
      <c r="H3114" s="11" t="s">
        <v>8245</v>
      </c>
      <c r="I3114" s="11">
        <v>1477968934</v>
      </c>
      <c r="J3114" s="11">
        <v>1472784934</v>
      </c>
      <c r="K3114" s="11" t="b">
        <v>0</v>
      </c>
      <c r="L3114" s="11">
        <v>9</v>
      </c>
      <c r="M3114" s="11" t="b">
        <v>0</v>
      </c>
      <c r="N3114" s="11" t="s">
        <v>8273</v>
      </c>
      <c r="O3114" s="11" t="s">
        <v>8313</v>
      </c>
      <c r="P3114" s="11">
        <f t="shared" si="192"/>
        <v>5</v>
      </c>
      <c r="Q3114" s="11">
        <f t="shared" si="193"/>
        <v>57.89</v>
      </c>
      <c r="R3114" s="16">
        <f t="shared" si="194"/>
        <v>42615.121921296297</v>
      </c>
      <c r="S3114" s="16">
        <f t="shared" si="195"/>
        <v>42675.121921296297</v>
      </c>
    </row>
    <row r="3115" spans="1:19" ht="44.25" x14ac:dyDescent="0.75">
      <c r="A3115" s="11">
        <v>3113</v>
      </c>
      <c r="B3115" s="12" t="s">
        <v>3113</v>
      </c>
      <c r="C3115" s="12" t="s">
        <v>7223</v>
      </c>
      <c r="D3115" s="13">
        <v>109225</v>
      </c>
      <c r="E3115" s="14">
        <v>4635</v>
      </c>
      <c r="F3115" s="11" t="s">
        <v>8220</v>
      </c>
      <c r="G3115" s="11" t="s">
        <v>8223</v>
      </c>
      <c r="H3115" s="11" t="s">
        <v>8245</v>
      </c>
      <c r="I3115" s="11">
        <v>1429291982</v>
      </c>
      <c r="J3115" s="11">
        <v>1426699982</v>
      </c>
      <c r="K3115" s="11" t="b">
        <v>0</v>
      </c>
      <c r="L3115" s="11">
        <v>37</v>
      </c>
      <c r="M3115" s="11" t="b">
        <v>0</v>
      </c>
      <c r="N3115" s="11" t="s">
        <v>8273</v>
      </c>
      <c r="O3115" s="11" t="s">
        <v>8313</v>
      </c>
      <c r="P3115" s="11">
        <f t="shared" si="192"/>
        <v>4</v>
      </c>
      <c r="Q3115" s="11">
        <f t="shared" si="193"/>
        <v>125.27</v>
      </c>
      <c r="R3115" s="16">
        <f t="shared" si="194"/>
        <v>42081.731273148151</v>
      </c>
      <c r="S3115" s="16">
        <f t="shared" si="195"/>
        <v>42111.731273148151</v>
      </c>
    </row>
    <row r="3116" spans="1:19" ht="44.25" x14ac:dyDescent="0.75">
      <c r="A3116" s="11">
        <v>3114</v>
      </c>
      <c r="B3116" s="12" t="s">
        <v>3114</v>
      </c>
      <c r="C3116" s="12" t="s">
        <v>7224</v>
      </c>
      <c r="D3116" s="13">
        <v>75000</v>
      </c>
      <c r="E3116" s="14">
        <v>0</v>
      </c>
      <c r="F3116" s="11" t="s">
        <v>8220</v>
      </c>
      <c r="G3116" s="11" t="s">
        <v>8223</v>
      </c>
      <c r="H3116" s="11" t="s">
        <v>8245</v>
      </c>
      <c r="I3116" s="11">
        <v>1411312250</v>
      </c>
      <c r="J3116" s="11">
        <v>1406128250</v>
      </c>
      <c r="K3116" s="11" t="b">
        <v>0</v>
      </c>
      <c r="L3116" s="11">
        <v>0</v>
      </c>
      <c r="M3116" s="11" t="b">
        <v>0</v>
      </c>
      <c r="N3116" s="11" t="s">
        <v>8273</v>
      </c>
      <c r="O3116" s="11" t="s">
        <v>8313</v>
      </c>
      <c r="P3116" s="11">
        <f t="shared" si="192"/>
        <v>0</v>
      </c>
      <c r="Q3116" s="11">
        <f t="shared" si="193"/>
        <v>0</v>
      </c>
      <c r="R3116" s="16">
        <f t="shared" si="194"/>
        <v>41843.632523148146</v>
      </c>
      <c r="S3116" s="16">
        <f t="shared" si="195"/>
        <v>41903.632523148146</v>
      </c>
    </row>
    <row r="3117" spans="1:19" ht="44.25" x14ac:dyDescent="0.75">
      <c r="A3117" s="11">
        <v>3115</v>
      </c>
      <c r="B3117" s="12" t="s">
        <v>3115</v>
      </c>
      <c r="C3117" s="12" t="s">
        <v>7225</v>
      </c>
      <c r="D3117" s="13">
        <v>10000</v>
      </c>
      <c r="E3117" s="14">
        <v>300</v>
      </c>
      <c r="F3117" s="11" t="s">
        <v>8220</v>
      </c>
      <c r="G3117" s="11" t="s">
        <v>8234</v>
      </c>
      <c r="H3117" s="11" t="s">
        <v>8254</v>
      </c>
      <c r="I3117" s="11">
        <v>1465123427</v>
      </c>
      <c r="J3117" s="11">
        <v>1462531427</v>
      </c>
      <c r="K3117" s="11" t="b">
        <v>0</v>
      </c>
      <c r="L3117" s="11">
        <v>1</v>
      </c>
      <c r="M3117" s="11" t="b">
        <v>0</v>
      </c>
      <c r="N3117" s="11" t="s">
        <v>8273</v>
      </c>
      <c r="O3117" s="11" t="s">
        <v>8313</v>
      </c>
      <c r="P3117" s="11">
        <f t="shared" si="192"/>
        <v>3</v>
      </c>
      <c r="Q3117" s="11">
        <f t="shared" si="193"/>
        <v>300</v>
      </c>
      <c r="R3117" s="16">
        <f t="shared" si="194"/>
        <v>42496.447071759263</v>
      </c>
      <c r="S3117" s="16">
        <f t="shared" si="195"/>
        <v>42526.447071759263</v>
      </c>
    </row>
    <row r="3118" spans="1:19" ht="44.25" x14ac:dyDescent="0.75">
      <c r="A3118" s="11">
        <v>3116</v>
      </c>
      <c r="B3118" s="12" t="s">
        <v>3116</v>
      </c>
      <c r="C3118" s="12" t="s">
        <v>7226</v>
      </c>
      <c r="D3118" s="13">
        <v>750</v>
      </c>
      <c r="E3118" s="14">
        <v>430</v>
      </c>
      <c r="F3118" s="11" t="s">
        <v>8220</v>
      </c>
      <c r="G3118" s="11" t="s">
        <v>8223</v>
      </c>
      <c r="H3118" s="11" t="s">
        <v>8245</v>
      </c>
      <c r="I3118" s="11">
        <v>1427890925</v>
      </c>
      <c r="J3118" s="11">
        <v>1426681325</v>
      </c>
      <c r="K3118" s="11" t="b">
        <v>0</v>
      </c>
      <c r="L3118" s="11">
        <v>10</v>
      </c>
      <c r="M3118" s="11" t="b">
        <v>0</v>
      </c>
      <c r="N3118" s="11" t="s">
        <v>8273</v>
      </c>
      <c r="O3118" s="11" t="s">
        <v>8313</v>
      </c>
      <c r="P3118" s="11">
        <f t="shared" si="192"/>
        <v>57</v>
      </c>
      <c r="Q3118" s="11">
        <f t="shared" si="193"/>
        <v>43</v>
      </c>
      <c r="R3118" s="16">
        <f t="shared" si="194"/>
        <v>42081.515335648146</v>
      </c>
      <c r="S3118" s="16">
        <f t="shared" si="195"/>
        <v>42095.515335648146</v>
      </c>
    </row>
    <row r="3119" spans="1:19" ht="44.25" x14ac:dyDescent="0.75">
      <c r="A3119" s="11">
        <v>3117</v>
      </c>
      <c r="B3119" s="12" t="s">
        <v>3117</v>
      </c>
      <c r="C3119" s="12" t="s">
        <v>7227</v>
      </c>
      <c r="D3119" s="13">
        <v>1000</v>
      </c>
      <c r="E3119" s="14">
        <v>1</v>
      </c>
      <c r="F3119" s="11" t="s">
        <v>8220</v>
      </c>
      <c r="G3119" s="11" t="s">
        <v>8224</v>
      </c>
      <c r="H3119" s="11" t="s">
        <v>8246</v>
      </c>
      <c r="I3119" s="11">
        <v>1464354720</v>
      </c>
      <c r="J3119" s="11">
        <v>1463648360</v>
      </c>
      <c r="K3119" s="11" t="b">
        <v>0</v>
      </c>
      <c r="L3119" s="11">
        <v>1</v>
      </c>
      <c r="M3119" s="11" t="b">
        <v>0</v>
      </c>
      <c r="N3119" s="11" t="s">
        <v>8273</v>
      </c>
      <c r="O3119" s="11" t="s">
        <v>8313</v>
      </c>
      <c r="P3119" s="11">
        <f t="shared" si="192"/>
        <v>0</v>
      </c>
      <c r="Q3119" s="11">
        <f t="shared" si="193"/>
        <v>1</v>
      </c>
      <c r="R3119" s="16">
        <f t="shared" si="194"/>
        <v>42509.374537037031</v>
      </c>
      <c r="S3119" s="16">
        <f t="shared" si="195"/>
        <v>42517.55</v>
      </c>
    </row>
    <row r="3120" spans="1:19" ht="29.5" x14ac:dyDescent="0.75">
      <c r="A3120" s="11">
        <v>3118</v>
      </c>
      <c r="B3120" s="12" t="s">
        <v>3118</v>
      </c>
      <c r="C3120" s="12" t="s">
        <v>7228</v>
      </c>
      <c r="D3120" s="13">
        <v>500000</v>
      </c>
      <c r="E3120" s="14">
        <v>1550</v>
      </c>
      <c r="F3120" s="11" t="s">
        <v>8220</v>
      </c>
      <c r="G3120" s="11" t="s">
        <v>8234</v>
      </c>
      <c r="H3120" s="11" t="s">
        <v>8254</v>
      </c>
      <c r="I3120" s="11">
        <v>1467473723</v>
      </c>
      <c r="J3120" s="11">
        <v>1465832123</v>
      </c>
      <c r="K3120" s="11" t="b">
        <v>0</v>
      </c>
      <c r="L3120" s="11">
        <v>2</v>
      </c>
      <c r="M3120" s="11" t="b">
        <v>0</v>
      </c>
      <c r="N3120" s="11" t="s">
        <v>8273</v>
      </c>
      <c r="O3120" s="11" t="s">
        <v>8313</v>
      </c>
      <c r="P3120" s="11">
        <f t="shared" si="192"/>
        <v>0</v>
      </c>
      <c r="Q3120" s="11">
        <f t="shared" si="193"/>
        <v>775</v>
      </c>
      <c r="R3120" s="16">
        <f t="shared" si="194"/>
        <v>42534.649571759262</v>
      </c>
      <c r="S3120" s="16">
        <f t="shared" si="195"/>
        <v>42553.649571759262</v>
      </c>
    </row>
    <row r="3121" spans="1:19" ht="59" x14ac:dyDescent="0.75">
      <c r="A3121" s="11">
        <v>3119</v>
      </c>
      <c r="B3121" s="12" t="s">
        <v>3119</v>
      </c>
      <c r="C3121" s="12" t="s">
        <v>7229</v>
      </c>
      <c r="D3121" s="13">
        <v>10000</v>
      </c>
      <c r="E3121" s="14">
        <v>5</v>
      </c>
      <c r="F3121" s="11" t="s">
        <v>8220</v>
      </c>
      <c r="G3121" s="11" t="s">
        <v>8223</v>
      </c>
      <c r="H3121" s="11" t="s">
        <v>8245</v>
      </c>
      <c r="I3121" s="11">
        <v>1427414732</v>
      </c>
      <c r="J3121" s="11">
        <v>1424826332</v>
      </c>
      <c r="K3121" s="11" t="b">
        <v>0</v>
      </c>
      <c r="L3121" s="11">
        <v>1</v>
      </c>
      <c r="M3121" s="11" t="b">
        <v>0</v>
      </c>
      <c r="N3121" s="11" t="s">
        <v>8273</v>
      </c>
      <c r="O3121" s="11" t="s">
        <v>8313</v>
      </c>
      <c r="P3121" s="11">
        <f t="shared" si="192"/>
        <v>0</v>
      </c>
      <c r="Q3121" s="11">
        <f t="shared" si="193"/>
        <v>5</v>
      </c>
      <c r="R3121" s="16">
        <f t="shared" si="194"/>
        <v>42060.04550925926</v>
      </c>
      <c r="S3121" s="16">
        <f t="shared" si="195"/>
        <v>42090.003842592589</v>
      </c>
    </row>
    <row r="3122" spans="1:19" ht="44.25" x14ac:dyDescent="0.75">
      <c r="A3122" s="11">
        <v>3120</v>
      </c>
      <c r="B3122" s="12" t="s">
        <v>3120</v>
      </c>
      <c r="C3122" s="12" t="s">
        <v>7230</v>
      </c>
      <c r="D3122" s="13">
        <v>1300000</v>
      </c>
      <c r="E3122" s="14">
        <v>128</v>
      </c>
      <c r="F3122" s="11" t="s">
        <v>8220</v>
      </c>
      <c r="G3122" s="11" t="s">
        <v>8232</v>
      </c>
      <c r="H3122" s="11" t="s">
        <v>8248</v>
      </c>
      <c r="I3122" s="11">
        <v>1462484196</v>
      </c>
      <c r="J3122" s="11">
        <v>1457303796</v>
      </c>
      <c r="K3122" s="11" t="b">
        <v>0</v>
      </c>
      <c r="L3122" s="11">
        <v>10</v>
      </c>
      <c r="M3122" s="11" t="b">
        <v>0</v>
      </c>
      <c r="N3122" s="11" t="s">
        <v>8273</v>
      </c>
      <c r="O3122" s="11" t="s">
        <v>8313</v>
      </c>
      <c r="P3122" s="11">
        <f t="shared" si="192"/>
        <v>0</v>
      </c>
      <c r="Q3122" s="11">
        <f t="shared" si="193"/>
        <v>12.8</v>
      </c>
      <c r="R3122" s="16">
        <f t="shared" si="194"/>
        <v>42435.942083333335</v>
      </c>
      <c r="S3122" s="16">
        <f t="shared" si="195"/>
        <v>42495.900416666671</v>
      </c>
    </row>
    <row r="3123" spans="1:19" ht="29.5" x14ac:dyDescent="0.75">
      <c r="A3123" s="11">
        <v>3121</v>
      </c>
      <c r="B3123" s="12" t="s">
        <v>3121</v>
      </c>
      <c r="C3123" s="12" t="s">
        <v>7231</v>
      </c>
      <c r="D3123" s="13">
        <v>1500</v>
      </c>
      <c r="E3123" s="14">
        <v>10</v>
      </c>
      <c r="F3123" s="11" t="s">
        <v>8219</v>
      </c>
      <c r="G3123" s="11" t="s">
        <v>8228</v>
      </c>
      <c r="H3123" s="11" t="s">
        <v>8250</v>
      </c>
      <c r="I3123" s="11">
        <v>1411748335</v>
      </c>
      <c r="J3123" s="11">
        <v>1406564335</v>
      </c>
      <c r="K3123" s="11" t="b">
        <v>0</v>
      </c>
      <c r="L3123" s="11">
        <v>1</v>
      </c>
      <c r="M3123" s="11" t="b">
        <v>0</v>
      </c>
      <c r="N3123" s="11" t="s">
        <v>8273</v>
      </c>
      <c r="O3123" s="11" t="s">
        <v>8313</v>
      </c>
      <c r="P3123" s="11">
        <f t="shared" si="192"/>
        <v>1</v>
      </c>
      <c r="Q3123" s="11">
        <f t="shared" si="193"/>
        <v>10</v>
      </c>
      <c r="R3123" s="16">
        <f t="shared" si="194"/>
        <v>41848.679803240739</v>
      </c>
      <c r="S3123" s="16">
        <f t="shared" si="195"/>
        <v>41908.679803240739</v>
      </c>
    </row>
    <row r="3124" spans="1:19" x14ac:dyDescent="0.75">
      <c r="A3124" s="11">
        <v>3122</v>
      </c>
      <c r="B3124" s="12" t="s">
        <v>3122</v>
      </c>
      <c r="C3124" s="12" t="s">
        <v>7232</v>
      </c>
      <c r="D3124" s="13">
        <v>199</v>
      </c>
      <c r="E3124" s="14">
        <v>116</v>
      </c>
      <c r="F3124" s="11" t="s">
        <v>8219</v>
      </c>
      <c r="G3124" s="11" t="s">
        <v>8223</v>
      </c>
      <c r="H3124" s="11" t="s">
        <v>8245</v>
      </c>
      <c r="I3124" s="11">
        <v>1478733732</v>
      </c>
      <c r="J3124" s="11">
        <v>1478298132</v>
      </c>
      <c r="K3124" s="11" t="b">
        <v>0</v>
      </c>
      <c r="L3124" s="11">
        <v>2</v>
      </c>
      <c r="M3124" s="11" t="b">
        <v>0</v>
      </c>
      <c r="N3124" s="11" t="s">
        <v>8273</v>
      </c>
      <c r="O3124" s="11" t="s">
        <v>8313</v>
      </c>
      <c r="P3124" s="11">
        <f t="shared" si="192"/>
        <v>58</v>
      </c>
      <c r="Q3124" s="11">
        <f t="shared" si="193"/>
        <v>58</v>
      </c>
      <c r="R3124" s="16">
        <f t="shared" si="194"/>
        <v>42678.932083333333</v>
      </c>
      <c r="S3124" s="16">
        <f t="shared" si="195"/>
        <v>42683.973750000005</v>
      </c>
    </row>
    <row r="3125" spans="1:19" ht="44.25" x14ac:dyDescent="0.75">
      <c r="A3125" s="11">
        <v>3123</v>
      </c>
      <c r="B3125" s="12" t="s">
        <v>3123</v>
      </c>
      <c r="C3125" s="12" t="s">
        <v>7233</v>
      </c>
      <c r="D3125" s="13">
        <v>125000</v>
      </c>
      <c r="E3125" s="14">
        <v>85192</v>
      </c>
      <c r="F3125" s="11" t="s">
        <v>8219</v>
      </c>
      <c r="G3125" s="11" t="s">
        <v>8223</v>
      </c>
      <c r="H3125" s="11" t="s">
        <v>8245</v>
      </c>
      <c r="I3125" s="11">
        <v>1468108198</v>
      </c>
      <c r="J3125" s="11">
        <v>1465516198</v>
      </c>
      <c r="K3125" s="11" t="b">
        <v>0</v>
      </c>
      <c r="L3125" s="11">
        <v>348</v>
      </c>
      <c r="M3125" s="11" t="b">
        <v>0</v>
      </c>
      <c r="N3125" s="11" t="s">
        <v>8273</v>
      </c>
      <c r="O3125" s="11" t="s">
        <v>8313</v>
      </c>
      <c r="P3125" s="11">
        <f t="shared" si="192"/>
        <v>68</v>
      </c>
      <c r="Q3125" s="11">
        <f t="shared" si="193"/>
        <v>244.8</v>
      </c>
      <c r="R3125" s="16">
        <f t="shared" si="194"/>
        <v>42530.993032407408</v>
      </c>
      <c r="S3125" s="16">
        <f t="shared" si="195"/>
        <v>42560.993032407408</v>
      </c>
    </row>
    <row r="3126" spans="1:19" ht="44.25" x14ac:dyDescent="0.75">
      <c r="A3126" s="11">
        <v>3124</v>
      </c>
      <c r="B3126" s="12" t="s">
        <v>3124</v>
      </c>
      <c r="C3126" s="12" t="s">
        <v>7234</v>
      </c>
      <c r="D3126" s="13">
        <v>800000</v>
      </c>
      <c r="E3126" s="14">
        <v>26</v>
      </c>
      <c r="F3126" s="11" t="s">
        <v>8219</v>
      </c>
      <c r="G3126" s="11" t="s">
        <v>8223</v>
      </c>
      <c r="H3126" s="11" t="s">
        <v>8245</v>
      </c>
      <c r="I3126" s="11">
        <v>1422902601</v>
      </c>
      <c r="J3126" s="11">
        <v>1417718601</v>
      </c>
      <c r="K3126" s="11" t="b">
        <v>0</v>
      </c>
      <c r="L3126" s="11">
        <v>4</v>
      </c>
      <c r="M3126" s="11" t="b">
        <v>0</v>
      </c>
      <c r="N3126" s="11" t="s">
        <v>8273</v>
      </c>
      <c r="O3126" s="11" t="s">
        <v>8313</v>
      </c>
      <c r="P3126" s="11">
        <f t="shared" si="192"/>
        <v>0</v>
      </c>
      <c r="Q3126" s="11">
        <f t="shared" si="193"/>
        <v>6.5</v>
      </c>
      <c r="R3126" s="16">
        <f t="shared" si="194"/>
        <v>41977.780104166668</v>
      </c>
      <c r="S3126" s="16">
        <f t="shared" si="195"/>
        <v>42037.780104166668</v>
      </c>
    </row>
    <row r="3127" spans="1:19" x14ac:dyDescent="0.75">
      <c r="A3127" s="11">
        <v>3125</v>
      </c>
      <c r="B3127" s="12" t="s">
        <v>3125</v>
      </c>
      <c r="C3127" s="12" t="s">
        <v>7235</v>
      </c>
      <c r="D3127" s="13">
        <v>1500000</v>
      </c>
      <c r="E3127" s="14">
        <v>0</v>
      </c>
      <c r="F3127" s="11" t="s">
        <v>8219</v>
      </c>
      <c r="G3127" s="11" t="s">
        <v>8223</v>
      </c>
      <c r="H3127" s="11" t="s">
        <v>8245</v>
      </c>
      <c r="I3127" s="11">
        <v>1452142672</v>
      </c>
      <c r="J3127" s="11">
        <v>1449550672</v>
      </c>
      <c r="K3127" s="11" t="b">
        <v>0</v>
      </c>
      <c r="L3127" s="11">
        <v>0</v>
      </c>
      <c r="M3127" s="11" t="b">
        <v>0</v>
      </c>
      <c r="N3127" s="11" t="s">
        <v>8273</v>
      </c>
      <c r="O3127" s="11" t="s">
        <v>8313</v>
      </c>
      <c r="P3127" s="11">
        <f t="shared" si="192"/>
        <v>0</v>
      </c>
      <c r="Q3127" s="11">
        <f t="shared" si="193"/>
        <v>0</v>
      </c>
      <c r="R3127" s="16">
        <f t="shared" si="194"/>
        <v>42346.20685185185</v>
      </c>
      <c r="S3127" s="16">
        <f t="shared" si="195"/>
        <v>42376.20685185185</v>
      </c>
    </row>
    <row r="3128" spans="1:19" ht="73.75" x14ac:dyDescent="0.75">
      <c r="A3128" s="11">
        <v>3126</v>
      </c>
      <c r="B3128" s="12" t="s">
        <v>3126</v>
      </c>
      <c r="C3128" s="12" t="s">
        <v>7236</v>
      </c>
      <c r="D3128" s="13">
        <v>25000</v>
      </c>
      <c r="E3128" s="14">
        <v>1040</v>
      </c>
      <c r="F3128" s="11" t="s">
        <v>8219</v>
      </c>
      <c r="G3128" s="11" t="s">
        <v>8223</v>
      </c>
      <c r="H3128" s="11" t="s">
        <v>8245</v>
      </c>
      <c r="I3128" s="11">
        <v>1459121162</v>
      </c>
      <c r="J3128" s="11">
        <v>1456532762</v>
      </c>
      <c r="K3128" s="11" t="b">
        <v>0</v>
      </c>
      <c r="L3128" s="11">
        <v>17</v>
      </c>
      <c r="M3128" s="11" t="b">
        <v>0</v>
      </c>
      <c r="N3128" s="11" t="s">
        <v>8273</v>
      </c>
      <c r="O3128" s="11" t="s">
        <v>8313</v>
      </c>
      <c r="P3128" s="11">
        <f t="shared" si="192"/>
        <v>4</v>
      </c>
      <c r="Q3128" s="11">
        <f t="shared" si="193"/>
        <v>61.18</v>
      </c>
      <c r="R3128" s="16">
        <f t="shared" si="194"/>
        <v>42427.01807870371</v>
      </c>
      <c r="S3128" s="16">
        <f t="shared" si="195"/>
        <v>42456.976412037038</v>
      </c>
    </row>
    <row r="3129" spans="1:19" ht="44.25" x14ac:dyDescent="0.75">
      <c r="A3129" s="11">
        <v>3127</v>
      </c>
      <c r="B3129" s="12" t="s">
        <v>3127</v>
      </c>
      <c r="C3129" s="12" t="s">
        <v>7237</v>
      </c>
      <c r="D3129" s="13">
        <v>100000</v>
      </c>
      <c r="E3129" s="14">
        <v>0</v>
      </c>
      <c r="F3129" s="11" t="s">
        <v>8219</v>
      </c>
      <c r="G3129" s="11" t="s">
        <v>8223</v>
      </c>
      <c r="H3129" s="11" t="s">
        <v>8245</v>
      </c>
      <c r="I3129" s="11">
        <v>1425242029</v>
      </c>
      <c r="J3129" s="11">
        <v>1422650029</v>
      </c>
      <c r="K3129" s="11" t="b">
        <v>0</v>
      </c>
      <c r="L3129" s="11">
        <v>0</v>
      </c>
      <c r="M3129" s="11" t="b">
        <v>0</v>
      </c>
      <c r="N3129" s="11" t="s">
        <v>8273</v>
      </c>
      <c r="O3129" s="11" t="s">
        <v>8313</v>
      </c>
      <c r="P3129" s="11">
        <f t="shared" si="192"/>
        <v>0</v>
      </c>
      <c r="Q3129" s="11">
        <f t="shared" si="193"/>
        <v>0</v>
      </c>
      <c r="R3129" s="16">
        <f t="shared" si="194"/>
        <v>42034.856817129628</v>
      </c>
      <c r="S3129" s="16">
        <f t="shared" si="195"/>
        <v>42064.856817129628</v>
      </c>
    </row>
    <row r="3130" spans="1:19" ht="44.25" x14ac:dyDescent="0.75">
      <c r="A3130" s="11">
        <v>3128</v>
      </c>
      <c r="B3130" s="12" t="s">
        <v>3128</v>
      </c>
      <c r="C3130" s="12" t="s">
        <v>7238</v>
      </c>
      <c r="D3130" s="13">
        <v>15000</v>
      </c>
      <c r="E3130" s="14">
        <v>16291</v>
      </c>
      <c r="F3130" s="11" t="s">
        <v>8221</v>
      </c>
      <c r="G3130" s="11" t="s">
        <v>8223</v>
      </c>
      <c r="H3130" s="11" t="s">
        <v>8245</v>
      </c>
      <c r="I3130" s="11">
        <v>1489690141</v>
      </c>
      <c r="J3130" s="11">
        <v>1487101741</v>
      </c>
      <c r="K3130" s="11" t="b">
        <v>0</v>
      </c>
      <c r="L3130" s="11">
        <v>117</v>
      </c>
      <c r="M3130" s="11" t="b">
        <v>0</v>
      </c>
      <c r="N3130" s="11" t="s">
        <v>8273</v>
      </c>
      <c r="O3130" s="11" t="s">
        <v>8274</v>
      </c>
      <c r="P3130" s="11">
        <f t="shared" si="192"/>
        <v>109</v>
      </c>
      <c r="Q3130" s="11">
        <f t="shared" si="193"/>
        <v>139.24</v>
      </c>
      <c r="R3130" s="16">
        <f t="shared" si="194"/>
        <v>42780.825706018513</v>
      </c>
      <c r="S3130" s="16">
        <f t="shared" si="195"/>
        <v>42810.784039351856</v>
      </c>
    </row>
    <row r="3131" spans="1:19" ht="59" x14ac:dyDescent="0.75">
      <c r="A3131" s="11">
        <v>3129</v>
      </c>
      <c r="B3131" s="12" t="s">
        <v>3129</v>
      </c>
      <c r="C3131" s="12" t="s">
        <v>7239</v>
      </c>
      <c r="D3131" s="13">
        <v>1250</v>
      </c>
      <c r="E3131" s="14">
        <v>10</v>
      </c>
      <c r="F3131" s="11" t="s">
        <v>8221</v>
      </c>
      <c r="G3131" s="11" t="s">
        <v>8223</v>
      </c>
      <c r="H3131" s="11" t="s">
        <v>8245</v>
      </c>
      <c r="I3131" s="11">
        <v>1492542819</v>
      </c>
      <c r="J3131" s="11">
        <v>1489090419</v>
      </c>
      <c r="K3131" s="11" t="b">
        <v>0</v>
      </c>
      <c r="L3131" s="11">
        <v>1</v>
      </c>
      <c r="M3131" s="11" t="b">
        <v>0</v>
      </c>
      <c r="N3131" s="11" t="s">
        <v>8273</v>
      </c>
      <c r="O3131" s="11" t="s">
        <v>8274</v>
      </c>
      <c r="P3131" s="11">
        <f t="shared" si="192"/>
        <v>1</v>
      </c>
      <c r="Q3131" s="11">
        <f t="shared" si="193"/>
        <v>10</v>
      </c>
      <c r="R3131" s="16">
        <f t="shared" si="194"/>
        <v>42803.842812499999</v>
      </c>
      <c r="S3131" s="16">
        <f t="shared" si="195"/>
        <v>42843.801145833335</v>
      </c>
    </row>
    <row r="3132" spans="1:19" ht="44.25" x14ac:dyDescent="0.75">
      <c r="A3132" s="11">
        <v>3130</v>
      </c>
      <c r="B3132" s="12" t="s">
        <v>3130</v>
      </c>
      <c r="C3132" s="12" t="s">
        <v>7240</v>
      </c>
      <c r="D3132" s="13">
        <v>10000</v>
      </c>
      <c r="E3132" s="14">
        <v>375</v>
      </c>
      <c r="F3132" s="11" t="s">
        <v>8221</v>
      </c>
      <c r="G3132" s="11" t="s">
        <v>8223</v>
      </c>
      <c r="H3132" s="11" t="s">
        <v>8245</v>
      </c>
      <c r="I3132" s="11">
        <v>1492145940</v>
      </c>
      <c r="J3132" s="11">
        <v>1489504916</v>
      </c>
      <c r="K3132" s="11" t="b">
        <v>0</v>
      </c>
      <c r="L3132" s="11">
        <v>4</v>
      </c>
      <c r="M3132" s="11" t="b">
        <v>0</v>
      </c>
      <c r="N3132" s="11" t="s">
        <v>8273</v>
      </c>
      <c r="O3132" s="11" t="s">
        <v>8274</v>
      </c>
      <c r="P3132" s="11">
        <f t="shared" si="192"/>
        <v>4</v>
      </c>
      <c r="Q3132" s="11">
        <f t="shared" si="193"/>
        <v>93.75</v>
      </c>
      <c r="R3132" s="16">
        <f t="shared" si="194"/>
        <v>42808.640231481477</v>
      </c>
      <c r="S3132" s="16">
        <f t="shared" si="195"/>
        <v>42839.207638888889</v>
      </c>
    </row>
    <row r="3133" spans="1:19" ht="29.5" x14ac:dyDescent="0.75">
      <c r="A3133" s="11">
        <v>3131</v>
      </c>
      <c r="B3133" s="12" t="s">
        <v>3131</v>
      </c>
      <c r="C3133" s="12" t="s">
        <v>7241</v>
      </c>
      <c r="D3133" s="13">
        <v>4100</v>
      </c>
      <c r="E3133" s="14">
        <v>645</v>
      </c>
      <c r="F3133" s="11" t="s">
        <v>8221</v>
      </c>
      <c r="G3133" s="11" t="s">
        <v>8223</v>
      </c>
      <c r="H3133" s="11" t="s">
        <v>8245</v>
      </c>
      <c r="I3133" s="11">
        <v>1491656045</v>
      </c>
      <c r="J3133" s="11">
        <v>1489067645</v>
      </c>
      <c r="K3133" s="11" t="b">
        <v>0</v>
      </c>
      <c r="L3133" s="11">
        <v>12</v>
      </c>
      <c r="M3133" s="11" t="b">
        <v>0</v>
      </c>
      <c r="N3133" s="11" t="s">
        <v>8273</v>
      </c>
      <c r="O3133" s="11" t="s">
        <v>8274</v>
      </c>
      <c r="P3133" s="11">
        <f t="shared" si="192"/>
        <v>16</v>
      </c>
      <c r="Q3133" s="11">
        <f t="shared" si="193"/>
        <v>53.75</v>
      </c>
      <c r="R3133" s="16">
        <f t="shared" si="194"/>
        <v>42803.579224537039</v>
      </c>
      <c r="S3133" s="16">
        <f t="shared" si="195"/>
        <v>42833.537557870368</v>
      </c>
    </row>
    <row r="3134" spans="1:19" ht="29.5" x14ac:dyDescent="0.75">
      <c r="A3134" s="11">
        <v>3132</v>
      </c>
      <c r="B3134" s="12" t="s">
        <v>3132</v>
      </c>
      <c r="C3134" s="12" t="s">
        <v>7242</v>
      </c>
      <c r="D3134" s="13">
        <v>30000</v>
      </c>
      <c r="E3134" s="14">
        <v>10</v>
      </c>
      <c r="F3134" s="11" t="s">
        <v>8221</v>
      </c>
      <c r="G3134" s="11" t="s">
        <v>8223</v>
      </c>
      <c r="H3134" s="11" t="s">
        <v>8245</v>
      </c>
      <c r="I3134" s="11">
        <v>1492759460</v>
      </c>
      <c r="J3134" s="11">
        <v>1487579060</v>
      </c>
      <c r="K3134" s="11" t="b">
        <v>0</v>
      </c>
      <c r="L3134" s="11">
        <v>1</v>
      </c>
      <c r="M3134" s="11" t="b">
        <v>0</v>
      </c>
      <c r="N3134" s="11" t="s">
        <v>8273</v>
      </c>
      <c r="O3134" s="11" t="s">
        <v>8274</v>
      </c>
      <c r="P3134" s="11">
        <f t="shared" si="192"/>
        <v>0</v>
      </c>
      <c r="Q3134" s="11">
        <f t="shared" si="193"/>
        <v>10</v>
      </c>
      <c r="R3134" s="16">
        <f t="shared" si="194"/>
        <v>42786.350231481483</v>
      </c>
      <c r="S3134" s="16">
        <f t="shared" si="195"/>
        <v>42846.308564814812</v>
      </c>
    </row>
    <row r="3135" spans="1:19" ht="44.25" x14ac:dyDescent="0.75">
      <c r="A3135" s="11">
        <v>3133</v>
      </c>
      <c r="B3135" s="12" t="s">
        <v>3133</v>
      </c>
      <c r="C3135" s="12" t="s">
        <v>7243</v>
      </c>
      <c r="D3135" s="13">
        <v>500</v>
      </c>
      <c r="E3135" s="14">
        <v>540</v>
      </c>
      <c r="F3135" s="11" t="s">
        <v>8221</v>
      </c>
      <c r="G3135" s="11" t="s">
        <v>8224</v>
      </c>
      <c r="H3135" s="11" t="s">
        <v>8246</v>
      </c>
      <c r="I3135" s="11">
        <v>1490358834</v>
      </c>
      <c r="J3135" s="11">
        <v>1487770434</v>
      </c>
      <c r="K3135" s="11" t="b">
        <v>0</v>
      </c>
      <c r="L3135" s="11">
        <v>16</v>
      </c>
      <c r="M3135" s="11" t="b">
        <v>0</v>
      </c>
      <c r="N3135" s="11" t="s">
        <v>8273</v>
      </c>
      <c r="O3135" s="11" t="s">
        <v>8274</v>
      </c>
      <c r="P3135" s="11">
        <f t="shared" si="192"/>
        <v>108</v>
      </c>
      <c r="Q3135" s="11">
        <f t="shared" si="193"/>
        <v>33.75</v>
      </c>
      <c r="R3135" s="16">
        <f t="shared" si="194"/>
        <v>42788.565208333333</v>
      </c>
      <c r="S3135" s="16">
        <f t="shared" si="195"/>
        <v>42818.523541666669</v>
      </c>
    </row>
    <row r="3136" spans="1:19" ht="44.25" x14ac:dyDescent="0.75">
      <c r="A3136" s="11">
        <v>3134</v>
      </c>
      <c r="B3136" s="12" t="s">
        <v>3134</v>
      </c>
      <c r="C3136" s="12" t="s">
        <v>7244</v>
      </c>
      <c r="D3136" s="13">
        <v>1000</v>
      </c>
      <c r="E3136" s="14">
        <v>225</v>
      </c>
      <c r="F3136" s="11" t="s">
        <v>8221</v>
      </c>
      <c r="G3136" s="11" t="s">
        <v>8224</v>
      </c>
      <c r="H3136" s="11" t="s">
        <v>8246</v>
      </c>
      <c r="I3136" s="11">
        <v>1490631419</v>
      </c>
      <c r="J3136" s="11">
        <v>1488820619</v>
      </c>
      <c r="K3136" s="11" t="b">
        <v>0</v>
      </c>
      <c r="L3136" s="11">
        <v>12</v>
      </c>
      <c r="M3136" s="11" t="b">
        <v>0</v>
      </c>
      <c r="N3136" s="11" t="s">
        <v>8273</v>
      </c>
      <c r="O3136" s="11" t="s">
        <v>8274</v>
      </c>
      <c r="P3136" s="11">
        <f t="shared" si="192"/>
        <v>23</v>
      </c>
      <c r="Q3136" s="11">
        <f t="shared" si="193"/>
        <v>18.75</v>
      </c>
      <c r="R3136" s="16">
        <f t="shared" si="194"/>
        <v>42800.720127314817</v>
      </c>
      <c r="S3136" s="16">
        <f t="shared" si="195"/>
        <v>42821.678460648152</v>
      </c>
    </row>
    <row r="3137" spans="1:19" ht="44.25" x14ac:dyDescent="0.75">
      <c r="A3137" s="11">
        <v>3135</v>
      </c>
      <c r="B3137" s="12" t="s">
        <v>3135</v>
      </c>
      <c r="C3137" s="12" t="s">
        <v>7245</v>
      </c>
      <c r="D3137" s="13">
        <v>777</v>
      </c>
      <c r="E3137" s="14">
        <v>162</v>
      </c>
      <c r="F3137" s="11" t="s">
        <v>8221</v>
      </c>
      <c r="G3137" s="11" t="s">
        <v>8223</v>
      </c>
      <c r="H3137" s="11" t="s">
        <v>8245</v>
      </c>
      <c r="I3137" s="11">
        <v>1491277121</v>
      </c>
      <c r="J3137" s="11">
        <v>1489376321</v>
      </c>
      <c r="K3137" s="11" t="b">
        <v>0</v>
      </c>
      <c r="L3137" s="11">
        <v>7</v>
      </c>
      <c r="M3137" s="11" t="b">
        <v>0</v>
      </c>
      <c r="N3137" s="11" t="s">
        <v>8273</v>
      </c>
      <c r="O3137" s="11" t="s">
        <v>8274</v>
      </c>
      <c r="P3137" s="11">
        <f t="shared" si="192"/>
        <v>21</v>
      </c>
      <c r="Q3137" s="11">
        <f t="shared" si="193"/>
        <v>23.14</v>
      </c>
      <c r="R3137" s="16">
        <f t="shared" si="194"/>
        <v>42807.151863425926</v>
      </c>
      <c r="S3137" s="16">
        <f t="shared" si="195"/>
        <v>42829.151863425926</v>
      </c>
    </row>
    <row r="3138" spans="1:19" ht="44.25" x14ac:dyDescent="0.75">
      <c r="A3138" s="11">
        <v>3136</v>
      </c>
      <c r="B3138" s="12" t="s">
        <v>3136</v>
      </c>
      <c r="C3138" s="12" t="s">
        <v>7246</v>
      </c>
      <c r="D3138" s="13">
        <v>500</v>
      </c>
      <c r="E3138" s="14">
        <v>639</v>
      </c>
      <c r="F3138" s="11" t="s">
        <v>8221</v>
      </c>
      <c r="G3138" s="11" t="s">
        <v>8224</v>
      </c>
      <c r="H3138" s="11" t="s">
        <v>8246</v>
      </c>
      <c r="I3138" s="11">
        <v>1491001140</v>
      </c>
      <c r="J3138" s="11">
        <v>1487847954</v>
      </c>
      <c r="K3138" s="11" t="b">
        <v>0</v>
      </c>
      <c r="L3138" s="11">
        <v>22</v>
      </c>
      <c r="M3138" s="11" t="b">
        <v>0</v>
      </c>
      <c r="N3138" s="11" t="s">
        <v>8273</v>
      </c>
      <c r="O3138" s="11" t="s">
        <v>8274</v>
      </c>
      <c r="P3138" s="11">
        <f t="shared" ref="P3138:P3201" si="196">ROUND(E3138/D3138*100,0)</f>
        <v>128</v>
      </c>
      <c r="Q3138" s="11">
        <f t="shared" ref="Q3138:Q3201" si="197">IFERROR(ROUND(E3138/L3138,2),0)</f>
        <v>29.05</v>
      </c>
      <c r="R3138" s="16">
        <f t="shared" si="194"/>
        <v>42789.462430555555</v>
      </c>
      <c r="S3138" s="16">
        <f t="shared" si="195"/>
        <v>42825.957638888889</v>
      </c>
    </row>
    <row r="3139" spans="1:19" ht="29.5" x14ac:dyDescent="0.75">
      <c r="A3139" s="11">
        <v>3137</v>
      </c>
      <c r="B3139" s="12" t="s">
        <v>3137</v>
      </c>
      <c r="C3139" s="12" t="s">
        <v>7247</v>
      </c>
      <c r="D3139" s="13">
        <v>1500</v>
      </c>
      <c r="E3139" s="14">
        <v>50</v>
      </c>
      <c r="F3139" s="11" t="s">
        <v>8221</v>
      </c>
      <c r="G3139" s="11" t="s">
        <v>8223</v>
      </c>
      <c r="H3139" s="11" t="s">
        <v>8245</v>
      </c>
      <c r="I3139" s="11">
        <v>1493838720</v>
      </c>
      <c r="J3139" s="11">
        <v>1489439669</v>
      </c>
      <c r="K3139" s="11" t="b">
        <v>0</v>
      </c>
      <c r="L3139" s="11">
        <v>1</v>
      </c>
      <c r="M3139" s="11" t="b">
        <v>0</v>
      </c>
      <c r="N3139" s="11" t="s">
        <v>8273</v>
      </c>
      <c r="O3139" s="11" t="s">
        <v>8274</v>
      </c>
      <c r="P3139" s="11">
        <f t="shared" si="196"/>
        <v>3</v>
      </c>
      <c r="Q3139" s="11">
        <f t="shared" si="197"/>
        <v>50</v>
      </c>
      <c r="R3139" s="16">
        <f t="shared" ref="R3139:R3202" si="198">(((J3139/60)/60)/24)+DATE(1970,1,1)</f>
        <v>42807.885057870371</v>
      </c>
      <c r="S3139" s="16">
        <f t="shared" ref="S3139:S3202" si="199">(((I3139/60)/60)/24)+DATE(1970,1,1)</f>
        <v>42858.8</v>
      </c>
    </row>
    <row r="3140" spans="1:19" ht="59" x14ac:dyDescent="0.75">
      <c r="A3140" s="11">
        <v>3138</v>
      </c>
      <c r="B3140" s="12" t="s">
        <v>3138</v>
      </c>
      <c r="C3140" s="12" t="s">
        <v>7248</v>
      </c>
      <c r="D3140" s="13">
        <v>200</v>
      </c>
      <c r="E3140" s="14">
        <v>0</v>
      </c>
      <c r="F3140" s="11" t="s">
        <v>8221</v>
      </c>
      <c r="G3140" s="11" t="s">
        <v>8224</v>
      </c>
      <c r="H3140" s="11" t="s">
        <v>8246</v>
      </c>
      <c r="I3140" s="11">
        <v>1491233407</v>
      </c>
      <c r="J3140" s="11">
        <v>1489591807</v>
      </c>
      <c r="K3140" s="11" t="b">
        <v>0</v>
      </c>
      <c r="L3140" s="11">
        <v>0</v>
      </c>
      <c r="M3140" s="11" t="b">
        <v>0</v>
      </c>
      <c r="N3140" s="11" t="s">
        <v>8273</v>
      </c>
      <c r="O3140" s="11" t="s">
        <v>8274</v>
      </c>
      <c r="P3140" s="11">
        <f t="shared" si="196"/>
        <v>0</v>
      </c>
      <c r="Q3140" s="11">
        <f t="shared" si="197"/>
        <v>0</v>
      </c>
      <c r="R3140" s="16">
        <f t="shared" si="198"/>
        <v>42809.645914351851</v>
      </c>
      <c r="S3140" s="16">
        <f t="shared" si="199"/>
        <v>42828.645914351851</v>
      </c>
    </row>
    <row r="3141" spans="1:19" ht="44.25" x14ac:dyDescent="0.75">
      <c r="A3141" s="11">
        <v>3139</v>
      </c>
      <c r="B3141" s="12" t="s">
        <v>3139</v>
      </c>
      <c r="C3141" s="12" t="s">
        <v>7249</v>
      </c>
      <c r="D3141" s="13">
        <v>50000</v>
      </c>
      <c r="E3141" s="14">
        <v>2700</v>
      </c>
      <c r="F3141" s="11" t="s">
        <v>8221</v>
      </c>
      <c r="G3141" s="11" t="s">
        <v>8237</v>
      </c>
      <c r="H3141" s="11" t="s">
        <v>8255</v>
      </c>
      <c r="I3141" s="11">
        <v>1490416380</v>
      </c>
      <c r="J3141" s="11">
        <v>1487485760</v>
      </c>
      <c r="K3141" s="11" t="b">
        <v>0</v>
      </c>
      <c r="L3141" s="11">
        <v>6</v>
      </c>
      <c r="M3141" s="11" t="b">
        <v>0</v>
      </c>
      <c r="N3141" s="11" t="s">
        <v>8273</v>
      </c>
      <c r="O3141" s="11" t="s">
        <v>8274</v>
      </c>
      <c r="P3141" s="11">
        <f t="shared" si="196"/>
        <v>5</v>
      </c>
      <c r="Q3141" s="11">
        <f t="shared" si="197"/>
        <v>450</v>
      </c>
      <c r="R3141" s="16">
        <f t="shared" si="198"/>
        <v>42785.270370370374</v>
      </c>
      <c r="S3141" s="16">
        <f t="shared" si="199"/>
        <v>42819.189583333333</v>
      </c>
    </row>
    <row r="3142" spans="1:19" ht="59" x14ac:dyDescent="0.75">
      <c r="A3142" s="11">
        <v>3140</v>
      </c>
      <c r="B3142" s="12" t="s">
        <v>3140</v>
      </c>
      <c r="C3142" s="12" t="s">
        <v>7250</v>
      </c>
      <c r="D3142" s="13">
        <v>10000</v>
      </c>
      <c r="E3142" s="14">
        <v>96</v>
      </c>
      <c r="F3142" s="11" t="s">
        <v>8221</v>
      </c>
      <c r="G3142" s="11" t="s">
        <v>8229</v>
      </c>
      <c r="H3142" s="11" t="s">
        <v>8248</v>
      </c>
      <c r="I3142" s="11">
        <v>1491581703</v>
      </c>
      <c r="J3142" s="11">
        <v>1488993303</v>
      </c>
      <c r="K3142" s="11" t="b">
        <v>0</v>
      </c>
      <c r="L3142" s="11">
        <v>4</v>
      </c>
      <c r="M3142" s="11" t="b">
        <v>0</v>
      </c>
      <c r="N3142" s="11" t="s">
        <v>8273</v>
      </c>
      <c r="O3142" s="11" t="s">
        <v>8274</v>
      </c>
      <c r="P3142" s="11">
        <f t="shared" si="196"/>
        <v>1</v>
      </c>
      <c r="Q3142" s="11">
        <f t="shared" si="197"/>
        <v>24</v>
      </c>
      <c r="R3142" s="16">
        <f t="shared" si="198"/>
        <v>42802.718784722223</v>
      </c>
      <c r="S3142" s="16">
        <f t="shared" si="199"/>
        <v>42832.677118055552</v>
      </c>
    </row>
    <row r="3143" spans="1:19" ht="59" x14ac:dyDescent="0.75">
      <c r="A3143" s="11">
        <v>3141</v>
      </c>
      <c r="B3143" s="12" t="s">
        <v>3141</v>
      </c>
      <c r="C3143" s="12" t="s">
        <v>7251</v>
      </c>
      <c r="D3143" s="13">
        <v>500</v>
      </c>
      <c r="E3143" s="14">
        <v>258</v>
      </c>
      <c r="F3143" s="11" t="s">
        <v>8221</v>
      </c>
      <c r="G3143" s="11" t="s">
        <v>8232</v>
      </c>
      <c r="H3143" s="11" t="s">
        <v>8248</v>
      </c>
      <c r="I3143" s="11">
        <v>1492372800</v>
      </c>
      <c r="J3143" s="11">
        <v>1488823488</v>
      </c>
      <c r="K3143" s="11" t="b">
        <v>0</v>
      </c>
      <c r="L3143" s="11">
        <v>8</v>
      </c>
      <c r="M3143" s="11" t="b">
        <v>0</v>
      </c>
      <c r="N3143" s="11" t="s">
        <v>8273</v>
      </c>
      <c r="O3143" s="11" t="s">
        <v>8274</v>
      </c>
      <c r="P3143" s="11">
        <f t="shared" si="196"/>
        <v>52</v>
      </c>
      <c r="Q3143" s="11">
        <f t="shared" si="197"/>
        <v>32.25</v>
      </c>
      <c r="R3143" s="16">
        <f t="shared" si="198"/>
        <v>42800.753333333334</v>
      </c>
      <c r="S3143" s="16">
        <f t="shared" si="199"/>
        <v>42841.833333333328</v>
      </c>
    </row>
    <row r="3144" spans="1:19" ht="44.25" x14ac:dyDescent="0.75">
      <c r="A3144" s="11">
        <v>3142</v>
      </c>
      <c r="B3144" s="12" t="s">
        <v>3142</v>
      </c>
      <c r="C3144" s="12" t="s">
        <v>7252</v>
      </c>
      <c r="D3144" s="13">
        <v>2750</v>
      </c>
      <c r="E3144" s="14">
        <v>45</v>
      </c>
      <c r="F3144" s="11" t="s">
        <v>8221</v>
      </c>
      <c r="G3144" s="11" t="s">
        <v>8224</v>
      </c>
      <c r="H3144" s="11" t="s">
        <v>8246</v>
      </c>
      <c r="I3144" s="11">
        <v>1489922339</v>
      </c>
      <c r="J3144" s="11">
        <v>1487333939</v>
      </c>
      <c r="K3144" s="11" t="b">
        <v>0</v>
      </c>
      <c r="L3144" s="11">
        <v>3</v>
      </c>
      <c r="M3144" s="11" t="b">
        <v>0</v>
      </c>
      <c r="N3144" s="11" t="s">
        <v>8273</v>
      </c>
      <c r="O3144" s="11" t="s">
        <v>8274</v>
      </c>
      <c r="P3144" s="11">
        <f t="shared" si="196"/>
        <v>2</v>
      </c>
      <c r="Q3144" s="11">
        <f t="shared" si="197"/>
        <v>15</v>
      </c>
      <c r="R3144" s="16">
        <f t="shared" si="198"/>
        <v>42783.513182870374</v>
      </c>
      <c r="S3144" s="16">
        <f t="shared" si="199"/>
        <v>42813.471516203703</v>
      </c>
    </row>
    <row r="3145" spans="1:19" ht="59" x14ac:dyDescent="0.75">
      <c r="A3145" s="11">
        <v>3143</v>
      </c>
      <c r="B3145" s="12" t="s">
        <v>3143</v>
      </c>
      <c r="C3145" s="12" t="s">
        <v>7253</v>
      </c>
      <c r="D3145" s="13">
        <v>700</v>
      </c>
      <c r="E3145" s="14">
        <v>0</v>
      </c>
      <c r="F3145" s="11" t="s">
        <v>8221</v>
      </c>
      <c r="G3145" s="11" t="s">
        <v>8224</v>
      </c>
      <c r="H3145" s="11" t="s">
        <v>8246</v>
      </c>
      <c r="I3145" s="11">
        <v>1491726956</v>
      </c>
      <c r="J3145" s="11">
        <v>1489480556</v>
      </c>
      <c r="K3145" s="11" t="b">
        <v>0</v>
      </c>
      <c r="L3145" s="11">
        <v>0</v>
      </c>
      <c r="M3145" s="11" t="b">
        <v>0</v>
      </c>
      <c r="N3145" s="11" t="s">
        <v>8273</v>
      </c>
      <c r="O3145" s="11" t="s">
        <v>8274</v>
      </c>
      <c r="P3145" s="11">
        <f t="shared" si="196"/>
        <v>0</v>
      </c>
      <c r="Q3145" s="11">
        <f t="shared" si="197"/>
        <v>0</v>
      </c>
      <c r="R3145" s="16">
        <f t="shared" si="198"/>
        <v>42808.358287037037</v>
      </c>
      <c r="S3145" s="16">
        <f t="shared" si="199"/>
        <v>42834.358287037037</v>
      </c>
    </row>
    <row r="3146" spans="1:19" ht="59" x14ac:dyDescent="0.75">
      <c r="A3146" s="11">
        <v>3144</v>
      </c>
      <c r="B3146" s="12" t="s">
        <v>3144</v>
      </c>
      <c r="C3146" s="12" t="s">
        <v>7254</v>
      </c>
      <c r="D3146" s="13">
        <v>10000</v>
      </c>
      <c r="E3146" s="14">
        <v>7540</v>
      </c>
      <c r="F3146" s="11" t="s">
        <v>8221</v>
      </c>
      <c r="G3146" s="11" t="s">
        <v>8223</v>
      </c>
      <c r="H3146" s="11" t="s">
        <v>8245</v>
      </c>
      <c r="I3146" s="11">
        <v>1489903200</v>
      </c>
      <c r="J3146" s="11">
        <v>1488459307</v>
      </c>
      <c r="K3146" s="11" t="b">
        <v>0</v>
      </c>
      <c r="L3146" s="11">
        <v>30</v>
      </c>
      <c r="M3146" s="11" t="b">
        <v>0</v>
      </c>
      <c r="N3146" s="11" t="s">
        <v>8273</v>
      </c>
      <c r="O3146" s="11" t="s">
        <v>8274</v>
      </c>
      <c r="P3146" s="11">
        <f t="shared" si="196"/>
        <v>75</v>
      </c>
      <c r="Q3146" s="11">
        <f t="shared" si="197"/>
        <v>251.33</v>
      </c>
      <c r="R3146" s="16">
        <f t="shared" si="198"/>
        <v>42796.538275462968</v>
      </c>
      <c r="S3146" s="16">
        <f t="shared" si="199"/>
        <v>42813.25</v>
      </c>
    </row>
    <row r="3147" spans="1:19" ht="44.25" x14ac:dyDescent="0.75">
      <c r="A3147" s="11">
        <v>3145</v>
      </c>
      <c r="B3147" s="12" t="s">
        <v>3145</v>
      </c>
      <c r="C3147" s="12" t="s">
        <v>7255</v>
      </c>
      <c r="D3147" s="13">
        <v>25000</v>
      </c>
      <c r="E3147" s="14">
        <v>0</v>
      </c>
      <c r="F3147" s="11" t="s">
        <v>8221</v>
      </c>
      <c r="G3147" s="11" t="s">
        <v>8223</v>
      </c>
      <c r="H3147" s="11" t="s">
        <v>8245</v>
      </c>
      <c r="I3147" s="11">
        <v>1490659134</v>
      </c>
      <c r="J3147" s="11">
        <v>1485478734</v>
      </c>
      <c r="K3147" s="11" t="b">
        <v>0</v>
      </c>
      <c r="L3147" s="11">
        <v>0</v>
      </c>
      <c r="M3147" s="11" t="b">
        <v>0</v>
      </c>
      <c r="N3147" s="11" t="s">
        <v>8273</v>
      </c>
      <c r="O3147" s="11" t="s">
        <v>8274</v>
      </c>
      <c r="P3147" s="11">
        <f t="shared" si="196"/>
        <v>0</v>
      </c>
      <c r="Q3147" s="11">
        <f t="shared" si="197"/>
        <v>0</v>
      </c>
      <c r="R3147" s="16">
        <f t="shared" si="198"/>
        <v>42762.040902777779</v>
      </c>
      <c r="S3147" s="16">
        <f t="shared" si="199"/>
        <v>42821.999236111107</v>
      </c>
    </row>
    <row r="3148" spans="1:19" ht="44.25" x14ac:dyDescent="0.75">
      <c r="A3148" s="11">
        <v>3146</v>
      </c>
      <c r="B3148" s="12" t="s">
        <v>3146</v>
      </c>
      <c r="C3148" s="12" t="s">
        <v>7256</v>
      </c>
      <c r="D3148" s="13">
        <v>50000</v>
      </c>
      <c r="E3148" s="14">
        <v>5250</v>
      </c>
      <c r="F3148" s="11" t="s">
        <v>8221</v>
      </c>
      <c r="G3148" s="11" t="s">
        <v>8237</v>
      </c>
      <c r="H3148" s="11" t="s">
        <v>8255</v>
      </c>
      <c r="I3148" s="11">
        <v>1492356166</v>
      </c>
      <c r="J3148" s="11">
        <v>1488471766</v>
      </c>
      <c r="K3148" s="11" t="b">
        <v>0</v>
      </c>
      <c r="L3148" s="11">
        <v>12</v>
      </c>
      <c r="M3148" s="11" t="b">
        <v>0</v>
      </c>
      <c r="N3148" s="11" t="s">
        <v>8273</v>
      </c>
      <c r="O3148" s="11" t="s">
        <v>8274</v>
      </c>
      <c r="P3148" s="11">
        <f t="shared" si="196"/>
        <v>11</v>
      </c>
      <c r="Q3148" s="11">
        <f t="shared" si="197"/>
        <v>437.5</v>
      </c>
      <c r="R3148" s="16">
        <f t="shared" si="198"/>
        <v>42796.682476851856</v>
      </c>
      <c r="S3148" s="16">
        <f t="shared" si="199"/>
        <v>42841.640810185185</v>
      </c>
    </row>
    <row r="3149" spans="1:19" ht="44.25" x14ac:dyDescent="0.75">
      <c r="A3149" s="11">
        <v>3147</v>
      </c>
      <c r="B3149" s="12" t="s">
        <v>3147</v>
      </c>
      <c r="C3149" s="12" t="s">
        <v>7257</v>
      </c>
      <c r="D3149" s="13">
        <v>20000</v>
      </c>
      <c r="E3149" s="14">
        <v>23505</v>
      </c>
      <c r="F3149" s="11" t="s">
        <v>8218</v>
      </c>
      <c r="G3149" s="11" t="s">
        <v>8223</v>
      </c>
      <c r="H3149" s="11" t="s">
        <v>8245</v>
      </c>
      <c r="I3149" s="11">
        <v>1415319355</v>
      </c>
      <c r="J3149" s="11">
        <v>1411859755</v>
      </c>
      <c r="K3149" s="11" t="b">
        <v>1</v>
      </c>
      <c r="L3149" s="11">
        <v>213</v>
      </c>
      <c r="M3149" s="11" t="b">
        <v>1</v>
      </c>
      <c r="N3149" s="11" t="s">
        <v>8273</v>
      </c>
      <c r="O3149" s="11" t="s">
        <v>8274</v>
      </c>
      <c r="P3149" s="11">
        <f t="shared" si="196"/>
        <v>118</v>
      </c>
      <c r="Q3149" s="11">
        <f t="shared" si="197"/>
        <v>110.35</v>
      </c>
      <c r="R3149" s="16">
        <f t="shared" si="198"/>
        <v>41909.969386574077</v>
      </c>
      <c r="S3149" s="16">
        <f t="shared" si="199"/>
        <v>41950.011053240742</v>
      </c>
    </row>
    <row r="3150" spans="1:19" ht="29.5" x14ac:dyDescent="0.75">
      <c r="A3150" s="11">
        <v>3148</v>
      </c>
      <c r="B3150" s="12" t="s">
        <v>3148</v>
      </c>
      <c r="C3150" s="12" t="s">
        <v>7258</v>
      </c>
      <c r="D3150" s="13">
        <v>1800</v>
      </c>
      <c r="E3150" s="14">
        <v>2361</v>
      </c>
      <c r="F3150" s="11" t="s">
        <v>8218</v>
      </c>
      <c r="G3150" s="11" t="s">
        <v>8223</v>
      </c>
      <c r="H3150" s="11" t="s">
        <v>8245</v>
      </c>
      <c r="I3150" s="11">
        <v>1412136000</v>
      </c>
      <c r="J3150" s="11">
        <v>1410278284</v>
      </c>
      <c r="K3150" s="11" t="b">
        <v>1</v>
      </c>
      <c r="L3150" s="11">
        <v>57</v>
      </c>
      <c r="M3150" s="11" t="b">
        <v>1</v>
      </c>
      <c r="N3150" s="11" t="s">
        <v>8273</v>
      </c>
      <c r="O3150" s="11" t="s">
        <v>8274</v>
      </c>
      <c r="P3150" s="11">
        <f t="shared" si="196"/>
        <v>131</v>
      </c>
      <c r="Q3150" s="11">
        <f t="shared" si="197"/>
        <v>41.42</v>
      </c>
      <c r="R3150" s="16">
        <f t="shared" si="198"/>
        <v>41891.665324074071</v>
      </c>
      <c r="S3150" s="16">
        <f t="shared" si="199"/>
        <v>41913.166666666664</v>
      </c>
    </row>
    <row r="3151" spans="1:19" ht="44.25" x14ac:dyDescent="0.75">
      <c r="A3151" s="11">
        <v>3149</v>
      </c>
      <c r="B3151" s="12" t="s">
        <v>3149</v>
      </c>
      <c r="C3151" s="12" t="s">
        <v>7259</v>
      </c>
      <c r="D3151" s="13">
        <v>1250</v>
      </c>
      <c r="E3151" s="14">
        <v>1300</v>
      </c>
      <c r="F3151" s="11" t="s">
        <v>8218</v>
      </c>
      <c r="G3151" s="11" t="s">
        <v>8223</v>
      </c>
      <c r="H3151" s="11" t="s">
        <v>8245</v>
      </c>
      <c r="I3151" s="11">
        <v>1354845600</v>
      </c>
      <c r="J3151" s="11">
        <v>1352766300</v>
      </c>
      <c r="K3151" s="11" t="b">
        <v>1</v>
      </c>
      <c r="L3151" s="11">
        <v>25</v>
      </c>
      <c r="M3151" s="11" t="b">
        <v>1</v>
      </c>
      <c r="N3151" s="11" t="s">
        <v>8273</v>
      </c>
      <c r="O3151" s="11" t="s">
        <v>8274</v>
      </c>
      <c r="P3151" s="11">
        <f t="shared" si="196"/>
        <v>104</v>
      </c>
      <c r="Q3151" s="11">
        <f t="shared" si="197"/>
        <v>52</v>
      </c>
      <c r="R3151" s="16">
        <f t="shared" si="198"/>
        <v>41226.017361111109</v>
      </c>
      <c r="S3151" s="16">
        <f t="shared" si="199"/>
        <v>41250.083333333336</v>
      </c>
    </row>
    <row r="3152" spans="1:19" ht="59" x14ac:dyDescent="0.75">
      <c r="A3152" s="11">
        <v>3150</v>
      </c>
      <c r="B3152" s="12" t="s">
        <v>3150</v>
      </c>
      <c r="C3152" s="12" t="s">
        <v>7260</v>
      </c>
      <c r="D3152" s="13">
        <v>3500</v>
      </c>
      <c r="E3152" s="14">
        <v>3535</v>
      </c>
      <c r="F3152" s="11" t="s">
        <v>8218</v>
      </c>
      <c r="G3152" s="11" t="s">
        <v>8223</v>
      </c>
      <c r="H3152" s="11" t="s">
        <v>8245</v>
      </c>
      <c r="I3152" s="11">
        <v>1295928000</v>
      </c>
      <c r="J3152" s="11">
        <v>1288160403</v>
      </c>
      <c r="K3152" s="11" t="b">
        <v>1</v>
      </c>
      <c r="L3152" s="11">
        <v>104</v>
      </c>
      <c r="M3152" s="11" t="b">
        <v>1</v>
      </c>
      <c r="N3152" s="11" t="s">
        <v>8273</v>
      </c>
      <c r="O3152" s="11" t="s">
        <v>8274</v>
      </c>
      <c r="P3152" s="11">
        <f t="shared" si="196"/>
        <v>101</v>
      </c>
      <c r="Q3152" s="11">
        <f t="shared" si="197"/>
        <v>33.99</v>
      </c>
      <c r="R3152" s="16">
        <f t="shared" si="198"/>
        <v>40478.263923611114</v>
      </c>
      <c r="S3152" s="16">
        <f t="shared" si="199"/>
        <v>40568.166666666664</v>
      </c>
    </row>
    <row r="3153" spans="1:19" ht="44.25" x14ac:dyDescent="0.75">
      <c r="A3153" s="11">
        <v>3151</v>
      </c>
      <c r="B3153" s="12" t="s">
        <v>3151</v>
      </c>
      <c r="C3153" s="12" t="s">
        <v>7261</v>
      </c>
      <c r="D3153" s="13">
        <v>3500</v>
      </c>
      <c r="E3153" s="14">
        <v>3514</v>
      </c>
      <c r="F3153" s="11" t="s">
        <v>8218</v>
      </c>
      <c r="G3153" s="11" t="s">
        <v>8223</v>
      </c>
      <c r="H3153" s="11" t="s">
        <v>8245</v>
      </c>
      <c r="I3153" s="11">
        <v>1410379774</v>
      </c>
      <c r="J3153" s="11">
        <v>1407787774</v>
      </c>
      <c r="K3153" s="11" t="b">
        <v>1</v>
      </c>
      <c r="L3153" s="11">
        <v>34</v>
      </c>
      <c r="M3153" s="11" t="b">
        <v>1</v>
      </c>
      <c r="N3153" s="11" t="s">
        <v>8273</v>
      </c>
      <c r="O3153" s="11" t="s">
        <v>8274</v>
      </c>
      <c r="P3153" s="11">
        <f t="shared" si="196"/>
        <v>100</v>
      </c>
      <c r="Q3153" s="11">
        <f t="shared" si="197"/>
        <v>103.35</v>
      </c>
      <c r="R3153" s="16">
        <f t="shared" si="198"/>
        <v>41862.83997685185</v>
      </c>
      <c r="S3153" s="16">
        <f t="shared" si="199"/>
        <v>41892.83997685185</v>
      </c>
    </row>
    <row r="3154" spans="1:19" ht="44.25" x14ac:dyDescent="0.75">
      <c r="A3154" s="11">
        <v>3152</v>
      </c>
      <c r="B3154" s="12" t="s">
        <v>3152</v>
      </c>
      <c r="C3154" s="12" t="s">
        <v>7262</v>
      </c>
      <c r="D3154" s="13">
        <v>2200</v>
      </c>
      <c r="E3154" s="14">
        <v>2331</v>
      </c>
      <c r="F3154" s="11" t="s">
        <v>8218</v>
      </c>
      <c r="G3154" s="11" t="s">
        <v>8224</v>
      </c>
      <c r="H3154" s="11" t="s">
        <v>8246</v>
      </c>
      <c r="I3154" s="11">
        <v>1383425367</v>
      </c>
      <c r="J3154" s="11">
        <v>1380833367</v>
      </c>
      <c r="K3154" s="11" t="b">
        <v>1</v>
      </c>
      <c r="L3154" s="11">
        <v>67</v>
      </c>
      <c r="M3154" s="11" t="b">
        <v>1</v>
      </c>
      <c r="N3154" s="11" t="s">
        <v>8273</v>
      </c>
      <c r="O3154" s="11" t="s">
        <v>8274</v>
      </c>
      <c r="P3154" s="11">
        <f t="shared" si="196"/>
        <v>106</v>
      </c>
      <c r="Q3154" s="11">
        <f t="shared" si="197"/>
        <v>34.79</v>
      </c>
      <c r="R3154" s="16">
        <f t="shared" si="198"/>
        <v>41550.867673611108</v>
      </c>
      <c r="S3154" s="16">
        <f t="shared" si="199"/>
        <v>41580.867673611108</v>
      </c>
    </row>
    <row r="3155" spans="1:19" ht="44.25" x14ac:dyDescent="0.75">
      <c r="A3155" s="11">
        <v>3153</v>
      </c>
      <c r="B3155" s="12" t="s">
        <v>3153</v>
      </c>
      <c r="C3155" s="12" t="s">
        <v>7263</v>
      </c>
      <c r="D3155" s="13">
        <v>3000</v>
      </c>
      <c r="E3155" s="14">
        <v>10067.5</v>
      </c>
      <c r="F3155" s="11" t="s">
        <v>8218</v>
      </c>
      <c r="G3155" s="11" t="s">
        <v>8223</v>
      </c>
      <c r="H3155" s="11" t="s">
        <v>8245</v>
      </c>
      <c r="I3155" s="11">
        <v>1304225940</v>
      </c>
      <c r="J3155" s="11">
        <v>1301542937</v>
      </c>
      <c r="K3155" s="11" t="b">
        <v>1</v>
      </c>
      <c r="L3155" s="11">
        <v>241</v>
      </c>
      <c r="M3155" s="11" t="b">
        <v>1</v>
      </c>
      <c r="N3155" s="11" t="s">
        <v>8273</v>
      </c>
      <c r="O3155" s="11" t="s">
        <v>8274</v>
      </c>
      <c r="P3155" s="11">
        <f t="shared" si="196"/>
        <v>336</v>
      </c>
      <c r="Q3155" s="11">
        <f t="shared" si="197"/>
        <v>41.77</v>
      </c>
      <c r="R3155" s="16">
        <f t="shared" si="198"/>
        <v>40633.154363425929</v>
      </c>
      <c r="S3155" s="16">
        <f t="shared" si="199"/>
        <v>40664.207638888889</v>
      </c>
    </row>
    <row r="3156" spans="1:19" ht="44.25" x14ac:dyDescent="0.75">
      <c r="A3156" s="11">
        <v>3154</v>
      </c>
      <c r="B3156" s="12" t="s">
        <v>3154</v>
      </c>
      <c r="C3156" s="12" t="s">
        <v>7264</v>
      </c>
      <c r="D3156" s="13">
        <v>7000</v>
      </c>
      <c r="E3156" s="14">
        <v>7905</v>
      </c>
      <c r="F3156" s="11" t="s">
        <v>8218</v>
      </c>
      <c r="G3156" s="11" t="s">
        <v>8223</v>
      </c>
      <c r="H3156" s="11" t="s">
        <v>8245</v>
      </c>
      <c r="I3156" s="11">
        <v>1333310458</v>
      </c>
      <c r="J3156" s="11">
        <v>1330722058</v>
      </c>
      <c r="K3156" s="11" t="b">
        <v>1</v>
      </c>
      <c r="L3156" s="11">
        <v>123</v>
      </c>
      <c r="M3156" s="11" t="b">
        <v>1</v>
      </c>
      <c r="N3156" s="11" t="s">
        <v>8273</v>
      </c>
      <c r="O3156" s="11" t="s">
        <v>8274</v>
      </c>
      <c r="P3156" s="11">
        <f t="shared" si="196"/>
        <v>113</v>
      </c>
      <c r="Q3156" s="11">
        <f t="shared" si="197"/>
        <v>64.27</v>
      </c>
      <c r="R3156" s="16">
        <f t="shared" si="198"/>
        <v>40970.875671296293</v>
      </c>
      <c r="S3156" s="16">
        <f t="shared" si="199"/>
        <v>41000.834004629629</v>
      </c>
    </row>
    <row r="3157" spans="1:19" ht="44.25" x14ac:dyDescent="0.75">
      <c r="A3157" s="11">
        <v>3155</v>
      </c>
      <c r="B3157" s="12" t="s">
        <v>3155</v>
      </c>
      <c r="C3157" s="12" t="s">
        <v>7265</v>
      </c>
      <c r="D3157" s="13">
        <v>5000</v>
      </c>
      <c r="E3157" s="14">
        <v>9425.23</v>
      </c>
      <c r="F3157" s="11" t="s">
        <v>8218</v>
      </c>
      <c r="G3157" s="11" t="s">
        <v>8224</v>
      </c>
      <c r="H3157" s="11" t="s">
        <v>8246</v>
      </c>
      <c r="I3157" s="11">
        <v>1356004725</v>
      </c>
      <c r="J3157" s="11">
        <v>1353412725</v>
      </c>
      <c r="K3157" s="11" t="b">
        <v>1</v>
      </c>
      <c r="L3157" s="11">
        <v>302</v>
      </c>
      <c r="M3157" s="11" t="b">
        <v>1</v>
      </c>
      <c r="N3157" s="11" t="s">
        <v>8273</v>
      </c>
      <c r="O3157" s="11" t="s">
        <v>8274</v>
      </c>
      <c r="P3157" s="11">
        <f t="shared" si="196"/>
        <v>189</v>
      </c>
      <c r="Q3157" s="11">
        <f t="shared" si="197"/>
        <v>31.21</v>
      </c>
      <c r="R3157" s="16">
        <f t="shared" si="198"/>
        <v>41233.499131944445</v>
      </c>
      <c r="S3157" s="16">
        <f t="shared" si="199"/>
        <v>41263.499131944445</v>
      </c>
    </row>
    <row r="3158" spans="1:19" ht="44.25" x14ac:dyDescent="0.75">
      <c r="A3158" s="11">
        <v>3156</v>
      </c>
      <c r="B3158" s="12" t="s">
        <v>3156</v>
      </c>
      <c r="C3158" s="12" t="s">
        <v>7266</v>
      </c>
      <c r="D3158" s="13">
        <v>5500</v>
      </c>
      <c r="E3158" s="14">
        <v>5600</v>
      </c>
      <c r="F3158" s="11" t="s">
        <v>8218</v>
      </c>
      <c r="G3158" s="11" t="s">
        <v>8223</v>
      </c>
      <c r="H3158" s="11" t="s">
        <v>8245</v>
      </c>
      <c r="I3158" s="11">
        <v>1338591144</v>
      </c>
      <c r="J3158" s="11">
        <v>1335567144</v>
      </c>
      <c r="K3158" s="11" t="b">
        <v>1</v>
      </c>
      <c r="L3158" s="11">
        <v>89</v>
      </c>
      <c r="M3158" s="11" t="b">
        <v>1</v>
      </c>
      <c r="N3158" s="11" t="s">
        <v>8273</v>
      </c>
      <c r="O3158" s="11" t="s">
        <v>8274</v>
      </c>
      <c r="P3158" s="11">
        <f t="shared" si="196"/>
        <v>102</v>
      </c>
      <c r="Q3158" s="11">
        <f t="shared" si="197"/>
        <v>62.92</v>
      </c>
      <c r="R3158" s="16">
        <f t="shared" si="198"/>
        <v>41026.953055555554</v>
      </c>
      <c r="S3158" s="16">
        <f t="shared" si="199"/>
        <v>41061.953055555554</v>
      </c>
    </row>
    <row r="3159" spans="1:19" ht="29.5" x14ac:dyDescent="0.75">
      <c r="A3159" s="11">
        <v>3157</v>
      </c>
      <c r="B3159" s="12" t="s">
        <v>3157</v>
      </c>
      <c r="C3159" s="12" t="s">
        <v>7267</v>
      </c>
      <c r="D3159" s="13">
        <v>4000</v>
      </c>
      <c r="E3159" s="14">
        <v>4040</v>
      </c>
      <c r="F3159" s="11" t="s">
        <v>8218</v>
      </c>
      <c r="G3159" s="11" t="s">
        <v>8223</v>
      </c>
      <c r="H3159" s="11" t="s">
        <v>8245</v>
      </c>
      <c r="I3159" s="11">
        <v>1405746000</v>
      </c>
      <c r="J3159" s="11">
        <v>1404932105</v>
      </c>
      <c r="K3159" s="11" t="b">
        <v>1</v>
      </c>
      <c r="L3159" s="11">
        <v>41</v>
      </c>
      <c r="M3159" s="11" t="b">
        <v>1</v>
      </c>
      <c r="N3159" s="11" t="s">
        <v>8273</v>
      </c>
      <c r="O3159" s="11" t="s">
        <v>8274</v>
      </c>
      <c r="P3159" s="11">
        <f t="shared" si="196"/>
        <v>101</v>
      </c>
      <c r="Q3159" s="11">
        <f t="shared" si="197"/>
        <v>98.54</v>
      </c>
      <c r="R3159" s="16">
        <f t="shared" si="198"/>
        <v>41829.788252314815</v>
      </c>
      <c r="S3159" s="16">
        <f t="shared" si="199"/>
        <v>41839.208333333336</v>
      </c>
    </row>
    <row r="3160" spans="1:19" ht="29.5" x14ac:dyDescent="0.75">
      <c r="A3160" s="11">
        <v>3158</v>
      </c>
      <c r="B3160" s="12" t="s">
        <v>3158</v>
      </c>
      <c r="C3160" s="12" t="s">
        <v>7268</v>
      </c>
      <c r="D3160" s="13">
        <v>5000</v>
      </c>
      <c r="E3160" s="14">
        <v>5700</v>
      </c>
      <c r="F3160" s="11" t="s">
        <v>8218</v>
      </c>
      <c r="G3160" s="11" t="s">
        <v>8223</v>
      </c>
      <c r="H3160" s="11" t="s">
        <v>8245</v>
      </c>
      <c r="I3160" s="11">
        <v>1374523752</v>
      </c>
      <c r="J3160" s="11">
        <v>1371931752</v>
      </c>
      <c r="K3160" s="11" t="b">
        <v>1</v>
      </c>
      <c r="L3160" s="11">
        <v>69</v>
      </c>
      <c r="M3160" s="11" t="b">
        <v>1</v>
      </c>
      <c r="N3160" s="11" t="s">
        <v>8273</v>
      </c>
      <c r="O3160" s="11" t="s">
        <v>8274</v>
      </c>
      <c r="P3160" s="11">
        <f t="shared" si="196"/>
        <v>114</v>
      </c>
      <c r="Q3160" s="11">
        <f t="shared" si="197"/>
        <v>82.61</v>
      </c>
      <c r="R3160" s="16">
        <f t="shared" si="198"/>
        <v>41447.839722222219</v>
      </c>
      <c r="S3160" s="16">
        <f t="shared" si="199"/>
        <v>41477.839722222219</v>
      </c>
    </row>
    <row r="3161" spans="1:19" ht="44.25" x14ac:dyDescent="0.75">
      <c r="A3161" s="11">
        <v>3159</v>
      </c>
      <c r="B3161" s="12" t="s">
        <v>3159</v>
      </c>
      <c r="C3161" s="12" t="s">
        <v>7269</v>
      </c>
      <c r="D3161" s="13">
        <v>1500</v>
      </c>
      <c r="E3161" s="14">
        <v>2002.22</v>
      </c>
      <c r="F3161" s="11" t="s">
        <v>8218</v>
      </c>
      <c r="G3161" s="11" t="s">
        <v>8223</v>
      </c>
      <c r="H3161" s="11" t="s">
        <v>8245</v>
      </c>
      <c r="I3161" s="11">
        <v>1326927600</v>
      </c>
      <c r="J3161" s="11">
        <v>1323221761</v>
      </c>
      <c r="K3161" s="11" t="b">
        <v>1</v>
      </c>
      <c r="L3161" s="11">
        <v>52</v>
      </c>
      <c r="M3161" s="11" t="b">
        <v>1</v>
      </c>
      <c r="N3161" s="11" t="s">
        <v>8273</v>
      </c>
      <c r="O3161" s="11" t="s">
        <v>8274</v>
      </c>
      <c r="P3161" s="11">
        <f t="shared" si="196"/>
        <v>133</v>
      </c>
      <c r="Q3161" s="11">
        <f t="shared" si="197"/>
        <v>38.5</v>
      </c>
      <c r="R3161" s="16">
        <f t="shared" si="198"/>
        <v>40884.066678240742</v>
      </c>
      <c r="S3161" s="16">
        <f t="shared" si="199"/>
        <v>40926.958333333336</v>
      </c>
    </row>
    <row r="3162" spans="1:19" ht="44.25" x14ac:dyDescent="0.75">
      <c r="A3162" s="11">
        <v>3160</v>
      </c>
      <c r="B3162" s="12" t="s">
        <v>3160</v>
      </c>
      <c r="C3162" s="12" t="s">
        <v>7270</v>
      </c>
      <c r="D3162" s="13">
        <v>4500</v>
      </c>
      <c r="E3162" s="14">
        <v>4569</v>
      </c>
      <c r="F3162" s="11" t="s">
        <v>8218</v>
      </c>
      <c r="G3162" s="11" t="s">
        <v>8223</v>
      </c>
      <c r="H3162" s="11" t="s">
        <v>8245</v>
      </c>
      <c r="I3162" s="11">
        <v>1407905940</v>
      </c>
      <c r="J3162" s="11">
        <v>1405923687</v>
      </c>
      <c r="K3162" s="11" t="b">
        <v>1</v>
      </c>
      <c r="L3162" s="11">
        <v>57</v>
      </c>
      <c r="M3162" s="11" t="b">
        <v>1</v>
      </c>
      <c r="N3162" s="11" t="s">
        <v>8273</v>
      </c>
      <c r="O3162" s="11" t="s">
        <v>8274</v>
      </c>
      <c r="P3162" s="11">
        <f t="shared" si="196"/>
        <v>102</v>
      </c>
      <c r="Q3162" s="11">
        <f t="shared" si="197"/>
        <v>80.16</v>
      </c>
      <c r="R3162" s="16">
        <f t="shared" si="198"/>
        <v>41841.26489583333</v>
      </c>
      <c r="S3162" s="16">
        <f t="shared" si="199"/>
        <v>41864.207638888889</v>
      </c>
    </row>
    <row r="3163" spans="1:19" ht="59" x14ac:dyDescent="0.75">
      <c r="A3163" s="11">
        <v>3161</v>
      </c>
      <c r="B3163" s="12" t="s">
        <v>3161</v>
      </c>
      <c r="C3163" s="12" t="s">
        <v>7271</v>
      </c>
      <c r="D3163" s="13">
        <v>2000</v>
      </c>
      <c r="E3163" s="14">
        <v>2102</v>
      </c>
      <c r="F3163" s="11" t="s">
        <v>8218</v>
      </c>
      <c r="G3163" s="11" t="s">
        <v>8224</v>
      </c>
      <c r="H3163" s="11" t="s">
        <v>8246</v>
      </c>
      <c r="I3163" s="11">
        <v>1413377522</v>
      </c>
      <c r="J3163" s="11">
        <v>1410785522</v>
      </c>
      <c r="K3163" s="11" t="b">
        <v>1</v>
      </c>
      <c r="L3163" s="11">
        <v>74</v>
      </c>
      <c r="M3163" s="11" t="b">
        <v>1</v>
      </c>
      <c r="N3163" s="11" t="s">
        <v>8273</v>
      </c>
      <c r="O3163" s="11" t="s">
        <v>8274</v>
      </c>
      <c r="P3163" s="11">
        <f t="shared" si="196"/>
        <v>105</v>
      </c>
      <c r="Q3163" s="11">
        <f t="shared" si="197"/>
        <v>28.41</v>
      </c>
      <c r="R3163" s="16">
        <f t="shared" si="198"/>
        <v>41897.536134259259</v>
      </c>
      <c r="S3163" s="16">
        <f t="shared" si="199"/>
        <v>41927.536134259259</v>
      </c>
    </row>
    <row r="3164" spans="1:19" ht="59" x14ac:dyDescent="0.75">
      <c r="A3164" s="11">
        <v>3162</v>
      </c>
      <c r="B3164" s="12" t="s">
        <v>3162</v>
      </c>
      <c r="C3164" s="12" t="s">
        <v>7272</v>
      </c>
      <c r="D3164" s="13">
        <v>4000</v>
      </c>
      <c r="E3164" s="14">
        <v>5086</v>
      </c>
      <c r="F3164" s="11" t="s">
        <v>8218</v>
      </c>
      <c r="G3164" s="11" t="s">
        <v>8223</v>
      </c>
      <c r="H3164" s="11" t="s">
        <v>8245</v>
      </c>
      <c r="I3164" s="11">
        <v>1404698400</v>
      </c>
      <c r="J3164" s="11">
        <v>1402331262</v>
      </c>
      <c r="K3164" s="11" t="b">
        <v>1</v>
      </c>
      <c r="L3164" s="11">
        <v>63</v>
      </c>
      <c r="M3164" s="11" t="b">
        <v>1</v>
      </c>
      <c r="N3164" s="11" t="s">
        <v>8273</v>
      </c>
      <c r="O3164" s="11" t="s">
        <v>8274</v>
      </c>
      <c r="P3164" s="11">
        <f t="shared" si="196"/>
        <v>127</v>
      </c>
      <c r="Q3164" s="11">
        <f t="shared" si="197"/>
        <v>80.73</v>
      </c>
      <c r="R3164" s="16">
        <f t="shared" si="198"/>
        <v>41799.685902777775</v>
      </c>
      <c r="S3164" s="16">
        <f t="shared" si="199"/>
        <v>41827.083333333336</v>
      </c>
    </row>
    <row r="3165" spans="1:19" ht="44.25" x14ac:dyDescent="0.75">
      <c r="A3165" s="11">
        <v>3163</v>
      </c>
      <c r="B3165" s="12" t="s">
        <v>3163</v>
      </c>
      <c r="C3165" s="12" t="s">
        <v>7273</v>
      </c>
      <c r="D3165" s="13">
        <v>13000</v>
      </c>
      <c r="E3165" s="14">
        <v>14450</v>
      </c>
      <c r="F3165" s="11" t="s">
        <v>8218</v>
      </c>
      <c r="G3165" s="11" t="s">
        <v>8223</v>
      </c>
      <c r="H3165" s="11" t="s">
        <v>8245</v>
      </c>
      <c r="I3165" s="11">
        <v>1402855525</v>
      </c>
      <c r="J3165" s="11">
        <v>1400263525</v>
      </c>
      <c r="K3165" s="11" t="b">
        <v>1</v>
      </c>
      <c r="L3165" s="11">
        <v>72</v>
      </c>
      <c r="M3165" s="11" t="b">
        <v>1</v>
      </c>
      <c r="N3165" s="11" t="s">
        <v>8273</v>
      </c>
      <c r="O3165" s="11" t="s">
        <v>8274</v>
      </c>
      <c r="P3165" s="11">
        <f t="shared" si="196"/>
        <v>111</v>
      </c>
      <c r="Q3165" s="11">
        <f t="shared" si="197"/>
        <v>200.69</v>
      </c>
      <c r="R3165" s="16">
        <f t="shared" si="198"/>
        <v>41775.753761574073</v>
      </c>
      <c r="S3165" s="16">
        <f t="shared" si="199"/>
        <v>41805.753761574073</v>
      </c>
    </row>
    <row r="3166" spans="1:19" ht="59" x14ac:dyDescent="0.75">
      <c r="A3166" s="11">
        <v>3164</v>
      </c>
      <c r="B3166" s="12" t="s">
        <v>3164</v>
      </c>
      <c r="C3166" s="12" t="s">
        <v>7274</v>
      </c>
      <c r="D3166" s="13">
        <v>2500</v>
      </c>
      <c r="E3166" s="14">
        <v>2669</v>
      </c>
      <c r="F3166" s="11" t="s">
        <v>8218</v>
      </c>
      <c r="G3166" s="11" t="s">
        <v>8223</v>
      </c>
      <c r="H3166" s="11" t="s">
        <v>8245</v>
      </c>
      <c r="I3166" s="11">
        <v>1402341615</v>
      </c>
      <c r="J3166" s="11">
        <v>1399490415</v>
      </c>
      <c r="K3166" s="11" t="b">
        <v>1</v>
      </c>
      <c r="L3166" s="11">
        <v>71</v>
      </c>
      <c r="M3166" s="11" t="b">
        <v>1</v>
      </c>
      <c r="N3166" s="11" t="s">
        <v>8273</v>
      </c>
      <c r="O3166" s="11" t="s">
        <v>8274</v>
      </c>
      <c r="P3166" s="11">
        <f t="shared" si="196"/>
        <v>107</v>
      </c>
      <c r="Q3166" s="11">
        <f t="shared" si="197"/>
        <v>37.590000000000003</v>
      </c>
      <c r="R3166" s="16">
        <f t="shared" si="198"/>
        <v>41766.80572916667</v>
      </c>
      <c r="S3166" s="16">
        <f t="shared" si="199"/>
        <v>41799.80572916667</v>
      </c>
    </row>
    <row r="3167" spans="1:19" ht="59" x14ac:dyDescent="0.75">
      <c r="A3167" s="11">
        <v>3165</v>
      </c>
      <c r="B3167" s="12" t="s">
        <v>3165</v>
      </c>
      <c r="C3167" s="12" t="s">
        <v>7275</v>
      </c>
      <c r="D3167" s="13">
        <v>750</v>
      </c>
      <c r="E3167" s="14">
        <v>1220</v>
      </c>
      <c r="F3167" s="11" t="s">
        <v>8218</v>
      </c>
      <c r="G3167" s="11" t="s">
        <v>8223</v>
      </c>
      <c r="H3167" s="11" t="s">
        <v>8245</v>
      </c>
      <c r="I3167" s="11">
        <v>1304395140</v>
      </c>
      <c r="J3167" s="11">
        <v>1302493760</v>
      </c>
      <c r="K3167" s="11" t="b">
        <v>1</v>
      </c>
      <c r="L3167" s="11">
        <v>21</v>
      </c>
      <c r="M3167" s="11" t="b">
        <v>1</v>
      </c>
      <c r="N3167" s="11" t="s">
        <v>8273</v>
      </c>
      <c r="O3167" s="11" t="s">
        <v>8274</v>
      </c>
      <c r="P3167" s="11">
        <f t="shared" si="196"/>
        <v>163</v>
      </c>
      <c r="Q3167" s="11">
        <f t="shared" si="197"/>
        <v>58.1</v>
      </c>
      <c r="R3167" s="16">
        <f t="shared" si="198"/>
        <v>40644.159259259257</v>
      </c>
      <c r="S3167" s="16">
        <f t="shared" si="199"/>
        <v>40666.165972222225</v>
      </c>
    </row>
    <row r="3168" spans="1:19" ht="44.25" x14ac:dyDescent="0.75">
      <c r="A3168" s="11">
        <v>3166</v>
      </c>
      <c r="B3168" s="12" t="s">
        <v>3166</v>
      </c>
      <c r="C3168" s="12" t="s">
        <v>7276</v>
      </c>
      <c r="D3168" s="13">
        <v>35000</v>
      </c>
      <c r="E3168" s="14">
        <v>56079.83</v>
      </c>
      <c r="F3168" s="11" t="s">
        <v>8218</v>
      </c>
      <c r="G3168" s="11" t="s">
        <v>8223</v>
      </c>
      <c r="H3168" s="11" t="s">
        <v>8245</v>
      </c>
      <c r="I3168" s="11">
        <v>1416988740</v>
      </c>
      <c r="J3168" s="11">
        <v>1414514153</v>
      </c>
      <c r="K3168" s="11" t="b">
        <v>1</v>
      </c>
      <c r="L3168" s="11">
        <v>930</v>
      </c>
      <c r="M3168" s="11" t="b">
        <v>1</v>
      </c>
      <c r="N3168" s="11" t="s">
        <v>8273</v>
      </c>
      <c r="O3168" s="11" t="s">
        <v>8274</v>
      </c>
      <c r="P3168" s="11">
        <f t="shared" si="196"/>
        <v>160</v>
      </c>
      <c r="Q3168" s="11">
        <f t="shared" si="197"/>
        <v>60.3</v>
      </c>
      <c r="R3168" s="16">
        <f t="shared" si="198"/>
        <v>41940.69158564815</v>
      </c>
      <c r="S3168" s="16">
        <f t="shared" si="199"/>
        <v>41969.332638888889</v>
      </c>
    </row>
    <row r="3169" spans="1:19" ht="29.5" x14ac:dyDescent="0.75">
      <c r="A3169" s="11">
        <v>3167</v>
      </c>
      <c r="B3169" s="12" t="s">
        <v>3167</v>
      </c>
      <c r="C3169" s="12" t="s">
        <v>7277</v>
      </c>
      <c r="D3169" s="13">
        <v>3000</v>
      </c>
      <c r="E3169" s="14">
        <v>3485</v>
      </c>
      <c r="F3169" s="11" t="s">
        <v>8218</v>
      </c>
      <c r="G3169" s="11" t="s">
        <v>8223</v>
      </c>
      <c r="H3169" s="11" t="s">
        <v>8245</v>
      </c>
      <c r="I3169" s="11">
        <v>1406952781</v>
      </c>
      <c r="J3169" s="11">
        <v>1405743181</v>
      </c>
      <c r="K3169" s="11" t="b">
        <v>1</v>
      </c>
      <c r="L3169" s="11">
        <v>55</v>
      </c>
      <c r="M3169" s="11" t="b">
        <v>1</v>
      </c>
      <c r="N3169" s="11" t="s">
        <v>8273</v>
      </c>
      <c r="O3169" s="11" t="s">
        <v>8274</v>
      </c>
      <c r="P3169" s="11">
        <f t="shared" si="196"/>
        <v>116</v>
      </c>
      <c r="Q3169" s="11">
        <f t="shared" si="197"/>
        <v>63.36</v>
      </c>
      <c r="R3169" s="16">
        <f t="shared" si="198"/>
        <v>41839.175706018519</v>
      </c>
      <c r="S3169" s="16">
        <f t="shared" si="199"/>
        <v>41853.175706018519</v>
      </c>
    </row>
    <row r="3170" spans="1:19" ht="44.25" x14ac:dyDescent="0.75">
      <c r="A3170" s="11">
        <v>3168</v>
      </c>
      <c r="B3170" s="12" t="s">
        <v>3168</v>
      </c>
      <c r="C3170" s="12" t="s">
        <v>7278</v>
      </c>
      <c r="D3170" s="13">
        <v>2500</v>
      </c>
      <c r="E3170" s="14">
        <v>3105</v>
      </c>
      <c r="F3170" s="11" t="s">
        <v>8218</v>
      </c>
      <c r="G3170" s="11" t="s">
        <v>8223</v>
      </c>
      <c r="H3170" s="11" t="s">
        <v>8245</v>
      </c>
      <c r="I3170" s="11">
        <v>1402696800</v>
      </c>
      <c r="J3170" s="11">
        <v>1399948353</v>
      </c>
      <c r="K3170" s="11" t="b">
        <v>1</v>
      </c>
      <c r="L3170" s="11">
        <v>61</v>
      </c>
      <c r="M3170" s="11" t="b">
        <v>1</v>
      </c>
      <c r="N3170" s="11" t="s">
        <v>8273</v>
      </c>
      <c r="O3170" s="11" t="s">
        <v>8274</v>
      </c>
      <c r="P3170" s="11">
        <f t="shared" si="196"/>
        <v>124</v>
      </c>
      <c r="Q3170" s="11">
        <f t="shared" si="197"/>
        <v>50.9</v>
      </c>
      <c r="R3170" s="16">
        <f t="shared" si="198"/>
        <v>41772.105937500004</v>
      </c>
      <c r="S3170" s="16">
        <f t="shared" si="199"/>
        <v>41803.916666666664</v>
      </c>
    </row>
    <row r="3171" spans="1:19" ht="29.5" x14ac:dyDescent="0.75">
      <c r="A3171" s="11">
        <v>3169</v>
      </c>
      <c r="B3171" s="12" t="s">
        <v>3169</v>
      </c>
      <c r="C3171" s="12" t="s">
        <v>7279</v>
      </c>
      <c r="D3171" s="13">
        <v>8000</v>
      </c>
      <c r="E3171" s="14">
        <v>8241</v>
      </c>
      <c r="F3171" s="11" t="s">
        <v>8218</v>
      </c>
      <c r="G3171" s="11" t="s">
        <v>8223</v>
      </c>
      <c r="H3171" s="11" t="s">
        <v>8245</v>
      </c>
      <c r="I3171" s="11">
        <v>1386910740</v>
      </c>
      <c r="J3171" s="11">
        <v>1384364561</v>
      </c>
      <c r="K3171" s="11" t="b">
        <v>1</v>
      </c>
      <c r="L3171" s="11">
        <v>82</v>
      </c>
      <c r="M3171" s="11" t="b">
        <v>1</v>
      </c>
      <c r="N3171" s="11" t="s">
        <v>8273</v>
      </c>
      <c r="O3171" s="11" t="s">
        <v>8274</v>
      </c>
      <c r="P3171" s="11">
        <f t="shared" si="196"/>
        <v>103</v>
      </c>
      <c r="Q3171" s="11">
        <f t="shared" si="197"/>
        <v>100.5</v>
      </c>
      <c r="R3171" s="16">
        <f t="shared" si="198"/>
        <v>41591.737974537034</v>
      </c>
      <c r="S3171" s="16">
        <f t="shared" si="199"/>
        <v>41621.207638888889</v>
      </c>
    </row>
    <row r="3172" spans="1:19" ht="44.25" x14ac:dyDescent="0.75">
      <c r="A3172" s="11">
        <v>3170</v>
      </c>
      <c r="B3172" s="12" t="s">
        <v>3170</v>
      </c>
      <c r="C3172" s="12" t="s">
        <v>7280</v>
      </c>
      <c r="D3172" s="13">
        <v>2000</v>
      </c>
      <c r="E3172" s="14">
        <v>2245</v>
      </c>
      <c r="F3172" s="11" t="s">
        <v>8218</v>
      </c>
      <c r="G3172" s="11" t="s">
        <v>8223</v>
      </c>
      <c r="H3172" s="11" t="s">
        <v>8245</v>
      </c>
      <c r="I3172" s="11">
        <v>1404273600</v>
      </c>
      <c r="J3172" s="11">
        <v>1401414944</v>
      </c>
      <c r="K3172" s="11" t="b">
        <v>1</v>
      </c>
      <c r="L3172" s="11">
        <v>71</v>
      </c>
      <c r="M3172" s="11" t="b">
        <v>1</v>
      </c>
      <c r="N3172" s="11" t="s">
        <v>8273</v>
      </c>
      <c r="O3172" s="11" t="s">
        <v>8274</v>
      </c>
      <c r="P3172" s="11">
        <f t="shared" si="196"/>
        <v>112</v>
      </c>
      <c r="Q3172" s="11">
        <f t="shared" si="197"/>
        <v>31.62</v>
      </c>
      <c r="R3172" s="16">
        <f t="shared" si="198"/>
        <v>41789.080370370371</v>
      </c>
      <c r="S3172" s="16">
        <f t="shared" si="199"/>
        <v>41822.166666666664</v>
      </c>
    </row>
    <row r="3173" spans="1:19" ht="59" x14ac:dyDescent="0.75">
      <c r="A3173" s="11">
        <v>3171</v>
      </c>
      <c r="B3173" s="12" t="s">
        <v>3171</v>
      </c>
      <c r="C3173" s="12" t="s">
        <v>7281</v>
      </c>
      <c r="D3173" s="13">
        <v>7000</v>
      </c>
      <c r="E3173" s="14">
        <v>7617</v>
      </c>
      <c r="F3173" s="11" t="s">
        <v>8218</v>
      </c>
      <c r="G3173" s="11" t="s">
        <v>8224</v>
      </c>
      <c r="H3173" s="11" t="s">
        <v>8246</v>
      </c>
      <c r="I3173" s="11">
        <v>1462545358</v>
      </c>
      <c r="J3173" s="11">
        <v>1459953358</v>
      </c>
      <c r="K3173" s="11" t="b">
        <v>1</v>
      </c>
      <c r="L3173" s="11">
        <v>117</v>
      </c>
      <c r="M3173" s="11" t="b">
        <v>1</v>
      </c>
      <c r="N3173" s="11" t="s">
        <v>8273</v>
      </c>
      <c r="O3173" s="11" t="s">
        <v>8274</v>
      </c>
      <c r="P3173" s="11">
        <f t="shared" si="196"/>
        <v>109</v>
      </c>
      <c r="Q3173" s="11">
        <f t="shared" si="197"/>
        <v>65.099999999999994</v>
      </c>
      <c r="R3173" s="16">
        <f t="shared" si="198"/>
        <v>42466.608310185184</v>
      </c>
      <c r="S3173" s="16">
        <f t="shared" si="199"/>
        <v>42496.608310185184</v>
      </c>
    </row>
    <row r="3174" spans="1:19" ht="44.25" x14ac:dyDescent="0.75">
      <c r="A3174" s="11">
        <v>3172</v>
      </c>
      <c r="B3174" s="12" t="s">
        <v>3172</v>
      </c>
      <c r="C3174" s="12" t="s">
        <v>7282</v>
      </c>
      <c r="D3174" s="13">
        <v>2000</v>
      </c>
      <c r="E3174" s="14">
        <v>2300</v>
      </c>
      <c r="F3174" s="11" t="s">
        <v>8218</v>
      </c>
      <c r="G3174" s="11" t="s">
        <v>8223</v>
      </c>
      <c r="H3174" s="11" t="s">
        <v>8245</v>
      </c>
      <c r="I3174" s="11">
        <v>1329240668</v>
      </c>
      <c r="J3174" s="11">
        <v>1326648668</v>
      </c>
      <c r="K3174" s="11" t="b">
        <v>1</v>
      </c>
      <c r="L3174" s="11">
        <v>29</v>
      </c>
      <c r="M3174" s="11" t="b">
        <v>1</v>
      </c>
      <c r="N3174" s="11" t="s">
        <v>8273</v>
      </c>
      <c r="O3174" s="11" t="s">
        <v>8274</v>
      </c>
      <c r="P3174" s="11">
        <f t="shared" si="196"/>
        <v>115</v>
      </c>
      <c r="Q3174" s="11">
        <f t="shared" si="197"/>
        <v>79.31</v>
      </c>
      <c r="R3174" s="16">
        <f t="shared" si="198"/>
        <v>40923.729953703703</v>
      </c>
      <c r="S3174" s="16">
        <f t="shared" si="199"/>
        <v>40953.729953703703</v>
      </c>
    </row>
    <row r="3175" spans="1:19" ht="44.25" x14ac:dyDescent="0.75">
      <c r="A3175" s="11">
        <v>3173</v>
      </c>
      <c r="B3175" s="12" t="s">
        <v>3173</v>
      </c>
      <c r="C3175" s="12" t="s">
        <v>7283</v>
      </c>
      <c r="D3175" s="13">
        <v>10000</v>
      </c>
      <c r="E3175" s="14">
        <v>10300</v>
      </c>
      <c r="F3175" s="11" t="s">
        <v>8218</v>
      </c>
      <c r="G3175" s="11" t="s">
        <v>8223</v>
      </c>
      <c r="H3175" s="11" t="s">
        <v>8245</v>
      </c>
      <c r="I3175" s="11">
        <v>1411765492</v>
      </c>
      <c r="J3175" s="11">
        <v>1409173492</v>
      </c>
      <c r="K3175" s="11" t="b">
        <v>1</v>
      </c>
      <c r="L3175" s="11">
        <v>74</v>
      </c>
      <c r="M3175" s="11" t="b">
        <v>1</v>
      </c>
      <c r="N3175" s="11" t="s">
        <v>8273</v>
      </c>
      <c r="O3175" s="11" t="s">
        <v>8274</v>
      </c>
      <c r="P3175" s="11">
        <f t="shared" si="196"/>
        <v>103</v>
      </c>
      <c r="Q3175" s="11">
        <f t="shared" si="197"/>
        <v>139.19</v>
      </c>
      <c r="R3175" s="16">
        <f t="shared" si="198"/>
        <v>41878.878379629627</v>
      </c>
      <c r="S3175" s="16">
        <f t="shared" si="199"/>
        <v>41908.878379629627</v>
      </c>
    </row>
    <row r="3176" spans="1:19" ht="59" x14ac:dyDescent="0.75">
      <c r="A3176" s="11">
        <v>3174</v>
      </c>
      <c r="B3176" s="12" t="s">
        <v>3174</v>
      </c>
      <c r="C3176" s="12" t="s">
        <v>7284</v>
      </c>
      <c r="D3176" s="13">
        <v>3000</v>
      </c>
      <c r="E3176" s="14">
        <v>3034</v>
      </c>
      <c r="F3176" s="11" t="s">
        <v>8218</v>
      </c>
      <c r="G3176" s="11" t="s">
        <v>8223</v>
      </c>
      <c r="H3176" s="11" t="s">
        <v>8245</v>
      </c>
      <c r="I3176" s="11">
        <v>1408999508</v>
      </c>
      <c r="J3176" s="11">
        <v>1407789908</v>
      </c>
      <c r="K3176" s="11" t="b">
        <v>1</v>
      </c>
      <c r="L3176" s="11">
        <v>23</v>
      </c>
      <c r="M3176" s="11" t="b">
        <v>1</v>
      </c>
      <c r="N3176" s="11" t="s">
        <v>8273</v>
      </c>
      <c r="O3176" s="11" t="s">
        <v>8274</v>
      </c>
      <c r="P3176" s="11">
        <f t="shared" si="196"/>
        <v>101</v>
      </c>
      <c r="Q3176" s="11">
        <f t="shared" si="197"/>
        <v>131.91</v>
      </c>
      <c r="R3176" s="16">
        <f t="shared" si="198"/>
        <v>41862.864675925928</v>
      </c>
      <c r="S3176" s="16">
        <f t="shared" si="199"/>
        <v>41876.864675925928</v>
      </c>
    </row>
    <row r="3177" spans="1:19" ht="59" x14ac:dyDescent="0.75">
      <c r="A3177" s="11">
        <v>3175</v>
      </c>
      <c r="B3177" s="12" t="s">
        <v>3175</v>
      </c>
      <c r="C3177" s="12" t="s">
        <v>7285</v>
      </c>
      <c r="D3177" s="13">
        <v>5000</v>
      </c>
      <c r="E3177" s="14">
        <v>5478</v>
      </c>
      <c r="F3177" s="11" t="s">
        <v>8218</v>
      </c>
      <c r="G3177" s="11" t="s">
        <v>8223</v>
      </c>
      <c r="H3177" s="11" t="s">
        <v>8245</v>
      </c>
      <c r="I3177" s="11">
        <v>1297977427</v>
      </c>
      <c r="J3177" s="11">
        <v>1292793427</v>
      </c>
      <c r="K3177" s="11" t="b">
        <v>1</v>
      </c>
      <c r="L3177" s="11">
        <v>60</v>
      </c>
      <c r="M3177" s="11" t="b">
        <v>1</v>
      </c>
      <c r="N3177" s="11" t="s">
        <v>8273</v>
      </c>
      <c r="O3177" s="11" t="s">
        <v>8274</v>
      </c>
      <c r="P3177" s="11">
        <f t="shared" si="196"/>
        <v>110</v>
      </c>
      <c r="Q3177" s="11">
        <f t="shared" si="197"/>
        <v>91.3</v>
      </c>
      <c r="R3177" s="16">
        <f t="shared" si="198"/>
        <v>40531.886886574073</v>
      </c>
      <c r="S3177" s="16">
        <f t="shared" si="199"/>
        <v>40591.886886574073</v>
      </c>
    </row>
    <row r="3178" spans="1:19" ht="59" x14ac:dyDescent="0.75">
      <c r="A3178" s="11">
        <v>3176</v>
      </c>
      <c r="B3178" s="12" t="s">
        <v>3176</v>
      </c>
      <c r="C3178" s="12" t="s">
        <v>7286</v>
      </c>
      <c r="D3178" s="13">
        <v>1900</v>
      </c>
      <c r="E3178" s="14">
        <v>2182</v>
      </c>
      <c r="F3178" s="11" t="s">
        <v>8218</v>
      </c>
      <c r="G3178" s="11" t="s">
        <v>8223</v>
      </c>
      <c r="H3178" s="11" t="s">
        <v>8245</v>
      </c>
      <c r="I3178" s="11">
        <v>1376838000</v>
      </c>
      <c r="J3178" s="11">
        <v>1374531631</v>
      </c>
      <c r="K3178" s="11" t="b">
        <v>1</v>
      </c>
      <c r="L3178" s="11">
        <v>55</v>
      </c>
      <c r="M3178" s="11" t="b">
        <v>1</v>
      </c>
      <c r="N3178" s="11" t="s">
        <v>8273</v>
      </c>
      <c r="O3178" s="11" t="s">
        <v>8274</v>
      </c>
      <c r="P3178" s="11">
        <f t="shared" si="196"/>
        <v>115</v>
      </c>
      <c r="Q3178" s="11">
        <f t="shared" si="197"/>
        <v>39.67</v>
      </c>
      <c r="R3178" s="16">
        <f t="shared" si="198"/>
        <v>41477.930914351848</v>
      </c>
      <c r="S3178" s="16">
        <f t="shared" si="199"/>
        <v>41504.625</v>
      </c>
    </row>
    <row r="3179" spans="1:19" ht="44.25" x14ac:dyDescent="0.75">
      <c r="A3179" s="11">
        <v>3177</v>
      </c>
      <c r="B3179" s="12" t="s">
        <v>3177</v>
      </c>
      <c r="C3179" s="12" t="s">
        <v>7287</v>
      </c>
      <c r="D3179" s="13">
        <v>2500</v>
      </c>
      <c r="E3179" s="14">
        <v>2935</v>
      </c>
      <c r="F3179" s="11" t="s">
        <v>8218</v>
      </c>
      <c r="G3179" s="11" t="s">
        <v>8223</v>
      </c>
      <c r="H3179" s="11" t="s">
        <v>8245</v>
      </c>
      <c r="I3179" s="11">
        <v>1403366409</v>
      </c>
      <c r="J3179" s="11">
        <v>1400774409</v>
      </c>
      <c r="K3179" s="11" t="b">
        <v>1</v>
      </c>
      <c r="L3179" s="11">
        <v>51</v>
      </c>
      <c r="M3179" s="11" t="b">
        <v>1</v>
      </c>
      <c r="N3179" s="11" t="s">
        <v>8273</v>
      </c>
      <c r="O3179" s="11" t="s">
        <v>8274</v>
      </c>
      <c r="P3179" s="11">
        <f t="shared" si="196"/>
        <v>117</v>
      </c>
      <c r="Q3179" s="11">
        <f t="shared" si="197"/>
        <v>57.55</v>
      </c>
      <c r="R3179" s="16">
        <f t="shared" si="198"/>
        <v>41781.666770833333</v>
      </c>
      <c r="S3179" s="16">
        <f t="shared" si="199"/>
        <v>41811.666770833333</v>
      </c>
    </row>
    <row r="3180" spans="1:19" ht="59" x14ac:dyDescent="0.75">
      <c r="A3180" s="11">
        <v>3178</v>
      </c>
      <c r="B3180" s="12" t="s">
        <v>3178</v>
      </c>
      <c r="C3180" s="12" t="s">
        <v>7288</v>
      </c>
      <c r="D3180" s="13">
        <v>1500</v>
      </c>
      <c r="E3180" s="14">
        <v>2576</v>
      </c>
      <c r="F3180" s="11" t="s">
        <v>8218</v>
      </c>
      <c r="G3180" s="11" t="s">
        <v>8224</v>
      </c>
      <c r="H3180" s="11" t="s">
        <v>8246</v>
      </c>
      <c r="I3180" s="11">
        <v>1405521075</v>
      </c>
      <c r="J3180" s="11">
        <v>1402929075</v>
      </c>
      <c r="K3180" s="11" t="b">
        <v>1</v>
      </c>
      <c r="L3180" s="11">
        <v>78</v>
      </c>
      <c r="M3180" s="11" t="b">
        <v>1</v>
      </c>
      <c r="N3180" s="11" t="s">
        <v>8273</v>
      </c>
      <c r="O3180" s="11" t="s">
        <v>8274</v>
      </c>
      <c r="P3180" s="11">
        <f t="shared" si="196"/>
        <v>172</v>
      </c>
      <c r="Q3180" s="11">
        <f t="shared" si="197"/>
        <v>33.03</v>
      </c>
      <c r="R3180" s="16">
        <f t="shared" si="198"/>
        <v>41806.605034722219</v>
      </c>
      <c r="S3180" s="16">
        <f t="shared" si="199"/>
        <v>41836.605034722219</v>
      </c>
    </row>
    <row r="3181" spans="1:19" ht="44.25" x14ac:dyDescent="0.75">
      <c r="A3181" s="11">
        <v>3179</v>
      </c>
      <c r="B3181" s="12" t="s">
        <v>3179</v>
      </c>
      <c r="C3181" s="12" t="s">
        <v>7289</v>
      </c>
      <c r="D3181" s="13">
        <v>4200</v>
      </c>
      <c r="E3181" s="14">
        <v>4794.82</v>
      </c>
      <c r="F3181" s="11" t="s">
        <v>8218</v>
      </c>
      <c r="G3181" s="11" t="s">
        <v>8223</v>
      </c>
      <c r="H3181" s="11" t="s">
        <v>8245</v>
      </c>
      <c r="I3181" s="11">
        <v>1367859071</v>
      </c>
      <c r="J3181" s="11">
        <v>1365699071</v>
      </c>
      <c r="K3181" s="11" t="b">
        <v>1</v>
      </c>
      <c r="L3181" s="11">
        <v>62</v>
      </c>
      <c r="M3181" s="11" t="b">
        <v>1</v>
      </c>
      <c r="N3181" s="11" t="s">
        <v>8273</v>
      </c>
      <c r="O3181" s="11" t="s">
        <v>8274</v>
      </c>
      <c r="P3181" s="11">
        <f t="shared" si="196"/>
        <v>114</v>
      </c>
      <c r="Q3181" s="11">
        <f t="shared" si="197"/>
        <v>77.34</v>
      </c>
      <c r="R3181" s="16">
        <f t="shared" si="198"/>
        <v>41375.702210648145</v>
      </c>
      <c r="S3181" s="16">
        <f t="shared" si="199"/>
        <v>41400.702210648145</v>
      </c>
    </row>
    <row r="3182" spans="1:19" ht="44.25" x14ac:dyDescent="0.75">
      <c r="A3182" s="11">
        <v>3180</v>
      </c>
      <c r="B3182" s="12" t="s">
        <v>3180</v>
      </c>
      <c r="C3182" s="12" t="s">
        <v>7290</v>
      </c>
      <c r="D3182" s="13">
        <v>1200</v>
      </c>
      <c r="E3182" s="14">
        <v>1437</v>
      </c>
      <c r="F3182" s="11" t="s">
        <v>8218</v>
      </c>
      <c r="G3182" s="11" t="s">
        <v>8224</v>
      </c>
      <c r="H3182" s="11" t="s">
        <v>8246</v>
      </c>
      <c r="I3182" s="11">
        <v>1403258049</v>
      </c>
      <c r="J3182" s="11">
        <v>1400666049</v>
      </c>
      <c r="K3182" s="11" t="b">
        <v>1</v>
      </c>
      <c r="L3182" s="11">
        <v>45</v>
      </c>
      <c r="M3182" s="11" t="b">
        <v>1</v>
      </c>
      <c r="N3182" s="11" t="s">
        <v>8273</v>
      </c>
      <c r="O3182" s="11" t="s">
        <v>8274</v>
      </c>
      <c r="P3182" s="11">
        <f t="shared" si="196"/>
        <v>120</v>
      </c>
      <c r="Q3182" s="11">
        <f t="shared" si="197"/>
        <v>31.93</v>
      </c>
      <c r="R3182" s="16">
        <f t="shared" si="198"/>
        <v>41780.412604166668</v>
      </c>
      <c r="S3182" s="16">
        <f t="shared" si="199"/>
        <v>41810.412604166668</v>
      </c>
    </row>
    <row r="3183" spans="1:19" ht="44.25" x14ac:dyDescent="0.75">
      <c r="A3183" s="11">
        <v>3181</v>
      </c>
      <c r="B3183" s="12" t="s">
        <v>3181</v>
      </c>
      <c r="C3183" s="12" t="s">
        <v>7291</v>
      </c>
      <c r="D3183" s="13">
        <v>500</v>
      </c>
      <c r="E3183" s="14">
        <v>545</v>
      </c>
      <c r="F3183" s="11" t="s">
        <v>8218</v>
      </c>
      <c r="G3183" s="11" t="s">
        <v>8224</v>
      </c>
      <c r="H3183" s="11" t="s">
        <v>8246</v>
      </c>
      <c r="I3183" s="11">
        <v>1402848000</v>
      </c>
      <c r="J3183" s="11">
        <v>1400570787</v>
      </c>
      <c r="K3183" s="11" t="b">
        <v>1</v>
      </c>
      <c r="L3183" s="11">
        <v>15</v>
      </c>
      <c r="M3183" s="11" t="b">
        <v>1</v>
      </c>
      <c r="N3183" s="11" t="s">
        <v>8273</v>
      </c>
      <c r="O3183" s="11" t="s">
        <v>8274</v>
      </c>
      <c r="P3183" s="11">
        <f t="shared" si="196"/>
        <v>109</v>
      </c>
      <c r="Q3183" s="11">
        <f t="shared" si="197"/>
        <v>36.33</v>
      </c>
      <c r="R3183" s="16">
        <f t="shared" si="198"/>
        <v>41779.310034722221</v>
      </c>
      <c r="S3183" s="16">
        <f t="shared" si="199"/>
        <v>41805.666666666664</v>
      </c>
    </row>
    <row r="3184" spans="1:19" ht="59" x14ac:dyDescent="0.75">
      <c r="A3184" s="11">
        <v>3182</v>
      </c>
      <c r="B3184" s="12" t="s">
        <v>3182</v>
      </c>
      <c r="C3184" s="12" t="s">
        <v>7292</v>
      </c>
      <c r="D3184" s="13">
        <v>7000</v>
      </c>
      <c r="E3184" s="14">
        <v>7062</v>
      </c>
      <c r="F3184" s="11" t="s">
        <v>8218</v>
      </c>
      <c r="G3184" s="11" t="s">
        <v>8223</v>
      </c>
      <c r="H3184" s="11" t="s">
        <v>8245</v>
      </c>
      <c r="I3184" s="11">
        <v>1328029200</v>
      </c>
      <c r="J3184" s="11">
        <v>1323211621</v>
      </c>
      <c r="K3184" s="11" t="b">
        <v>1</v>
      </c>
      <c r="L3184" s="11">
        <v>151</v>
      </c>
      <c r="M3184" s="11" t="b">
        <v>1</v>
      </c>
      <c r="N3184" s="11" t="s">
        <v>8273</v>
      </c>
      <c r="O3184" s="11" t="s">
        <v>8274</v>
      </c>
      <c r="P3184" s="11">
        <f t="shared" si="196"/>
        <v>101</v>
      </c>
      <c r="Q3184" s="11">
        <f t="shared" si="197"/>
        <v>46.77</v>
      </c>
      <c r="R3184" s="16">
        <f t="shared" si="198"/>
        <v>40883.949317129627</v>
      </c>
      <c r="S3184" s="16">
        <f t="shared" si="199"/>
        <v>40939.708333333336</v>
      </c>
    </row>
    <row r="3185" spans="1:19" ht="44.25" x14ac:dyDescent="0.75">
      <c r="A3185" s="11">
        <v>3183</v>
      </c>
      <c r="B3185" s="12" t="s">
        <v>3183</v>
      </c>
      <c r="C3185" s="12" t="s">
        <v>7293</v>
      </c>
      <c r="D3185" s="13">
        <v>2500</v>
      </c>
      <c r="E3185" s="14">
        <v>2725</v>
      </c>
      <c r="F3185" s="11" t="s">
        <v>8218</v>
      </c>
      <c r="G3185" s="11" t="s">
        <v>8223</v>
      </c>
      <c r="H3185" s="11" t="s">
        <v>8245</v>
      </c>
      <c r="I3185" s="11">
        <v>1377284669</v>
      </c>
      <c r="J3185" s="11">
        <v>1375729469</v>
      </c>
      <c r="K3185" s="11" t="b">
        <v>1</v>
      </c>
      <c r="L3185" s="11">
        <v>68</v>
      </c>
      <c r="M3185" s="11" t="b">
        <v>1</v>
      </c>
      <c r="N3185" s="11" t="s">
        <v>8273</v>
      </c>
      <c r="O3185" s="11" t="s">
        <v>8274</v>
      </c>
      <c r="P3185" s="11">
        <f t="shared" si="196"/>
        <v>109</v>
      </c>
      <c r="Q3185" s="11">
        <f t="shared" si="197"/>
        <v>40.07</v>
      </c>
      <c r="R3185" s="16">
        <f t="shared" si="198"/>
        <v>41491.79478009259</v>
      </c>
      <c r="S3185" s="16">
        <f t="shared" si="199"/>
        <v>41509.79478009259</v>
      </c>
    </row>
    <row r="3186" spans="1:19" ht="44.25" x14ac:dyDescent="0.75">
      <c r="A3186" s="11">
        <v>3184</v>
      </c>
      <c r="B3186" s="12" t="s">
        <v>3184</v>
      </c>
      <c r="C3186" s="12" t="s">
        <v>7294</v>
      </c>
      <c r="D3186" s="13">
        <v>4300</v>
      </c>
      <c r="E3186" s="14">
        <v>4610</v>
      </c>
      <c r="F3186" s="11" t="s">
        <v>8218</v>
      </c>
      <c r="G3186" s="11" t="s">
        <v>8223</v>
      </c>
      <c r="H3186" s="11" t="s">
        <v>8245</v>
      </c>
      <c r="I3186" s="11">
        <v>1404258631</v>
      </c>
      <c r="J3186" s="11">
        <v>1401666631</v>
      </c>
      <c r="K3186" s="11" t="b">
        <v>1</v>
      </c>
      <c r="L3186" s="11">
        <v>46</v>
      </c>
      <c r="M3186" s="11" t="b">
        <v>1</v>
      </c>
      <c r="N3186" s="11" t="s">
        <v>8273</v>
      </c>
      <c r="O3186" s="11" t="s">
        <v>8274</v>
      </c>
      <c r="P3186" s="11">
        <f t="shared" si="196"/>
        <v>107</v>
      </c>
      <c r="Q3186" s="11">
        <f t="shared" si="197"/>
        <v>100.22</v>
      </c>
      <c r="R3186" s="16">
        <f t="shared" si="198"/>
        <v>41791.993414351848</v>
      </c>
      <c r="S3186" s="16">
        <f t="shared" si="199"/>
        <v>41821.993414351848</v>
      </c>
    </row>
    <row r="3187" spans="1:19" ht="44.25" x14ac:dyDescent="0.75">
      <c r="A3187" s="11">
        <v>3185</v>
      </c>
      <c r="B3187" s="12" t="s">
        <v>3185</v>
      </c>
      <c r="C3187" s="12" t="s">
        <v>7295</v>
      </c>
      <c r="D3187" s="13">
        <v>1000</v>
      </c>
      <c r="E3187" s="14">
        <v>1000</v>
      </c>
      <c r="F3187" s="11" t="s">
        <v>8218</v>
      </c>
      <c r="G3187" s="11" t="s">
        <v>8224</v>
      </c>
      <c r="H3187" s="11" t="s">
        <v>8246</v>
      </c>
      <c r="I3187" s="11">
        <v>1405553241</v>
      </c>
      <c r="J3187" s="11">
        <v>1404948441</v>
      </c>
      <c r="K3187" s="11" t="b">
        <v>1</v>
      </c>
      <c r="L3187" s="11">
        <v>24</v>
      </c>
      <c r="M3187" s="11" t="b">
        <v>1</v>
      </c>
      <c r="N3187" s="11" t="s">
        <v>8273</v>
      </c>
      <c r="O3187" s="11" t="s">
        <v>8274</v>
      </c>
      <c r="P3187" s="11">
        <f t="shared" si="196"/>
        <v>100</v>
      </c>
      <c r="Q3187" s="11">
        <f t="shared" si="197"/>
        <v>41.67</v>
      </c>
      <c r="R3187" s="16">
        <f t="shared" si="198"/>
        <v>41829.977326388893</v>
      </c>
      <c r="S3187" s="16">
        <f t="shared" si="199"/>
        <v>41836.977326388893</v>
      </c>
    </row>
    <row r="3188" spans="1:19" ht="44.25" x14ac:dyDescent="0.75">
      <c r="A3188" s="11">
        <v>3186</v>
      </c>
      <c r="B3188" s="12" t="s">
        <v>3186</v>
      </c>
      <c r="C3188" s="12" t="s">
        <v>7296</v>
      </c>
      <c r="D3188" s="13">
        <v>3200</v>
      </c>
      <c r="E3188" s="14">
        <v>3270</v>
      </c>
      <c r="F3188" s="11" t="s">
        <v>8218</v>
      </c>
      <c r="G3188" s="11" t="s">
        <v>8224</v>
      </c>
      <c r="H3188" s="11" t="s">
        <v>8246</v>
      </c>
      <c r="I3188" s="11">
        <v>1410901200</v>
      </c>
      <c r="J3188" s="11">
        <v>1408313438</v>
      </c>
      <c r="K3188" s="11" t="b">
        <v>1</v>
      </c>
      <c r="L3188" s="11">
        <v>70</v>
      </c>
      <c r="M3188" s="11" t="b">
        <v>1</v>
      </c>
      <c r="N3188" s="11" t="s">
        <v>8273</v>
      </c>
      <c r="O3188" s="11" t="s">
        <v>8274</v>
      </c>
      <c r="P3188" s="11">
        <f t="shared" si="196"/>
        <v>102</v>
      </c>
      <c r="Q3188" s="11">
        <f t="shared" si="197"/>
        <v>46.71</v>
      </c>
      <c r="R3188" s="16">
        <f t="shared" si="198"/>
        <v>41868.924050925925</v>
      </c>
      <c r="S3188" s="16">
        <f t="shared" si="199"/>
        <v>41898.875</v>
      </c>
    </row>
    <row r="3189" spans="1:19" ht="59" x14ac:dyDescent="0.75">
      <c r="A3189" s="11">
        <v>3187</v>
      </c>
      <c r="B3189" s="12" t="s">
        <v>3187</v>
      </c>
      <c r="C3189" s="12" t="s">
        <v>7297</v>
      </c>
      <c r="D3189" s="13">
        <v>15000</v>
      </c>
      <c r="E3189" s="14">
        <v>17444</v>
      </c>
      <c r="F3189" s="11" t="s">
        <v>8218</v>
      </c>
      <c r="G3189" s="11" t="s">
        <v>8223</v>
      </c>
      <c r="H3189" s="11" t="s">
        <v>8245</v>
      </c>
      <c r="I3189" s="11">
        <v>1407167973</v>
      </c>
      <c r="J3189" s="11">
        <v>1405439973</v>
      </c>
      <c r="K3189" s="11" t="b">
        <v>1</v>
      </c>
      <c r="L3189" s="11">
        <v>244</v>
      </c>
      <c r="M3189" s="11" t="b">
        <v>1</v>
      </c>
      <c r="N3189" s="11" t="s">
        <v>8273</v>
      </c>
      <c r="O3189" s="11" t="s">
        <v>8274</v>
      </c>
      <c r="P3189" s="11">
        <f t="shared" si="196"/>
        <v>116</v>
      </c>
      <c r="Q3189" s="11">
        <f t="shared" si="197"/>
        <v>71.489999999999995</v>
      </c>
      <c r="R3189" s="16">
        <f t="shared" si="198"/>
        <v>41835.666354166664</v>
      </c>
      <c r="S3189" s="16">
        <f t="shared" si="199"/>
        <v>41855.666354166664</v>
      </c>
    </row>
    <row r="3190" spans="1:19" ht="44.25" x14ac:dyDescent="0.75">
      <c r="A3190" s="11">
        <v>3188</v>
      </c>
      <c r="B3190" s="12" t="s">
        <v>3188</v>
      </c>
      <c r="C3190" s="12" t="s">
        <v>7298</v>
      </c>
      <c r="D3190" s="13">
        <v>200</v>
      </c>
      <c r="E3190" s="14">
        <v>130</v>
      </c>
      <c r="F3190" s="11" t="s">
        <v>8220</v>
      </c>
      <c r="G3190" s="11" t="s">
        <v>8224</v>
      </c>
      <c r="H3190" s="11" t="s">
        <v>8246</v>
      </c>
      <c r="I3190" s="11">
        <v>1433930302</v>
      </c>
      <c r="J3190" s="11">
        <v>1432115902</v>
      </c>
      <c r="K3190" s="11" t="b">
        <v>0</v>
      </c>
      <c r="L3190" s="11">
        <v>9</v>
      </c>
      <c r="M3190" s="11" t="b">
        <v>0</v>
      </c>
      <c r="N3190" s="11" t="s">
        <v>8273</v>
      </c>
      <c r="O3190" s="11" t="s">
        <v>8315</v>
      </c>
      <c r="P3190" s="11">
        <f t="shared" si="196"/>
        <v>65</v>
      </c>
      <c r="Q3190" s="11">
        <f t="shared" si="197"/>
        <v>14.44</v>
      </c>
      <c r="R3190" s="16">
        <f t="shared" si="198"/>
        <v>42144.415532407409</v>
      </c>
      <c r="S3190" s="16">
        <f t="shared" si="199"/>
        <v>42165.415532407409</v>
      </c>
    </row>
    <row r="3191" spans="1:19" ht="59" x14ac:dyDescent="0.75">
      <c r="A3191" s="11">
        <v>3189</v>
      </c>
      <c r="B3191" s="12" t="s">
        <v>3189</v>
      </c>
      <c r="C3191" s="12" t="s">
        <v>7299</v>
      </c>
      <c r="D3191" s="13">
        <v>55000</v>
      </c>
      <c r="E3191" s="14">
        <v>6780</v>
      </c>
      <c r="F3191" s="11" t="s">
        <v>8220</v>
      </c>
      <c r="G3191" s="11" t="s">
        <v>8234</v>
      </c>
      <c r="H3191" s="11" t="s">
        <v>8254</v>
      </c>
      <c r="I3191" s="11">
        <v>1432455532</v>
      </c>
      <c r="J3191" s="11">
        <v>1429863532</v>
      </c>
      <c r="K3191" s="11" t="b">
        <v>0</v>
      </c>
      <c r="L3191" s="11">
        <v>19</v>
      </c>
      <c r="M3191" s="11" t="b">
        <v>0</v>
      </c>
      <c r="N3191" s="11" t="s">
        <v>8273</v>
      </c>
      <c r="O3191" s="11" t="s">
        <v>8315</v>
      </c>
      <c r="P3191" s="11">
        <f t="shared" si="196"/>
        <v>12</v>
      </c>
      <c r="Q3191" s="11">
        <f t="shared" si="197"/>
        <v>356.84</v>
      </c>
      <c r="R3191" s="16">
        <f t="shared" si="198"/>
        <v>42118.346435185187</v>
      </c>
      <c r="S3191" s="16">
        <f t="shared" si="199"/>
        <v>42148.346435185187</v>
      </c>
    </row>
    <row r="3192" spans="1:19" ht="44.25" x14ac:dyDescent="0.75">
      <c r="A3192" s="11">
        <v>3190</v>
      </c>
      <c r="B3192" s="12" t="s">
        <v>3190</v>
      </c>
      <c r="C3192" s="12" t="s">
        <v>7300</v>
      </c>
      <c r="D3192" s="13">
        <v>4000</v>
      </c>
      <c r="E3192" s="14">
        <v>0</v>
      </c>
      <c r="F3192" s="11" t="s">
        <v>8220</v>
      </c>
      <c r="G3192" s="11" t="s">
        <v>8228</v>
      </c>
      <c r="H3192" s="11" t="s">
        <v>8250</v>
      </c>
      <c r="I3192" s="11">
        <v>1481258275</v>
      </c>
      <c r="J3192" s="11">
        <v>1478662675</v>
      </c>
      <c r="K3192" s="11" t="b">
        <v>0</v>
      </c>
      <c r="L3192" s="11">
        <v>0</v>
      </c>
      <c r="M3192" s="11" t="b">
        <v>0</v>
      </c>
      <c r="N3192" s="11" t="s">
        <v>8273</v>
      </c>
      <c r="O3192" s="11" t="s">
        <v>8315</v>
      </c>
      <c r="P3192" s="11">
        <f t="shared" si="196"/>
        <v>0</v>
      </c>
      <c r="Q3192" s="11">
        <f t="shared" si="197"/>
        <v>0</v>
      </c>
      <c r="R3192" s="16">
        <f t="shared" si="198"/>
        <v>42683.151331018518</v>
      </c>
      <c r="S3192" s="16">
        <f t="shared" si="199"/>
        <v>42713.192997685182</v>
      </c>
    </row>
    <row r="3193" spans="1:19" ht="44.25" x14ac:dyDescent="0.75">
      <c r="A3193" s="11">
        <v>3191</v>
      </c>
      <c r="B3193" s="12" t="s">
        <v>3191</v>
      </c>
      <c r="C3193" s="12" t="s">
        <v>7301</v>
      </c>
      <c r="D3193" s="13">
        <v>3750</v>
      </c>
      <c r="E3193" s="14">
        <v>151</v>
      </c>
      <c r="F3193" s="11" t="s">
        <v>8220</v>
      </c>
      <c r="G3193" s="11" t="s">
        <v>8223</v>
      </c>
      <c r="H3193" s="11" t="s">
        <v>8245</v>
      </c>
      <c r="I3193" s="11">
        <v>1471370869</v>
      </c>
      <c r="J3193" s="11">
        <v>1466186869</v>
      </c>
      <c r="K3193" s="11" t="b">
        <v>0</v>
      </c>
      <c r="L3193" s="11">
        <v>4</v>
      </c>
      <c r="M3193" s="11" t="b">
        <v>0</v>
      </c>
      <c r="N3193" s="11" t="s">
        <v>8273</v>
      </c>
      <c r="O3193" s="11" t="s">
        <v>8315</v>
      </c>
      <c r="P3193" s="11">
        <f t="shared" si="196"/>
        <v>4</v>
      </c>
      <c r="Q3193" s="11">
        <f t="shared" si="197"/>
        <v>37.75</v>
      </c>
      <c r="R3193" s="16">
        <f t="shared" si="198"/>
        <v>42538.755428240736</v>
      </c>
      <c r="S3193" s="16">
        <f t="shared" si="199"/>
        <v>42598.755428240736</v>
      </c>
    </row>
    <row r="3194" spans="1:19" ht="44.25" x14ac:dyDescent="0.75">
      <c r="A3194" s="11">
        <v>3192</v>
      </c>
      <c r="B3194" s="12" t="s">
        <v>3192</v>
      </c>
      <c r="C3194" s="12" t="s">
        <v>7302</v>
      </c>
      <c r="D3194" s="13">
        <v>10000</v>
      </c>
      <c r="E3194" s="14">
        <v>102</v>
      </c>
      <c r="F3194" s="11" t="s">
        <v>8220</v>
      </c>
      <c r="G3194" s="11" t="s">
        <v>8224</v>
      </c>
      <c r="H3194" s="11" t="s">
        <v>8246</v>
      </c>
      <c r="I3194" s="11">
        <v>1425160800</v>
      </c>
      <c r="J3194" s="11">
        <v>1421274859</v>
      </c>
      <c r="K3194" s="11" t="b">
        <v>0</v>
      </c>
      <c r="L3194" s="11">
        <v>8</v>
      </c>
      <c r="M3194" s="11" t="b">
        <v>0</v>
      </c>
      <c r="N3194" s="11" t="s">
        <v>8273</v>
      </c>
      <c r="O3194" s="11" t="s">
        <v>8315</v>
      </c>
      <c r="P3194" s="11">
        <f t="shared" si="196"/>
        <v>1</v>
      </c>
      <c r="Q3194" s="11">
        <f t="shared" si="197"/>
        <v>12.75</v>
      </c>
      <c r="R3194" s="16">
        <f t="shared" si="198"/>
        <v>42018.94049768518</v>
      </c>
      <c r="S3194" s="16">
        <f t="shared" si="199"/>
        <v>42063.916666666672</v>
      </c>
    </row>
    <row r="3195" spans="1:19" ht="44.25" x14ac:dyDescent="0.75">
      <c r="A3195" s="11">
        <v>3193</v>
      </c>
      <c r="B3195" s="12" t="s">
        <v>3193</v>
      </c>
      <c r="C3195" s="12" t="s">
        <v>7303</v>
      </c>
      <c r="D3195" s="13">
        <v>5000</v>
      </c>
      <c r="E3195" s="14">
        <v>587</v>
      </c>
      <c r="F3195" s="11" t="s">
        <v>8220</v>
      </c>
      <c r="G3195" s="11" t="s">
        <v>8224</v>
      </c>
      <c r="H3195" s="11" t="s">
        <v>8246</v>
      </c>
      <c r="I3195" s="11">
        <v>1424474056</v>
      </c>
      <c r="J3195" s="11">
        <v>1420586056</v>
      </c>
      <c r="K3195" s="11" t="b">
        <v>0</v>
      </c>
      <c r="L3195" s="11">
        <v>24</v>
      </c>
      <c r="M3195" s="11" t="b">
        <v>0</v>
      </c>
      <c r="N3195" s="11" t="s">
        <v>8273</v>
      </c>
      <c r="O3195" s="11" t="s">
        <v>8315</v>
      </c>
      <c r="P3195" s="11">
        <f t="shared" si="196"/>
        <v>12</v>
      </c>
      <c r="Q3195" s="11">
        <f t="shared" si="197"/>
        <v>24.46</v>
      </c>
      <c r="R3195" s="16">
        <f t="shared" si="198"/>
        <v>42010.968240740738</v>
      </c>
      <c r="S3195" s="16">
        <f t="shared" si="199"/>
        <v>42055.968240740738</v>
      </c>
    </row>
    <row r="3196" spans="1:19" ht="59" x14ac:dyDescent="0.75">
      <c r="A3196" s="11">
        <v>3194</v>
      </c>
      <c r="B3196" s="12" t="s">
        <v>3194</v>
      </c>
      <c r="C3196" s="12" t="s">
        <v>7304</v>
      </c>
      <c r="D3196" s="13">
        <v>11000</v>
      </c>
      <c r="E3196" s="14">
        <v>0</v>
      </c>
      <c r="F3196" s="11" t="s">
        <v>8220</v>
      </c>
      <c r="G3196" s="11" t="s">
        <v>8223</v>
      </c>
      <c r="H3196" s="11" t="s">
        <v>8245</v>
      </c>
      <c r="I3196" s="11">
        <v>1437960598</v>
      </c>
      <c r="J3196" s="11">
        <v>1435368598</v>
      </c>
      <c r="K3196" s="11" t="b">
        <v>0</v>
      </c>
      <c r="L3196" s="11">
        <v>0</v>
      </c>
      <c r="M3196" s="11" t="b">
        <v>0</v>
      </c>
      <c r="N3196" s="11" t="s">
        <v>8273</v>
      </c>
      <c r="O3196" s="11" t="s">
        <v>8315</v>
      </c>
      <c r="P3196" s="11">
        <f t="shared" si="196"/>
        <v>0</v>
      </c>
      <c r="Q3196" s="11">
        <f t="shared" si="197"/>
        <v>0</v>
      </c>
      <c r="R3196" s="16">
        <f t="shared" si="198"/>
        <v>42182.062476851846</v>
      </c>
      <c r="S3196" s="16">
        <f t="shared" si="199"/>
        <v>42212.062476851846</v>
      </c>
    </row>
    <row r="3197" spans="1:19" ht="44.25" x14ac:dyDescent="0.75">
      <c r="A3197" s="11">
        <v>3195</v>
      </c>
      <c r="B3197" s="12" t="s">
        <v>3195</v>
      </c>
      <c r="C3197" s="12" t="s">
        <v>7305</v>
      </c>
      <c r="D3197" s="13">
        <v>3500</v>
      </c>
      <c r="E3197" s="14">
        <v>2070</v>
      </c>
      <c r="F3197" s="11" t="s">
        <v>8220</v>
      </c>
      <c r="G3197" s="11" t="s">
        <v>8223</v>
      </c>
      <c r="H3197" s="11" t="s">
        <v>8245</v>
      </c>
      <c r="I3197" s="11">
        <v>1423750542</v>
      </c>
      <c r="J3197" s="11">
        <v>1421158542</v>
      </c>
      <c r="K3197" s="11" t="b">
        <v>0</v>
      </c>
      <c r="L3197" s="11">
        <v>39</v>
      </c>
      <c r="M3197" s="11" t="b">
        <v>0</v>
      </c>
      <c r="N3197" s="11" t="s">
        <v>8273</v>
      </c>
      <c r="O3197" s="11" t="s">
        <v>8315</v>
      </c>
      <c r="P3197" s="11">
        <f t="shared" si="196"/>
        <v>59</v>
      </c>
      <c r="Q3197" s="11">
        <f t="shared" si="197"/>
        <v>53.08</v>
      </c>
      <c r="R3197" s="16">
        <f t="shared" si="198"/>
        <v>42017.594236111108</v>
      </c>
      <c r="S3197" s="16">
        <f t="shared" si="199"/>
        <v>42047.594236111108</v>
      </c>
    </row>
    <row r="3198" spans="1:19" ht="44.25" x14ac:dyDescent="0.75">
      <c r="A3198" s="11">
        <v>3196</v>
      </c>
      <c r="B3198" s="12" t="s">
        <v>3196</v>
      </c>
      <c r="C3198" s="12" t="s">
        <v>7306</v>
      </c>
      <c r="D3198" s="13">
        <v>3000000</v>
      </c>
      <c r="E3198" s="14">
        <v>1800</v>
      </c>
      <c r="F3198" s="11" t="s">
        <v>8220</v>
      </c>
      <c r="G3198" s="11" t="s">
        <v>8223</v>
      </c>
      <c r="H3198" s="11" t="s">
        <v>8245</v>
      </c>
      <c r="I3198" s="11">
        <v>1438437600</v>
      </c>
      <c r="J3198" s="11">
        <v>1433254875</v>
      </c>
      <c r="K3198" s="11" t="b">
        <v>0</v>
      </c>
      <c r="L3198" s="11">
        <v>6</v>
      </c>
      <c r="M3198" s="11" t="b">
        <v>0</v>
      </c>
      <c r="N3198" s="11" t="s">
        <v>8273</v>
      </c>
      <c r="O3198" s="11" t="s">
        <v>8315</v>
      </c>
      <c r="P3198" s="11">
        <f t="shared" si="196"/>
        <v>0</v>
      </c>
      <c r="Q3198" s="11">
        <f t="shared" si="197"/>
        <v>300</v>
      </c>
      <c r="R3198" s="16">
        <f t="shared" si="198"/>
        <v>42157.598090277781</v>
      </c>
      <c r="S3198" s="16">
        <f t="shared" si="199"/>
        <v>42217.583333333328</v>
      </c>
    </row>
    <row r="3199" spans="1:19" ht="29.5" x14ac:dyDescent="0.75">
      <c r="A3199" s="11">
        <v>3197</v>
      </c>
      <c r="B3199" s="12" t="s">
        <v>3197</v>
      </c>
      <c r="C3199" s="12" t="s">
        <v>7307</v>
      </c>
      <c r="D3199" s="13">
        <v>10000</v>
      </c>
      <c r="E3199" s="14">
        <v>1145</v>
      </c>
      <c r="F3199" s="11" t="s">
        <v>8220</v>
      </c>
      <c r="G3199" s="11" t="s">
        <v>8233</v>
      </c>
      <c r="H3199" s="11" t="s">
        <v>8253</v>
      </c>
      <c r="I3199" s="11">
        <v>1423050618</v>
      </c>
      <c r="J3199" s="11">
        <v>1420458618</v>
      </c>
      <c r="K3199" s="11" t="b">
        <v>0</v>
      </c>
      <c r="L3199" s="11">
        <v>4</v>
      </c>
      <c r="M3199" s="11" t="b">
        <v>0</v>
      </c>
      <c r="N3199" s="11" t="s">
        <v>8273</v>
      </c>
      <c r="O3199" s="11" t="s">
        <v>8315</v>
      </c>
      <c r="P3199" s="11">
        <f t="shared" si="196"/>
        <v>11</v>
      </c>
      <c r="Q3199" s="11">
        <f t="shared" si="197"/>
        <v>286.25</v>
      </c>
      <c r="R3199" s="16">
        <f t="shared" si="198"/>
        <v>42009.493263888886</v>
      </c>
      <c r="S3199" s="16">
        <f t="shared" si="199"/>
        <v>42039.493263888886</v>
      </c>
    </row>
    <row r="3200" spans="1:19" ht="59" x14ac:dyDescent="0.75">
      <c r="A3200" s="11">
        <v>3198</v>
      </c>
      <c r="B3200" s="12" t="s">
        <v>3198</v>
      </c>
      <c r="C3200" s="12" t="s">
        <v>7308</v>
      </c>
      <c r="D3200" s="13">
        <v>30000</v>
      </c>
      <c r="E3200" s="14">
        <v>110</v>
      </c>
      <c r="F3200" s="11" t="s">
        <v>8220</v>
      </c>
      <c r="G3200" s="11" t="s">
        <v>8231</v>
      </c>
      <c r="H3200" s="11" t="s">
        <v>8252</v>
      </c>
      <c r="I3200" s="11">
        <v>1424081477</v>
      </c>
      <c r="J3200" s="11">
        <v>1420798277</v>
      </c>
      <c r="K3200" s="11" t="b">
        <v>0</v>
      </c>
      <c r="L3200" s="11">
        <v>3</v>
      </c>
      <c r="M3200" s="11" t="b">
        <v>0</v>
      </c>
      <c r="N3200" s="11" t="s">
        <v>8273</v>
      </c>
      <c r="O3200" s="11" t="s">
        <v>8315</v>
      </c>
      <c r="P3200" s="11">
        <f t="shared" si="196"/>
        <v>0</v>
      </c>
      <c r="Q3200" s="11">
        <f t="shared" si="197"/>
        <v>36.67</v>
      </c>
      <c r="R3200" s="16">
        <f t="shared" si="198"/>
        <v>42013.424502314811</v>
      </c>
      <c r="S3200" s="16">
        <f t="shared" si="199"/>
        <v>42051.424502314811</v>
      </c>
    </row>
    <row r="3201" spans="1:19" ht="44.25" x14ac:dyDescent="0.75">
      <c r="A3201" s="11">
        <v>3199</v>
      </c>
      <c r="B3201" s="12" t="s">
        <v>3199</v>
      </c>
      <c r="C3201" s="12" t="s">
        <v>7309</v>
      </c>
      <c r="D3201" s="13">
        <v>5000</v>
      </c>
      <c r="E3201" s="14">
        <v>2608</v>
      </c>
      <c r="F3201" s="11" t="s">
        <v>8220</v>
      </c>
      <c r="G3201" s="11" t="s">
        <v>8223</v>
      </c>
      <c r="H3201" s="11" t="s">
        <v>8245</v>
      </c>
      <c r="I3201" s="11">
        <v>1410037200</v>
      </c>
      <c r="J3201" s="11">
        <v>1407435418</v>
      </c>
      <c r="K3201" s="11" t="b">
        <v>0</v>
      </c>
      <c r="L3201" s="11">
        <v>53</v>
      </c>
      <c r="M3201" s="11" t="b">
        <v>0</v>
      </c>
      <c r="N3201" s="11" t="s">
        <v>8273</v>
      </c>
      <c r="O3201" s="11" t="s">
        <v>8315</v>
      </c>
      <c r="P3201" s="11">
        <f t="shared" si="196"/>
        <v>52</v>
      </c>
      <c r="Q3201" s="11">
        <f t="shared" si="197"/>
        <v>49.21</v>
      </c>
      <c r="R3201" s="16">
        <f t="shared" si="198"/>
        <v>41858.761782407404</v>
      </c>
      <c r="S3201" s="16">
        <f t="shared" si="199"/>
        <v>41888.875</v>
      </c>
    </row>
    <row r="3202" spans="1:19" ht="59" x14ac:dyDescent="0.75">
      <c r="A3202" s="11">
        <v>3200</v>
      </c>
      <c r="B3202" s="12" t="s">
        <v>3200</v>
      </c>
      <c r="C3202" s="12" t="s">
        <v>7310</v>
      </c>
      <c r="D3202" s="13">
        <v>50000</v>
      </c>
      <c r="E3202" s="14">
        <v>1</v>
      </c>
      <c r="F3202" s="11" t="s">
        <v>8220</v>
      </c>
      <c r="G3202" s="11" t="s">
        <v>8223</v>
      </c>
      <c r="H3202" s="11" t="s">
        <v>8245</v>
      </c>
      <c r="I3202" s="11">
        <v>1461994440</v>
      </c>
      <c r="J3202" s="11">
        <v>1459410101</v>
      </c>
      <c r="K3202" s="11" t="b">
        <v>0</v>
      </c>
      <c r="L3202" s="11">
        <v>1</v>
      </c>
      <c r="M3202" s="11" t="b">
        <v>0</v>
      </c>
      <c r="N3202" s="11" t="s">
        <v>8273</v>
      </c>
      <c r="O3202" s="11" t="s">
        <v>8315</v>
      </c>
      <c r="P3202" s="11">
        <f t="shared" ref="P3202:P3265" si="200">ROUND(E3202/D3202*100,0)</f>
        <v>0</v>
      </c>
      <c r="Q3202" s="11">
        <f t="shared" ref="Q3202:Q3265" si="201">IFERROR(ROUND(E3202/L3202,2),0)</f>
        <v>1</v>
      </c>
      <c r="R3202" s="16">
        <f t="shared" si="198"/>
        <v>42460.320613425924</v>
      </c>
      <c r="S3202" s="16">
        <f t="shared" si="199"/>
        <v>42490.231944444444</v>
      </c>
    </row>
    <row r="3203" spans="1:19" ht="44.25" x14ac:dyDescent="0.75">
      <c r="A3203" s="11">
        <v>3201</v>
      </c>
      <c r="B3203" s="12" t="s">
        <v>3201</v>
      </c>
      <c r="C3203" s="12" t="s">
        <v>7311</v>
      </c>
      <c r="D3203" s="13">
        <v>2000</v>
      </c>
      <c r="E3203" s="14">
        <v>25</v>
      </c>
      <c r="F3203" s="11" t="s">
        <v>8220</v>
      </c>
      <c r="G3203" s="11" t="s">
        <v>8224</v>
      </c>
      <c r="H3203" s="11" t="s">
        <v>8246</v>
      </c>
      <c r="I3203" s="11">
        <v>1409509477</v>
      </c>
      <c r="J3203" s="11">
        <v>1407695077</v>
      </c>
      <c r="K3203" s="11" t="b">
        <v>0</v>
      </c>
      <c r="L3203" s="11">
        <v>2</v>
      </c>
      <c r="M3203" s="11" t="b">
        <v>0</v>
      </c>
      <c r="N3203" s="11" t="s">
        <v>8273</v>
      </c>
      <c r="O3203" s="11" t="s">
        <v>8315</v>
      </c>
      <c r="P3203" s="11">
        <f t="shared" si="200"/>
        <v>1</v>
      </c>
      <c r="Q3203" s="11">
        <f t="shared" si="201"/>
        <v>12.5</v>
      </c>
      <c r="R3203" s="16">
        <f t="shared" ref="R3203:R3266" si="202">(((J3203/60)/60)/24)+DATE(1970,1,1)</f>
        <v>41861.767094907409</v>
      </c>
      <c r="S3203" s="16">
        <f t="shared" ref="S3203:S3266" si="203">(((I3203/60)/60)/24)+DATE(1970,1,1)</f>
        <v>41882.767094907409</v>
      </c>
    </row>
    <row r="3204" spans="1:19" ht="44.25" x14ac:dyDescent="0.75">
      <c r="A3204" s="11">
        <v>3202</v>
      </c>
      <c r="B3204" s="12" t="s">
        <v>3202</v>
      </c>
      <c r="C3204" s="12" t="s">
        <v>7312</v>
      </c>
      <c r="D3204" s="13">
        <v>5000</v>
      </c>
      <c r="E3204" s="14">
        <v>2726</v>
      </c>
      <c r="F3204" s="11" t="s">
        <v>8220</v>
      </c>
      <c r="G3204" s="11" t="s">
        <v>8223</v>
      </c>
      <c r="H3204" s="11" t="s">
        <v>8245</v>
      </c>
      <c r="I3204" s="11">
        <v>1450072740</v>
      </c>
      <c r="J3204" s="11">
        <v>1445027346</v>
      </c>
      <c r="K3204" s="11" t="b">
        <v>0</v>
      </c>
      <c r="L3204" s="11">
        <v>25</v>
      </c>
      <c r="M3204" s="11" t="b">
        <v>0</v>
      </c>
      <c r="N3204" s="11" t="s">
        <v>8273</v>
      </c>
      <c r="O3204" s="11" t="s">
        <v>8315</v>
      </c>
      <c r="P3204" s="11">
        <f t="shared" si="200"/>
        <v>55</v>
      </c>
      <c r="Q3204" s="11">
        <f t="shared" si="201"/>
        <v>109.04</v>
      </c>
      <c r="R3204" s="16">
        <f t="shared" si="202"/>
        <v>42293.853541666671</v>
      </c>
      <c r="S3204" s="16">
        <f t="shared" si="203"/>
        <v>42352.249305555553</v>
      </c>
    </row>
    <row r="3205" spans="1:19" ht="44.25" x14ac:dyDescent="0.75">
      <c r="A3205" s="11">
        <v>3203</v>
      </c>
      <c r="B3205" s="12" t="s">
        <v>3203</v>
      </c>
      <c r="C3205" s="12" t="s">
        <v>7313</v>
      </c>
      <c r="D3205" s="13">
        <v>1000</v>
      </c>
      <c r="E3205" s="14">
        <v>250</v>
      </c>
      <c r="F3205" s="11" t="s">
        <v>8220</v>
      </c>
      <c r="G3205" s="11" t="s">
        <v>8223</v>
      </c>
      <c r="H3205" s="11" t="s">
        <v>8245</v>
      </c>
      <c r="I3205" s="11">
        <v>1443224622</v>
      </c>
      <c r="J3205" s="11">
        <v>1440632622</v>
      </c>
      <c r="K3205" s="11" t="b">
        <v>0</v>
      </c>
      <c r="L3205" s="11">
        <v>6</v>
      </c>
      <c r="M3205" s="11" t="b">
        <v>0</v>
      </c>
      <c r="N3205" s="11" t="s">
        <v>8273</v>
      </c>
      <c r="O3205" s="11" t="s">
        <v>8315</v>
      </c>
      <c r="P3205" s="11">
        <f t="shared" si="200"/>
        <v>25</v>
      </c>
      <c r="Q3205" s="11">
        <f t="shared" si="201"/>
        <v>41.67</v>
      </c>
      <c r="R3205" s="16">
        <f t="shared" si="202"/>
        <v>42242.988680555558</v>
      </c>
      <c r="S3205" s="16">
        <f t="shared" si="203"/>
        <v>42272.988680555558</v>
      </c>
    </row>
    <row r="3206" spans="1:19" ht="44.25" x14ac:dyDescent="0.75">
      <c r="A3206" s="11">
        <v>3204</v>
      </c>
      <c r="B3206" s="12" t="s">
        <v>3204</v>
      </c>
      <c r="C3206" s="12" t="s">
        <v>7314</v>
      </c>
      <c r="D3206" s="13">
        <v>500</v>
      </c>
      <c r="E3206" s="14">
        <v>0</v>
      </c>
      <c r="F3206" s="11" t="s">
        <v>8220</v>
      </c>
      <c r="G3206" s="11" t="s">
        <v>8223</v>
      </c>
      <c r="H3206" s="11" t="s">
        <v>8245</v>
      </c>
      <c r="I3206" s="11">
        <v>1437149640</v>
      </c>
      <c r="J3206" s="11">
        <v>1434558479</v>
      </c>
      <c r="K3206" s="11" t="b">
        <v>0</v>
      </c>
      <c r="L3206" s="11">
        <v>0</v>
      </c>
      <c r="M3206" s="11" t="b">
        <v>0</v>
      </c>
      <c r="N3206" s="11" t="s">
        <v>8273</v>
      </c>
      <c r="O3206" s="11" t="s">
        <v>8315</v>
      </c>
      <c r="P3206" s="11">
        <f t="shared" si="200"/>
        <v>0</v>
      </c>
      <c r="Q3206" s="11">
        <f t="shared" si="201"/>
        <v>0</v>
      </c>
      <c r="R3206" s="16">
        <f t="shared" si="202"/>
        <v>42172.686099537037</v>
      </c>
      <c r="S3206" s="16">
        <f t="shared" si="203"/>
        <v>42202.676388888889</v>
      </c>
    </row>
    <row r="3207" spans="1:19" ht="44.25" x14ac:dyDescent="0.75">
      <c r="A3207" s="11">
        <v>3205</v>
      </c>
      <c r="B3207" s="12" t="s">
        <v>3205</v>
      </c>
      <c r="C3207" s="12" t="s">
        <v>7315</v>
      </c>
      <c r="D3207" s="13">
        <v>8000</v>
      </c>
      <c r="E3207" s="14">
        <v>273</v>
      </c>
      <c r="F3207" s="11" t="s">
        <v>8220</v>
      </c>
      <c r="G3207" s="11" t="s">
        <v>8224</v>
      </c>
      <c r="H3207" s="11" t="s">
        <v>8246</v>
      </c>
      <c r="I3207" s="11">
        <v>1430470772</v>
      </c>
      <c r="J3207" s="11">
        <v>1427878772</v>
      </c>
      <c r="K3207" s="11" t="b">
        <v>0</v>
      </c>
      <c r="L3207" s="11">
        <v>12</v>
      </c>
      <c r="M3207" s="11" t="b">
        <v>0</v>
      </c>
      <c r="N3207" s="11" t="s">
        <v>8273</v>
      </c>
      <c r="O3207" s="11" t="s">
        <v>8315</v>
      </c>
      <c r="P3207" s="11">
        <f t="shared" si="200"/>
        <v>3</v>
      </c>
      <c r="Q3207" s="11">
        <f t="shared" si="201"/>
        <v>22.75</v>
      </c>
      <c r="R3207" s="16">
        <f t="shared" si="202"/>
        <v>42095.374675925923</v>
      </c>
      <c r="S3207" s="16">
        <f t="shared" si="203"/>
        <v>42125.374675925923</v>
      </c>
    </row>
    <row r="3208" spans="1:19" ht="44.25" x14ac:dyDescent="0.75">
      <c r="A3208" s="11">
        <v>3206</v>
      </c>
      <c r="B3208" s="12" t="s">
        <v>3206</v>
      </c>
      <c r="C3208" s="12" t="s">
        <v>7316</v>
      </c>
      <c r="D3208" s="13">
        <v>5000</v>
      </c>
      <c r="E3208" s="14">
        <v>0</v>
      </c>
      <c r="F3208" s="11" t="s">
        <v>8220</v>
      </c>
      <c r="G3208" s="11" t="s">
        <v>8223</v>
      </c>
      <c r="H3208" s="11" t="s">
        <v>8245</v>
      </c>
      <c r="I3208" s="11">
        <v>1442644651</v>
      </c>
      <c r="J3208" s="11">
        <v>1440052651</v>
      </c>
      <c r="K3208" s="11" t="b">
        <v>0</v>
      </c>
      <c r="L3208" s="11">
        <v>0</v>
      </c>
      <c r="M3208" s="11" t="b">
        <v>0</v>
      </c>
      <c r="N3208" s="11" t="s">
        <v>8273</v>
      </c>
      <c r="O3208" s="11" t="s">
        <v>8315</v>
      </c>
      <c r="P3208" s="11">
        <f t="shared" si="200"/>
        <v>0</v>
      </c>
      <c r="Q3208" s="11">
        <f t="shared" si="201"/>
        <v>0</v>
      </c>
      <c r="R3208" s="16">
        <f t="shared" si="202"/>
        <v>42236.276053240741</v>
      </c>
      <c r="S3208" s="16">
        <f t="shared" si="203"/>
        <v>42266.276053240741</v>
      </c>
    </row>
    <row r="3209" spans="1:19" ht="44.25" x14ac:dyDescent="0.75">
      <c r="A3209" s="11">
        <v>3207</v>
      </c>
      <c r="B3209" s="12" t="s">
        <v>3207</v>
      </c>
      <c r="C3209" s="12" t="s">
        <v>7317</v>
      </c>
      <c r="D3209" s="13">
        <v>5500</v>
      </c>
      <c r="E3209" s="14">
        <v>2550</v>
      </c>
      <c r="F3209" s="11" t="s">
        <v>8220</v>
      </c>
      <c r="G3209" s="11" t="s">
        <v>8223</v>
      </c>
      <c r="H3209" s="11" t="s">
        <v>8245</v>
      </c>
      <c r="I3209" s="11">
        <v>1429767607</v>
      </c>
      <c r="J3209" s="11">
        <v>1424587207</v>
      </c>
      <c r="K3209" s="11" t="b">
        <v>0</v>
      </c>
      <c r="L3209" s="11">
        <v>36</v>
      </c>
      <c r="M3209" s="11" t="b">
        <v>0</v>
      </c>
      <c r="N3209" s="11" t="s">
        <v>8273</v>
      </c>
      <c r="O3209" s="11" t="s">
        <v>8315</v>
      </c>
      <c r="P3209" s="11">
        <f t="shared" si="200"/>
        <v>46</v>
      </c>
      <c r="Q3209" s="11">
        <f t="shared" si="201"/>
        <v>70.83</v>
      </c>
      <c r="R3209" s="16">
        <f t="shared" si="202"/>
        <v>42057.277858796297</v>
      </c>
      <c r="S3209" s="16">
        <f t="shared" si="203"/>
        <v>42117.236192129625</v>
      </c>
    </row>
    <row r="3210" spans="1:19" ht="44.25" x14ac:dyDescent="0.75">
      <c r="A3210" s="11">
        <v>3208</v>
      </c>
      <c r="B3210" s="12" t="s">
        <v>3208</v>
      </c>
      <c r="C3210" s="12" t="s">
        <v>7318</v>
      </c>
      <c r="D3210" s="13">
        <v>5000</v>
      </c>
      <c r="E3210" s="14">
        <v>5175</v>
      </c>
      <c r="F3210" s="11" t="s">
        <v>8218</v>
      </c>
      <c r="G3210" s="11" t="s">
        <v>8223</v>
      </c>
      <c r="H3210" s="11" t="s">
        <v>8245</v>
      </c>
      <c r="I3210" s="11">
        <v>1406557877</v>
      </c>
      <c r="J3210" s="11">
        <v>1404743477</v>
      </c>
      <c r="K3210" s="11" t="b">
        <v>1</v>
      </c>
      <c r="L3210" s="11">
        <v>82</v>
      </c>
      <c r="M3210" s="11" t="b">
        <v>1</v>
      </c>
      <c r="N3210" s="11" t="s">
        <v>8273</v>
      </c>
      <c r="O3210" s="11" t="s">
        <v>8274</v>
      </c>
      <c r="P3210" s="11">
        <f t="shared" si="200"/>
        <v>104</v>
      </c>
      <c r="Q3210" s="11">
        <f t="shared" si="201"/>
        <v>63.11</v>
      </c>
      <c r="R3210" s="16">
        <f t="shared" si="202"/>
        <v>41827.605057870373</v>
      </c>
      <c r="S3210" s="16">
        <f t="shared" si="203"/>
        <v>41848.605057870373</v>
      </c>
    </row>
    <row r="3211" spans="1:19" ht="44.25" x14ac:dyDescent="0.75">
      <c r="A3211" s="11">
        <v>3209</v>
      </c>
      <c r="B3211" s="12" t="s">
        <v>3209</v>
      </c>
      <c r="C3211" s="12" t="s">
        <v>7319</v>
      </c>
      <c r="D3211" s="13">
        <v>9500</v>
      </c>
      <c r="E3211" s="14">
        <v>11335.7</v>
      </c>
      <c r="F3211" s="11" t="s">
        <v>8218</v>
      </c>
      <c r="G3211" s="11" t="s">
        <v>8223</v>
      </c>
      <c r="H3211" s="11" t="s">
        <v>8245</v>
      </c>
      <c r="I3211" s="11">
        <v>1403305200</v>
      </c>
      <c r="J3211" s="11">
        <v>1400512658</v>
      </c>
      <c r="K3211" s="11" t="b">
        <v>1</v>
      </c>
      <c r="L3211" s="11">
        <v>226</v>
      </c>
      <c r="M3211" s="11" t="b">
        <v>1</v>
      </c>
      <c r="N3211" s="11" t="s">
        <v>8273</v>
      </c>
      <c r="O3211" s="11" t="s">
        <v>8274</v>
      </c>
      <c r="P3211" s="11">
        <f t="shared" si="200"/>
        <v>119</v>
      </c>
      <c r="Q3211" s="11">
        <f t="shared" si="201"/>
        <v>50.16</v>
      </c>
      <c r="R3211" s="16">
        <f t="shared" si="202"/>
        <v>41778.637245370373</v>
      </c>
      <c r="S3211" s="16">
        <f t="shared" si="203"/>
        <v>41810.958333333336</v>
      </c>
    </row>
    <row r="3212" spans="1:19" ht="44.25" x14ac:dyDescent="0.75">
      <c r="A3212" s="11">
        <v>3210</v>
      </c>
      <c r="B3212" s="12" t="s">
        <v>3210</v>
      </c>
      <c r="C3212" s="12" t="s">
        <v>7320</v>
      </c>
      <c r="D3212" s="13">
        <v>3000</v>
      </c>
      <c r="E3212" s="14">
        <v>3773</v>
      </c>
      <c r="F3212" s="11" t="s">
        <v>8218</v>
      </c>
      <c r="G3212" s="11" t="s">
        <v>8223</v>
      </c>
      <c r="H3212" s="11" t="s">
        <v>8245</v>
      </c>
      <c r="I3212" s="11">
        <v>1338523140</v>
      </c>
      <c r="J3212" s="11">
        <v>1334442519</v>
      </c>
      <c r="K3212" s="11" t="b">
        <v>1</v>
      </c>
      <c r="L3212" s="11">
        <v>60</v>
      </c>
      <c r="M3212" s="11" t="b">
        <v>1</v>
      </c>
      <c r="N3212" s="11" t="s">
        <v>8273</v>
      </c>
      <c r="O3212" s="11" t="s">
        <v>8274</v>
      </c>
      <c r="P3212" s="11">
        <f t="shared" si="200"/>
        <v>126</v>
      </c>
      <c r="Q3212" s="11">
        <f t="shared" si="201"/>
        <v>62.88</v>
      </c>
      <c r="R3212" s="16">
        <f t="shared" si="202"/>
        <v>41013.936562499999</v>
      </c>
      <c r="S3212" s="16">
        <f t="shared" si="203"/>
        <v>41061.165972222225</v>
      </c>
    </row>
    <row r="3213" spans="1:19" ht="59" x14ac:dyDescent="0.75">
      <c r="A3213" s="11">
        <v>3211</v>
      </c>
      <c r="B3213" s="12" t="s">
        <v>3211</v>
      </c>
      <c r="C3213" s="12" t="s">
        <v>7321</v>
      </c>
      <c r="D3213" s="13">
        <v>23000</v>
      </c>
      <c r="E3213" s="14">
        <v>27541</v>
      </c>
      <c r="F3213" s="11" t="s">
        <v>8218</v>
      </c>
      <c r="G3213" s="11" t="s">
        <v>8223</v>
      </c>
      <c r="H3213" s="11" t="s">
        <v>8245</v>
      </c>
      <c r="I3213" s="11">
        <v>1408068000</v>
      </c>
      <c r="J3213" s="11">
        <v>1405346680</v>
      </c>
      <c r="K3213" s="11" t="b">
        <v>1</v>
      </c>
      <c r="L3213" s="11">
        <v>322</v>
      </c>
      <c r="M3213" s="11" t="b">
        <v>1</v>
      </c>
      <c r="N3213" s="11" t="s">
        <v>8273</v>
      </c>
      <c r="O3213" s="11" t="s">
        <v>8274</v>
      </c>
      <c r="P3213" s="11">
        <f t="shared" si="200"/>
        <v>120</v>
      </c>
      <c r="Q3213" s="11">
        <f t="shared" si="201"/>
        <v>85.53</v>
      </c>
      <c r="R3213" s="16">
        <f t="shared" si="202"/>
        <v>41834.586574074077</v>
      </c>
      <c r="S3213" s="16">
        <f t="shared" si="203"/>
        <v>41866.083333333336</v>
      </c>
    </row>
    <row r="3214" spans="1:19" ht="29.5" x14ac:dyDescent="0.75">
      <c r="A3214" s="11">
        <v>3212</v>
      </c>
      <c r="B3214" s="12" t="s">
        <v>3212</v>
      </c>
      <c r="C3214" s="12" t="s">
        <v>7322</v>
      </c>
      <c r="D3214" s="13">
        <v>4000</v>
      </c>
      <c r="E3214" s="14">
        <v>5050</v>
      </c>
      <c r="F3214" s="11" t="s">
        <v>8218</v>
      </c>
      <c r="G3214" s="11" t="s">
        <v>8223</v>
      </c>
      <c r="H3214" s="11" t="s">
        <v>8245</v>
      </c>
      <c r="I3214" s="11">
        <v>1407524751</v>
      </c>
      <c r="J3214" s="11">
        <v>1404932751</v>
      </c>
      <c r="K3214" s="11" t="b">
        <v>1</v>
      </c>
      <c r="L3214" s="11">
        <v>94</v>
      </c>
      <c r="M3214" s="11" t="b">
        <v>1</v>
      </c>
      <c r="N3214" s="11" t="s">
        <v>8273</v>
      </c>
      <c r="O3214" s="11" t="s">
        <v>8274</v>
      </c>
      <c r="P3214" s="11">
        <f t="shared" si="200"/>
        <v>126</v>
      </c>
      <c r="Q3214" s="11">
        <f t="shared" si="201"/>
        <v>53.72</v>
      </c>
      <c r="R3214" s="16">
        <f t="shared" si="202"/>
        <v>41829.795729166668</v>
      </c>
      <c r="S3214" s="16">
        <f t="shared" si="203"/>
        <v>41859.795729166668</v>
      </c>
    </row>
    <row r="3215" spans="1:19" ht="44.25" x14ac:dyDescent="0.75">
      <c r="A3215" s="11">
        <v>3213</v>
      </c>
      <c r="B3215" s="12" t="s">
        <v>3213</v>
      </c>
      <c r="C3215" s="12" t="s">
        <v>7323</v>
      </c>
      <c r="D3215" s="13">
        <v>6000</v>
      </c>
      <c r="E3215" s="14">
        <v>6007</v>
      </c>
      <c r="F3215" s="11" t="s">
        <v>8218</v>
      </c>
      <c r="G3215" s="11" t="s">
        <v>8224</v>
      </c>
      <c r="H3215" s="11" t="s">
        <v>8246</v>
      </c>
      <c r="I3215" s="11">
        <v>1437934759</v>
      </c>
      <c r="J3215" s="11">
        <v>1434478759</v>
      </c>
      <c r="K3215" s="11" t="b">
        <v>1</v>
      </c>
      <c r="L3215" s="11">
        <v>47</v>
      </c>
      <c r="M3215" s="11" t="b">
        <v>1</v>
      </c>
      <c r="N3215" s="11" t="s">
        <v>8273</v>
      </c>
      <c r="O3215" s="11" t="s">
        <v>8274</v>
      </c>
      <c r="P3215" s="11">
        <f t="shared" si="200"/>
        <v>100</v>
      </c>
      <c r="Q3215" s="11">
        <f t="shared" si="201"/>
        <v>127.81</v>
      </c>
      <c r="R3215" s="16">
        <f t="shared" si="202"/>
        <v>42171.763414351852</v>
      </c>
      <c r="S3215" s="16">
        <f t="shared" si="203"/>
        <v>42211.763414351852</v>
      </c>
    </row>
    <row r="3216" spans="1:19" ht="59" x14ac:dyDescent="0.75">
      <c r="A3216" s="11">
        <v>3214</v>
      </c>
      <c r="B3216" s="12" t="s">
        <v>3214</v>
      </c>
      <c r="C3216" s="12" t="s">
        <v>7324</v>
      </c>
      <c r="D3216" s="13">
        <v>12000</v>
      </c>
      <c r="E3216" s="14">
        <v>12256</v>
      </c>
      <c r="F3216" s="11" t="s">
        <v>8218</v>
      </c>
      <c r="G3216" s="11" t="s">
        <v>8224</v>
      </c>
      <c r="H3216" s="11" t="s">
        <v>8246</v>
      </c>
      <c r="I3216" s="11">
        <v>1452038100</v>
      </c>
      <c r="J3216" s="11">
        <v>1448823673</v>
      </c>
      <c r="K3216" s="11" t="b">
        <v>1</v>
      </c>
      <c r="L3216" s="11">
        <v>115</v>
      </c>
      <c r="M3216" s="11" t="b">
        <v>1</v>
      </c>
      <c r="N3216" s="11" t="s">
        <v>8273</v>
      </c>
      <c r="O3216" s="11" t="s">
        <v>8274</v>
      </c>
      <c r="P3216" s="11">
        <f t="shared" si="200"/>
        <v>102</v>
      </c>
      <c r="Q3216" s="11">
        <f t="shared" si="201"/>
        <v>106.57</v>
      </c>
      <c r="R3216" s="16">
        <f t="shared" si="202"/>
        <v>42337.792511574073</v>
      </c>
      <c r="S3216" s="16">
        <f t="shared" si="203"/>
        <v>42374.996527777781</v>
      </c>
    </row>
    <row r="3217" spans="1:19" ht="59" x14ac:dyDescent="0.75">
      <c r="A3217" s="11">
        <v>3215</v>
      </c>
      <c r="B3217" s="12" t="s">
        <v>3215</v>
      </c>
      <c r="C3217" s="12" t="s">
        <v>7325</v>
      </c>
      <c r="D3217" s="13">
        <v>35000</v>
      </c>
      <c r="E3217" s="14">
        <v>35123</v>
      </c>
      <c r="F3217" s="11" t="s">
        <v>8218</v>
      </c>
      <c r="G3217" s="11" t="s">
        <v>8223</v>
      </c>
      <c r="H3217" s="11" t="s">
        <v>8245</v>
      </c>
      <c r="I3217" s="11">
        <v>1441857540</v>
      </c>
      <c r="J3217" s="11">
        <v>1438617471</v>
      </c>
      <c r="K3217" s="11" t="b">
        <v>1</v>
      </c>
      <c r="L3217" s="11">
        <v>134</v>
      </c>
      <c r="M3217" s="11" t="b">
        <v>1</v>
      </c>
      <c r="N3217" s="11" t="s">
        <v>8273</v>
      </c>
      <c r="O3217" s="11" t="s">
        <v>8274</v>
      </c>
      <c r="P3217" s="11">
        <f t="shared" si="200"/>
        <v>100</v>
      </c>
      <c r="Q3217" s="11">
        <f t="shared" si="201"/>
        <v>262.11</v>
      </c>
      <c r="R3217" s="16">
        <f t="shared" si="202"/>
        <v>42219.665173611109</v>
      </c>
      <c r="S3217" s="16">
        <f t="shared" si="203"/>
        <v>42257.165972222225</v>
      </c>
    </row>
    <row r="3218" spans="1:19" ht="44.25" x14ac:dyDescent="0.75">
      <c r="A3218" s="11">
        <v>3216</v>
      </c>
      <c r="B3218" s="12" t="s">
        <v>3216</v>
      </c>
      <c r="C3218" s="12" t="s">
        <v>7326</v>
      </c>
      <c r="D3218" s="13">
        <v>2000</v>
      </c>
      <c r="E3218" s="14">
        <v>2001</v>
      </c>
      <c r="F3218" s="11" t="s">
        <v>8218</v>
      </c>
      <c r="G3218" s="11" t="s">
        <v>8224</v>
      </c>
      <c r="H3218" s="11" t="s">
        <v>8246</v>
      </c>
      <c r="I3218" s="11">
        <v>1436625000</v>
      </c>
      <c r="J3218" s="11">
        <v>1433934371</v>
      </c>
      <c r="K3218" s="11" t="b">
        <v>1</v>
      </c>
      <c r="L3218" s="11">
        <v>35</v>
      </c>
      <c r="M3218" s="11" t="b">
        <v>1</v>
      </c>
      <c r="N3218" s="11" t="s">
        <v>8273</v>
      </c>
      <c r="O3218" s="11" t="s">
        <v>8274</v>
      </c>
      <c r="P3218" s="11">
        <f t="shared" si="200"/>
        <v>100</v>
      </c>
      <c r="Q3218" s="11">
        <f t="shared" si="201"/>
        <v>57.17</v>
      </c>
      <c r="R3218" s="16">
        <f t="shared" si="202"/>
        <v>42165.462627314817</v>
      </c>
      <c r="S3218" s="16">
        <f t="shared" si="203"/>
        <v>42196.604166666672</v>
      </c>
    </row>
    <row r="3219" spans="1:19" ht="29.5" x14ac:dyDescent="0.75">
      <c r="A3219" s="11">
        <v>3217</v>
      </c>
      <c r="B3219" s="12" t="s">
        <v>3217</v>
      </c>
      <c r="C3219" s="12" t="s">
        <v>7327</v>
      </c>
      <c r="D3219" s="13">
        <v>4500</v>
      </c>
      <c r="E3219" s="14">
        <v>5221</v>
      </c>
      <c r="F3219" s="11" t="s">
        <v>8218</v>
      </c>
      <c r="G3219" s="11" t="s">
        <v>8223</v>
      </c>
      <c r="H3219" s="11" t="s">
        <v>8245</v>
      </c>
      <c r="I3219" s="11">
        <v>1478264784</v>
      </c>
      <c r="J3219" s="11">
        <v>1475672784</v>
      </c>
      <c r="K3219" s="11" t="b">
        <v>1</v>
      </c>
      <c r="L3219" s="11">
        <v>104</v>
      </c>
      <c r="M3219" s="11" t="b">
        <v>1</v>
      </c>
      <c r="N3219" s="11" t="s">
        <v>8273</v>
      </c>
      <c r="O3219" s="11" t="s">
        <v>8274</v>
      </c>
      <c r="P3219" s="11">
        <f t="shared" si="200"/>
        <v>116</v>
      </c>
      <c r="Q3219" s="11">
        <f t="shared" si="201"/>
        <v>50.2</v>
      </c>
      <c r="R3219" s="16">
        <f t="shared" si="202"/>
        <v>42648.546111111107</v>
      </c>
      <c r="S3219" s="16">
        <f t="shared" si="203"/>
        <v>42678.546111111107</v>
      </c>
    </row>
    <row r="3220" spans="1:19" ht="44.25" x14ac:dyDescent="0.75">
      <c r="A3220" s="11">
        <v>3218</v>
      </c>
      <c r="B3220" s="12" t="s">
        <v>3218</v>
      </c>
      <c r="C3220" s="12" t="s">
        <v>7328</v>
      </c>
      <c r="D3220" s="13">
        <v>12000</v>
      </c>
      <c r="E3220" s="14">
        <v>12252</v>
      </c>
      <c r="F3220" s="11" t="s">
        <v>8218</v>
      </c>
      <c r="G3220" s="11" t="s">
        <v>8224</v>
      </c>
      <c r="H3220" s="11" t="s">
        <v>8246</v>
      </c>
      <c r="I3220" s="11">
        <v>1419984000</v>
      </c>
      <c r="J3220" s="11">
        <v>1417132986</v>
      </c>
      <c r="K3220" s="11" t="b">
        <v>1</v>
      </c>
      <c r="L3220" s="11">
        <v>184</v>
      </c>
      <c r="M3220" s="11" t="b">
        <v>1</v>
      </c>
      <c r="N3220" s="11" t="s">
        <v>8273</v>
      </c>
      <c r="O3220" s="11" t="s">
        <v>8274</v>
      </c>
      <c r="P3220" s="11">
        <f t="shared" si="200"/>
        <v>102</v>
      </c>
      <c r="Q3220" s="11">
        <f t="shared" si="201"/>
        <v>66.59</v>
      </c>
      <c r="R3220" s="16">
        <f t="shared" si="202"/>
        <v>41971.002152777779</v>
      </c>
      <c r="S3220" s="16">
        <f t="shared" si="203"/>
        <v>42004</v>
      </c>
    </row>
    <row r="3221" spans="1:19" ht="44.25" x14ac:dyDescent="0.75">
      <c r="A3221" s="11">
        <v>3219</v>
      </c>
      <c r="B3221" s="12" t="s">
        <v>3219</v>
      </c>
      <c r="C3221" s="12" t="s">
        <v>7329</v>
      </c>
      <c r="D3221" s="13">
        <v>20000</v>
      </c>
      <c r="E3221" s="14">
        <v>20022</v>
      </c>
      <c r="F3221" s="11" t="s">
        <v>8218</v>
      </c>
      <c r="G3221" s="11" t="s">
        <v>8223</v>
      </c>
      <c r="H3221" s="11" t="s">
        <v>8245</v>
      </c>
      <c r="I3221" s="11">
        <v>1427063747</v>
      </c>
      <c r="J3221" s="11">
        <v>1424043347</v>
      </c>
      <c r="K3221" s="11" t="b">
        <v>1</v>
      </c>
      <c r="L3221" s="11">
        <v>119</v>
      </c>
      <c r="M3221" s="11" t="b">
        <v>1</v>
      </c>
      <c r="N3221" s="11" t="s">
        <v>8273</v>
      </c>
      <c r="O3221" s="11" t="s">
        <v>8274</v>
      </c>
      <c r="P3221" s="11">
        <f t="shared" si="200"/>
        <v>100</v>
      </c>
      <c r="Q3221" s="11">
        <f t="shared" si="201"/>
        <v>168.25</v>
      </c>
      <c r="R3221" s="16">
        <f t="shared" si="202"/>
        <v>42050.983182870375</v>
      </c>
      <c r="S3221" s="16">
        <f t="shared" si="203"/>
        <v>42085.941516203704</v>
      </c>
    </row>
    <row r="3222" spans="1:19" ht="29.5" x14ac:dyDescent="0.75">
      <c r="A3222" s="11">
        <v>3220</v>
      </c>
      <c r="B3222" s="12" t="s">
        <v>3220</v>
      </c>
      <c r="C3222" s="12" t="s">
        <v>7330</v>
      </c>
      <c r="D3222" s="13">
        <v>15000</v>
      </c>
      <c r="E3222" s="14">
        <v>15126</v>
      </c>
      <c r="F3222" s="11" t="s">
        <v>8218</v>
      </c>
      <c r="G3222" s="11" t="s">
        <v>8223</v>
      </c>
      <c r="H3222" s="11" t="s">
        <v>8245</v>
      </c>
      <c r="I3222" s="11">
        <v>1489352400</v>
      </c>
      <c r="J3222" s="11">
        <v>1486411204</v>
      </c>
      <c r="K3222" s="11" t="b">
        <v>1</v>
      </c>
      <c r="L3222" s="11">
        <v>59</v>
      </c>
      <c r="M3222" s="11" t="b">
        <v>1</v>
      </c>
      <c r="N3222" s="11" t="s">
        <v>8273</v>
      </c>
      <c r="O3222" s="11" t="s">
        <v>8274</v>
      </c>
      <c r="P3222" s="11">
        <f t="shared" si="200"/>
        <v>101</v>
      </c>
      <c r="Q3222" s="11">
        <f t="shared" si="201"/>
        <v>256.37</v>
      </c>
      <c r="R3222" s="16">
        <f t="shared" si="202"/>
        <v>42772.833379629628</v>
      </c>
      <c r="S3222" s="16">
        <f t="shared" si="203"/>
        <v>42806.875</v>
      </c>
    </row>
    <row r="3223" spans="1:19" ht="59" x14ac:dyDescent="0.75">
      <c r="A3223" s="11">
        <v>3221</v>
      </c>
      <c r="B3223" s="12" t="s">
        <v>3221</v>
      </c>
      <c r="C3223" s="12" t="s">
        <v>7331</v>
      </c>
      <c r="D3223" s="13">
        <v>4000</v>
      </c>
      <c r="E3223" s="14">
        <v>4137</v>
      </c>
      <c r="F3223" s="11" t="s">
        <v>8218</v>
      </c>
      <c r="G3223" s="11" t="s">
        <v>8224</v>
      </c>
      <c r="H3223" s="11" t="s">
        <v>8246</v>
      </c>
      <c r="I3223" s="11">
        <v>1436114603</v>
      </c>
      <c r="J3223" s="11">
        <v>1433090603</v>
      </c>
      <c r="K3223" s="11" t="b">
        <v>1</v>
      </c>
      <c r="L3223" s="11">
        <v>113</v>
      </c>
      <c r="M3223" s="11" t="b">
        <v>1</v>
      </c>
      <c r="N3223" s="11" t="s">
        <v>8273</v>
      </c>
      <c r="O3223" s="11" t="s">
        <v>8274</v>
      </c>
      <c r="P3223" s="11">
        <f t="shared" si="200"/>
        <v>103</v>
      </c>
      <c r="Q3223" s="11">
        <f t="shared" si="201"/>
        <v>36.61</v>
      </c>
      <c r="R3223" s="16">
        <f t="shared" si="202"/>
        <v>42155.696793981479</v>
      </c>
      <c r="S3223" s="16">
        <f t="shared" si="203"/>
        <v>42190.696793981479</v>
      </c>
    </row>
    <row r="3224" spans="1:19" ht="44.25" x14ac:dyDescent="0.75">
      <c r="A3224" s="11">
        <v>3222</v>
      </c>
      <c r="B3224" s="12" t="s">
        <v>3222</v>
      </c>
      <c r="C3224" s="12" t="s">
        <v>7332</v>
      </c>
      <c r="D3224" s="13">
        <v>2500</v>
      </c>
      <c r="E3224" s="14">
        <v>3120</v>
      </c>
      <c r="F3224" s="11" t="s">
        <v>8218</v>
      </c>
      <c r="G3224" s="11" t="s">
        <v>8223</v>
      </c>
      <c r="H3224" s="11" t="s">
        <v>8245</v>
      </c>
      <c r="I3224" s="11">
        <v>1445722140</v>
      </c>
      <c r="J3224" s="11">
        <v>1443016697</v>
      </c>
      <c r="K3224" s="11" t="b">
        <v>1</v>
      </c>
      <c r="L3224" s="11">
        <v>84</v>
      </c>
      <c r="M3224" s="11" t="b">
        <v>1</v>
      </c>
      <c r="N3224" s="11" t="s">
        <v>8273</v>
      </c>
      <c r="O3224" s="11" t="s">
        <v>8274</v>
      </c>
      <c r="P3224" s="11">
        <f t="shared" si="200"/>
        <v>125</v>
      </c>
      <c r="Q3224" s="11">
        <f t="shared" si="201"/>
        <v>37.14</v>
      </c>
      <c r="R3224" s="16">
        <f t="shared" si="202"/>
        <v>42270.582141203704</v>
      </c>
      <c r="S3224" s="16">
        <f t="shared" si="203"/>
        <v>42301.895138888889</v>
      </c>
    </row>
    <row r="3225" spans="1:19" ht="29.5" x14ac:dyDescent="0.75">
      <c r="A3225" s="11">
        <v>3223</v>
      </c>
      <c r="B3225" s="12" t="s">
        <v>3223</v>
      </c>
      <c r="C3225" s="12" t="s">
        <v>7333</v>
      </c>
      <c r="D3225" s="13">
        <v>3100</v>
      </c>
      <c r="E3225" s="14">
        <v>3395</v>
      </c>
      <c r="F3225" s="11" t="s">
        <v>8218</v>
      </c>
      <c r="G3225" s="11" t="s">
        <v>8223</v>
      </c>
      <c r="H3225" s="11" t="s">
        <v>8245</v>
      </c>
      <c r="I3225" s="11">
        <v>1440100976</v>
      </c>
      <c r="J3225" s="11">
        <v>1437508976</v>
      </c>
      <c r="K3225" s="11" t="b">
        <v>1</v>
      </c>
      <c r="L3225" s="11">
        <v>74</v>
      </c>
      <c r="M3225" s="11" t="b">
        <v>1</v>
      </c>
      <c r="N3225" s="11" t="s">
        <v>8273</v>
      </c>
      <c r="O3225" s="11" t="s">
        <v>8274</v>
      </c>
      <c r="P3225" s="11">
        <f t="shared" si="200"/>
        <v>110</v>
      </c>
      <c r="Q3225" s="11">
        <f t="shared" si="201"/>
        <v>45.88</v>
      </c>
      <c r="R3225" s="16">
        <f t="shared" si="202"/>
        <v>42206.835370370376</v>
      </c>
      <c r="S3225" s="16">
        <f t="shared" si="203"/>
        <v>42236.835370370376</v>
      </c>
    </row>
    <row r="3226" spans="1:19" ht="59" x14ac:dyDescent="0.75">
      <c r="A3226" s="11">
        <v>3224</v>
      </c>
      <c r="B3226" s="12" t="s">
        <v>3224</v>
      </c>
      <c r="C3226" s="12" t="s">
        <v>7334</v>
      </c>
      <c r="D3226" s="13">
        <v>30000</v>
      </c>
      <c r="E3226" s="14">
        <v>30610</v>
      </c>
      <c r="F3226" s="11" t="s">
        <v>8218</v>
      </c>
      <c r="G3226" s="11" t="s">
        <v>8223</v>
      </c>
      <c r="H3226" s="11" t="s">
        <v>8245</v>
      </c>
      <c r="I3226" s="11">
        <v>1484024400</v>
      </c>
      <c r="J3226" s="11">
        <v>1479932713</v>
      </c>
      <c r="K3226" s="11" t="b">
        <v>1</v>
      </c>
      <c r="L3226" s="11">
        <v>216</v>
      </c>
      <c r="M3226" s="11" t="b">
        <v>1</v>
      </c>
      <c r="N3226" s="11" t="s">
        <v>8273</v>
      </c>
      <c r="O3226" s="11" t="s">
        <v>8274</v>
      </c>
      <c r="P3226" s="11">
        <f t="shared" si="200"/>
        <v>102</v>
      </c>
      <c r="Q3226" s="11">
        <f t="shared" si="201"/>
        <v>141.71</v>
      </c>
      <c r="R3226" s="16">
        <f t="shared" si="202"/>
        <v>42697.850844907407</v>
      </c>
      <c r="S3226" s="16">
        <f t="shared" si="203"/>
        <v>42745.208333333328</v>
      </c>
    </row>
    <row r="3227" spans="1:19" ht="44.25" x14ac:dyDescent="0.75">
      <c r="A3227" s="11">
        <v>3225</v>
      </c>
      <c r="B3227" s="12" t="s">
        <v>3225</v>
      </c>
      <c r="C3227" s="12" t="s">
        <v>7335</v>
      </c>
      <c r="D3227" s="13">
        <v>2000</v>
      </c>
      <c r="E3227" s="14">
        <v>2047</v>
      </c>
      <c r="F3227" s="11" t="s">
        <v>8218</v>
      </c>
      <c r="G3227" s="11" t="s">
        <v>8223</v>
      </c>
      <c r="H3227" s="11" t="s">
        <v>8245</v>
      </c>
      <c r="I3227" s="11">
        <v>1464987600</v>
      </c>
      <c r="J3227" s="11">
        <v>1463145938</v>
      </c>
      <c r="K3227" s="11" t="b">
        <v>1</v>
      </c>
      <c r="L3227" s="11">
        <v>39</v>
      </c>
      <c r="M3227" s="11" t="b">
        <v>1</v>
      </c>
      <c r="N3227" s="11" t="s">
        <v>8273</v>
      </c>
      <c r="O3227" s="11" t="s">
        <v>8274</v>
      </c>
      <c r="P3227" s="11">
        <f t="shared" si="200"/>
        <v>102</v>
      </c>
      <c r="Q3227" s="11">
        <f t="shared" si="201"/>
        <v>52.49</v>
      </c>
      <c r="R3227" s="16">
        <f t="shared" si="202"/>
        <v>42503.559467592597</v>
      </c>
      <c r="S3227" s="16">
        <f t="shared" si="203"/>
        <v>42524.875</v>
      </c>
    </row>
    <row r="3228" spans="1:19" ht="44.25" x14ac:dyDescent="0.75">
      <c r="A3228" s="11">
        <v>3226</v>
      </c>
      <c r="B3228" s="12" t="s">
        <v>3226</v>
      </c>
      <c r="C3228" s="12" t="s">
        <v>7336</v>
      </c>
      <c r="D3228" s="13">
        <v>1200</v>
      </c>
      <c r="E3228" s="14">
        <v>1250</v>
      </c>
      <c r="F3228" s="11" t="s">
        <v>8218</v>
      </c>
      <c r="G3228" s="11" t="s">
        <v>8224</v>
      </c>
      <c r="H3228" s="11" t="s">
        <v>8246</v>
      </c>
      <c r="I3228" s="11">
        <v>1446213612</v>
      </c>
      <c r="J3228" s="11">
        <v>1443621612</v>
      </c>
      <c r="K3228" s="11" t="b">
        <v>1</v>
      </c>
      <c r="L3228" s="11">
        <v>21</v>
      </c>
      <c r="M3228" s="11" t="b">
        <v>1</v>
      </c>
      <c r="N3228" s="11" t="s">
        <v>8273</v>
      </c>
      <c r="O3228" s="11" t="s">
        <v>8274</v>
      </c>
      <c r="P3228" s="11">
        <f t="shared" si="200"/>
        <v>104</v>
      </c>
      <c r="Q3228" s="11">
        <f t="shared" si="201"/>
        <v>59.52</v>
      </c>
      <c r="R3228" s="16">
        <f t="shared" si="202"/>
        <v>42277.583472222221</v>
      </c>
      <c r="S3228" s="16">
        <f t="shared" si="203"/>
        <v>42307.583472222221</v>
      </c>
    </row>
    <row r="3229" spans="1:19" ht="44.25" x14ac:dyDescent="0.75">
      <c r="A3229" s="11">
        <v>3227</v>
      </c>
      <c r="B3229" s="12" t="s">
        <v>3227</v>
      </c>
      <c r="C3229" s="12" t="s">
        <v>7337</v>
      </c>
      <c r="D3229" s="13">
        <v>1200</v>
      </c>
      <c r="E3229" s="14">
        <v>1500</v>
      </c>
      <c r="F3229" s="11" t="s">
        <v>8218</v>
      </c>
      <c r="G3229" s="11" t="s">
        <v>8224</v>
      </c>
      <c r="H3229" s="11" t="s">
        <v>8246</v>
      </c>
      <c r="I3229" s="11">
        <v>1484687436</v>
      </c>
      <c r="J3229" s="11">
        <v>1482095436</v>
      </c>
      <c r="K3229" s="11" t="b">
        <v>0</v>
      </c>
      <c r="L3229" s="11">
        <v>30</v>
      </c>
      <c r="M3229" s="11" t="b">
        <v>1</v>
      </c>
      <c r="N3229" s="11" t="s">
        <v>8273</v>
      </c>
      <c r="O3229" s="11" t="s">
        <v>8274</v>
      </c>
      <c r="P3229" s="11">
        <f t="shared" si="200"/>
        <v>125</v>
      </c>
      <c r="Q3229" s="11">
        <f t="shared" si="201"/>
        <v>50</v>
      </c>
      <c r="R3229" s="16">
        <f t="shared" si="202"/>
        <v>42722.882361111115</v>
      </c>
      <c r="S3229" s="16">
        <f t="shared" si="203"/>
        <v>42752.882361111115</v>
      </c>
    </row>
    <row r="3230" spans="1:19" ht="29.5" x14ac:dyDescent="0.75">
      <c r="A3230" s="11">
        <v>3228</v>
      </c>
      <c r="B3230" s="12" t="s">
        <v>3228</v>
      </c>
      <c r="C3230" s="12" t="s">
        <v>7338</v>
      </c>
      <c r="D3230" s="13">
        <v>7000</v>
      </c>
      <c r="E3230" s="14">
        <v>7164</v>
      </c>
      <c r="F3230" s="11" t="s">
        <v>8218</v>
      </c>
      <c r="G3230" s="11" t="s">
        <v>8223</v>
      </c>
      <c r="H3230" s="11" t="s">
        <v>8245</v>
      </c>
      <c r="I3230" s="11">
        <v>1450328340</v>
      </c>
      <c r="J3230" s="11">
        <v>1447606884</v>
      </c>
      <c r="K3230" s="11" t="b">
        <v>1</v>
      </c>
      <c r="L3230" s="11">
        <v>37</v>
      </c>
      <c r="M3230" s="11" t="b">
        <v>1</v>
      </c>
      <c r="N3230" s="11" t="s">
        <v>8273</v>
      </c>
      <c r="O3230" s="11" t="s">
        <v>8274</v>
      </c>
      <c r="P3230" s="11">
        <f t="shared" si="200"/>
        <v>102</v>
      </c>
      <c r="Q3230" s="11">
        <f t="shared" si="201"/>
        <v>193.62</v>
      </c>
      <c r="R3230" s="16">
        <f t="shared" si="202"/>
        <v>42323.70930555556</v>
      </c>
      <c r="S3230" s="16">
        <f t="shared" si="203"/>
        <v>42355.207638888889</v>
      </c>
    </row>
    <row r="3231" spans="1:19" ht="44.25" x14ac:dyDescent="0.75">
      <c r="A3231" s="11">
        <v>3229</v>
      </c>
      <c r="B3231" s="12" t="s">
        <v>3229</v>
      </c>
      <c r="C3231" s="12" t="s">
        <v>7339</v>
      </c>
      <c r="D3231" s="13">
        <v>20000</v>
      </c>
      <c r="E3231" s="14">
        <v>21573</v>
      </c>
      <c r="F3231" s="11" t="s">
        <v>8218</v>
      </c>
      <c r="G3231" s="11" t="s">
        <v>8223</v>
      </c>
      <c r="H3231" s="11" t="s">
        <v>8245</v>
      </c>
      <c r="I3231" s="11">
        <v>1416470398</v>
      </c>
      <c r="J3231" s="11">
        <v>1413874798</v>
      </c>
      <c r="K3231" s="11" t="b">
        <v>1</v>
      </c>
      <c r="L3231" s="11">
        <v>202</v>
      </c>
      <c r="M3231" s="11" t="b">
        <v>1</v>
      </c>
      <c r="N3231" s="11" t="s">
        <v>8273</v>
      </c>
      <c r="O3231" s="11" t="s">
        <v>8274</v>
      </c>
      <c r="P3231" s="11">
        <f t="shared" si="200"/>
        <v>108</v>
      </c>
      <c r="Q3231" s="11">
        <f t="shared" si="201"/>
        <v>106.8</v>
      </c>
      <c r="R3231" s="16">
        <f t="shared" si="202"/>
        <v>41933.291643518518</v>
      </c>
      <c r="S3231" s="16">
        <f t="shared" si="203"/>
        <v>41963.333310185189</v>
      </c>
    </row>
    <row r="3232" spans="1:19" ht="44.25" x14ac:dyDescent="0.75">
      <c r="A3232" s="11">
        <v>3230</v>
      </c>
      <c r="B3232" s="12" t="s">
        <v>3230</v>
      </c>
      <c r="C3232" s="12" t="s">
        <v>7340</v>
      </c>
      <c r="D3232" s="13">
        <v>2600</v>
      </c>
      <c r="E3232" s="14">
        <v>2857</v>
      </c>
      <c r="F3232" s="11" t="s">
        <v>8218</v>
      </c>
      <c r="G3232" s="11" t="s">
        <v>8223</v>
      </c>
      <c r="H3232" s="11" t="s">
        <v>8245</v>
      </c>
      <c r="I3232" s="11">
        <v>1412135940</v>
      </c>
      <c r="J3232" s="11">
        <v>1410840126</v>
      </c>
      <c r="K3232" s="11" t="b">
        <v>1</v>
      </c>
      <c r="L3232" s="11">
        <v>37</v>
      </c>
      <c r="M3232" s="11" t="b">
        <v>1</v>
      </c>
      <c r="N3232" s="11" t="s">
        <v>8273</v>
      </c>
      <c r="O3232" s="11" t="s">
        <v>8274</v>
      </c>
      <c r="P3232" s="11">
        <f t="shared" si="200"/>
        <v>110</v>
      </c>
      <c r="Q3232" s="11">
        <f t="shared" si="201"/>
        <v>77.22</v>
      </c>
      <c r="R3232" s="16">
        <f t="shared" si="202"/>
        <v>41898.168125000004</v>
      </c>
      <c r="S3232" s="16">
        <f t="shared" si="203"/>
        <v>41913.165972222225</v>
      </c>
    </row>
    <row r="3233" spans="1:19" ht="44.25" x14ac:dyDescent="0.75">
      <c r="A3233" s="11">
        <v>3231</v>
      </c>
      <c r="B3233" s="12" t="s">
        <v>3231</v>
      </c>
      <c r="C3233" s="12" t="s">
        <v>7341</v>
      </c>
      <c r="D3233" s="13">
        <v>1000</v>
      </c>
      <c r="E3233" s="14">
        <v>1610</v>
      </c>
      <c r="F3233" s="11" t="s">
        <v>8218</v>
      </c>
      <c r="G3233" s="11" t="s">
        <v>8223</v>
      </c>
      <c r="H3233" s="11" t="s">
        <v>8245</v>
      </c>
      <c r="I3233" s="11">
        <v>1460846347</v>
      </c>
      <c r="J3233" s="11">
        <v>1458254347</v>
      </c>
      <c r="K3233" s="11" t="b">
        <v>0</v>
      </c>
      <c r="L3233" s="11">
        <v>28</v>
      </c>
      <c r="M3233" s="11" t="b">
        <v>1</v>
      </c>
      <c r="N3233" s="11" t="s">
        <v>8273</v>
      </c>
      <c r="O3233" s="11" t="s">
        <v>8274</v>
      </c>
      <c r="P3233" s="11">
        <f t="shared" si="200"/>
        <v>161</v>
      </c>
      <c r="Q3233" s="11">
        <f t="shared" si="201"/>
        <v>57.5</v>
      </c>
      <c r="R3233" s="16">
        <f t="shared" si="202"/>
        <v>42446.943831018521</v>
      </c>
      <c r="S3233" s="16">
        <f t="shared" si="203"/>
        <v>42476.943831018521</v>
      </c>
    </row>
    <row r="3234" spans="1:19" ht="44.25" x14ac:dyDescent="0.75">
      <c r="A3234" s="11">
        <v>3232</v>
      </c>
      <c r="B3234" s="12" t="s">
        <v>3232</v>
      </c>
      <c r="C3234" s="12" t="s">
        <v>7342</v>
      </c>
      <c r="D3234" s="13">
        <v>1000</v>
      </c>
      <c r="E3234" s="14">
        <v>1312</v>
      </c>
      <c r="F3234" s="11" t="s">
        <v>8218</v>
      </c>
      <c r="G3234" s="11" t="s">
        <v>8223</v>
      </c>
      <c r="H3234" s="11" t="s">
        <v>8245</v>
      </c>
      <c r="I3234" s="11">
        <v>1462334340</v>
      </c>
      <c r="J3234" s="11">
        <v>1459711917</v>
      </c>
      <c r="K3234" s="11" t="b">
        <v>1</v>
      </c>
      <c r="L3234" s="11">
        <v>26</v>
      </c>
      <c r="M3234" s="11" t="b">
        <v>1</v>
      </c>
      <c r="N3234" s="11" t="s">
        <v>8273</v>
      </c>
      <c r="O3234" s="11" t="s">
        <v>8274</v>
      </c>
      <c r="P3234" s="11">
        <f t="shared" si="200"/>
        <v>131</v>
      </c>
      <c r="Q3234" s="11">
        <f t="shared" si="201"/>
        <v>50.46</v>
      </c>
      <c r="R3234" s="16">
        <f t="shared" si="202"/>
        <v>42463.81385416667</v>
      </c>
      <c r="S3234" s="16">
        <f t="shared" si="203"/>
        <v>42494.165972222225</v>
      </c>
    </row>
    <row r="3235" spans="1:19" ht="44.25" x14ac:dyDescent="0.75">
      <c r="A3235" s="11">
        <v>3233</v>
      </c>
      <c r="B3235" s="12" t="s">
        <v>3233</v>
      </c>
      <c r="C3235" s="12" t="s">
        <v>7343</v>
      </c>
      <c r="D3235" s="13">
        <v>5000</v>
      </c>
      <c r="E3235" s="14">
        <v>5940</v>
      </c>
      <c r="F3235" s="11" t="s">
        <v>8218</v>
      </c>
      <c r="G3235" s="11" t="s">
        <v>8223</v>
      </c>
      <c r="H3235" s="11" t="s">
        <v>8245</v>
      </c>
      <c r="I3235" s="11">
        <v>1488482355</v>
      </c>
      <c r="J3235" s="11">
        <v>1485890355</v>
      </c>
      <c r="K3235" s="11" t="b">
        <v>0</v>
      </c>
      <c r="L3235" s="11">
        <v>61</v>
      </c>
      <c r="M3235" s="11" t="b">
        <v>1</v>
      </c>
      <c r="N3235" s="11" t="s">
        <v>8273</v>
      </c>
      <c r="O3235" s="11" t="s">
        <v>8274</v>
      </c>
      <c r="P3235" s="11">
        <f t="shared" si="200"/>
        <v>119</v>
      </c>
      <c r="Q3235" s="11">
        <f t="shared" si="201"/>
        <v>97.38</v>
      </c>
      <c r="R3235" s="16">
        <f t="shared" si="202"/>
        <v>42766.805034722223</v>
      </c>
      <c r="S3235" s="16">
        <f t="shared" si="203"/>
        <v>42796.805034722223</v>
      </c>
    </row>
    <row r="3236" spans="1:19" ht="44.25" x14ac:dyDescent="0.75">
      <c r="A3236" s="11">
        <v>3234</v>
      </c>
      <c r="B3236" s="12" t="s">
        <v>3234</v>
      </c>
      <c r="C3236" s="12" t="s">
        <v>7344</v>
      </c>
      <c r="D3236" s="13">
        <v>4000</v>
      </c>
      <c r="E3236" s="14">
        <v>4015.71</v>
      </c>
      <c r="F3236" s="11" t="s">
        <v>8218</v>
      </c>
      <c r="G3236" s="11" t="s">
        <v>8224</v>
      </c>
      <c r="H3236" s="11" t="s">
        <v>8246</v>
      </c>
      <c r="I3236" s="11">
        <v>1485991860</v>
      </c>
      <c r="J3236" s="11">
        <v>1483124208</v>
      </c>
      <c r="K3236" s="11" t="b">
        <v>0</v>
      </c>
      <c r="L3236" s="11">
        <v>115</v>
      </c>
      <c r="M3236" s="11" t="b">
        <v>1</v>
      </c>
      <c r="N3236" s="11" t="s">
        <v>8273</v>
      </c>
      <c r="O3236" s="11" t="s">
        <v>8274</v>
      </c>
      <c r="P3236" s="11">
        <f t="shared" si="200"/>
        <v>100</v>
      </c>
      <c r="Q3236" s="11">
        <f t="shared" si="201"/>
        <v>34.92</v>
      </c>
      <c r="R3236" s="16">
        <f t="shared" si="202"/>
        <v>42734.789444444439</v>
      </c>
      <c r="S3236" s="16">
        <f t="shared" si="203"/>
        <v>42767.979861111111</v>
      </c>
    </row>
    <row r="3237" spans="1:19" ht="44.25" x14ac:dyDescent="0.75">
      <c r="A3237" s="11">
        <v>3235</v>
      </c>
      <c r="B3237" s="12" t="s">
        <v>3235</v>
      </c>
      <c r="C3237" s="12" t="s">
        <v>7345</v>
      </c>
      <c r="D3237" s="13">
        <v>15000</v>
      </c>
      <c r="E3237" s="14">
        <v>15481</v>
      </c>
      <c r="F3237" s="11" t="s">
        <v>8218</v>
      </c>
      <c r="G3237" s="11" t="s">
        <v>8223</v>
      </c>
      <c r="H3237" s="11" t="s">
        <v>8245</v>
      </c>
      <c r="I3237" s="11">
        <v>1467361251</v>
      </c>
      <c r="J3237" s="11">
        <v>1464769251</v>
      </c>
      <c r="K3237" s="11" t="b">
        <v>1</v>
      </c>
      <c r="L3237" s="11">
        <v>181</v>
      </c>
      <c r="M3237" s="11" t="b">
        <v>1</v>
      </c>
      <c r="N3237" s="11" t="s">
        <v>8273</v>
      </c>
      <c r="O3237" s="11" t="s">
        <v>8274</v>
      </c>
      <c r="P3237" s="11">
        <f t="shared" si="200"/>
        <v>103</v>
      </c>
      <c r="Q3237" s="11">
        <f t="shared" si="201"/>
        <v>85.53</v>
      </c>
      <c r="R3237" s="16">
        <f t="shared" si="202"/>
        <v>42522.347812499997</v>
      </c>
      <c r="S3237" s="16">
        <f t="shared" si="203"/>
        <v>42552.347812499997</v>
      </c>
    </row>
    <row r="3238" spans="1:19" ht="44.25" x14ac:dyDescent="0.75">
      <c r="A3238" s="11">
        <v>3236</v>
      </c>
      <c r="B3238" s="12" t="s">
        <v>3236</v>
      </c>
      <c r="C3238" s="12" t="s">
        <v>7346</v>
      </c>
      <c r="D3238" s="13">
        <v>20000</v>
      </c>
      <c r="E3238" s="14">
        <v>20120</v>
      </c>
      <c r="F3238" s="11" t="s">
        <v>8218</v>
      </c>
      <c r="G3238" s="11" t="s">
        <v>8223</v>
      </c>
      <c r="H3238" s="11" t="s">
        <v>8245</v>
      </c>
      <c r="I3238" s="11">
        <v>1482962433</v>
      </c>
      <c r="J3238" s="11">
        <v>1480370433</v>
      </c>
      <c r="K3238" s="11" t="b">
        <v>0</v>
      </c>
      <c r="L3238" s="11">
        <v>110</v>
      </c>
      <c r="M3238" s="11" t="b">
        <v>1</v>
      </c>
      <c r="N3238" s="11" t="s">
        <v>8273</v>
      </c>
      <c r="O3238" s="11" t="s">
        <v>8274</v>
      </c>
      <c r="P3238" s="11">
        <f t="shared" si="200"/>
        <v>101</v>
      </c>
      <c r="Q3238" s="11">
        <f t="shared" si="201"/>
        <v>182.91</v>
      </c>
      <c r="R3238" s="16">
        <f t="shared" si="202"/>
        <v>42702.917048611111</v>
      </c>
      <c r="S3238" s="16">
        <f t="shared" si="203"/>
        <v>42732.917048611111</v>
      </c>
    </row>
    <row r="3239" spans="1:19" ht="29.5" x14ac:dyDescent="0.75">
      <c r="A3239" s="11">
        <v>3237</v>
      </c>
      <c r="B3239" s="12" t="s">
        <v>3237</v>
      </c>
      <c r="C3239" s="12" t="s">
        <v>7347</v>
      </c>
      <c r="D3239" s="13">
        <v>35000</v>
      </c>
      <c r="E3239" s="14">
        <v>35275.64</v>
      </c>
      <c r="F3239" s="11" t="s">
        <v>8218</v>
      </c>
      <c r="G3239" s="11" t="s">
        <v>8223</v>
      </c>
      <c r="H3239" s="11" t="s">
        <v>8245</v>
      </c>
      <c r="I3239" s="11">
        <v>1443499140</v>
      </c>
      <c r="J3239" s="11">
        <v>1441452184</v>
      </c>
      <c r="K3239" s="11" t="b">
        <v>1</v>
      </c>
      <c r="L3239" s="11">
        <v>269</v>
      </c>
      <c r="M3239" s="11" t="b">
        <v>1</v>
      </c>
      <c r="N3239" s="11" t="s">
        <v>8273</v>
      </c>
      <c r="O3239" s="11" t="s">
        <v>8274</v>
      </c>
      <c r="P3239" s="11">
        <f t="shared" si="200"/>
        <v>101</v>
      </c>
      <c r="Q3239" s="11">
        <f t="shared" si="201"/>
        <v>131.13999999999999</v>
      </c>
      <c r="R3239" s="16">
        <f t="shared" si="202"/>
        <v>42252.474351851852</v>
      </c>
      <c r="S3239" s="16">
        <f t="shared" si="203"/>
        <v>42276.165972222225</v>
      </c>
    </row>
    <row r="3240" spans="1:19" ht="44.25" x14ac:dyDescent="0.75">
      <c r="A3240" s="11">
        <v>3238</v>
      </c>
      <c r="B3240" s="12" t="s">
        <v>3238</v>
      </c>
      <c r="C3240" s="12" t="s">
        <v>7348</v>
      </c>
      <c r="D3240" s="13">
        <v>2800</v>
      </c>
      <c r="E3240" s="14">
        <v>3145</v>
      </c>
      <c r="F3240" s="11" t="s">
        <v>8218</v>
      </c>
      <c r="G3240" s="11" t="s">
        <v>8224</v>
      </c>
      <c r="H3240" s="11" t="s">
        <v>8246</v>
      </c>
      <c r="I3240" s="11">
        <v>1435752898</v>
      </c>
      <c r="J3240" s="11">
        <v>1433160898</v>
      </c>
      <c r="K3240" s="11" t="b">
        <v>1</v>
      </c>
      <c r="L3240" s="11">
        <v>79</v>
      </c>
      <c r="M3240" s="11" t="b">
        <v>1</v>
      </c>
      <c r="N3240" s="11" t="s">
        <v>8273</v>
      </c>
      <c r="O3240" s="11" t="s">
        <v>8274</v>
      </c>
      <c r="P3240" s="11">
        <f t="shared" si="200"/>
        <v>112</v>
      </c>
      <c r="Q3240" s="11">
        <f t="shared" si="201"/>
        <v>39.81</v>
      </c>
      <c r="R3240" s="16">
        <f t="shared" si="202"/>
        <v>42156.510393518518</v>
      </c>
      <c r="S3240" s="16">
        <f t="shared" si="203"/>
        <v>42186.510393518518</v>
      </c>
    </row>
    <row r="3241" spans="1:19" ht="59" x14ac:dyDescent="0.75">
      <c r="A3241" s="11">
        <v>3239</v>
      </c>
      <c r="B3241" s="12" t="s">
        <v>3239</v>
      </c>
      <c r="C3241" s="12" t="s">
        <v>7349</v>
      </c>
      <c r="D3241" s="13">
        <v>5862</v>
      </c>
      <c r="E3241" s="14">
        <v>6208.98</v>
      </c>
      <c r="F3241" s="11" t="s">
        <v>8218</v>
      </c>
      <c r="G3241" s="11" t="s">
        <v>8224</v>
      </c>
      <c r="H3241" s="11" t="s">
        <v>8246</v>
      </c>
      <c r="I3241" s="11">
        <v>1445817540</v>
      </c>
      <c r="J3241" s="11">
        <v>1443665293</v>
      </c>
      <c r="K3241" s="11" t="b">
        <v>1</v>
      </c>
      <c r="L3241" s="11">
        <v>104</v>
      </c>
      <c r="M3241" s="11" t="b">
        <v>1</v>
      </c>
      <c r="N3241" s="11" t="s">
        <v>8273</v>
      </c>
      <c r="O3241" s="11" t="s">
        <v>8274</v>
      </c>
      <c r="P3241" s="11">
        <f t="shared" si="200"/>
        <v>106</v>
      </c>
      <c r="Q3241" s="11">
        <f t="shared" si="201"/>
        <v>59.7</v>
      </c>
      <c r="R3241" s="16">
        <f t="shared" si="202"/>
        <v>42278.089039351849</v>
      </c>
      <c r="S3241" s="16">
        <f t="shared" si="203"/>
        <v>42302.999305555553</v>
      </c>
    </row>
    <row r="3242" spans="1:19" ht="44.25" x14ac:dyDescent="0.75">
      <c r="A3242" s="11">
        <v>3240</v>
      </c>
      <c r="B3242" s="12" t="s">
        <v>3240</v>
      </c>
      <c r="C3242" s="12" t="s">
        <v>7350</v>
      </c>
      <c r="D3242" s="13">
        <v>3000</v>
      </c>
      <c r="E3242" s="14">
        <v>3017</v>
      </c>
      <c r="F3242" s="11" t="s">
        <v>8218</v>
      </c>
      <c r="G3242" s="11" t="s">
        <v>8224</v>
      </c>
      <c r="H3242" s="11" t="s">
        <v>8246</v>
      </c>
      <c r="I3242" s="11">
        <v>1487286000</v>
      </c>
      <c r="J3242" s="11">
        <v>1484843948</v>
      </c>
      <c r="K3242" s="11" t="b">
        <v>0</v>
      </c>
      <c r="L3242" s="11">
        <v>34</v>
      </c>
      <c r="M3242" s="11" t="b">
        <v>1</v>
      </c>
      <c r="N3242" s="11" t="s">
        <v>8273</v>
      </c>
      <c r="O3242" s="11" t="s">
        <v>8274</v>
      </c>
      <c r="P3242" s="11">
        <f t="shared" si="200"/>
        <v>101</v>
      </c>
      <c r="Q3242" s="11">
        <f t="shared" si="201"/>
        <v>88.74</v>
      </c>
      <c r="R3242" s="16">
        <f t="shared" si="202"/>
        <v>42754.693842592591</v>
      </c>
      <c r="S3242" s="16">
        <f t="shared" si="203"/>
        <v>42782.958333333328</v>
      </c>
    </row>
    <row r="3243" spans="1:19" ht="59" x14ac:dyDescent="0.75">
      <c r="A3243" s="11">
        <v>3241</v>
      </c>
      <c r="B3243" s="12" t="s">
        <v>3241</v>
      </c>
      <c r="C3243" s="12" t="s">
        <v>7351</v>
      </c>
      <c r="D3243" s="13">
        <v>8500</v>
      </c>
      <c r="E3243" s="14">
        <v>9801</v>
      </c>
      <c r="F3243" s="11" t="s">
        <v>8218</v>
      </c>
      <c r="G3243" s="11" t="s">
        <v>8223</v>
      </c>
      <c r="H3243" s="11" t="s">
        <v>8245</v>
      </c>
      <c r="I3243" s="11">
        <v>1413269940</v>
      </c>
      <c r="J3243" s="11">
        <v>1410421670</v>
      </c>
      <c r="K3243" s="11" t="b">
        <v>1</v>
      </c>
      <c r="L3243" s="11">
        <v>167</v>
      </c>
      <c r="M3243" s="11" t="b">
        <v>1</v>
      </c>
      <c r="N3243" s="11" t="s">
        <v>8273</v>
      </c>
      <c r="O3243" s="11" t="s">
        <v>8274</v>
      </c>
      <c r="P3243" s="11">
        <f t="shared" si="200"/>
        <v>115</v>
      </c>
      <c r="Q3243" s="11">
        <f t="shared" si="201"/>
        <v>58.69</v>
      </c>
      <c r="R3243" s="16">
        <f t="shared" si="202"/>
        <v>41893.324884259258</v>
      </c>
      <c r="S3243" s="16">
        <f t="shared" si="203"/>
        <v>41926.290972222225</v>
      </c>
    </row>
    <row r="3244" spans="1:19" ht="29.5" x14ac:dyDescent="0.75">
      <c r="A3244" s="11">
        <v>3242</v>
      </c>
      <c r="B3244" s="12" t="s">
        <v>3242</v>
      </c>
      <c r="C3244" s="12" t="s">
        <v>7352</v>
      </c>
      <c r="D3244" s="13">
        <v>10000</v>
      </c>
      <c r="E3244" s="14">
        <v>12730.42</v>
      </c>
      <c r="F3244" s="11" t="s">
        <v>8218</v>
      </c>
      <c r="G3244" s="11" t="s">
        <v>8223</v>
      </c>
      <c r="H3244" s="11" t="s">
        <v>8245</v>
      </c>
      <c r="I3244" s="11">
        <v>1411150092</v>
      </c>
      <c r="J3244" s="11">
        <v>1408558092</v>
      </c>
      <c r="K3244" s="11" t="b">
        <v>1</v>
      </c>
      <c r="L3244" s="11">
        <v>183</v>
      </c>
      <c r="M3244" s="11" t="b">
        <v>1</v>
      </c>
      <c r="N3244" s="11" t="s">
        <v>8273</v>
      </c>
      <c r="O3244" s="11" t="s">
        <v>8274</v>
      </c>
      <c r="P3244" s="11">
        <f t="shared" si="200"/>
        <v>127</v>
      </c>
      <c r="Q3244" s="11">
        <f t="shared" si="201"/>
        <v>69.569999999999993</v>
      </c>
      <c r="R3244" s="16">
        <f t="shared" si="202"/>
        <v>41871.755694444444</v>
      </c>
      <c r="S3244" s="16">
        <f t="shared" si="203"/>
        <v>41901.755694444444</v>
      </c>
    </row>
    <row r="3245" spans="1:19" ht="44.25" x14ac:dyDescent="0.75">
      <c r="A3245" s="11">
        <v>3243</v>
      </c>
      <c r="B3245" s="12" t="s">
        <v>3243</v>
      </c>
      <c r="C3245" s="12" t="s">
        <v>7353</v>
      </c>
      <c r="D3245" s="13">
        <v>8000</v>
      </c>
      <c r="E3245" s="14">
        <v>8227</v>
      </c>
      <c r="F3245" s="11" t="s">
        <v>8218</v>
      </c>
      <c r="G3245" s="11" t="s">
        <v>8223</v>
      </c>
      <c r="H3245" s="11" t="s">
        <v>8245</v>
      </c>
      <c r="I3245" s="11">
        <v>1444348800</v>
      </c>
      <c r="J3245" s="11">
        <v>1442283562</v>
      </c>
      <c r="K3245" s="11" t="b">
        <v>1</v>
      </c>
      <c r="L3245" s="11">
        <v>71</v>
      </c>
      <c r="M3245" s="11" t="b">
        <v>1</v>
      </c>
      <c r="N3245" s="11" t="s">
        <v>8273</v>
      </c>
      <c r="O3245" s="11" t="s">
        <v>8274</v>
      </c>
      <c r="P3245" s="11">
        <f t="shared" si="200"/>
        <v>103</v>
      </c>
      <c r="Q3245" s="11">
        <f t="shared" si="201"/>
        <v>115.87</v>
      </c>
      <c r="R3245" s="16">
        <f t="shared" si="202"/>
        <v>42262.096782407403</v>
      </c>
      <c r="S3245" s="16">
        <f t="shared" si="203"/>
        <v>42286</v>
      </c>
    </row>
    <row r="3246" spans="1:19" ht="44.25" x14ac:dyDescent="0.75">
      <c r="A3246" s="11">
        <v>3244</v>
      </c>
      <c r="B3246" s="12" t="s">
        <v>3244</v>
      </c>
      <c r="C3246" s="12" t="s">
        <v>7354</v>
      </c>
      <c r="D3246" s="13">
        <v>1600</v>
      </c>
      <c r="E3246" s="14">
        <v>1647</v>
      </c>
      <c r="F3246" s="11" t="s">
        <v>8218</v>
      </c>
      <c r="G3246" s="11" t="s">
        <v>8224</v>
      </c>
      <c r="H3246" s="11" t="s">
        <v>8246</v>
      </c>
      <c r="I3246" s="11">
        <v>1480613982</v>
      </c>
      <c r="J3246" s="11">
        <v>1478018382</v>
      </c>
      <c r="K3246" s="11" t="b">
        <v>0</v>
      </c>
      <c r="L3246" s="11">
        <v>69</v>
      </c>
      <c r="M3246" s="11" t="b">
        <v>1</v>
      </c>
      <c r="N3246" s="11" t="s">
        <v>8273</v>
      </c>
      <c r="O3246" s="11" t="s">
        <v>8274</v>
      </c>
      <c r="P3246" s="11">
        <f t="shared" si="200"/>
        <v>103</v>
      </c>
      <c r="Q3246" s="11">
        <f t="shared" si="201"/>
        <v>23.87</v>
      </c>
      <c r="R3246" s="16">
        <f t="shared" si="202"/>
        <v>42675.694236111114</v>
      </c>
      <c r="S3246" s="16">
        <f t="shared" si="203"/>
        <v>42705.735902777778</v>
      </c>
    </row>
    <row r="3247" spans="1:19" ht="44.25" x14ac:dyDescent="0.75">
      <c r="A3247" s="11">
        <v>3245</v>
      </c>
      <c r="B3247" s="12" t="s">
        <v>3245</v>
      </c>
      <c r="C3247" s="12" t="s">
        <v>7355</v>
      </c>
      <c r="D3247" s="13">
        <v>21000</v>
      </c>
      <c r="E3247" s="14">
        <v>21904</v>
      </c>
      <c r="F3247" s="11" t="s">
        <v>8218</v>
      </c>
      <c r="G3247" s="11" t="s">
        <v>8223</v>
      </c>
      <c r="H3247" s="11" t="s">
        <v>8245</v>
      </c>
      <c r="I3247" s="11">
        <v>1434074400</v>
      </c>
      <c r="J3247" s="11">
        <v>1431354258</v>
      </c>
      <c r="K3247" s="11" t="b">
        <v>0</v>
      </c>
      <c r="L3247" s="11">
        <v>270</v>
      </c>
      <c r="M3247" s="11" t="b">
        <v>1</v>
      </c>
      <c r="N3247" s="11" t="s">
        <v>8273</v>
      </c>
      <c r="O3247" s="11" t="s">
        <v>8274</v>
      </c>
      <c r="P3247" s="11">
        <f t="shared" si="200"/>
        <v>104</v>
      </c>
      <c r="Q3247" s="11">
        <f t="shared" si="201"/>
        <v>81.13</v>
      </c>
      <c r="R3247" s="16">
        <f t="shared" si="202"/>
        <v>42135.60020833333</v>
      </c>
      <c r="S3247" s="16">
        <f t="shared" si="203"/>
        <v>42167.083333333328</v>
      </c>
    </row>
    <row r="3248" spans="1:19" ht="44.25" x14ac:dyDescent="0.75">
      <c r="A3248" s="11">
        <v>3246</v>
      </c>
      <c r="B3248" s="12" t="s">
        <v>3246</v>
      </c>
      <c r="C3248" s="12" t="s">
        <v>7356</v>
      </c>
      <c r="D3248" s="13">
        <v>10000</v>
      </c>
      <c r="E3248" s="14">
        <v>11122</v>
      </c>
      <c r="F3248" s="11" t="s">
        <v>8218</v>
      </c>
      <c r="G3248" s="11" t="s">
        <v>8223</v>
      </c>
      <c r="H3248" s="11" t="s">
        <v>8245</v>
      </c>
      <c r="I3248" s="11">
        <v>1442030340</v>
      </c>
      <c r="J3248" s="11">
        <v>1439551200</v>
      </c>
      <c r="K3248" s="11" t="b">
        <v>1</v>
      </c>
      <c r="L3248" s="11">
        <v>193</v>
      </c>
      <c r="M3248" s="11" t="b">
        <v>1</v>
      </c>
      <c r="N3248" s="11" t="s">
        <v>8273</v>
      </c>
      <c r="O3248" s="11" t="s">
        <v>8274</v>
      </c>
      <c r="P3248" s="11">
        <f t="shared" si="200"/>
        <v>111</v>
      </c>
      <c r="Q3248" s="11">
        <f t="shared" si="201"/>
        <v>57.63</v>
      </c>
      <c r="R3248" s="16">
        <f t="shared" si="202"/>
        <v>42230.472222222219</v>
      </c>
      <c r="S3248" s="16">
        <f t="shared" si="203"/>
        <v>42259.165972222225</v>
      </c>
    </row>
    <row r="3249" spans="1:19" ht="44.25" x14ac:dyDescent="0.75">
      <c r="A3249" s="11">
        <v>3247</v>
      </c>
      <c r="B3249" s="12" t="s">
        <v>3247</v>
      </c>
      <c r="C3249" s="12" t="s">
        <v>7357</v>
      </c>
      <c r="D3249" s="13">
        <v>2500</v>
      </c>
      <c r="E3249" s="14">
        <v>2646.5</v>
      </c>
      <c r="F3249" s="11" t="s">
        <v>8218</v>
      </c>
      <c r="G3249" s="11" t="s">
        <v>8224</v>
      </c>
      <c r="H3249" s="11" t="s">
        <v>8246</v>
      </c>
      <c r="I3249" s="11">
        <v>1436696712</v>
      </c>
      <c r="J3249" s="11">
        <v>1434104712</v>
      </c>
      <c r="K3249" s="11" t="b">
        <v>1</v>
      </c>
      <c r="L3249" s="11">
        <v>57</v>
      </c>
      <c r="M3249" s="11" t="b">
        <v>1</v>
      </c>
      <c r="N3249" s="11" t="s">
        <v>8273</v>
      </c>
      <c r="O3249" s="11" t="s">
        <v>8274</v>
      </c>
      <c r="P3249" s="11">
        <f t="shared" si="200"/>
        <v>106</v>
      </c>
      <c r="Q3249" s="11">
        <f t="shared" si="201"/>
        <v>46.43</v>
      </c>
      <c r="R3249" s="16">
        <f t="shared" si="202"/>
        <v>42167.434166666666</v>
      </c>
      <c r="S3249" s="16">
        <f t="shared" si="203"/>
        <v>42197.434166666666</v>
      </c>
    </row>
    <row r="3250" spans="1:19" ht="29.5" x14ac:dyDescent="0.75">
      <c r="A3250" s="11">
        <v>3248</v>
      </c>
      <c r="B3250" s="12" t="s">
        <v>3248</v>
      </c>
      <c r="C3250" s="12" t="s">
        <v>7358</v>
      </c>
      <c r="D3250" s="13">
        <v>12000</v>
      </c>
      <c r="E3250" s="14">
        <v>12095</v>
      </c>
      <c r="F3250" s="11" t="s">
        <v>8218</v>
      </c>
      <c r="G3250" s="11" t="s">
        <v>8223</v>
      </c>
      <c r="H3250" s="11" t="s">
        <v>8245</v>
      </c>
      <c r="I3250" s="11">
        <v>1428178757</v>
      </c>
      <c r="J3250" s="11">
        <v>1425590357</v>
      </c>
      <c r="K3250" s="11" t="b">
        <v>1</v>
      </c>
      <c r="L3250" s="11">
        <v>200</v>
      </c>
      <c r="M3250" s="11" t="b">
        <v>1</v>
      </c>
      <c r="N3250" s="11" t="s">
        <v>8273</v>
      </c>
      <c r="O3250" s="11" t="s">
        <v>8274</v>
      </c>
      <c r="P3250" s="11">
        <f t="shared" si="200"/>
        <v>101</v>
      </c>
      <c r="Q3250" s="11">
        <f t="shared" si="201"/>
        <v>60.48</v>
      </c>
      <c r="R3250" s="16">
        <f t="shared" si="202"/>
        <v>42068.888391203705</v>
      </c>
      <c r="S3250" s="16">
        <f t="shared" si="203"/>
        <v>42098.846724537041</v>
      </c>
    </row>
    <row r="3251" spans="1:19" ht="44.25" x14ac:dyDescent="0.75">
      <c r="A3251" s="11">
        <v>3249</v>
      </c>
      <c r="B3251" s="12" t="s">
        <v>3249</v>
      </c>
      <c r="C3251" s="12" t="s">
        <v>7359</v>
      </c>
      <c r="D3251" s="13">
        <v>5500</v>
      </c>
      <c r="E3251" s="14">
        <v>5771</v>
      </c>
      <c r="F3251" s="11" t="s">
        <v>8218</v>
      </c>
      <c r="G3251" s="11" t="s">
        <v>8223</v>
      </c>
      <c r="H3251" s="11" t="s">
        <v>8245</v>
      </c>
      <c r="I3251" s="11">
        <v>1434822914</v>
      </c>
      <c r="J3251" s="11">
        <v>1432230914</v>
      </c>
      <c r="K3251" s="11" t="b">
        <v>1</v>
      </c>
      <c r="L3251" s="11">
        <v>88</v>
      </c>
      <c r="M3251" s="11" t="b">
        <v>1</v>
      </c>
      <c r="N3251" s="11" t="s">
        <v>8273</v>
      </c>
      <c r="O3251" s="11" t="s">
        <v>8274</v>
      </c>
      <c r="P3251" s="11">
        <f t="shared" si="200"/>
        <v>105</v>
      </c>
      <c r="Q3251" s="11">
        <f t="shared" si="201"/>
        <v>65.58</v>
      </c>
      <c r="R3251" s="16">
        <f t="shared" si="202"/>
        <v>42145.746689814812</v>
      </c>
      <c r="S3251" s="16">
        <f t="shared" si="203"/>
        <v>42175.746689814812</v>
      </c>
    </row>
    <row r="3252" spans="1:19" ht="59" x14ac:dyDescent="0.75">
      <c r="A3252" s="11">
        <v>3250</v>
      </c>
      <c r="B3252" s="12" t="s">
        <v>3250</v>
      </c>
      <c r="C3252" s="12" t="s">
        <v>7360</v>
      </c>
      <c r="D3252" s="13">
        <v>25000</v>
      </c>
      <c r="E3252" s="14">
        <v>25388</v>
      </c>
      <c r="F3252" s="11" t="s">
        <v>8218</v>
      </c>
      <c r="G3252" s="11" t="s">
        <v>8223</v>
      </c>
      <c r="H3252" s="11" t="s">
        <v>8245</v>
      </c>
      <c r="I3252" s="11">
        <v>1415213324</v>
      </c>
      <c r="J3252" s="11">
        <v>1412617724</v>
      </c>
      <c r="K3252" s="11" t="b">
        <v>1</v>
      </c>
      <c r="L3252" s="11">
        <v>213</v>
      </c>
      <c r="M3252" s="11" t="b">
        <v>1</v>
      </c>
      <c r="N3252" s="11" t="s">
        <v>8273</v>
      </c>
      <c r="O3252" s="11" t="s">
        <v>8274</v>
      </c>
      <c r="P3252" s="11">
        <f t="shared" si="200"/>
        <v>102</v>
      </c>
      <c r="Q3252" s="11">
        <f t="shared" si="201"/>
        <v>119.19</v>
      </c>
      <c r="R3252" s="16">
        <f t="shared" si="202"/>
        <v>41918.742175925923</v>
      </c>
      <c r="S3252" s="16">
        <f t="shared" si="203"/>
        <v>41948.783842592595</v>
      </c>
    </row>
    <row r="3253" spans="1:19" ht="44.25" x14ac:dyDescent="0.75">
      <c r="A3253" s="11">
        <v>3251</v>
      </c>
      <c r="B3253" s="12" t="s">
        <v>3251</v>
      </c>
      <c r="C3253" s="12" t="s">
        <v>7361</v>
      </c>
      <c r="D3253" s="13">
        <v>1500</v>
      </c>
      <c r="E3253" s="14">
        <v>1661</v>
      </c>
      <c r="F3253" s="11" t="s">
        <v>8218</v>
      </c>
      <c r="G3253" s="11" t="s">
        <v>8223</v>
      </c>
      <c r="H3253" s="11" t="s">
        <v>8245</v>
      </c>
      <c r="I3253" s="11">
        <v>1434907966</v>
      </c>
      <c r="J3253" s="11">
        <v>1432315966</v>
      </c>
      <c r="K3253" s="11" t="b">
        <v>1</v>
      </c>
      <c r="L3253" s="11">
        <v>20</v>
      </c>
      <c r="M3253" s="11" t="b">
        <v>1</v>
      </c>
      <c r="N3253" s="11" t="s">
        <v>8273</v>
      </c>
      <c r="O3253" s="11" t="s">
        <v>8274</v>
      </c>
      <c r="P3253" s="11">
        <f t="shared" si="200"/>
        <v>111</v>
      </c>
      <c r="Q3253" s="11">
        <f t="shared" si="201"/>
        <v>83.05</v>
      </c>
      <c r="R3253" s="16">
        <f t="shared" si="202"/>
        <v>42146.731087962966</v>
      </c>
      <c r="S3253" s="16">
        <f t="shared" si="203"/>
        <v>42176.731087962966</v>
      </c>
    </row>
    <row r="3254" spans="1:19" ht="44.25" x14ac:dyDescent="0.75">
      <c r="A3254" s="11">
        <v>3252</v>
      </c>
      <c r="B3254" s="12" t="s">
        <v>3252</v>
      </c>
      <c r="C3254" s="12" t="s">
        <v>7362</v>
      </c>
      <c r="D3254" s="13">
        <v>2250</v>
      </c>
      <c r="E3254" s="14">
        <v>2876</v>
      </c>
      <c r="F3254" s="11" t="s">
        <v>8218</v>
      </c>
      <c r="G3254" s="11" t="s">
        <v>8224</v>
      </c>
      <c r="H3254" s="11" t="s">
        <v>8246</v>
      </c>
      <c r="I3254" s="11">
        <v>1473247240</v>
      </c>
      <c r="J3254" s="11">
        <v>1470655240</v>
      </c>
      <c r="K3254" s="11" t="b">
        <v>1</v>
      </c>
      <c r="L3254" s="11">
        <v>50</v>
      </c>
      <c r="M3254" s="11" t="b">
        <v>1</v>
      </c>
      <c r="N3254" s="11" t="s">
        <v>8273</v>
      </c>
      <c r="O3254" s="11" t="s">
        <v>8274</v>
      </c>
      <c r="P3254" s="11">
        <f t="shared" si="200"/>
        <v>128</v>
      </c>
      <c r="Q3254" s="11">
        <f t="shared" si="201"/>
        <v>57.52</v>
      </c>
      <c r="R3254" s="16">
        <f t="shared" si="202"/>
        <v>42590.472685185188</v>
      </c>
      <c r="S3254" s="16">
        <f t="shared" si="203"/>
        <v>42620.472685185188</v>
      </c>
    </row>
    <row r="3255" spans="1:19" ht="44.25" x14ac:dyDescent="0.75">
      <c r="A3255" s="11">
        <v>3253</v>
      </c>
      <c r="B3255" s="12" t="s">
        <v>3253</v>
      </c>
      <c r="C3255" s="12" t="s">
        <v>7363</v>
      </c>
      <c r="D3255" s="13">
        <v>20000</v>
      </c>
      <c r="E3255" s="14">
        <v>20365</v>
      </c>
      <c r="F3255" s="11" t="s">
        <v>8218</v>
      </c>
      <c r="G3255" s="11" t="s">
        <v>8223</v>
      </c>
      <c r="H3255" s="11" t="s">
        <v>8245</v>
      </c>
      <c r="I3255" s="11">
        <v>1473306300</v>
      </c>
      <c r="J3255" s="11">
        <v>1471701028</v>
      </c>
      <c r="K3255" s="11" t="b">
        <v>1</v>
      </c>
      <c r="L3255" s="11">
        <v>115</v>
      </c>
      <c r="M3255" s="11" t="b">
        <v>1</v>
      </c>
      <c r="N3255" s="11" t="s">
        <v>8273</v>
      </c>
      <c r="O3255" s="11" t="s">
        <v>8274</v>
      </c>
      <c r="P3255" s="11">
        <f t="shared" si="200"/>
        <v>102</v>
      </c>
      <c r="Q3255" s="11">
        <f t="shared" si="201"/>
        <v>177.09</v>
      </c>
      <c r="R3255" s="16">
        <f t="shared" si="202"/>
        <v>42602.576712962968</v>
      </c>
      <c r="S3255" s="16">
        <f t="shared" si="203"/>
        <v>42621.15625</v>
      </c>
    </row>
    <row r="3256" spans="1:19" ht="44.25" x14ac:dyDescent="0.75">
      <c r="A3256" s="11">
        <v>3254</v>
      </c>
      <c r="B3256" s="12" t="s">
        <v>3254</v>
      </c>
      <c r="C3256" s="12" t="s">
        <v>7364</v>
      </c>
      <c r="D3256" s="13">
        <v>13000</v>
      </c>
      <c r="E3256" s="14">
        <v>13163.5</v>
      </c>
      <c r="F3256" s="11" t="s">
        <v>8218</v>
      </c>
      <c r="G3256" s="11" t="s">
        <v>8224</v>
      </c>
      <c r="H3256" s="11" t="s">
        <v>8246</v>
      </c>
      <c r="I3256" s="11">
        <v>1427331809</v>
      </c>
      <c r="J3256" s="11">
        <v>1424743409</v>
      </c>
      <c r="K3256" s="11" t="b">
        <v>1</v>
      </c>
      <c r="L3256" s="11">
        <v>186</v>
      </c>
      <c r="M3256" s="11" t="b">
        <v>1</v>
      </c>
      <c r="N3256" s="11" t="s">
        <v>8273</v>
      </c>
      <c r="O3256" s="11" t="s">
        <v>8274</v>
      </c>
      <c r="P3256" s="11">
        <f t="shared" si="200"/>
        <v>101</v>
      </c>
      <c r="Q3256" s="11">
        <f t="shared" si="201"/>
        <v>70.77</v>
      </c>
      <c r="R3256" s="16">
        <f t="shared" si="202"/>
        <v>42059.085752314815</v>
      </c>
      <c r="S3256" s="16">
        <f t="shared" si="203"/>
        <v>42089.044085648144</v>
      </c>
    </row>
    <row r="3257" spans="1:19" ht="59" x14ac:dyDescent="0.75">
      <c r="A3257" s="11">
        <v>3255</v>
      </c>
      <c r="B3257" s="12" t="s">
        <v>3255</v>
      </c>
      <c r="C3257" s="12" t="s">
        <v>7365</v>
      </c>
      <c r="D3257" s="13">
        <v>300</v>
      </c>
      <c r="E3257" s="14">
        <v>525</v>
      </c>
      <c r="F3257" s="11" t="s">
        <v>8218</v>
      </c>
      <c r="G3257" s="11" t="s">
        <v>8224</v>
      </c>
      <c r="H3257" s="11" t="s">
        <v>8246</v>
      </c>
      <c r="I3257" s="11">
        <v>1412706375</v>
      </c>
      <c r="J3257" s="11">
        <v>1410114375</v>
      </c>
      <c r="K3257" s="11" t="b">
        <v>1</v>
      </c>
      <c r="L3257" s="11">
        <v>18</v>
      </c>
      <c r="M3257" s="11" t="b">
        <v>1</v>
      </c>
      <c r="N3257" s="11" t="s">
        <v>8273</v>
      </c>
      <c r="O3257" s="11" t="s">
        <v>8274</v>
      </c>
      <c r="P3257" s="11">
        <f t="shared" si="200"/>
        <v>175</v>
      </c>
      <c r="Q3257" s="11">
        <f t="shared" si="201"/>
        <v>29.17</v>
      </c>
      <c r="R3257" s="16">
        <f t="shared" si="202"/>
        <v>41889.768229166664</v>
      </c>
      <c r="S3257" s="16">
        <f t="shared" si="203"/>
        <v>41919.768229166664</v>
      </c>
    </row>
    <row r="3258" spans="1:19" ht="44.25" x14ac:dyDescent="0.75">
      <c r="A3258" s="11">
        <v>3256</v>
      </c>
      <c r="B3258" s="12" t="s">
        <v>3256</v>
      </c>
      <c r="C3258" s="12" t="s">
        <v>7366</v>
      </c>
      <c r="D3258" s="13">
        <v>10000</v>
      </c>
      <c r="E3258" s="14">
        <v>12806</v>
      </c>
      <c r="F3258" s="11" t="s">
        <v>8218</v>
      </c>
      <c r="G3258" s="11" t="s">
        <v>8223</v>
      </c>
      <c r="H3258" s="11" t="s">
        <v>8245</v>
      </c>
      <c r="I3258" s="11">
        <v>1433995140</v>
      </c>
      <c r="J3258" s="11">
        <v>1432129577</v>
      </c>
      <c r="K3258" s="11" t="b">
        <v>1</v>
      </c>
      <c r="L3258" s="11">
        <v>176</v>
      </c>
      <c r="M3258" s="11" t="b">
        <v>1</v>
      </c>
      <c r="N3258" s="11" t="s">
        <v>8273</v>
      </c>
      <c r="O3258" s="11" t="s">
        <v>8274</v>
      </c>
      <c r="P3258" s="11">
        <f t="shared" si="200"/>
        <v>128</v>
      </c>
      <c r="Q3258" s="11">
        <f t="shared" si="201"/>
        <v>72.760000000000005</v>
      </c>
      <c r="R3258" s="16">
        <f t="shared" si="202"/>
        <v>42144.573807870373</v>
      </c>
      <c r="S3258" s="16">
        <f t="shared" si="203"/>
        <v>42166.165972222225</v>
      </c>
    </row>
    <row r="3259" spans="1:19" ht="44.25" x14ac:dyDescent="0.75">
      <c r="A3259" s="11">
        <v>3257</v>
      </c>
      <c r="B3259" s="12" t="s">
        <v>3257</v>
      </c>
      <c r="C3259" s="12" t="s">
        <v>7367</v>
      </c>
      <c r="D3259" s="13">
        <v>2000</v>
      </c>
      <c r="E3259" s="14">
        <v>2125.9899999999998</v>
      </c>
      <c r="F3259" s="11" t="s">
        <v>8218</v>
      </c>
      <c r="G3259" s="11" t="s">
        <v>8224</v>
      </c>
      <c r="H3259" s="11" t="s">
        <v>8246</v>
      </c>
      <c r="I3259" s="11">
        <v>1487769952</v>
      </c>
      <c r="J3259" s="11">
        <v>1485177952</v>
      </c>
      <c r="K3259" s="11" t="b">
        <v>0</v>
      </c>
      <c r="L3259" s="11">
        <v>41</v>
      </c>
      <c r="M3259" s="11" t="b">
        <v>1</v>
      </c>
      <c r="N3259" s="11" t="s">
        <v>8273</v>
      </c>
      <c r="O3259" s="11" t="s">
        <v>8274</v>
      </c>
      <c r="P3259" s="11">
        <f t="shared" si="200"/>
        <v>106</v>
      </c>
      <c r="Q3259" s="11">
        <f t="shared" si="201"/>
        <v>51.85</v>
      </c>
      <c r="R3259" s="16">
        <f t="shared" si="202"/>
        <v>42758.559629629628</v>
      </c>
      <c r="S3259" s="16">
        <f t="shared" si="203"/>
        <v>42788.559629629628</v>
      </c>
    </row>
    <row r="3260" spans="1:19" ht="44.25" x14ac:dyDescent="0.75">
      <c r="A3260" s="11">
        <v>3258</v>
      </c>
      <c r="B3260" s="12" t="s">
        <v>3258</v>
      </c>
      <c r="C3260" s="12" t="s">
        <v>7368</v>
      </c>
      <c r="D3260" s="13">
        <v>7000</v>
      </c>
      <c r="E3260" s="14">
        <v>7365</v>
      </c>
      <c r="F3260" s="11" t="s">
        <v>8218</v>
      </c>
      <c r="G3260" s="11" t="s">
        <v>8223</v>
      </c>
      <c r="H3260" s="11" t="s">
        <v>8245</v>
      </c>
      <c r="I3260" s="11">
        <v>1420751861</v>
      </c>
      <c r="J3260" s="11">
        <v>1418159861</v>
      </c>
      <c r="K3260" s="11" t="b">
        <v>1</v>
      </c>
      <c r="L3260" s="11">
        <v>75</v>
      </c>
      <c r="M3260" s="11" t="b">
        <v>1</v>
      </c>
      <c r="N3260" s="11" t="s">
        <v>8273</v>
      </c>
      <c r="O3260" s="11" t="s">
        <v>8274</v>
      </c>
      <c r="P3260" s="11">
        <f t="shared" si="200"/>
        <v>105</v>
      </c>
      <c r="Q3260" s="11">
        <f t="shared" si="201"/>
        <v>98.2</v>
      </c>
      <c r="R3260" s="16">
        <f t="shared" si="202"/>
        <v>41982.887280092589</v>
      </c>
      <c r="S3260" s="16">
        <f t="shared" si="203"/>
        <v>42012.887280092589</v>
      </c>
    </row>
    <row r="3261" spans="1:19" ht="44.25" x14ac:dyDescent="0.75">
      <c r="A3261" s="11">
        <v>3259</v>
      </c>
      <c r="B3261" s="12" t="s">
        <v>3259</v>
      </c>
      <c r="C3261" s="12" t="s">
        <v>7369</v>
      </c>
      <c r="D3261" s="13">
        <v>23000</v>
      </c>
      <c r="E3261" s="14">
        <v>24418.6</v>
      </c>
      <c r="F3261" s="11" t="s">
        <v>8218</v>
      </c>
      <c r="G3261" s="11" t="s">
        <v>8223</v>
      </c>
      <c r="H3261" s="11" t="s">
        <v>8245</v>
      </c>
      <c r="I3261" s="11">
        <v>1475294340</v>
      </c>
      <c r="J3261" s="11">
        <v>1472753745</v>
      </c>
      <c r="K3261" s="11" t="b">
        <v>1</v>
      </c>
      <c r="L3261" s="11">
        <v>97</v>
      </c>
      <c r="M3261" s="11" t="b">
        <v>1</v>
      </c>
      <c r="N3261" s="11" t="s">
        <v>8273</v>
      </c>
      <c r="O3261" s="11" t="s">
        <v>8274</v>
      </c>
      <c r="P3261" s="11">
        <f t="shared" si="200"/>
        <v>106</v>
      </c>
      <c r="Q3261" s="11">
        <f t="shared" si="201"/>
        <v>251.74</v>
      </c>
      <c r="R3261" s="16">
        <f t="shared" si="202"/>
        <v>42614.760937500003</v>
      </c>
      <c r="S3261" s="16">
        <f t="shared" si="203"/>
        <v>42644.165972222225</v>
      </c>
    </row>
    <row r="3262" spans="1:19" ht="44.25" x14ac:dyDescent="0.75">
      <c r="A3262" s="11">
        <v>3260</v>
      </c>
      <c r="B3262" s="12" t="s">
        <v>3260</v>
      </c>
      <c r="C3262" s="12" t="s">
        <v>7370</v>
      </c>
      <c r="D3262" s="13">
        <v>5000</v>
      </c>
      <c r="E3262" s="14">
        <v>5462</v>
      </c>
      <c r="F3262" s="11" t="s">
        <v>8218</v>
      </c>
      <c r="G3262" s="11" t="s">
        <v>8223</v>
      </c>
      <c r="H3262" s="11" t="s">
        <v>8245</v>
      </c>
      <c r="I3262" s="11">
        <v>1448903318</v>
      </c>
      <c r="J3262" s="11">
        <v>1445875718</v>
      </c>
      <c r="K3262" s="11" t="b">
        <v>1</v>
      </c>
      <c r="L3262" s="11">
        <v>73</v>
      </c>
      <c r="M3262" s="11" t="b">
        <v>1</v>
      </c>
      <c r="N3262" s="11" t="s">
        <v>8273</v>
      </c>
      <c r="O3262" s="11" t="s">
        <v>8274</v>
      </c>
      <c r="P3262" s="11">
        <f t="shared" si="200"/>
        <v>109</v>
      </c>
      <c r="Q3262" s="11">
        <f t="shared" si="201"/>
        <v>74.819999999999993</v>
      </c>
      <c r="R3262" s="16">
        <f t="shared" si="202"/>
        <v>42303.672662037032</v>
      </c>
      <c r="S3262" s="16">
        <f t="shared" si="203"/>
        <v>42338.714328703703</v>
      </c>
    </row>
    <row r="3263" spans="1:19" ht="44.25" x14ac:dyDescent="0.75">
      <c r="A3263" s="11">
        <v>3261</v>
      </c>
      <c r="B3263" s="12" t="s">
        <v>3261</v>
      </c>
      <c r="C3263" s="12" t="s">
        <v>7371</v>
      </c>
      <c r="D3263" s="13">
        <v>3300</v>
      </c>
      <c r="E3263" s="14">
        <v>3315</v>
      </c>
      <c r="F3263" s="11" t="s">
        <v>8218</v>
      </c>
      <c r="G3263" s="11" t="s">
        <v>8223</v>
      </c>
      <c r="H3263" s="11" t="s">
        <v>8245</v>
      </c>
      <c r="I3263" s="11">
        <v>1437067476</v>
      </c>
      <c r="J3263" s="11">
        <v>1434475476</v>
      </c>
      <c r="K3263" s="11" t="b">
        <v>1</v>
      </c>
      <c r="L3263" s="11">
        <v>49</v>
      </c>
      <c r="M3263" s="11" t="b">
        <v>1</v>
      </c>
      <c r="N3263" s="11" t="s">
        <v>8273</v>
      </c>
      <c r="O3263" s="11" t="s">
        <v>8274</v>
      </c>
      <c r="P3263" s="11">
        <f t="shared" si="200"/>
        <v>100</v>
      </c>
      <c r="Q3263" s="11">
        <f t="shared" si="201"/>
        <v>67.650000000000006</v>
      </c>
      <c r="R3263" s="16">
        <f t="shared" si="202"/>
        <v>42171.725416666668</v>
      </c>
      <c r="S3263" s="16">
        <f t="shared" si="203"/>
        <v>42201.725416666668</v>
      </c>
    </row>
    <row r="3264" spans="1:19" ht="29.5" x14ac:dyDescent="0.75">
      <c r="A3264" s="11">
        <v>3262</v>
      </c>
      <c r="B3264" s="12" t="s">
        <v>3262</v>
      </c>
      <c r="C3264" s="12" t="s">
        <v>7372</v>
      </c>
      <c r="D3264" s="13">
        <v>12200</v>
      </c>
      <c r="E3264" s="14">
        <v>12571</v>
      </c>
      <c r="F3264" s="11" t="s">
        <v>8218</v>
      </c>
      <c r="G3264" s="11" t="s">
        <v>8223</v>
      </c>
      <c r="H3264" s="11" t="s">
        <v>8245</v>
      </c>
      <c r="I3264" s="11">
        <v>1419220800</v>
      </c>
      <c r="J3264" s="11">
        <v>1416555262</v>
      </c>
      <c r="K3264" s="11" t="b">
        <v>1</v>
      </c>
      <c r="L3264" s="11">
        <v>134</v>
      </c>
      <c r="M3264" s="11" t="b">
        <v>1</v>
      </c>
      <c r="N3264" s="11" t="s">
        <v>8273</v>
      </c>
      <c r="O3264" s="11" t="s">
        <v>8274</v>
      </c>
      <c r="P3264" s="11">
        <f t="shared" si="200"/>
        <v>103</v>
      </c>
      <c r="Q3264" s="11">
        <f t="shared" si="201"/>
        <v>93.81</v>
      </c>
      <c r="R3264" s="16">
        <f t="shared" si="202"/>
        <v>41964.315532407403</v>
      </c>
      <c r="S3264" s="16">
        <f t="shared" si="203"/>
        <v>41995.166666666672</v>
      </c>
    </row>
    <row r="3265" spans="1:19" ht="29.5" x14ac:dyDescent="0.75">
      <c r="A3265" s="11">
        <v>3263</v>
      </c>
      <c r="B3265" s="12" t="s">
        <v>3263</v>
      </c>
      <c r="C3265" s="12" t="s">
        <v>7373</v>
      </c>
      <c r="D3265" s="13">
        <v>2500</v>
      </c>
      <c r="E3265" s="14">
        <v>2804.16</v>
      </c>
      <c r="F3265" s="11" t="s">
        <v>8218</v>
      </c>
      <c r="G3265" s="11" t="s">
        <v>8223</v>
      </c>
      <c r="H3265" s="11" t="s">
        <v>8245</v>
      </c>
      <c r="I3265" s="11">
        <v>1446238800</v>
      </c>
      <c r="J3265" s="11">
        <v>1444220588</v>
      </c>
      <c r="K3265" s="11" t="b">
        <v>1</v>
      </c>
      <c r="L3265" s="11">
        <v>68</v>
      </c>
      <c r="M3265" s="11" t="b">
        <v>1</v>
      </c>
      <c r="N3265" s="11" t="s">
        <v>8273</v>
      </c>
      <c r="O3265" s="11" t="s">
        <v>8274</v>
      </c>
      <c r="P3265" s="11">
        <f t="shared" si="200"/>
        <v>112</v>
      </c>
      <c r="Q3265" s="11">
        <f t="shared" si="201"/>
        <v>41.24</v>
      </c>
      <c r="R3265" s="16">
        <f t="shared" si="202"/>
        <v>42284.516064814816</v>
      </c>
      <c r="S3265" s="16">
        <f t="shared" si="203"/>
        <v>42307.875</v>
      </c>
    </row>
    <row r="3266" spans="1:19" ht="29.5" x14ac:dyDescent="0.75">
      <c r="A3266" s="11">
        <v>3264</v>
      </c>
      <c r="B3266" s="12" t="s">
        <v>3264</v>
      </c>
      <c r="C3266" s="12" t="s">
        <v>7374</v>
      </c>
      <c r="D3266" s="13">
        <v>2500</v>
      </c>
      <c r="E3266" s="14">
        <v>2575</v>
      </c>
      <c r="F3266" s="11" t="s">
        <v>8218</v>
      </c>
      <c r="G3266" s="11" t="s">
        <v>8223</v>
      </c>
      <c r="H3266" s="11" t="s">
        <v>8245</v>
      </c>
      <c r="I3266" s="11">
        <v>1422482400</v>
      </c>
      <c r="J3266" s="11">
        <v>1421089938</v>
      </c>
      <c r="K3266" s="11" t="b">
        <v>1</v>
      </c>
      <c r="L3266" s="11">
        <v>49</v>
      </c>
      <c r="M3266" s="11" t="b">
        <v>1</v>
      </c>
      <c r="N3266" s="11" t="s">
        <v>8273</v>
      </c>
      <c r="O3266" s="11" t="s">
        <v>8274</v>
      </c>
      <c r="P3266" s="11">
        <f t="shared" ref="P3266:P3329" si="204">ROUND(E3266/D3266*100,0)</f>
        <v>103</v>
      </c>
      <c r="Q3266" s="11">
        <f t="shared" ref="Q3266:Q3329" si="205">IFERROR(ROUND(E3266/L3266,2),0)</f>
        <v>52.55</v>
      </c>
      <c r="R3266" s="16">
        <f t="shared" si="202"/>
        <v>42016.800208333334</v>
      </c>
      <c r="S3266" s="16">
        <f t="shared" si="203"/>
        <v>42032.916666666672</v>
      </c>
    </row>
    <row r="3267" spans="1:19" ht="44.25" x14ac:dyDescent="0.75">
      <c r="A3267" s="11">
        <v>3265</v>
      </c>
      <c r="B3267" s="12" t="s">
        <v>3265</v>
      </c>
      <c r="C3267" s="12" t="s">
        <v>7375</v>
      </c>
      <c r="D3267" s="13">
        <v>2700</v>
      </c>
      <c r="E3267" s="14">
        <v>4428</v>
      </c>
      <c r="F3267" s="11" t="s">
        <v>8218</v>
      </c>
      <c r="G3267" s="11" t="s">
        <v>8240</v>
      </c>
      <c r="H3267" s="11" t="s">
        <v>8248</v>
      </c>
      <c r="I3267" s="11">
        <v>1449162000</v>
      </c>
      <c r="J3267" s="11">
        <v>1446570315</v>
      </c>
      <c r="K3267" s="11" t="b">
        <v>1</v>
      </c>
      <c r="L3267" s="11">
        <v>63</v>
      </c>
      <c r="M3267" s="11" t="b">
        <v>1</v>
      </c>
      <c r="N3267" s="11" t="s">
        <v>8273</v>
      </c>
      <c r="O3267" s="11" t="s">
        <v>8274</v>
      </c>
      <c r="P3267" s="11">
        <f t="shared" si="204"/>
        <v>164</v>
      </c>
      <c r="Q3267" s="11">
        <f t="shared" si="205"/>
        <v>70.290000000000006</v>
      </c>
      <c r="R3267" s="16">
        <f t="shared" ref="R3267:R3330" si="206">(((J3267/60)/60)/24)+DATE(1970,1,1)</f>
        <v>42311.711979166663</v>
      </c>
      <c r="S3267" s="16">
        <f t="shared" ref="S3267:S3330" si="207">(((I3267/60)/60)/24)+DATE(1970,1,1)</f>
        <v>42341.708333333328</v>
      </c>
    </row>
    <row r="3268" spans="1:19" ht="44.25" x14ac:dyDescent="0.75">
      <c r="A3268" s="11">
        <v>3266</v>
      </c>
      <c r="B3268" s="12" t="s">
        <v>3266</v>
      </c>
      <c r="C3268" s="12" t="s">
        <v>7376</v>
      </c>
      <c r="D3268" s="13">
        <v>6000</v>
      </c>
      <c r="E3268" s="14">
        <v>7877</v>
      </c>
      <c r="F3268" s="11" t="s">
        <v>8218</v>
      </c>
      <c r="G3268" s="11" t="s">
        <v>8223</v>
      </c>
      <c r="H3268" s="11" t="s">
        <v>8245</v>
      </c>
      <c r="I3268" s="11">
        <v>1434142800</v>
      </c>
      <c r="J3268" s="11">
        <v>1431435122</v>
      </c>
      <c r="K3268" s="11" t="b">
        <v>1</v>
      </c>
      <c r="L3268" s="11">
        <v>163</v>
      </c>
      <c r="M3268" s="11" t="b">
        <v>1</v>
      </c>
      <c r="N3268" s="11" t="s">
        <v>8273</v>
      </c>
      <c r="O3268" s="11" t="s">
        <v>8274</v>
      </c>
      <c r="P3268" s="11">
        <f t="shared" si="204"/>
        <v>131</v>
      </c>
      <c r="Q3268" s="11">
        <f t="shared" si="205"/>
        <v>48.33</v>
      </c>
      <c r="R3268" s="16">
        <f t="shared" si="206"/>
        <v>42136.536134259266</v>
      </c>
      <c r="S3268" s="16">
        <f t="shared" si="207"/>
        <v>42167.875</v>
      </c>
    </row>
    <row r="3269" spans="1:19" ht="44.25" x14ac:dyDescent="0.75">
      <c r="A3269" s="11">
        <v>3267</v>
      </c>
      <c r="B3269" s="12" t="s">
        <v>3267</v>
      </c>
      <c r="C3269" s="12" t="s">
        <v>7377</v>
      </c>
      <c r="D3269" s="13">
        <v>15000</v>
      </c>
      <c r="E3269" s="14">
        <v>15315</v>
      </c>
      <c r="F3269" s="11" t="s">
        <v>8218</v>
      </c>
      <c r="G3269" s="11" t="s">
        <v>8223</v>
      </c>
      <c r="H3269" s="11" t="s">
        <v>8245</v>
      </c>
      <c r="I3269" s="11">
        <v>1437156660</v>
      </c>
      <c r="J3269" s="11">
        <v>1434564660</v>
      </c>
      <c r="K3269" s="11" t="b">
        <v>1</v>
      </c>
      <c r="L3269" s="11">
        <v>288</v>
      </c>
      <c r="M3269" s="11" t="b">
        <v>1</v>
      </c>
      <c r="N3269" s="11" t="s">
        <v>8273</v>
      </c>
      <c r="O3269" s="11" t="s">
        <v>8274</v>
      </c>
      <c r="P3269" s="11">
        <f t="shared" si="204"/>
        <v>102</v>
      </c>
      <c r="Q3269" s="11">
        <f t="shared" si="205"/>
        <v>53.18</v>
      </c>
      <c r="R3269" s="16">
        <f t="shared" si="206"/>
        <v>42172.757638888885</v>
      </c>
      <c r="S3269" s="16">
        <f t="shared" si="207"/>
        <v>42202.757638888885</v>
      </c>
    </row>
    <row r="3270" spans="1:19" ht="44.25" x14ac:dyDescent="0.75">
      <c r="A3270" s="11">
        <v>3268</v>
      </c>
      <c r="B3270" s="12" t="s">
        <v>3268</v>
      </c>
      <c r="C3270" s="12" t="s">
        <v>7378</v>
      </c>
      <c r="D3270" s="13">
        <v>2000</v>
      </c>
      <c r="E3270" s="14">
        <v>2560</v>
      </c>
      <c r="F3270" s="11" t="s">
        <v>8218</v>
      </c>
      <c r="G3270" s="11" t="s">
        <v>8223</v>
      </c>
      <c r="H3270" s="11" t="s">
        <v>8245</v>
      </c>
      <c r="I3270" s="11">
        <v>1472074928</v>
      </c>
      <c r="J3270" s="11">
        <v>1470692528</v>
      </c>
      <c r="K3270" s="11" t="b">
        <v>1</v>
      </c>
      <c r="L3270" s="11">
        <v>42</v>
      </c>
      <c r="M3270" s="11" t="b">
        <v>1</v>
      </c>
      <c r="N3270" s="11" t="s">
        <v>8273</v>
      </c>
      <c r="O3270" s="11" t="s">
        <v>8274</v>
      </c>
      <c r="P3270" s="11">
        <f t="shared" si="204"/>
        <v>128</v>
      </c>
      <c r="Q3270" s="11">
        <f t="shared" si="205"/>
        <v>60.95</v>
      </c>
      <c r="R3270" s="16">
        <f t="shared" si="206"/>
        <v>42590.90425925926</v>
      </c>
      <c r="S3270" s="16">
        <f t="shared" si="207"/>
        <v>42606.90425925926</v>
      </c>
    </row>
    <row r="3271" spans="1:19" ht="44.25" x14ac:dyDescent="0.75">
      <c r="A3271" s="11">
        <v>3269</v>
      </c>
      <c r="B3271" s="12" t="s">
        <v>3269</v>
      </c>
      <c r="C3271" s="12" t="s">
        <v>7379</v>
      </c>
      <c r="D3271" s="13">
        <v>8000</v>
      </c>
      <c r="E3271" s="14">
        <v>8120</v>
      </c>
      <c r="F3271" s="11" t="s">
        <v>8218</v>
      </c>
      <c r="G3271" s="11" t="s">
        <v>8224</v>
      </c>
      <c r="H3271" s="11" t="s">
        <v>8246</v>
      </c>
      <c r="I3271" s="11">
        <v>1434452400</v>
      </c>
      <c r="J3271" s="11">
        <v>1431509397</v>
      </c>
      <c r="K3271" s="11" t="b">
        <v>1</v>
      </c>
      <c r="L3271" s="11">
        <v>70</v>
      </c>
      <c r="M3271" s="11" t="b">
        <v>1</v>
      </c>
      <c r="N3271" s="11" t="s">
        <v>8273</v>
      </c>
      <c r="O3271" s="11" t="s">
        <v>8274</v>
      </c>
      <c r="P3271" s="11">
        <f t="shared" si="204"/>
        <v>102</v>
      </c>
      <c r="Q3271" s="11">
        <f t="shared" si="205"/>
        <v>116</v>
      </c>
      <c r="R3271" s="16">
        <f t="shared" si="206"/>
        <v>42137.395798611105</v>
      </c>
      <c r="S3271" s="16">
        <f t="shared" si="207"/>
        <v>42171.458333333328</v>
      </c>
    </row>
    <row r="3272" spans="1:19" ht="59" x14ac:dyDescent="0.75">
      <c r="A3272" s="11">
        <v>3270</v>
      </c>
      <c r="B3272" s="12" t="s">
        <v>3270</v>
      </c>
      <c r="C3272" s="12" t="s">
        <v>7380</v>
      </c>
      <c r="D3272" s="13">
        <v>1800</v>
      </c>
      <c r="E3272" s="14">
        <v>1830</v>
      </c>
      <c r="F3272" s="11" t="s">
        <v>8218</v>
      </c>
      <c r="G3272" s="11" t="s">
        <v>8224</v>
      </c>
      <c r="H3272" s="11" t="s">
        <v>8246</v>
      </c>
      <c r="I3272" s="11">
        <v>1436705265</v>
      </c>
      <c r="J3272" s="11">
        <v>1434113265</v>
      </c>
      <c r="K3272" s="11" t="b">
        <v>1</v>
      </c>
      <c r="L3272" s="11">
        <v>30</v>
      </c>
      <c r="M3272" s="11" t="b">
        <v>1</v>
      </c>
      <c r="N3272" s="11" t="s">
        <v>8273</v>
      </c>
      <c r="O3272" s="11" t="s">
        <v>8274</v>
      </c>
      <c r="P3272" s="11">
        <f t="shared" si="204"/>
        <v>102</v>
      </c>
      <c r="Q3272" s="11">
        <f t="shared" si="205"/>
        <v>61</v>
      </c>
      <c r="R3272" s="16">
        <f t="shared" si="206"/>
        <v>42167.533159722225</v>
      </c>
      <c r="S3272" s="16">
        <f t="shared" si="207"/>
        <v>42197.533159722225</v>
      </c>
    </row>
    <row r="3273" spans="1:19" x14ac:dyDescent="0.75">
      <c r="A3273" s="11">
        <v>3271</v>
      </c>
      <c r="B3273" s="12" t="s">
        <v>3271</v>
      </c>
      <c r="C3273" s="12" t="s">
        <v>7381</v>
      </c>
      <c r="D3273" s="13">
        <v>1500</v>
      </c>
      <c r="E3273" s="14">
        <v>1950</v>
      </c>
      <c r="F3273" s="11" t="s">
        <v>8218</v>
      </c>
      <c r="G3273" s="11" t="s">
        <v>8224</v>
      </c>
      <c r="H3273" s="11" t="s">
        <v>8246</v>
      </c>
      <c r="I3273" s="11">
        <v>1414927775</v>
      </c>
      <c r="J3273" s="11">
        <v>1412332175</v>
      </c>
      <c r="K3273" s="11" t="b">
        <v>1</v>
      </c>
      <c r="L3273" s="11">
        <v>51</v>
      </c>
      <c r="M3273" s="11" t="b">
        <v>1</v>
      </c>
      <c r="N3273" s="11" t="s">
        <v>8273</v>
      </c>
      <c r="O3273" s="11" t="s">
        <v>8274</v>
      </c>
      <c r="P3273" s="11">
        <f t="shared" si="204"/>
        <v>130</v>
      </c>
      <c r="Q3273" s="11">
        <f t="shared" si="205"/>
        <v>38.24</v>
      </c>
      <c r="R3273" s="16">
        <f t="shared" si="206"/>
        <v>41915.437210648146</v>
      </c>
      <c r="S3273" s="16">
        <f t="shared" si="207"/>
        <v>41945.478877314818</v>
      </c>
    </row>
    <row r="3274" spans="1:19" ht="44.25" x14ac:dyDescent="0.75">
      <c r="A3274" s="11">
        <v>3272</v>
      </c>
      <c r="B3274" s="12" t="s">
        <v>3272</v>
      </c>
      <c r="C3274" s="12" t="s">
        <v>7382</v>
      </c>
      <c r="D3274" s="13">
        <v>10000</v>
      </c>
      <c r="E3274" s="14">
        <v>15443</v>
      </c>
      <c r="F3274" s="11" t="s">
        <v>8218</v>
      </c>
      <c r="G3274" s="11" t="s">
        <v>8223</v>
      </c>
      <c r="H3274" s="11" t="s">
        <v>8245</v>
      </c>
      <c r="I3274" s="11">
        <v>1446814809</v>
      </c>
      <c r="J3274" s="11">
        <v>1444219209</v>
      </c>
      <c r="K3274" s="11" t="b">
        <v>1</v>
      </c>
      <c r="L3274" s="11">
        <v>145</v>
      </c>
      <c r="M3274" s="11" t="b">
        <v>1</v>
      </c>
      <c r="N3274" s="11" t="s">
        <v>8273</v>
      </c>
      <c r="O3274" s="11" t="s">
        <v>8274</v>
      </c>
      <c r="P3274" s="11">
        <f t="shared" si="204"/>
        <v>154</v>
      </c>
      <c r="Q3274" s="11">
        <f t="shared" si="205"/>
        <v>106.5</v>
      </c>
      <c r="R3274" s="16">
        <f t="shared" si="206"/>
        <v>42284.500104166669</v>
      </c>
      <c r="S3274" s="16">
        <f t="shared" si="207"/>
        <v>42314.541770833333</v>
      </c>
    </row>
    <row r="3275" spans="1:19" ht="59" x14ac:dyDescent="0.75">
      <c r="A3275" s="11">
        <v>3273</v>
      </c>
      <c r="B3275" s="12" t="s">
        <v>3273</v>
      </c>
      <c r="C3275" s="12" t="s">
        <v>7383</v>
      </c>
      <c r="D3275" s="13">
        <v>4000</v>
      </c>
      <c r="E3275" s="14">
        <v>4296</v>
      </c>
      <c r="F3275" s="11" t="s">
        <v>8218</v>
      </c>
      <c r="G3275" s="11" t="s">
        <v>8223</v>
      </c>
      <c r="H3275" s="11" t="s">
        <v>8245</v>
      </c>
      <c r="I3275" s="11">
        <v>1473879600</v>
      </c>
      <c r="J3275" s="11">
        <v>1472498042</v>
      </c>
      <c r="K3275" s="11" t="b">
        <v>1</v>
      </c>
      <c r="L3275" s="11">
        <v>21</v>
      </c>
      <c r="M3275" s="11" t="b">
        <v>1</v>
      </c>
      <c r="N3275" s="11" t="s">
        <v>8273</v>
      </c>
      <c r="O3275" s="11" t="s">
        <v>8274</v>
      </c>
      <c r="P3275" s="11">
        <f t="shared" si="204"/>
        <v>107</v>
      </c>
      <c r="Q3275" s="11">
        <f t="shared" si="205"/>
        <v>204.57</v>
      </c>
      <c r="R3275" s="16">
        <f t="shared" si="206"/>
        <v>42611.801412037035</v>
      </c>
      <c r="S3275" s="16">
        <f t="shared" si="207"/>
        <v>42627.791666666672</v>
      </c>
    </row>
    <row r="3276" spans="1:19" ht="44.25" x14ac:dyDescent="0.75">
      <c r="A3276" s="11">
        <v>3274</v>
      </c>
      <c r="B3276" s="12" t="s">
        <v>3274</v>
      </c>
      <c r="C3276" s="12" t="s">
        <v>7384</v>
      </c>
      <c r="D3276" s="13">
        <v>15500</v>
      </c>
      <c r="E3276" s="14">
        <v>15705</v>
      </c>
      <c r="F3276" s="11" t="s">
        <v>8218</v>
      </c>
      <c r="G3276" s="11" t="s">
        <v>8223</v>
      </c>
      <c r="H3276" s="11" t="s">
        <v>8245</v>
      </c>
      <c r="I3276" s="11">
        <v>1458075600</v>
      </c>
      <c r="J3276" s="11">
        <v>1454259272</v>
      </c>
      <c r="K3276" s="11" t="b">
        <v>1</v>
      </c>
      <c r="L3276" s="11">
        <v>286</v>
      </c>
      <c r="M3276" s="11" t="b">
        <v>1</v>
      </c>
      <c r="N3276" s="11" t="s">
        <v>8273</v>
      </c>
      <c r="O3276" s="11" t="s">
        <v>8274</v>
      </c>
      <c r="P3276" s="11">
        <f t="shared" si="204"/>
        <v>101</v>
      </c>
      <c r="Q3276" s="11">
        <f t="shared" si="205"/>
        <v>54.91</v>
      </c>
      <c r="R3276" s="16">
        <f t="shared" si="206"/>
        <v>42400.704537037032</v>
      </c>
      <c r="S3276" s="16">
        <f t="shared" si="207"/>
        <v>42444.875</v>
      </c>
    </row>
    <row r="3277" spans="1:19" ht="44.25" x14ac:dyDescent="0.75">
      <c r="A3277" s="11">
        <v>3275</v>
      </c>
      <c r="B3277" s="12" t="s">
        <v>3275</v>
      </c>
      <c r="C3277" s="12" t="s">
        <v>7385</v>
      </c>
      <c r="D3277" s="13">
        <v>1800</v>
      </c>
      <c r="E3277" s="14">
        <v>1805</v>
      </c>
      <c r="F3277" s="11" t="s">
        <v>8218</v>
      </c>
      <c r="G3277" s="11" t="s">
        <v>8223</v>
      </c>
      <c r="H3277" s="11" t="s">
        <v>8245</v>
      </c>
      <c r="I3277" s="11">
        <v>1423456200</v>
      </c>
      <c r="J3277" s="11">
        <v>1421183271</v>
      </c>
      <c r="K3277" s="11" t="b">
        <v>1</v>
      </c>
      <c r="L3277" s="11">
        <v>12</v>
      </c>
      <c r="M3277" s="11" t="b">
        <v>1</v>
      </c>
      <c r="N3277" s="11" t="s">
        <v>8273</v>
      </c>
      <c r="O3277" s="11" t="s">
        <v>8274</v>
      </c>
      <c r="P3277" s="11">
        <f t="shared" si="204"/>
        <v>100</v>
      </c>
      <c r="Q3277" s="11">
        <f t="shared" si="205"/>
        <v>150.41999999999999</v>
      </c>
      <c r="R3277" s="16">
        <f t="shared" si="206"/>
        <v>42017.88045138889</v>
      </c>
      <c r="S3277" s="16">
        <f t="shared" si="207"/>
        <v>42044.1875</v>
      </c>
    </row>
    <row r="3278" spans="1:19" ht="44.25" x14ac:dyDescent="0.75">
      <c r="A3278" s="11">
        <v>3276</v>
      </c>
      <c r="B3278" s="12" t="s">
        <v>3276</v>
      </c>
      <c r="C3278" s="12" t="s">
        <v>7386</v>
      </c>
      <c r="D3278" s="13">
        <v>4500</v>
      </c>
      <c r="E3278" s="14">
        <v>5258</v>
      </c>
      <c r="F3278" s="11" t="s">
        <v>8218</v>
      </c>
      <c r="G3278" s="11" t="s">
        <v>8228</v>
      </c>
      <c r="H3278" s="11" t="s">
        <v>8250</v>
      </c>
      <c r="I3278" s="11">
        <v>1459483140</v>
      </c>
      <c r="J3278" s="11">
        <v>1456526879</v>
      </c>
      <c r="K3278" s="11" t="b">
        <v>1</v>
      </c>
      <c r="L3278" s="11">
        <v>100</v>
      </c>
      <c r="M3278" s="11" t="b">
        <v>1</v>
      </c>
      <c r="N3278" s="11" t="s">
        <v>8273</v>
      </c>
      <c r="O3278" s="11" t="s">
        <v>8274</v>
      </c>
      <c r="P3278" s="11">
        <f t="shared" si="204"/>
        <v>117</v>
      </c>
      <c r="Q3278" s="11">
        <f t="shared" si="205"/>
        <v>52.58</v>
      </c>
      <c r="R3278" s="16">
        <f t="shared" si="206"/>
        <v>42426.949988425928</v>
      </c>
      <c r="S3278" s="16">
        <f t="shared" si="207"/>
        <v>42461.165972222225</v>
      </c>
    </row>
    <row r="3279" spans="1:19" ht="59" x14ac:dyDescent="0.75">
      <c r="A3279" s="11">
        <v>3277</v>
      </c>
      <c r="B3279" s="12" t="s">
        <v>3277</v>
      </c>
      <c r="C3279" s="12" t="s">
        <v>7387</v>
      </c>
      <c r="D3279" s="13">
        <v>5000</v>
      </c>
      <c r="E3279" s="14">
        <v>5430</v>
      </c>
      <c r="F3279" s="11" t="s">
        <v>8218</v>
      </c>
      <c r="G3279" s="11" t="s">
        <v>8224</v>
      </c>
      <c r="H3279" s="11" t="s">
        <v>8246</v>
      </c>
      <c r="I3279" s="11">
        <v>1416331406</v>
      </c>
      <c r="J3279" s="11">
        <v>1413735806</v>
      </c>
      <c r="K3279" s="11" t="b">
        <v>1</v>
      </c>
      <c r="L3279" s="11">
        <v>100</v>
      </c>
      <c r="M3279" s="11" t="b">
        <v>1</v>
      </c>
      <c r="N3279" s="11" t="s">
        <v>8273</v>
      </c>
      <c r="O3279" s="11" t="s">
        <v>8274</v>
      </c>
      <c r="P3279" s="11">
        <f t="shared" si="204"/>
        <v>109</v>
      </c>
      <c r="Q3279" s="11">
        <f t="shared" si="205"/>
        <v>54.3</v>
      </c>
      <c r="R3279" s="16">
        <f t="shared" si="206"/>
        <v>41931.682939814818</v>
      </c>
      <c r="S3279" s="16">
        <f t="shared" si="207"/>
        <v>41961.724606481483</v>
      </c>
    </row>
    <row r="3280" spans="1:19" ht="44.25" x14ac:dyDescent="0.75">
      <c r="A3280" s="11">
        <v>3278</v>
      </c>
      <c r="B3280" s="12" t="s">
        <v>3278</v>
      </c>
      <c r="C3280" s="12" t="s">
        <v>7388</v>
      </c>
      <c r="D3280" s="13">
        <v>2500</v>
      </c>
      <c r="E3280" s="14">
        <v>2585</v>
      </c>
      <c r="F3280" s="11" t="s">
        <v>8218</v>
      </c>
      <c r="G3280" s="11" t="s">
        <v>8224</v>
      </c>
      <c r="H3280" s="11" t="s">
        <v>8246</v>
      </c>
      <c r="I3280" s="11">
        <v>1433017303</v>
      </c>
      <c r="J3280" s="11">
        <v>1430425303</v>
      </c>
      <c r="K3280" s="11" t="b">
        <v>1</v>
      </c>
      <c r="L3280" s="11">
        <v>34</v>
      </c>
      <c r="M3280" s="11" t="b">
        <v>1</v>
      </c>
      <c r="N3280" s="11" t="s">
        <v>8273</v>
      </c>
      <c r="O3280" s="11" t="s">
        <v>8274</v>
      </c>
      <c r="P3280" s="11">
        <f t="shared" si="204"/>
        <v>103</v>
      </c>
      <c r="Q3280" s="11">
        <f t="shared" si="205"/>
        <v>76.03</v>
      </c>
      <c r="R3280" s="16">
        <f t="shared" si="206"/>
        <v>42124.848414351851</v>
      </c>
      <c r="S3280" s="16">
        <f t="shared" si="207"/>
        <v>42154.848414351851</v>
      </c>
    </row>
    <row r="3281" spans="1:19" ht="59" x14ac:dyDescent="0.75">
      <c r="A3281" s="11">
        <v>3279</v>
      </c>
      <c r="B3281" s="12" t="s">
        <v>3279</v>
      </c>
      <c r="C3281" s="12" t="s">
        <v>7389</v>
      </c>
      <c r="D3281" s="13">
        <v>5800</v>
      </c>
      <c r="E3281" s="14">
        <v>6628</v>
      </c>
      <c r="F3281" s="11" t="s">
        <v>8218</v>
      </c>
      <c r="G3281" s="11" t="s">
        <v>8223</v>
      </c>
      <c r="H3281" s="11" t="s">
        <v>8245</v>
      </c>
      <c r="I3281" s="11">
        <v>1459474059</v>
      </c>
      <c r="J3281" s="11">
        <v>1456885659</v>
      </c>
      <c r="K3281" s="11" t="b">
        <v>0</v>
      </c>
      <c r="L3281" s="11">
        <v>63</v>
      </c>
      <c r="M3281" s="11" t="b">
        <v>1</v>
      </c>
      <c r="N3281" s="11" t="s">
        <v>8273</v>
      </c>
      <c r="O3281" s="11" t="s">
        <v>8274</v>
      </c>
      <c r="P3281" s="11">
        <f t="shared" si="204"/>
        <v>114</v>
      </c>
      <c r="Q3281" s="11">
        <f t="shared" si="205"/>
        <v>105.21</v>
      </c>
      <c r="R3281" s="16">
        <f t="shared" si="206"/>
        <v>42431.102534722217</v>
      </c>
      <c r="S3281" s="16">
        <f t="shared" si="207"/>
        <v>42461.06086805556</v>
      </c>
    </row>
    <row r="3282" spans="1:19" ht="59" x14ac:dyDescent="0.75">
      <c r="A3282" s="11">
        <v>3280</v>
      </c>
      <c r="B3282" s="12" t="s">
        <v>3280</v>
      </c>
      <c r="C3282" s="12" t="s">
        <v>7390</v>
      </c>
      <c r="D3282" s="13">
        <v>2000</v>
      </c>
      <c r="E3282" s="14">
        <v>2060</v>
      </c>
      <c r="F3282" s="11" t="s">
        <v>8218</v>
      </c>
      <c r="G3282" s="11" t="s">
        <v>8223</v>
      </c>
      <c r="H3282" s="11" t="s">
        <v>8245</v>
      </c>
      <c r="I3282" s="11">
        <v>1433134800</v>
      </c>
      <c r="J3282" s="11">
        <v>1430158198</v>
      </c>
      <c r="K3282" s="11" t="b">
        <v>0</v>
      </c>
      <c r="L3282" s="11">
        <v>30</v>
      </c>
      <c r="M3282" s="11" t="b">
        <v>1</v>
      </c>
      <c r="N3282" s="11" t="s">
        <v>8273</v>
      </c>
      <c r="O3282" s="11" t="s">
        <v>8274</v>
      </c>
      <c r="P3282" s="11">
        <f t="shared" si="204"/>
        <v>103</v>
      </c>
      <c r="Q3282" s="11">
        <f t="shared" si="205"/>
        <v>68.67</v>
      </c>
      <c r="R3282" s="16">
        <f t="shared" si="206"/>
        <v>42121.756921296299</v>
      </c>
      <c r="S3282" s="16">
        <f t="shared" si="207"/>
        <v>42156.208333333328</v>
      </c>
    </row>
    <row r="3283" spans="1:19" ht="29.5" x14ac:dyDescent="0.75">
      <c r="A3283" s="11">
        <v>3281</v>
      </c>
      <c r="B3283" s="12" t="s">
        <v>3281</v>
      </c>
      <c r="C3283" s="12" t="s">
        <v>7391</v>
      </c>
      <c r="D3283" s="13">
        <v>5000</v>
      </c>
      <c r="E3283" s="14">
        <v>6080</v>
      </c>
      <c r="F3283" s="11" t="s">
        <v>8218</v>
      </c>
      <c r="G3283" s="11" t="s">
        <v>8223</v>
      </c>
      <c r="H3283" s="11" t="s">
        <v>8245</v>
      </c>
      <c r="I3283" s="11">
        <v>1441153705</v>
      </c>
      <c r="J3283" s="11">
        <v>1438561705</v>
      </c>
      <c r="K3283" s="11" t="b">
        <v>0</v>
      </c>
      <c r="L3283" s="11">
        <v>47</v>
      </c>
      <c r="M3283" s="11" t="b">
        <v>1</v>
      </c>
      <c r="N3283" s="11" t="s">
        <v>8273</v>
      </c>
      <c r="O3283" s="11" t="s">
        <v>8274</v>
      </c>
      <c r="P3283" s="11">
        <f t="shared" si="204"/>
        <v>122</v>
      </c>
      <c r="Q3283" s="11">
        <f t="shared" si="205"/>
        <v>129.36000000000001</v>
      </c>
      <c r="R3283" s="16">
        <f t="shared" si="206"/>
        <v>42219.019733796296</v>
      </c>
      <c r="S3283" s="16">
        <f t="shared" si="207"/>
        <v>42249.019733796296</v>
      </c>
    </row>
    <row r="3284" spans="1:19" ht="44.25" x14ac:dyDescent="0.75">
      <c r="A3284" s="11">
        <v>3282</v>
      </c>
      <c r="B3284" s="12" t="s">
        <v>3282</v>
      </c>
      <c r="C3284" s="12" t="s">
        <v>7392</v>
      </c>
      <c r="D3284" s="13">
        <v>31000</v>
      </c>
      <c r="E3284" s="14">
        <v>31820.5</v>
      </c>
      <c r="F3284" s="11" t="s">
        <v>8218</v>
      </c>
      <c r="G3284" s="11" t="s">
        <v>8223</v>
      </c>
      <c r="H3284" s="11" t="s">
        <v>8245</v>
      </c>
      <c r="I3284" s="11">
        <v>1461904788</v>
      </c>
      <c r="J3284" s="11">
        <v>1458103188</v>
      </c>
      <c r="K3284" s="11" t="b">
        <v>0</v>
      </c>
      <c r="L3284" s="11">
        <v>237</v>
      </c>
      <c r="M3284" s="11" t="b">
        <v>1</v>
      </c>
      <c r="N3284" s="11" t="s">
        <v>8273</v>
      </c>
      <c r="O3284" s="11" t="s">
        <v>8274</v>
      </c>
      <c r="P3284" s="11">
        <f t="shared" si="204"/>
        <v>103</v>
      </c>
      <c r="Q3284" s="11">
        <f t="shared" si="205"/>
        <v>134.26</v>
      </c>
      <c r="R3284" s="16">
        <f t="shared" si="206"/>
        <v>42445.19430555556</v>
      </c>
      <c r="S3284" s="16">
        <f t="shared" si="207"/>
        <v>42489.19430555556</v>
      </c>
    </row>
    <row r="3285" spans="1:19" ht="59" x14ac:dyDescent="0.75">
      <c r="A3285" s="11">
        <v>3283</v>
      </c>
      <c r="B3285" s="12" t="s">
        <v>3283</v>
      </c>
      <c r="C3285" s="12" t="s">
        <v>7393</v>
      </c>
      <c r="D3285" s="13">
        <v>800</v>
      </c>
      <c r="E3285" s="14">
        <v>838</v>
      </c>
      <c r="F3285" s="11" t="s">
        <v>8218</v>
      </c>
      <c r="G3285" s="11" t="s">
        <v>8224</v>
      </c>
      <c r="H3285" s="11" t="s">
        <v>8246</v>
      </c>
      <c r="I3285" s="11">
        <v>1455138000</v>
      </c>
      <c r="J3285" s="11">
        <v>1452448298</v>
      </c>
      <c r="K3285" s="11" t="b">
        <v>0</v>
      </c>
      <c r="L3285" s="11">
        <v>47</v>
      </c>
      <c r="M3285" s="11" t="b">
        <v>1</v>
      </c>
      <c r="N3285" s="11" t="s">
        <v>8273</v>
      </c>
      <c r="O3285" s="11" t="s">
        <v>8274</v>
      </c>
      <c r="P3285" s="11">
        <f t="shared" si="204"/>
        <v>105</v>
      </c>
      <c r="Q3285" s="11">
        <f t="shared" si="205"/>
        <v>17.829999999999998</v>
      </c>
      <c r="R3285" s="16">
        <f t="shared" si="206"/>
        <v>42379.74418981481</v>
      </c>
      <c r="S3285" s="16">
        <f t="shared" si="207"/>
        <v>42410.875</v>
      </c>
    </row>
    <row r="3286" spans="1:19" ht="44.25" x14ac:dyDescent="0.75">
      <c r="A3286" s="11">
        <v>3284</v>
      </c>
      <c r="B3286" s="12" t="s">
        <v>3284</v>
      </c>
      <c r="C3286" s="12" t="s">
        <v>7394</v>
      </c>
      <c r="D3286" s="13">
        <v>3000</v>
      </c>
      <c r="E3286" s="14">
        <v>3048</v>
      </c>
      <c r="F3286" s="11" t="s">
        <v>8218</v>
      </c>
      <c r="G3286" s="11" t="s">
        <v>8223</v>
      </c>
      <c r="H3286" s="11" t="s">
        <v>8245</v>
      </c>
      <c r="I3286" s="11">
        <v>1454047140</v>
      </c>
      <c r="J3286" s="11">
        <v>1452546853</v>
      </c>
      <c r="K3286" s="11" t="b">
        <v>0</v>
      </c>
      <c r="L3286" s="11">
        <v>15</v>
      </c>
      <c r="M3286" s="11" t="b">
        <v>1</v>
      </c>
      <c r="N3286" s="11" t="s">
        <v>8273</v>
      </c>
      <c r="O3286" s="11" t="s">
        <v>8274</v>
      </c>
      <c r="P3286" s="11">
        <f t="shared" si="204"/>
        <v>102</v>
      </c>
      <c r="Q3286" s="11">
        <f t="shared" si="205"/>
        <v>203.2</v>
      </c>
      <c r="R3286" s="16">
        <f t="shared" si="206"/>
        <v>42380.884872685187</v>
      </c>
      <c r="S3286" s="16">
        <f t="shared" si="207"/>
        <v>42398.249305555553</v>
      </c>
    </row>
    <row r="3287" spans="1:19" x14ac:dyDescent="0.75">
      <c r="A3287" s="11">
        <v>3285</v>
      </c>
      <c r="B3287" s="12" t="s">
        <v>3285</v>
      </c>
      <c r="C3287" s="12" t="s">
        <v>7395</v>
      </c>
      <c r="D3287" s="13">
        <v>4999</v>
      </c>
      <c r="E3287" s="14">
        <v>5604</v>
      </c>
      <c r="F3287" s="11" t="s">
        <v>8218</v>
      </c>
      <c r="G3287" s="11" t="s">
        <v>8223</v>
      </c>
      <c r="H3287" s="11" t="s">
        <v>8245</v>
      </c>
      <c r="I3287" s="11">
        <v>1488258000</v>
      </c>
      <c r="J3287" s="11">
        <v>1485556626</v>
      </c>
      <c r="K3287" s="11" t="b">
        <v>0</v>
      </c>
      <c r="L3287" s="11">
        <v>81</v>
      </c>
      <c r="M3287" s="11" t="b">
        <v>1</v>
      </c>
      <c r="N3287" s="11" t="s">
        <v>8273</v>
      </c>
      <c r="O3287" s="11" t="s">
        <v>8274</v>
      </c>
      <c r="P3287" s="11">
        <f t="shared" si="204"/>
        <v>112</v>
      </c>
      <c r="Q3287" s="11">
        <f t="shared" si="205"/>
        <v>69.19</v>
      </c>
      <c r="R3287" s="16">
        <f t="shared" si="206"/>
        <v>42762.942430555559</v>
      </c>
      <c r="S3287" s="16">
        <f t="shared" si="207"/>
        <v>42794.208333333328</v>
      </c>
    </row>
    <row r="3288" spans="1:19" ht="59" x14ac:dyDescent="0.75">
      <c r="A3288" s="11">
        <v>3286</v>
      </c>
      <c r="B3288" s="12" t="s">
        <v>3286</v>
      </c>
      <c r="C3288" s="12" t="s">
        <v>7396</v>
      </c>
      <c r="D3288" s="13">
        <v>15000</v>
      </c>
      <c r="E3288" s="14">
        <v>15265</v>
      </c>
      <c r="F3288" s="11" t="s">
        <v>8218</v>
      </c>
      <c r="G3288" s="11" t="s">
        <v>8223</v>
      </c>
      <c r="H3288" s="11" t="s">
        <v>8245</v>
      </c>
      <c r="I3288" s="11">
        <v>1471291782</v>
      </c>
      <c r="J3288" s="11">
        <v>1468699782</v>
      </c>
      <c r="K3288" s="11" t="b">
        <v>0</v>
      </c>
      <c r="L3288" s="11">
        <v>122</v>
      </c>
      <c r="M3288" s="11" t="b">
        <v>1</v>
      </c>
      <c r="N3288" s="11" t="s">
        <v>8273</v>
      </c>
      <c r="O3288" s="11" t="s">
        <v>8274</v>
      </c>
      <c r="P3288" s="11">
        <f t="shared" si="204"/>
        <v>102</v>
      </c>
      <c r="Q3288" s="11">
        <f t="shared" si="205"/>
        <v>125.12</v>
      </c>
      <c r="R3288" s="16">
        <f t="shared" si="206"/>
        <v>42567.840069444443</v>
      </c>
      <c r="S3288" s="16">
        <f t="shared" si="207"/>
        <v>42597.840069444443</v>
      </c>
    </row>
    <row r="3289" spans="1:19" ht="29.5" x14ac:dyDescent="0.75">
      <c r="A3289" s="11">
        <v>3287</v>
      </c>
      <c r="B3289" s="12" t="s">
        <v>3287</v>
      </c>
      <c r="C3289" s="12" t="s">
        <v>7397</v>
      </c>
      <c r="D3289" s="13">
        <v>2500</v>
      </c>
      <c r="E3289" s="14">
        <v>2500</v>
      </c>
      <c r="F3289" s="11" t="s">
        <v>8218</v>
      </c>
      <c r="G3289" s="11" t="s">
        <v>8228</v>
      </c>
      <c r="H3289" s="11" t="s">
        <v>8250</v>
      </c>
      <c r="I3289" s="11">
        <v>1448733628</v>
      </c>
      <c r="J3289" s="11">
        <v>1446573628</v>
      </c>
      <c r="K3289" s="11" t="b">
        <v>0</v>
      </c>
      <c r="L3289" s="11">
        <v>34</v>
      </c>
      <c r="M3289" s="11" t="b">
        <v>1</v>
      </c>
      <c r="N3289" s="11" t="s">
        <v>8273</v>
      </c>
      <c r="O3289" s="11" t="s">
        <v>8274</v>
      </c>
      <c r="P3289" s="11">
        <f t="shared" si="204"/>
        <v>100</v>
      </c>
      <c r="Q3289" s="11">
        <f t="shared" si="205"/>
        <v>73.53</v>
      </c>
      <c r="R3289" s="16">
        <f t="shared" si="206"/>
        <v>42311.750324074077</v>
      </c>
      <c r="S3289" s="16">
        <f t="shared" si="207"/>
        <v>42336.750324074077</v>
      </c>
    </row>
    <row r="3290" spans="1:19" ht="44.25" x14ac:dyDescent="0.75">
      <c r="A3290" s="11">
        <v>3288</v>
      </c>
      <c r="B3290" s="12" t="s">
        <v>3288</v>
      </c>
      <c r="C3290" s="12" t="s">
        <v>7398</v>
      </c>
      <c r="D3290" s="13">
        <v>10000</v>
      </c>
      <c r="E3290" s="14">
        <v>10026.49</v>
      </c>
      <c r="F3290" s="11" t="s">
        <v>8218</v>
      </c>
      <c r="G3290" s="11" t="s">
        <v>8224</v>
      </c>
      <c r="H3290" s="11" t="s">
        <v>8246</v>
      </c>
      <c r="I3290" s="11">
        <v>1466463600</v>
      </c>
      <c r="J3290" s="11">
        <v>1463337315</v>
      </c>
      <c r="K3290" s="11" t="b">
        <v>0</v>
      </c>
      <c r="L3290" s="11">
        <v>207</v>
      </c>
      <c r="M3290" s="11" t="b">
        <v>1</v>
      </c>
      <c r="N3290" s="11" t="s">
        <v>8273</v>
      </c>
      <c r="O3290" s="11" t="s">
        <v>8274</v>
      </c>
      <c r="P3290" s="11">
        <f t="shared" si="204"/>
        <v>100</v>
      </c>
      <c r="Q3290" s="11">
        <f t="shared" si="205"/>
        <v>48.44</v>
      </c>
      <c r="R3290" s="16">
        <f t="shared" si="206"/>
        <v>42505.774479166663</v>
      </c>
      <c r="S3290" s="16">
        <f t="shared" si="207"/>
        <v>42541.958333333328</v>
      </c>
    </row>
    <row r="3291" spans="1:19" ht="59" x14ac:dyDescent="0.75">
      <c r="A3291" s="11">
        <v>3289</v>
      </c>
      <c r="B3291" s="12" t="s">
        <v>3289</v>
      </c>
      <c r="C3291" s="12" t="s">
        <v>7399</v>
      </c>
      <c r="D3291" s="13">
        <v>500</v>
      </c>
      <c r="E3291" s="14">
        <v>665.21</v>
      </c>
      <c r="F3291" s="11" t="s">
        <v>8218</v>
      </c>
      <c r="G3291" s="11" t="s">
        <v>8224</v>
      </c>
      <c r="H3291" s="11" t="s">
        <v>8246</v>
      </c>
      <c r="I3291" s="11">
        <v>1487580602</v>
      </c>
      <c r="J3291" s="11">
        <v>1485161402</v>
      </c>
      <c r="K3291" s="11" t="b">
        <v>0</v>
      </c>
      <c r="L3291" s="11">
        <v>25</v>
      </c>
      <c r="M3291" s="11" t="b">
        <v>1</v>
      </c>
      <c r="N3291" s="11" t="s">
        <v>8273</v>
      </c>
      <c r="O3291" s="11" t="s">
        <v>8274</v>
      </c>
      <c r="P3291" s="11">
        <f t="shared" si="204"/>
        <v>133</v>
      </c>
      <c r="Q3291" s="11">
        <f t="shared" si="205"/>
        <v>26.61</v>
      </c>
      <c r="R3291" s="16">
        <f t="shared" si="206"/>
        <v>42758.368078703701</v>
      </c>
      <c r="S3291" s="16">
        <f t="shared" si="207"/>
        <v>42786.368078703701</v>
      </c>
    </row>
    <row r="3292" spans="1:19" ht="73.75" x14ac:dyDescent="0.75">
      <c r="A3292" s="11">
        <v>3290</v>
      </c>
      <c r="B3292" s="12" t="s">
        <v>3290</v>
      </c>
      <c r="C3292" s="12" t="s">
        <v>7400</v>
      </c>
      <c r="D3292" s="13">
        <v>2000</v>
      </c>
      <c r="E3292" s="14">
        <v>2424</v>
      </c>
      <c r="F3292" s="11" t="s">
        <v>8218</v>
      </c>
      <c r="G3292" s="11" t="s">
        <v>8224</v>
      </c>
      <c r="H3292" s="11" t="s">
        <v>8246</v>
      </c>
      <c r="I3292" s="11">
        <v>1489234891</v>
      </c>
      <c r="J3292" s="11">
        <v>1486642891</v>
      </c>
      <c r="K3292" s="11" t="b">
        <v>0</v>
      </c>
      <c r="L3292" s="11">
        <v>72</v>
      </c>
      <c r="M3292" s="11" t="b">
        <v>1</v>
      </c>
      <c r="N3292" s="11" t="s">
        <v>8273</v>
      </c>
      <c r="O3292" s="11" t="s">
        <v>8274</v>
      </c>
      <c r="P3292" s="11">
        <f t="shared" si="204"/>
        <v>121</v>
      </c>
      <c r="Q3292" s="11">
        <f t="shared" si="205"/>
        <v>33.67</v>
      </c>
      <c r="R3292" s="16">
        <f t="shared" si="206"/>
        <v>42775.51494212963</v>
      </c>
      <c r="S3292" s="16">
        <f t="shared" si="207"/>
        <v>42805.51494212963</v>
      </c>
    </row>
    <row r="3293" spans="1:19" ht="59" x14ac:dyDescent="0.75">
      <c r="A3293" s="11">
        <v>3291</v>
      </c>
      <c r="B3293" s="12" t="s">
        <v>3291</v>
      </c>
      <c r="C3293" s="12" t="s">
        <v>7401</v>
      </c>
      <c r="D3293" s="13">
        <v>500</v>
      </c>
      <c r="E3293" s="14">
        <v>570</v>
      </c>
      <c r="F3293" s="11" t="s">
        <v>8218</v>
      </c>
      <c r="G3293" s="11" t="s">
        <v>8223</v>
      </c>
      <c r="H3293" s="11" t="s">
        <v>8245</v>
      </c>
      <c r="I3293" s="11">
        <v>1442462340</v>
      </c>
      <c r="J3293" s="11">
        <v>1439743900</v>
      </c>
      <c r="K3293" s="11" t="b">
        <v>0</v>
      </c>
      <c r="L3293" s="11">
        <v>14</v>
      </c>
      <c r="M3293" s="11" t="b">
        <v>1</v>
      </c>
      <c r="N3293" s="11" t="s">
        <v>8273</v>
      </c>
      <c r="O3293" s="11" t="s">
        <v>8274</v>
      </c>
      <c r="P3293" s="11">
        <f t="shared" si="204"/>
        <v>114</v>
      </c>
      <c r="Q3293" s="11">
        <f t="shared" si="205"/>
        <v>40.71</v>
      </c>
      <c r="R3293" s="16">
        <f t="shared" si="206"/>
        <v>42232.702546296292</v>
      </c>
      <c r="S3293" s="16">
        <f t="shared" si="207"/>
        <v>42264.165972222225</v>
      </c>
    </row>
    <row r="3294" spans="1:19" ht="44.25" x14ac:dyDescent="0.75">
      <c r="A3294" s="11">
        <v>3292</v>
      </c>
      <c r="B3294" s="12" t="s">
        <v>3292</v>
      </c>
      <c r="C3294" s="12" t="s">
        <v>7402</v>
      </c>
      <c r="D3294" s="13">
        <v>101</v>
      </c>
      <c r="E3294" s="14">
        <v>289</v>
      </c>
      <c r="F3294" s="11" t="s">
        <v>8218</v>
      </c>
      <c r="G3294" s="11" t="s">
        <v>8224</v>
      </c>
      <c r="H3294" s="11" t="s">
        <v>8246</v>
      </c>
      <c r="I3294" s="11">
        <v>1449257348</v>
      </c>
      <c r="J3294" s="11">
        <v>1444069748</v>
      </c>
      <c r="K3294" s="11" t="b">
        <v>0</v>
      </c>
      <c r="L3294" s="11">
        <v>15</v>
      </c>
      <c r="M3294" s="11" t="b">
        <v>1</v>
      </c>
      <c r="N3294" s="11" t="s">
        <v>8273</v>
      </c>
      <c r="O3294" s="11" t="s">
        <v>8274</v>
      </c>
      <c r="P3294" s="11">
        <f t="shared" si="204"/>
        <v>286</v>
      </c>
      <c r="Q3294" s="11">
        <f t="shared" si="205"/>
        <v>19.27</v>
      </c>
      <c r="R3294" s="16">
        <f t="shared" si="206"/>
        <v>42282.770231481481</v>
      </c>
      <c r="S3294" s="16">
        <f t="shared" si="207"/>
        <v>42342.811898148153</v>
      </c>
    </row>
    <row r="3295" spans="1:19" ht="59" x14ac:dyDescent="0.75">
      <c r="A3295" s="11">
        <v>3293</v>
      </c>
      <c r="B3295" s="12" t="s">
        <v>3293</v>
      </c>
      <c r="C3295" s="12" t="s">
        <v>7403</v>
      </c>
      <c r="D3295" s="13">
        <v>4500</v>
      </c>
      <c r="E3295" s="14">
        <v>7670</v>
      </c>
      <c r="F3295" s="11" t="s">
        <v>8218</v>
      </c>
      <c r="G3295" s="11" t="s">
        <v>8227</v>
      </c>
      <c r="H3295" s="11" t="s">
        <v>8249</v>
      </c>
      <c r="I3295" s="11">
        <v>1488622352</v>
      </c>
      <c r="J3295" s="11">
        <v>1486030352</v>
      </c>
      <c r="K3295" s="11" t="b">
        <v>0</v>
      </c>
      <c r="L3295" s="11">
        <v>91</v>
      </c>
      <c r="M3295" s="11" t="b">
        <v>1</v>
      </c>
      <c r="N3295" s="11" t="s">
        <v>8273</v>
      </c>
      <c r="O3295" s="11" t="s">
        <v>8274</v>
      </c>
      <c r="P3295" s="11">
        <f t="shared" si="204"/>
        <v>170</v>
      </c>
      <c r="Q3295" s="11">
        <f t="shared" si="205"/>
        <v>84.29</v>
      </c>
      <c r="R3295" s="16">
        <f t="shared" si="206"/>
        <v>42768.425370370373</v>
      </c>
      <c r="S3295" s="16">
        <f t="shared" si="207"/>
        <v>42798.425370370373</v>
      </c>
    </row>
    <row r="3296" spans="1:19" ht="44.25" x14ac:dyDescent="0.75">
      <c r="A3296" s="11">
        <v>3294</v>
      </c>
      <c r="B3296" s="12" t="s">
        <v>3294</v>
      </c>
      <c r="C3296" s="12" t="s">
        <v>7404</v>
      </c>
      <c r="D3296" s="13">
        <v>600</v>
      </c>
      <c r="E3296" s="14">
        <v>710</v>
      </c>
      <c r="F3296" s="11" t="s">
        <v>8218</v>
      </c>
      <c r="G3296" s="11" t="s">
        <v>8224</v>
      </c>
      <c r="H3296" s="11" t="s">
        <v>8246</v>
      </c>
      <c r="I3296" s="11">
        <v>1434459554</v>
      </c>
      <c r="J3296" s="11">
        <v>1431867554</v>
      </c>
      <c r="K3296" s="11" t="b">
        <v>0</v>
      </c>
      <c r="L3296" s="11">
        <v>24</v>
      </c>
      <c r="M3296" s="11" t="b">
        <v>1</v>
      </c>
      <c r="N3296" s="11" t="s">
        <v>8273</v>
      </c>
      <c r="O3296" s="11" t="s">
        <v>8274</v>
      </c>
      <c r="P3296" s="11">
        <f t="shared" si="204"/>
        <v>118</v>
      </c>
      <c r="Q3296" s="11">
        <f t="shared" si="205"/>
        <v>29.58</v>
      </c>
      <c r="R3296" s="16">
        <f t="shared" si="206"/>
        <v>42141.541134259256</v>
      </c>
      <c r="S3296" s="16">
        <f t="shared" si="207"/>
        <v>42171.541134259256</v>
      </c>
    </row>
    <row r="3297" spans="1:19" ht="44.25" x14ac:dyDescent="0.75">
      <c r="A3297" s="11">
        <v>3295</v>
      </c>
      <c r="B3297" s="12" t="s">
        <v>3295</v>
      </c>
      <c r="C3297" s="12" t="s">
        <v>7405</v>
      </c>
      <c r="D3297" s="13">
        <v>700</v>
      </c>
      <c r="E3297" s="14">
        <v>720.01</v>
      </c>
      <c r="F3297" s="11" t="s">
        <v>8218</v>
      </c>
      <c r="G3297" s="11" t="s">
        <v>8224</v>
      </c>
      <c r="H3297" s="11" t="s">
        <v>8246</v>
      </c>
      <c r="I3297" s="11">
        <v>1474886229</v>
      </c>
      <c r="J3297" s="11">
        <v>1472294229</v>
      </c>
      <c r="K3297" s="11" t="b">
        <v>0</v>
      </c>
      <c r="L3297" s="11">
        <v>27</v>
      </c>
      <c r="M3297" s="11" t="b">
        <v>1</v>
      </c>
      <c r="N3297" s="11" t="s">
        <v>8273</v>
      </c>
      <c r="O3297" s="11" t="s">
        <v>8274</v>
      </c>
      <c r="P3297" s="11">
        <f t="shared" si="204"/>
        <v>103</v>
      </c>
      <c r="Q3297" s="11">
        <f t="shared" si="205"/>
        <v>26.67</v>
      </c>
      <c r="R3297" s="16">
        <f t="shared" si="206"/>
        <v>42609.442465277782</v>
      </c>
      <c r="S3297" s="16">
        <f t="shared" si="207"/>
        <v>42639.442465277782</v>
      </c>
    </row>
    <row r="3298" spans="1:19" ht="44.25" x14ac:dyDescent="0.75">
      <c r="A3298" s="11">
        <v>3296</v>
      </c>
      <c r="B3298" s="12" t="s">
        <v>3296</v>
      </c>
      <c r="C3298" s="12" t="s">
        <v>7406</v>
      </c>
      <c r="D3298" s="13">
        <v>1500</v>
      </c>
      <c r="E3298" s="14">
        <v>2161</v>
      </c>
      <c r="F3298" s="11" t="s">
        <v>8218</v>
      </c>
      <c r="G3298" s="11" t="s">
        <v>8224</v>
      </c>
      <c r="H3298" s="11" t="s">
        <v>8246</v>
      </c>
      <c r="I3298" s="11">
        <v>1448229600</v>
      </c>
      <c r="J3298" s="11">
        <v>1446401372</v>
      </c>
      <c r="K3298" s="11" t="b">
        <v>0</v>
      </c>
      <c r="L3298" s="11">
        <v>47</v>
      </c>
      <c r="M3298" s="11" t="b">
        <v>1</v>
      </c>
      <c r="N3298" s="11" t="s">
        <v>8273</v>
      </c>
      <c r="O3298" s="11" t="s">
        <v>8274</v>
      </c>
      <c r="P3298" s="11">
        <f t="shared" si="204"/>
        <v>144</v>
      </c>
      <c r="Q3298" s="11">
        <f t="shared" si="205"/>
        <v>45.98</v>
      </c>
      <c r="R3298" s="16">
        <f t="shared" si="206"/>
        <v>42309.756620370375</v>
      </c>
      <c r="S3298" s="16">
        <f t="shared" si="207"/>
        <v>42330.916666666672</v>
      </c>
    </row>
    <row r="3299" spans="1:19" ht="44.25" x14ac:dyDescent="0.75">
      <c r="A3299" s="11">
        <v>3297</v>
      </c>
      <c r="B3299" s="12" t="s">
        <v>3297</v>
      </c>
      <c r="C3299" s="12" t="s">
        <v>7407</v>
      </c>
      <c r="D3299" s="13">
        <v>5500</v>
      </c>
      <c r="E3299" s="14">
        <v>5504</v>
      </c>
      <c r="F3299" s="11" t="s">
        <v>8218</v>
      </c>
      <c r="G3299" s="11" t="s">
        <v>8224</v>
      </c>
      <c r="H3299" s="11" t="s">
        <v>8246</v>
      </c>
      <c r="I3299" s="11">
        <v>1438037940</v>
      </c>
      <c r="J3299" s="11">
        <v>1436380256</v>
      </c>
      <c r="K3299" s="11" t="b">
        <v>0</v>
      </c>
      <c r="L3299" s="11">
        <v>44</v>
      </c>
      <c r="M3299" s="11" t="b">
        <v>1</v>
      </c>
      <c r="N3299" s="11" t="s">
        <v>8273</v>
      </c>
      <c r="O3299" s="11" t="s">
        <v>8274</v>
      </c>
      <c r="P3299" s="11">
        <f t="shared" si="204"/>
        <v>100</v>
      </c>
      <c r="Q3299" s="11">
        <f t="shared" si="205"/>
        <v>125.09</v>
      </c>
      <c r="R3299" s="16">
        <f t="shared" si="206"/>
        <v>42193.771481481483</v>
      </c>
      <c r="S3299" s="16">
        <f t="shared" si="207"/>
        <v>42212.957638888889</v>
      </c>
    </row>
    <row r="3300" spans="1:19" ht="44.25" x14ac:dyDescent="0.75">
      <c r="A3300" s="11">
        <v>3298</v>
      </c>
      <c r="B3300" s="12" t="s">
        <v>3298</v>
      </c>
      <c r="C3300" s="12" t="s">
        <v>7408</v>
      </c>
      <c r="D3300" s="13">
        <v>10000</v>
      </c>
      <c r="E3300" s="14">
        <v>10173</v>
      </c>
      <c r="F3300" s="11" t="s">
        <v>8218</v>
      </c>
      <c r="G3300" s="11" t="s">
        <v>8223</v>
      </c>
      <c r="H3300" s="11" t="s">
        <v>8245</v>
      </c>
      <c r="I3300" s="11">
        <v>1442102400</v>
      </c>
      <c r="J3300" s="11">
        <v>1440370768</v>
      </c>
      <c r="K3300" s="11" t="b">
        <v>0</v>
      </c>
      <c r="L3300" s="11">
        <v>72</v>
      </c>
      <c r="M3300" s="11" t="b">
        <v>1</v>
      </c>
      <c r="N3300" s="11" t="s">
        <v>8273</v>
      </c>
      <c r="O3300" s="11" t="s">
        <v>8274</v>
      </c>
      <c r="P3300" s="11">
        <f t="shared" si="204"/>
        <v>102</v>
      </c>
      <c r="Q3300" s="11">
        <f t="shared" si="205"/>
        <v>141.29</v>
      </c>
      <c r="R3300" s="16">
        <f t="shared" si="206"/>
        <v>42239.957962962959</v>
      </c>
      <c r="S3300" s="16">
        <f t="shared" si="207"/>
        <v>42260</v>
      </c>
    </row>
    <row r="3301" spans="1:19" ht="44.25" x14ac:dyDescent="0.75">
      <c r="A3301" s="11">
        <v>3299</v>
      </c>
      <c r="B3301" s="12" t="s">
        <v>3299</v>
      </c>
      <c r="C3301" s="12" t="s">
        <v>7409</v>
      </c>
      <c r="D3301" s="13">
        <v>3000</v>
      </c>
      <c r="E3301" s="14">
        <v>3486</v>
      </c>
      <c r="F3301" s="11" t="s">
        <v>8218</v>
      </c>
      <c r="G3301" s="11" t="s">
        <v>8223</v>
      </c>
      <c r="H3301" s="11" t="s">
        <v>8245</v>
      </c>
      <c r="I3301" s="11">
        <v>1444860063</v>
      </c>
      <c r="J3301" s="11">
        <v>1442268063</v>
      </c>
      <c r="K3301" s="11" t="b">
        <v>0</v>
      </c>
      <c r="L3301" s="11">
        <v>63</v>
      </c>
      <c r="M3301" s="11" t="b">
        <v>1</v>
      </c>
      <c r="N3301" s="11" t="s">
        <v>8273</v>
      </c>
      <c r="O3301" s="11" t="s">
        <v>8274</v>
      </c>
      <c r="P3301" s="11">
        <f t="shared" si="204"/>
        <v>116</v>
      </c>
      <c r="Q3301" s="11">
        <f t="shared" si="205"/>
        <v>55.33</v>
      </c>
      <c r="R3301" s="16">
        <f t="shared" si="206"/>
        <v>42261.917395833334</v>
      </c>
      <c r="S3301" s="16">
        <f t="shared" si="207"/>
        <v>42291.917395833334</v>
      </c>
    </row>
    <row r="3302" spans="1:19" ht="44.25" x14ac:dyDescent="0.75">
      <c r="A3302" s="11">
        <v>3300</v>
      </c>
      <c r="B3302" s="12" t="s">
        <v>3300</v>
      </c>
      <c r="C3302" s="12" t="s">
        <v>7410</v>
      </c>
      <c r="D3302" s="13">
        <v>3000</v>
      </c>
      <c r="E3302" s="14">
        <v>4085</v>
      </c>
      <c r="F3302" s="11" t="s">
        <v>8218</v>
      </c>
      <c r="G3302" s="11" t="s">
        <v>8223</v>
      </c>
      <c r="H3302" s="11" t="s">
        <v>8245</v>
      </c>
      <c r="I3302" s="11">
        <v>1430329862</v>
      </c>
      <c r="J3302" s="11">
        <v>1428515462</v>
      </c>
      <c r="K3302" s="11" t="b">
        <v>0</v>
      </c>
      <c r="L3302" s="11">
        <v>88</v>
      </c>
      <c r="M3302" s="11" t="b">
        <v>1</v>
      </c>
      <c r="N3302" s="11" t="s">
        <v>8273</v>
      </c>
      <c r="O3302" s="11" t="s">
        <v>8274</v>
      </c>
      <c r="P3302" s="11">
        <f t="shared" si="204"/>
        <v>136</v>
      </c>
      <c r="Q3302" s="11">
        <f t="shared" si="205"/>
        <v>46.42</v>
      </c>
      <c r="R3302" s="16">
        <f t="shared" si="206"/>
        <v>42102.743773148148</v>
      </c>
      <c r="S3302" s="16">
        <f t="shared" si="207"/>
        <v>42123.743773148148</v>
      </c>
    </row>
    <row r="3303" spans="1:19" ht="44.25" x14ac:dyDescent="0.75">
      <c r="A3303" s="11">
        <v>3301</v>
      </c>
      <c r="B3303" s="12" t="s">
        <v>3301</v>
      </c>
      <c r="C3303" s="12" t="s">
        <v>7411</v>
      </c>
      <c r="D3303" s="13">
        <v>3000</v>
      </c>
      <c r="E3303" s="14">
        <v>4004</v>
      </c>
      <c r="F3303" s="11" t="s">
        <v>8218</v>
      </c>
      <c r="G3303" s="11" t="s">
        <v>8223</v>
      </c>
      <c r="H3303" s="11" t="s">
        <v>8245</v>
      </c>
      <c r="I3303" s="11">
        <v>1470034740</v>
      </c>
      <c r="J3303" s="11">
        <v>1466185176</v>
      </c>
      <c r="K3303" s="11" t="b">
        <v>0</v>
      </c>
      <c r="L3303" s="11">
        <v>70</v>
      </c>
      <c r="M3303" s="11" t="b">
        <v>1</v>
      </c>
      <c r="N3303" s="11" t="s">
        <v>8273</v>
      </c>
      <c r="O3303" s="11" t="s">
        <v>8274</v>
      </c>
      <c r="P3303" s="11">
        <f t="shared" si="204"/>
        <v>133</v>
      </c>
      <c r="Q3303" s="11">
        <f t="shared" si="205"/>
        <v>57.2</v>
      </c>
      <c r="R3303" s="16">
        <f t="shared" si="206"/>
        <v>42538.73583333334</v>
      </c>
      <c r="S3303" s="16">
        <f t="shared" si="207"/>
        <v>42583.290972222225</v>
      </c>
    </row>
    <row r="3304" spans="1:19" x14ac:dyDescent="0.75">
      <c r="A3304" s="11">
        <v>3302</v>
      </c>
      <c r="B3304" s="12" t="s">
        <v>3302</v>
      </c>
      <c r="C3304" s="12" t="s">
        <v>7412</v>
      </c>
      <c r="D3304" s="13">
        <v>8400</v>
      </c>
      <c r="E3304" s="14">
        <v>8685</v>
      </c>
      <c r="F3304" s="11" t="s">
        <v>8218</v>
      </c>
      <c r="G3304" s="11" t="s">
        <v>8226</v>
      </c>
      <c r="H3304" s="11" t="s">
        <v>8248</v>
      </c>
      <c r="I3304" s="11">
        <v>1481099176</v>
      </c>
      <c r="J3304" s="11">
        <v>1478507176</v>
      </c>
      <c r="K3304" s="11" t="b">
        <v>0</v>
      </c>
      <c r="L3304" s="11">
        <v>50</v>
      </c>
      <c r="M3304" s="11" t="b">
        <v>1</v>
      </c>
      <c r="N3304" s="11" t="s">
        <v>8273</v>
      </c>
      <c r="O3304" s="11" t="s">
        <v>8274</v>
      </c>
      <c r="P3304" s="11">
        <f t="shared" si="204"/>
        <v>103</v>
      </c>
      <c r="Q3304" s="11">
        <f t="shared" si="205"/>
        <v>173.7</v>
      </c>
      <c r="R3304" s="16">
        <f t="shared" si="206"/>
        <v>42681.35157407407</v>
      </c>
      <c r="S3304" s="16">
        <f t="shared" si="207"/>
        <v>42711.35157407407</v>
      </c>
    </row>
    <row r="3305" spans="1:19" ht="44.25" x14ac:dyDescent="0.75">
      <c r="A3305" s="11">
        <v>3303</v>
      </c>
      <c r="B3305" s="12" t="s">
        <v>3303</v>
      </c>
      <c r="C3305" s="12" t="s">
        <v>7413</v>
      </c>
      <c r="D3305" s="13">
        <v>1800</v>
      </c>
      <c r="E3305" s="14">
        <v>2086</v>
      </c>
      <c r="F3305" s="11" t="s">
        <v>8218</v>
      </c>
      <c r="G3305" s="11" t="s">
        <v>8223</v>
      </c>
      <c r="H3305" s="11" t="s">
        <v>8245</v>
      </c>
      <c r="I3305" s="11">
        <v>1427553484</v>
      </c>
      <c r="J3305" s="11">
        <v>1424533084</v>
      </c>
      <c r="K3305" s="11" t="b">
        <v>0</v>
      </c>
      <c r="L3305" s="11">
        <v>35</v>
      </c>
      <c r="M3305" s="11" t="b">
        <v>1</v>
      </c>
      <c r="N3305" s="11" t="s">
        <v>8273</v>
      </c>
      <c r="O3305" s="11" t="s">
        <v>8274</v>
      </c>
      <c r="P3305" s="11">
        <f t="shared" si="204"/>
        <v>116</v>
      </c>
      <c r="Q3305" s="11">
        <f t="shared" si="205"/>
        <v>59.6</v>
      </c>
      <c r="R3305" s="16">
        <f t="shared" si="206"/>
        <v>42056.65143518518</v>
      </c>
      <c r="S3305" s="16">
        <f t="shared" si="207"/>
        <v>42091.609768518523</v>
      </c>
    </row>
    <row r="3306" spans="1:19" ht="44.25" x14ac:dyDescent="0.75">
      <c r="A3306" s="11">
        <v>3304</v>
      </c>
      <c r="B3306" s="12" t="s">
        <v>3304</v>
      </c>
      <c r="C3306" s="12" t="s">
        <v>7414</v>
      </c>
      <c r="D3306" s="13">
        <v>15000</v>
      </c>
      <c r="E3306" s="14">
        <v>15677.5</v>
      </c>
      <c r="F3306" s="11" t="s">
        <v>8218</v>
      </c>
      <c r="G3306" s="11" t="s">
        <v>8223</v>
      </c>
      <c r="H3306" s="11" t="s">
        <v>8245</v>
      </c>
      <c r="I3306" s="11">
        <v>1482418752</v>
      </c>
      <c r="J3306" s="11">
        <v>1479826752</v>
      </c>
      <c r="K3306" s="11" t="b">
        <v>0</v>
      </c>
      <c r="L3306" s="11">
        <v>175</v>
      </c>
      <c r="M3306" s="11" t="b">
        <v>1</v>
      </c>
      <c r="N3306" s="11" t="s">
        <v>8273</v>
      </c>
      <c r="O3306" s="11" t="s">
        <v>8274</v>
      </c>
      <c r="P3306" s="11">
        <f t="shared" si="204"/>
        <v>105</v>
      </c>
      <c r="Q3306" s="11">
        <f t="shared" si="205"/>
        <v>89.59</v>
      </c>
      <c r="R3306" s="16">
        <f t="shared" si="206"/>
        <v>42696.624444444446</v>
      </c>
      <c r="S3306" s="16">
        <f t="shared" si="207"/>
        <v>42726.624444444446</v>
      </c>
    </row>
    <row r="3307" spans="1:19" ht="44.25" x14ac:dyDescent="0.75">
      <c r="A3307" s="11">
        <v>3305</v>
      </c>
      <c r="B3307" s="12" t="s">
        <v>3305</v>
      </c>
      <c r="C3307" s="12" t="s">
        <v>7415</v>
      </c>
      <c r="D3307" s="13">
        <v>4000</v>
      </c>
      <c r="E3307" s="14">
        <v>4081</v>
      </c>
      <c r="F3307" s="11" t="s">
        <v>8218</v>
      </c>
      <c r="G3307" s="11" t="s">
        <v>8223</v>
      </c>
      <c r="H3307" s="11" t="s">
        <v>8245</v>
      </c>
      <c r="I3307" s="11">
        <v>1438374748</v>
      </c>
      <c r="J3307" s="11">
        <v>1435782748</v>
      </c>
      <c r="K3307" s="11" t="b">
        <v>0</v>
      </c>
      <c r="L3307" s="11">
        <v>20</v>
      </c>
      <c r="M3307" s="11" t="b">
        <v>1</v>
      </c>
      <c r="N3307" s="11" t="s">
        <v>8273</v>
      </c>
      <c r="O3307" s="11" t="s">
        <v>8274</v>
      </c>
      <c r="P3307" s="11">
        <f t="shared" si="204"/>
        <v>102</v>
      </c>
      <c r="Q3307" s="11">
        <f t="shared" si="205"/>
        <v>204.05</v>
      </c>
      <c r="R3307" s="16">
        <f t="shared" si="206"/>
        <v>42186.855879629627</v>
      </c>
      <c r="S3307" s="16">
        <f t="shared" si="207"/>
        <v>42216.855879629627</v>
      </c>
    </row>
    <row r="3308" spans="1:19" ht="59" x14ac:dyDescent="0.75">
      <c r="A3308" s="11">
        <v>3306</v>
      </c>
      <c r="B3308" s="12" t="s">
        <v>3306</v>
      </c>
      <c r="C3308" s="12" t="s">
        <v>7416</v>
      </c>
      <c r="D3308" s="13">
        <v>1500</v>
      </c>
      <c r="E3308" s="14">
        <v>2630</v>
      </c>
      <c r="F3308" s="11" t="s">
        <v>8218</v>
      </c>
      <c r="G3308" s="11" t="s">
        <v>8223</v>
      </c>
      <c r="H3308" s="11" t="s">
        <v>8245</v>
      </c>
      <c r="I3308" s="11">
        <v>1465527600</v>
      </c>
      <c r="J3308" s="11">
        <v>1462252542</v>
      </c>
      <c r="K3308" s="11" t="b">
        <v>0</v>
      </c>
      <c r="L3308" s="11">
        <v>54</v>
      </c>
      <c r="M3308" s="11" t="b">
        <v>1</v>
      </c>
      <c r="N3308" s="11" t="s">
        <v>8273</v>
      </c>
      <c r="O3308" s="11" t="s">
        <v>8274</v>
      </c>
      <c r="P3308" s="11">
        <f t="shared" si="204"/>
        <v>175</v>
      </c>
      <c r="Q3308" s="11">
        <f t="shared" si="205"/>
        <v>48.7</v>
      </c>
      <c r="R3308" s="16">
        <f t="shared" si="206"/>
        <v>42493.219236111108</v>
      </c>
      <c r="S3308" s="16">
        <f t="shared" si="207"/>
        <v>42531.125</v>
      </c>
    </row>
    <row r="3309" spans="1:19" ht="44.25" x14ac:dyDescent="0.75">
      <c r="A3309" s="11">
        <v>3307</v>
      </c>
      <c r="B3309" s="12" t="s">
        <v>3307</v>
      </c>
      <c r="C3309" s="12" t="s">
        <v>7417</v>
      </c>
      <c r="D3309" s="13">
        <v>1000</v>
      </c>
      <c r="E3309" s="14">
        <v>1066.8</v>
      </c>
      <c r="F3309" s="11" t="s">
        <v>8218</v>
      </c>
      <c r="G3309" s="11" t="s">
        <v>8223</v>
      </c>
      <c r="H3309" s="11" t="s">
        <v>8245</v>
      </c>
      <c r="I3309" s="11">
        <v>1463275339</v>
      </c>
      <c r="J3309" s="11">
        <v>1460683339</v>
      </c>
      <c r="K3309" s="11" t="b">
        <v>0</v>
      </c>
      <c r="L3309" s="11">
        <v>20</v>
      </c>
      <c r="M3309" s="11" t="b">
        <v>1</v>
      </c>
      <c r="N3309" s="11" t="s">
        <v>8273</v>
      </c>
      <c r="O3309" s="11" t="s">
        <v>8274</v>
      </c>
      <c r="P3309" s="11">
        <f t="shared" si="204"/>
        <v>107</v>
      </c>
      <c r="Q3309" s="11">
        <f t="shared" si="205"/>
        <v>53.34</v>
      </c>
      <c r="R3309" s="16">
        <f t="shared" si="206"/>
        <v>42475.057164351849</v>
      </c>
      <c r="S3309" s="16">
        <f t="shared" si="207"/>
        <v>42505.057164351849</v>
      </c>
    </row>
    <row r="3310" spans="1:19" ht="44.25" x14ac:dyDescent="0.75">
      <c r="A3310" s="11">
        <v>3308</v>
      </c>
      <c r="B3310" s="12" t="s">
        <v>3308</v>
      </c>
      <c r="C3310" s="12" t="s">
        <v>7418</v>
      </c>
      <c r="D3310" s="13">
        <v>3500</v>
      </c>
      <c r="E3310" s="14">
        <v>4280</v>
      </c>
      <c r="F3310" s="11" t="s">
        <v>8218</v>
      </c>
      <c r="G3310" s="11" t="s">
        <v>8223</v>
      </c>
      <c r="H3310" s="11" t="s">
        <v>8245</v>
      </c>
      <c r="I3310" s="11">
        <v>1460581365</v>
      </c>
      <c r="J3310" s="11">
        <v>1458766965</v>
      </c>
      <c r="K3310" s="11" t="b">
        <v>0</v>
      </c>
      <c r="L3310" s="11">
        <v>57</v>
      </c>
      <c r="M3310" s="11" t="b">
        <v>1</v>
      </c>
      <c r="N3310" s="11" t="s">
        <v>8273</v>
      </c>
      <c r="O3310" s="11" t="s">
        <v>8274</v>
      </c>
      <c r="P3310" s="11">
        <f t="shared" si="204"/>
        <v>122</v>
      </c>
      <c r="Q3310" s="11">
        <f t="shared" si="205"/>
        <v>75.09</v>
      </c>
      <c r="R3310" s="16">
        <f t="shared" si="206"/>
        <v>42452.876909722225</v>
      </c>
      <c r="S3310" s="16">
        <f t="shared" si="207"/>
        <v>42473.876909722225</v>
      </c>
    </row>
    <row r="3311" spans="1:19" ht="29.5" x14ac:dyDescent="0.75">
      <c r="A3311" s="11">
        <v>3309</v>
      </c>
      <c r="B3311" s="12" t="s">
        <v>3309</v>
      </c>
      <c r="C3311" s="12" t="s">
        <v>7419</v>
      </c>
      <c r="D3311" s="13">
        <v>350</v>
      </c>
      <c r="E3311" s="14">
        <v>558</v>
      </c>
      <c r="F3311" s="11" t="s">
        <v>8218</v>
      </c>
      <c r="G3311" s="11" t="s">
        <v>8224</v>
      </c>
      <c r="H3311" s="11" t="s">
        <v>8246</v>
      </c>
      <c r="I3311" s="11">
        <v>1476632178</v>
      </c>
      <c r="J3311" s="11">
        <v>1473953778</v>
      </c>
      <c r="K3311" s="11" t="b">
        <v>0</v>
      </c>
      <c r="L3311" s="11">
        <v>31</v>
      </c>
      <c r="M3311" s="11" t="b">
        <v>1</v>
      </c>
      <c r="N3311" s="11" t="s">
        <v>8273</v>
      </c>
      <c r="O3311" s="11" t="s">
        <v>8274</v>
      </c>
      <c r="P3311" s="11">
        <f t="shared" si="204"/>
        <v>159</v>
      </c>
      <c r="Q3311" s="11">
        <f t="shared" si="205"/>
        <v>18</v>
      </c>
      <c r="R3311" s="16">
        <f t="shared" si="206"/>
        <v>42628.650208333333</v>
      </c>
      <c r="S3311" s="16">
        <f t="shared" si="207"/>
        <v>42659.650208333333</v>
      </c>
    </row>
    <row r="3312" spans="1:19" ht="29.5" x14ac:dyDescent="0.75">
      <c r="A3312" s="11">
        <v>3310</v>
      </c>
      <c r="B3312" s="12" t="s">
        <v>3310</v>
      </c>
      <c r="C3312" s="12" t="s">
        <v>7420</v>
      </c>
      <c r="D3312" s="13">
        <v>6500</v>
      </c>
      <c r="E3312" s="14">
        <v>6505</v>
      </c>
      <c r="F3312" s="11" t="s">
        <v>8218</v>
      </c>
      <c r="G3312" s="11" t="s">
        <v>8223</v>
      </c>
      <c r="H3312" s="11" t="s">
        <v>8245</v>
      </c>
      <c r="I3312" s="11">
        <v>1444169825</v>
      </c>
      <c r="J3312" s="11">
        <v>1441577825</v>
      </c>
      <c r="K3312" s="11" t="b">
        <v>0</v>
      </c>
      <c r="L3312" s="11">
        <v>31</v>
      </c>
      <c r="M3312" s="11" t="b">
        <v>1</v>
      </c>
      <c r="N3312" s="11" t="s">
        <v>8273</v>
      </c>
      <c r="O3312" s="11" t="s">
        <v>8274</v>
      </c>
      <c r="P3312" s="11">
        <f t="shared" si="204"/>
        <v>100</v>
      </c>
      <c r="Q3312" s="11">
        <f t="shared" si="205"/>
        <v>209.84</v>
      </c>
      <c r="R3312" s="16">
        <f t="shared" si="206"/>
        <v>42253.928530092591</v>
      </c>
      <c r="S3312" s="16">
        <f t="shared" si="207"/>
        <v>42283.928530092591</v>
      </c>
    </row>
    <row r="3313" spans="1:19" ht="44.25" x14ac:dyDescent="0.75">
      <c r="A3313" s="11">
        <v>3311</v>
      </c>
      <c r="B3313" s="12" t="s">
        <v>3311</v>
      </c>
      <c r="C3313" s="12" t="s">
        <v>7421</v>
      </c>
      <c r="D3313" s="13">
        <v>2500</v>
      </c>
      <c r="E3313" s="14">
        <v>2746</v>
      </c>
      <c r="F3313" s="11" t="s">
        <v>8218</v>
      </c>
      <c r="G3313" s="11" t="s">
        <v>8223</v>
      </c>
      <c r="H3313" s="11" t="s">
        <v>8245</v>
      </c>
      <c r="I3313" s="11">
        <v>1445065210</v>
      </c>
      <c r="J3313" s="11">
        <v>1442473210</v>
      </c>
      <c r="K3313" s="11" t="b">
        <v>0</v>
      </c>
      <c r="L3313" s="11">
        <v>45</v>
      </c>
      <c r="M3313" s="11" t="b">
        <v>1</v>
      </c>
      <c r="N3313" s="11" t="s">
        <v>8273</v>
      </c>
      <c r="O3313" s="11" t="s">
        <v>8274</v>
      </c>
      <c r="P3313" s="11">
        <f t="shared" si="204"/>
        <v>110</v>
      </c>
      <c r="Q3313" s="11">
        <f t="shared" si="205"/>
        <v>61.02</v>
      </c>
      <c r="R3313" s="16">
        <f t="shared" si="206"/>
        <v>42264.29178240741</v>
      </c>
      <c r="S3313" s="16">
        <f t="shared" si="207"/>
        <v>42294.29178240741</v>
      </c>
    </row>
    <row r="3314" spans="1:19" ht="44.25" x14ac:dyDescent="0.75">
      <c r="A3314" s="11">
        <v>3312</v>
      </c>
      <c r="B3314" s="12" t="s">
        <v>3312</v>
      </c>
      <c r="C3314" s="12" t="s">
        <v>7422</v>
      </c>
      <c r="D3314" s="13">
        <v>2500</v>
      </c>
      <c r="E3314" s="14">
        <v>2501</v>
      </c>
      <c r="F3314" s="11" t="s">
        <v>8218</v>
      </c>
      <c r="G3314" s="11" t="s">
        <v>8223</v>
      </c>
      <c r="H3314" s="11" t="s">
        <v>8245</v>
      </c>
      <c r="I3314" s="11">
        <v>1478901600</v>
      </c>
      <c r="J3314" s="11">
        <v>1477077946</v>
      </c>
      <c r="K3314" s="11" t="b">
        <v>0</v>
      </c>
      <c r="L3314" s="11">
        <v>41</v>
      </c>
      <c r="M3314" s="11" t="b">
        <v>1</v>
      </c>
      <c r="N3314" s="11" t="s">
        <v>8273</v>
      </c>
      <c r="O3314" s="11" t="s">
        <v>8274</v>
      </c>
      <c r="P3314" s="11">
        <f t="shared" si="204"/>
        <v>100</v>
      </c>
      <c r="Q3314" s="11">
        <f t="shared" si="205"/>
        <v>61</v>
      </c>
      <c r="R3314" s="16">
        <f t="shared" si="206"/>
        <v>42664.809560185182</v>
      </c>
      <c r="S3314" s="16">
        <f t="shared" si="207"/>
        <v>42685.916666666672</v>
      </c>
    </row>
    <row r="3315" spans="1:19" ht="44.25" x14ac:dyDescent="0.75">
      <c r="A3315" s="11">
        <v>3313</v>
      </c>
      <c r="B3315" s="12" t="s">
        <v>3313</v>
      </c>
      <c r="C3315" s="12" t="s">
        <v>7423</v>
      </c>
      <c r="D3315" s="13">
        <v>2000</v>
      </c>
      <c r="E3315" s="14">
        <v>2321</v>
      </c>
      <c r="F3315" s="11" t="s">
        <v>8218</v>
      </c>
      <c r="G3315" s="11" t="s">
        <v>8223</v>
      </c>
      <c r="H3315" s="11" t="s">
        <v>8245</v>
      </c>
      <c r="I3315" s="11">
        <v>1453856400</v>
      </c>
      <c r="J3315" s="11">
        <v>1452664317</v>
      </c>
      <c r="K3315" s="11" t="b">
        <v>0</v>
      </c>
      <c r="L3315" s="11">
        <v>29</v>
      </c>
      <c r="M3315" s="11" t="b">
        <v>1</v>
      </c>
      <c r="N3315" s="11" t="s">
        <v>8273</v>
      </c>
      <c r="O3315" s="11" t="s">
        <v>8274</v>
      </c>
      <c r="P3315" s="11">
        <f t="shared" si="204"/>
        <v>116</v>
      </c>
      <c r="Q3315" s="11">
        <f t="shared" si="205"/>
        <v>80.03</v>
      </c>
      <c r="R3315" s="16">
        <f t="shared" si="206"/>
        <v>42382.244409722218</v>
      </c>
      <c r="S3315" s="16">
        <f t="shared" si="207"/>
        <v>42396.041666666672</v>
      </c>
    </row>
    <row r="3316" spans="1:19" ht="44.25" x14ac:dyDescent="0.75">
      <c r="A3316" s="11">
        <v>3314</v>
      </c>
      <c r="B3316" s="12" t="s">
        <v>3314</v>
      </c>
      <c r="C3316" s="12" t="s">
        <v>7424</v>
      </c>
      <c r="D3316" s="13">
        <v>800</v>
      </c>
      <c r="E3316" s="14">
        <v>1686</v>
      </c>
      <c r="F3316" s="11" t="s">
        <v>8218</v>
      </c>
      <c r="G3316" s="11" t="s">
        <v>8224</v>
      </c>
      <c r="H3316" s="11" t="s">
        <v>8246</v>
      </c>
      <c r="I3316" s="11">
        <v>1431115500</v>
      </c>
      <c r="J3316" s="11">
        <v>1428733511</v>
      </c>
      <c r="K3316" s="11" t="b">
        <v>0</v>
      </c>
      <c r="L3316" s="11">
        <v>58</v>
      </c>
      <c r="M3316" s="11" t="b">
        <v>1</v>
      </c>
      <c r="N3316" s="11" t="s">
        <v>8273</v>
      </c>
      <c r="O3316" s="11" t="s">
        <v>8274</v>
      </c>
      <c r="P3316" s="11">
        <f t="shared" si="204"/>
        <v>211</v>
      </c>
      <c r="Q3316" s="11">
        <f t="shared" si="205"/>
        <v>29.07</v>
      </c>
      <c r="R3316" s="16">
        <f t="shared" si="206"/>
        <v>42105.267488425925</v>
      </c>
      <c r="S3316" s="16">
        <f t="shared" si="207"/>
        <v>42132.836805555555</v>
      </c>
    </row>
    <row r="3317" spans="1:19" ht="44.25" x14ac:dyDescent="0.75">
      <c r="A3317" s="11">
        <v>3315</v>
      </c>
      <c r="B3317" s="12" t="s">
        <v>3315</v>
      </c>
      <c r="C3317" s="12" t="s">
        <v>7425</v>
      </c>
      <c r="D3317" s="13">
        <v>4000</v>
      </c>
      <c r="E3317" s="14">
        <v>4400</v>
      </c>
      <c r="F3317" s="11" t="s">
        <v>8218</v>
      </c>
      <c r="G3317" s="11" t="s">
        <v>8224</v>
      </c>
      <c r="H3317" s="11" t="s">
        <v>8246</v>
      </c>
      <c r="I3317" s="11">
        <v>1462519041</v>
      </c>
      <c r="J3317" s="11">
        <v>1459927041</v>
      </c>
      <c r="K3317" s="11" t="b">
        <v>0</v>
      </c>
      <c r="L3317" s="11">
        <v>89</v>
      </c>
      <c r="M3317" s="11" t="b">
        <v>1</v>
      </c>
      <c r="N3317" s="11" t="s">
        <v>8273</v>
      </c>
      <c r="O3317" s="11" t="s">
        <v>8274</v>
      </c>
      <c r="P3317" s="11">
        <f t="shared" si="204"/>
        <v>110</v>
      </c>
      <c r="Q3317" s="11">
        <f t="shared" si="205"/>
        <v>49.44</v>
      </c>
      <c r="R3317" s="16">
        <f t="shared" si="206"/>
        <v>42466.303715277783</v>
      </c>
      <c r="S3317" s="16">
        <f t="shared" si="207"/>
        <v>42496.303715277783</v>
      </c>
    </row>
    <row r="3318" spans="1:19" ht="73.75" x14ac:dyDescent="0.75">
      <c r="A3318" s="11">
        <v>3316</v>
      </c>
      <c r="B3318" s="12" t="s">
        <v>3316</v>
      </c>
      <c r="C3318" s="12" t="s">
        <v>7426</v>
      </c>
      <c r="D3318" s="13">
        <v>11737</v>
      </c>
      <c r="E3318" s="14">
        <v>11747.18</v>
      </c>
      <c r="F3318" s="11" t="s">
        <v>8218</v>
      </c>
      <c r="G3318" s="11" t="s">
        <v>8223</v>
      </c>
      <c r="H3318" s="11" t="s">
        <v>8245</v>
      </c>
      <c r="I3318" s="11">
        <v>1407506040</v>
      </c>
      <c r="J3318" s="11">
        <v>1404680075</v>
      </c>
      <c r="K3318" s="11" t="b">
        <v>0</v>
      </c>
      <c r="L3318" s="11">
        <v>125</v>
      </c>
      <c r="M3318" s="11" t="b">
        <v>1</v>
      </c>
      <c r="N3318" s="11" t="s">
        <v>8273</v>
      </c>
      <c r="O3318" s="11" t="s">
        <v>8274</v>
      </c>
      <c r="P3318" s="11">
        <f t="shared" si="204"/>
        <v>100</v>
      </c>
      <c r="Q3318" s="11">
        <f t="shared" si="205"/>
        <v>93.98</v>
      </c>
      <c r="R3318" s="16">
        <f t="shared" si="206"/>
        <v>41826.871238425927</v>
      </c>
      <c r="S3318" s="16">
        <f t="shared" si="207"/>
        <v>41859.57916666667</v>
      </c>
    </row>
    <row r="3319" spans="1:19" ht="44.25" x14ac:dyDescent="0.75">
      <c r="A3319" s="11">
        <v>3317</v>
      </c>
      <c r="B3319" s="12" t="s">
        <v>3317</v>
      </c>
      <c r="C3319" s="12" t="s">
        <v>7427</v>
      </c>
      <c r="D3319" s="13">
        <v>1050</v>
      </c>
      <c r="E3319" s="14">
        <v>1115</v>
      </c>
      <c r="F3319" s="11" t="s">
        <v>8218</v>
      </c>
      <c r="G3319" s="11" t="s">
        <v>8223</v>
      </c>
      <c r="H3319" s="11" t="s">
        <v>8245</v>
      </c>
      <c r="I3319" s="11">
        <v>1465347424</v>
      </c>
      <c r="J3319" s="11">
        <v>1462755424</v>
      </c>
      <c r="K3319" s="11" t="b">
        <v>0</v>
      </c>
      <c r="L3319" s="11">
        <v>18</v>
      </c>
      <c r="M3319" s="11" t="b">
        <v>1</v>
      </c>
      <c r="N3319" s="11" t="s">
        <v>8273</v>
      </c>
      <c r="O3319" s="11" t="s">
        <v>8274</v>
      </c>
      <c r="P3319" s="11">
        <f t="shared" si="204"/>
        <v>106</v>
      </c>
      <c r="Q3319" s="11">
        <f t="shared" si="205"/>
        <v>61.94</v>
      </c>
      <c r="R3319" s="16">
        <f t="shared" si="206"/>
        <v>42499.039629629624</v>
      </c>
      <c r="S3319" s="16">
        <f t="shared" si="207"/>
        <v>42529.039629629624</v>
      </c>
    </row>
    <row r="3320" spans="1:19" ht="29.5" x14ac:dyDescent="0.75">
      <c r="A3320" s="11">
        <v>3318</v>
      </c>
      <c r="B3320" s="12" t="s">
        <v>3318</v>
      </c>
      <c r="C3320" s="12" t="s">
        <v>7428</v>
      </c>
      <c r="D3320" s="13">
        <v>2000</v>
      </c>
      <c r="E3320" s="14">
        <v>2512</v>
      </c>
      <c r="F3320" s="11" t="s">
        <v>8218</v>
      </c>
      <c r="G3320" s="11" t="s">
        <v>8228</v>
      </c>
      <c r="H3320" s="11" t="s">
        <v>8250</v>
      </c>
      <c r="I3320" s="11">
        <v>1460341800</v>
      </c>
      <c r="J3320" s="11">
        <v>1456902893</v>
      </c>
      <c r="K3320" s="11" t="b">
        <v>0</v>
      </c>
      <c r="L3320" s="11">
        <v>32</v>
      </c>
      <c r="M3320" s="11" t="b">
        <v>1</v>
      </c>
      <c r="N3320" s="11" t="s">
        <v>8273</v>
      </c>
      <c r="O3320" s="11" t="s">
        <v>8274</v>
      </c>
      <c r="P3320" s="11">
        <f t="shared" si="204"/>
        <v>126</v>
      </c>
      <c r="Q3320" s="11">
        <f t="shared" si="205"/>
        <v>78.5</v>
      </c>
      <c r="R3320" s="16">
        <f t="shared" si="206"/>
        <v>42431.302002314813</v>
      </c>
      <c r="S3320" s="16">
        <f t="shared" si="207"/>
        <v>42471.104166666672</v>
      </c>
    </row>
    <row r="3321" spans="1:19" ht="59" x14ac:dyDescent="0.75">
      <c r="A3321" s="11">
        <v>3319</v>
      </c>
      <c r="B3321" s="12" t="s">
        <v>3319</v>
      </c>
      <c r="C3321" s="12" t="s">
        <v>7429</v>
      </c>
      <c r="D3321" s="13">
        <v>500</v>
      </c>
      <c r="E3321" s="14">
        <v>540</v>
      </c>
      <c r="F3321" s="11" t="s">
        <v>8218</v>
      </c>
      <c r="G3321" s="11" t="s">
        <v>8224</v>
      </c>
      <c r="H3321" s="11" t="s">
        <v>8246</v>
      </c>
      <c r="I3321" s="11">
        <v>1422712986</v>
      </c>
      <c r="J3321" s="11">
        <v>1418824986</v>
      </c>
      <c r="K3321" s="11" t="b">
        <v>0</v>
      </c>
      <c r="L3321" s="11">
        <v>16</v>
      </c>
      <c r="M3321" s="11" t="b">
        <v>1</v>
      </c>
      <c r="N3321" s="11" t="s">
        <v>8273</v>
      </c>
      <c r="O3321" s="11" t="s">
        <v>8274</v>
      </c>
      <c r="P3321" s="11">
        <f t="shared" si="204"/>
        <v>108</v>
      </c>
      <c r="Q3321" s="11">
        <f t="shared" si="205"/>
        <v>33.75</v>
      </c>
      <c r="R3321" s="16">
        <f t="shared" si="206"/>
        <v>41990.585486111115</v>
      </c>
      <c r="S3321" s="16">
        <f t="shared" si="207"/>
        <v>42035.585486111115</v>
      </c>
    </row>
    <row r="3322" spans="1:19" ht="44.25" x14ac:dyDescent="0.75">
      <c r="A3322" s="11">
        <v>3320</v>
      </c>
      <c r="B3322" s="12" t="s">
        <v>3320</v>
      </c>
      <c r="C3322" s="12" t="s">
        <v>7430</v>
      </c>
      <c r="D3322" s="13">
        <v>2500</v>
      </c>
      <c r="E3322" s="14">
        <v>2525</v>
      </c>
      <c r="F3322" s="11" t="s">
        <v>8218</v>
      </c>
      <c r="G3322" s="11" t="s">
        <v>8223</v>
      </c>
      <c r="H3322" s="11" t="s">
        <v>8245</v>
      </c>
      <c r="I3322" s="11">
        <v>1466557557</v>
      </c>
      <c r="J3322" s="11">
        <v>1463965557</v>
      </c>
      <c r="K3322" s="11" t="b">
        <v>0</v>
      </c>
      <c r="L3322" s="11">
        <v>38</v>
      </c>
      <c r="M3322" s="11" t="b">
        <v>1</v>
      </c>
      <c r="N3322" s="11" t="s">
        <v>8273</v>
      </c>
      <c r="O3322" s="11" t="s">
        <v>8274</v>
      </c>
      <c r="P3322" s="11">
        <f t="shared" si="204"/>
        <v>101</v>
      </c>
      <c r="Q3322" s="11">
        <f t="shared" si="205"/>
        <v>66.45</v>
      </c>
      <c r="R3322" s="16">
        <f t="shared" si="206"/>
        <v>42513.045798611114</v>
      </c>
      <c r="S3322" s="16">
        <f t="shared" si="207"/>
        <v>42543.045798611114</v>
      </c>
    </row>
    <row r="3323" spans="1:19" ht="59" x14ac:dyDescent="0.75">
      <c r="A3323" s="11">
        <v>3321</v>
      </c>
      <c r="B3323" s="12" t="s">
        <v>3321</v>
      </c>
      <c r="C3323" s="12" t="s">
        <v>7431</v>
      </c>
      <c r="D3323" s="13">
        <v>500</v>
      </c>
      <c r="E3323" s="14">
        <v>537</v>
      </c>
      <c r="F3323" s="11" t="s">
        <v>8218</v>
      </c>
      <c r="G3323" s="11" t="s">
        <v>8223</v>
      </c>
      <c r="H3323" s="11" t="s">
        <v>8245</v>
      </c>
      <c r="I3323" s="11">
        <v>1413431940</v>
      </c>
      <c r="J3323" s="11">
        <v>1412216665</v>
      </c>
      <c r="K3323" s="11" t="b">
        <v>0</v>
      </c>
      <c r="L3323" s="11">
        <v>15</v>
      </c>
      <c r="M3323" s="11" t="b">
        <v>1</v>
      </c>
      <c r="N3323" s="11" t="s">
        <v>8273</v>
      </c>
      <c r="O3323" s="11" t="s">
        <v>8274</v>
      </c>
      <c r="P3323" s="11">
        <f t="shared" si="204"/>
        <v>107</v>
      </c>
      <c r="Q3323" s="11">
        <f t="shared" si="205"/>
        <v>35.799999999999997</v>
      </c>
      <c r="R3323" s="16">
        <f t="shared" si="206"/>
        <v>41914.100289351853</v>
      </c>
      <c r="S3323" s="16">
        <f t="shared" si="207"/>
        <v>41928.165972222225</v>
      </c>
    </row>
    <row r="3324" spans="1:19" ht="44.25" x14ac:dyDescent="0.75">
      <c r="A3324" s="11">
        <v>3322</v>
      </c>
      <c r="B3324" s="12" t="s">
        <v>3322</v>
      </c>
      <c r="C3324" s="12" t="s">
        <v>7432</v>
      </c>
      <c r="D3324" s="13">
        <v>3300</v>
      </c>
      <c r="E3324" s="14">
        <v>3350</v>
      </c>
      <c r="F3324" s="11" t="s">
        <v>8218</v>
      </c>
      <c r="G3324" s="11" t="s">
        <v>8223</v>
      </c>
      <c r="H3324" s="11" t="s">
        <v>8245</v>
      </c>
      <c r="I3324" s="11">
        <v>1466567700</v>
      </c>
      <c r="J3324" s="11">
        <v>1464653696</v>
      </c>
      <c r="K3324" s="11" t="b">
        <v>0</v>
      </c>
      <c r="L3324" s="11">
        <v>23</v>
      </c>
      <c r="M3324" s="11" t="b">
        <v>1</v>
      </c>
      <c r="N3324" s="11" t="s">
        <v>8273</v>
      </c>
      <c r="O3324" s="11" t="s">
        <v>8274</v>
      </c>
      <c r="P3324" s="11">
        <f t="shared" si="204"/>
        <v>102</v>
      </c>
      <c r="Q3324" s="11">
        <f t="shared" si="205"/>
        <v>145.65</v>
      </c>
      <c r="R3324" s="16">
        <f t="shared" si="206"/>
        <v>42521.010370370372</v>
      </c>
      <c r="S3324" s="16">
        <f t="shared" si="207"/>
        <v>42543.163194444445</v>
      </c>
    </row>
    <row r="3325" spans="1:19" ht="44.25" x14ac:dyDescent="0.75">
      <c r="A3325" s="11">
        <v>3323</v>
      </c>
      <c r="B3325" s="12" t="s">
        <v>3323</v>
      </c>
      <c r="C3325" s="12" t="s">
        <v>7433</v>
      </c>
      <c r="D3325" s="13">
        <v>1000</v>
      </c>
      <c r="E3325" s="14">
        <v>1259</v>
      </c>
      <c r="F3325" s="11" t="s">
        <v>8218</v>
      </c>
      <c r="G3325" s="11" t="s">
        <v>8224</v>
      </c>
      <c r="H3325" s="11" t="s">
        <v>8246</v>
      </c>
      <c r="I3325" s="11">
        <v>1474793208</v>
      </c>
      <c r="J3325" s="11">
        <v>1472201208</v>
      </c>
      <c r="K3325" s="11" t="b">
        <v>0</v>
      </c>
      <c r="L3325" s="11">
        <v>49</v>
      </c>
      <c r="M3325" s="11" t="b">
        <v>1</v>
      </c>
      <c r="N3325" s="11" t="s">
        <v>8273</v>
      </c>
      <c r="O3325" s="11" t="s">
        <v>8274</v>
      </c>
      <c r="P3325" s="11">
        <f t="shared" si="204"/>
        <v>126</v>
      </c>
      <c r="Q3325" s="11">
        <f t="shared" si="205"/>
        <v>25.69</v>
      </c>
      <c r="R3325" s="16">
        <f t="shared" si="206"/>
        <v>42608.36583333333</v>
      </c>
      <c r="S3325" s="16">
        <f t="shared" si="207"/>
        <v>42638.36583333333</v>
      </c>
    </row>
    <row r="3326" spans="1:19" ht="44.25" x14ac:dyDescent="0.75">
      <c r="A3326" s="11">
        <v>3324</v>
      </c>
      <c r="B3326" s="12" t="s">
        <v>3324</v>
      </c>
      <c r="C3326" s="12" t="s">
        <v>7434</v>
      </c>
      <c r="D3326" s="13">
        <v>1500</v>
      </c>
      <c r="E3326" s="14">
        <v>1525</v>
      </c>
      <c r="F3326" s="11" t="s">
        <v>8218</v>
      </c>
      <c r="G3326" s="11" t="s">
        <v>8240</v>
      </c>
      <c r="H3326" s="11" t="s">
        <v>8248</v>
      </c>
      <c r="I3326" s="11">
        <v>1465135190</v>
      </c>
      <c r="J3326" s="11">
        <v>1463925590</v>
      </c>
      <c r="K3326" s="11" t="b">
        <v>0</v>
      </c>
      <c r="L3326" s="11">
        <v>10</v>
      </c>
      <c r="M3326" s="11" t="b">
        <v>1</v>
      </c>
      <c r="N3326" s="11" t="s">
        <v>8273</v>
      </c>
      <c r="O3326" s="11" t="s">
        <v>8274</v>
      </c>
      <c r="P3326" s="11">
        <f t="shared" si="204"/>
        <v>102</v>
      </c>
      <c r="Q3326" s="11">
        <f t="shared" si="205"/>
        <v>152.5</v>
      </c>
      <c r="R3326" s="16">
        <f t="shared" si="206"/>
        <v>42512.58321759259</v>
      </c>
      <c r="S3326" s="16">
        <f t="shared" si="207"/>
        <v>42526.58321759259</v>
      </c>
    </row>
    <row r="3327" spans="1:19" ht="44.25" x14ac:dyDescent="0.75">
      <c r="A3327" s="11">
        <v>3325</v>
      </c>
      <c r="B3327" s="12" t="s">
        <v>3325</v>
      </c>
      <c r="C3327" s="12" t="s">
        <v>7435</v>
      </c>
      <c r="D3327" s="13">
        <v>400</v>
      </c>
      <c r="E3327" s="14">
        <v>450</v>
      </c>
      <c r="F3327" s="11" t="s">
        <v>8218</v>
      </c>
      <c r="G3327" s="11" t="s">
        <v>8224</v>
      </c>
      <c r="H3327" s="11" t="s">
        <v>8246</v>
      </c>
      <c r="I3327" s="11">
        <v>1428256277</v>
      </c>
      <c r="J3327" s="11">
        <v>1425235877</v>
      </c>
      <c r="K3327" s="11" t="b">
        <v>0</v>
      </c>
      <c r="L3327" s="11">
        <v>15</v>
      </c>
      <c r="M3327" s="11" t="b">
        <v>1</v>
      </c>
      <c r="N3327" s="11" t="s">
        <v>8273</v>
      </c>
      <c r="O3327" s="11" t="s">
        <v>8274</v>
      </c>
      <c r="P3327" s="11">
        <f t="shared" si="204"/>
        <v>113</v>
      </c>
      <c r="Q3327" s="11">
        <f t="shared" si="205"/>
        <v>30</v>
      </c>
      <c r="R3327" s="16">
        <f t="shared" si="206"/>
        <v>42064.785613425927</v>
      </c>
      <c r="S3327" s="16">
        <f t="shared" si="207"/>
        <v>42099.743946759263</v>
      </c>
    </row>
    <row r="3328" spans="1:19" ht="44.25" x14ac:dyDescent="0.75">
      <c r="A3328" s="11">
        <v>3326</v>
      </c>
      <c r="B3328" s="12" t="s">
        <v>3326</v>
      </c>
      <c r="C3328" s="12" t="s">
        <v>7436</v>
      </c>
      <c r="D3328" s="13">
        <v>8000</v>
      </c>
      <c r="E3328" s="14">
        <v>8110</v>
      </c>
      <c r="F3328" s="11" t="s">
        <v>8218</v>
      </c>
      <c r="G3328" s="11" t="s">
        <v>8223</v>
      </c>
      <c r="H3328" s="11" t="s">
        <v>8245</v>
      </c>
      <c r="I3328" s="11">
        <v>1425830905</v>
      </c>
      <c r="J3328" s="11">
        <v>1423242505</v>
      </c>
      <c r="K3328" s="11" t="b">
        <v>0</v>
      </c>
      <c r="L3328" s="11">
        <v>57</v>
      </c>
      <c r="M3328" s="11" t="b">
        <v>1</v>
      </c>
      <c r="N3328" s="11" t="s">
        <v>8273</v>
      </c>
      <c r="O3328" s="11" t="s">
        <v>8274</v>
      </c>
      <c r="P3328" s="11">
        <f t="shared" si="204"/>
        <v>101</v>
      </c>
      <c r="Q3328" s="11">
        <f t="shared" si="205"/>
        <v>142.28</v>
      </c>
      <c r="R3328" s="16">
        <f t="shared" si="206"/>
        <v>42041.714178240742</v>
      </c>
      <c r="S3328" s="16">
        <f t="shared" si="207"/>
        <v>42071.67251157407</v>
      </c>
    </row>
    <row r="3329" spans="1:19" ht="44.25" x14ac:dyDescent="0.75">
      <c r="A3329" s="11">
        <v>3327</v>
      </c>
      <c r="B3329" s="12" t="s">
        <v>3327</v>
      </c>
      <c r="C3329" s="12" t="s">
        <v>7437</v>
      </c>
      <c r="D3329" s="13">
        <v>800</v>
      </c>
      <c r="E3329" s="14">
        <v>810</v>
      </c>
      <c r="F3329" s="11" t="s">
        <v>8218</v>
      </c>
      <c r="G3329" s="11" t="s">
        <v>8224</v>
      </c>
      <c r="H3329" s="11" t="s">
        <v>8246</v>
      </c>
      <c r="I3329" s="11">
        <v>1462697966</v>
      </c>
      <c r="J3329" s="11">
        <v>1460105966</v>
      </c>
      <c r="K3329" s="11" t="b">
        <v>0</v>
      </c>
      <c r="L3329" s="11">
        <v>33</v>
      </c>
      <c r="M3329" s="11" t="b">
        <v>1</v>
      </c>
      <c r="N3329" s="11" t="s">
        <v>8273</v>
      </c>
      <c r="O3329" s="11" t="s">
        <v>8274</v>
      </c>
      <c r="P3329" s="11">
        <f t="shared" si="204"/>
        <v>101</v>
      </c>
      <c r="Q3329" s="11">
        <f t="shared" si="205"/>
        <v>24.55</v>
      </c>
      <c r="R3329" s="16">
        <f t="shared" si="206"/>
        <v>42468.374606481477</v>
      </c>
      <c r="S3329" s="16">
        <f t="shared" si="207"/>
        <v>42498.374606481477</v>
      </c>
    </row>
    <row r="3330" spans="1:19" ht="44.25" x14ac:dyDescent="0.75">
      <c r="A3330" s="11">
        <v>3328</v>
      </c>
      <c r="B3330" s="12" t="s">
        <v>3328</v>
      </c>
      <c r="C3330" s="12" t="s">
        <v>7438</v>
      </c>
      <c r="D3330" s="13">
        <v>1800</v>
      </c>
      <c r="E3330" s="14">
        <v>2635</v>
      </c>
      <c r="F3330" s="11" t="s">
        <v>8218</v>
      </c>
      <c r="G3330" s="11" t="s">
        <v>8223</v>
      </c>
      <c r="H3330" s="11" t="s">
        <v>8245</v>
      </c>
      <c r="I3330" s="11">
        <v>1404522000</v>
      </c>
      <c r="J3330" s="11">
        <v>1404308883</v>
      </c>
      <c r="K3330" s="11" t="b">
        <v>0</v>
      </c>
      <c r="L3330" s="11">
        <v>9</v>
      </c>
      <c r="M3330" s="11" t="b">
        <v>1</v>
      </c>
      <c r="N3330" s="11" t="s">
        <v>8273</v>
      </c>
      <c r="O3330" s="11" t="s">
        <v>8274</v>
      </c>
      <c r="P3330" s="11">
        <f t="shared" ref="P3330:P3393" si="208">ROUND(E3330/D3330*100,0)</f>
        <v>146</v>
      </c>
      <c r="Q3330" s="11">
        <f t="shared" ref="Q3330:Q3393" si="209">IFERROR(ROUND(E3330/L3330,2),0)</f>
        <v>292.77999999999997</v>
      </c>
      <c r="R3330" s="16">
        <f t="shared" si="206"/>
        <v>41822.57503472222</v>
      </c>
      <c r="S3330" s="16">
        <f t="shared" si="207"/>
        <v>41825.041666666664</v>
      </c>
    </row>
    <row r="3331" spans="1:19" ht="44.25" x14ac:dyDescent="0.75">
      <c r="A3331" s="11">
        <v>3329</v>
      </c>
      <c r="B3331" s="12" t="s">
        <v>3329</v>
      </c>
      <c r="C3331" s="12" t="s">
        <v>7439</v>
      </c>
      <c r="D3331" s="13">
        <v>1000</v>
      </c>
      <c r="E3331" s="14">
        <v>1168</v>
      </c>
      <c r="F3331" s="11" t="s">
        <v>8218</v>
      </c>
      <c r="G3331" s="11" t="s">
        <v>8224</v>
      </c>
      <c r="H3331" s="11" t="s">
        <v>8246</v>
      </c>
      <c r="I3331" s="11">
        <v>1406502000</v>
      </c>
      <c r="J3331" s="11">
        <v>1405583108</v>
      </c>
      <c r="K3331" s="11" t="b">
        <v>0</v>
      </c>
      <c r="L3331" s="11">
        <v>26</v>
      </c>
      <c r="M3331" s="11" t="b">
        <v>1</v>
      </c>
      <c r="N3331" s="11" t="s">
        <v>8273</v>
      </c>
      <c r="O3331" s="11" t="s">
        <v>8274</v>
      </c>
      <c r="P3331" s="11">
        <f t="shared" si="208"/>
        <v>117</v>
      </c>
      <c r="Q3331" s="11">
        <f t="shared" si="209"/>
        <v>44.92</v>
      </c>
      <c r="R3331" s="16">
        <f t="shared" ref="R3331:R3394" si="210">(((J3331/60)/60)/24)+DATE(1970,1,1)</f>
        <v>41837.323009259257</v>
      </c>
      <c r="S3331" s="16">
        <f t="shared" ref="S3331:S3394" si="211">(((I3331/60)/60)/24)+DATE(1970,1,1)</f>
        <v>41847.958333333336</v>
      </c>
    </row>
    <row r="3332" spans="1:19" ht="44.25" x14ac:dyDescent="0.75">
      <c r="A3332" s="11">
        <v>3330</v>
      </c>
      <c r="B3332" s="12" t="s">
        <v>3330</v>
      </c>
      <c r="C3332" s="12" t="s">
        <v>7440</v>
      </c>
      <c r="D3332" s="13">
        <v>1500</v>
      </c>
      <c r="E3332" s="14">
        <v>1594</v>
      </c>
      <c r="F3332" s="11" t="s">
        <v>8218</v>
      </c>
      <c r="G3332" s="11" t="s">
        <v>8224</v>
      </c>
      <c r="H3332" s="11" t="s">
        <v>8246</v>
      </c>
      <c r="I3332" s="11">
        <v>1427919468</v>
      </c>
      <c r="J3332" s="11">
        <v>1425331068</v>
      </c>
      <c r="K3332" s="11" t="b">
        <v>0</v>
      </c>
      <c r="L3332" s="11">
        <v>69</v>
      </c>
      <c r="M3332" s="11" t="b">
        <v>1</v>
      </c>
      <c r="N3332" s="11" t="s">
        <v>8273</v>
      </c>
      <c r="O3332" s="11" t="s">
        <v>8274</v>
      </c>
      <c r="P3332" s="11">
        <f t="shared" si="208"/>
        <v>106</v>
      </c>
      <c r="Q3332" s="11">
        <f t="shared" si="209"/>
        <v>23.1</v>
      </c>
      <c r="R3332" s="16">
        <f t="shared" si="210"/>
        <v>42065.887361111112</v>
      </c>
      <c r="S3332" s="16">
        <f t="shared" si="211"/>
        <v>42095.845694444448</v>
      </c>
    </row>
    <row r="3333" spans="1:19" ht="44.25" x14ac:dyDescent="0.75">
      <c r="A3333" s="11">
        <v>3331</v>
      </c>
      <c r="B3333" s="12" t="s">
        <v>3331</v>
      </c>
      <c r="C3333" s="12" t="s">
        <v>7441</v>
      </c>
      <c r="D3333" s="13">
        <v>5000</v>
      </c>
      <c r="E3333" s="14">
        <v>5226</v>
      </c>
      <c r="F3333" s="11" t="s">
        <v>8218</v>
      </c>
      <c r="G3333" s="11" t="s">
        <v>8223</v>
      </c>
      <c r="H3333" s="11" t="s">
        <v>8245</v>
      </c>
      <c r="I3333" s="11">
        <v>1444149886</v>
      </c>
      <c r="J3333" s="11">
        <v>1441125886</v>
      </c>
      <c r="K3333" s="11" t="b">
        <v>0</v>
      </c>
      <c r="L3333" s="11">
        <v>65</v>
      </c>
      <c r="M3333" s="11" t="b">
        <v>1</v>
      </c>
      <c r="N3333" s="11" t="s">
        <v>8273</v>
      </c>
      <c r="O3333" s="11" t="s">
        <v>8274</v>
      </c>
      <c r="P3333" s="11">
        <f t="shared" si="208"/>
        <v>105</v>
      </c>
      <c r="Q3333" s="11">
        <f t="shared" si="209"/>
        <v>80.400000000000006</v>
      </c>
      <c r="R3333" s="16">
        <f t="shared" si="210"/>
        <v>42248.697754629626</v>
      </c>
      <c r="S3333" s="16">
        <f t="shared" si="211"/>
        <v>42283.697754629626</v>
      </c>
    </row>
    <row r="3334" spans="1:19" ht="44.25" x14ac:dyDescent="0.75">
      <c r="A3334" s="11">
        <v>3332</v>
      </c>
      <c r="B3334" s="12" t="s">
        <v>3332</v>
      </c>
      <c r="C3334" s="12" t="s">
        <v>7442</v>
      </c>
      <c r="D3334" s="13">
        <v>6000</v>
      </c>
      <c r="E3334" s="14">
        <v>6000</v>
      </c>
      <c r="F3334" s="11" t="s">
        <v>8218</v>
      </c>
      <c r="G3334" s="11" t="s">
        <v>8223</v>
      </c>
      <c r="H3334" s="11" t="s">
        <v>8245</v>
      </c>
      <c r="I3334" s="11">
        <v>1405802330</v>
      </c>
      <c r="J3334" s="11">
        <v>1403210330</v>
      </c>
      <c r="K3334" s="11" t="b">
        <v>0</v>
      </c>
      <c r="L3334" s="11">
        <v>83</v>
      </c>
      <c r="M3334" s="11" t="b">
        <v>1</v>
      </c>
      <c r="N3334" s="11" t="s">
        <v>8273</v>
      </c>
      <c r="O3334" s="11" t="s">
        <v>8274</v>
      </c>
      <c r="P3334" s="11">
        <f t="shared" si="208"/>
        <v>100</v>
      </c>
      <c r="Q3334" s="11">
        <f t="shared" si="209"/>
        <v>72.290000000000006</v>
      </c>
      <c r="R3334" s="16">
        <f t="shared" si="210"/>
        <v>41809.860300925924</v>
      </c>
      <c r="S3334" s="16">
        <f t="shared" si="211"/>
        <v>41839.860300925924</v>
      </c>
    </row>
    <row r="3335" spans="1:19" ht="44.25" x14ac:dyDescent="0.75">
      <c r="A3335" s="11">
        <v>3333</v>
      </c>
      <c r="B3335" s="12" t="s">
        <v>3333</v>
      </c>
      <c r="C3335" s="12" t="s">
        <v>7443</v>
      </c>
      <c r="D3335" s="13">
        <v>3500</v>
      </c>
      <c r="E3335" s="14">
        <v>3660</v>
      </c>
      <c r="F3335" s="11" t="s">
        <v>8218</v>
      </c>
      <c r="G3335" s="11" t="s">
        <v>8223</v>
      </c>
      <c r="H3335" s="11" t="s">
        <v>8245</v>
      </c>
      <c r="I3335" s="11">
        <v>1434384880</v>
      </c>
      <c r="J3335" s="11">
        <v>1432484080</v>
      </c>
      <c r="K3335" s="11" t="b">
        <v>0</v>
      </c>
      <c r="L3335" s="11">
        <v>111</v>
      </c>
      <c r="M3335" s="11" t="b">
        <v>1</v>
      </c>
      <c r="N3335" s="11" t="s">
        <v>8273</v>
      </c>
      <c r="O3335" s="11" t="s">
        <v>8274</v>
      </c>
      <c r="P3335" s="11">
        <f t="shared" si="208"/>
        <v>105</v>
      </c>
      <c r="Q3335" s="11">
        <f t="shared" si="209"/>
        <v>32.97</v>
      </c>
      <c r="R3335" s="16">
        <f t="shared" si="210"/>
        <v>42148.676851851851</v>
      </c>
      <c r="S3335" s="16">
        <f t="shared" si="211"/>
        <v>42170.676851851851</v>
      </c>
    </row>
    <row r="3336" spans="1:19" ht="29.5" x14ac:dyDescent="0.75">
      <c r="A3336" s="11">
        <v>3334</v>
      </c>
      <c r="B3336" s="12" t="s">
        <v>3334</v>
      </c>
      <c r="C3336" s="12" t="s">
        <v>7444</v>
      </c>
      <c r="D3336" s="13">
        <v>3871</v>
      </c>
      <c r="E3336" s="14">
        <v>5366</v>
      </c>
      <c r="F3336" s="11" t="s">
        <v>8218</v>
      </c>
      <c r="G3336" s="11" t="s">
        <v>8223</v>
      </c>
      <c r="H3336" s="11" t="s">
        <v>8245</v>
      </c>
      <c r="I3336" s="11">
        <v>1438259422</v>
      </c>
      <c r="J3336" s="11">
        <v>1435667422</v>
      </c>
      <c r="K3336" s="11" t="b">
        <v>0</v>
      </c>
      <c r="L3336" s="11">
        <v>46</v>
      </c>
      <c r="M3336" s="11" t="b">
        <v>1</v>
      </c>
      <c r="N3336" s="11" t="s">
        <v>8273</v>
      </c>
      <c r="O3336" s="11" t="s">
        <v>8274</v>
      </c>
      <c r="P3336" s="11">
        <f t="shared" si="208"/>
        <v>139</v>
      </c>
      <c r="Q3336" s="11">
        <f t="shared" si="209"/>
        <v>116.65</v>
      </c>
      <c r="R3336" s="16">
        <f t="shared" si="210"/>
        <v>42185.521087962959</v>
      </c>
      <c r="S3336" s="16">
        <f t="shared" si="211"/>
        <v>42215.521087962959</v>
      </c>
    </row>
    <row r="3337" spans="1:19" ht="44.25" x14ac:dyDescent="0.75">
      <c r="A3337" s="11">
        <v>3335</v>
      </c>
      <c r="B3337" s="12" t="s">
        <v>3335</v>
      </c>
      <c r="C3337" s="12" t="s">
        <v>7445</v>
      </c>
      <c r="D3337" s="13">
        <v>5000</v>
      </c>
      <c r="E3337" s="14">
        <v>5016</v>
      </c>
      <c r="F3337" s="11" t="s">
        <v>8218</v>
      </c>
      <c r="G3337" s="11" t="s">
        <v>8224</v>
      </c>
      <c r="H3337" s="11" t="s">
        <v>8246</v>
      </c>
      <c r="I3337" s="11">
        <v>1407106800</v>
      </c>
      <c r="J3337" s="11">
        <v>1404749446</v>
      </c>
      <c r="K3337" s="11" t="b">
        <v>0</v>
      </c>
      <c r="L3337" s="11">
        <v>63</v>
      </c>
      <c r="M3337" s="11" t="b">
        <v>1</v>
      </c>
      <c r="N3337" s="11" t="s">
        <v>8273</v>
      </c>
      <c r="O3337" s="11" t="s">
        <v>8274</v>
      </c>
      <c r="P3337" s="11">
        <f t="shared" si="208"/>
        <v>100</v>
      </c>
      <c r="Q3337" s="11">
        <f t="shared" si="209"/>
        <v>79.62</v>
      </c>
      <c r="R3337" s="16">
        <f t="shared" si="210"/>
        <v>41827.674143518518</v>
      </c>
      <c r="S3337" s="16">
        <f t="shared" si="211"/>
        <v>41854.958333333336</v>
      </c>
    </row>
    <row r="3338" spans="1:19" ht="44.25" x14ac:dyDescent="0.75">
      <c r="A3338" s="11">
        <v>3336</v>
      </c>
      <c r="B3338" s="12" t="s">
        <v>3336</v>
      </c>
      <c r="C3338" s="12" t="s">
        <v>7446</v>
      </c>
      <c r="D3338" s="13">
        <v>250</v>
      </c>
      <c r="E3338" s="14">
        <v>250</v>
      </c>
      <c r="F3338" s="11" t="s">
        <v>8218</v>
      </c>
      <c r="G3338" s="11" t="s">
        <v>8224</v>
      </c>
      <c r="H3338" s="11" t="s">
        <v>8246</v>
      </c>
      <c r="I3338" s="11">
        <v>1459845246</v>
      </c>
      <c r="J3338" s="11">
        <v>1457429646</v>
      </c>
      <c r="K3338" s="11" t="b">
        <v>0</v>
      </c>
      <c r="L3338" s="11">
        <v>9</v>
      </c>
      <c r="M3338" s="11" t="b">
        <v>1</v>
      </c>
      <c r="N3338" s="11" t="s">
        <v>8273</v>
      </c>
      <c r="O3338" s="11" t="s">
        <v>8274</v>
      </c>
      <c r="P3338" s="11">
        <f t="shared" si="208"/>
        <v>100</v>
      </c>
      <c r="Q3338" s="11">
        <f t="shared" si="209"/>
        <v>27.78</v>
      </c>
      <c r="R3338" s="16">
        <f t="shared" si="210"/>
        <v>42437.398680555561</v>
      </c>
      <c r="S3338" s="16">
        <f t="shared" si="211"/>
        <v>42465.35701388889</v>
      </c>
    </row>
    <row r="3339" spans="1:19" ht="44.25" x14ac:dyDescent="0.75">
      <c r="A3339" s="11">
        <v>3337</v>
      </c>
      <c r="B3339" s="12" t="s">
        <v>3337</v>
      </c>
      <c r="C3339" s="12" t="s">
        <v>7447</v>
      </c>
      <c r="D3339" s="13">
        <v>2500</v>
      </c>
      <c r="E3339" s="14">
        <v>2755</v>
      </c>
      <c r="F3339" s="11" t="s">
        <v>8218</v>
      </c>
      <c r="G3339" s="11" t="s">
        <v>8224</v>
      </c>
      <c r="H3339" s="11" t="s">
        <v>8246</v>
      </c>
      <c r="I3339" s="11">
        <v>1412974800</v>
      </c>
      <c r="J3339" s="11">
        <v>1411109167</v>
      </c>
      <c r="K3339" s="11" t="b">
        <v>0</v>
      </c>
      <c r="L3339" s="11">
        <v>34</v>
      </c>
      <c r="M3339" s="11" t="b">
        <v>1</v>
      </c>
      <c r="N3339" s="11" t="s">
        <v>8273</v>
      </c>
      <c r="O3339" s="11" t="s">
        <v>8274</v>
      </c>
      <c r="P3339" s="11">
        <f t="shared" si="208"/>
        <v>110</v>
      </c>
      <c r="Q3339" s="11">
        <f t="shared" si="209"/>
        <v>81.03</v>
      </c>
      <c r="R3339" s="16">
        <f t="shared" si="210"/>
        <v>41901.282025462962</v>
      </c>
      <c r="S3339" s="16">
        <f t="shared" si="211"/>
        <v>41922.875</v>
      </c>
    </row>
    <row r="3340" spans="1:19" ht="29.5" x14ac:dyDescent="0.75">
      <c r="A3340" s="11">
        <v>3338</v>
      </c>
      <c r="B3340" s="12" t="s">
        <v>3338</v>
      </c>
      <c r="C3340" s="12" t="s">
        <v>7448</v>
      </c>
      <c r="D3340" s="13">
        <v>15000</v>
      </c>
      <c r="E3340" s="14">
        <v>15327</v>
      </c>
      <c r="F3340" s="11" t="s">
        <v>8218</v>
      </c>
      <c r="G3340" s="11" t="s">
        <v>8223</v>
      </c>
      <c r="H3340" s="11" t="s">
        <v>8245</v>
      </c>
      <c r="I3340" s="11">
        <v>1487944080</v>
      </c>
      <c r="J3340" s="11">
        <v>1486129680</v>
      </c>
      <c r="K3340" s="11" t="b">
        <v>0</v>
      </c>
      <c r="L3340" s="11">
        <v>112</v>
      </c>
      <c r="M3340" s="11" t="b">
        <v>1</v>
      </c>
      <c r="N3340" s="11" t="s">
        <v>8273</v>
      </c>
      <c r="O3340" s="11" t="s">
        <v>8274</v>
      </c>
      <c r="P3340" s="11">
        <f t="shared" si="208"/>
        <v>102</v>
      </c>
      <c r="Q3340" s="11">
        <f t="shared" si="209"/>
        <v>136.85</v>
      </c>
      <c r="R3340" s="16">
        <f t="shared" si="210"/>
        <v>42769.574999999997</v>
      </c>
      <c r="S3340" s="16">
        <f t="shared" si="211"/>
        <v>42790.574999999997</v>
      </c>
    </row>
    <row r="3341" spans="1:19" ht="44.25" x14ac:dyDescent="0.75">
      <c r="A3341" s="11">
        <v>3339</v>
      </c>
      <c r="B3341" s="12" t="s">
        <v>3339</v>
      </c>
      <c r="C3341" s="12" t="s">
        <v>7449</v>
      </c>
      <c r="D3341" s="13">
        <v>8000</v>
      </c>
      <c r="E3341" s="14">
        <v>8348</v>
      </c>
      <c r="F3341" s="11" t="s">
        <v>8218</v>
      </c>
      <c r="G3341" s="11" t="s">
        <v>8223</v>
      </c>
      <c r="H3341" s="11" t="s">
        <v>8245</v>
      </c>
      <c r="I3341" s="11">
        <v>1469721518</v>
      </c>
      <c r="J3341" s="11">
        <v>1467129518</v>
      </c>
      <c r="K3341" s="11" t="b">
        <v>0</v>
      </c>
      <c r="L3341" s="11">
        <v>47</v>
      </c>
      <c r="M3341" s="11" t="b">
        <v>1</v>
      </c>
      <c r="N3341" s="11" t="s">
        <v>8273</v>
      </c>
      <c r="O3341" s="11" t="s">
        <v>8274</v>
      </c>
      <c r="P3341" s="11">
        <f t="shared" si="208"/>
        <v>104</v>
      </c>
      <c r="Q3341" s="11">
        <f t="shared" si="209"/>
        <v>177.62</v>
      </c>
      <c r="R3341" s="16">
        <f t="shared" si="210"/>
        <v>42549.665717592594</v>
      </c>
      <c r="S3341" s="16">
        <f t="shared" si="211"/>
        <v>42579.665717592594</v>
      </c>
    </row>
    <row r="3342" spans="1:19" ht="44.25" x14ac:dyDescent="0.75">
      <c r="A3342" s="11">
        <v>3340</v>
      </c>
      <c r="B3342" s="12" t="s">
        <v>3340</v>
      </c>
      <c r="C3342" s="12" t="s">
        <v>7450</v>
      </c>
      <c r="D3342" s="13">
        <v>3000</v>
      </c>
      <c r="E3342" s="14">
        <v>4145</v>
      </c>
      <c r="F3342" s="11" t="s">
        <v>8218</v>
      </c>
      <c r="G3342" s="11" t="s">
        <v>8223</v>
      </c>
      <c r="H3342" s="11" t="s">
        <v>8245</v>
      </c>
      <c r="I3342" s="11">
        <v>1481066554</v>
      </c>
      <c r="J3342" s="11">
        <v>1478906554</v>
      </c>
      <c r="K3342" s="11" t="b">
        <v>0</v>
      </c>
      <c r="L3342" s="11">
        <v>38</v>
      </c>
      <c r="M3342" s="11" t="b">
        <v>1</v>
      </c>
      <c r="N3342" s="11" t="s">
        <v>8273</v>
      </c>
      <c r="O3342" s="11" t="s">
        <v>8274</v>
      </c>
      <c r="P3342" s="11">
        <f t="shared" si="208"/>
        <v>138</v>
      </c>
      <c r="Q3342" s="11">
        <f t="shared" si="209"/>
        <v>109.08</v>
      </c>
      <c r="R3342" s="16">
        <f t="shared" si="210"/>
        <v>42685.974004629628</v>
      </c>
      <c r="S3342" s="16">
        <f t="shared" si="211"/>
        <v>42710.974004629628</v>
      </c>
    </row>
    <row r="3343" spans="1:19" ht="44.25" x14ac:dyDescent="0.75">
      <c r="A3343" s="11">
        <v>3341</v>
      </c>
      <c r="B3343" s="12" t="s">
        <v>3341</v>
      </c>
      <c r="C3343" s="12" t="s">
        <v>7451</v>
      </c>
      <c r="D3343" s="13">
        <v>3350</v>
      </c>
      <c r="E3343" s="14">
        <v>3350</v>
      </c>
      <c r="F3343" s="11" t="s">
        <v>8218</v>
      </c>
      <c r="G3343" s="11" t="s">
        <v>8224</v>
      </c>
      <c r="H3343" s="11" t="s">
        <v>8246</v>
      </c>
      <c r="I3343" s="11">
        <v>1465750800</v>
      </c>
      <c r="J3343" s="11">
        <v>1463771421</v>
      </c>
      <c r="K3343" s="11" t="b">
        <v>0</v>
      </c>
      <c r="L3343" s="11">
        <v>28</v>
      </c>
      <c r="M3343" s="11" t="b">
        <v>1</v>
      </c>
      <c r="N3343" s="11" t="s">
        <v>8273</v>
      </c>
      <c r="O3343" s="11" t="s">
        <v>8274</v>
      </c>
      <c r="P3343" s="11">
        <f t="shared" si="208"/>
        <v>100</v>
      </c>
      <c r="Q3343" s="11">
        <f t="shared" si="209"/>
        <v>119.64</v>
      </c>
      <c r="R3343" s="16">
        <f t="shared" si="210"/>
        <v>42510.798854166671</v>
      </c>
      <c r="S3343" s="16">
        <f t="shared" si="211"/>
        <v>42533.708333333328</v>
      </c>
    </row>
    <row r="3344" spans="1:19" ht="44.25" x14ac:dyDescent="0.75">
      <c r="A3344" s="11">
        <v>3342</v>
      </c>
      <c r="B3344" s="12" t="s">
        <v>3342</v>
      </c>
      <c r="C3344" s="12" t="s">
        <v>7452</v>
      </c>
      <c r="D3344" s="13">
        <v>6000</v>
      </c>
      <c r="E3344" s="14">
        <v>6100</v>
      </c>
      <c r="F3344" s="11" t="s">
        <v>8218</v>
      </c>
      <c r="G3344" s="11" t="s">
        <v>8223</v>
      </c>
      <c r="H3344" s="11" t="s">
        <v>8245</v>
      </c>
      <c r="I3344" s="11">
        <v>1427864340</v>
      </c>
      <c r="J3344" s="11">
        <v>1425020810</v>
      </c>
      <c r="K3344" s="11" t="b">
        <v>0</v>
      </c>
      <c r="L3344" s="11">
        <v>78</v>
      </c>
      <c r="M3344" s="11" t="b">
        <v>1</v>
      </c>
      <c r="N3344" s="11" t="s">
        <v>8273</v>
      </c>
      <c r="O3344" s="11" t="s">
        <v>8274</v>
      </c>
      <c r="P3344" s="11">
        <f t="shared" si="208"/>
        <v>102</v>
      </c>
      <c r="Q3344" s="11">
        <f t="shared" si="209"/>
        <v>78.209999999999994</v>
      </c>
      <c r="R3344" s="16">
        <f t="shared" si="210"/>
        <v>42062.296412037031</v>
      </c>
      <c r="S3344" s="16">
        <f t="shared" si="211"/>
        <v>42095.207638888889</v>
      </c>
    </row>
    <row r="3345" spans="1:19" ht="44.25" x14ac:dyDescent="0.75">
      <c r="A3345" s="11">
        <v>3343</v>
      </c>
      <c r="B3345" s="12" t="s">
        <v>3343</v>
      </c>
      <c r="C3345" s="12" t="s">
        <v>7453</v>
      </c>
      <c r="D3345" s="13">
        <v>700</v>
      </c>
      <c r="E3345" s="14">
        <v>1200</v>
      </c>
      <c r="F3345" s="11" t="s">
        <v>8218</v>
      </c>
      <c r="G3345" s="11" t="s">
        <v>8224</v>
      </c>
      <c r="H3345" s="11" t="s">
        <v>8246</v>
      </c>
      <c r="I3345" s="11">
        <v>1460553480</v>
      </c>
      <c r="J3345" s="11">
        <v>1458770384</v>
      </c>
      <c r="K3345" s="11" t="b">
        <v>0</v>
      </c>
      <c r="L3345" s="11">
        <v>23</v>
      </c>
      <c r="M3345" s="11" t="b">
        <v>1</v>
      </c>
      <c r="N3345" s="11" t="s">
        <v>8273</v>
      </c>
      <c r="O3345" s="11" t="s">
        <v>8274</v>
      </c>
      <c r="P3345" s="11">
        <f t="shared" si="208"/>
        <v>171</v>
      </c>
      <c r="Q3345" s="11">
        <f t="shared" si="209"/>
        <v>52.17</v>
      </c>
      <c r="R3345" s="16">
        <f t="shared" si="210"/>
        <v>42452.916481481487</v>
      </c>
      <c r="S3345" s="16">
        <f t="shared" si="211"/>
        <v>42473.554166666669</v>
      </c>
    </row>
    <row r="3346" spans="1:19" ht="44.25" x14ac:dyDescent="0.75">
      <c r="A3346" s="11">
        <v>3344</v>
      </c>
      <c r="B3346" s="12" t="s">
        <v>3344</v>
      </c>
      <c r="C3346" s="12" t="s">
        <v>7454</v>
      </c>
      <c r="D3346" s="13">
        <v>4500</v>
      </c>
      <c r="E3346" s="14">
        <v>4565</v>
      </c>
      <c r="F3346" s="11" t="s">
        <v>8218</v>
      </c>
      <c r="G3346" s="11" t="s">
        <v>8223</v>
      </c>
      <c r="H3346" s="11" t="s">
        <v>8245</v>
      </c>
      <c r="I3346" s="11">
        <v>1409374093</v>
      </c>
      <c r="J3346" s="11">
        <v>1406782093</v>
      </c>
      <c r="K3346" s="11" t="b">
        <v>0</v>
      </c>
      <c r="L3346" s="11">
        <v>40</v>
      </c>
      <c r="M3346" s="11" t="b">
        <v>1</v>
      </c>
      <c r="N3346" s="11" t="s">
        <v>8273</v>
      </c>
      <c r="O3346" s="11" t="s">
        <v>8274</v>
      </c>
      <c r="P3346" s="11">
        <f t="shared" si="208"/>
        <v>101</v>
      </c>
      <c r="Q3346" s="11">
        <f t="shared" si="209"/>
        <v>114.13</v>
      </c>
      <c r="R3346" s="16">
        <f t="shared" si="210"/>
        <v>41851.200150462959</v>
      </c>
      <c r="S3346" s="16">
        <f t="shared" si="211"/>
        <v>41881.200150462959</v>
      </c>
    </row>
    <row r="3347" spans="1:19" ht="44.25" x14ac:dyDescent="0.75">
      <c r="A3347" s="11">
        <v>3345</v>
      </c>
      <c r="B3347" s="12" t="s">
        <v>3345</v>
      </c>
      <c r="C3347" s="12" t="s">
        <v>7455</v>
      </c>
      <c r="D3347" s="13">
        <v>500</v>
      </c>
      <c r="E3347" s="14">
        <v>650</v>
      </c>
      <c r="F3347" s="11" t="s">
        <v>8218</v>
      </c>
      <c r="G3347" s="11" t="s">
        <v>8223</v>
      </c>
      <c r="H3347" s="11" t="s">
        <v>8245</v>
      </c>
      <c r="I3347" s="11">
        <v>1429317420</v>
      </c>
      <c r="J3347" s="11">
        <v>1424226768</v>
      </c>
      <c r="K3347" s="11" t="b">
        <v>0</v>
      </c>
      <c r="L3347" s="11">
        <v>13</v>
      </c>
      <c r="M3347" s="11" t="b">
        <v>1</v>
      </c>
      <c r="N3347" s="11" t="s">
        <v>8273</v>
      </c>
      <c r="O3347" s="11" t="s">
        <v>8274</v>
      </c>
      <c r="P3347" s="11">
        <f t="shared" si="208"/>
        <v>130</v>
      </c>
      <c r="Q3347" s="11">
        <f t="shared" si="209"/>
        <v>50</v>
      </c>
      <c r="R3347" s="16">
        <f t="shared" si="210"/>
        <v>42053.106111111112</v>
      </c>
      <c r="S3347" s="16">
        <f t="shared" si="211"/>
        <v>42112.025694444441</v>
      </c>
    </row>
    <row r="3348" spans="1:19" ht="44.25" x14ac:dyDescent="0.75">
      <c r="A3348" s="11">
        <v>3346</v>
      </c>
      <c r="B3348" s="12" t="s">
        <v>3346</v>
      </c>
      <c r="C3348" s="12" t="s">
        <v>7456</v>
      </c>
      <c r="D3348" s="13">
        <v>1500</v>
      </c>
      <c r="E3348" s="14">
        <v>1650</v>
      </c>
      <c r="F3348" s="11" t="s">
        <v>8218</v>
      </c>
      <c r="G3348" s="11" t="s">
        <v>8223</v>
      </c>
      <c r="H3348" s="11" t="s">
        <v>8245</v>
      </c>
      <c r="I3348" s="11">
        <v>1424910910</v>
      </c>
      <c r="J3348" s="11">
        <v>1424306110</v>
      </c>
      <c r="K3348" s="11" t="b">
        <v>0</v>
      </c>
      <c r="L3348" s="11">
        <v>18</v>
      </c>
      <c r="M3348" s="11" t="b">
        <v>1</v>
      </c>
      <c r="N3348" s="11" t="s">
        <v>8273</v>
      </c>
      <c r="O3348" s="11" t="s">
        <v>8274</v>
      </c>
      <c r="P3348" s="11">
        <f t="shared" si="208"/>
        <v>110</v>
      </c>
      <c r="Q3348" s="11">
        <f t="shared" si="209"/>
        <v>91.67</v>
      </c>
      <c r="R3348" s="16">
        <f t="shared" si="210"/>
        <v>42054.024421296301</v>
      </c>
      <c r="S3348" s="16">
        <f t="shared" si="211"/>
        <v>42061.024421296301</v>
      </c>
    </row>
    <row r="3349" spans="1:19" ht="59" x14ac:dyDescent="0.75">
      <c r="A3349" s="11">
        <v>3347</v>
      </c>
      <c r="B3349" s="12" t="s">
        <v>3347</v>
      </c>
      <c r="C3349" s="12" t="s">
        <v>7457</v>
      </c>
      <c r="D3349" s="13">
        <v>2000</v>
      </c>
      <c r="E3349" s="14">
        <v>2389</v>
      </c>
      <c r="F3349" s="11" t="s">
        <v>8218</v>
      </c>
      <c r="G3349" s="11" t="s">
        <v>8224</v>
      </c>
      <c r="H3349" s="11" t="s">
        <v>8246</v>
      </c>
      <c r="I3349" s="11">
        <v>1462741200</v>
      </c>
      <c r="J3349" s="11">
        <v>1461503654</v>
      </c>
      <c r="K3349" s="11" t="b">
        <v>0</v>
      </c>
      <c r="L3349" s="11">
        <v>22</v>
      </c>
      <c r="M3349" s="11" t="b">
        <v>1</v>
      </c>
      <c r="N3349" s="11" t="s">
        <v>8273</v>
      </c>
      <c r="O3349" s="11" t="s">
        <v>8274</v>
      </c>
      <c r="P3349" s="11">
        <f t="shared" si="208"/>
        <v>119</v>
      </c>
      <c r="Q3349" s="11">
        <f t="shared" si="209"/>
        <v>108.59</v>
      </c>
      <c r="R3349" s="16">
        <f t="shared" si="210"/>
        <v>42484.551550925928</v>
      </c>
      <c r="S3349" s="16">
        <f t="shared" si="211"/>
        <v>42498.875</v>
      </c>
    </row>
    <row r="3350" spans="1:19" ht="44.25" x14ac:dyDescent="0.75">
      <c r="A3350" s="11">
        <v>3348</v>
      </c>
      <c r="B3350" s="12" t="s">
        <v>3266</v>
      </c>
      <c r="C3350" s="12" t="s">
        <v>7458</v>
      </c>
      <c r="D3350" s="13">
        <v>5500</v>
      </c>
      <c r="E3350" s="14">
        <v>5516</v>
      </c>
      <c r="F3350" s="11" t="s">
        <v>8218</v>
      </c>
      <c r="G3350" s="11" t="s">
        <v>8223</v>
      </c>
      <c r="H3350" s="11" t="s">
        <v>8245</v>
      </c>
      <c r="I3350" s="11">
        <v>1461988740</v>
      </c>
      <c r="J3350" s="11">
        <v>1459949080</v>
      </c>
      <c r="K3350" s="11" t="b">
        <v>0</v>
      </c>
      <c r="L3350" s="11">
        <v>79</v>
      </c>
      <c r="M3350" s="11" t="b">
        <v>1</v>
      </c>
      <c r="N3350" s="11" t="s">
        <v>8273</v>
      </c>
      <c r="O3350" s="11" t="s">
        <v>8274</v>
      </c>
      <c r="P3350" s="11">
        <f t="shared" si="208"/>
        <v>100</v>
      </c>
      <c r="Q3350" s="11">
        <f t="shared" si="209"/>
        <v>69.819999999999993</v>
      </c>
      <c r="R3350" s="16">
        <f t="shared" si="210"/>
        <v>42466.558796296296</v>
      </c>
      <c r="S3350" s="16">
        <f t="shared" si="211"/>
        <v>42490.165972222225</v>
      </c>
    </row>
    <row r="3351" spans="1:19" ht="44.25" x14ac:dyDescent="0.75">
      <c r="A3351" s="11">
        <v>3349</v>
      </c>
      <c r="B3351" s="12" t="s">
        <v>3348</v>
      </c>
      <c r="C3351" s="12" t="s">
        <v>7459</v>
      </c>
      <c r="D3351" s="13">
        <v>1000</v>
      </c>
      <c r="E3351" s="14">
        <v>1534</v>
      </c>
      <c r="F3351" s="11" t="s">
        <v>8218</v>
      </c>
      <c r="G3351" s="11" t="s">
        <v>8223</v>
      </c>
      <c r="H3351" s="11" t="s">
        <v>8245</v>
      </c>
      <c r="I3351" s="11">
        <v>1465837200</v>
      </c>
      <c r="J3351" s="11">
        <v>1463971172</v>
      </c>
      <c r="K3351" s="11" t="b">
        <v>0</v>
      </c>
      <c r="L3351" s="11">
        <v>14</v>
      </c>
      <c r="M3351" s="11" t="b">
        <v>1</v>
      </c>
      <c r="N3351" s="11" t="s">
        <v>8273</v>
      </c>
      <c r="O3351" s="11" t="s">
        <v>8274</v>
      </c>
      <c r="P3351" s="11">
        <f t="shared" si="208"/>
        <v>153</v>
      </c>
      <c r="Q3351" s="11">
        <f t="shared" si="209"/>
        <v>109.57</v>
      </c>
      <c r="R3351" s="16">
        <f t="shared" si="210"/>
        <v>42513.110787037032</v>
      </c>
      <c r="S3351" s="16">
        <f t="shared" si="211"/>
        <v>42534.708333333328</v>
      </c>
    </row>
    <row r="3352" spans="1:19" ht="59" x14ac:dyDescent="0.75">
      <c r="A3352" s="11">
        <v>3350</v>
      </c>
      <c r="B3352" s="12" t="s">
        <v>3349</v>
      </c>
      <c r="C3352" s="12" t="s">
        <v>7460</v>
      </c>
      <c r="D3352" s="13">
        <v>3500</v>
      </c>
      <c r="E3352" s="14">
        <v>3655</v>
      </c>
      <c r="F3352" s="11" t="s">
        <v>8218</v>
      </c>
      <c r="G3352" s="11" t="s">
        <v>8242</v>
      </c>
      <c r="H3352" s="11" t="s">
        <v>8248</v>
      </c>
      <c r="I3352" s="11">
        <v>1448838000</v>
      </c>
      <c r="J3352" s="11">
        <v>1445791811</v>
      </c>
      <c r="K3352" s="11" t="b">
        <v>0</v>
      </c>
      <c r="L3352" s="11">
        <v>51</v>
      </c>
      <c r="M3352" s="11" t="b">
        <v>1</v>
      </c>
      <c r="N3352" s="11" t="s">
        <v>8273</v>
      </c>
      <c r="O3352" s="11" t="s">
        <v>8274</v>
      </c>
      <c r="P3352" s="11">
        <f t="shared" si="208"/>
        <v>104</v>
      </c>
      <c r="Q3352" s="11">
        <f t="shared" si="209"/>
        <v>71.67</v>
      </c>
      <c r="R3352" s="16">
        <f t="shared" si="210"/>
        <v>42302.701516203699</v>
      </c>
      <c r="S3352" s="16">
        <f t="shared" si="211"/>
        <v>42337.958333333328</v>
      </c>
    </row>
    <row r="3353" spans="1:19" ht="44.25" x14ac:dyDescent="0.75">
      <c r="A3353" s="11">
        <v>3351</v>
      </c>
      <c r="B3353" s="12" t="s">
        <v>3350</v>
      </c>
      <c r="C3353" s="12" t="s">
        <v>7461</v>
      </c>
      <c r="D3353" s="13">
        <v>5000</v>
      </c>
      <c r="E3353" s="14">
        <v>5055</v>
      </c>
      <c r="F3353" s="11" t="s">
        <v>8218</v>
      </c>
      <c r="G3353" s="11" t="s">
        <v>8224</v>
      </c>
      <c r="H3353" s="11" t="s">
        <v>8246</v>
      </c>
      <c r="I3353" s="11">
        <v>1406113200</v>
      </c>
      <c r="J3353" s="11">
        <v>1402910965</v>
      </c>
      <c r="K3353" s="11" t="b">
        <v>0</v>
      </c>
      <c r="L3353" s="11">
        <v>54</v>
      </c>
      <c r="M3353" s="11" t="b">
        <v>1</v>
      </c>
      <c r="N3353" s="11" t="s">
        <v>8273</v>
      </c>
      <c r="O3353" s="11" t="s">
        <v>8274</v>
      </c>
      <c r="P3353" s="11">
        <f t="shared" si="208"/>
        <v>101</v>
      </c>
      <c r="Q3353" s="11">
        <f t="shared" si="209"/>
        <v>93.61</v>
      </c>
      <c r="R3353" s="16">
        <f t="shared" si="210"/>
        <v>41806.395428240743</v>
      </c>
      <c r="S3353" s="16">
        <f t="shared" si="211"/>
        <v>41843.458333333336</v>
      </c>
    </row>
    <row r="3354" spans="1:19" ht="59" x14ac:dyDescent="0.75">
      <c r="A3354" s="11">
        <v>3352</v>
      </c>
      <c r="B3354" s="12" t="s">
        <v>3351</v>
      </c>
      <c r="C3354" s="12" t="s">
        <v>7462</v>
      </c>
      <c r="D3354" s="13">
        <v>5000</v>
      </c>
      <c r="E3354" s="14">
        <v>5376</v>
      </c>
      <c r="F3354" s="11" t="s">
        <v>8218</v>
      </c>
      <c r="G3354" s="11" t="s">
        <v>8224</v>
      </c>
      <c r="H3354" s="11" t="s">
        <v>8246</v>
      </c>
      <c r="I3354" s="11">
        <v>1467414000</v>
      </c>
      <c r="J3354" s="11">
        <v>1462492178</v>
      </c>
      <c r="K3354" s="11" t="b">
        <v>0</v>
      </c>
      <c r="L3354" s="11">
        <v>70</v>
      </c>
      <c r="M3354" s="11" t="b">
        <v>1</v>
      </c>
      <c r="N3354" s="11" t="s">
        <v>8273</v>
      </c>
      <c r="O3354" s="11" t="s">
        <v>8274</v>
      </c>
      <c r="P3354" s="11">
        <f t="shared" si="208"/>
        <v>108</v>
      </c>
      <c r="Q3354" s="11">
        <f t="shared" si="209"/>
        <v>76.8</v>
      </c>
      <c r="R3354" s="16">
        <f t="shared" si="210"/>
        <v>42495.992800925931</v>
      </c>
      <c r="S3354" s="16">
        <f t="shared" si="211"/>
        <v>42552.958333333328</v>
      </c>
    </row>
    <row r="3355" spans="1:19" ht="44.25" x14ac:dyDescent="0.75">
      <c r="A3355" s="11">
        <v>3353</v>
      </c>
      <c r="B3355" s="12" t="s">
        <v>3352</v>
      </c>
      <c r="C3355" s="12" t="s">
        <v>7463</v>
      </c>
      <c r="D3355" s="13">
        <v>500</v>
      </c>
      <c r="E3355" s="14">
        <v>1575</v>
      </c>
      <c r="F3355" s="11" t="s">
        <v>8218</v>
      </c>
      <c r="G3355" s="11" t="s">
        <v>8224</v>
      </c>
      <c r="H3355" s="11" t="s">
        <v>8246</v>
      </c>
      <c r="I3355" s="11">
        <v>1462230000</v>
      </c>
      <c r="J3355" s="11">
        <v>1461061350</v>
      </c>
      <c r="K3355" s="11" t="b">
        <v>0</v>
      </c>
      <c r="L3355" s="11">
        <v>44</v>
      </c>
      <c r="M3355" s="11" t="b">
        <v>1</v>
      </c>
      <c r="N3355" s="11" t="s">
        <v>8273</v>
      </c>
      <c r="O3355" s="11" t="s">
        <v>8274</v>
      </c>
      <c r="P3355" s="11">
        <f t="shared" si="208"/>
        <v>315</v>
      </c>
      <c r="Q3355" s="11">
        <f t="shared" si="209"/>
        <v>35.799999999999997</v>
      </c>
      <c r="R3355" s="16">
        <f t="shared" si="210"/>
        <v>42479.432291666672</v>
      </c>
      <c r="S3355" s="16">
        <f t="shared" si="211"/>
        <v>42492.958333333328</v>
      </c>
    </row>
    <row r="3356" spans="1:19" ht="44.25" x14ac:dyDescent="0.75">
      <c r="A3356" s="11">
        <v>3354</v>
      </c>
      <c r="B3356" s="12" t="s">
        <v>3353</v>
      </c>
      <c r="C3356" s="12" t="s">
        <v>7464</v>
      </c>
      <c r="D3356" s="13">
        <v>3000</v>
      </c>
      <c r="E3356" s="14">
        <v>3058</v>
      </c>
      <c r="F3356" s="11" t="s">
        <v>8218</v>
      </c>
      <c r="G3356" s="11" t="s">
        <v>8223</v>
      </c>
      <c r="H3356" s="11" t="s">
        <v>8245</v>
      </c>
      <c r="I3356" s="11">
        <v>1446091260</v>
      </c>
      <c r="J3356" s="11">
        <v>1443029206</v>
      </c>
      <c r="K3356" s="11" t="b">
        <v>0</v>
      </c>
      <c r="L3356" s="11">
        <v>55</v>
      </c>
      <c r="M3356" s="11" t="b">
        <v>1</v>
      </c>
      <c r="N3356" s="11" t="s">
        <v>8273</v>
      </c>
      <c r="O3356" s="11" t="s">
        <v>8274</v>
      </c>
      <c r="P3356" s="11">
        <f t="shared" si="208"/>
        <v>102</v>
      </c>
      <c r="Q3356" s="11">
        <f t="shared" si="209"/>
        <v>55.6</v>
      </c>
      <c r="R3356" s="16">
        <f t="shared" si="210"/>
        <v>42270.7269212963</v>
      </c>
      <c r="S3356" s="16">
        <f t="shared" si="211"/>
        <v>42306.167361111111</v>
      </c>
    </row>
    <row r="3357" spans="1:19" ht="44.25" x14ac:dyDescent="0.75">
      <c r="A3357" s="11">
        <v>3355</v>
      </c>
      <c r="B3357" s="12" t="s">
        <v>3354</v>
      </c>
      <c r="C3357" s="12" t="s">
        <v>7465</v>
      </c>
      <c r="D3357" s="13">
        <v>1750</v>
      </c>
      <c r="E3357" s="14">
        <v>2210</v>
      </c>
      <c r="F3357" s="11" t="s">
        <v>8218</v>
      </c>
      <c r="G3357" s="11" t="s">
        <v>8224</v>
      </c>
      <c r="H3357" s="11" t="s">
        <v>8246</v>
      </c>
      <c r="I3357" s="11">
        <v>1462879020</v>
      </c>
      <c r="J3357" s="11">
        <v>1461941527</v>
      </c>
      <c r="K3357" s="11" t="b">
        <v>0</v>
      </c>
      <c r="L3357" s="11">
        <v>15</v>
      </c>
      <c r="M3357" s="11" t="b">
        <v>1</v>
      </c>
      <c r="N3357" s="11" t="s">
        <v>8273</v>
      </c>
      <c r="O3357" s="11" t="s">
        <v>8274</v>
      </c>
      <c r="P3357" s="11">
        <f t="shared" si="208"/>
        <v>126</v>
      </c>
      <c r="Q3357" s="11">
        <f t="shared" si="209"/>
        <v>147.33000000000001</v>
      </c>
      <c r="R3357" s="16">
        <f t="shared" si="210"/>
        <v>42489.619525462964</v>
      </c>
      <c r="S3357" s="16">
        <f t="shared" si="211"/>
        <v>42500.470138888893</v>
      </c>
    </row>
    <row r="3358" spans="1:19" ht="44.25" x14ac:dyDescent="0.75">
      <c r="A3358" s="11">
        <v>3356</v>
      </c>
      <c r="B3358" s="12" t="s">
        <v>3355</v>
      </c>
      <c r="C3358" s="12" t="s">
        <v>7466</v>
      </c>
      <c r="D3358" s="13">
        <v>1500</v>
      </c>
      <c r="E3358" s="14">
        <v>1521</v>
      </c>
      <c r="F3358" s="11" t="s">
        <v>8218</v>
      </c>
      <c r="G3358" s="11" t="s">
        <v>8224</v>
      </c>
      <c r="H3358" s="11" t="s">
        <v>8246</v>
      </c>
      <c r="I3358" s="11">
        <v>1468611272</v>
      </c>
      <c r="J3358" s="11">
        <v>1466019272</v>
      </c>
      <c r="K3358" s="11" t="b">
        <v>0</v>
      </c>
      <c r="L3358" s="11">
        <v>27</v>
      </c>
      <c r="M3358" s="11" t="b">
        <v>1</v>
      </c>
      <c r="N3358" s="11" t="s">
        <v>8273</v>
      </c>
      <c r="O3358" s="11" t="s">
        <v>8274</v>
      </c>
      <c r="P3358" s="11">
        <f t="shared" si="208"/>
        <v>101</v>
      </c>
      <c r="Q3358" s="11">
        <f t="shared" si="209"/>
        <v>56.33</v>
      </c>
      <c r="R3358" s="16">
        <f t="shared" si="210"/>
        <v>42536.815648148149</v>
      </c>
      <c r="S3358" s="16">
        <f t="shared" si="211"/>
        <v>42566.815648148149</v>
      </c>
    </row>
    <row r="3359" spans="1:19" ht="44.25" x14ac:dyDescent="0.75">
      <c r="A3359" s="11">
        <v>3357</v>
      </c>
      <c r="B3359" s="12" t="s">
        <v>3356</v>
      </c>
      <c r="C3359" s="12" t="s">
        <v>7467</v>
      </c>
      <c r="D3359" s="13">
        <v>2000</v>
      </c>
      <c r="E3359" s="14">
        <v>2020</v>
      </c>
      <c r="F3359" s="11" t="s">
        <v>8218</v>
      </c>
      <c r="G3359" s="11" t="s">
        <v>8224</v>
      </c>
      <c r="H3359" s="11" t="s">
        <v>8246</v>
      </c>
      <c r="I3359" s="11">
        <v>1406887310</v>
      </c>
      <c r="J3359" s="11">
        <v>1404295310</v>
      </c>
      <c r="K3359" s="11" t="b">
        <v>0</v>
      </c>
      <c r="L3359" s="11">
        <v>21</v>
      </c>
      <c r="M3359" s="11" t="b">
        <v>1</v>
      </c>
      <c r="N3359" s="11" t="s">
        <v>8273</v>
      </c>
      <c r="O3359" s="11" t="s">
        <v>8274</v>
      </c>
      <c r="P3359" s="11">
        <f t="shared" si="208"/>
        <v>101</v>
      </c>
      <c r="Q3359" s="11">
        <f t="shared" si="209"/>
        <v>96.19</v>
      </c>
      <c r="R3359" s="16">
        <f t="shared" si="210"/>
        <v>41822.417939814812</v>
      </c>
      <c r="S3359" s="16">
        <f t="shared" si="211"/>
        <v>41852.417939814812</v>
      </c>
    </row>
    <row r="3360" spans="1:19" ht="44.25" x14ac:dyDescent="0.75">
      <c r="A3360" s="11">
        <v>3358</v>
      </c>
      <c r="B3360" s="12" t="s">
        <v>3357</v>
      </c>
      <c r="C3360" s="12" t="s">
        <v>7468</v>
      </c>
      <c r="D3360" s="13">
        <v>10000</v>
      </c>
      <c r="E3360" s="14">
        <v>10299</v>
      </c>
      <c r="F3360" s="11" t="s">
        <v>8218</v>
      </c>
      <c r="G3360" s="11" t="s">
        <v>8223</v>
      </c>
      <c r="H3360" s="11" t="s">
        <v>8245</v>
      </c>
      <c r="I3360" s="11">
        <v>1416385679</v>
      </c>
      <c r="J3360" s="11">
        <v>1413790079</v>
      </c>
      <c r="K3360" s="11" t="b">
        <v>0</v>
      </c>
      <c r="L3360" s="11">
        <v>162</v>
      </c>
      <c r="M3360" s="11" t="b">
        <v>1</v>
      </c>
      <c r="N3360" s="11" t="s">
        <v>8273</v>
      </c>
      <c r="O3360" s="11" t="s">
        <v>8274</v>
      </c>
      <c r="P3360" s="11">
        <f t="shared" si="208"/>
        <v>103</v>
      </c>
      <c r="Q3360" s="11">
        <f t="shared" si="209"/>
        <v>63.57</v>
      </c>
      <c r="R3360" s="16">
        <f t="shared" si="210"/>
        <v>41932.311099537037</v>
      </c>
      <c r="S3360" s="16">
        <f t="shared" si="211"/>
        <v>41962.352766203709</v>
      </c>
    </row>
    <row r="3361" spans="1:19" ht="44.25" x14ac:dyDescent="0.75">
      <c r="A3361" s="11">
        <v>3359</v>
      </c>
      <c r="B3361" s="12" t="s">
        <v>3358</v>
      </c>
      <c r="C3361" s="12" t="s">
        <v>7469</v>
      </c>
      <c r="D3361" s="13">
        <v>4000</v>
      </c>
      <c r="E3361" s="14">
        <v>4250</v>
      </c>
      <c r="F3361" s="11" t="s">
        <v>8218</v>
      </c>
      <c r="G3361" s="11" t="s">
        <v>8223</v>
      </c>
      <c r="H3361" s="11" t="s">
        <v>8245</v>
      </c>
      <c r="I3361" s="11">
        <v>1487985734</v>
      </c>
      <c r="J3361" s="11">
        <v>1484097734</v>
      </c>
      <c r="K3361" s="11" t="b">
        <v>0</v>
      </c>
      <c r="L3361" s="11">
        <v>23</v>
      </c>
      <c r="M3361" s="11" t="b">
        <v>1</v>
      </c>
      <c r="N3361" s="11" t="s">
        <v>8273</v>
      </c>
      <c r="O3361" s="11" t="s">
        <v>8274</v>
      </c>
      <c r="P3361" s="11">
        <f t="shared" si="208"/>
        <v>106</v>
      </c>
      <c r="Q3361" s="11">
        <f t="shared" si="209"/>
        <v>184.78</v>
      </c>
      <c r="R3361" s="16">
        <f t="shared" si="210"/>
        <v>42746.057106481487</v>
      </c>
      <c r="S3361" s="16">
        <f t="shared" si="211"/>
        <v>42791.057106481487</v>
      </c>
    </row>
    <row r="3362" spans="1:19" ht="29.5" x14ac:dyDescent="0.75">
      <c r="A3362" s="11">
        <v>3360</v>
      </c>
      <c r="B3362" s="12" t="s">
        <v>3359</v>
      </c>
      <c r="C3362" s="12" t="s">
        <v>7470</v>
      </c>
      <c r="D3362" s="13">
        <v>9000</v>
      </c>
      <c r="E3362" s="14">
        <v>9124</v>
      </c>
      <c r="F3362" s="11" t="s">
        <v>8218</v>
      </c>
      <c r="G3362" s="11" t="s">
        <v>8243</v>
      </c>
      <c r="H3362" s="11" t="s">
        <v>8257</v>
      </c>
      <c r="I3362" s="11">
        <v>1481731140</v>
      </c>
      <c r="J3362" s="11">
        <v>1479866343</v>
      </c>
      <c r="K3362" s="11" t="b">
        <v>0</v>
      </c>
      <c r="L3362" s="11">
        <v>72</v>
      </c>
      <c r="M3362" s="11" t="b">
        <v>1</v>
      </c>
      <c r="N3362" s="11" t="s">
        <v>8273</v>
      </c>
      <c r="O3362" s="11" t="s">
        <v>8274</v>
      </c>
      <c r="P3362" s="11">
        <f t="shared" si="208"/>
        <v>101</v>
      </c>
      <c r="Q3362" s="11">
        <f t="shared" si="209"/>
        <v>126.72</v>
      </c>
      <c r="R3362" s="16">
        <f t="shared" si="210"/>
        <v>42697.082673611112</v>
      </c>
      <c r="S3362" s="16">
        <f t="shared" si="211"/>
        <v>42718.665972222225</v>
      </c>
    </row>
    <row r="3363" spans="1:19" ht="59" x14ac:dyDescent="0.75">
      <c r="A3363" s="11">
        <v>3361</v>
      </c>
      <c r="B3363" s="12" t="s">
        <v>3360</v>
      </c>
      <c r="C3363" s="12" t="s">
        <v>7471</v>
      </c>
      <c r="D3363" s="13">
        <v>5000</v>
      </c>
      <c r="E3363" s="14">
        <v>5673</v>
      </c>
      <c r="F3363" s="11" t="s">
        <v>8218</v>
      </c>
      <c r="G3363" s="11" t="s">
        <v>8223</v>
      </c>
      <c r="H3363" s="11" t="s">
        <v>8245</v>
      </c>
      <c r="I3363" s="11">
        <v>1409587140</v>
      </c>
      <c r="J3363" s="11">
        <v>1408062990</v>
      </c>
      <c r="K3363" s="11" t="b">
        <v>0</v>
      </c>
      <c r="L3363" s="11">
        <v>68</v>
      </c>
      <c r="M3363" s="11" t="b">
        <v>1</v>
      </c>
      <c r="N3363" s="11" t="s">
        <v>8273</v>
      </c>
      <c r="O3363" s="11" t="s">
        <v>8274</v>
      </c>
      <c r="P3363" s="11">
        <f t="shared" si="208"/>
        <v>113</v>
      </c>
      <c r="Q3363" s="11">
        <f t="shared" si="209"/>
        <v>83.43</v>
      </c>
      <c r="R3363" s="16">
        <f t="shared" si="210"/>
        <v>41866.025347222225</v>
      </c>
      <c r="S3363" s="16">
        <f t="shared" si="211"/>
        <v>41883.665972222225</v>
      </c>
    </row>
    <row r="3364" spans="1:19" ht="44.25" x14ac:dyDescent="0.75">
      <c r="A3364" s="11">
        <v>3362</v>
      </c>
      <c r="B3364" s="12" t="s">
        <v>3361</v>
      </c>
      <c r="C3364" s="12" t="s">
        <v>7472</v>
      </c>
      <c r="D3364" s="13">
        <v>500</v>
      </c>
      <c r="E3364" s="14">
        <v>1090</v>
      </c>
      <c r="F3364" s="11" t="s">
        <v>8218</v>
      </c>
      <c r="G3364" s="11" t="s">
        <v>8223</v>
      </c>
      <c r="H3364" s="11" t="s">
        <v>8245</v>
      </c>
      <c r="I3364" s="11">
        <v>1425704100</v>
      </c>
      <c r="J3364" s="11">
        <v>1424484717</v>
      </c>
      <c r="K3364" s="11" t="b">
        <v>0</v>
      </c>
      <c r="L3364" s="11">
        <v>20</v>
      </c>
      <c r="M3364" s="11" t="b">
        <v>1</v>
      </c>
      <c r="N3364" s="11" t="s">
        <v>8273</v>
      </c>
      <c r="O3364" s="11" t="s">
        <v>8274</v>
      </c>
      <c r="P3364" s="11">
        <f t="shared" si="208"/>
        <v>218</v>
      </c>
      <c r="Q3364" s="11">
        <f t="shared" si="209"/>
        <v>54.5</v>
      </c>
      <c r="R3364" s="16">
        <f t="shared" si="210"/>
        <v>42056.091631944444</v>
      </c>
      <c r="S3364" s="16">
        <f t="shared" si="211"/>
        <v>42070.204861111109</v>
      </c>
    </row>
    <row r="3365" spans="1:19" ht="44.25" x14ac:dyDescent="0.75">
      <c r="A3365" s="11">
        <v>3363</v>
      </c>
      <c r="B3365" s="12" t="s">
        <v>3362</v>
      </c>
      <c r="C3365" s="12" t="s">
        <v>7473</v>
      </c>
      <c r="D3365" s="13">
        <v>7750</v>
      </c>
      <c r="E3365" s="14">
        <v>7860</v>
      </c>
      <c r="F3365" s="11" t="s">
        <v>8218</v>
      </c>
      <c r="G3365" s="11" t="s">
        <v>8223</v>
      </c>
      <c r="H3365" s="11" t="s">
        <v>8245</v>
      </c>
      <c r="I3365" s="11">
        <v>1408464000</v>
      </c>
      <c r="J3365" s="11">
        <v>1406831445</v>
      </c>
      <c r="K3365" s="11" t="b">
        <v>0</v>
      </c>
      <c r="L3365" s="11">
        <v>26</v>
      </c>
      <c r="M3365" s="11" t="b">
        <v>1</v>
      </c>
      <c r="N3365" s="11" t="s">
        <v>8273</v>
      </c>
      <c r="O3365" s="11" t="s">
        <v>8274</v>
      </c>
      <c r="P3365" s="11">
        <f t="shared" si="208"/>
        <v>101</v>
      </c>
      <c r="Q3365" s="11">
        <f t="shared" si="209"/>
        <v>302.31</v>
      </c>
      <c r="R3365" s="16">
        <f t="shared" si="210"/>
        <v>41851.771354166667</v>
      </c>
      <c r="S3365" s="16">
        <f t="shared" si="211"/>
        <v>41870.666666666664</v>
      </c>
    </row>
    <row r="3366" spans="1:19" ht="44.25" x14ac:dyDescent="0.75">
      <c r="A3366" s="11">
        <v>3364</v>
      </c>
      <c r="B3366" s="12" t="s">
        <v>3363</v>
      </c>
      <c r="C3366" s="12" t="s">
        <v>7474</v>
      </c>
      <c r="D3366" s="13">
        <v>3000</v>
      </c>
      <c r="E3366" s="14">
        <v>3178</v>
      </c>
      <c r="F3366" s="11" t="s">
        <v>8218</v>
      </c>
      <c r="G3366" s="11" t="s">
        <v>8224</v>
      </c>
      <c r="H3366" s="11" t="s">
        <v>8246</v>
      </c>
      <c r="I3366" s="11">
        <v>1458075600</v>
      </c>
      <c r="J3366" s="11">
        <v>1456183649</v>
      </c>
      <c r="K3366" s="11" t="b">
        <v>0</v>
      </c>
      <c r="L3366" s="11">
        <v>72</v>
      </c>
      <c r="M3366" s="11" t="b">
        <v>1</v>
      </c>
      <c r="N3366" s="11" t="s">
        <v>8273</v>
      </c>
      <c r="O3366" s="11" t="s">
        <v>8274</v>
      </c>
      <c r="P3366" s="11">
        <f t="shared" si="208"/>
        <v>106</v>
      </c>
      <c r="Q3366" s="11">
        <f t="shared" si="209"/>
        <v>44.14</v>
      </c>
      <c r="R3366" s="16">
        <f t="shared" si="210"/>
        <v>42422.977418981478</v>
      </c>
      <c r="S3366" s="16">
        <f t="shared" si="211"/>
        <v>42444.875</v>
      </c>
    </row>
    <row r="3367" spans="1:19" ht="44.25" x14ac:dyDescent="0.75">
      <c r="A3367" s="11">
        <v>3365</v>
      </c>
      <c r="B3367" s="12" t="s">
        <v>3364</v>
      </c>
      <c r="C3367" s="12" t="s">
        <v>7475</v>
      </c>
      <c r="D3367" s="13">
        <v>2500</v>
      </c>
      <c r="E3367" s="14">
        <v>2600</v>
      </c>
      <c r="F3367" s="11" t="s">
        <v>8218</v>
      </c>
      <c r="G3367" s="11" t="s">
        <v>8223</v>
      </c>
      <c r="H3367" s="11" t="s">
        <v>8245</v>
      </c>
      <c r="I3367" s="11">
        <v>1449973592</v>
      </c>
      <c r="J3367" s="11">
        <v>1447381592</v>
      </c>
      <c r="K3367" s="11" t="b">
        <v>0</v>
      </c>
      <c r="L3367" s="11">
        <v>3</v>
      </c>
      <c r="M3367" s="11" t="b">
        <v>1</v>
      </c>
      <c r="N3367" s="11" t="s">
        <v>8273</v>
      </c>
      <c r="O3367" s="11" t="s">
        <v>8274</v>
      </c>
      <c r="P3367" s="11">
        <f t="shared" si="208"/>
        <v>104</v>
      </c>
      <c r="Q3367" s="11">
        <f t="shared" si="209"/>
        <v>866.67</v>
      </c>
      <c r="R3367" s="16">
        <f t="shared" si="210"/>
        <v>42321.101759259262</v>
      </c>
      <c r="S3367" s="16">
        <f t="shared" si="211"/>
        <v>42351.101759259262</v>
      </c>
    </row>
    <row r="3368" spans="1:19" ht="44.25" x14ac:dyDescent="0.75">
      <c r="A3368" s="11">
        <v>3366</v>
      </c>
      <c r="B3368" s="12" t="s">
        <v>3365</v>
      </c>
      <c r="C3368" s="12" t="s">
        <v>7476</v>
      </c>
      <c r="D3368" s="13">
        <v>500</v>
      </c>
      <c r="E3368" s="14">
        <v>1105</v>
      </c>
      <c r="F3368" s="11" t="s">
        <v>8218</v>
      </c>
      <c r="G3368" s="11" t="s">
        <v>8223</v>
      </c>
      <c r="H3368" s="11" t="s">
        <v>8245</v>
      </c>
      <c r="I3368" s="11">
        <v>1431481037</v>
      </c>
      <c r="J3368" s="11">
        <v>1428889037</v>
      </c>
      <c r="K3368" s="11" t="b">
        <v>0</v>
      </c>
      <c r="L3368" s="11">
        <v>18</v>
      </c>
      <c r="M3368" s="11" t="b">
        <v>1</v>
      </c>
      <c r="N3368" s="11" t="s">
        <v>8273</v>
      </c>
      <c r="O3368" s="11" t="s">
        <v>8274</v>
      </c>
      <c r="P3368" s="11">
        <f t="shared" si="208"/>
        <v>221</v>
      </c>
      <c r="Q3368" s="11">
        <f t="shared" si="209"/>
        <v>61.39</v>
      </c>
      <c r="R3368" s="16">
        <f t="shared" si="210"/>
        <v>42107.067557870367</v>
      </c>
      <c r="S3368" s="16">
        <f t="shared" si="211"/>
        <v>42137.067557870367</v>
      </c>
    </row>
    <row r="3369" spans="1:19" ht="44.25" x14ac:dyDescent="0.75">
      <c r="A3369" s="11">
        <v>3367</v>
      </c>
      <c r="B3369" s="12" t="s">
        <v>3366</v>
      </c>
      <c r="C3369" s="12" t="s">
        <v>7477</v>
      </c>
      <c r="D3369" s="13">
        <v>750</v>
      </c>
      <c r="E3369" s="14">
        <v>890</v>
      </c>
      <c r="F3369" s="11" t="s">
        <v>8218</v>
      </c>
      <c r="G3369" s="11" t="s">
        <v>8224</v>
      </c>
      <c r="H3369" s="11" t="s">
        <v>8246</v>
      </c>
      <c r="I3369" s="11">
        <v>1438467894</v>
      </c>
      <c r="J3369" s="11">
        <v>1436307894</v>
      </c>
      <c r="K3369" s="11" t="b">
        <v>0</v>
      </c>
      <c r="L3369" s="11">
        <v>30</v>
      </c>
      <c r="M3369" s="11" t="b">
        <v>1</v>
      </c>
      <c r="N3369" s="11" t="s">
        <v>8273</v>
      </c>
      <c r="O3369" s="11" t="s">
        <v>8274</v>
      </c>
      <c r="P3369" s="11">
        <f t="shared" si="208"/>
        <v>119</v>
      </c>
      <c r="Q3369" s="11">
        <f t="shared" si="209"/>
        <v>29.67</v>
      </c>
      <c r="R3369" s="16">
        <f t="shared" si="210"/>
        <v>42192.933958333335</v>
      </c>
      <c r="S3369" s="16">
        <f t="shared" si="211"/>
        <v>42217.933958333335</v>
      </c>
    </row>
    <row r="3370" spans="1:19" ht="44.25" x14ac:dyDescent="0.75">
      <c r="A3370" s="11">
        <v>3368</v>
      </c>
      <c r="B3370" s="12" t="s">
        <v>3367</v>
      </c>
      <c r="C3370" s="12" t="s">
        <v>7478</v>
      </c>
      <c r="D3370" s="13">
        <v>1000</v>
      </c>
      <c r="E3370" s="14">
        <v>1046</v>
      </c>
      <c r="F3370" s="11" t="s">
        <v>8218</v>
      </c>
      <c r="G3370" s="11" t="s">
        <v>8223</v>
      </c>
      <c r="H3370" s="11" t="s">
        <v>8245</v>
      </c>
      <c r="I3370" s="11">
        <v>1420088400</v>
      </c>
      <c r="J3370" s="11">
        <v>1416977259</v>
      </c>
      <c r="K3370" s="11" t="b">
        <v>0</v>
      </c>
      <c r="L3370" s="11">
        <v>23</v>
      </c>
      <c r="M3370" s="11" t="b">
        <v>1</v>
      </c>
      <c r="N3370" s="11" t="s">
        <v>8273</v>
      </c>
      <c r="O3370" s="11" t="s">
        <v>8274</v>
      </c>
      <c r="P3370" s="11">
        <f t="shared" si="208"/>
        <v>105</v>
      </c>
      <c r="Q3370" s="11">
        <f t="shared" si="209"/>
        <v>45.48</v>
      </c>
      <c r="R3370" s="16">
        <f t="shared" si="210"/>
        <v>41969.199756944443</v>
      </c>
      <c r="S3370" s="16">
        <f t="shared" si="211"/>
        <v>42005.208333333328</v>
      </c>
    </row>
    <row r="3371" spans="1:19" ht="44.25" x14ac:dyDescent="0.75">
      <c r="A3371" s="11">
        <v>3369</v>
      </c>
      <c r="B3371" s="12" t="s">
        <v>3368</v>
      </c>
      <c r="C3371" s="12" t="s">
        <v>7479</v>
      </c>
      <c r="D3371" s="13">
        <v>5000</v>
      </c>
      <c r="E3371" s="14">
        <v>5195</v>
      </c>
      <c r="F3371" s="11" t="s">
        <v>8218</v>
      </c>
      <c r="G3371" s="11" t="s">
        <v>8240</v>
      </c>
      <c r="H3371" s="11" t="s">
        <v>8248</v>
      </c>
      <c r="I3371" s="11">
        <v>1484441980</v>
      </c>
      <c r="J3371" s="11">
        <v>1479257980</v>
      </c>
      <c r="K3371" s="11" t="b">
        <v>0</v>
      </c>
      <c r="L3371" s="11">
        <v>54</v>
      </c>
      <c r="M3371" s="11" t="b">
        <v>1</v>
      </c>
      <c r="N3371" s="11" t="s">
        <v>8273</v>
      </c>
      <c r="O3371" s="11" t="s">
        <v>8274</v>
      </c>
      <c r="P3371" s="11">
        <f t="shared" si="208"/>
        <v>104</v>
      </c>
      <c r="Q3371" s="11">
        <f t="shared" si="209"/>
        <v>96.2</v>
      </c>
      <c r="R3371" s="16">
        <f t="shared" si="210"/>
        <v>42690.041435185187</v>
      </c>
      <c r="S3371" s="16">
        <f t="shared" si="211"/>
        <v>42750.041435185187</v>
      </c>
    </row>
    <row r="3372" spans="1:19" ht="29.5" x14ac:dyDescent="0.75">
      <c r="A3372" s="11">
        <v>3370</v>
      </c>
      <c r="B3372" s="12" t="s">
        <v>3369</v>
      </c>
      <c r="C3372" s="12" t="s">
        <v>7480</v>
      </c>
      <c r="D3372" s="13">
        <v>1500</v>
      </c>
      <c r="E3372" s="14">
        <v>1766</v>
      </c>
      <c r="F3372" s="11" t="s">
        <v>8218</v>
      </c>
      <c r="G3372" s="11" t="s">
        <v>8223</v>
      </c>
      <c r="H3372" s="11" t="s">
        <v>8245</v>
      </c>
      <c r="I3372" s="11">
        <v>1481961600</v>
      </c>
      <c r="J3372" s="11">
        <v>1479283285</v>
      </c>
      <c r="K3372" s="11" t="b">
        <v>0</v>
      </c>
      <c r="L3372" s="11">
        <v>26</v>
      </c>
      <c r="M3372" s="11" t="b">
        <v>1</v>
      </c>
      <c r="N3372" s="11" t="s">
        <v>8273</v>
      </c>
      <c r="O3372" s="11" t="s">
        <v>8274</v>
      </c>
      <c r="P3372" s="11">
        <f t="shared" si="208"/>
        <v>118</v>
      </c>
      <c r="Q3372" s="11">
        <f t="shared" si="209"/>
        <v>67.92</v>
      </c>
      <c r="R3372" s="16">
        <f t="shared" si="210"/>
        <v>42690.334317129629</v>
      </c>
      <c r="S3372" s="16">
        <f t="shared" si="211"/>
        <v>42721.333333333328</v>
      </c>
    </row>
    <row r="3373" spans="1:19" ht="29.5" x14ac:dyDescent="0.75">
      <c r="A3373" s="11">
        <v>3371</v>
      </c>
      <c r="B3373" s="12" t="s">
        <v>3370</v>
      </c>
      <c r="C3373" s="12" t="s">
        <v>7481</v>
      </c>
      <c r="D3373" s="13">
        <v>200</v>
      </c>
      <c r="E3373" s="14">
        <v>277</v>
      </c>
      <c r="F3373" s="11" t="s">
        <v>8218</v>
      </c>
      <c r="G3373" s="11" t="s">
        <v>8223</v>
      </c>
      <c r="H3373" s="11" t="s">
        <v>8245</v>
      </c>
      <c r="I3373" s="11">
        <v>1449089965</v>
      </c>
      <c r="J3373" s="11">
        <v>1446670765</v>
      </c>
      <c r="K3373" s="11" t="b">
        <v>0</v>
      </c>
      <c r="L3373" s="11">
        <v>9</v>
      </c>
      <c r="M3373" s="11" t="b">
        <v>1</v>
      </c>
      <c r="N3373" s="11" t="s">
        <v>8273</v>
      </c>
      <c r="O3373" s="11" t="s">
        <v>8274</v>
      </c>
      <c r="P3373" s="11">
        <f t="shared" si="208"/>
        <v>139</v>
      </c>
      <c r="Q3373" s="11">
        <f t="shared" si="209"/>
        <v>30.78</v>
      </c>
      <c r="R3373" s="16">
        <f t="shared" si="210"/>
        <v>42312.874594907407</v>
      </c>
      <c r="S3373" s="16">
        <f t="shared" si="211"/>
        <v>42340.874594907407</v>
      </c>
    </row>
    <row r="3374" spans="1:19" ht="44.25" x14ac:dyDescent="0.75">
      <c r="A3374" s="11">
        <v>3372</v>
      </c>
      <c r="B3374" s="12" t="s">
        <v>3371</v>
      </c>
      <c r="C3374" s="12" t="s">
        <v>7482</v>
      </c>
      <c r="D3374" s="13">
        <v>1000</v>
      </c>
      <c r="E3374" s="14">
        <v>1035</v>
      </c>
      <c r="F3374" s="11" t="s">
        <v>8218</v>
      </c>
      <c r="G3374" s="11" t="s">
        <v>8223</v>
      </c>
      <c r="H3374" s="11" t="s">
        <v>8245</v>
      </c>
      <c r="I3374" s="11">
        <v>1408942740</v>
      </c>
      <c r="J3374" s="11">
        <v>1407157756</v>
      </c>
      <c r="K3374" s="11" t="b">
        <v>0</v>
      </c>
      <c r="L3374" s="11">
        <v>27</v>
      </c>
      <c r="M3374" s="11" t="b">
        <v>1</v>
      </c>
      <c r="N3374" s="11" t="s">
        <v>8273</v>
      </c>
      <c r="O3374" s="11" t="s">
        <v>8274</v>
      </c>
      <c r="P3374" s="11">
        <f t="shared" si="208"/>
        <v>104</v>
      </c>
      <c r="Q3374" s="11">
        <f t="shared" si="209"/>
        <v>38.33</v>
      </c>
      <c r="R3374" s="16">
        <f t="shared" si="210"/>
        <v>41855.548101851848</v>
      </c>
      <c r="S3374" s="16">
        <f t="shared" si="211"/>
        <v>41876.207638888889</v>
      </c>
    </row>
    <row r="3375" spans="1:19" ht="44.25" x14ac:dyDescent="0.75">
      <c r="A3375" s="11">
        <v>3373</v>
      </c>
      <c r="B3375" s="12" t="s">
        <v>3372</v>
      </c>
      <c r="C3375" s="12" t="s">
        <v>7483</v>
      </c>
      <c r="D3375" s="13">
        <v>2000</v>
      </c>
      <c r="E3375" s="14">
        <v>2005</v>
      </c>
      <c r="F3375" s="11" t="s">
        <v>8218</v>
      </c>
      <c r="G3375" s="11" t="s">
        <v>8224</v>
      </c>
      <c r="H3375" s="11" t="s">
        <v>8246</v>
      </c>
      <c r="I3375" s="11">
        <v>1437235200</v>
      </c>
      <c r="J3375" s="11">
        <v>1435177840</v>
      </c>
      <c r="K3375" s="11" t="b">
        <v>0</v>
      </c>
      <c r="L3375" s="11">
        <v>30</v>
      </c>
      <c r="M3375" s="11" t="b">
        <v>1</v>
      </c>
      <c r="N3375" s="11" t="s">
        <v>8273</v>
      </c>
      <c r="O3375" s="11" t="s">
        <v>8274</v>
      </c>
      <c r="P3375" s="11">
        <f t="shared" si="208"/>
        <v>100</v>
      </c>
      <c r="Q3375" s="11">
        <f t="shared" si="209"/>
        <v>66.83</v>
      </c>
      <c r="R3375" s="16">
        <f t="shared" si="210"/>
        <v>42179.854629629626</v>
      </c>
      <c r="S3375" s="16">
        <f t="shared" si="211"/>
        <v>42203.666666666672</v>
      </c>
    </row>
    <row r="3376" spans="1:19" ht="44.25" x14ac:dyDescent="0.75">
      <c r="A3376" s="11">
        <v>3374</v>
      </c>
      <c r="B3376" s="12" t="s">
        <v>3373</v>
      </c>
      <c r="C3376" s="12" t="s">
        <v>7484</v>
      </c>
      <c r="D3376" s="13">
        <v>3500</v>
      </c>
      <c r="E3376" s="14">
        <v>3730</v>
      </c>
      <c r="F3376" s="11" t="s">
        <v>8218</v>
      </c>
      <c r="G3376" s="11" t="s">
        <v>8228</v>
      </c>
      <c r="H3376" s="11" t="s">
        <v>8250</v>
      </c>
      <c r="I3376" s="11">
        <v>1446053616</v>
      </c>
      <c r="J3376" s="11">
        <v>1443461616</v>
      </c>
      <c r="K3376" s="11" t="b">
        <v>0</v>
      </c>
      <c r="L3376" s="11">
        <v>52</v>
      </c>
      <c r="M3376" s="11" t="b">
        <v>1</v>
      </c>
      <c r="N3376" s="11" t="s">
        <v>8273</v>
      </c>
      <c r="O3376" s="11" t="s">
        <v>8274</v>
      </c>
      <c r="P3376" s="11">
        <f t="shared" si="208"/>
        <v>107</v>
      </c>
      <c r="Q3376" s="11">
        <f t="shared" si="209"/>
        <v>71.73</v>
      </c>
      <c r="R3376" s="16">
        <f t="shared" si="210"/>
        <v>42275.731666666667</v>
      </c>
      <c r="S3376" s="16">
        <f t="shared" si="211"/>
        <v>42305.731666666667</v>
      </c>
    </row>
    <row r="3377" spans="1:19" ht="44.25" x14ac:dyDescent="0.75">
      <c r="A3377" s="11">
        <v>3375</v>
      </c>
      <c r="B3377" s="12" t="s">
        <v>3374</v>
      </c>
      <c r="C3377" s="12" t="s">
        <v>7485</v>
      </c>
      <c r="D3377" s="13">
        <v>3000</v>
      </c>
      <c r="E3377" s="14">
        <v>3000</v>
      </c>
      <c r="F3377" s="11" t="s">
        <v>8218</v>
      </c>
      <c r="G3377" s="11" t="s">
        <v>8224</v>
      </c>
      <c r="H3377" s="11" t="s">
        <v>8246</v>
      </c>
      <c r="I3377" s="11">
        <v>1400423973</v>
      </c>
      <c r="J3377" s="11">
        <v>1399387173</v>
      </c>
      <c r="K3377" s="11" t="b">
        <v>0</v>
      </c>
      <c r="L3377" s="11">
        <v>17</v>
      </c>
      <c r="M3377" s="11" t="b">
        <v>1</v>
      </c>
      <c r="N3377" s="11" t="s">
        <v>8273</v>
      </c>
      <c r="O3377" s="11" t="s">
        <v>8274</v>
      </c>
      <c r="P3377" s="11">
        <f t="shared" si="208"/>
        <v>100</v>
      </c>
      <c r="Q3377" s="11">
        <f t="shared" si="209"/>
        <v>176.47</v>
      </c>
      <c r="R3377" s="16">
        <f t="shared" si="210"/>
        <v>41765.610798611109</v>
      </c>
      <c r="S3377" s="16">
        <f t="shared" si="211"/>
        <v>41777.610798611109</v>
      </c>
    </row>
    <row r="3378" spans="1:19" ht="44.25" x14ac:dyDescent="0.75">
      <c r="A3378" s="11">
        <v>3376</v>
      </c>
      <c r="B3378" s="12" t="s">
        <v>3375</v>
      </c>
      <c r="C3378" s="12" t="s">
        <v>7486</v>
      </c>
      <c r="D3378" s="13">
        <v>8000</v>
      </c>
      <c r="E3378" s="14">
        <v>8001</v>
      </c>
      <c r="F3378" s="11" t="s">
        <v>8218</v>
      </c>
      <c r="G3378" s="11" t="s">
        <v>8223</v>
      </c>
      <c r="H3378" s="11" t="s">
        <v>8245</v>
      </c>
      <c r="I3378" s="11">
        <v>1429976994</v>
      </c>
      <c r="J3378" s="11">
        <v>1424796594</v>
      </c>
      <c r="K3378" s="11" t="b">
        <v>0</v>
      </c>
      <c r="L3378" s="11">
        <v>19</v>
      </c>
      <c r="M3378" s="11" t="b">
        <v>1</v>
      </c>
      <c r="N3378" s="11" t="s">
        <v>8273</v>
      </c>
      <c r="O3378" s="11" t="s">
        <v>8274</v>
      </c>
      <c r="P3378" s="11">
        <f t="shared" si="208"/>
        <v>100</v>
      </c>
      <c r="Q3378" s="11">
        <f t="shared" si="209"/>
        <v>421.11</v>
      </c>
      <c r="R3378" s="16">
        <f t="shared" si="210"/>
        <v>42059.701319444444</v>
      </c>
      <c r="S3378" s="16">
        <f t="shared" si="211"/>
        <v>42119.659652777773</v>
      </c>
    </row>
    <row r="3379" spans="1:19" ht="44.25" x14ac:dyDescent="0.75">
      <c r="A3379" s="11">
        <v>3377</v>
      </c>
      <c r="B3379" s="12" t="s">
        <v>3376</v>
      </c>
      <c r="C3379" s="12" t="s">
        <v>7487</v>
      </c>
      <c r="D3379" s="13">
        <v>8000</v>
      </c>
      <c r="E3379" s="14">
        <v>8084</v>
      </c>
      <c r="F3379" s="11" t="s">
        <v>8218</v>
      </c>
      <c r="G3379" s="11" t="s">
        <v>8224</v>
      </c>
      <c r="H3379" s="11" t="s">
        <v>8246</v>
      </c>
      <c r="I3379" s="11">
        <v>1426870560</v>
      </c>
      <c r="J3379" s="11">
        <v>1424280899</v>
      </c>
      <c r="K3379" s="11" t="b">
        <v>0</v>
      </c>
      <c r="L3379" s="11">
        <v>77</v>
      </c>
      <c r="M3379" s="11" t="b">
        <v>1</v>
      </c>
      <c r="N3379" s="11" t="s">
        <v>8273</v>
      </c>
      <c r="O3379" s="11" t="s">
        <v>8274</v>
      </c>
      <c r="P3379" s="11">
        <f t="shared" si="208"/>
        <v>101</v>
      </c>
      <c r="Q3379" s="11">
        <f t="shared" si="209"/>
        <v>104.99</v>
      </c>
      <c r="R3379" s="16">
        <f t="shared" si="210"/>
        <v>42053.732627314821</v>
      </c>
      <c r="S3379" s="16">
        <f t="shared" si="211"/>
        <v>42083.705555555556</v>
      </c>
    </row>
    <row r="3380" spans="1:19" ht="44.25" x14ac:dyDescent="0.75">
      <c r="A3380" s="11">
        <v>3378</v>
      </c>
      <c r="B3380" s="12" t="s">
        <v>3377</v>
      </c>
      <c r="C3380" s="12" t="s">
        <v>7488</v>
      </c>
      <c r="D3380" s="13">
        <v>550</v>
      </c>
      <c r="E3380" s="14">
        <v>592</v>
      </c>
      <c r="F3380" s="11" t="s">
        <v>8218</v>
      </c>
      <c r="G3380" s="11" t="s">
        <v>8224</v>
      </c>
      <c r="H3380" s="11" t="s">
        <v>8246</v>
      </c>
      <c r="I3380" s="11">
        <v>1409490480</v>
      </c>
      <c r="J3380" s="11">
        <v>1407400306</v>
      </c>
      <c r="K3380" s="11" t="b">
        <v>0</v>
      </c>
      <c r="L3380" s="11">
        <v>21</v>
      </c>
      <c r="M3380" s="11" t="b">
        <v>1</v>
      </c>
      <c r="N3380" s="11" t="s">
        <v>8273</v>
      </c>
      <c r="O3380" s="11" t="s">
        <v>8274</v>
      </c>
      <c r="P3380" s="11">
        <f t="shared" si="208"/>
        <v>108</v>
      </c>
      <c r="Q3380" s="11">
        <f t="shared" si="209"/>
        <v>28.19</v>
      </c>
      <c r="R3380" s="16">
        <f t="shared" si="210"/>
        <v>41858.355393518519</v>
      </c>
      <c r="S3380" s="16">
        <f t="shared" si="211"/>
        <v>41882.547222222223</v>
      </c>
    </row>
    <row r="3381" spans="1:19" ht="59" x14ac:dyDescent="0.75">
      <c r="A3381" s="11">
        <v>3379</v>
      </c>
      <c r="B3381" s="12" t="s">
        <v>3378</v>
      </c>
      <c r="C3381" s="12" t="s">
        <v>7489</v>
      </c>
      <c r="D3381" s="13">
        <v>2000</v>
      </c>
      <c r="E3381" s="14">
        <v>2073</v>
      </c>
      <c r="F3381" s="11" t="s">
        <v>8218</v>
      </c>
      <c r="G3381" s="11" t="s">
        <v>8224</v>
      </c>
      <c r="H3381" s="11" t="s">
        <v>8246</v>
      </c>
      <c r="I3381" s="11">
        <v>1440630000</v>
      </c>
      <c r="J3381" s="11">
        <v>1439122800</v>
      </c>
      <c r="K3381" s="11" t="b">
        <v>0</v>
      </c>
      <c r="L3381" s="11">
        <v>38</v>
      </c>
      <c r="M3381" s="11" t="b">
        <v>1</v>
      </c>
      <c r="N3381" s="11" t="s">
        <v>8273</v>
      </c>
      <c r="O3381" s="11" t="s">
        <v>8274</v>
      </c>
      <c r="P3381" s="11">
        <f t="shared" si="208"/>
        <v>104</v>
      </c>
      <c r="Q3381" s="11">
        <f t="shared" si="209"/>
        <v>54.55</v>
      </c>
      <c r="R3381" s="16">
        <f t="shared" si="210"/>
        <v>42225.513888888891</v>
      </c>
      <c r="S3381" s="16">
        <f t="shared" si="211"/>
        <v>42242.958333333328</v>
      </c>
    </row>
    <row r="3382" spans="1:19" ht="59" x14ac:dyDescent="0.75">
      <c r="A3382" s="11">
        <v>3380</v>
      </c>
      <c r="B3382" s="12" t="s">
        <v>3379</v>
      </c>
      <c r="C3382" s="12" t="s">
        <v>7490</v>
      </c>
      <c r="D3382" s="13">
        <v>3000</v>
      </c>
      <c r="E3382" s="14">
        <v>3133</v>
      </c>
      <c r="F3382" s="11" t="s">
        <v>8218</v>
      </c>
      <c r="G3382" s="11" t="s">
        <v>8223</v>
      </c>
      <c r="H3382" s="11" t="s">
        <v>8245</v>
      </c>
      <c r="I3382" s="11">
        <v>1417305178</v>
      </c>
      <c r="J3382" s="11">
        <v>1414277578</v>
      </c>
      <c r="K3382" s="11" t="b">
        <v>0</v>
      </c>
      <c r="L3382" s="11">
        <v>28</v>
      </c>
      <c r="M3382" s="11" t="b">
        <v>1</v>
      </c>
      <c r="N3382" s="11" t="s">
        <v>8273</v>
      </c>
      <c r="O3382" s="11" t="s">
        <v>8274</v>
      </c>
      <c r="P3382" s="11">
        <f t="shared" si="208"/>
        <v>104</v>
      </c>
      <c r="Q3382" s="11">
        <f t="shared" si="209"/>
        <v>111.89</v>
      </c>
      <c r="R3382" s="16">
        <f t="shared" si="210"/>
        <v>41937.95344907407</v>
      </c>
      <c r="S3382" s="16">
        <f t="shared" si="211"/>
        <v>41972.995115740734</v>
      </c>
    </row>
    <row r="3383" spans="1:19" ht="44.25" x14ac:dyDescent="0.75">
      <c r="A3383" s="11">
        <v>3381</v>
      </c>
      <c r="B3383" s="12" t="s">
        <v>3380</v>
      </c>
      <c r="C3383" s="12" t="s">
        <v>7491</v>
      </c>
      <c r="D3383" s="13">
        <v>4000</v>
      </c>
      <c r="E3383" s="14">
        <v>4090</v>
      </c>
      <c r="F3383" s="11" t="s">
        <v>8218</v>
      </c>
      <c r="G3383" s="11" t="s">
        <v>8223</v>
      </c>
      <c r="H3383" s="11" t="s">
        <v>8245</v>
      </c>
      <c r="I3383" s="11">
        <v>1426044383</v>
      </c>
      <c r="J3383" s="11">
        <v>1423455983</v>
      </c>
      <c r="K3383" s="11" t="b">
        <v>0</v>
      </c>
      <c r="L3383" s="11">
        <v>48</v>
      </c>
      <c r="M3383" s="11" t="b">
        <v>1</v>
      </c>
      <c r="N3383" s="11" t="s">
        <v>8273</v>
      </c>
      <c r="O3383" s="11" t="s">
        <v>8274</v>
      </c>
      <c r="P3383" s="11">
        <f t="shared" si="208"/>
        <v>102</v>
      </c>
      <c r="Q3383" s="11">
        <f t="shared" si="209"/>
        <v>85.21</v>
      </c>
      <c r="R3383" s="16">
        <f t="shared" si="210"/>
        <v>42044.184988425928</v>
      </c>
      <c r="S3383" s="16">
        <f t="shared" si="211"/>
        <v>42074.143321759257</v>
      </c>
    </row>
    <row r="3384" spans="1:19" ht="59" x14ac:dyDescent="0.75">
      <c r="A3384" s="11">
        <v>3382</v>
      </c>
      <c r="B3384" s="12" t="s">
        <v>3381</v>
      </c>
      <c r="C3384" s="12" t="s">
        <v>7492</v>
      </c>
      <c r="D3384" s="13">
        <v>3500</v>
      </c>
      <c r="E3384" s="14">
        <v>3526</v>
      </c>
      <c r="F3384" s="11" t="s">
        <v>8218</v>
      </c>
      <c r="G3384" s="11" t="s">
        <v>8224</v>
      </c>
      <c r="H3384" s="11" t="s">
        <v>8246</v>
      </c>
      <c r="I3384" s="11">
        <v>1470092340</v>
      </c>
      <c r="J3384" s="11">
        <v>1467973256</v>
      </c>
      <c r="K3384" s="11" t="b">
        <v>0</v>
      </c>
      <c r="L3384" s="11">
        <v>46</v>
      </c>
      <c r="M3384" s="11" t="b">
        <v>1</v>
      </c>
      <c r="N3384" s="11" t="s">
        <v>8273</v>
      </c>
      <c r="O3384" s="11" t="s">
        <v>8274</v>
      </c>
      <c r="P3384" s="11">
        <f t="shared" si="208"/>
        <v>101</v>
      </c>
      <c r="Q3384" s="11">
        <f t="shared" si="209"/>
        <v>76.650000000000006</v>
      </c>
      <c r="R3384" s="16">
        <f t="shared" si="210"/>
        <v>42559.431203703702</v>
      </c>
      <c r="S3384" s="16">
        <f t="shared" si="211"/>
        <v>42583.957638888889</v>
      </c>
    </row>
    <row r="3385" spans="1:19" ht="44.25" x14ac:dyDescent="0.75">
      <c r="A3385" s="11">
        <v>3383</v>
      </c>
      <c r="B3385" s="12" t="s">
        <v>3382</v>
      </c>
      <c r="C3385" s="12" t="s">
        <v>7493</v>
      </c>
      <c r="D3385" s="13">
        <v>1750</v>
      </c>
      <c r="E3385" s="14">
        <v>1955</v>
      </c>
      <c r="F3385" s="11" t="s">
        <v>8218</v>
      </c>
      <c r="G3385" s="11" t="s">
        <v>8223</v>
      </c>
      <c r="H3385" s="11" t="s">
        <v>8245</v>
      </c>
      <c r="I3385" s="11">
        <v>1466707620</v>
      </c>
      <c r="J3385" s="11">
        <v>1464979620</v>
      </c>
      <c r="K3385" s="11" t="b">
        <v>0</v>
      </c>
      <c r="L3385" s="11">
        <v>30</v>
      </c>
      <c r="M3385" s="11" t="b">
        <v>1</v>
      </c>
      <c r="N3385" s="11" t="s">
        <v>8273</v>
      </c>
      <c r="O3385" s="11" t="s">
        <v>8274</v>
      </c>
      <c r="P3385" s="11">
        <f t="shared" si="208"/>
        <v>112</v>
      </c>
      <c r="Q3385" s="11">
        <f t="shared" si="209"/>
        <v>65.17</v>
      </c>
      <c r="R3385" s="16">
        <f t="shared" si="210"/>
        <v>42524.782638888893</v>
      </c>
      <c r="S3385" s="16">
        <f t="shared" si="211"/>
        <v>42544.782638888893</v>
      </c>
    </row>
    <row r="3386" spans="1:19" ht="44.25" x14ac:dyDescent="0.75">
      <c r="A3386" s="11">
        <v>3384</v>
      </c>
      <c r="B3386" s="12" t="s">
        <v>3383</v>
      </c>
      <c r="C3386" s="12" t="s">
        <v>7494</v>
      </c>
      <c r="D3386" s="13">
        <v>6000</v>
      </c>
      <c r="E3386" s="14">
        <v>6000.66</v>
      </c>
      <c r="F3386" s="11" t="s">
        <v>8218</v>
      </c>
      <c r="G3386" s="11" t="s">
        <v>8223</v>
      </c>
      <c r="H3386" s="11" t="s">
        <v>8245</v>
      </c>
      <c r="I3386" s="11">
        <v>1448074800</v>
      </c>
      <c r="J3386" s="11">
        <v>1444874768</v>
      </c>
      <c r="K3386" s="11" t="b">
        <v>0</v>
      </c>
      <c r="L3386" s="11">
        <v>64</v>
      </c>
      <c r="M3386" s="11" t="b">
        <v>1</v>
      </c>
      <c r="N3386" s="11" t="s">
        <v>8273</v>
      </c>
      <c r="O3386" s="11" t="s">
        <v>8274</v>
      </c>
      <c r="P3386" s="11">
        <f t="shared" si="208"/>
        <v>100</v>
      </c>
      <c r="Q3386" s="11">
        <f t="shared" si="209"/>
        <v>93.76</v>
      </c>
      <c r="R3386" s="16">
        <f t="shared" si="210"/>
        <v>42292.087592592594</v>
      </c>
      <c r="S3386" s="16">
        <f t="shared" si="211"/>
        <v>42329.125</v>
      </c>
    </row>
    <row r="3387" spans="1:19" ht="59" x14ac:dyDescent="0.75">
      <c r="A3387" s="11">
        <v>3385</v>
      </c>
      <c r="B3387" s="12" t="s">
        <v>3384</v>
      </c>
      <c r="C3387" s="12" t="s">
        <v>7495</v>
      </c>
      <c r="D3387" s="13">
        <v>2000</v>
      </c>
      <c r="E3387" s="14">
        <v>2000</v>
      </c>
      <c r="F3387" s="11" t="s">
        <v>8218</v>
      </c>
      <c r="G3387" s="11" t="s">
        <v>8223</v>
      </c>
      <c r="H3387" s="11" t="s">
        <v>8245</v>
      </c>
      <c r="I3387" s="11">
        <v>1418244552</v>
      </c>
      <c r="J3387" s="11">
        <v>1415652552</v>
      </c>
      <c r="K3387" s="11" t="b">
        <v>0</v>
      </c>
      <c r="L3387" s="11">
        <v>15</v>
      </c>
      <c r="M3387" s="11" t="b">
        <v>1</v>
      </c>
      <c r="N3387" s="11" t="s">
        <v>8273</v>
      </c>
      <c r="O3387" s="11" t="s">
        <v>8274</v>
      </c>
      <c r="P3387" s="11">
        <f t="shared" si="208"/>
        <v>100</v>
      </c>
      <c r="Q3387" s="11">
        <f t="shared" si="209"/>
        <v>133.33000000000001</v>
      </c>
      <c r="R3387" s="16">
        <f t="shared" si="210"/>
        <v>41953.8675</v>
      </c>
      <c r="S3387" s="16">
        <f t="shared" si="211"/>
        <v>41983.8675</v>
      </c>
    </row>
    <row r="3388" spans="1:19" ht="44.25" x14ac:dyDescent="0.75">
      <c r="A3388" s="11">
        <v>3386</v>
      </c>
      <c r="B3388" s="12" t="s">
        <v>3385</v>
      </c>
      <c r="C3388" s="12" t="s">
        <v>7496</v>
      </c>
      <c r="D3388" s="13">
        <v>2000</v>
      </c>
      <c r="E3388" s="14">
        <v>2100</v>
      </c>
      <c r="F3388" s="11" t="s">
        <v>8218</v>
      </c>
      <c r="G3388" s="11" t="s">
        <v>8223</v>
      </c>
      <c r="H3388" s="11" t="s">
        <v>8245</v>
      </c>
      <c r="I3388" s="11">
        <v>1417620506</v>
      </c>
      <c r="J3388" s="11">
        <v>1415028506</v>
      </c>
      <c r="K3388" s="11" t="b">
        <v>0</v>
      </c>
      <c r="L3388" s="11">
        <v>41</v>
      </c>
      <c r="M3388" s="11" t="b">
        <v>1</v>
      </c>
      <c r="N3388" s="11" t="s">
        <v>8273</v>
      </c>
      <c r="O3388" s="11" t="s">
        <v>8274</v>
      </c>
      <c r="P3388" s="11">
        <f t="shared" si="208"/>
        <v>105</v>
      </c>
      <c r="Q3388" s="11">
        <f t="shared" si="209"/>
        <v>51.22</v>
      </c>
      <c r="R3388" s="16">
        <f t="shared" si="210"/>
        <v>41946.644745370373</v>
      </c>
      <c r="S3388" s="16">
        <f t="shared" si="211"/>
        <v>41976.644745370373</v>
      </c>
    </row>
    <row r="3389" spans="1:19" ht="59" x14ac:dyDescent="0.75">
      <c r="A3389" s="11">
        <v>3387</v>
      </c>
      <c r="B3389" s="12" t="s">
        <v>3386</v>
      </c>
      <c r="C3389" s="12" t="s">
        <v>7497</v>
      </c>
      <c r="D3389" s="13">
        <v>3000</v>
      </c>
      <c r="E3389" s="14">
        <v>3506</v>
      </c>
      <c r="F3389" s="11" t="s">
        <v>8218</v>
      </c>
      <c r="G3389" s="11" t="s">
        <v>8223</v>
      </c>
      <c r="H3389" s="11" t="s">
        <v>8245</v>
      </c>
      <c r="I3389" s="11">
        <v>1418581088</v>
      </c>
      <c r="J3389" s="11">
        <v>1415125088</v>
      </c>
      <c r="K3389" s="11" t="b">
        <v>0</v>
      </c>
      <c r="L3389" s="11">
        <v>35</v>
      </c>
      <c r="M3389" s="11" t="b">
        <v>1</v>
      </c>
      <c r="N3389" s="11" t="s">
        <v>8273</v>
      </c>
      <c r="O3389" s="11" t="s">
        <v>8274</v>
      </c>
      <c r="P3389" s="11">
        <f t="shared" si="208"/>
        <v>117</v>
      </c>
      <c r="Q3389" s="11">
        <f t="shared" si="209"/>
        <v>100.17</v>
      </c>
      <c r="R3389" s="16">
        <f t="shared" si="210"/>
        <v>41947.762592592589</v>
      </c>
      <c r="S3389" s="16">
        <f t="shared" si="211"/>
        <v>41987.762592592597</v>
      </c>
    </row>
    <row r="3390" spans="1:19" ht="59" x14ac:dyDescent="0.75">
      <c r="A3390" s="11">
        <v>3388</v>
      </c>
      <c r="B3390" s="12" t="s">
        <v>3387</v>
      </c>
      <c r="C3390" s="12" t="s">
        <v>7498</v>
      </c>
      <c r="D3390" s="13">
        <v>1500</v>
      </c>
      <c r="E3390" s="14">
        <v>1557</v>
      </c>
      <c r="F3390" s="11" t="s">
        <v>8218</v>
      </c>
      <c r="G3390" s="11" t="s">
        <v>8224</v>
      </c>
      <c r="H3390" s="11" t="s">
        <v>8246</v>
      </c>
      <c r="I3390" s="11">
        <v>1434625441</v>
      </c>
      <c r="J3390" s="11">
        <v>1432033441</v>
      </c>
      <c r="K3390" s="11" t="b">
        <v>0</v>
      </c>
      <c r="L3390" s="11">
        <v>45</v>
      </c>
      <c r="M3390" s="11" t="b">
        <v>1</v>
      </c>
      <c r="N3390" s="11" t="s">
        <v>8273</v>
      </c>
      <c r="O3390" s="11" t="s">
        <v>8274</v>
      </c>
      <c r="P3390" s="11">
        <f t="shared" si="208"/>
        <v>104</v>
      </c>
      <c r="Q3390" s="11">
        <f t="shared" si="209"/>
        <v>34.6</v>
      </c>
      <c r="R3390" s="16">
        <f t="shared" si="210"/>
        <v>42143.461122685185</v>
      </c>
      <c r="S3390" s="16">
        <f t="shared" si="211"/>
        <v>42173.461122685185</v>
      </c>
    </row>
    <row r="3391" spans="1:19" ht="44.25" x14ac:dyDescent="0.75">
      <c r="A3391" s="11">
        <v>3389</v>
      </c>
      <c r="B3391" s="12" t="s">
        <v>3388</v>
      </c>
      <c r="C3391" s="12" t="s">
        <v>7499</v>
      </c>
      <c r="D3391" s="13">
        <v>10000</v>
      </c>
      <c r="E3391" s="14">
        <v>11450</v>
      </c>
      <c r="F3391" s="11" t="s">
        <v>8218</v>
      </c>
      <c r="G3391" s="11" t="s">
        <v>8223</v>
      </c>
      <c r="H3391" s="11" t="s">
        <v>8245</v>
      </c>
      <c r="I3391" s="11">
        <v>1464960682</v>
      </c>
      <c r="J3391" s="11">
        <v>1462368682</v>
      </c>
      <c r="K3391" s="11" t="b">
        <v>0</v>
      </c>
      <c r="L3391" s="11">
        <v>62</v>
      </c>
      <c r="M3391" s="11" t="b">
        <v>1</v>
      </c>
      <c r="N3391" s="11" t="s">
        <v>8273</v>
      </c>
      <c r="O3391" s="11" t="s">
        <v>8274</v>
      </c>
      <c r="P3391" s="11">
        <f t="shared" si="208"/>
        <v>115</v>
      </c>
      <c r="Q3391" s="11">
        <f t="shared" si="209"/>
        <v>184.68</v>
      </c>
      <c r="R3391" s="16">
        <f t="shared" si="210"/>
        <v>42494.563449074078</v>
      </c>
      <c r="S3391" s="16">
        <f t="shared" si="211"/>
        <v>42524.563449074078</v>
      </c>
    </row>
    <row r="3392" spans="1:19" ht="59" x14ac:dyDescent="0.75">
      <c r="A3392" s="11">
        <v>3390</v>
      </c>
      <c r="B3392" s="12" t="s">
        <v>3389</v>
      </c>
      <c r="C3392" s="12" t="s">
        <v>7500</v>
      </c>
      <c r="D3392" s="13">
        <v>1500</v>
      </c>
      <c r="E3392" s="14">
        <v>1536</v>
      </c>
      <c r="F3392" s="11" t="s">
        <v>8218</v>
      </c>
      <c r="G3392" s="11" t="s">
        <v>8223</v>
      </c>
      <c r="H3392" s="11" t="s">
        <v>8245</v>
      </c>
      <c r="I3392" s="11">
        <v>1405017345</v>
      </c>
      <c r="J3392" s="11">
        <v>1403721345</v>
      </c>
      <c r="K3392" s="11" t="b">
        <v>0</v>
      </c>
      <c r="L3392" s="11">
        <v>22</v>
      </c>
      <c r="M3392" s="11" t="b">
        <v>1</v>
      </c>
      <c r="N3392" s="11" t="s">
        <v>8273</v>
      </c>
      <c r="O3392" s="11" t="s">
        <v>8274</v>
      </c>
      <c r="P3392" s="11">
        <f t="shared" si="208"/>
        <v>102</v>
      </c>
      <c r="Q3392" s="11">
        <f t="shared" si="209"/>
        <v>69.819999999999993</v>
      </c>
      <c r="R3392" s="16">
        <f t="shared" si="210"/>
        <v>41815.774826388886</v>
      </c>
      <c r="S3392" s="16">
        <f t="shared" si="211"/>
        <v>41830.774826388886</v>
      </c>
    </row>
    <row r="3393" spans="1:19" ht="44.25" x14ac:dyDescent="0.75">
      <c r="A3393" s="11">
        <v>3391</v>
      </c>
      <c r="B3393" s="12" t="s">
        <v>3390</v>
      </c>
      <c r="C3393" s="12" t="s">
        <v>7501</v>
      </c>
      <c r="D3393" s="13">
        <v>500</v>
      </c>
      <c r="E3393" s="14">
        <v>1115</v>
      </c>
      <c r="F3393" s="11" t="s">
        <v>8218</v>
      </c>
      <c r="G3393" s="11" t="s">
        <v>8223</v>
      </c>
      <c r="H3393" s="11" t="s">
        <v>8245</v>
      </c>
      <c r="I3393" s="11">
        <v>1407536880</v>
      </c>
      <c r="J3393" s="11">
        <v>1404997548</v>
      </c>
      <c r="K3393" s="11" t="b">
        <v>0</v>
      </c>
      <c r="L3393" s="11">
        <v>18</v>
      </c>
      <c r="M3393" s="11" t="b">
        <v>1</v>
      </c>
      <c r="N3393" s="11" t="s">
        <v>8273</v>
      </c>
      <c r="O3393" s="11" t="s">
        <v>8274</v>
      </c>
      <c r="P3393" s="11">
        <f t="shared" si="208"/>
        <v>223</v>
      </c>
      <c r="Q3393" s="11">
        <f t="shared" si="209"/>
        <v>61.94</v>
      </c>
      <c r="R3393" s="16">
        <f t="shared" si="210"/>
        <v>41830.545694444445</v>
      </c>
      <c r="S3393" s="16">
        <f t="shared" si="211"/>
        <v>41859.936111111114</v>
      </c>
    </row>
    <row r="3394" spans="1:19" ht="59" x14ac:dyDescent="0.75">
      <c r="A3394" s="11">
        <v>3392</v>
      </c>
      <c r="B3394" s="12" t="s">
        <v>3391</v>
      </c>
      <c r="C3394" s="12" t="s">
        <v>7502</v>
      </c>
      <c r="D3394" s="13">
        <v>500</v>
      </c>
      <c r="E3394" s="14">
        <v>500</v>
      </c>
      <c r="F3394" s="11" t="s">
        <v>8218</v>
      </c>
      <c r="G3394" s="11" t="s">
        <v>8224</v>
      </c>
      <c r="H3394" s="11" t="s">
        <v>8246</v>
      </c>
      <c r="I3394" s="11">
        <v>1462565855</v>
      </c>
      <c r="J3394" s="11">
        <v>1458245855</v>
      </c>
      <c r="K3394" s="11" t="b">
        <v>0</v>
      </c>
      <c r="L3394" s="11">
        <v>12</v>
      </c>
      <c r="M3394" s="11" t="b">
        <v>1</v>
      </c>
      <c r="N3394" s="11" t="s">
        <v>8273</v>
      </c>
      <c r="O3394" s="11" t="s">
        <v>8274</v>
      </c>
      <c r="P3394" s="11">
        <f t="shared" ref="P3394:P3457" si="212">ROUND(E3394/D3394*100,0)</f>
        <v>100</v>
      </c>
      <c r="Q3394" s="11">
        <f t="shared" ref="Q3394:Q3457" si="213">IFERROR(ROUND(E3394/L3394,2),0)</f>
        <v>41.67</v>
      </c>
      <c r="R3394" s="16">
        <f t="shared" si="210"/>
        <v>42446.845543981486</v>
      </c>
      <c r="S3394" s="16">
        <f t="shared" si="211"/>
        <v>42496.845543981486</v>
      </c>
    </row>
    <row r="3395" spans="1:19" ht="44.25" x14ac:dyDescent="0.75">
      <c r="A3395" s="11">
        <v>3393</v>
      </c>
      <c r="B3395" s="12" t="s">
        <v>3392</v>
      </c>
      <c r="C3395" s="12" t="s">
        <v>7503</v>
      </c>
      <c r="D3395" s="13">
        <v>1500</v>
      </c>
      <c r="E3395" s="14">
        <v>1587</v>
      </c>
      <c r="F3395" s="11" t="s">
        <v>8218</v>
      </c>
      <c r="G3395" s="11" t="s">
        <v>8223</v>
      </c>
      <c r="H3395" s="11" t="s">
        <v>8245</v>
      </c>
      <c r="I3395" s="11">
        <v>1415234760</v>
      </c>
      <c r="J3395" s="11">
        <v>1413065230</v>
      </c>
      <c r="K3395" s="11" t="b">
        <v>0</v>
      </c>
      <c r="L3395" s="11">
        <v>44</v>
      </c>
      <c r="M3395" s="11" t="b">
        <v>1</v>
      </c>
      <c r="N3395" s="11" t="s">
        <v>8273</v>
      </c>
      <c r="O3395" s="11" t="s">
        <v>8274</v>
      </c>
      <c r="P3395" s="11">
        <f t="shared" si="212"/>
        <v>106</v>
      </c>
      <c r="Q3395" s="11">
        <f t="shared" si="213"/>
        <v>36.07</v>
      </c>
      <c r="R3395" s="16">
        <f t="shared" ref="R3395:R3458" si="214">(((J3395/60)/60)/24)+DATE(1970,1,1)</f>
        <v>41923.921643518523</v>
      </c>
      <c r="S3395" s="16">
        <f t="shared" ref="S3395:S3458" si="215">(((I3395/60)/60)/24)+DATE(1970,1,1)</f>
        <v>41949.031944444447</v>
      </c>
    </row>
    <row r="3396" spans="1:19" ht="44.25" x14ac:dyDescent="0.75">
      <c r="A3396" s="11">
        <v>3394</v>
      </c>
      <c r="B3396" s="12" t="s">
        <v>3393</v>
      </c>
      <c r="C3396" s="12" t="s">
        <v>7504</v>
      </c>
      <c r="D3396" s="13">
        <v>550</v>
      </c>
      <c r="E3396" s="14">
        <v>783</v>
      </c>
      <c r="F3396" s="11" t="s">
        <v>8218</v>
      </c>
      <c r="G3396" s="11" t="s">
        <v>8224</v>
      </c>
      <c r="H3396" s="11" t="s">
        <v>8246</v>
      </c>
      <c r="I3396" s="11">
        <v>1406470645</v>
      </c>
      <c r="J3396" s="11">
        <v>1403878645</v>
      </c>
      <c r="K3396" s="11" t="b">
        <v>0</v>
      </c>
      <c r="L3396" s="11">
        <v>27</v>
      </c>
      <c r="M3396" s="11" t="b">
        <v>1</v>
      </c>
      <c r="N3396" s="11" t="s">
        <v>8273</v>
      </c>
      <c r="O3396" s="11" t="s">
        <v>8274</v>
      </c>
      <c r="P3396" s="11">
        <f t="shared" si="212"/>
        <v>142</v>
      </c>
      <c r="Q3396" s="11">
        <f t="shared" si="213"/>
        <v>29</v>
      </c>
      <c r="R3396" s="16">
        <f t="shared" si="214"/>
        <v>41817.59542824074</v>
      </c>
      <c r="S3396" s="16">
        <f t="shared" si="215"/>
        <v>41847.59542824074</v>
      </c>
    </row>
    <row r="3397" spans="1:19" ht="29.5" x14ac:dyDescent="0.75">
      <c r="A3397" s="11">
        <v>3395</v>
      </c>
      <c r="B3397" s="12" t="s">
        <v>3394</v>
      </c>
      <c r="C3397" s="12" t="s">
        <v>7505</v>
      </c>
      <c r="D3397" s="13">
        <v>500</v>
      </c>
      <c r="E3397" s="14">
        <v>920</v>
      </c>
      <c r="F3397" s="11" t="s">
        <v>8218</v>
      </c>
      <c r="G3397" s="11" t="s">
        <v>8224</v>
      </c>
      <c r="H3397" s="11" t="s">
        <v>8246</v>
      </c>
      <c r="I3397" s="11">
        <v>1433009400</v>
      </c>
      <c r="J3397" s="11">
        <v>1431795944</v>
      </c>
      <c r="K3397" s="11" t="b">
        <v>0</v>
      </c>
      <c r="L3397" s="11">
        <v>38</v>
      </c>
      <c r="M3397" s="11" t="b">
        <v>1</v>
      </c>
      <c r="N3397" s="11" t="s">
        <v>8273</v>
      </c>
      <c r="O3397" s="11" t="s">
        <v>8274</v>
      </c>
      <c r="P3397" s="11">
        <f t="shared" si="212"/>
        <v>184</v>
      </c>
      <c r="Q3397" s="11">
        <f t="shared" si="213"/>
        <v>24.21</v>
      </c>
      <c r="R3397" s="16">
        <f t="shared" si="214"/>
        <v>42140.712314814817</v>
      </c>
      <c r="S3397" s="16">
        <f t="shared" si="215"/>
        <v>42154.756944444445</v>
      </c>
    </row>
    <row r="3398" spans="1:19" ht="44.25" x14ac:dyDescent="0.75">
      <c r="A3398" s="11">
        <v>3396</v>
      </c>
      <c r="B3398" s="12" t="s">
        <v>3395</v>
      </c>
      <c r="C3398" s="12" t="s">
        <v>7506</v>
      </c>
      <c r="D3398" s="13">
        <v>1500</v>
      </c>
      <c r="E3398" s="14">
        <v>1565</v>
      </c>
      <c r="F3398" s="11" t="s">
        <v>8218</v>
      </c>
      <c r="G3398" s="11" t="s">
        <v>8223</v>
      </c>
      <c r="H3398" s="11" t="s">
        <v>8245</v>
      </c>
      <c r="I3398" s="11">
        <v>1401595140</v>
      </c>
      <c r="J3398" s="11">
        <v>1399286589</v>
      </c>
      <c r="K3398" s="11" t="b">
        <v>0</v>
      </c>
      <c r="L3398" s="11">
        <v>28</v>
      </c>
      <c r="M3398" s="11" t="b">
        <v>1</v>
      </c>
      <c r="N3398" s="11" t="s">
        <v>8273</v>
      </c>
      <c r="O3398" s="11" t="s">
        <v>8274</v>
      </c>
      <c r="P3398" s="11">
        <f t="shared" si="212"/>
        <v>104</v>
      </c>
      <c r="Q3398" s="11">
        <f t="shared" si="213"/>
        <v>55.89</v>
      </c>
      <c r="R3398" s="16">
        <f t="shared" si="214"/>
        <v>41764.44663194444</v>
      </c>
      <c r="S3398" s="16">
        <f t="shared" si="215"/>
        <v>41791.165972222225</v>
      </c>
    </row>
    <row r="3399" spans="1:19" ht="29.5" x14ac:dyDescent="0.75">
      <c r="A3399" s="11">
        <v>3397</v>
      </c>
      <c r="B3399" s="12" t="s">
        <v>3396</v>
      </c>
      <c r="C3399" s="12" t="s">
        <v>7507</v>
      </c>
      <c r="D3399" s="13">
        <v>250</v>
      </c>
      <c r="E3399" s="14">
        <v>280</v>
      </c>
      <c r="F3399" s="11" t="s">
        <v>8218</v>
      </c>
      <c r="G3399" s="11" t="s">
        <v>8224</v>
      </c>
      <c r="H3399" s="11" t="s">
        <v>8246</v>
      </c>
      <c r="I3399" s="11">
        <v>1455832800</v>
      </c>
      <c r="J3399" s="11">
        <v>1452338929</v>
      </c>
      <c r="K3399" s="11" t="b">
        <v>0</v>
      </c>
      <c r="L3399" s="11">
        <v>24</v>
      </c>
      <c r="M3399" s="11" t="b">
        <v>1</v>
      </c>
      <c r="N3399" s="11" t="s">
        <v>8273</v>
      </c>
      <c r="O3399" s="11" t="s">
        <v>8274</v>
      </c>
      <c r="P3399" s="11">
        <f t="shared" si="212"/>
        <v>112</v>
      </c>
      <c r="Q3399" s="11">
        <f t="shared" si="213"/>
        <v>11.67</v>
      </c>
      <c r="R3399" s="16">
        <f t="shared" si="214"/>
        <v>42378.478344907402</v>
      </c>
      <c r="S3399" s="16">
        <f t="shared" si="215"/>
        <v>42418.916666666672</v>
      </c>
    </row>
    <row r="3400" spans="1:19" ht="44.25" x14ac:dyDescent="0.75">
      <c r="A3400" s="11">
        <v>3398</v>
      </c>
      <c r="B3400" s="12" t="s">
        <v>3397</v>
      </c>
      <c r="C3400" s="12" t="s">
        <v>7508</v>
      </c>
      <c r="D3400" s="13">
        <v>4000</v>
      </c>
      <c r="E3400" s="14">
        <v>4443</v>
      </c>
      <c r="F3400" s="11" t="s">
        <v>8218</v>
      </c>
      <c r="G3400" s="11" t="s">
        <v>8223</v>
      </c>
      <c r="H3400" s="11" t="s">
        <v>8245</v>
      </c>
      <c r="I3400" s="11">
        <v>1416589200</v>
      </c>
      <c r="J3400" s="11">
        <v>1414605776</v>
      </c>
      <c r="K3400" s="11" t="b">
        <v>0</v>
      </c>
      <c r="L3400" s="11">
        <v>65</v>
      </c>
      <c r="M3400" s="11" t="b">
        <v>1</v>
      </c>
      <c r="N3400" s="11" t="s">
        <v>8273</v>
      </c>
      <c r="O3400" s="11" t="s">
        <v>8274</v>
      </c>
      <c r="P3400" s="11">
        <f t="shared" si="212"/>
        <v>111</v>
      </c>
      <c r="Q3400" s="11">
        <f t="shared" si="213"/>
        <v>68.349999999999994</v>
      </c>
      <c r="R3400" s="16">
        <f t="shared" si="214"/>
        <v>41941.75203703704</v>
      </c>
      <c r="S3400" s="16">
        <f t="shared" si="215"/>
        <v>41964.708333333328</v>
      </c>
    </row>
    <row r="3401" spans="1:19" ht="44.25" x14ac:dyDescent="0.75">
      <c r="A3401" s="11">
        <v>3399</v>
      </c>
      <c r="B3401" s="12" t="s">
        <v>3398</v>
      </c>
      <c r="C3401" s="12" t="s">
        <v>7509</v>
      </c>
      <c r="D3401" s="13">
        <v>1200</v>
      </c>
      <c r="E3401" s="14">
        <v>1245</v>
      </c>
      <c r="F3401" s="11" t="s">
        <v>8218</v>
      </c>
      <c r="G3401" s="11" t="s">
        <v>8224</v>
      </c>
      <c r="H3401" s="11" t="s">
        <v>8246</v>
      </c>
      <c r="I3401" s="11">
        <v>1424556325</v>
      </c>
      <c r="J3401" s="11">
        <v>1421964325</v>
      </c>
      <c r="K3401" s="11" t="b">
        <v>0</v>
      </c>
      <c r="L3401" s="11">
        <v>46</v>
      </c>
      <c r="M3401" s="11" t="b">
        <v>1</v>
      </c>
      <c r="N3401" s="11" t="s">
        <v>8273</v>
      </c>
      <c r="O3401" s="11" t="s">
        <v>8274</v>
      </c>
      <c r="P3401" s="11">
        <f t="shared" si="212"/>
        <v>104</v>
      </c>
      <c r="Q3401" s="11">
        <f t="shared" si="213"/>
        <v>27.07</v>
      </c>
      <c r="R3401" s="16">
        <f t="shared" si="214"/>
        <v>42026.920428240745</v>
      </c>
      <c r="S3401" s="16">
        <f t="shared" si="215"/>
        <v>42056.920428240745</v>
      </c>
    </row>
    <row r="3402" spans="1:19" ht="44.25" x14ac:dyDescent="0.75">
      <c r="A3402" s="11">
        <v>3400</v>
      </c>
      <c r="B3402" s="12" t="s">
        <v>3399</v>
      </c>
      <c r="C3402" s="12" t="s">
        <v>7510</v>
      </c>
      <c r="D3402" s="13">
        <v>10000</v>
      </c>
      <c r="E3402" s="14">
        <v>10041</v>
      </c>
      <c r="F3402" s="11" t="s">
        <v>8218</v>
      </c>
      <c r="G3402" s="11" t="s">
        <v>8223</v>
      </c>
      <c r="H3402" s="11" t="s">
        <v>8245</v>
      </c>
      <c r="I3402" s="11">
        <v>1409266414</v>
      </c>
      <c r="J3402" s="11">
        <v>1405378414</v>
      </c>
      <c r="K3402" s="11" t="b">
        <v>0</v>
      </c>
      <c r="L3402" s="11">
        <v>85</v>
      </c>
      <c r="M3402" s="11" t="b">
        <v>1</v>
      </c>
      <c r="N3402" s="11" t="s">
        <v>8273</v>
      </c>
      <c r="O3402" s="11" t="s">
        <v>8274</v>
      </c>
      <c r="P3402" s="11">
        <f t="shared" si="212"/>
        <v>100</v>
      </c>
      <c r="Q3402" s="11">
        <f t="shared" si="213"/>
        <v>118.13</v>
      </c>
      <c r="R3402" s="16">
        <f t="shared" si="214"/>
        <v>41834.953865740739</v>
      </c>
      <c r="S3402" s="16">
        <f t="shared" si="215"/>
        <v>41879.953865740739</v>
      </c>
    </row>
    <row r="3403" spans="1:19" ht="59" x14ac:dyDescent="0.75">
      <c r="A3403" s="11">
        <v>3401</v>
      </c>
      <c r="B3403" s="12" t="s">
        <v>3400</v>
      </c>
      <c r="C3403" s="12" t="s">
        <v>7511</v>
      </c>
      <c r="D3403" s="13">
        <v>2900</v>
      </c>
      <c r="E3403" s="14">
        <v>2954</v>
      </c>
      <c r="F3403" s="11" t="s">
        <v>8218</v>
      </c>
      <c r="G3403" s="11" t="s">
        <v>8224</v>
      </c>
      <c r="H3403" s="11" t="s">
        <v>8246</v>
      </c>
      <c r="I3403" s="11">
        <v>1438968146</v>
      </c>
      <c r="J3403" s="11">
        <v>1436376146</v>
      </c>
      <c r="K3403" s="11" t="b">
        <v>0</v>
      </c>
      <c r="L3403" s="11">
        <v>66</v>
      </c>
      <c r="M3403" s="11" t="b">
        <v>1</v>
      </c>
      <c r="N3403" s="11" t="s">
        <v>8273</v>
      </c>
      <c r="O3403" s="11" t="s">
        <v>8274</v>
      </c>
      <c r="P3403" s="11">
        <f t="shared" si="212"/>
        <v>102</v>
      </c>
      <c r="Q3403" s="11">
        <f t="shared" si="213"/>
        <v>44.76</v>
      </c>
      <c r="R3403" s="16">
        <f t="shared" si="214"/>
        <v>42193.723912037036</v>
      </c>
      <c r="S3403" s="16">
        <f t="shared" si="215"/>
        <v>42223.723912037036</v>
      </c>
    </row>
    <row r="3404" spans="1:19" ht="44.25" x14ac:dyDescent="0.75">
      <c r="A3404" s="11">
        <v>3402</v>
      </c>
      <c r="B3404" s="12" t="s">
        <v>3401</v>
      </c>
      <c r="C3404" s="12" t="s">
        <v>7512</v>
      </c>
      <c r="D3404" s="13">
        <v>15000</v>
      </c>
      <c r="E3404" s="14">
        <v>16465</v>
      </c>
      <c r="F3404" s="11" t="s">
        <v>8218</v>
      </c>
      <c r="G3404" s="11" t="s">
        <v>8223</v>
      </c>
      <c r="H3404" s="11" t="s">
        <v>8245</v>
      </c>
      <c r="I3404" s="11">
        <v>1447295460</v>
      </c>
      <c r="J3404" s="11">
        <v>1444747843</v>
      </c>
      <c r="K3404" s="11" t="b">
        <v>0</v>
      </c>
      <c r="L3404" s="11">
        <v>165</v>
      </c>
      <c r="M3404" s="11" t="b">
        <v>1</v>
      </c>
      <c r="N3404" s="11" t="s">
        <v>8273</v>
      </c>
      <c r="O3404" s="11" t="s">
        <v>8274</v>
      </c>
      <c r="P3404" s="11">
        <f t="shared" si="212"/>
        <v>110</v>
      </c>
      <c r="Q3404" s="11">
        <f t="shared" si="213"/>
        <v>99.79</v>
      </c>
      <c r="R3404" s="16">
        <f t="shared" si="214"/>
        <v>42290.61855324074</v>
      </c>
      <c r="S3404" s="16">
        <f t="shared" si="215"/>
        <v>42320.104861111111</v>
      </c>
    </row>
    <row r="3405" spans="1:19" ht="44.25" x14ac:dyDescent="0.75">
      <c r="A3405" s="11">
        <v>3403</v>
      </c>
      <c r="B3405" s="12" t="s">
        <v>3402</v>
      </c>
      <c r="C3405" s="12" t="s">
        <v>7513</v>
      </c>
      <c r="D3405" s="13">
        <v>2000</v>
      </c>
      <c r="E3405" s="14">
        <v>2000</v>
      </c>
      <c r="F3405" s="11" t="s">
        <v>8218</v>
      </c>
      <c r="G3405" s="11" t="s">
        <v>8224</v>
      </c>
      <c r="H3405" s="11" t="s">
        <v>8246</v>
      </c>
      <c r="I3405" s="11">
        <v>1435230324</v>
      </c>
      <c r="J3405" s="11">
        <v>1432638324</v>
      </c>
      <c r="K3405" s="11" t="b">
        <v>0</v>
      </c>
      <c r="L3405" s="11">
        <v>17</v>
      </c>
      <c r="M3405" s="11" t="b">
        <v>1</v>
      </c>
      <c r="N3405" s="11" t="s">
        <v>8273</v>
      </c>
      <c r="O3405" s="11" t="s">
        <v>8274</v>
      </c>
      <c r="P3405" s="11">
        <f t="shared" si="212"/>
        <v>100</v>
      </c>
      <c r="Q3405" s="11">
        <f t="shared" si="213"/>
        <v>117.65</v>
      </c>
      <c r="R3405" s="16">
        <f t="shared" si="214"/>
        <v>42150.462083333332</v>
      </c>
      <c r="S3405" s="16">
        <f t="shared" si="215"/>
        <v>42180.462083333332</v>
      </c>
    </row>
    <row r="3406" spans="1:19" ht="59" x14ac:dyDescent="0.75">
      <c r="A3406" s="11">
        <v>3404</v>
      </c>
      <c r="B3406" s="12" t="s">
        <v>3403</v>
      </c>
      <c r="C3406" s="12" t="s">
        <v>7514</v>
      </c>
      <c r="D3406" s="13">
        <v>500</v>
      </c>
      <c r="E3406" s="14">
        <v>610</v>
      </c>
      <c r="F3406" s="11" t="s">
        <v>8218</v>
      </c>
      <c r="G3406" s="11" t="s">
        <v>8223</v>
      </c>
      <c r="H3406" s="11" t="s">
        <v>8245</v>
      </c>
      <c r="I3406" s="11">
        <v>1434542702</v>
      </c>
      <c r="J3406" s="11">
        <v>1432814702</v>
      </c>
      <c r="K3406" s="11" t="b">
        <v>0</v>
      </c>
      <c r="L3406" s="11">
        <v>3</v>
      </c>
      <c r="M3406" s="11" t="b">
        <v>1</v>
      </c>
      <c r="N3406" s="11" t="s">
        <v>8273</v>
      </c>
      <c r="O3406" s="11" t="s">
        <v>8274</v>
      </c>
      <c r="P3406" s="11">
        <f t="shared" si="212"/>
        <v>122</v>
      </c>
      <c r="Q3406" s="11">
        <f t="shared" si="213"/>
        <v>203.33</v>
      </c>
      <c r="R3406" s="16">
        <f t="shared" si="214"/>
        <v>42152.503495370373</v>
      </c>
      <c r="S3406" s="16">
        <f t="shared" si="215"/>
        <v>42172.503495370373</v>
      </c>
    </row>
    <row r="3407" spans="1:19" ht="44.25" x14ac:dyDescent="0.75">
      <c r="A3407" s="11">
        <v>3405</v>
      </c>
      <c r="B3407" s="12" t="s">
        <v>3404</v>
      </c>
      <c r="C3407" s="12" t="s">
        <v>7515</v>
      </c>
      <c r="D3407" s="13">
        <v>350</v>
      </c>
      <c r="E3407" s="14">
        <v>481.5</v>
      </c>
      <c r="F3407" s="11" t="s">
        <v>8218</v>
      </c>
      <c r="G3407" s="11" t="s">
        <v>8224</v>
      </c>
      <c r="H3407" s="11" t="s">
        <v>8246</v>
      </c>
      <c r="I3407" s="11">
        <v>1456876740</v>
      </c>
      <c r="J3407" s="11">
        <v>1455063886</v>
      </c>
      <c r="K3407" s="11" t="b">
        <v>0</v>
      </c>
      <c r="L3407" s="11">
        <v>17</v>
      </c>
      <c r="M3407" s="11" t="b">
        <v>1</v>
      </c>
      <c r="N3407" s="11" t="s">
        <v>8273</v>
      </c>
      <c r="O3407" s="11" t="s">
        <v>8274</v>
      </c>
      <c r="P3407" s="11">
        <f t="shared" si="212"/>
        <v>138</v>
      </c>
      <c r="Q3407" s="11">
        <f t="shared" si="213"/>
        <v>28.32</v>
      </c>
      <c r="R3407" s="16">
        <f t="shared" si="214"/>
        <v>42410.017199074078</v>
      </c>
      <c r="S3407" s="16">
        <f t="shared" si="215"/>
        <v>42430.999305555553</v>
      </c>
    </row>
    <row r="3408" spans="1:19" ht="44.25" x14ac:dyDescent="0.75">
      <c r="A3408" s="11">
        <v>3406</v>
      </c>
      <c r="B3408" s="12" t="s">
        <v>3405</v>
      </c>
      <c r="C3408" s="12" t="s">
        <v>7516</v>
      </c>
      <c r="D3408" s="13">
        <v>10000</v>
      </c>
      <c r="E3408" s="14">
        <v>10031</v>
      </c>
      <c r="F3408" s="11" t="s">
        <v>8218</v>
      </c>
      <c r="G3408" s="11" t="s">
        <v>8223</v>
      </c>
      <c r="H3408" s="11" t="s">
        <v>8245</v>
      </c>
      <c r="I3408" s="11">
        <v>1405511376</v>
      </c>
      <c r="J3408" s="11">
        <v>1401623376</v>
      </c>
      <c r="K3408" s="11" t="b">
        <v>0</v>
      </c>
      <c r="L3408" s="11">
        <v>91</v>
      </c>
      <c r="M3408" s="11" t="b">
        <v>1</v>
      </c>
      <c r="N3408" s="11" t="s">
        <v>8273</v>
      </c>
      <c r="O3408" s="11" t="s">
        <v>8274</v>
      </c>
      <c r="P3408" s="11">
        <f t="shared" si="212"/>
        <v>100</v>
      </c>
      <c r="Q3408" s="11">
        <f t="shared" si="213"/>
        <v>110.23</v>
      </c>
      <c r="R3408" s="16">
        <f t="shared" si="214"/>
        <v>41791.492777777778</v>
      </c>
      <c r="S3408" s="16">
        <f t="shared" si="215"/>
        <v>41836.492777777778</v>
      </c>
    </row>
    <row r="3409" spans="1:19" ht="59" x14ac:dyDescent="0.75">
      <c r="A3409" s="11">
        <v>3407</v>
      </c>
      <c r="B3409" s="12" t="s">
        <v>3406</v>
      </c>
      <c r="C3409" s="12" t="s">
        <v>7517</v>
      </c>
      <c r="D3409" s="13">
        <v>2000</v>
      </c>
      <c r="E3409" s="14">
        <v>2142</v>
      </c>
      <c r="F3409" s="11" t="s">
        <v>8218</v>
      </c>
      <c r="G3409" s="11" t="s">
        <v>8224</v>
      </c>
      <c r="H3409" s="11" t="s">
        <v>8246</v>
      </c>
      <c r="I3409" s="11">
        <v>1404641289</v>
      </c>
      <c r="J3409" s="11">
        <v>1402049289</v>
      </c>
      <c r="K3409" s="11" t="b">
        <v>0</v>
      </c>
      <c r="L3409" s="11">
        <v>67</v>
      </c>
      <c r="M3409" s="11" t="b">
        <v>1</v>
      </c>
      <c r="N3409" s="11" t="s">
        <v>8273</v>
      </c>
      <c r="O3409" s="11" t="s">
        <v>8274</v>
      </c>
      <c r="P3409" s="11">
        <f t="shared" si="212"/>
        <v>107</v>
      </c>
      <c r="Q3409" s="11">
        <f t="shared" si="213"/>
        <v>31.97</v>
      </c>
      <c r="R3409" s="16">
        <f t="shared" si="214"/>
        <v>41796.422326388885</v>
      </c>
      <c r="S3409" s="16">
        <f t="shared" si="215"/>
        <v>41826.422326388885</v>
      </c>
    </row>
    <row r="3410" spans="1:19" ht="44.25" x14ac:dyDescent="0.75">
      <c r="A3410" s="11">
        <v>3408</v>
      </c>
      <c r="B3410" s="12" t="s">
        <v>3407</v>
      </c>
      <c r="C3410" s="12" t="s">
        <v>7518</v>
      </c>
      <c r="D3410" s="13">
        <v>500</v>
      </c>
      <c r="E3410" s="14">
        <v>1055</v>
      </c>
      <c r="F3410" s="11" t="s">
        <v>8218</v>
      </c>
      <c r="G3410" s="11" t="s">
        <v>8223</v>
      </c>
      <c r="H3410" s="11" t="s">
        <v>8245</v>
      </c>
      <c r="I3410" s="11">
        <v>1405727304</v>
      </c>
      <c r="J3410" s="11">
        <v>1403135304</v>
      </c>
      <c r="K3410" s="11" t="b">
        <v>0</v>
      </c>
      <c r="L3410" s="11">
        <v>18</v>
      </c>
      <c r="M3410" s="11" t="b">
        <v>1</v>
      </c>
      <c r="N3410" s="11" t="s">
        <v>8273</v>
      </c>
      <c r="O3410" s="11" t="s">
        <v>8274</v>
      </c>
      <c r="P3410" s="11">
        <f t="shared" si="212"/>
        <v>211</v>
      </c>
      <c r="Q3410" s="11">
        <f t="shared" si="213"/>
        <v>58.61</v>
      </c>
      <c r="R3410" s="16">
        <f t="shared" si="214"/>
        <v>41808.991944444446</v>
      </c>
      <c r="S3410" s="16">
        <f t="shared" si="215"/>
        <v>41838.991944444446</v>
      </c>
    </row>
    <row r="3411" spans="1:19" ht="44.25" x14ac:dyDescent="0.75">
      <c r="A3411" s="11">
        <v>3409</v>
      </c>
      <c r="B3411" s="12" t="s">
        <v>3408</v>
      </c>
      <c r="C3411" s="12" t="s">
        <v>7519</v>
      </c>
      <c r="D3411" s="13">
        <v>500</v>
      </c>
      <c r="E3411" s="14">
        <v>618</v>
      </c>
      <c r="F3411" s="11" t="s">
        <v>8218</v>
      </c>
      <c r="G3411" s="11" t="s">
        <v>8224</v>
      </c>
      <c r="H3411" s="11" t="s">
        <v>8246</v>
      </c>
      <c r="I3411" s="11">
        <v>1469998680</v>
      </c>
      <c r="J3411" s="11">
        <v>1466710358</v>
      </c>
      <c r="K3411" s="11" t="b">
        <v>0</v>
      </c>
      <c r="L3411" s="11">
        <v>21</v>
      </c>
      <c r="M3411" s="11" t="b">
        <v>1</v>
      </c>
      <c r="N3411" s="11" t="s">
        <v>8273</v>
      </c>
      <c r="O3411" s="11" t="s">
        <v>8274</v>
      </c>
      <c r="P3411" s="11">
        <f t="shared" si="212"/>
        <v>124</v>
      </c>
      <c r="Q3411" s="11">
        <f t="shared" si="213"/>
        <v>29.43</v>
      </c>
      <c r="R3411" s="16">
        <f t="shared" si="214"/>
        <v>42544.814328703709</v>
      </c>
      <c r="S3411" s="16">
        <f t="shared" si="215"/>
        <v>42582.873611111107</v>
      </c>
    </row>
    <row r="3412" spans="1:19" ht="44.25" x14ac:dyDescent="0.75">
      <c r="A3412" s="11">
        <v>3410</v>
      </c>
      <c r="B3412" s="12" t="s">
        <v>3409</v>
      </c>
      <c r="C3412" s="12" t="s">
        <v>7520</v>
      </c>
      <c r="D3412" s="13">
        <v>3000</v>
      </c>
      <c r="E3412" s="14">
        <v>3255</v>
      </c>
      <c r="F3412" s="11" t="s">
        <v>8218</v>
      </c>
      <c r="G3412" s="11" t="s">
        <v>8223</v>
      </c>
      <c r="H3412" s="11" t="s">
        <v>8245</v>
      </c>
      <c r="I3412" s="11">
        <v>1465196400</v>
      </c>
      <c r="J3412" s="11">
        <v>1462841990</v>
      </c>
      <c r="K3412" s="11" t="b">
        <v>0</v>
      </c>
      <c r="L3412" s="11">
        <v>40</v>
      </c>
      <c r="M3412" s="11" t="b">
        <v>1</v>
      </c>
      <c r="N3412" s="11" t="s">
        <v>8273</v>
      </c>
      <c r="O3412" s="11" t="s">
        <v>8274</v>
      </c>
      <c r="P3412" s="11">
        <f t="shared" si="212"/>
        <v>109</v>
      </c>
      <c r="Q3412" s="11">
        <f t="shared" si="213"/>
        <v>81.38</v>
      </c>
      <c r="R3412" s="16">
        <f t="shared" si="214"/>
        <v>42500.041550925926</v>
      </c>
      <c r="S3412" s="16">
        <f t="shared" si="215"/>
        <v>42527.291666666672</v>
      </c>
    </row>
    <row r="3413" spans="1:19" ht="44.25" x14ac:dyDescent="0.75">
      <c r="A3413" s="11">
        <v>3411</v>
      </c>
      <c r="B3413" s="12" t="s">
        <v>3410</v>
      </c>
      <c r="C3413" s="12" t="s">
        <v>7521</v>
      </c>
      <c r="D3413" s="13">
        <v>15000</v>
      </c>
      <c r="E3413" s="14">
        <v>15535</v>
      </c>
      <c r="F3413" s="11" t="s">
        <v>8218</v>
      </c>
      <c r="G3413" s="11" t="s">
        <v>8223</v>
      </c>
      <c r="H3413" s="11" t="s">
        <v>8245</v>
      </c>
      <c r="I3413" s="11">
        <v>1444264372</v>
      </c>
      <c r="J3413" s="11">
        <v>1442536372</v>
      </c>
      <c r="K3413" s="11" t="b">
        <v>0</v>
      </c>
      <c r="L3413" s="11">
        <v>78</v>
      </c>
      <c r="M3413" s="11" t="b">
        <v>1</v>
      </c>
      <c r="N3413" s="11" t="s">
        <v>8273</v>
      </c>
      <c r="O3413" s="11" t="s">
        <v>8274</v>
      </c>
      <c r="P3413" s="11">
        <f t="shared" si="212"/>
        <v>104</v>
      </c>
      <c r="Q3413" s="11">
        <f t="shared" si="213"/>
        <v>199.17</v>
      </c>
      <c r="R3413" s="16">
        <f t="shared" si="214"/>
        <v>42265.022824074069</v>
      </c>
      <c r="S3413" s="16">
        <f t="shared" si="215"/>
        <v>42285.022824074069</v>
      </c>
    </row>
    <row r="3414" spans="1:19" ht="44.25" x14ac:dyDescent="0.75">
      <c r="A3414" s="11">
        <v>3412</v>
      </c>
      <c r="B3414" s="12" t="s">
        <v>3411</v>
      </c>
      <c r="C3414" s="12" t="s">
        <v>7522</v>
      </c>
      <c r="D3414" s="13">
        <v>3000</v>
      </c>
      <c r="E3414" s="14">
        <v>3000</v>
      </c>
      <c r="F3414" s="11" t="s">
        <v>8218</v>
      </c>
      <c r="G3414" s="11" t="s">
        <v>8224</v>
      </c>
      <c r="H3414" s="11" t="s">
        <v>8246</v>
      </c>
      <c r="I3414" s="11">
        <v>1411858862</v>
      </c>
      <c r="J3414" s="11">
        <v>1409266862</v>
      </c>
      <c r="K3414" s="11" t="b">
        <v>0</v>
      </c>
      <c r="L3414" s="11">
        <v>26</v>
      </c>
      <c r="M3414" s="11" t="b">
        <v>1</v>
      </c>
      <c r="N3414" s="11" t="s">
        <v>8273</v>
      </c>
      <c r="O3414" s="11" t="s">
        <v>8274</v>
      </c>
      <c r="P3414" s="11">
        <f t="shared" si="212"/>
        <v>100</v>
      </c>
      <c r="Q3414" s="11">
        <f t="shared" si="213"/>
        <v>115.38</v>
      </c>
      <c r="R3414" s="16">
        <f t="shared" si="214"/>
        <v>41879.959050925929</v>
      </c>
      <c r="S3414" s="16">
        <f t="shared" si="215"/>
        <v>41909.959050925929</v>
      </c>
    </row>
    <row r="3415" spans="1:19" ht="59" x14ac:dyDescent="0.75">
      <c r="A3415" s="11">
        <v>3413</v>
      </c>
      <c r="B3415" s="12" t="s">
        <v>3412</v>
      </c>
      <c r="C3415" s="12" t="s">
        <v>7523</v>
      </c>
      <c r="D3415" s="13">
        <v>500</v>
      </c>
      <c r="E3415" s="14">
        <v>650</v>
      </c>
      <c r="F3415" s="11" t="s">
        <v>8218</v>
      </c>
      <c r="G3415" s="11" t="s">
        <v>8223</v>
      </c>
      <c r="H3415" s="11" t="s">
        <v>8245</v>
      </c>
      <c r="I3415" s="11">
        <v>1425099540</v>
      </c>
      <c r="J3415" s="11">
        <v>1424280938</v>
      </c>
      <c r="K3415" s="11" t="b">
        <v>0</v>
      </c>
      <c r="L3415" s="11">
        <v>14</v>
      </c>
      <c r="M3415" s="11" t="b">
        <v>1</v>
      </c>
      <c r="N3415" s="11" t="s">
        <v>8273</v>
      </c>
      <c r="O3415" s="11" t="s">
        <v>8274</v>
      </c>
      <c r="P3415" s="11">
        <f t="shared" si="212"/>
        <v>130</v>
      </c>
      <c r="Q3415" s="11">
        <f t="shared" si="213"/>
        <v>46.43</v>
      </c>
      <c r="R3415" s="16">
        <f t="shared" si="214"/>
        <v>42053.733078703706</v>
      </c>
      <c r="S3415" s="16">
        <f t="shared" si="215"/>
        <v>42063.207638888889</v>
      </c>
    </row>
    <row r="3416" spans="1:19" ht="44.25" x14ac:dyDescent="0.75">
      <c r="A3416" s="11">
        <v>3414</v>
      </c>
      <c r="B3416" s="12" t="s">
        <v>3413</v>
      </c>
      <c r="C3416" s="12" t="s">
        <v>7524</v>
      </c>
      <c r="D3416" s="13">
        <v>3000</v>
      </c>
      <c r="E3416" s="14">
        <v>3105</v>
      </c>
      <c r="F3416" s="11" t="s">
        <v>8218</v>
      </c>
      <c r="G3416" s="11" t="s">
        <v>8223</v>
      </c>
      <c r="H3416" s="11" t="s">
        <v>8245</v>
      </c>
      <c r="I3416" s="11">
        <v>1480579140</v>
      </c>
      <c r="J3416" s="11">
        <v>1478030325</v>
      </c>
      <c r="K3416" s="11" t="b">
        <v>0</v>
      </c>
      <c r="L3416" s="11">
        <v>44</v>
      </c>
      <c r="M3416" s="11" t="b">
        <v>1</v>
      </c>
      <c r="N3416" s="11" t="s">
        <v>8273</v>
      </c>
      <c r="O3416" s="11" t="s">
        <v>8274</v>
      </c>
      <c r="P3416" s="11">
        <f t="shared" si="212"/>
        <v>104</v>
      </c>
      <c r="Q3416" s="11">
        <f t="shared" si="213"/>
        <v>70.569999999999993</v>
      </c>
      <c r="R3416" s="16">
        <f t="shared" si="214"/>
        <v>42675.832465277781</v>
      </c>
      <c r="S3416" s="16">
        <f t="shared" si="215"/>
        <v>42705.332638888889</v>
      </c>
    </row>
    <row r="3417" spans="1:19" ht="44.25" x14ac:dyDescent="0.75">
      <c r="A3417" s="11">
        <v>3415</v>
      </c>
      <c r="B3417" s="12" t="s">
        <v>3414</v>
      </c>
      <c r="C3417" s="12" t="s">
        <v>7525</v>
      </c>
      <c r="D3417" s="13">
        <v>200</v>
      </c>
      <c r="E3417" s="14">
        <v>200</v>
      </c>
      <c r="F3417" s="11" t="s">
        <v>8218</v>
      </c>
      <c r="G3417" s="11" t="s">
        <v>8223</v>
      </c>
      <c r="H3417" s="11" t="s">
        <v>8245</v>
      </c>
      <c r="I3417" s="11">
        <v>1460935800</v>
      </c>
      <c r="J3417" s="11">
        <v>1459999656</v>
      </c>
      <c r="K3417" s="11" t="b">
        <v>0</v>
      </c>
      <c r="L3417" s="11">
        <v>9</v>
      </c>
      <c r="M3417" s="11" t="b">
        <v>1</v>
      </c>
      <c r="N3417" s="11" t="s">
        <v>8273</v>
      </c>
      <c r="O3417" s="11" t="s">
        <v>8274</v>
      </c>
      <c r="P3417" s="11">
        <f t="shared" si="212"/>
        <v>100</v>
      </c>
      <c r="Q3417" s="11">
        <f t="shared" si="213"/>
        <v>22.22</v>
      </c>
      <c r="R3417" s="16">
        <f t="shared" si="214"/>
        <v>42467.144166666665</v>
      </c>
      <c r="S3417" s="16">
        <f t="shared" si="215"/>
        <v>42477.979166666672</v>
      </c>
    </row>
    <row r="3418" spans="1:19" ht="59" x14ac:dyDescent="0.75">
      <c r="A3418" s="11">
        <v>3416</v>
      </c>
      <c r="B3418" s="12" t="s">
        <v>3415</v>
      </c>
      <c r="C3418" s="12" t="s">
        <v>7526</v>
      </c>
      <c r="D3418" s="13">
        <v>4000</v>
      </c>
      <c r="E3418" s="14">
        <v>4784</v>
      </c>
      <c r="F3418" s="11" t="s">
        <v>8218</v>
      </c>
      <c r="G3418" s="11" t="s">
        <v>8224</v>
      </c>
      <c r="H3418" s="11" t="s">
        <v>8246</v>
      </c>
      <c r="I3418" s="11">
        <v>1429813800</v>
      </c>
      <c r="J3418" s="11">
        <v>1427363645</v>
      </c>
      <c r="K3418" s="11" t="b">
        <v>0</v>
      </c>
      <c r="L3418" s="11">
        <v>30</v>
      </c>
      <c r="M3418" s="11" t="b">
        <v>1</v>
      </c>
      <c r="N3418" s="11" t="s">
        <v>8273</v>
      </c>
      <c r="O3418" s="11" t="s">
        <v>8274</v>
      </c>
      <c r="P3418" s="11">
        <f t="shared" si="212"/>
        <v>120</v>
      </c>
      <c r="Q3418" s="11">
        <f t="shared" si="213"/>
        <v>159.47</v>
      </c>
      <c r="R3418" s="16">
        <f t="shared" si="214"/>
        <v>42089.412557870368</v>
      </c>
      <c r="S3418" s="16">
        <f t="shared" si="215"/>
        <v>42117.770833333328</v>
      </c>
    </row>
    <row r="3419" spans="1:19" ht="44.25" x14ac:dyDescent="0.75">
      <c r="A3419" s="11">
        <v>3417</v>
      </c>
      <c r="B3419" s="12" t="s">
        <v>3416</v>
      </c>
      <c r="C3419" s="12" t="s">
        <v>7527</v>
      </c>
      <c r="D3419" s="13">
        <v>1700</v>
      </c>
      <c r="E3419" s="14">
        <v>1700.01</v>
      </c>
      <c r="F3419" s="11" t="s">
        <v>8218</v>
      </c>
      <c r="G3419" s="11" t="s">
        <v>8223</v>
      </c>
      <c r="H3419" s="11" t="s">
        <v>8245</v>
      </c>
      <c r="I3419" s="11">
        <v>1414284180</v>
      </c>
      <c r="J3419" s="11">
        <v>1410558948</v>
      </c>
      <c r="K3419" s="11" t="b">
        <v>0</v>
      </c>
      <c r="L3419" s="11">
        <v>45</v>
      </c>
      <c r="M3419" s="11" t="b">
        <v>1</v>
      </c>
      <c r="N3419" s="11" t="s">
        <v>8273</v>
      </c>
      <c r="O3419" s="11" t="s">
        <v>8274</v>
      </c>
      <c r="P3419" s="11">
        <f t="shared" si="212"/>
        <v>100</v>
      </c>
      <c r="Q3419" s="11">
        <f t="shared" si="213"/>
        <v>37.78</v>
      </c>
      <c r="R3419" s="16">
        <f t="shared" si="214"/>
        <v>41894.91375</v>
      </c>
      <c r="S3419" s="16">
        <f t="shared" si="215"/>
        <v>41938.029861111114</v>
      </c>
    </row>
    <row r="3420" spans="1:19" ht="44.25" x14ac:dyDescent="0.75">
      <c r="A3420" s="11">
        <v>3418</v>
      </c>
      <c r="B3420" s="12" t="s">
        <v>3417</v>
      </c>
      <c r="C3420" s="12" t="s">
        <v>7528</v>
      </c>
      <c r="D3420" s="13">
        <v>4000</v>
      </c>
      <c r="E3420" s="14">
        <v>4035</v>
      </c>
      <c r="F3420" s="11" t="s">
        <v>8218</v>
      </c>
      <c r="G3420" s="11" t="s">
        <v>8223</v>
      </c>
      <c r="H3420" s="11" t="s">
        <v>8245</v>
      </c>
      <c r="I3420" s="11">
        <v>1400875307</v>
      </c>
      <c r="J3420" s="11">
        <v>1398283307</v>
      </c>
      <c r="K3420" s="11" t="b">
        <v>0</v>
      </c>
      <c r="L3420" s="11">
        <v>56</v>
      </c>
      <c r="M3420" s="11" t="b">
        <v>1</v>
      </c>
      <c r="N3420" s="11" t="s">
        <v>8273</v>
      </c>
      <c r="O3420" s="11" t="s">
        <v>8274</v>
      </c>
      <c r="P3420" s="11">
        <f t="shared" si="212"/>
        <v>101</v>
      </c>
      <c r="Q3420" s="11">
        <f t="shared" si="213"/>
        <v>72.05</v>
      </c>
      <c r="R3420" s="16">
        <f t="shared" si="214"/>
        <v>41752.83457175926</v>
      </c>
      <c r="S3420" s="16">
        <f t="shared" si="215"/>
        <v>41782.83457175926</v>
      </c>
    </row>
    <row r="3421" spans="1:19" ht="59" x14ac:dyDescent="0.75">
      <c r="A3421" s="11">
        <v>3419</v>
      </c>
      <c r="B3421" s="12" t="s">
        <v>3418</v>
      </c>
      <c r="C3421" s="12" t="s">
        <v>7529</v>
      </c>
      <c r="D3421" s="13">
        <v>2750</v>
      </c>
      <c r="E3421" s="14">
        <v>2930</v>
      </c>
      <c r="F3421" s="11" t="s">
        <v>8218</v>
      </c>
      <c r="G3421" s="11" t="s">
        <v>8240</v>
      </c>
      <c r="H3421" s="11" t="s">
        <v>8248</v>
      </c>
      <c r="I3421" s="11">
        <v>1459978200</v>
      </c>
      <c r="J3421" s="11">
        <v>1458416585</v>
      </c>
      <c r="K3421" s="11" t="b">
        <v>0</v>
      </c>
      <c r="L3421" s="11">
        <v>46</v>
      </c>
      <c r="M3421" s="11" t="b">
        <v>1</v>
      </c>
      <c r="N3421" s="11" t="s">
        <v>8273</v>
      </c>
      <c r="O3421" s="11" t="s">
        <v>8274</v>
      </c>
      <c r="P3421" s="11">
        <f t="shared" si="212"/>
        <v>107</v>
      </c>
      <c r="Q3421" s="11">
        <f t="shared" si="213"/>
        <v>63.7</v>
      </c>
      <c r="R3421" s="16">
        <f t="shared" si="214"/>
        <v>42448.821585648147</v>
      </c>
      <c r="S3421" s="16">
        <f t="shared" si="215"/>
        <v>42466.895833333328</v>
      </c>
    </row>
    <row r="3422" spans="1:19" ht="44.25" x14ac:dyDescent="0.75">
      <c r="A3422" s="11">
        <v>3420</v>
      </c>
      <c r="B3422" s="12" t="s">
        <v>3419</v>
      </c>
      <c r="C3422" s="12" t="s">
        <v>7530</v>
      </c>
      <c r="D3422" s="13">
        <v>700</v>
      </c>
      <c r="E3422" s="14">
        <v>966</v>
      </c>
      <c r="F3422" s="11" t="s">
        <v>8218</v>
      </c>
      <c r="G3422" s="11" t="s">
        <v>8224</v>
      </c>
      <c r="H3422" s="11" t="s">
        <v>8246</v>
      </c>
      <c r="I3422" s="11">
        <v>1455408000</v>
      </c>
      <c r="J3422" s="11">
        <v>1454638202</v>
      </c>
      <c r="K3422" s="11" t="b">
        <v>0</v>
      </c>
      <c r="L3422" s="11">
        <v>34</v>
      </c>
      <c r="M3422" s="11" t="b">
        <v>1</v>
      </c>
      <c r="N3422" s="11" t="s">
        <v>8273</v>
      </c>
      <c r="O3422" s="11" t="s">
        <v>8274</v>
      </c>
      <c r="P3422" s="11">
        <f t="shared" si="212"/>
        <v>138</v>
      </c>
      <c r="Q3422" s="11">
        <f t="shared" si="213"/>
        <v>28.41</v>
      </c>
      <c r="R3422" s="16">
        <f t="shared" si="214"/>
        <v>42405.090300925927</v>
      </c>
      <c r="S3422" s="16">
        <f t="shared" si="215"/>
        <v>42414</v>
      </c>
    </row>
    <row r="3423" spans="1:19" ht="44.25" x14ac:dyDescent="0.75">
      <c r="A3423" s="11">
        <v>3421</v>
      </c>
      <c r="B3423" s="12" t="s">
        <v>3420</v>
      </c>
      <c r="C3423" s="12" t="s">
        <v>7531</v>
      </c>
      <c r="D3423" s="13">
        <v>10000</v>
      </c>
      <c r="E3423" s="14">
        <v>10115</v>
      </c>
      <c r="F3423" s="11" t="s">
        <v>8218</v>
      </c>
      <c r="G3423" s="11" t="s">
        <v>8223</v>
      </c>
      <c r="H3423" s="11" t="s">
        <v>8245</v>
      </c>
      <c r="I3423" s="11">
        <v>1425495563</v>
      </c>
      <c r="J3423" s="11">
        <v>1422903563</v>
      </c>
      <c r="K3423" s="11" t="b">
        <v>0</v>
      </c>
      <c r="L3423" s="11">
        <v>98</v>
      </c>
      <c r="M3423" s="11" t="b">
        <v>1</v>
      </c>
      <c r="N3423" s="11" t="s">
        <v>8273</v>
      </c>
      <c r="O3423" s="11" t="s">
        <v>8274</v>
      </c>
      <c r="P3423" s="11">
        <f t="shared" si="212"/>
        <v>101</v>
      </c>
      <c r="Q3423" s="11">
        <f t="shared" si="213"/>
        <v>103.21</v>
      </c>
      <c r="R3423" s="16">
        <f t="shared" si="214"/>
        <v>42037.791238425925</v>
      </c>
      <c r="S3423" s="16">
        <f t="shared" si="215"/>
        <v>42067.791238425925</v>
      </c>
    </row>
    <row r="3424" spans="1:19" ht="44.25" x14ac:dyDescent="0.75">
      <c r="A3424" s="11">
        <v>3422</v>
      </c>
      <c r="B3424" s="12" t="s">
        <v>3421</v>
      </c>
      <c r="C3424" s="12" t="s">
        <v>7532</v>
      </c>
      <c r="D3424" s="13">
        <v>3000</v>
      </c>
      <c r="E3424" s="14">
        <v>3273</v>
      </c>
      <c r="F3424" s="11" t="s">
        <v>8218</v>
      </c>
      <c r="G3424" s="11" t="s">
        <v>8224</v>
      </c>
      <c r="H3424" s="11" t="s">
        <v>8246</v>
      </c>
      <c r="I3424" s="11">
        <v>1450051200</v>
      </c>
      <c r="J3424" s="11">
        <v>1447594176</v>
      </c>
      <c r="K3424" s="11" t="b">
        <v>0</v>
      </c>
      <c r="L3424" s="11">
        <v>46</v>
      </c>
      <c r="M3424" s="11" t="b">
        <v>1</v>
      </c>
      <c r="N3424" s="11" t="s">
        <v>8273</v>
      </c>
      <c r="O3424" s="11" t="s">
        <v>8274</v>
      </c>
      <c r="P3424" s="11">
        <f t="shared" si="212"/>
        <v>109</v>
      </c>
      <c r="Q3424" s="11">
        <f t="shared" si="213"/>
        <v>71.150000000000006</v>
      </c>
      <c r="R3424" s="16">
        <f t="shared" si="214"/>
        <v>42323.562222222223</v>
      </c>
      <c r="S3424" s="16">
        <f t="shared" si="215"/>
        <v>42352</v>
      </c>
    </row>
    <row r="3425" spans="1:19" ht="44.25" x14ac:dyDescent="0.75">
      <c r="A3425" s="11">
        <v>3423</v>
      </c>
      <c r="B3425" s="12" t="s">
        <v>3422</v>
      </c>
      <c r="C3425" s="12" t="s">
        <v>7533</v>
      </c>
      <c r="D3425" s="13">
        <v>250</v>
      </c>
      <c r="E3425" s="14">
        <v>350</v>
      </c>
      <c r="F3425" s="11" t="s">
        <v>8218</v>
      </c>
      <c r="G3425" s="11" t="s">
        <v>8223</v>
      </c>
      <c r="H3425" s="11" t="s">
        <v>8245</v>
      </c>
      <c r="I3425" s="11">
        <v>1429912341</v>
      </c>
      <c r="J3425" s="11">
        <v>1427320341</v>
      </c>
      <c r="K3425" s="11" t="b">
        <v>0</v>
      </c>
      <c r="L3425" s="11">
        <v>10</v>
      </c>
      <c r="M3425" s="11" t="b">
        <v>1</v>
      </c>
      <c r="N3425" s="11" t="s">
        <v>8273</v>
      </c>
      <c r="O3425" s="11" t="s">
        <v>8274</v>
      </c>
      <c r="P3425" s="11">
        <f t="shared" si="212"/>
        <v>140</v>
      </c>
      <c r="Q3425" s="11">
        <f t="shared" si="213"/>
        <v>35</v>
      </c>
      <c r="R3425" s="16">
        <f t="shared" si="214"/>
        <v>42088.911354166667</v>
      </c>
      <c r="S3425" s="16">
        <f t="shared" si="215"/>
        <v>42118.911354166667</v>
      </c>
    </row>
    <row r="3426" spans="1:19" ht="44.25" x14ac:dyDescent="0.75">
      <c r="A3426" s="11">
        <v>3424</v>
      </c>
      <c r="B3426" s="12" t="s">
        <v>3423</v>
      </c>
      <c r="C3426" s="12" t="s">
        <v>7534</v>
      </c>
      <c r="D3426" s="13">
        <v>6000</v>
      </c>
      <c r="E3426" s="14">
        <v>6215</v>
      </c>
      <c r="F3426" s="11" t="s">
        <v>8218</v>
      </c>
      <c r="G3426" s="11" t="s">
        <v>8223</v>
      </c>
      <c r="H3426" s="11" t="s">
        <v>8245</v>
      </c>
      <c r="I3426" s="11">
        <v>1423119540</v>
      </c>
      <c r="J3426" s="11">
        <v>1421252084</v>
      </c>
      <c r="K3426" s="11" t="b">
        <v>0</v>
      </c>
      <c r="L3426" s="11">
        <v>76</v>
      </c>
      <c r="M3426" s="11" t="b">
        <v>1</v>
      </c>
      <c r="N3426" s="11" t="s">
        <v>8273</v>
      </c>
      <c r="O3426" s="11" t="s">
        <v>8274</v>
      </c>
      <c r="P3426" s="11">
        <f t="shared" si="212"/>
        <v>104</v>
      </c>
      <c r="Q3426" s="11">
        <f t="shared" si="213"/>
        <v>81.78</v>
      </c>
      <c r="R3426" s="16">
        <f t="shared" si="214"/>
        <v>42018.676898148144</v>
      </c>
      <c r="S3426" s="16">
        <f t="shared" si="215"/>
        <v>42040.290972222225</v>
      </c>
    </row>
    <row r="3427" spans="1:19" ht="44.25" x14ac:dyDescent="0.75">
      <c r="A3427" s="11">
        <v>3425</v>
      </c>
      <c r="B3427" s="12" t="s">
        <v>3424</v>
      </c>
      <c r="C3427" s="12" t="s">
        <v>7535</v>
      </c>
      <c r="D3427" s="13">
        <v>30000</v>
      </c>
      <c r="E3427" s="14">
        <v>30891.1</v>
      </c>
      <c r="F3427" s="11" t="s">
        <v>8218</v>
      </c>
      <c r="G3427" s="11" t="s">
        <v>8223</v>
      </c>
      <c r="H3427" s="11" t="s">
        <v>8245</v>
      </c>
      <c r="I3427" s="11">
        <v>1412434136</v>
      </c>
      <c r="J3427" s="11">
        <v>1409669336</v>
      </c>
      <c r="K3427" s="11" t="b">
        <v>0</v>
      </c>
      <c r="L3427" s="11">
        <v>104</v>
      </c>
      <c r="M3427" s="11" t="b">
        <v>1</v>
      </c>
      <c r="N3427" s="11" t="s">
        <v>8273</v>
      </c>
      <c r="O3427" s="11" t="s">
        <v>8274</v>
      </c>
      <c r="P3427" s="11">
        <f t="shared" si="212"/>
        <v>103</v>
      </c>
      <c r="Q3427" s="11">
        <f t="shared" si="213"/>
        <v>297.02999999999997</v>
      </c>
      <c r="R3427" s="16">
        <f t="shared" si="214"/>
        <v>41884.617314814815</v>
      </c>
      <c r="S3427" s="16">
        <f t="shared" si="215"/>
        <v>41916.617314814815</v>
      </c>
    </row>
    <row r="3428" spans="1:19" ht="44.25" x14ac:dyDescent="0.75">
      <c r="A3428" s="11">
        <v>3426</v>
      </c>
      <c r="B3428" s="12" t="s">
        <v>3425</v>
      </c>
      <c r="C3428" s="12" t="s">
        <v>7536</v>
      </c>
      <c r="D3428" s="13">
        <v>3750</v>
      </c>
      <c r="E3428" s="14">
        <v>4055</v>
      </c>
      <c r="F3428" s="11" t="s">
        <v>8218</v>
      </c>
      <c r="G3428" s="11" t="s">
        <v>8223</v>
      </c>
      <c r="H3428" s="11" t="s">
        <v>8245</v>
      </c>
      <c r="I3428" s="11">
        <v>1411264800</v>
      </c>
      <c r="J3428" s="11">
        <v>1409620903</v>
      </c>
      <c r="K3428" s="11" t="b">
        <v>0</v>
      </c>
      <c r="L3428" s="11">
        <v>87</v>
      </c>
      <c r="M3428" s="11" t="b">
        <v>1</v>
      </c>
      <c r="N3428" s="11" t="s">
        <v>8273</v>
      </c>
      <c r="O3428" s="11" t="s">
        <v>8274</v>
      </c>
      <c r="P3428" s="11">
        <f t="shared" si="212"/>
        <v>108</v>
      </c>
      <c r="Q3428" s="11">
        <f t="shared" si="213"/>
        <v>46.61</v>
      </c>
      <c r="R3428" s="16">
        <f t="shared" si="214"/>
        <v>41884.056747685187</v>
      </c>
      <c r="S3428" s="16">
        <f t="shared" si="215"/>
        <v>41903.083333333336</v>
      </c>
    </row>
    <row r="3429" spans="1:19" ht="44.25" x14ac:dyDescent="0.75">
      <c r="A3429" s="11">
        <v>3427</v>
      </c>
      <c r="B3429" s="12" t="s">
        <v>3426</v>
      </c>
      <c r="C3429" s="12" t="s">
        <v>7537</v>
      </c>
      <c r="D3429" s="13">
        <v>1500</v>
      </c>
      <c r="E3429" s="14">
        <v>1500</v>
      </c>
      <c r="F3429" s="11" t="s">
        <v>8218</v>
      </c>
      <c r="G3429" s="11" t="s">
        <v>8224</v>
      </c>
      <c r="H3429" s="11" t="s">
        <v>8246</v>
      </c>
      <c r="I3429" s="11">
        <v>1404314952</v>
      </c>
      <c r="J3429" s="11">
        <v>1401722952</v>
      </c>
      <c r="K3429" s="11" t="b">
        <v>0</v>
      </c>
      <c r="L3429" s="11">
        <v>29</v>
      </c>
      <c r="M3429" s="11" t="b">
        <v>1</v>
      </c>
      <c r="N3429" s="11" t="s">
        <v>8273</v>
      </c>
      <c r="O3429" s="11" t="s">
        <v>8274</v>
      </c>
      <c r="P3429" s="11">
        <f t="shared" si="212"/>
        <v>100</v>
      </c>
      <c r="Q3429" s="11">
        <f t="shared" si="213"/>
        <v>51.72</v>
      </c>
      <c r="R3429" s="16">
        <f t="shared" si="214"/>
        <v>41792.645277777774</v>
      </c>
      <c r="S3429" s="16">
        <f t="shared" si="215"/>
        <v>41822.645277777774</v>
      </c>
    </row>
    <row r="3430" spans="1:19" ht="44.25" x14ac:dyDescent="0.75">
      <c r="A3430" s="11">
        <v>3428</v>
      </c>
      <c r="B3430" s="12" t="s">
        <v>3427</v>
      </c>
      <c r="C3430" s="12" t="s">
        <v>7538</v>
      </c>
      <c r="D3430" s="13">
        <v>2000</v>
      </c>
      <c r="E3430" s="14">
        <v>2055</v>
      </c>
      <c r="F3430" s="11" t="s">
        <v>8218</v>
      </c>
      <c r="G3430" s="11" t="s">
        <v>8224</v>
      </c>
      <c r="H3430" s="11" t="s">
        <v>8246</v>
      </c>
      <c r="I3430" s="11">
        <v>1425142800</v>
      </c>
      <c r="J3430" s="11">
        <v>1422983847</v>
      </c>
      <c r="K3430" s="11" t="b">
        <v>0</v>
      </c>
      <c r="L3430" s="11">
        <v>51</v>
      </c>
      <c r="M3430" s="11" t="b">
        <v>1</v>
      </c>
      <c r="N3430" s="11" t="s">
        <v>8273</v>
      </c>
      <c r="O3430" s="11" t="s">
        <v>8274</v>
      </c>
      <c r="P3430" s="11">
        <f t="shared" si="212"/>
        <v>103</v>
      </c>
      <c r="Q3430" s="11">
        <f t="shared" si="213"/>
        <v>40.29</v>
      </c>
      <c r="R3430" s="16">
        <f t="shared" si="214"/>
        <v>42038.720451388886</v>
      </c>
      <c r="S3430" s="16">
        <f t="shared" si="215"/>
        <v>42063.708333333328</v>
      </c>
    </row>
    <row r="3431" spans="1:19" ht="44.25" x14ac:dyDescent="0.75">
      <c r="A3431" s="11">
        <v>3429</v>
      </c>
      <c r="B3431" s="12" t="s">
        <v>3428</v>
      </c>
      <c r="C3431" s="12" t="s">
        <v>7539</v>
      </c>
      <c r="D3431" s="13">
        <v>150</v>
      </c>
      <c r="E3431" s="14">
        <v>195</v>
      </c>
      <c r="F3431" s="11" t="s">
        <v>8218</v>
      </c>
      <c r="G3431" s="11" t="s">
        <v>8224</v>
      </c>
      <c r="H3431" s="11" t="s">
        <v>8246</v>
      </c>
      <c r="I3431" s="11">
        <v>1478046661</v>
      </c>
      <c r="J3431" s="11">
        <v>1476837061</v>
      </c>
      <c r="K3431" s="11" t="b">
        <v>0</v>
      </c>
      <c r="L3431" s="11">
        <v>12</v>
      </c>
      <c r="M3431" s="11" t="b">
        <v>1</v>
      </c>
      <c r="N3431" s="11" t="s">
        <v>8273</v>
      </c>
      <c r="O3431" s="11" t="s">
        <v>8274</v>
      </c>
      <c r="P3431" s="11">
        <f t="shared" si="212"/>
        <v>130</v>
      </c>
      <c r="Q3431" s="11">
        <f t="shared" si="213"/>
        <v>16.25</v>
      </c>
      <c r="R3431" s="16">
        <f t="shared" si="214"/>
        <v>42662.021539351852</v>
      </c>
      <c r="S3431" s="16">
        <f t="shared" si="215"/>
        <v>42676.021539351852</v>
      </c>
    </row>
    <row r="3432" spans="1:19" ht="44.25" x14ac:dyDescent="0.75">
      <c r="A3432" s="11">
        <v>3430</v>
      </c>
      <c r="B3432" s="12" t="s">
        <v>3429</v>
      </c>
      <c r="C3432" s="12" t="s">
        <v>7540</v>
      </c>
      <c r="D3432" s="13">
        <v>2000</v>
      </c>
      <c r="E3432" s="14">
        <v>2170.9899999999998</v>
      </c>
      <c r="F3432" s="11" t="s">
        <v>8218</v>
      </c>
      <c r="G3432" s="11" t="s">
        <v>8224</v>
      </c>
      <c r="H3432" s="11" t="s">
        <v>8246</v>
      </c>
      <c r="I3432" s="11">
        <v>1406760101</v>
      </c>
      <c r="J3432" s="11">
        <v>1404168101</v>
      </c>
      <c r="K3432" s="11" t="b">
        <v>0</v>
      </c>
      <c r="L3432" s="11">
        <v>72</v>
      </c>
      <c r="M3432" s="11" t="b">
        <v>1</v>
      </c>
      <c r="N3432" s="11" t="s">
        <v>8273</v>
      </c>
      <c r="O3432" s="11" t="s">
        <v>8274</v>
      </c>
      <c r="P3432" s="11">
        <f t="shared" si="212"/>
        <v>109</v>
      </c>
      <c r="Q3432" s="11">
        <f t="shared" si="213"/>
        <v>30.15</v>
      </c>
      <c r="R3432" s="16">
        <f t="shared" si="214"/>
        <v>41820.945613425924</v>
      </c>
      <c r="S3432" s="16">
        <f t="shared" si="215"/>
        <v>41850.945613425924</v>
      </c>
    </row>
    <row r="3433" spans="1:19" ht="44.25" x14ac:dyDescent="0.75">
      <c r="A3433" s="11">
        <v>3431</v>
      </c>
      <c r="B3433" s="12" t="s">
        <v>3430</v>
      </c>
      <c r="C3433" s="12" t="s">
        <v>7541</v>
      </c>
      <c r="D3433" s="13">
        <v>2000</v>
      </c>
      <c r="E3433" s="14">
        <v>2000</v>
      </c>
      <c r="F3433" s="11" t="s">
        <v>8218</v>
      </c>
      <c r="G3433" s="11" t="s">
        <v>8223</v>
      </c>
      <c r="H3433" s="11" t="s">
        <v>8245</v>
      </c>
      <c r="I3433" s="11">
        <v>1408383153</v>
      </c>
      <c r="J3433" s="11">
        <v>1405791153</v>
      </c>
      <c r="K3433" s="11" t="b">
        <v>0</v>
      </c>
      <c r="L3433" s="11">
        <v>21</v>
      </c>
      <c r="M3433" s="11" t="b">
        <v>1</v>
      </c>
      <c r="N3433" s="11" t="s">
        <v>8273</v>
      </c>
      <c r="O3433" s="11" t="s">
        <v>8274</v>
      </c>
      <c r="P3433" s="11">
        <f t="shared" si="212"/>
        <v>100</v>
      </c>
      <c r="Q3433" s="11">
        <f t="shared" si="213"/>
        <v>95.24</v>
      </c>
      <c r="R3433" s="16">
        <f t="shared" si="214"/>
        <v>41839.730937500004</v>
      </c>
      <c r="S3433" s="16">
        <f t="shared" si="215"/>
        <v>41869.730937500004</v>
      </c>
    </row>
    <row r="3434" spans="1:19" ht="44.25" x14ac:dyDescent="0.75">
      <c r="A3434" s="11">
        <v>3432</v>
      </c>
      <c r="B3434" s="12" t="s">
        <v>3431</v>
      </c>
      <c r="C3434" s="12" t="s">
        <v>7542</v>
      </c>
      <c r="D3434" s="13">
        <v>2000</v>
      </c>
      <c r="E3434" s="14">
        <v>2193</v>
      </c>
      <c r="F3434" s="11" t="s">
        <v>8218</v>
      </c>
      <c r="G3434" s="11" t="s">
        <v>8223</v>
      </c>
      <c r="H3434" s="11" t="s">
        <v>8245</v>
      </c>
      <c r="I3434" s="11">
        <v>1454709600</v>
      </c>
      <c r="J3434" s="11">
        <v>1452520614</v>
      </c>
      <c r="K3434" s="11" t="b">
        <v>0</v>
      </c>
      <c r="L3434" s="11">
        <v>42</v>
      </c>
      <c r="M3434" s="11" t="b">
        <v>1</v>
      </c>
      <c r="N3434" s="11" t="s">
        <v>8273</v>
      </c>
      <c r="O3434" s="11" t="s">
        <v>8274</v>
      </c>
      <c r="P3434" s="11">
        <f t="shared" si="212"/>
        <v>110</v>
      </c>
      <c r="Q3434" s="11">
        <f t="shared" si="213"/>
        <v>52.21</v>
      </c>
      <c r="R3434" s="16">
        <f t="shared" si="214"/>
        <v>42380.581180555557</v>
      </c>
      <c r="S3434" s="16">
        <f t="shared" si="215"/>
        <v>42405.916666666672</v>
      </c>
    </row>
    <row r="3435" spans="1:19" ht="44.25" x14ac:dyDescent="0.75">
      <c r="A3435" s="11">
        <v>3433</v>
      </c>
      <c r="B3435" s="12" t="s">
        <v>3432</v>
      </c>
      <c r="C3435" s="12" t="s">
        <v>7543</v>
      </c>
      <c r="D3435" s="13">
        <v>9500</v>
      </c>
      <c r="E3435" s="14">
        <v>9525</v>
      </c>
      <c r="F3435" s="11" t="s">
        <v>8218</v>
      </c>
      <c r="G3435" s="11" t="s">
        <v>8223</v>
      </c>
      <c r="H3435" s="11" t="s">
        <v>8245</v>
      </c>
      <c r="I3435" s="11">
        <v>1402974000</v>
      </c>
      <c r="J3435" s="11">
        <v>1400290255</v>
      </c>
      <c r="K3435" s="11" t="b">
        <v>0</v>
      </c>
      <c r="L3435" s="11">
        <v>71</v>
      </c>
      <c r="M3435" s="11" t="b">
        <v>1</v>
      </c>
      <c r="N3435" s="11" t="s">
        <v>8273</v>
      </c>
      <c r="O3435" s="11" t="s">
        <v>8274</v>
      </c>
      <c r="P3435" s="11">
        <f t="shared" si="212"/>
        <v>100</v>
      </c>
      <c r="Q3435" s="11">
        <f t="shared" si="213"/>
        <v>134.15</v>
      </c>
      <c r="R3435" s="16">
        <f t="shared" si="214"/>
        <v>41776.063136574077</v>
      </c>
      <c r="S3435" s="16">
        <f t="shared" si="215"/>
        <v>41807.125</v>
      </c>
    </row>
    <row r="3436" spans="1:19" ht="44.25" x14ac:dyDescent="0.75">
      <c r="A3436" s="11">
        <v>3434</v>
      </c>
      <c r="B3436" s="12" t="s">
        <v>3433</v>
      </c>
      <c r="C3436" s="12" t="s">
        <v>7544</v>
      </c>
      <c r="D3436" s="13">
        <v>10000</v>
      </c>
      <c r="E3436" s="14">
        <v>10555</v>
      </c>
      <c r="F3436" s="11" t="s">
        <v>8218</v>
      </c>
      <c r="G3436" s="11" t="s">
        <v>8223</v>
      </c>
      <c r="H3436" s="11" t="s">
        <v>8245</v>
      </c>
      <c r="I3436" s="11">
        <v>1404983269</v>
      </c>
      <c r="J3436" s="11">
        <v>1402391269</v>
      </c>
      <c r="K3436" s="11" t="b">
        <v>0</v>
      </c>
      <c r="L3436" s="11">
        <v>168</v>
      </c>
      <c r="M3436" s="11" t="b">
        <v>1</v>
      </c>
      <c r="N3436" s="11" t="s">
        <v>8273</v>
      </c>
      <c r="O3436" s="11" t="s">
        <v>8274</v>
      </c>
      <c r="P3436" s="11">
        <f t="shared" si="212"/>
        <v>106</v>
      </c>
      <c r="Q3436" s="11">
        <f t="shared" si="213"/>
        <v>62.83</v>
      </c>
      <c r="R3436" s="16">
        <f t="shared" si="214"/>
        <v>41800.380428240744</v>
      </c>
      <c r="S3436" s="16">
        <f t="shared" si="215"/>
        <v>41830.380428240744</v>
      </c>
    </row>
    <row r="3437" spans="1:19" ht="44.25" x14ac:dyDescent="0.75">
      <c r="A3437" s="11">
        <v>3435</v>
      </c>
      <c r="B3437" s="12" t="s">
        <v>3434</v>
      </c>
      <c r="C3437" s="12" t="s">
        <v>7545</v>
      </c>
      <c r="D3437" s="13">
        <v>1000</v>
      </c>
      <c r="E3437" s="14">
        <v>1120</v>
      </c>
      <c r="F3437" s="11" t="s">
        <v>8218</v>
      </c>
      <c r="G3437" s="11" t="s">
        <v>8223</v>
      </c>
      <c r="H3437" s="11" t="s">
        <v>8245</v>
      </c>
      <c r="I3437" s="11">
        <v>1470538800</v>
      </c>
      <c r="J3437" s="11">
        <v>1469112493</v>
      </c>
      <c r="K3437" s="11" t="b">
        <v>0</v>
      </c>
      <c r="L3437" s="11">
        <v>19</v>
      </c>
      <c r="M3437" s="11" t="b">
        <v>1</v>
      </c>
      <c r="N3437" s="11" t="s">
        <v>8273</v>
      </c>
      <c r="O3437" s="11" t="s">
        <v>8274</v>
      </c>
      <c r="P3437" s="11">
        <f t="shared" si="212"/>
        <v>112</v>
      </c>
      <c r="Q3437" s="11">
        <f t="shared" si="213"/>
        <v>58.95</v>
      </c>
      <c r="R3437" s="16">
        <f t="shared" si="214"/>
        <v>42572.61681712963</v>
      </c>
      <c r="S3437" s="16">
        <f t="shared" si="215"/>
        <v>42589.125</v>
      </c>
    </row>
    <row r="3438" spans="1:19" ht="44.25" x14ac:dyDescent="0.75">
      <c r="A3438" s="11">
        <v>3436</v>
      </c>
      <c r="B3438" s="12" t="s">
        <v>3435</v>
      </c>
      <c r="C3438" s="12" t="s">
        <v>7546</v>
      </c>
      <c r="D3438" s="13">
        <v>5000</v>
      </c>
      <c r="E3438" s="14">
        <v>5295</v>
      </c>
      <c r="F3438" s="11" t="s">
        <v>8218</v>
      </c>
      <c r="G3438" s="11" t="s">
        <v>8223</v>
      </c>
      <c r="H3438" s="11" t="s">
        <v>8245</v>
      </c>
      <c r="I3438" s="11">
        <v>1408638480</v>
      </c>
      <c r="J3438" s="11">
        <v>1406811593</v>
      </c>
      <c r="K3438" s="11" t="b">
        <v>0</v>
      </c>
      <c r="L3438" s="11">
        <v>37</v>
      </c>
      <c r="M3438" s="11" t="b">
        <v>1</v>
      </c>
      <c r="N3438" s="11" t="s">
        <v>8273</v>
      </c>
      <c r="O3438" s="11" t="s">
        <v>8274</v>
      </c>
      <c r="P3438" s="11">
        <f t="shared" si="212"/>
        <v>106</v>
      </c>
      <c r="Q3438" s="11">
        <f t="shared" si="213"/>
        <v>143.11000000000001</v>
      </c>
      <c r="R3438" s="16">
        <f t="shared" si="214"/>
        <v>41851.541585648149</v>
      </c>
      <c r="S3438" s="16">
        <f t="shared" si="215"/>
        <v>41872.686111111114</v>
      </c>
    </row>
    <row r="3439" spans="1:19" ht="59" x14ac:dyDescent="0.75">
      <c r="A3439" s="11">
        <v>3437</v>
      </c>
      <c r="B3439" s="12" t="s">
        <v>3436</v>
      </c>
      <c r="C3439" s="12" t="s">
        <v>7547</v>
      </c>
      <c r="D3439" s="13">
        <v>3000</v>
      </c>
      <c r="E3439" s="14">
        <v>3030</v>
      </c>
      <c r="F3439" s="11" t="s">
        <v>8218</v>
      </c>
      <c r="G3439" s="11" t="s">
        <v>8223</v>
      </c>
      <c r="H3439" s="11" t="s">
        <v>8245</v>
      </c>
      <c r="I3439" s="11">
        <v>1440003820</v>
      </c>
      <c r="J3439" s="11">
        <v>1437411820</v>
      </c>
      <c r="K3439" s="11" t="b">
        <v>0</v>
      </c>
      <c r="L3439" s="11">
        <v>36</v>
      </c>
      <c r="M3439" s="11" t="b">
        <v>1</v>
      </c>
      <c r="N3439" s="11" t="s">
        <v>8273</v>
      </c>
      <c r="O3439" s="11" t="s">
        <v>8274</v>
      </c>
      <c r="P3439" s="11">
        <f t="shared" si="212"/>
        <v>101</v>
      </c>
      <c r="Q3439" s="11">
        <f t="shared" si="213"/>
        <v>84.17</v>
      </c>
      <c r="R3439" s="16">
        <f t="shared" si="214"/>
        <v>42205.710879629631</v>
      </c>
      <c r="S3439" s="16">
        <f t="shared" si="215"/>
        <v>42235.710879629631</v>
      </c>
    </row>
    <row r="3440" spans="1:19" ht="44.25" x14ac:dyDescent="0.75">
      <c r="A3440" s="11">
        <v>3438</v>
      </c>
      <c r="B3440" s="12" t="s">
        <v>3437</v>
      </c>
      <c r="C3440" s="12" t="s">
        <v>7548</v>
      </c>
      <c r="D3440" s="13">
        <v>2500</v>
      </c>
      <c r="E3440" s="14">
        <v>2605</v>
      </c>
      <c r="F3440" s="11" t="s">
        <v>8218</v>
      </c>
      <c r="G3440" s="11" t="s">
        <v>8224</v>
      </c>
      <c r="H3440" s="11" t="s">
        <v>8246</v>
      </c>
      <c r="I3440" s="11">
        <v>1430600400</v>
      </c>
      <c r="J3440" s="11">
        <v>1428358567</v>
      </c>
      <c r="K3440" s="11" t="b">
        <v>0</v>
      </c>
      <c r="L3440" s="11">
        <v>14</v>
      </c>
      <c r="M3440" s="11" t="b">
        <v>1</v>
      </c>
      <c r="N3440" s="11" t="s">
        <v>8273</v>
      </c>
      <c r="O3440" s="11" t="s">
        <v>8274</v>
      </c>
      <c r="P3440" s="11">
        <f t="shared" si="212"/>
        <v>104</v>
      </c>
      <c r="Q3440" s="11">
        <f t="shared" si="213"/>
        <v>186.07</v>
      </c>
      <c r="R3440" s="16">
        <f t="shared" si="214"/>
        <v>42100.927858796291</v>
      </c>
      <c r="S3440" s="16">
        <f t="shared" si="215"/>
        <v>42126.875</v>
      </c>
    </row>
    <row r="3441" spans="1:19" ht="29.5" x14ac:dyDescent="0.75">
      <c r="A3441" s="11">
        <v>3439</v>
      </c>
      <c r="B3441" s="12" t="s">
        <v>3438</v>
      </c>
      <c r="C3441" s="12" t="s">
        <v>7549</v>
      </c>
      <c r="D3441" s="13">
        <v>1200</v>
      </c>
      <c r="E3441" s="14">
        <v>1616.14</v>
      </c>
      <c r="F3441" s="11" t="s">
        <v>8218</v>
      </c>
      <c r="G3441" s="11" t="s">
        <v>8223</v>
      </c>
      <c r="H3441" s="11" t="s">
        <v>8245</v>
      </c>
      <c r="I3441" s="11">
        <v>1453179540</v>
      </c>
      <c r="J3441" s="11">
        <v>1452030730</v>
      </c>
      <c r="K3441" s="11" t="b">
        <v>0</v>
      </c>
      <c r="L3441" s="11">
        <v>18</v>
      </c>
      <c r="M3441" s="11" t="b">
        <v>1</v>
      </c>
      <c r="N3441" s="11" t="s">
        <v>8273</v>
      </c>
      <c r="O3441" s="11" t="s">
        <v>8274</v>
      </c>
      <c r="P3441" s="11">
        <f t="shared" si="212"/>
        <v>135</v>
      </c>
      <c r="Q3441" s="11">
        <f t="shared" si="213"/>
        <v>89.79</v>
      </c>
      <c r="R3441" s="16">
        <f t="shared" si="214"/>
        <v>42374.911226851851</v>
      </c>
      <c r="S3441" s="16">
        <f t="shared" si="215"/>
        <v>42388.207638888889</v>
      </c>
    </row>
    <row r="3442" spans="1:19" ht="44.25" x14ac:dyDescent="0.75">
      <c r="A3442" s="11">
        <v>3440</v>
      </c>
      <c r="B3442" s="12" t="s">
        <v>3439</v>
      </c>
      <c r="C3442" s="12" t="s">
        <v>7550</v>
      </c>
      <c r="D3442" s="13">
        <v>5000</v>
      </c>
      <c r="E3442" s="14">
        <v>5260.92</v>
      </c>
      <c r="F3442" s="11" t="s">
        <v>8218</v>
      </c>
      <c r="G3442" s="11" t="s">
        <v>8223</v>
      </c>
      <c r="H3442" s="11" t="s">
        <v>8245</v>
      </c>
      <c r="I3442" s="11">
        <v>1405095300</v>
      </c>
      <c r="J3442" s="11">
        <v>1403146628</v>
      </c>
      <c r="K3442" s="11" t="b">
        <v>0</v>
      </c>
      <c r="L3442" s="11">
        <v>82</v>
      </c>
      <c r="M3442" s="11" t="b">
        <v>1</v>
      </c>
      <c r="N3442" s="11" t="s">
        <v>8273</v>
      </c>
      <c r="O3442" s="11" t="s">
        <v>8274</v>
      </c>
      <c r="P3442" s="11">
        <f t="shared" si="212"/>
        <v>105</v>
      </c>
      <c r="Q3442" s="11">
        <f t="shared" si="213"/>
        <v>64.16</v>
      </c>
      <c r="R3442" s="16">
        <f t="shared" si="214"/>
        <v>41809.12300925926</v>
      </c>
      <c r="S3442" s="16">
        <f t="shared" si="215"/>
        <v>41831.677083333336</v>
      </c>
    </row>
    <row r="3443" spans="1:19" ht="44.25" x14ac:dyDescent="0.75">
      <c r="A3443" s="11">
        <v>3441</v>
      </c>
      <c r="B3443" s="12" t="s">
        <v>3440</v>
      </c>
      <c r="C3443" s="12" t="s">
        <v>7551</v>
      </c>
      <c r="D3443" s="13">
        <v>2500</v>
      </c>
      <c r="E3443" s="14">
        <v>2565</v>
      </c>
      <c r="F3443" s="11" t="s">
        <v>8218</v>
      </c>
      <c r="G3443" s="11" t="s">
        <v>8223</v>
      </c>
      <c r="H3443" s="11" t="s">
        <v>8245</v>
      </c>
      <c r="I3443" s="11">
        <v>1447445820</v>
      </c>
      <c r="J3443" s="11">
        <v>1445077121</v>
      </c>
      <c r="K3443" s="11" t="b">
        <v>0</v>
      </c>
      <c r="L3443" s="11">
        <v>43</v>
      </c>
      <c r="M3443" s="11" t="b">
        <v>1</v>
      </c>
      <c r="N3443" s="11" t="s">
        <v>8273</v>
      </c>
      <c r="O3443" s="11" t="s">
        <v>8274</v>
      </c>
      <c r="P3443" s="11">
        <f t="shared" si="212"/>
        <v>103</v>
      </c>
      <c r="Q3443" s="11">
        <f t="shared" si="213"/>
        <v>59.65</v>
      </c>
      <c r="R3443" s="16">
        <f t="shared" si="214"/>
        <v>42294.429641203707</v>
      </c>
      <c r="S3443" s="16">
        <f t="shared" si="215"/>
        <v>42321.845138888893</v>
      </c>
    </row>
    <row r="3444" spans="1:19" ht="44.25" x14ac:dyDescent="0.75">
      <c r="A3444" s="11">
        <v>3442</v>
      </c>
      <c r="B3444" s="12" t="s">
        <v>3441</v>
      </c>
      <c r="C3444" s="12" t="s">
        <v>7552</v>
      </c>
      <c r="D3444" s="13">
        <v>250</v>
      </c>
      <c r="E3444" s="14">
        <v>250</v>
      </c>
      <c r="F3444" s="11" t="s">
        <v>8218</v>
      </c>
      <c r="G3444" s="11" t="s">
        <v>8223</v>
      </c>
      <c r="H3444" s="11" t="s">
        <v>8245</v>
      </c>
      <c r="I3444" s="11">
        <v>1433016672</v>
      </c>
      <c r="J3444" s="11">
        <v>1430424672</v>
      </c>
      <c r="K3444" s="11" t="b">
        <v>0</v>
      </c>
      <c r="L3444" s="11">
        <v>8</v>
      </c>
      <c r="M3444" s="11" t="b">
        <v>1</v>
      </c>
      <c r="N3444" s="11" t="s">
        <v>8273</v>
      </c>
      <c r="O3444" s="11" t="s">
        <v>8274</v>
      </c>
      <c r="P3444" s="11">
        <f t="shared" si="212"/>
        <v>100</v>
      </c>
      <c r="Q3444" s="11">
        <f t="shared" si="213"/>
        <v>31.25</v>
      </c>
      <c r="R3444" s="16">
        <f t="shared" si="214"/>
        <v>42124.841111111105</v>
      </c>
      <c r="S3444" s="16">
        <f t="shared" si="215"/>
        <v>42154.841111111105</v>
      </c>
    </row>
    <row r="3445" spans="1:19" ht="44.25" x14ac:dyDescent="0.75">
      <c r="A3445" s="11">
        <v>3443</v>
      </c>
      <c r="B3445" s="12" t="s">
        <v>3442</v>
      </c>
      <c r="C3445" s="12" t="s">
        <v>7553</v>
      </c>
      <c r="D3445" s="13">
        <v>1000</v>
      </c>
      <c r="E3445" s="14">
        <v>1855</v>
      </c>
      <c r="F3445" s="11" t="s">
        <v>8218</v>
      </c>
      <c r="G3445" s="11" t="s">
        <v>8223</v>
      </c>
      <c r="H3445" s="11" t="s">
        <v>8245</v>
      </c>
      <c r="I3445" s="11">
        <v>1410266146</v>
      </c>
      <c r="J3445" s="11">
        <v>1407674146</v>
      </c>
      <c r="K3445" s="11" t="b">
        <v>0</v>
      </c>
      <c r="L3445" s="11">
        <v>45</v>
      </c>
      <c r="M3445" s="11" t="b">
        <v>1</v>
      </c>
      <c r="N3445" s="11" t="s">
        <v>8273</v>
      </c>
      <c r="O3445" s="11" t="s">
        <v>8274</v>
      </c>
      <c r="P3445" s="11">
        <f t="shared" si="212"/>
        <v>186</v>
      </c>
      <c r="Q3445" s="11">
        <f t="shared" si="213"/>
        <v>41.22</v>
      </c>
      <c r="R3445" s="16">
        <f t="shared" si="214"/>
        <v>41861.524837962963</v>
      </c>
      <c r="S3445" s="16">
        <f t="shared" si="215"/>
        <v>41891.524837962963</v>
      </c>
    </row>
    <row r="3446" spans="1:19" ht="44.25" x14ac:dyDescent="0.75">
      <c r="A3446" s="11">
        <v>3444</v>
      </c>
      <c r="B3446" s="12" t="s">
        <v>3443</v>
      </c>
      <c r="C3446" s="12" t="s">
        <v>7554</v>
      </c>
      <c r="D3446" s="13">
        <v>300</v>
      </c>
      <c r="E3446" s="14">
        <v>867</v>
      </c>
      <c r="F3446" s="11" t="s">
        <v>8218</v>
      </c>
      <c r="G3446" s="11" t="s">
        <v>8225</v>
      </c>
      <c r="H3446" s="11" t="s">
        <v>8247</v>
      </c>
      <c r="I3446" s="11">
        <v>1465394340</v>
      </c>
      <c r="J3446" s="11">
        <v>1464677986</v>
      </c>
      <c r="K3446" s="11" t="b">
        <v>0</v>
      </c>
      <c r="L3446" s="11">
        <v>20</v>
      </c>
      <c r="M3446" s="11" t="b">
        <v>1</v>
      </c>
      <c r="N3446" s="11" t="s">
        <v>8273</v>
      </c>
      <c r="O3446" s="11" t="s">
        <v>8274</v>
      </c>
      <c r="P3446" s="11">
        <f t="shared" si="212"/>
        <v>289</v>
      </c>
      <c r="Q3446" s="11">
        <f t="shared" si="213"/>
        <v>43.35</v>
      </c>
      <c r="R3446" s="16">
        <f t="shared" si="214"/>
        <v>42521.291504629626</v>
      </c>
      <c r="S3446" s="16">
        <f t="shared" si="215"/>
        <v>42529.582638888889</v>
      </c>
    </row>
    <row r="3447" spans="1:19" ht="44.25" x14ac:dyDescent="0.75">
      <c r="A3447" s="11">
        <v>3445</v>
      </c>
      <c r="B3447" s="12" t="s">
        <v>3444</v>
      </c>
      <c r="C3447" s="12" t="s">
        <v>7555</v>
      </c>
      <c r="D3447" s="13">
        <v>2000</v>
      </c>
      <c r="E3447" s="14">
        <v>2000</v>
      </c>
      <c r="F3447" s="11" t="s">
        <v>8218</v>
      </c>
      <c r="G3447" s="11" t="s">
        <v>8224</v>
      </c>
      <c r="H3447" s="11" t="s">
        <v>8246</v>
      </c>
      <c r="I3447" s="11">
        <v>1445604236</v>
      </c>
      <c r="J3447" s="11">
        <v>1443185036</v>
      </c>
      <c r="K3447" s="11" t="b">
        <v>0</v>
      </c>
      <c r="L3447" s="11">
        <v>31</v>
      </c>
      <c r="M3447" s="11" t="b">
        <v>1</v>
      </c>
      <c r="N3447" s="11" t="s">
        <v>8273</v>
      </c>
      <c r="O3447" s="11" t="s">
        <v>8274</v>
      </c>
      <c r="P3447" s="11">
        <f t="shared" si="212"/>
        <v>100</v>
      </c>
      <c r="Q3447" s="11">
        <f t="shared" si="213"/>
        <v>64.52</v>
      </c>
      <c r="R3447" s="16">
        <f t="shared" si="214"/>
        <v>42272.530509259261</v>
      </c>
      <c r="S3447" s="16">
        <f t="shared" si="215"/>
        <v>42300.530509259261</v>
      </c>
    </row>
    <row r="3448" spans="1:19" ht="44.25" x14ac:dyDescent="0.75">
      <c r="A3448" s="11">
        <v>3446</v>
      </c>
      <c r="B3448" s="12" t="s">
        <v>3445</v>
      </c>
      <c r="C3448" s="12" t="s">
        <v>7556</v>
      </c>
      <c r="D3448" s="13">
        <v>1000</v>
      </c>
      <c r="E3448" s="14">
        <v>1082</v>
      </c>
      <c r="F3448" s="11" t="s">
        <v>8218</v>
      </c>
      <c r="G3448" s="11" t="s">
        <v>8224</v>
      </c>
      <c r="H3448" s="11" t="s">
        <v>8246</v>
      </c>
      <c r="I3448" s="11">
        <v>1423138800</v>
      </c>
      <c r="J3448" s="11">
        <v>1421092725</v>
      </c>
      <c r="K3448" s="11" t="b">
        <v>0</v>
      </c>
      <c r="L3448" s="11">
        <v>25</v>
      </c>
      <c r="M3448" s="11" t="b">
        <v>1</v>
      </c>
      <c r="N3448" s="11" t="s">
        <v>8273</v>
      </c>
      <c r="O3448" s="11" t="s">
        <v>8274</v>
      </c>
      <c r="P3448" s="11">
        <f t="shared" si="212"/>
        <v>108</v>
      </c>
      <c r="Q3448" s="11">
        <f t="shared" si="213"/>
        <v>43.28</v>
      </c>
      <c r="R3448" s="16">
        <f t="shared" si="214"/>
        <v>42016.832465277781</v>
      </c>
      <c r="S3448" s="16">
        <f t="shared" si="215"/>
        <v>42040.513888888891</v>
      </c>
    </row>
    <row r="3449" spans="1:19" ht="29.5" x14ac:dyDescent="0.75">
      <c r="A3449" s="11">
        <v>3447</v>
      </c>
      <c r="B3449" s="12" t="s">
        <v>3446</v>
      </c>
      <c r="C3449" s="12" t="s">
        <v>7557</v>
      </c>
      <c r="D3449" s="13">
        <v>1000</v>
      </c>
      <c r="E3449" s="14">
        <v>1078</v>
      </c>
      <c r="F3449" s="11" t="s">
        <v>8218</v>
      </c>
      <c r="G3449" s="11" t="s">
        <v>8223</v>
      </c>
      <c r="H3449" s="11" t="s">
        <v>8245</v>
      </c>
      <c r="I3449" s="11">
        <v>1458332412</v>
      </c>
      <c r="J3449" s="11">
        <v>1454448012</v>
      </c>
      <c r="K3449" s="11" t="b">
        <v>0</v>
      </c>
      <c r="L3449" s="11">
        <v>14</v>
      </c>
      <c r="M3449" s="11" t="b">
        <v>1</v>
      </c>
      <c r="N3449" s="11" t="s">
        <v>8273</v>
      </c>
      <c r="O3449" s="11" t="s">
        <v>8274</v>
      </c>
      <c r="P3449" s="11">
        <f t="shared" si="212"/>
        <v>108</v>
      </c>
      <c r="Q3449" s="11">
        <f t="shared" si="213"/>
        <v>77</v>
      </c>
      <c r="R3449" s="16">
        <f t="shared" si="214"/>
        <v>42402.889027777783</v>
      </c>
      <c r="S3449" s="16">
        <f t="shared" si="215"/>
        <v>42447.847361111111</v>
      </c>
    </row>
    <row r="3450" spans="1:19" ht="44.25" x14ac:dyDescent="0.75">
      <c r="A3450" s="11">
        <v>3448</v>
      </c>
      <c r="B3450" s="12" t="s">
        <v>3447</v>
      </c>
      <c r="C3450" s="12" t="s">
        <v>7558</v>
      </c>
      <c r="D3450" s="13">
        <v>2100</v>
      </c>
      <c r="E3450" s="14">
        <v>2305</v>
      </c>
      <c r="F3450" s="11" t="s">
        <v>8218</v>
      </c>
      <c r="G3450" s="11" t="s">
        <v>8223</v>
      </c>
      <c r="H3450" s="11" t="s">
        <v>8245</v>
      </c>
      <c r="I3450" s="11">
        <v>1418784689</v>
      </c>
      <c r="J3450" s="11">
        <v>1416192689</v>
      </c>
      <c r="K3450" s="11" t="b">
        <v>0</v>
      </c>
      <c r="L3450" s="11">
        <v>45</v>
      </c>
      <c r="M3450" s="11" t="b">
        <v>1</v>
      </c>
      <c r="N3450" s="11" t="s">
        <v>8273</v>
      </c>
      <c r="O3450" s="11" t="s">
        <v>8274</v>
      </c>
      <c r="P3450" s="11">
        <f t="shared" si="212"/>
        <v>110</v>
      </c>
      <c r="Q3450" s="11">
        <f t="shared" si="213"/>
        <v>51.22</v>
      </c>
      <c r="R3450" s="16">
        <f t="shared" si="214"/>
        <v>41960.119085648148</v>
      </c>
      <c r="S3450" s="16">
        <f t="shared" si="215"/>
        <v>41990.119085648148</v>
      </c>
    </row>
    <row r="3451" spans="1:19" ht="44.25" x14ac:dyDescent="0.75">
      <c r="A3451" s="11">
        <v>3449</v>
      </c>
      <c r="B3451" s="12" t="s">
        <v>3448</v>
      </c>
      <c r="C3451" s="12" t="s">
        <v>7559</v>
      </c>
      <c r="D3451" s="13">
        <v>800</v>
      </c>
      <c r="E3451" s="14">
        <v>1365</v>
      </c>
      <c r="F3451" s="11" t="s">
        <v>8218</v>
      </c>
      <c r="G3451" s="11" t="s">
        <v>8223</v>
      </c>
      <c r="H3451" s="11" t="s">
        <v>8245</v>
      </c>
      <c r="I3451" s="11">
        <v>1468036800</v>
      </c>
      <c r="J3451" s="11">
        <v>1465607738</v>
      </c>
      <c r="K3451" s="11" t="b">
        <v>0</v>
      </c>
      <c r="L3451" s="11">
        <v>20</v>
      </c>
      <c r="M3451" s="11" t="b">
        <v>1</v>
      </c>
      <c r="N3451" s="11" t="s">
        <v>8273</v>
      </c>
      <c r="O3451" s="11" t="s">
        <v>8274</v>
      </c>
      <c r="P3451" s="11">
        <f t="shared" si="212"/>
        <v>171</v>
      </c>
      <c r="Q3451" s="11">
        <f t="shared" si="213"/>
        <v>68.25</v>
      </c>
      <c r="R3451" s="16">
        <f t="shared" si="214"/>
        <v>42532.052523148144</v>
      </c>
      <c r="S3451" s="16">
        <f t="shared" si="215"/>
        <v>42560.166666666672</v>
      </c>
    </row>
    <row r="3452" spans="1:19" ht="44.25" x14ac:dyDescent="0.75">
      <c r="A3452" s="11">
        <v>3450</v>
      </c>
      <c r="B3452" s="12" t="s">
        <v>3449</v>
      </c>
      <c r="C3452" s="12" t="s">
        <v>7560</v>
      </c>
      <c r="D3452" s="13">
        <v>500</v>
      </c>
      <c r="E3452" s="14">
        <v>760</v>
      </c>
      <c r="F3452" s="11" t="s">
        <v>8218</v>
      </c>
      <c r="G3452" s="11" t="s">
        <v>8224</v>
      </c>
      <c r="H3452" s="11" t="s">
        <v>8246</v>
      </c>
      <c r="I3452" s="11">
        <v>1427990071</v>
      </c>
      <c r="J3452" s="11">
        <v>1422809671</v>
      </c>
      <c r="K3452" s="11" t="b">
        <v>0</v>
      </c>
      <c r="L3452" s="11">
        <v>39</v>
      </c>
      <c r="M3452" s="11" t="b">
        <v>1</v>
      </c>
      <c r="N3452" s="11" t="s">
        <v>8273</v>
      </c>
      <c r="O3452" s="11" t="s">
        <v>8274</v>
      </c>
      <c r="P3452" s="11">
        <f t="shared" si="212"/>
        <v>152</v>
      </c>
      <c r="Q3452" s="11">
        <f t="shared" si="213"/>
        <v>19.489999999999998</v>
      </c>
      <c r="R3452" s="16">
        <f t="shared" si="214"/>
        <v>42036.704525462963</v>
      </c>
      <c r="S3452" s="16">
        <f t="shared" si="215"/>
        <v>42096.662858796291</v>
      </c>
    </row>
    <row r="3453" spans="1:19" ht="44.25" x14ac:dyDescent="0.75">
      <c r="A3453" s="11">
        <v>3451</v>
      </c>
      <c r="B3453" s="12" t="s">
        <v>3450</v>
      </c>
      <c r="C3453" s="12" t="s">
        <v>7561</v>
      </c>
      <c r="D3453" s="13">
        <v>650</v>
      </c>
      <c r="E3453" s="14">
        <v>658</v>
      </c>
      <c r="F3453" s="11" t="s">
        <v>8218</v>
      </c>
      <c r="G3453" s="11" t="s">
        <v>8223</v>
      </c>
      <c r="H3453" s="11" t="s">
        <v>8245</v>
      </c>
      <c r="I3453" s="11">
        <v>1429636927</v>
      </c>
      <c r="J3453" s="11">
        <v>1427304127</v>
      </c>
      <c r="K3453" s="11" t="b">
        <v>0</v>
      </c>
      <c r="L3453" s="11">
        <v>16</v>
      </c>
      <c r="M3453" s="11" t="b">
        <v>1</v>
      </c>
      <c r="N3453" s="11" t="s">
        <v>8273</v>
      </c>
      <c r="O3453" s="11" t="s">
        <v>8274</v>
      </c>
      <c r="P3453" s="11">
        <f t="shared" si="212"/>
        <v>101</v>
      </c>
      <c r="Q3453" s="11">
        <f t="shared" si="213"/>
        <v>41.13</v>
      </c>
      <c r="R3453" s="16">
        <f t="shared" si="214"/>
        <v>42088.723692129628</v>
      </c>
      <c r="S3453" s="16">
        <f t="shared" si="215"/>
        <v>42115.723692129628</v>
      </c>
    </row>
    <row r="3454" spans="1:19" ht="44.25" x14ac:dyDescent="0.75">
      <c r="A3454" s="11">
        <v>3452</v>
      </c>
      <c r="B3454" s="12" t="s">
        <v>3451</v>
      </c>
      <c r="C3454" s="12" t="s">
        <v>7562</v>
      </c>
      <c r="D3454" s="13">
        <v>1000</v>
      </c>
      <c r="E3454" s="14">
        <v>1532</v>
      </c>
      <c r="F3454" s="11" t="s">
        <v>8218</v>
      </c>
      <c r="G3454" s="11" t="s">
        <v>8223</v>
      </c>
      <c r="H3454" s="11" t="s">
        <v>8245</v>
      </c>
      <c r="I3454" s="11">
        <v>1406087940</v>
      </c>
      <c r="J3454" s="11">
        <v>1404141626</v>
      </c>
      <c r="K3454" s="11" t="b">
        <v>0</v>
      </c>
      <c r="L3454" s="11">
        <v>37</v>
      </c>
      <c r="M3454" s="11" t="b">
        <v>1</v>
      </c>
      <c r="N3454" s="11" t="s">
        <v>8273</v>
      </c>
      <c r="O3454" s="11" t="s">
        <v>8274</v>
      </c>
      <c r="P3454" s="11">
        <f t="shared" si="212"/>
        <v>153</v>
      </c>
      <c r="Q3454" s="11">
        <f t="shared" si="213"/>
        <v>41.41</v>
      </c>
      <c r="R3454" s="16">
        <f t="shared" si="214"/>
        <v>41820.639189814814</v>
      </c>
      <c r="S3454" s="16">
        <f t="shared" si="215"/>
        <v>41843.165972222225</v>
      </c>
    </row>
    <row r="3455" spans="1:19" ht="44.25" x14ac:dyDescent="0.75">
      <c r="A3455" s="11">
        <v>3453</v>
      </c>
      <c r="B3455" s="12" t="s">
        <v>3452</v>
      </c>
      <c r="C3455" s="12" t="s">
        <v>7563</v>
      </c>
      <c r="D3455" s="13">
        <v>300</v>
      </c>
      <c r="E3455" s="14">
        <v>385</v>
      </c>
      <c r="F3455" s="11" t="s">
        <v>8218</v>
      </c>
      <c r="G3455" s="11" t="s">
        <v>8224</v>
      </c>
      <c r="H3455" s="11" t="s">
        <v>8246</v>
      </c>
      <c r="I3455" s="11">
        <v>1471130956</v>
      </c>
      <c r="J3455" s="11">
        <v>1465946956</v>
      </c>
      <c r="K3455" s="11" t="b">
        <v>0</v>
      </c>
      <c r="L3455" s="11">
        <v>14</v>
      </c>
      <c r="M3455" s="11" t="b">
        <v>1</v>
      </c>
      <c r="N3455" s="11" t="s">
        <v>8273</v>
      </c>
      <c r="O3455" s="11" t="s">
        <v>8274</v>
      </c>
      <c r="P3455" s="11">
        <f t="shared" si="212"/>
        <v>128</v>
      </c>
      <c r="Q3455" s="11">
        <f t="shared" si="213"/>
        <v>27.5</v>
      </c>
      <c r="R3455" s="16">
        <f t="shared" si="214"/>
        <v>42535.97865740741</v>
      </c>
      <c r="S3455" s="16">
        <f t="shared" si="215"/>
        <v>42595.97865740741</v>
      </c>
    </row>
    <row r="3456" spans="1:19" ht="59" x14ac:dyDescent="0.75">
      <c r="A3456" s="11">
        <v>3454</v>
      </c>
      <c r="B3456" s="12" t="s">
        <v>3453</v>
      </c>
      <c r="C3456" s="12" t="s">
        <v>7564</v>
      </c>
      <c r="D3456" s="13">
        <v>700</v>
      </c>
      <c r="E3456" s="14">
        <v>705</v>
      </c>
      <c r="F3456" s="11" t="s">
        <v>8218</v>
      </c>
      <c r="G3456" s="11" t="s">
        <v>8224</v>
      </c>
      <c r="H3456" s="11" t="s">
        <v>8246</v>
      </c>
      <c r="I3456" s="11">
        <v>1406825159</v>
      </c>
      <c r="J3456" s="11">
        <v>1404233159</v>
      </c>
      <c r="K3456" s="11" t="b">
        <v>0</v>
      </c>
      <c r="L3456" s="11">
        <v>21</v>
      </c>
      <c r="M3456" s="11" t="b">
        <v>1</v>
      </c>
      <c r="N3456" s="11" t="s">
        <v>8273</v>
      </c>
      <c r="O3456" s="11" t="s">
        <v>8274</v>
      </c>
      <c r="P3456" s="11">
        <f t="shared" si="212"/>
        <v>101</v>
      </c>
      <c r="Q3456" s="11">
        <f t="shared" si="213"/>
        <v>33.57</v>
      </c>
      <c r="R3456" s="16">
        <f t="shared" si="214"/>
        <v>41821.698599537034</v>
      </c>
      <c r="S3456" s="16">
        <f t="shared" si="215"/>
        <v>41851.698599537034</v>
      </c>
    </row>
    <row r="3457" spans="1:19" ht="44.25" x14ac:dyDescent="0.75">
      <c r="A3457" s="11">
        <v>3455</v>
      </c>
      <c r="B3457" s="12" t="s">
        <v>3454</v>
      </c>
      <c r="C3457" s="12" t="s">
        <v>7565</v>
      </c>
      <c r="D3457" s="13">
        <v>10000</v>
      </c>
      <c r="E3457" s="14">
        <v>10065</v>
      </c>
      <c r="F3457" s="11" t="s">
        <v>8218</v>
      </c>
      <c r="G3457" s="11" t="s">
        <v>8223</v>
      </c>
      <c r="H3457" s="11" t="s">
        <v>8245</v>
      </c>
      <c r="I3457" s="11">
        <v>1476381627</v>
      </c>
      <c r="J3457" s="11">
        <v>1473789627</v>
      </c>
      <c r="K3457" s="11" t="b">
        <v>0</v>
      </c>
      <c r="L3457" s="11">
        <v>69</v>
      </c>
      <c r="M3457" s="11" t="b">
        <v>1</v>
      </c>
      <c r="N3457" s="11" t="s">
        <v>8273</v>
      </c>
      <c r="O3457" s="11" t="s">
        <v>8274</v>
      </c>
      <c r="P3457" s="11">
        <f t="shared" si="212"/>
        <v>101</v>
      </c>
      <c r="Q3457" s="11">
        <f t="shared" si="213"/>
        <v>145.87</v>
      </c>
      <c r="R3457" s="16">
        <f t="shared" si="214"/>
        <v>42626.7503125</v>
      </c>
      <c r="S3457" s="16">
        <f t="shared" si="215"/>
        <v>42656.7503125</v>
      </c>
    </row>
    <row r="3458" spans="1:19" ht="44.25" x14ac:dyDescent="0.75">
      <c r="A3458" s="11">
        <v>3456</v>
      </c>
      <c r="B3458" s="12" t="s">
        <v>3455</v>
      </c>
      <c r="C3458" s="12" t="s">
        <v>7566</v>
      </c>
      <c r="D3458" s="13">
        <v>3000</v>
      </c>
      <c r="E3458" s="14">
        <v>5739</v>
      </c>
      <c r="F3458" s="11" t="s">
        <v>8218</v>
      </c>
      <c r="G3458" s="11" t="s">
        <v>8223</v>
      </c>
      <c r="H3458" s="11" t="s">
        <v>8245</v>
      </c>
      <c r="I3458" s="11">
        <v>1406876340</v>
      </c>
      <c r="J3458" s="11">
        <v>1404190567</v>
      </c>
      <c r="K3458" s="11" t="b">
        <v>0</v>
      </c>
      <c r="L3458" s="11">
        <v>16</v>
      </c>
      <c r="M3458" s="11" t="b">
        <v>1</v>
      </c>
      <c r="N3458" s="11" t="s">
        <v>8273</v>
      </c>
      <c r="O3458" s="11" t="s">
        <v>8274</v>
      </c>
      <c r="P3458" s="11">
        <f t="shared" ref="P3458:P3521" si="216">ROUND(E3458/D3458*100,0)</f>
        <v>191</v>
      </c>
      <c r="Q3458" s="11">
        <f t="shared" ref="Q3458:Q3521" si="217">IFERROR(ROUND(E3458/L3458,2),0)</f>
        <v>358.69</v>
      </c>
      <c r="R3458" s="16">
        <f t="shared" si="214"/>
        <v>41821.205636574072</v>
      </c>
      <c r="S3458" s="16">
        <f t="shared" si="215"/>
        <v>41852.290972222225</v>
      </c>
    </row>
    <row r="3459" spans="1:19" ht="29.5" x14ac:dyDescent="0.75">
      <c r="A3459" s="11">
        <v>3457</v>
      </c>
      <c r="B3459" s="12" t="s">
        <v>3456</v>
      </c>
      <c r="C3459" s="12" t="s">
        <v>7567</v>
      </c>
      <c r="D3459" s="13">
        <v>2000</v>
      </c>
      <c r="E3459" s="14">
        <v>2804</v>
      </c>
      <c r="F3459" s="11" t="s">
        <v>8218</v>
      </c>
      <c r="G3459" s="11" t="s">
        <v>8223</v>
      </c>
      <c r="H3459" s="11" t="s">
        <v>8245</v>
      </c>
      <c r="I3459" s="11">
        <v>1423720740</v>
      </c>
      <c r="J3459" s="11">
        <v>1421081857</v>
      </c>
      <c r="K3459" s="11" t="b">
        <v>0</v>
      </c>
      <c r="L3459" s="11">
        <v>55</v>
      </c>
      <c r="M3459" s="11" t="b">
        <v>1</v>
      </c>
      <c r="N3459" s="11" t="s">
        <v>8273</v>
      </c>
      <c r="O3459" s="11" t="s">
        <v>8274</v>
      </c>
      <c r="P3459" s="11">
        <f t="shared" si="216"/>
        <v>140</v>
      </c>
      <c r="Q3459" s="11">
        <f t="shared" si="217"/>
        <v>50.98</v>
      </c>
      <c r="R3459" s="16">
        <f t="shared" ref="R3459:R3522" si="218">(((J3459/60)/60)/24)+DATE(1970,1,1)</f>
        <v>42016.706678240742</v>
      </c>
      <c r="S3459" s="16">
        <f t="shared" ref="S3459:S3522" si="219">(((I3459/60)/60)/24)+DATE(1970,1,1)</f>
        <v>42047.249305555553</v>
      </c>
    </row>
    <row r="3460" spans="1:19" ht="44.25" x14ac:dyDescent="0.75">
      <c r="A3460" s="11">
        <v>3458</v>
      </c>
      <c r="B3460" s="12" t="s">
        <v>3457</v>
      </c>
      <c r="C3460" s="12" t="s">
        <v>7568</v>
      </c>
      <c r="D3460" s="13">
        <v>978</v>
      </c>
      <c r="E3460" s="14">
        <v>1216</v>
      </c>
      <c r="F3460" s="11" t="s">
        <v>8218</v>
      </c>
      <c r="G3460" s="11" t="s">
        <v>8223</v>
      </c>
      <c r="H3460" s="11" t="s">
        <v>8245</v>
      </c>
      <c r="I3460" s="11">
        <v>1422937620</v>
      </c>
      <c r="J3460" s="11">
        <v>1420606303</v>
      </c>
      <c r="K3460" s="11" t="b">
        <v>0</v>
      </c>
      <c r="L3460" s="11">
        <v>27</v>
      </c>
      <c r="M3460" s="11" t="b">
        <v>1</v>
      </c>
      <c r="N3460" s="11" t="s">
        <v>8273</v>
      </c>
      <c r="O3460" s="11" t="s">
        <v>8274</v>
      </c>
      <c r="P3460" s="11">
        <f t="shared" si="216"/>
        <v>124</v>
      </c>
      <c r="Q3460" s="11">
        <f t="shared" si="217"/>
        <v>45.04</v>
      </c>
      <c r="R3460" s="16">
        <f t="shared" si="218"/>
        <v>42011.202581018515</v>
      </c>
      <c r="S3460" s="16">
        <f t="shared" si="219"/>
        <v>42038.185416666667</v>
      </c>
    </row>
    <row r="3461" spans="1:19" ht="44.25" x14ac:dyDescent="0.75">
      <c r="A3461" s="11">
        <v>3459</v>
      </c>
      <c r="B3461" s="12" t="s">
        <v>3458</v>
      </c>
      <c r="C3461" s="12" t="s">
        <v>7569</v>
      </c>
      <c r="D3461" s="13">
        <v>500</v>
      </c>
      <c r="E3461" s="14">
        <v>631</v>
      </c>
      <c r="F3461" s="11" t="s">
        <v>8218</v>
      </c>
      <c r="G3461" s="11" t="s">
        <v>8224</v>
      </c>
      <c r="H3461" s="11" t="s">
        <v>8246</v>
      </c>
      <c r="I3461" s="11">
        <v>1463743860</v>
      </c>
      <c r="J3461" s="11">
        <v>1461151860</v>
      </c>
      <c r="K3461" s="11" t="b">
        <v>0</v>
      </c>
      <c r="L3461" s="11">
        <v>36</v>
      </c>
      <c r="M3461" s="11" t="b">
        <v>1</v>
      </c>
      <c r="N3461" s="11" t="s">
        <v>8273</v>
      </c>
      <c r="O3461" s="11" t="s">
        <v>8274</v>
      </c>
      <c r="P3461" s="11">
        <f t="shared" si="216"/>
        <v>126</v>
      </c>
      <c r="Q3461" s="11">
        <f t="shared" si="217"/>
        <v>17.53</v>
      </c>
      <c r="R3461" s="16">
        <f t="shared" si="218"/>
        <v>42480.479861111111</v>
      </c>
      <c r="S3461" s="16">
        <f t="shared" si="219"/>
        <v>42510.479861111111</v>
      </c>
    </row>
    <row r="3462" spans="1:19" ht="44.25" x14ac:dyDescent="0.75">
      <c r="A3462" s="11">
        <v>3460</v>
      </c>
      <c r="B3462" s="12" t="s">
        <v>3459</v>
      </c>
      <c r="C3462" s="12" t="s">
        <v>7570</v>
      </c>
      <c r="D3462" s="13">
        <v>500</v>
      </c>
      <c r="E3462" s="14">
        <v>950</v>
      </c>
      <c r="F3462" s="11" t="s">
        <v>8218</v>
      </c>
      <c r="G3462" s="11" t="s">
        <v>8224</v>
      </c>
      <c r="H3462" s="11" t="s">
        <v>8246</v>
      </c>
      <c r="I3462" s="11">
        <v>1408106352</v>
      </c>
      <c r="J3462" s="11">
        <v>1406896752</v>
      </c>
      <c r="K3462" s="11" t="b">
        <v>0</v>
      </c>
      <c r="L3462" s="11">
        <v>19</v>
      </c>
      <c r="M3462" s="11" t="b">
        <v>1</v>
      </c>
      <c r="N3462" s="11" t="s">
        <v>8273</v>
      </c>
      <c r="O3462" s="11" t="s">
        <v>8274</v>
      </c>
      <c r="P3462" s="11">
        <f t="shared" si="216"/>
        <v>190</v>
      </c>
      <c r="Q3462" s="11">
        <f t="shared" si="217"/>
        <v>50</v>
      </c>
      <c r="R3462" s="16">
        <f t="shared" si="218"/>
        <v>41852.527222222219</v>
      </c>
      <c r="S3462" s="16">
        <f t="shared" si="219"/>
        <v>41866.527222222219</v>
      </c>
    </row>
    <row r="3463" spans="1:19" ht="59" x14ac:dyDescent="0.75">
      <c r="A3463" s="11">
        <v>3461</v>
      </c>
      <c r="B3463" s="12" t="s">
        <v>3460</v>
      </c>
      <c r="C3463" s="12" t="s">
        <v>7571</v>
      </c>
      <c r="D3463" s="13">
        <v>500</v>
      </c>
      <c r="E3463" s="14">
        <v>695</v>
      </c>
      <c r="F3463" s="11" t="s">
        <v>8218</v>
      </c>
      <c r="G3463" s="11" t="s">
        <v>8223</v>
      </c>
      <c r="H3463" s="11" t="s">
        <v>8245</v>
      </c>
      <c r="I3463" s="11">
        <v>1477710000</v>
      </c>
      <c r="J3463" s="11">
        <v>1475248279</v>
      </c>
      <c r="K3463" s="11" t="b">
        <v>0</v>
      </c>
      <c r="L3463" s="11">
        <v>12</v>
      </c>
      <c r="M3463" s="11" t="b">
        <v>1</v>
      </c>
      <c r="N3463" s="11" t="s">
        <v>8273</v>
      </c>
      <c r="O3463" s="11" t="s">
        <v>8274</v>
      </c>
      <c r="P3463" s="11">
        <f t="shared" si="216"/>
        <v>139</v>
      </c>
      <c r="Q3463" s="11">
        <f t="shared" si="217"/>
        <v>57.92</v>
      </c>
      <c r="R3463" s="16">
        <f t="shared" si="218"/>
        <v>42643.632858796293</v>
      </c>
      <c r="S3463" s="16">
        <f t="shared" si="219"/>
        <v>42672.125</v>
      </c>
    </row>
    <row r="3464" spans="1:19" ht="44.25" x14ac:dyDescent="0.75">
      <c r="A3464" s="11">
        <v>3462</v>
      </c>
      <c r="B3464" s="12" t="s">
        <v>3461</v>
      </c>
      <c r="C3464" s="12" t="s">
        <v>7572</v>
      </c>
      <c r="D3464" s="13">
        <v>250</v>
      </c>
      <c r="E3464" s="14">
        <v>505</v>
      </c>
      <c r="F3464" s="11" t="s">
        <v>8218</v>
      </c>
      <c r="G3464" s="11" t="s">
        <v>8223</v>
      </c>
      <c r="H3464" s="11" t="s">
        <v>8245</v>
      </c>
      <c r="I3464" s="11">
        <v>1436551200</v>
      </c>
      <c r="J3464" s="11">
        <v>1435181628</v>
      </c>
      <c r="K3464" s="11" t="b">
        <v>0</v>
      </c>
      <c r="L3464" s="11">
        <v>17</v>
      </c>
      <c r="M3464" s="11" t="b">
        <v>1</v>
      </c>
      <c r="N3464" s="11" t="s">
        <v>8273</v>
      </c>
      <c r="O3464" s="11" t="s">
        <v>8274</v>
      </c>
      <c r="P3464" s="11">
        <f t="shared" si="216"/>
        <v>202</v>
      </c>
      <c r="Q3464" s="11">
        <f t="shared" si="217"/>
        <v>29.71</v>
      </c>
      <c r="R3464" s="16">
        <f t="shared" si="218"/>
        <v>42179.898472222223</v>
      </c>
      <c r="S3464" s="16">
        <f t="shared" si="219"/>
        <v>42195.75</v>
      </c>
    </row>
    <row r="3465" spans="1:19" ht="44.25" x14ac:dyDescent="0.75">
      <c r="A3465" s="11">
        <v>3463</v>
      </c>
      <c r="B3465" s="12" t="s">
        <v>3462</v>
      </c>
      <c r="C3465" s="12" t="s">
        <v>7573</v>
      </c>
      <c r="D3465" s="13">
        <v>10000</v>
      </c>
      <c r="E3465" s="14">
        <v>10338</v>
      </c>
      <c r="F3465" s="11" t="s">
        <v>8218</v>
      </c>
      <c r="G3465" s="11" t="s">
        <v>8228</v>
      </c>
      <c r="H3465" s="11" t="s">
        <v>8250</v>
      </c>
      <c r="I3465" s="11">
        <v>1476158340</v>
      </c>
      <c r="J3465" s="11">
        <v>1472594585</v>
      </c>
      <c r="K3465" s="11" t="b">
        <v>0</v>
      </c>
      <c r="L3465" s="11">
        <v>114</v>
      </c>
      <c r="M3465" s="11" t="b">
        <v>1</v>
      </c>
      <c r="N3465" s="11" t="s">
        <v>8273</v>
      </c>
      <c r="O3465" s="11" t="s">
        <v>8274</v>
      </c>
      <c r="P3465" s="11">
        <f t="shared" si="216"/>
        <v>103</v>
      </c>
      <c r="Q3465" s="11">
        <f t="shared" si="217"/>
        <v>90.68</v>
      </c>
      <c r="R3465" s="16">
        <f t="shared" si="218"/>
        <v>42612.918807870374</v>
      </c>
      <c r="S3465" s="16">
        <f t="shared" si="219"/>
        <v>42654.165972222225</v>
      </c>
    </row>
    <row r="3466" spans="1:19" ht="59" x14ac:dyDescent="0.75">
      <c r="A3466" s="11">
        <v>3464</v>
      </c>
      <c r="B3466" s="12" t="s">
        <v>3463</v>
      </c>
      <c r="C3466" s="12" t="s">
        <v>7574</v>
      </c>
      <c r="D3466" s="13">
        <v>5000</v>
      </c>
      <c r="E3466" s="14">
        <v>5116.18</v>
      </c>
      <c r="F3466" s="11" t="s">
        <v>8218</v>
      </c>
      <c r="G3466" s="11" t="s">
        <v>8223</v>
      </c>
      <c r="H3466" s="11" t="s">
        <v>8245</v>
      </c>
      <c r="I3466" s="11">
        <v>1471921637</v>
      </c>
      <c r="J3466" s="11">
        <v>1469329637</v>
      </c>
      <c r="K3466" s="11" t="b">
        <v>0</v>
      </c>
      <c r="L3466" s="11">
        <v>93</v>
      </c>
      <c r="M3466" s="11" t="b">
        <v>1</v>
      </c>
      <c r="N3466" s="11" t="s">
        <v>8273</v>
      </c>
      <c r="O3466" s="11" t="s">
        <v>8274</v>
      </c>
      <c r="P3466" s="11">
        <f t="shared" si="216"/>
        <v>102</v>
      </c>
      <c r="Q3466" s="11">
        <f t="shared" si="217"/>
        <v>55.01</v>
      </c>
      <c r="R3466" s="16">
        <f t="shared" si="218"/>
        <v>42575.130057870367</v>
      </c>
      <c r="S3466" s="16">
        <f t="shared" si="219"/>
        <v>42605.130057870367</v>
      </c>
    </row>
    <row r="3467" spans="1:19" ht="44.25" x14ac:dyDescent="0.75">
      <c r="A3467" s="11">
        <v>3465</v>
      </c>
      <c r="B3467" s="12" t="s">
        <v>3464</v>
      </c>
      <c r="C3467" s="12" t="s">
        <v>7575</v>
      </c>
      <c r="D3467" s="13">
        <v>2000</v>
      </c>
      <c r="E3467" s="14">
        <v>2060</v>
      </c>
      <c r="F3467" s="11" t="s">
        <v>8218</v>
      </c>
      <c r="G3467" s="11" t="s">
        <v>8224</v>
      </c>
      <c r="H3467" s="11" t="s">
        <v>8246</v>
      </c>
      <c r="I3467" s="11">
        <v>1439136000</v>
      </c>
      <c r="J3467" s="11">
        <v>1436972472</v>
      </c>
      <c r="K3467" s="11" t="b">
        <v>0</v>
      </c>
      <c r="L3467" s="11">
        <v>36</v>
      </c>
      <c r="M3467" s="11" t="b">
        <v>1</v>
      </c>
      <c r="N3467" s="11" t="s">
        <v>8273</v>
      </c>
      <c r="O3467" s="11" t="s">
        <v>8274</v>
      </c>
      <c r="P3467" s="11">
        <f t="shared" si="216"/>
        <v>103</v>
      </c>
      <c r="Q3467" s="11">
        <f t="shared" si="217"/>
        <v>57.22</v>
      </c>
      <c r="R3467" s="16">
        <f t="shared" si="218"/>
        <v>42200.625833333332</v>
      </c>
      <c r="S3467" s="16">
        <f t="shared" si="219"/>
        <v>42225.666666666672</v>
      </c>
    </row>
    <row r="3468" spans="1:19" ht="44.25" x14ac:dyDescent="0.75">
      <c r="A3468" s="11">
        <v>3466</v>
      </c>
      <c r="B3468" s="12" t="s">
        <v>3465</v>
      </c>
      <c r="C3468" s="12" t="s">
        <v>7576</v>
      </c>
      <c r="D3468" s="13">
        <v>3500</v>
      </c>
      <c r="E3468" s="14">
        <v>4450</v>
      </c>
      <c r="F3468" s="11" t="s">
        <v>8218</v>
      </c>
      <c r="G3468" s="11" t="s">
        <v>8223</v>
      </c>
      <c r="H3468" s="11" t="s">
        <v>8245</v>
      </c>
      <c r="I3468" s="11">
        <v>1461108450</v>
      </c>
      <c r="J3468" s="11">
        <v>1455928050</v>
      </c>
      <c r="K3468" s="11" t="b">
        <v>0</v>
      </c>
      <c r="L3468" s="11">
        <v>61</v>
      </c>
      <c r="M3468" s="11" t="b">
        <v>1</v>
      </c>
      <c r="N3468" s="11" t="s">
        <v>8273</v>
      </c>
      <c r="O3468" s="11" t="s">
        <v>8274</v>
      </c>
      <c r="P3468" s="11">
        <f t="shared" si="216"/>
        <v>127</v>
      </c>
      <c r="Q3468" s="11">
        <f t="shared" si="217"/>
        <v>72.95</v>
      </c>
      <c r="R3468" s="16">
        <f t="shared" si="218"/>
        <v>42420.019097222219</v>
      </c>
      <c r="S3468" s="16">
        <f t="shared" si="219"/>
        <v>42479.977430555555</v>
      </c>
    </row>
    <row r="3469" spans="1:19" x14ac:dyDescent="0.75">
      <c r="A3469" s="11">
        <v>3467</v>
      </c>
      <c r="B3469" s="12" t="s">
        <v>3466</v>
      </c>
      <c r="C3469" s="12" t="s">
        <v>7577</v>
      </c>
      <c r="D3469" s="13">
        <v>3000</v>
      </c>
      <c r="E3469" s="14">
        <v>3030</v>
      </c>
      <c r="F3469" s="11" t="s">
        <v>8218</v>
      </c>
      <c r="G3469" s="11" t="s">
        <v>8223</v>
      </c>
      <c r="H3469" s="11" t="s">
        <v>8245</v>
      </c>
      <c r="I3469" s="11">
        <v>1426864032</v>
      </c>
      <c r="J3469" s="11">
        <v>1424275632</v>
      </c>
      <c r="K3469" s="11" t="b">
        <v>0</v>
      </c>
      <c r="L3469" s="11">
        <v>47</v>
      </c>
      <c r="M3469" s="11" t="b">
        <v>1</v>
      </c>
      <c r="N3469" s="11" t="s">
        <v>8273</v>
      </c>
      <c r="O3469" s="11" t="s">
        <v>8274</v>
      </c>
      <c r="P3469" s="11">
        <f t="shared" si="216"/>
        <v>101</v>
      </c>
      <c r="Q3469" s="11">
        <f t="shared" si="217"/>
        <v>64.47</v>
      </c>
      <c r="R3469" s="16">
        <f t="shared" si="218"/>
        <v>42053.671666666662</v>
      </c>
      <c r="S3469" s="16">
        <f t="shared" si="219"/>
        <v>42083.630000000005</v>
      </c>
    </row>
    <row r="3470" spans="1:19" ht="44.25" x14ac:dyDescent="0.75">
      <c r="A3470" s="11">
        <v>3468</v>
      </c>
      <c r="B3470" s="12" t="s">
        <v>3467</v>
      </c>
      <c r="C3470" s="12" t="s">
        <v>7578</v>
      </c>
      <c r="D3470" s="13">
        <v>10000</v>
      </c>
      <c r="E3470" s="14">
        <v>12178</v>
      </c>
      <c r="F3470" s="11" t="s">
        <v>8218</v>
      </c>
      <c r="G3470" s="11" t="s">
        <v>8223</v>
      </c>
      <c r="H3470" s="11" t="s">
        <v>8245</v>
      </c>
      <c r="I3470" s="11">
        <v>1474426800</v>
      </c>
      <c r="J3470" s="11">
        <v>1471976529</v>
      </c>
      <c r="K3470" s="11" t="b">
        <v>0</v>
      </c>
      <c r="L3470" s="11">
        <v>17</v>
      </c>
      <c r="M3470" s="11" t="b">
        <v>1</v>
      </c>
      <c r="N3470" s="11" t="s">
        <v>8273</v>
      </c>
      <c r="O3470" s="11" t="s">
        <v>8274</v>
      </c>
      <c r="P3470" s="11">
        <f t="shared" si="216"/>
        <v>122</v>
      </c>
      <c r="Q3470" s="11">
        <f t="shared" si="217"/>
        <v>716.35</v>
      </c>
      <c r="R3470" s="16">
        <f t="shared" si="218"/>
        <v>42605.765381944439</v>
      </c>
      <c r="S3470" s="16">
        <f t="shared" si="219"/>
        <v>42634.125</v>
      </c>
    </row>
    <row r="3471" spans="1:19" ht="59" x14ac:dyDescent="0.75">
      <c r="A3471" s="11">
        <v>3469</v>
      </c>
      <c r="B3471" s="12" t="s">
        <v>3468</v>
      </c>
      <c r="C3471" s="12" t="s">
        <v>7579</v>
      </c>
      <c r="D3471" s="13">
        <v>2800</v>
      </c>
      <c r="E3471" s="14">
        <v>3175</v>
      </c>
      <c r="F3471" s="11" t="s">
        <v>8218</v>
      </c>
      <c r="G3471" s="11" t="s">
        <v>8223</v>
      </c>
      <c r="H3471" s="11" t="s">
        <v>8245</v>
      </c>
      <c r="I3471" s="11">
        <v>1461857045</v>
      </c>
      <c r="J3471" s="11">
        <v>1459265045</v>
      </c>
      <c r="K3471" s="11" t="b">
        <v>0</v>
      </c>
      <c r="L3471" s="11">
        <v>63</v>
      </c>
      <c r="M3471" s="11" t="b">
        <v>1</v>
      </c>
      <c r="N3471" s="11" t="s">
        <v>8273</v>
      </c>
      <c r="O3471" s="11" t="s">
        <v>8274</v>
      </c>
      <c r="P3471" s="11">
        <f t="shared" si="216"/>
        <v>113</v>
      </c>
      <c r="Q3471" s="11">
        <f t="shared" si="217"/>
        <v>50.4</v>
      </c>
      <c r="R3471" s="16">
        <f t="shared" si="218"/>
        <v>42458.641724537039</v>
      </c>
      <c r="S3471" s="16">
        <f t="shared" si="219"/>
        <v>42488.641724537039</v>
      </c>
    </row>
    <row r="3472" spans="1:19" ht="29.5" x14ac:dyDescent="0.75">
      <c r="A3472" s="11">
        <v>3470</v>
      </c>
      <c r="B3472" s="12" t="s">
        <v>3469</v>
      </c>
      <c r="C3472" s="12" t="s">
        <v>7580</v>
      </c>
      <c r="D3472" s="13">
        <v>250</v>
      </c>
      <c r="E3472" s="14">
        <v>375</v>
      </c>
      <c r="F3472" s="11" t="s">
        <v>8218</v>
      </c>
      <c r="G3472" s="11" t="s">
        <v>8223</v>
      </c>
      <c r="H3472" s="11" t="s">
        <v>8245</v>
      </c>
      <c r="I3472" s="11">
        <v>1468618680</v>
      </c>
      <c r="J3472" s="11">
        <v>1465345902</v>
      </c>
      <c r="K3472" s="11" t="b">
        <v>0</v>
      </c>
      <c r="L3472" s="11">
        <v>9</v>
      </c>
      <c r="M3472" s="11" t="b">
        <v>1</v>
      </c>
      <c r="N3472" s="11" t="s">
        <v>8273</v>
      </c>
      <c r="O3472" s="11" t="s">
        <v>8274</v>
      </c>
      <c r="P3472" s="11">
        <f t="shared" si="216"/>
        <v>150</v>
      </c>
      <c r="Q3472" s="11">
        <f t="shared" si="217"/>
        <v>41.67</v>
      </c>
      <c r="R3472" s="16">
        <f t="shared" si="218"/>
        <v>42529.022013888884</v>
      </c>
      <c r="S3472" s="16">
        <f t="shared" si="219"/>
        <v>42566.901388888888</v>
      </c>
    </row>
    <row r="3473" spans="1:19" ht="44.25" x14ac:dyDescent="0.75">
      <c r="A3473" s="11">
        <v>3471</v>
      </c>
      <c r="B3473" s="12" t="s">
        <v>3470</v>
      </c>
      <c r="C3473" s="12" t="s">
        <v>7581</v>
      </c>
      <c r="D3473" s="13">
        <v>500</v>
      </c>
      <c r="E3473" s="14">
        <v>1073</v>
      </c>
      <c r="F3473" s="11" t="s">
        <v>8218</v>
      </c>
      <c r="G3473" s="11" t="s">
        <v>8224</v>
      </c>
      <c r="H3473" s="11" t="s">
        <v>8246</v>
      </c>
      <c r="I3473" s="11">
        <v>1409515200</v>
      </c>
      <c r="J3473" s="11">
        <v>1405971690</v>
      </c>
      <c r="K3473" s="11" t="b">
        <v>0</v>
      </c>
      <c r="L3473" s="11">
        <v>30</v>
      </c>
      <c r="M3473" s="11" t="b">
        <v>1</v>
      </c>
      <c r="N3473" s="11" t="s">
        <v>8273</v>
      </c>
      <c r="O3473" s="11" t="s">
        <v>8274</v>
      </c>
      <c r="P3473" s="11">
        <f t="shared" si="216"/>
        <v>215</v>
      </c>
      <c r="Q3473" s="11">
        <f t="shared" si="217"/>
        <v>35.770000000000003</v>
      </c>
      <c r="R3473" s="16">
        <f t="shared" si="218"/>
        <v>41841.820486111108</v>
      </c>
      <c r="S3473" s="16">
        <f t="shared" si="219"/>
        <v>41882.833333333336</v>
      </c>
    </row>
    <row r="3474" spans="1:19" ht="44.25" x14ac:dyDescent="0.75">
      <c r="A3474" s="11">
        <v>3472</v>
      </c>
      <c r="B3474" s="12" t="s">
        <v>3471</v>
      </c>
      <c r="C3474" s="12" t="s">
        <v>7582</v>
      </c>
      <c r="D3474" s="13">
        <v>2000</v>
      </c>
      <c r="E3474" s="14">
        <v>2041</v>
      </c>
      <c r="F3474" s="11" t="s">
        <v>8218</v>
      </c>
      <c r="G3474" s="11" t="s">
        <v>8223</v>
      </c>
      <c r="H3474" s="11" t="s">
        <v>8245</v>
      </c>
      <c r="I3474" s="11">
        <v>1415253540</v>
      </c>
      <c r="J3474" s="11">
        <v>1413432331</v>
      </c>
      <c r="K3474" s="11" t="b">
        <v>0</v>
      </c>
      <c r="L3474" s="11">
        <v>23</v>
      </c>
      <c r="M3474" s="11" t="b">
        <v>1</v>
      </c>
      <c r="N3474" s="11" t="s">
        <v>8273</v>
      </c>
      <c r="O3474" s="11" t="s">
        <v>8274</v>
      </c>
      <c r="P3474" s="11">
        <f t="shared" si="216"/>
        <v>102</v>
      </c>
      <c r="Q3474" s="11">
        <f t="shared" si="217"/>
        <v>88.74</v>
      </c>
      <c r="R3474" s="16">
        <f t="shared" si="218"/>
        <v>41928.170497685183</v>
      </c>
      <c r="S3474" s="16">
        <f t="shared" si="219"/>
        <v>41949.249305555553</v>
      </c>
    </row>
    <row r="3475" spans="1:19" ht="44.25" x14ac:dyDescent="0.75">
      <c r="A3475" s="11">
        <v>3473</v>
      </c>
      <c r="B3475" s="12" t="s">
        <v>3472</v>
      </c>
      <c r="C3475" s="12" t="s">
        <v>7583</v>
      </c>
      <c r="D3475" s="13">
        <v>4900</v>
      </c>
      <c r="E3475" s="14">
        <v>4900</v>
      </c>
      <c r="F3475" s="11" t="s">
        <v>8218</v>
      </c>
      <c r="G3475" s="11" t="s">
        <v>8223</v>
      </c>
      <c r="H3475" s="11" t="s">
        <v>8245</v>
      </c>
      <c r="I3475" s="11">
        <v>1426883220</v>
      </c>
      <c r="J3475" s="11">
        <v>1425067296</v>
      </c>
      <c r="K3475" s="11" t="b">
        <v>0</v>
      </c>
      <c r="L3475" s="11">
        <v>33</v>
      </c>
      <c r="M3475" s="11" t="b">
        <v>1</v>
      </c>
      <c r="N3475" s="11" t="s">
        <v>8273</v>
      </c>
      <c r="O3475" s="11" t="s">
        <v>8274</v>
      </c>
      <c r="P3475" s="11">
        <f t="shared" si="216"/>
        <v>100</v>
      </c>
      <c r="Q3475" s="11">
        <f t="shared" si="217"/>
        <v>148.47999999999999</v>
      </c>
      <c r="R3475" s="16">
        <f t="shared" si="218"/>
        <v>42062.834444444445</v>
      </c>
      <c r="S3475" s="16">
        <f t="shared" si="219"/>
        <v>42083.852083333331</v>
      </c>
    </row>
    <row r="3476" spans="1:19" ht="44.25" x14ac:dyDescent="0.75">
      <c r="A3476" s="11">
        <v>3474</v>
      </c>
      <c r="B3476" s="12" t="s">
        <v>3473</v>
      </c>
      <c r="C3476" s="12" t="s">
        <v>7584</v>
      </c>
      <c r="D3476" s="13">
        <v>2000</v>
      </c>
      <c r="E3476" s="14">
        <v>2020</v>
      </c>
      <c r="F3476" s="11" t="s">
        <v>8218</v>
      </c>
      <c r="G3476" s="11" t="s">
        <v>8224</v>
      </c>
      <c r="H3476" s="11" t="s">
        <v>8246</v>
      </c>
      <c r="I3476" s="11">
        <v>1469016131</v>
      </c>
      <c r="J3476" s="11">
        <v>1466424131</v>
      </c>
      <c r="K3476" s="11" t="b">
        <v>0</v>
      </c>
      <c r="L3476" s="11">
        <v>39</v>
      </c>
      <c r="M3476" s="11" t="b">
        <v>1</v>
      </c>
      <c r="N3476" s="11" t="s">
        <v>8273</v>
      </c>
      <c r="O3476" s="11" t="s">
        <v>8274</v>
      </c>
      <c r="P3476" s="11">
        <f t="shared" si="216"/>
        <v>101</v>
      </c>
      <c r="Q3476" s="11">
        <f t="shared" si="217"/>
        <v>51.79</v>
      </c>
      <c r="R3476" s="16">
        <f t="shared" si="218"/>
        <v>42541.501516203702</v>
      </c>
      <c r="S3476" s="16">
        <f t="shared" si="219"/>
        <v>42571.501516203702</v>
      </c>
    </row>
    <row r="3477" spans="1:19" ht="44.25" x14ac:dyDescent="0.75">
      <c r="A3477" s="11">
        <v>3475</v>
      </c>
      <c r="B3477" s="12" t="s">
        <v>3474</v>
      </c>
      <c r="C3477" s="12" t="s">
        <v>7585</v>
      </c>
      <c r="D3477" s="13">
        <v>300</v>
      </c>
      <c r="E3477" s="14">
        <v>340</v>
      </c>
      <c r="F3477" s="11" t="s">
        <v>8218</v>
      </c>
      <c r="G3477" s="11" t="s">
        <v>8224</v>
      </c>
      <c r="H3477" s="11" t="s">
        <v>8246</v>
      </c>
      <c r="I3477" s="11">
        <v>1414972800</v>
      </c>
      <c r="J3477" s="11">
        <v>1412629704</v>
      </c>
      <c r="K3477" s="11" t="b">
        <v>0</v>
      </c>
      <c r="L3477" s="11">
        <v>17</v>
      </c>
      <c r="M3477" s="11" t="b">
        <v>1</v>
      </c>
      <c r="N3477" s="11" t="s">
        <v>8273</v>
      </c>
      <c r="O3477" s="11" t="s">
        <v>8274</v>
      </c>
      <c r="P3477" s="11">
        <f t="shared" si="216"/>
        <v>113</v>
      </c>
      <c r="Q3477" s="11">
        <f t="shared" si="217"/>
        <v>20</v>
      </c>
      <c r="R3477" s="16">
        <f t="shared" si="218"/>
        <v>41918.880833333329</v>
      </c>
      <c r="S3477" s="16">
        <f t="shared" si="219"/>
        <v>41946</v>
      </c>
    </row>
    <row r="3478" spans="1:19" ht="59" x14ac:dyDescent="0.75">
      <c r="A3478" s="11">
        <v>3476</v>
      </c>
      <c r="B3478" s="12" t="s">
        <v>3475</v>
      </c>
      <c r="C3478" s="12" t="s">
        <v>7586</v>
      </c>
      <c r="D3478" s="13">
        <v>300</v>
      </c>
      <c r="E3478" s="14">
        <v>312</v>
      </c>
      <c r="F3478" s="11" t="s">
        <v>8218</v>
      </c>
      <c r="G3478" s="11" t="s">
        <v>8223</v>
      </c>
      <c r="H3478" s="11" t="s">
        <v>8245</v>
      </c>
      <c r="I3478" s="11">
        <v>1414378800</v>
      </c>
      <c r="J3478" s="11">
        <v>1412836990</v>
      </c>
      <c r="K3478" s="11" t="b">
        <v>0</v>
      </c>
      <c r="L3478" s="11">
        <v>6</v>
      </c>
      <c r="M3478" s="11" t="b">
        <v>1</v>
      </c>
      <c r="N3478" s="11" t="s">
        <v>8273</v>
      </c>
      <c r="O3478" s="11" t="s">
        <v>8274</v>
      </c>
      <c r="P3478" s="11">
        <f t="shared" si="216"/>
        <v>104</v>
      </c>
      <c r="Q3478" s="11">
        <f t="shared" si="217"/>
        <v>52</v>
      </c>
      <c r="R3478" s="16">
        <f t="shared" si="218"/>
        <v>41921.279976851853</v>
      </c>
      <c r="S3478" s="16">
        <f t="shared" si="219"/>
        <v>41939.125</v>
      </c>
    </row>
    <row r="3479" spans="1:19" ht="44.25" x14ac:dyDescent="0.75">
      <c r="A3479" s="11">
        <v>3477</v>
      </c>
      <c r="B3479" s="12" t="s">
        <v>3476</v>
      </c>
      <c r="C3479" s="12" t="s">
        <v>7587</v>
      </c>
      <c r="D3479" s="13">
        <v>1800</v>
      </c>
      <c r="E3479" s="14">
        <v>2076</v>
      </c>
      <c r="F3479" s="11" t="s">
        <v>8218</v>
      </c>
      <c r="G3479" s="11" t="s">
        <v>8223</v>
      </c>
      <c r="H3479" s="11" t="s">
        <v>8245</v>
      </c>
      <c r="I3479" s="11">
        <v>1431831600</v>
      </c>
      <c r="J3479" s="11">
        <v>1430761243</v>
      </c>
      <c r="K3479" s="11" t="b">
        <v>0</v>
      </c>
      <c r="L3479" s="11">
        <v>39</v>
      </c>
      <c r="M3479" s="11" t="b">
        <v>1</v>
      </c>
      <c r="N3479" s="11" t="s">
        <v>8273</v>
      </c>
      <c r="O3479" s="11" t="s">
        <v>8274</v>
      </c>
      <c r="P3479" s="11">
        <f t="shared" si="216"/>
        <v>115</v>
      </c>
      <c r="Q3479" s="11">
        <f t="shared" si="217"/>
        <v>53.23</v>
      </c>
      <c r="R3479" s="16">
        <f t="shared" si="218"/>
        <v>42128.736608796295</v>
      </c>
      <c r="S3479" s="16">
        <f t="shared" si="219"/>
        <v>42141.125</v>
      </c>
    </row>
    <row r="3480" spans="1:19" ht="44.25" x14ac:dyDescent="0.75">
      <c r="A3480" s="11">
        <v>3478</v>
      </c>
      <c r="B3480" s="12" t="s">
        <v>3477</v>
      </c>
      <c r="C3480" s="12" t="s">
        <v>7588</v>
      </c>
      <c r="D3480" s="13">
        <v>2000</v>
      </c>
      <c r="E3480" s="14">
        <v>2257</v>
      </c>
      <c r="F3480" s="11" t="s">
        <v>8218</v>
      </c>
      <c r="G3480" s="11" t="s">
        <v>8223</v>
      </c>
      <c r="H3480" s="11" t="s">
        <v>8245</v>
      </c>
      <c r="I3480" s="11">
        <v>1426539600</v>
      </c>
      <c r="J3480" s="11">
        <v>1424296822</v>
      </c>
      <c r="K3480" s="11" t="b">
        <v>0</v>
      </c>
      <c r="L3480" s="11">
        <v>57</v>
      </c>
      <c r="M3480" s="11" t="b">
        <v>1</v>
      </c>
      <c r="N3480" s="11" t="s">
        <v>8273</v>
      </c>
      <c r="O3480" s="11" t="s">
        <v>8274</v>
      </c>
      <c r="P3480" s="11">
        <f t="shared" si="216"/>
        <v>113</v>
      </c>
      <c r="Q3480" s="11">
        <f t="shared" si="217"/>
        <v>39.6</v>
      </c>
      <c r="R3480" s="16">
        <f t="shared" si="218"/>
        <v>42053.916921296302</v>
      </c>
      <c r="S3480" s="16">
        <f t="shared" si="219"/>
        <v>42079.875</v>
      </c>
    </row>
    <row r="3481" spans="1:19" ht="44.25" x14ac:dyDescent="0.75">
      <c r="A3481" s="11">
        <v>3479</v>
      </c>
      <c r="B3481" s="12" t="s">
        <v>3478</v>
      </c>
      <c r="C3481" s="12" t="s">
        <v>7589</v>
      </c>
      <c r="D3481" s="13">
        <v>1500</v>
      </c>
      <c r="E3481" s="14">
        <v>1918</v>
      </c>
      <c r="F3481" s="11" t="s">
        <v>8218</v>
      </c>
      <c r="G3481" s="11" t="s">
        <v>8224</v>
      </c>
      <c r="H3481" s="11" t="s">
        <v>8246</v>
      </c>
      <c r="I3481" s="11">
        <v>1403382680</v>
      </c>
      <c r="J3481" s="11">
        <v>1400790680</v>
      </c>
      <c r="K3481" s="11" t="b">
        <v>0</v>
      </c>
      <c r="L3481" s="11">
        <v>56</v>
      </c>
      <c r="M3481" s="11" t="b">
        <v>1</v>
      </c>
      <c r="N3481" s="11" t="s">
        <v>8273</v>
      </c>
      <c r="O3481" s="11" t="s">
        <v>8274</v>
      </c>
      <c r="P3481" s="11">
        <f t="shared" si="216"/>
        <v>128</v>
      </c>
      <c r="Q3481" s="11">
        <f t="shared" si="217"/>
        <v>34.25</v>
      </c>
      <c r="R3481" s="16">
        <f t="shared" si="218"/>
        <v>41781.855092592588</v>
      </c>
      <c r="S3481" s="16">
        <f t="shared" si="219"/>
        <v>41811.855092592588</v>
      </c>
    </row>
    <row r="3482" spans="1:19" ht="44.25" x14ac:dyDescent="0.75">
      <c r="A3482" s="11">
        <v>3480</v>
      </c>
      <c r="B3482" s="12" t="s">
        <v>3479</v>
      </c>
      <c r="C3482" s="12" t="s">
        <v>7590</v>
      </c>
      <c r="D3482" s="13">
        <v>1500</v>
      </c>
      <c r="E3482" s="14">
        <v>2140</v>
      </c>
      <c r="F3482" s="11" t="s">
        <v>8218</v>
      </c>
      <c r="G3482" s="11" t="s">
        <v>8223</v>
      </c>
      <c r="H3482" s="11" t="s">
        <v>8245</v>
      </c>
      <c r="I3482" s="11">
        <v>1436562000</v>
      </c>
      <c r="J3482" s="11">
        <v>1434440227</v>
      </c>
      <c r="K3482" s="11" t="b">
        <v>0</v>
      </c>
      <c r="L3482" s="11">
        <v>13</v>
      </c>
      <c r="M3482" s="11" t="b">
        <v>1</v>
      </c>
      <c r="N3482" s="11" t="s">
        <v>8273</v>
      </c>
      <c r="O3482" s="11" t="s">
        <v>8274</v>
      </c>
      <c r="P3482" s="11">
        <f t="shared" si="216"/>
        <v>143</v>
      </c>
      <c r="Q3482" s="11">
        <f t="shared" si="217"/>
        <v>164.62</v>
      </c>
      <c r="R3482" s="16">
        <f t="shared" si="218"/>
        <v>42171.317442129628</v>
      </c>
      <c r="S3482" s="16">
        <f t="shared" si="219"/>
        <v>42195.875</v>
      </c>
    </row>
    <row r="3483" spans="1:19" ht="44.25" x14ac:dyDescent="0.75">
      <c r="A3483" s="11">
        <v>3481</v>
      </c>
      <c r="B3483" s="12" t="s">
        <v>3480</v>
      </c>
      <c r="C3483" s="12" t="s">
        <v>7591</v>
      </c>
      <c r="D3483" s="13">
        <v>10000</v>
      </c>
      <c r="E3483" s="14">
        <v>11880</v>
      </c>
      <c r="F3483" s="11" t="s">
        <v>8218</v>
      </c>
      <c r="G3483" s="11" t="s">
        <v>8225</v>
      </c>
      <c r="H3483" s="11" t="s">
        <v>8247</v>
      </c>
      <c r="I3483" s="11">
        <v>1420178188</v>
      </c>
      <c r="J3483" s="11">
        <v>1418709388</v>
      </c>
      <c r="K3483" s="11" t="b">
        <v>0</v>
      </c>
      <c r="L3483" s="11">
        <v>95</v>
      </c>
      <c r="M3483" s="11" t="b">
        <v>1</v>
      </c>
      <c r="N3483" s="11" t="s">
        <v>8273</v>
      </c>
      <c r="O3483" s="11" t="s">
        <v>8274</v>
      </c>
      <c r="P3483" s="11">
        <f t="shared" si="216"/>
        <v>119</v>
      </c>
      <c r="Q3483" s="11">
        <f t="shared" si="217"/>
        <v>125.05</v>
      </c>
      <c r="R3483" s="16">
        <f t="shared" si="218"/>
        <v>41989.24754629629</v>
      </c>
      <c r="S3483" s="16">
        <f t="shared" si="219"/>
        <v>42006.24754629629</v>
      </c>
    </row>
    <row r="3484" spans="1:19" ht="44.25" x14ac:dyDescent="0.75">
      <c r="A3484" s="11">
        <v>3482</v>
      </c>
      <c r="B3484" s="12" t="s">
        <v>3481</v>
      </c>
      <c r="C3484" s="12" t="s">
        <v>7592</v>
      </c>
      <c r="D3484" s="13">
        <v>3000</v>
      </c>
      <c r="E3484" s="14">
        <v>4150</v>
      </c>
      <c r="F3484" s="11" t="s">
        <v>8218</v>
      </c>
      <c r="G3484" s="11" t="s">
        <v>8224</v>
      </c>
      <c r="H3484" s="11" t="s">
        <v>8246</v>
      </c>
      <c r="I3484" s="11">
        <v>1404671466</v>
      </c>
      <c r="J3484" s="11">
        <v>1402079466</v>
      </c>
      <c r="K3484" s="11" t="b">
        <v>0</v>
      </c>
      <c r="L3484" s="11">
        <v>80</v>
      </c>
      <c r="M3484" s="11" t="b">
        <v>1</v>
      </c>
      <c r="N3484" s="11" t="s">
        <v>8273</v>
      </c>
      <c r="O3484" s="11" t="s">
        <v>8274</v>
      </c>
      <c r="P3484" s="11">
        <f t="shared" si="216"/>
        <v>138</v>
      </c>
      <c r="Q3484" s="11">
        <f t="shared" si="217"/>
        <v>51.88</v>
      </c>
      <c r="R3484" s="16">
        <f t="shared" si="218"/>
        <v>41796.771597222221</v>
      </c>
      <c r="S3484" s="16">
        <f t="shared" si="219"/>
        <v>41826.771597222221</v>
      </c>
    </row>
    <row r="3485" spans="1:19" ht="44.25" x14ac:dyDescent="0.75">
      <c r="A3485" s="11">
        <v>3483</v>
      </c>
      <c r="B3485" s="12" t="s">
        <v>3482</v>
      </c>
      <c r="C3485" s="12" t="s">
        <v>7593</v>
      </c>
      <c r="D3485" s="13">
        <v>3350</v>
      </c>
      <c r="E3485" s="14">
        <v>5358</v>
      </c>
      <c r="F3485" s="11" t="s">
        <v>8218</v>
      </c>
      <c r="G3485" s="11" t="s">
        <v>8223</v>
      </c>
      <c r="H3485" s="11" t="s">
        <v>8245</v>
      </c>
      <c r="I3485" s="11">
        <v>1404403381</v>
      </c>
      <c r="J3485" s="11">
        <v>1401811381</v>
      </c>
      <c r="K3485" s="11" t="b">
        <v>0</v>
      </c>
      <c r="L3485" s="11">
        <v>133</v>
      </c>
      <c r="M3485" s="11" t="b">
        <v>1</v>
      </c>
      <c r="N3485" s="11" t="s">
        <v>8273</v>
      </c>
      <c r="O3485" s="11" t="s">
        <v>8274</v>
      </c>
      <c r="P3485" s="11">
        <f t="shared" si="216"/>
        <v>160</v>
      </c>
      <c r="Q3485" s="11">
        <f t="shared" si="217"/>
        <v>40.29</v>
      </c>
      <c r="R3485" s="16">
        <f t="shared" si="218"/>
        <v>41793.668761574074</v>
      </c>
      <c r="S3485" s="16">
        <f t="shared" si="219"/>
        <v>41823.668761574074</v>
      </c>
    </row>
    <row r="3486" spans="1:19" ht="59" x14ac:dyDescent="0.75">
      <c r="A3486" s="11">
        <v>3484</v>
      </c>
      <c r="B3486" s="12" t="s">
        <v>3483</v>
      </c>
      <c r="C3486" s="12" t="s">
        <v>7594</v>
      </c>
      <c r="D3486" s="13">
        <v>2500</v>
      </c>
      <c r="E3486" s="14">
        <v>2856</v>
      </c>
      <c r="F3486" s="11" t="s">
        <v>8218</v>
      </c>
      <c r="G3486" s="11" t="s">
        <v>8223</v>
      </c>
      <c r="H3486" s="11" t="s">
        <v>8245</v>
      </c>
      <c r="I3486" s="11">
        <v>1466014499</v>
      </c>
      <c r="J3486" s="11">
        <v>1463422499</v>
      </c>
      <c r="K3486" s="11" t="b">
        <v>0</v>
      </c>
      <c r="L3486" s="11">
        <v>44</v>
      </c>
      <c r="M3486" s="11" t="b">
        <v>1</v>
      </c>
      <c r="N3486" s="11" t="s">
        <v>8273</v>
      </c>
      <c r="O3486" s="11" t="s">
        <v>8274</v>
      </c>
      <c r="P3486" s="11">
        <f t="shared" si="216"/>
        <v>114</v>
      </c>
      <c r="Q3486" s="11">
        <f t="shared" si="217"/>
        <v>64.91</v>
      </c>
      <c r="R3486" s="16">
        <f t="shared" si="218"/>
        <v>42506.760405092587</v>
      </c>
      <c r="S3486" s="16">
        <f t="shared" si="219"/>
        <v>42536.760405092587</v>
      </c>
    </row>
    <row r="3487" spans="1:19" ht="44.25" x14ac:dyDescent="0.75">
      <c r="A3487" s="11">
        <v>3485</v>
      </c>
      <c r="B3487" s="12" t="s">
        <v>3484</v>
      </c>
      <c r="C3487" s="12" t="s">
        <v>7595</v>
      </c>
      <c r="D3487" s="13">
        <v>1650</v>
      </c>
      <c r="E3487" s="14">
        <v>1660</v>
      </c>
      <c r="F3487" s="11" t="s">
        <v>8218</v>
      </c>
      <c r="G3487" s="11" t="s">
        <v>8223</v>
      </c>
      <c r="H3487" s="11" t="s">
        <v>8245</v>
      </c>
      <c r="I3487" s="11">
        <v>1454431080</v>
      </c>
      <c r="J3487" s="11">
        <v>1451839080</v>
      </c>
      <c r="K3487" s="11" t="b">
        <v>0</v>
      </c>
      <c r="L3487" s="11">
        <v>30</v>
      </c>
      <c r="M3487" s="11" t="b">
        <v>1</v>
      </c>
      <c r="N3487" s="11" t="s">
        <v>8273</v>
      </c>
      <c r="O3487" s="11" t="s">
        <v>8274</v>
      </c>
      <c r="P3487" s="11">
        <f t="shared" si="216"/>
        <v>101</v>
      </c>
      <c r="Q3487" s="11">
        <f t="shared" si="217"/>
        <v>55.33</v>
      </c>
      <c r="R3487" s="16">
        <f t="shared" si="218"/>
        <v>42372.693055555559</v>
      </c>
      <c r="S3487" s="16">
        <f t="shared" si="219"/>
        <v>42402.693055555559</v>
      </c>
    </row>
    <row r="3488" spans="1:19" ht="44.25" x14ac:dyDescent="0.75">
      <c r="A3488" s="11">
        <v>3486</v>
      </c>
      <c r="B3488" s="12" t="s">
        <v>3485</v>
      </c>
      <c r="C3488" s="12" t="s">
        <v>7596</v>
      </c>
      <c r="D3488" s="13">
        <v>3000</v>
      </c>
      <c r="E3488" s="14">
        <v>4656</v>
      </c>
      <c r="F3488" s="11" t="s">
        <v>8218</v>
      </c>
      <c r="G3488" s="11" t="s">
        <v>8223</v>
      </c>
      <c r="H3488" s="11" t="s">
        <v>8245</v>
      </c>
      <c r="I3488" s="11">
        <v>1433314740</v>
      </c>
      <c r="J3488" s="11">
        <v>1430600401</v>
      </c>
      <c r="K3488" s="11" t="b">
        <v>0</v>
      </c>
      <c r="L3488" s="11">
        <v>56</v>
      </c>
      <c r="M3488" s="11" t="b">
        <v>1</v>
      </c>
      <c r="N3488" s="11" t="s">
        <v>8273</v>
      </c>
      <c r="O3488" s="11" t="s">
        <v>8274</v>
      </c>
      <c r="P3488" s="11">
        <f t="shared" si="216"/>
        <v>155</v>
      </c>
      <c r="Q3488" s="11">
        <f t="shared" si="217"/>
        <v>83.14</v>
      </c>
      <c r="R3488" s="16">
        <f t="shared" si="218"/>
        <v>42126.87501157407</v>
      </c>
      <c r="S3488" s="16">
        <f t="shared" si="219"/>
        <v>42158.290972222225</v>
      </c>
    </row>
    <row r="3489" spans="1:19" ht="44.25" x14ac:dyDescent="0.75">
      <c r="A3489" s="11">
        <v>3487</v>
      </c>
      <c r="B3489" s="12" t="s">
        <v>3486</v>
      </c>
      <c r="C3489" s="12" t="s">
        <v>7597</v>
      </c>
      <c r="D3489" s="13">
        <v>2000</v>
      </c>
      <c r="E3489" s="14">
        <v>2555</v>
      </c>
      <c r="F3489" s="11" t="s">
        <v>8218</v>
      </c>
      <c r="G3489" s="11" t="s">
        <v>8224</v>
      </c>
      <c r="H3489" s="11" t="s">
        <v>8246</v>
      </c>
      <c r="I3489" s="11">
        <v>1435185252</v>
      </c>
      <c r="J3489" s="11">
        <v>1432593252</v>
      </c>
      <c r="K3489" s="11" t="b">
        <v>0</v>
      </c>
      <c r="L3489" s="11">
        <v>66</v>
      </c>
      <c r="M3489" s="11" t="b">
        <v>1</v>
      </c>
      <c r="N3489" s="11" t="s">
        <v>8273</v>
      </c>
      <c r="O3489" s="11" t="s">
        <v>8274</v>
      </c>
      <c r="P3489" s="11">
        <f t="shared" si="216"/>
        <v>128</v>
      </c>
      <c r="Q3489" s="11">
        <f t="shared" si="217"/>
        <v>38.71</v>
      </c>
      <c r="R3489" s="16">
        <f t="shared" si="218"/>
        <v>42149.940416666665</v>
      </c>
      <c r="S3489" s="16">
        <f t="shared" si="219"/>
        <v>42179.940416666665</v>
      </c>
    </row>
    <row r="3490" spans="1:19" ht="59" x14ac:dyDescent="0.75">
      <c r="A3490" s="11">
        <v>3488</v>
      </c>
      <c r="B3490" s="12" t="s">
        <v>3487</v>
      </c>
      <c r="C3490" s="12" t="s">
        <v>7598</v>
      </c>
      <c r="D3490" s="13">
        <v>3000</v>
      </c>
      <c r="E3490" s="14">
        <v>3636</v>
      </c>
      <c r="F3490" s="11" t="s">
        <v>8218</v>
      </c>
      <c r="G3490" s="11" t="s">
        <v>8223</v>
      </c>
      <c r="H3490" s="11" t="s">
        <v>8245</v>
      </c>
      <c r="I3490" s="11">
        <v>1429286400</v>
      </c>
      <c r="J3490" s="11">
        <v>1427221560</v>
      </c>
      <c r="K3490" s="11" t="b">
        <v>0</v>
      </c>
      <c r="L3490" s="11">
        <v>29</v>
      </c>
      <c r="M3490" s="11" t="b">
        <v>1</v>
      </c>
      <c r="N3490" s="11" t="s">
        <v>8273</v>
      </c>
      <c r="O3490" s="11" t="s">
        <v>8274</v>
      </c>
      <c r="P3490" s="11">
        <f t="shared" si="216"/>
        <v>121</v>
      </c>
      <c r="Q3490" s="11">
        <f t="shared" si="217"/>
        <v>125.38</v>
      </c>
      <c r="R3490" s="16">
        <f t="shared" si="218"/>
        <v>42087.768055555556</v>
      </c>
      <c r="S3490" s="16">
        <f t="shared" si="219"/>
        <v>42111.666666666672</v>
      </c>
    </row>
    <row r="3491" spans="1:19" ht="44.25" x14ac:dyDescent="0.75">
      <c r="A3491" s="11">
        <v>3489</v>
      </c>
      <c r="B3491" s="12" t="s">
        <v>3488</v>
      </c>
      <c r="C3491" s="12" t="s">
        <v>7599</v>
      </c>
      <c r="D3491" s="13">
        <v>5000</v>
      </c>
      <c r="E3491" s="14">
        <v>5635</v>
      </c>
      <c r="F3491" s="11" t="s">
        <v>8218</v>
      </c>
      <c r="G3491" s="11" t="s">
        <v>8224</v>
      </c>
      <c r="H3491" s="11" t="s">
        <v>8246</v>
      </c>
      <c r="I3491" s="11">
        <v>1400965200</v>
      </c>
      <c r="J3491" s="11">
        <v>1398352531</v>
      </c>
      <c r="K3491" s="11" t="b">
        <v>0</v>
      </c>
      <c r="L3491" s="11">
        <v>72</v>
      </c>
      <c r="M3491" s="11" t="b">
        <v>1</v>
      </c>
      <c r="N3491" s="11" t="s">
        <v>8273</v>
      </c>
      <c r="O3491" s="11" t="s">
        <v>8274</v>
      </c>
      <c r="P3491" s="11">
        <f t="shared" si="216"/>
        <v>113</v>
      </c>
      <c r="Q3491" s="11">
        <f t="shared" si="217"/>
        <v>78.260000000000005</v>
      </c>
      <c r="R3491" s="16">
        <f t="shared" si="218"/>
        <v>41753.635775462964</v>
      </c>
      <c r="S3491" s="16">
        <f t="shared" si="219"/>
        <v>41783.875</v>
      </c>
    </row>
    <row r="3492" spans="1:19" ht="44.25" x14ac:dyDescent="0.75">
      <c r="A3492" s="11">
        <v>3490</v>
      </c>
      <c r="B3492" s="12" t="s">
        <v>3489</v>
      </c>
      <c r="C3492" s="12" t="s">
        <v>7600</v>
      </c>
      <c r="D3492" s="13">
        <v>1000</v>
      </c>
      <c r="E3492" s="14">
        <v>1275</v>
      </c>
      <c r="F3492" s="11" t="s">
        <v>8218</v>
      </c>
      <c r="G3492" s="11" t="s">
        <v>8223</v>
      </c>
      <c r="H3492" s="11" t="s">
        <v>8245</v>
      </c>
      <c r="I3492" s="11">
        <v>1460574924</v>
      </c>
      <c r="J3492" s="11">
        <v>1457982924</v>
      </c>
      <c r="K3492" s="11" t="b">
        <v>0</v>
      </c>
      <c r="L3492" s="11">
        <v>27</v>
      </c>
      <c r="M3492" s="11" t="b">
        <v>1</v>
      </c>
      <c r="N3492" s="11" t="s">
        <v>8273</v>
      </c>
      <c r="O3492" s="11" t="s">
        <v>8274</v>
      </c>
      <c r="P3492" s="11">
        <f t="shared" si="216"/>
        <v>128</v>
      </c>
      <c r="Q3492" s="11">
        <f t="shared" si="217"/>
        <v>47.22</v>
      </c>
      <c r="R3492" s="16">
        <f t="shared" si="218"/>
        <v>42443.802361111113</v>
      </c>
      <c r="S3492" s="16">
        <f t="shared" si="219"/>
        <v>42473.802361111113</v>
      </c>
    </row>
    <row r="3493" spans="1:19" ht="59" x14ac:dyDescent="0.75">
      <c r="A3493" s="11">
        <v>3491</v>
      </c>
      <c r="B3493" s="12" t="s">
        <v>3490</v>
      </c>
      <c r="C3493" s="12" t="s">
        <v>7601</v>
      </c>
      <c r="D3493" s="13">
        <v>500</v>
      </c>
      <c r="E3493" s="14">
        <v>791</v>
      </c>
      <c r="F3493" s="11" t="s">
        <v>8218</v>
      </c>
      <c r="G3493" s="11" t="s">
        <v>8223</v>
      </c>
      <c r="H3493" s="11" t="s">
        <v>8245</v>
      </c>
      <c r="I3493" s="11">
        <v>1431928784</v>
      </c>
      <c r="J3493" s="11">
        <v>1430114384</v>
      </c>
      <c r="K3493" s="11" t="b">
        <v>0</v>
      </c>
      <c r="L3493" s="11">
        <v>10</v>
      </c>
      <c r="M3493" s="11" t="b">
        <v>1</v>
      </c>
      <c r="N3493" s="11" t="s">
        <v>8273</v>
      </c>
      <c r="O3493" s="11" t="s">
        <v>8274</v>
      </c>
      <c r="P3493" s="11">
        <f t="shared" si="216"/>
        <v>158</v>
      </c>
      <c r="Q3493" s="11">
        <f t="shared" si="217"/>
        <v>79.099999999999994</v>
      </c>
      <c r="R3493" s="16">
        <f t="shared" si="218"/>
        <v>42121.249814814815</v>
      </c>
      <c r="S3493" s="16">
        <f t="shared" si="219"/>
        <v>42142.249814814815</v>
      </c>
    </row>
    <row r="3494" spans="1:19" ht="44.25" x14ac:dyDescent="0.75">
      <c r="A3494" s="11">
        <v>3492</v>
      </c>
      <c r="B3494" s="12" t="s">
        <v>3491</v>
      </c>
      <c r="C3494" s="12" t="s">
        <v>7602</v>
      </c>
      <c r="D3494" s="13">
        <v>3800</v>
      </c>
      <c r="E3494" s="14">
        <v>4000.22</v>
      </c>
      <c r="F3494" s="11" t="s">
        <v>8218</v>
      </c>
      <c r="G3494" s="11" t="s">
        <v>8223</v>
      </c>
      <c r="H3494" s="11" t="s">
        <v>8245</v>
      </c>
      <c r="I3494" s="11">
        <v>1445818397</v>
      </c>
      <c r="J3494" s="11">
        <v>1442794397</v>
      </c>
      <c r="K3494" s="11" t="b">
        <v>0</v>
      </c>
      <c r="L3494" s="11">
        <v>35</v>
      </c>
      <c r="M3494" s="11" t="b">
        <v>1</v>
      </c>
      <c r="N3494" s="11" t="s">
        <v>8273</v>
      </c>
      <c r="O3494" s="11" t="s">
        <v>8274</v>
      </c>
      <c r="P3494" s="11">
        <f t="shared" si="216"/>
        <v>105</v>
      </c>
      <c r="Q3494" s="11">
        <f t="shared" si="217"/>
        <v>114.29</v>
      </c>
      <c r="R3494" s="16">
        <f t="shared" si="218"/>
        <v>42268.009224537032</v>
      </c>
      <c r="S3494" s="16">
        <f t="shared" si="219"/>
        <v>42303.009224537032</v>
      </c>
    </row>
    <row r="3495" spans="1:19" ht="44.25" x14ac:dyDescent="0.75">
      <c r="A3495" s="11">
        <v>3493</v>
      </c>
      <c r="B3495" s="12" t="s">
        <v>3492</v>
      </c>
      <c r="C3495" s="12" t="s">
        <v>7603</v>
      </c>
      <c r="D3495" s="13">
        <v>1500</v>
      </c>
      <c r="E3495" s="14">
        <v>1500</v>
      </c>
      <c r="F3495" s="11" t="s">
        <v>8218</v>
      </c>
      <c r="G3495" s="11" t="s">
        <v>8223</v>
      </c>
      <c r="H3495" s="11" t="s">
        <v>8245</v>
      </c>
      <c r="I3495" s="11">
        <v>1408252260</v>
      </c>
      <c r="J3495" s="11">
        <v>1406580436</v>
      </c>
      <c r="K3495" s="11" t="b">
        <v>0</v>
      </c>
      <c r="L3495" s="11">
        <v>29</v>
      </c>
      <c r="M3495" s="11" t="b">
        <v>1</v>
      </c>
      <c r="N3495" s="11" t="s">
        <v>8273</v>
      </c>
      <c r="O3495" s="11" t="s">
        <v>8274</v>
      </c>
      <c r="P3495" s="11">
        <f t="shared" si="216"/>
        <v>100</v>
      </c>
      <c r="Q3495" s="11">
        <f t="shared" si="217"/>
        <v>51.72</v>
      </c>
      <c r="R3495" s="16">
        <f t="shared" si="218"/>
        <v>41848.866157407407</v>
      </c>
      <c r="S3495" s="16">
        <f t="shared" si="219"/>
        <v>41868.21597222222</v>
      </c>
    </row>
    <row r="3496" spans="1:19" ht="44.25" x14ac:dyDescent="0.75">
      <c r="A3496" s="11">
        <v>3494</v>
      </c>
      <c r="B3496" s="12" t="s">
        <v>3493</v>
      </c>
      <c r="C3496" s="12" t="s">
        <v>7604</v>
      </c>
      <c r="D3496" s="13">
        <v>400</v>
      </c>
      <c r="E3496" s="14">
        <v>400</v>
      </c>
      <c r="F3496" s="11" t="s">
        <v>8218</v>
      </c>
      <c r="G3496" s="11" t="s">
        <v>8223</v>
      </c>
      <c r="H3496" s="11" t="s">
        <v>8245</v>
      </c>
      <c r="I3496" s="11">
        <v>1480140000</v>
      </c>
      <c r="J3496" s="11">
        <v>1479186575</v>
      </c>
      <c r="K3496" s="11" t="b">
        <v>0</v>
      </c>
      <c r="L3496" s="11">
        <v>13</v>
      </c>
      <c r="M3496" s="11" t="b">
        <v>1</v>
      </c>
      <c r="N3496" s="11" t="s">
        <v>8273</v>
      </c>
      <c r="O3496" s="11" t="s">
        <v>8274</v>
      </c>
      <c r="P3496" s="11">
        <f t="shared" si="216"/>
        <v>100</v>
      </c>
      <c r="Q3496" s="11">
        <f t="shared" si="217"/>
        <v>30.77</v>
      </c>
      <c r="R3496" s="16">
        <f t="shared" si="218"/>
        <v>42689.214988425927</v>
      </c>
      <c r="S3496" s="16">
        <f t="shared" si="219"/>
        <v>42700.25</v>
      </c>
    </row>
    <row r="3497" spans="1:19" ht="44.25" x14ac:dyDescent="0.75">
      <c r="A3497" s="11">
        <v>3495</v>
      </c>
      <c r="B3497" s="12" t="s">
        <v>3494</v>
      </c>
      <c r="C3497" s="12" t="s">
        <v>7605</v>
      </c>
      <c r="D3497" s="13">
        <v>5000</v>
      </c>
      <c r="E3497" s="14">
        <v>5343</v>
      </c>
      <c r="F3497" s="11" t="s">
        <v>8218</v>
      </c>
      <c r="G3497" s="11" t="s">
        <v>8228</v>
      </c>
      <c r="H3497" s="11" t="s">
        <v>8250</v>
      </c>
      <c r="I3497" s="11">
        <v>1414862280</v>
      </c>
      <c r="J3497" s="11">
        <v>1412360309</v>
      </c>
      <c r="K3497" s="11" t="b">
        <v>0</v>
      </c>
      <c r="L3497" s="11">
        <v>72</v>
      </c>
      <c r="M3497" s="11" t="b">
        <v>1</v>
      </c>
      <c r="N3497" s="11" t="s">
        <v>8273</v>
      </c>
      <c r="O3497" s="11" t="s">
        <v>8274</v>
      </c>
      <c r="P3497" s="11">
        <f t="shared" si="216"/>
        <v>107</v>
      </c>
      <c r="Q3497" s="11">
        <f t="shared" si="217"/>
        <v>74.209999999999994</v>
      </c>
      <c r="R3497" s="16">
        <f t="shared" si="218"/>
        <v>41915.762835648151</v>
      </c>
      <c r="S3497" s="16">
        <f t="shared" si="219"/>
        <v>41944.720833333333</v>
      </c>
    </row>
    <row r="3498" spans="1:19" ht="59" x14ac:dyDescent="0.75">
      <c r="A3498" s="11">
        <v>3496</v>
      </c>
      <c r="B3498" s="12" t="s">
        <v>3495</v>
      </c>
      <c r="C3498" s="12" t="s">
        <v>7606</v>
      </c>
      <c r="D3498" s="13">
        <v>3000</v>
      </c>
      <c r="E3498" s="14">
        <v>3732</v>
      </c>
      <c r="F3498" s="11" t="s">
        <v>8218</v>
      </c>
      <c r="G3498" s="11" t="s">
        <v>8223</v>
      </c>
      <c r="H3498" s="11" t="s">
        <v>8245</v>
      </c>
      <c r="I3498" s="11">
        <v>1473625166</v>
      </c>
      <c r="J3498" s="11">
        <v>1470169166</v>
      </c>
      <c r="K3498" s="11" t="b">
        <v>0</v>
      </c>
      <c r="L3498" s="11">
        <v>78</v>
      </c>
      <c r="M3498" s="11" t="b">
        <v>1</v>
      </c>
      <c r="N3498" s="11" t="s">
        <v>8273</v>
      </c>
      <c r="O3498" s="11" t="s">
        <v>8274</v>
      </c>
      <c r="P3498" s="11">
        <f t="shared" si="216"/>
        <v>124</v>
      </c>
      <c r="Q3498" s="11">
        <f t="shared" si="217"/>
        <v>47.85</v>
      </c>
      <c r="R3498" s="16">
        <f t="shared" si="218"/>
        <v>42584.846828703703</v>
      </c>
      <c r="S3498" s="16">
        <f t="shared" si="219"/>
        <v>42624.846828703703</v>
      </c>
    </row>
    <row r="3499" spans="1:19" ht="59" x14ac:dyDescent="0.75">
      <c r="A3499" s="11">
        <v>3497</v>
      </c>
      <c r="B3499" s="12" t="s">
        <v>3496</v>
      </c>
      <c r="C3499" s="12" t="s">
        <v>7607</v>
      </c>
      <c r="D3499" s="13">
        <v>1551</v>
      </c>
      <c r="E3499" s="14">
        <v>1686</v>
      </c>
      <c r="F3499" s="11" t="s">
        <v>8218</v>
      </c>
      <c r="G3499" s="11" t="s">
        <v>8223</v>
      </c>
      <c r="H3499" s="11" t="s">
        <v>8245</v>
      </c>
      <c r="I3499" s="11">
        <v>1464904800</v>
      </c>
      <c r="J3499" s="11">
        <v>1463852904</v>
      </c>
      <c r="K3499" s="11" t="b">
        <v>0</v>
      </c>
      <c r="L3499" s="11">
        <v>49</v>
      </c>
      <c r="M3499" s="11" t="b">
        <v>1</v>
      </c>
      <c r="N3499" s="11" t="s">
        <v>8273</v>
      </c>
      <c r="O3499" s="11" t="s">
        <v>8274</v>
      </c>
      <c r="P3499" s="11">
        <f t="shared" si="216"/>
        <v>109</v>
      </c>
      <c r="Q3499" s="11">
        <f t="shared" si="217"/>
        <v>34.409999999999997</v>
      </c>
      <c r="R3499" s="16">
        <f t="shared" si="218"/>
        <v>42511.741944444439</v>
      </c>
      <c r="S3499" s="16">
        <f t="shared" si="219"/>
        <v>42523.916666666672</v>
      </c>
    </row>
    <row r="3500" spans="1:19" ht="59" x14ac:dyDescent="0.75">
      <c r="A3500" s="11">
        <v>3498</v>
      </c>
      <c r="B3500" s="12" t="s">
        <v>3497</v>
      </c>
      <c r="C3500" s="12" t="s">
        <v>7608</v>
      </c>
      <c r="D3500" s="13">
        <v>1650</v>
      </c>
      <c r="E3500" s="14">
        <v>1690</v>
      </c>
      <c r="F3500" s="11" t="s">
        <v>8218</v>
      </c>
      <c r="G3500" s="11" t="s">
        <v>8228</v>
      </c>
      <c r="H3500" s="11" t="s">
        <v>8250</v>
      </c>
      <c r="I3500" s="11">
        <v>1464471840</v>
      </c>
      <c r="J3500" s="11">
        <v>1459309704</v>
      </c>
      <c r="K3500" s="11" t="b">
        <v>0</v>
      </c>
      <c r="L3500" s="11">
        <v>42</v>
      </c>
      <c r="M3500" s="11" t="b">
        <v>1</v>
      </c>
      <c r="N3500" s="11" t="s">
        <v>8273</v>
      </c>
      <c r="O3500" s="11" t="s">
        <v>8274</v>
      </c>
      <c r="P3500" s="11">
        <f t="shared" si="216"/>
        <v>102</v>
      </c>
      <c r="Q3500" s="11">
        <f t="shared" si="217"/>
        <v>40.24</v>
      </c>
      <c r="R3500" s="16">
        <f t="shared" si="218"/>
        <v>42459.15861111111</v>
      </c>
      <c r="S3500" s="16">
        <f t="shared" si="219"/>
        <v>42518.905555555553</v>
      </c>
    </row>
    <row r="3501" spans="1:19" ht="44.25" x14ac:dyDescent="0.75">
      <c r="A3501" s="11">
        <v>3499</v>
      </c>
      <c r="B3501" s="12" t="s">
        <v>3498</v>
      </c>
      <c r="C3501" s="12" t="s">
        <v>7609</v>
      </c>
      <c r="D3501" s="13">
        <v>2000</v>
      </c>
      <c r="E3501" s="14">
        <v>2110</v>
      </c>
      <c r="F3501" s="11" t="s">
        <v>8218</v>
      </c>
      <c r="G3501" s="11" t="s">
        <v>8223</v>
      </c>
      <c r="H3501" s="11" t="s">
        <v>8245</v>
      </c>
      <c r="I3501" s="11">
        <v>1435733940</v>
      </c>
      <c r="J3501" s="11">
        <v>1431046325</v>
      </c>
      <c r="K3501" s="11" t="b">
        <v>0</v>
      </c>
      <c r="L3501" s="11">
        <v>35</v>
      </c>
      <c r="M3501" s="11" t="b">
        <v>1</v>
      </c>
      <c r="N3501" s="11" t="s">
        <v>8273</v>
      </c>
      <c r="O3501" s="11" t="s">
        <v>8274</v>
      </c>
      <c r="P3501" s="11">
        <f t="shared" si="216"/>
        <v>106</v>
      </c>
      <c r="Q3501" s="11">
        <f t="shared" si="217"/>
        <v>60.29</v>
      </c>
      <c r="R3501" s="16">
        <f t="shared" si="218"/>
        <v>42132.036168981482</v>
      </c>
      <c r="S3501" s="16">
        <f t="shared" si="219"/>
        <v>42186.290972222225</v>
      </c>
    </row>
    <row r="3502" spans="1:19" ht="59" x14ac:dyDescent="0.75">
      <c r="A3502" s="11">
        <v>3500</v>
      </c>
      <c r="B3502" s="12" t="s">
        <v>3499</v>
      </c>
      <c r="C3502" s="12" t="s">
        <v>7610</v>
      </c>
      <c r="D3502" s="13">
        <v>1000</v>
      </c>
      <c r="E3502" s="14">
        <v>1063</v>
      </c>
      <c r="F3502" s="11" t="s">
        <v>8218</v>
      </c>
      <c r="G3502" s="11" t="s">
        <v>8223</v>
      </c>
      <c r="H3502" s="11" t="s">
        <v>8245</v>
      </c>
      <c r="I3502" s="11">
        <v>1457326740</v>
      </c>
      <c r="J3502" s="11">
        <v>1455919438</v>
      </c>
      <c r="K3502" s="11" t="b">
        <v>0</v>
      </c>
      <c r="L3502" s="11">
        <v>42</v>
      </c>
      <c r="M3502" s="11" t="b">
        <v>1</v>
      </c>
      <c r="N3502" s="11" t="s">
        <v>8273</v>
      </c>
      <c r="O3502" s="11" t="s">
        <v>8274</v>
      </c>
      <c r="P3502" s="11">
        <f t="shared" si="216"/>
        <v>106</v>
      </c>
      <c r="Q3502" s="11">
        <f t="shared" si="217"/>
        <v>25.31</v>
      </c>
      <c r="R3502" s="16">
        <f t="shared" si="218"/>
        <v>42419.91942129629</v>
      </c>
      <c r="S3502" s="16">
        <f t="shared" si="219"/>
        <v>42436.207638888889</v>
      </c>
    </row>
    <row r="3503" spans="1:19" ht="44.25" x14ac:dyDescent="0.75">
      <c r="A3503" s="11">
        <v>3501</v>
      </c>
      <c r="B3503" s="12" t="s">
        <v>3500</v>
      </c>
      <c r="C3503" s="12" t="s">
        <v>7611</v>
      </c>
      <c r="D3503" s="13">
        <v>1500</v>
      </c>
      <c r="E3503" s="14">
        <v>1510</v>
      </c>
      <c r="F3503" s="11" t="s">
        <v>8218</v>
      </c>
      <c r="G3503" s="11" t="s">
        <v>8224</v>
      </c>
      <c r="H3503" s="11" t="s">
        <v>8246</v>
      </c>
      <c r="I3503" s="11">
        <v>1441995595</v>
      </c>
      <c r="J3503" s="11">
        <v>1439835595</v>
      </c>
      <c r="K3503" s="11" t="b">
        <v>0</v>
      </c>
      <c r="L3503" s="11">
        <v>42</v>
      </c>
      <c r="M3503" s="11" t="b">
        <v>1</v>
      </c>
      <c r="N3503" s="11" t="s">
        <v>8273</v>
      </c>
      <c r="O3503" s="11" t="s">
        <v>8274</v>
      </c>
      <c r="P3503" s="11">
        <f t="shared" si="216"/>
        <v>101</v>
      </c>
      <c r="Q3503" s="11">
        <f t="shared" si="217"/>
        <v>35.950000000000003</v>
      </c>
      <c r="R3503" s="16">
        <f t="shared" si="218"/>
        <v>42233.763831018514</v>
      </c>
      <c r="S3503" s="16">
        <f t="shared" si="219"/>
        <v>42258.763831018514</v>
      </c>
    </row>
    <row r="3504" spans="1:19" ht="44.25" x14ac:dyDescent="0.75">
      <c r="A3504" s="11">
        <v>3502</v>
      </c>
      <c r="B3504" s="12" t="s">
        <v>3501</v>
      </c>
      <c r="C3504" s="12" t="s">
        <v>7612</v>
      </c>
      <c r="D3504" s="13">
        <v>4000</v>
      </c>
      <c r="E3504" s="14">
        <v>4216</v>
      </c>
      <c r="F3504" s="11" t="s">
        <v>8218</v>
      </c>
      <c r="G3504" s="11" t="s">
        <v>8223</v>
      </c>
      <c r="H3504" s="11" t="s">
        <v>8245</v>
      </c>
      <c r="I3504" s="11">
        <v>1458100740</v>
      </c>
      <c r="J3504" s="11">
        <v>1456862924</v>
      </c>
      <c r="K3504" s="11" t="b">
        <v>0</v>
      </c>
      <c r="L3504" s="11">
        <v>31</v>
      </c>
      <c r="M3504" s="11" t="b">
        <v>1</v>
      </c>
      <c r="N3504" s="11" t="s">
        <v>8273</v>
      </c>
      <c r="O3504" s="11" t="s">
        <v>8274</v>
      </c>
      <c r="P3504" s="11">
        <f t="shared" si="216"/>
        <v>105</v>
      </c>
      <c r="Q3504" s="11">
        <f t="shared" si="217"/>
        <v>136</v>
      </c>
      <c r="R3504" s="16">
        <f t="shared" si="218"/>
        <v>42430.839398148149</v>
      </c>
      <c r="S3504" s="16">
        <f t="shared" si="219"/>
        <v>42445.165972222225</v>
      </c>
    </row>
    <row r="3505" spans="1:19" ht="44.25" x14ac:dyDescent="0.75">
      <c r="A3505" s="11">
        <v>3503</v>
      </c>
      <c r="B3505" s="12" t="s">
        <v>3502</v>
      </c>
      <c r="C3505" s="12" t="s">
        <v>7613</v>
      </c>
      <c r="D3505" s="13">
        <v>2500</v>
      </c>
      <c r="E3505" s="14">
        <v>2689</v>
      </c>
      <c r="F3505" s="11" t="s">
        <v>8218</v>
      </c>
      <c r="G3505" s="11" t="s">
        <v>8224</v>
      </c>
      <c r="H3505" s="11" t="s">
        <v>8246</v>
      </c>
      <c r="I3505" s="11">
        <v>1469359728</v>
      </c>
      <c r="J3505" s="11">
        <v>1466767728</v>
      </c>
      <c r="K3505" s="11" t="b">
        <v>0</v>
      </c>
      <c r="L3505" s="11">
        <v>38</v>
      </c>
      <c r="M3505" s="11" t="b">
        <v>1</v>
      </c>
      <c r="N3505" s="11" t="s">
        <v>8273</v>
      </c>
      <c r="O3505" s="11" t="s">
        <v>8274</v>
      </c>
      <c r="P3505" s="11">
        <f t="shared" si="216"/>
        <v>108</v>
      </c>
      <c r="Q3505" s="11">
        <f t="shared" si="217"/>
        <v>70.760000000000005</v>
      </c>
      <c r="R3505" s="16">
        <f t="shared" si="218"/>
        <v>42545.478333333333</v>
      </c>
      <c r="S3505" s="16">
        <f t="shared" si="219"/>
        <v>42575.478333333333</v>
      </c>
    </row>
    <row r="3506" spans="1:19" ht="44.25" x14ac:dyDescent="0.75">
      <c r="A3506" s="11">
        <v>3504</v>
      </c>
      <c r="B3506" s="12" t="s">
        <v>3503</v>
      </c>
      <c r="C3506" s="12" t="s">
        <v>7614</v>
      </c>
      <c r="D3506" s="13">
        <v>1000</v>
      </c>
      <c r="E3506" s="14">
        <v>1000</v>
      </c>
      <c r="F3506" s="11" t="s">
        <v>8218</v>
      </c>
      <c r="G3506" s="11" t="s">
        <v>8223</v>
      </c>
      <c r="H3506" s="11" t="s">
        <v>8245</v>
      </c>
      <c r="I3506" s="11">
        <v>1447959491</v>
      </c>
      <c r="J3506" s="11">
        <v>1445363891</v>
      </c>
      <c r="K3506" s="11" t="b">
        <v>0</v>
      </c>
      <c r="L3506" s="11">
        <v>8</v>
      </c>
      <c r="M3506" s="11" t="b">
        <v>1</v>
      </c>
      <c r="N3506" s="11" t="s">
        <v>8273</v>
      </c>
      <c r="O3506" s="11" t="s">
        <v>8274</v>
      </c>
      <c r="P3506" s="11">
        <f t="shared" si="216"/>
        <v>100</v>
      </c>
      <c r="Q3506" s="11">
        <f t="shared" si="217"/>
        <v>125</v>
      </c>
      <c r="R3506" s="16">
        <f t="shared" si="218"/>
        <v>42297.748738425929</v>
      </c>
      <c r="S3506" s="16">
        <f t="shared" si="219"/>
        <v>42327.790405092594</v>
      </c>
    </row>
    <row r="3507" spans="1:19" ht="88.5" x14ac:dyDescent="0.75">
      <c r="A3507" s="11">
        <v>3505</v>
      </c>
      <c r="B3507" s="12" t="s">
        <v>3504</v>
      </c>
      <c r="C3507" s="12" t="s">
        <v>7615</v>
      </c>
      <c r="D3507" s="13">
        <v>2500</v>
      </c>
      <c r="E3507" s="14">
        <v>2594</v>
      </c>
      <c r="F3507" s="11" t="s">
        <v>8218</v>
      </c>
      <c r="G3507" s="11" t="s">
        <v>8223</v>
      </c>
      <c r="H3507" s="11" t="s">
        <v>8245</v>
      </c>
      <c r="I3507" s="11">
        <v>1399953600</v>
      </c>
      <c r="J3507" s="11">
        <v>1398983245</v>
      </c>
      <c r="K3507" s="11" t="b">
        <v>0</v>
      </c>
      <c r="L3507" s="11">
        <v>39</v>
      </c>
      <c r="M3507" s="11" t="b">
        <v>1</v>
      </c>
      <c r="N3507" s="11" t="s">
        <v>8273</v>
      </c>
      <c r="O3507" s="11" t="s">
        <v>8274</v>
      </c>
      <c r="P3507" s="11">
        <f t="shared" si="216"/>
        <v>104</v>
      </c>
      <c r="Q3507" s="11">
        <f t="shared" si="217"/>
        <v>66.510000000000005</v>
      </c>
      <c r="R3507" s="16">
        <f t="shared" si="218"/>
        <v>41760.935706018521</v>
      </c>
      <c r="S3507" s="16">
        <f t="shared" si="219"/>
        <v>41772.166666666664</v>
      </c>
    </row>
    <row r="3508" spans="1:19" ht="44.25" x14ac:dyDescent="0.75">
      <c r="A3508" s="11">
        <v>3506</v>
      </c>
      <c r="B3508" s="12" t="s">
        <v>3505</v>
      </c>
      <c r="C3508" s="12" t="s">
        <v>7616</v>
      </c>
      <c r="D3508" s="13">
        <v>3000</v>
      </c>
      <c r="E3508" s="14">
        <v>3045</v>
      </c>
      <c r="F3508" s="11" t="s">
        <v>8218</v>
      </c>
      <c r="G3508" s="11" t="s">
        <v>8223</v>
      </c>
      <c r="H3508" s="11" t="s">
        <v>8245</v>
      </c>
      <c r="I3508" s="11">
        <v>1408815440</v>
      </c>
      <c r="J3508" s="11">
        <v>1404927440</v>
      </c>
      <c r="K3508" s="11" t="b">
        <v>0</v>
      </c>
      <c r="L3508" s="11">
        <v>29</v>
      </c>
      <c r="M3508" s="11" t="b">
        <v>1</v>
      </c>
      <c r="N3508" s="11" t="s">
        <v>8273</v>
      </c>
      <c r="O3508" s="11" t="s">
        <v>8274</v>
      </c>
      <c r="P3508" s="11">
        <f t="shared" si="216"/>
        <v>102</v>
      </c>
      <c r="Q3508" s="11">
        <f t="shared" si="217"/>
        <v>105</v>
      </c>
      <c r="R3508" s="16">
        <f t="shared" si="218"/>
        <v>41829.734259259261</v>
      </c>
      <c r="S3508" s="16">
        <f t="shared" si="219"/>
        <v>41874.734259259261</v>
      </c>
    </row>
    <row r="3509" spans="1:19" ht="44.25" x14ac:dyDescent="0.75">
      <c r="A3509" s="11">
        <v>3507</v>
      </c>
      <c r="B3509" s="12" t="s">
        <v>3506</v>
      </c>
      <c r="C3509" s="12" t="s">
        <v>7617</v>
      </c>
      <c r="D3509" s="13">
        <v>10000</v>
      </c>
      <c r="E3509" s="14">
        <v>10440</v>
      </c>
      <c r="F3509" s="11" t="s">
        <v>8218</v>
      </c>
      <c r="G3509" s="11" t="s">
        <v>8223</v>
      </c>
      <c r="H3509" s="11" t="s">
        <v>8245</v>
      </c>
      <c r="I3509" s="11">
        <v>1464732537</v>
      </c>
      <c r="J3509" s="11">
        <v>1462140537</v>
      </c>
      <c r="K3509" s="11" t="b">
        <v>0</v>
      </c>
      <c r="L3509" s="11">
        <v>72</v>
      </c>
      <c r="M3509" s="11" t="b">
        <v>1</v>
      </c>
      <c r="N3509" s="11" t="s">
        <v>8273</v>
      </c>
      <c r="O3509" s="11" t="s">
        <v>8274</v>
      </c>
      <c r="P3509" s="11">
        <f t="shared" si="216"/>
        <v>104</v>
      </c>
      <c r="Q3509" s="11">
        <f t="shared" si="217"/>
        <v>145</v>
      </c>
      <c r="R3509" s="16">
        <f t="shared" si="218"/>
        <v>42491.92288194444</v>
      </c>
      <c r="S3509" s="16">
        <f t="shared" si="219"/>
        <v>42521.92288194444</v>
      </c>
    </row>
    <row r="3510" spans="1:19" ht="44.25" x14ac:dyDescent="0.75">
      <c r="A3510" s="11">
        <v>3508</v>
      </c>
      <c r="B3510" s="12" t="s">
        <v>3507</v>
      </c>
      <c r="C3510" s="12" t="s">
        <v>7618</v>
      </c>
      <c r="D3510" s="13">
        <v>100</v>
      </c>
      <c r="E3510" s="14">
        <v>180</v>
      </c>
      <c r="F3510" s="11" t="s">
        <v>8218</v>
      </c>
      <c r="G3510" s="11" t="s">
        <v>8224</v>
      </c>
      <c r="H3510" s="11" t="s">
        <v>8246</v>
      </c>
      <c r="I3510" s="11">
        <v>1462914000</v>
      </c>
      <c r="J3510" s="11">
        <v>1460914253</v>
      </c>
      <c r="K3510" s="11" t="b">
        <v>0</v>
      </c>
      <c r="L3510" s="11">
        <v>15</v>
      </c>
      <c r="M3510" s="11" t="b">
        <v>1</v>
      </c>
      <c r="N3510" s="11" t="s">
        <v>8273</v>
      </c>
      <c r="O3510" s="11" t="s">
        <v>8274</v>
      </c>
      <c r="P3510" s="11">
        <f t="shared" si="216"/>
        <v>180</v>
      </c>
      <c r="Q3510" s="11">
        <f t="shared" si="217"/>
        <v>12</v>
      </c>
      <c r="R3510" s="16">
        <f t="shared" si="218"/>
        <v>42477.729780092588</v>
      </c>
      <c r="S3510" s="16">
        <f t="shared" si="219"/>
        <v>42500.875</v>
      </c>
    </row>
    <row r="3511" spans="1:19" ht="44.25" x14ac:dyDescent="0.75">
      <c r="A3511" s="11">
        <v>3509</v>
      </c>
      <c r="B3511" s="12" t="s">
        <v>3508</v>
      </c>
      <c r="C3511" s="12" t="s">
        <v>7619</v>
      </c>
      <c r="D3511" s="13">
        <v>3000</v>
      </c>
      <c r="E3511" s="14">
        <v>3190</v>
      </c>
      <c r="F3511" s="11" t="s">
        <v>8218</v>
      </c>
      <c r="G3511" s="11" t="s">
        <v>8223</v>
      </c>
      <c r="H3511" s="11" t="s">
        <v>8245</v>
      </c>
      <c r="I3511" s="11">
        <v>1416545700</v>
      </c>
      <c r="J3511" s="11">
        <v>1415392666</v>
      </c>
      <c r="K3511" s="11" t="b">
        <v>0</v>
      </c>
      <c r="L3511" s="11">
        <v>33</v>
      </c>
      <c r="M3511" s="11" t="b">
        <v>1</v>
      </c>
      <c r="N3511" s="11" t="s">
        <v>8273</v>
      </c>
      <c r="O3511" s="11" t="s">
        <v>8274</v>
      </c>
      <c r="P3511" s="11">
        <f t="shared" si="216"/>
        <v>106</v>
      </c>
      <c r="Q3511" s="11">
        <f t="shared" si="217"/>
        <v>96.67</v>
      </c>
      <c r="R3511" s="16">
        <f t="shared" si="218"/>
        <v>41950.859560185185</v>
      </c>
      <c r="S3511" s="16">
        <f t="shared" si="219"/>
        <v>41964.204861111109</v>
      </c>
    </row>
    <row r="3512" spans="1:19" ht="59" x14ac:dyDescent="0.75">
      <c r="A3512" s="11">
        <v>3510</v>
      </c>
      <c r="B3512" s="12" t="s">
        <v>3509</v>
      </c>
      <c r="C3512" s="12" t="s">
        <v>7620</v>
      </c>
      <c r="D3512" s="13">
        <v>900</v>
      </c>
      <c r="E3512" s="14">
        <v>905</v>
      </c>
      <c r="F3512" s="11" t="s">
        <v>8218</v>
      </c>
      <c r="G3512" s="11" t="s">
        <v>8223</v>
      </c>
      <c r="H3512" s="11" t="s">
        <v>8245</v>
      </c>
      <c r="I3512" s="11">
        <v>1404312846</v>
      </c>
      <c r="J3512" s="11">
        <v>1402584846</v>
      </c>
      <c r="K3512" s="11" t="b">
        <v>0</v>
      </c>
      <c r="L3512" s="11">
        <v>15</v>
      </c>
      <c r="M3512" s="11" t="b">
        <v>1</v>
      </c>
      <c r="N3512" s="11" t="s">
        <v>8273</v>
      </c>
      <c r="O3512" s="11" t="s">
        <v>8274</v>
      </c>
      <c r="P3512" s="11">
        <f t="shared" si="216"/>
        <v>101</v>
      </c>
      <c r="Q3512" s="11">
        <f t="shared" si="217"/>
        <v>60.33</v>
      </c>
      <c r="R3512" s="16">
        <f t="shared" si="218"/>
        <v>41802.62090277778</v>
      </c>
      <c r="S3512" s="16">
        <f t="shared" si="219"/>
        <v>41822.62090277778</v>
      </c>
    </row>
    <row r="3513" spans="1:19" ht="44.25" x14ac:dyDescent="0.75">
      <c r="A3513" s="11">
        <v>3511</v>
      </c>
      <c r="B3513" s="12" t="s">
        <v>3510</v>
      </c>
      <c r="C3513" s="12" t="s">
        <v>7621</v>
      </c>
      <c r="D3513" s="13">
        <v>1500</v>
      </c>
      <c r="E3513" s="14">
        <v>1518</v>
      </c>
      <c r="F3513" s="11" t="s">
        <v>8218</v>
      </c>
      <c r="G3513" s="11" t="s">
        <v>8224</v>
      </c>
      <c r="H3513" s="11" t="s">
        <v>8246</v>
      </c>
      <c r="I3513" s="11">
        <v>1415385000</v>
      </c>
      <c r="J3513" s="11">
        <v>1413406695</v>
      </c>
      <c r="K3513" s="11" t="b">
        <v>0</v>
      </c>
      <c r="L3513" s="11">
        <v>19</v>
      </c>
      <c r="M3513" s="11" t="b">
        <v>1</v>
      </c>
      <c r="N3513" s="11" t="s">
        <v>8273</v>
      </c>
      <c r="O3513" s="11" t="s">
        <v>8274</v>
      </c>
      <c r="P3513" s="11">
        <f t="shared" si="216"/>
        <v>101</v>
      </c>
      <c r="Q3513" s="11">
        <f t="shared" si="217"/>
        <v>79.89</v>
      </c>
      <c r="R3513" s="16">
        <f t="shared" si="218"/>
        <v>41927.873784722222</v>
      </c>
      <c r="S3513" s="16">
        <f t="shared" si="219"/>
        <v>41950.770833333336</v>
      </c>
    </row>
    <row r="3514" spans="1:19" ht="44.25" x14ac:dyDescent="0.75">
      <c r="A3514" s="11">
        <v>3512</v>
      </c>
      <c r="B3514" s="12" t="s">
        <v>3511</v>
      </c>
      <c r="C3514" s="12" t="s">
        <v>7622</v>
      </c>
      <c r="D3514" s="13">
        <v>1000</v>
      </c>
      <c r="E3514" s="14">
        <v>1000</v>
      </c>
      <c r="F3514" s="11" t="s">
        <v>8218</v>
      </c>
      <c r="G3514" s="11" t="s">
        <v>8224</v>
      </c>
      <c r="H3514" s="11" t="s">
        <v>8246</v>
      </c>
      <c r="I3514" s="11">
        <v>1429789992</v>
      </c>
      <c r="J3514" s="11">
        <v>1424609592</v>
      </c>
      <c r="K3514" s="11" t="b">
        <v>0</v>
      </c>
      <c r="L3514" s="11">
        <v>17</v>
      </c>
      <c r="M3514" s="11" t="b">
        <v>1</v>
      </c>
      <c r="N3514" s="11" t="s">
        <v>8273</v>
      </c>
      <c r="O3514" s="11" t="s">
        <v>8274</v>
      </c>
      <c r="P3514" s="11">
        <f t="shared" si="216"/>
        <v>100</v>
      </c>
      <c r="Q3514" s="11">
        <f t="shared" si="217"/>
        <v>58.82</v>
      </c>
      <c r="R3514" s="16">
        <f t="shared" si="218"/>
        <v>42057.536944444444</v>
      </c>
      <c r="S3514" s="16">
        <f t="shared" si="219"/>
        <v>42117.49527777778</v>
      </c>
    </row>
    <row r="3515" spans="1:19" ht="44.25" x14ac:dyDescent="0.75">
      <c r="A3515" s="11">
        <v>3513</v>
      </c>
      <c r="B3515" s="12" t="s">
        <v>3512</v>
      </c>
      <c r="C3515" s="12" t="s">
        <v>7623</v>
      </c>
      <c r="D3515" s="13">
        <v>2800</v>
      </c>
      <c r="E3515" s="14">
        <v>3315</v>
      </c>
      <c r="F3515" s="11" t="s">
        <v>8218</v>
      </c>
      <c r="G3515" s="11" t="s">
        <v>8223</v>
      </c>
      <c r="H3515" s="11" t="s">
        <v>8245</v>
      </c>
      <c r="I3515" s="11">
        <v>1401857940</v>
      </c>
      <c r="J3515" s="11">
        <v>1400725112</v>
      </c>
      <c r="K3515" s="11" t="b">
        <v>0</v>
      </c>
      <c r="L3515" s="11">
        <v>44</v>
      </c>
      <c r="M3515" s="11" t="b">
        <v>1</v>
      </c>
      <c r="N3515" s="11" t="s">
        <v>8273</v>
      </c>
      <c r="O3515" s="11" t="s">
        <v>8274</v>
      </c>
      <c r="P3515" s="11">
        <f t="shared" si="216"/>
        <v>118</v>
      </c>
      <c r="Q3515" s="11">
        <f t="shared" si="217"/>
        <v>75.34</v>
      </c>
      <c r="R3515" s="16">
        <f t="shared" si="218"/>
        <v>41781.096203703702</v>
      </c>
      <c r="S3515" s="16">
        <f t="shared" si="219"/>
        <v>41794.207638888889</v>
      </c>
    </row>
    <row r="3516" spans="1:19" ht="44.25" x14ac:dyDescent="0.75">
      <c r="A3516" s="11">
        <v>3514</v>
      </c>
      <c r="B3516" s="12" t="s">
        <v>3513</v>
      </c>
      <c r="C3516" s="12" t="s">
        <v>7624</v>
      </c>
      <c r="D3516" s="13">
        <v>500</v>
      </c>
      <c r="E3516" s="14">
        <v>550</v>
      </c>
      <c r="F3516" s="11" t="s">
        <v>8218</v>
      </c>
      <c r="G3516" s="11" t="s">
        <v>8223</v>
      </c>
      <c r="H3516" s="11" t="s">
        <v>8245</v>
      </c>
      <c r="I3516" s="11">
        <v>1422853140</v>
      </c>
      <c r="J3516" s="11">
        <v>1421439552</v>
      </c>
      <c r="K3516" s="11" t="b">
        <v>0</v>
      </c>
      <c r="L3516" s="11">
        <v>10</v>
      </c>
      <c r="M3516" s="11" t="b">
        <v>1</v>
      </c>
      <c r="N3516" s="11" t="s">
        <v>8273</v>
      </c>
      <c r="O3516" s="11" t="s">
        <v>8274</v>
      </c>
      <c r="P3516" s="11">
        <f t="shared" si="216"/>
        <v>110</v>
      </c>
      <c r="Q3516" s="11">
        <f t="shared" si="217"/>
        <v>55</v>
      </c>
      <c r="R3516" s="16">
        <f t="shared" si="218"/>
        <v>42020.846666666665</v>
      </c>
      <c r="S3516" s="16">
        <f t="shared" si="219"/>
        <v>42037.207638888889</v>
      </c>
    </row>
    <row r="3517" spans="1:19" ht="44.25" x14ac:dyDescent="0.75">
      <c r="A3517" s="11">
        <v>3515</v>
      </c>
      <c r="B3517" s="12" t="s">
        <v>3514</v>
      </c>
      <c r="C3517" s="12" t="s">
        <v>7625</v>
      </c>
      <c r="D3517" s="13">
        <v>3000</v>
      </c>
      <c r="E3517" s="14">
        <v>3080</v>
      </c>
      <c r="F3517" s="11" t="s">
        <v>8218</v>
      </c>
      <c r="G3517" s="11" t="s">
        <v>8223</v>
      </c>
      <c r="H3517" s="11" t="s">
        <v>8245</v>
      </c>
      <c r="I3517" s="11">
        <v>1433097171</v>
      </c>
      <c r="J3517" s="11">
        <v>1430505171</v>
      </c>
      <c r="K3517" s="11" t="b">
        <v>0</v>
      </c>
      <c r="L3517" s="11">
        <v>46</v>
      </c>
      <c r="M3517" s="11" t="b">
        <v>1</v>
      </c>
      <c r="N3517" s="11" t="s">
        <v>8273</v>
      </c>
      <c r="O3517" s="11" t="s">
        <v>8274</v>
      </c>
      <c r="P3517" s="11">
        <f t="shared" si="216"/>
        <v>103</v>
      </c>
      <c r="Q3517" s="11">
        <f t="shared" si="217"/>
        <v>66.959999999999994</v>
      </c>
      <c r="R3517" s="16">
        <f t="shared" si="218"/>
        <v>42125.772812499999</v>
      </c>
      <c r="S3517" s="16">
        <f t="shared" si="219"/>
        <v>42155.772812499999</v>
      </c>
    </row>
    <row r="3518" spans="1:19" ht="44.25" x14ac:dyDescent="0.75">
      <c r="A3518" s="11">
        <v>3516</v>
      </c>
      <c r="B3518" s="12" t="s">
        <v>3515</v>
      </c>
      <c r="C3518" s="12" t="s">
        <v>7626</v>
      </c>
      <c r="D3518" s="13">
        <v>2500</v>
      </c>
      <c r="E3518" s="14">
        <v>2500</v>
      </c>
      <c r="F3518" s="11" t="s">
        <v>8218</v>
      </c>
      <c r="G3518" s="11" t="s">
        <v>8223</v>
      </c>
      <c r="H3518" s="11" t="s">
        <v>8245</v>
      </c>
      <c r="I3518" s="11">
        <v>1410145200</v>
      </c>
      <c r="J3518" s="11">
        <v>1407197670</v>
      </c>
      <c r="K3518" s="11" t="b">
        <v>0</v>
      </c>
      <c r="L3518" s="11">
        <v>11</v>
      </c>
      <c r="M3518" s="11" t="b">
        <v>1</v>
      </c>
      <c r="N3518" s="11" t="s">
        <v>8273</v>
      </c>
      <c r="O3518" s="11" t="s">
        <v>8274</v>
      </c>
      <c r="P3518" s="11">
        <f t="shared" si="216"/>
        <v>100</v>
      </c>
      <c r="Q3518" s="11">
        <f t="shared" si="217"/>
        <v>227.27</v>
      </c>
      <c r="R3518" s="16">
        <f t="shared" si="218"/>
        <v>41856.010069444441</v>
      </c>
      <c r="S3518" s="16">
        <f t="shared" si="219"/>
        <v>41890.125</v>
      </c>
    </row>
    <row r="3519" spans="1:19" ht="44.25" x14ac:dyDescent="0.75">
      <c r="A3519" s="11">
        <v>3517</v>
      </c>
      <c r="B3519" s="12" t="s">
        <v>3516</v>
      </c>
      <c r="C3519" s="12" t="s">
        <v>7627</v>
      </c>
      <c r="D3519" s="13">
        <v>4000</v>
      </c>
      <c r="E3519" s="14">
        <v>4000</v>
      </c>
      <c r="F3519" s="11" t="s">
        <v>8218</v>
      </c>
      <c r="G3519" s="11" t="s">
        <v>8224</v>
      </c>
      <c r="H3519" s="11" t="s">
        <v>8246</v>
      </c>
      <c r="I3519" s="11">
        <v>1404471600</v>
      </c>
      <c r="J3519" s="11">
        <v>1401910634</v>
      </c>
      <c r="K3519" s="11" t="b">
        <v>0</v>
      </c>
      <c r="L3519" s="11">
        <v>13</v>
      </c>
      <c r="M3519" s="11" t="b">
        <v>1</v>
      </c>
      <c r="N3519" s="11" t="s">
        <v>8273</v>
      </c>
      <c r="O3519" s="11" t="s">
        <v>8274</v>
      </c>
      <c r="P3519" s="11">
        <f t="shared" si="216"/>
        <v>100</v>
      </c>
      <c r="Q3519" s="11">
        <f t="shared" si="217"/>
        <v>307.69</v>
      </c>
      <c r="R3519" s="16">
        <f t="shared" si="218"/>
        <v>41794.817523148151</v>
      </c>
      <c r="S3519" s="16">
        <f t="shared" si="219"/>
        <v>41824.458333333336</v>
      </c>
    </row>
    <row r="3520" spans="1:19" ht="44.25" x14ac:dyDescent="0.75">
      <c r="A3520" s="11">
        <v>3518</v>
      </c>
      <c r="B3520" s="12" t="s">
        <v>3517</v>
      </c>
      <c r="C3520" s="12" t="s">
        <v>7628</v>
      </c>
      <c r="D3520" s="13">
        <v>1500</v>
      </c>
      <c r="E3520" s="14">
        <v>1650.69</v>
      </c>
      <c r="F3520" s="11" t="s">
        <v>8218</v>
      </c>
      <c r="G3520" s="11" t="s">
        <v>8223</v>
      </c>
      <c r="H3520" s="11" t="s">
        <v>8245</v>
      </c>
      <c r="I3520" s="11">
        <v>1412259660</v>
      </c>
      <c r="J3520" s="11">
        <v>1410461299</v>
      </c>
      <c r="K3520" s="11" t="b">
        <v>0</v>
      </c>
      <c r="L3520" s="11">
        <v>33</v>
      </c>
      <c r="M3520" s="11" t="b">
        <v>1</v>
      </c>
      <c r="N3520" s="11" t="s">
        <v>8273</v>
      </c>
      <c r="O3520" s="11" t="s">
        <v>8274</v>
      </c>
      <c r="P3520" s="11">
        <f t="shared" si="216"/>
        <v>110</v>
      </c>
      <c r="Q3520" s="11">
        <f t="shared" si="217"/>
        <v>50.02</v>
      </c>
      <c r="R3520" s="16">
        <f t="shared" si="218"/>
        <v>41893.783553240741</v>
      </c>
      <c r="S3520" s="16">
        <f t="shared" si="219"/>
        <v>41914.597916666666</v>
      </c>
    </row>
    <row r="3521" spans="1:19" ht="44.25" x14ac:dyDescent="0.75">
      <c r="A3521" s="11">
        <v>3519</v>
      </c>
      <c r="B3521" s="12" t="s">
        <v>3518</v>
      </c>
      <c r="C3521" s="12" t="s">
        <v>7629</v>
      </c>
      <c r="D3521" s="13">
        <v>2000</v>
      </c>
      <c r="E3521" s="14">
        <v>2027</v>
      </c>
      <c r="F3521" s="11" t="s">
        <v>8218</v>
      </c>
      <c r="G3521" s="11" t="s">
        <v>8224</v>
      </c>
      <c r="H3521" s="11" t="s">
        <v>8246</v>
      </c>
      <c r="I3521" s="11">
        <v>1425478950</v>
      </c>
      <c r="J3521" s="11">
        <v>1422886950</v>
      </c>
      <c r="K3521" s="11" t="b">
        <v>0</v>
      </c>
      <c r="L3521" s="11">
        <v>28</v>
      </c>
      <c r="M3521" s="11" t="b">
        <v>1</v>
      </c>
      <c r="N3521" s="11" t="s">
        <v>8273</v>
      </c>
      <c r="O3521" s="11" t="s">
        <v>8274</v>
      </c>
      <c r="P3521" s="11">
        <f t="shared" si="216"/>
        <v>101</v>
      </c>
      <c r="Q3521" s="11">
        <f t="shared" si="217"/>
        <v>72.39</v>
      </c>
      <c r="R3521" s="16">
        <f t="shared" si="218"/>
        <v>42037.598958333328</v>
      </c>
      <c r="S3521" s="16">
        <f t="shared" si="219"/>
        <v>42067.598958333328</v>
      </c>
    </row>
    <row r="3522" spans="1:19" ht="44.25" x14ac:dyDescent="0.75">
      <c r="A3522" s="11">
        <v>3520</v>
      </c>
      <c r="B3522" s="12" t="s">
        <v>3519</v>
      </c>
      <c r="C3522" s="12" t="s">
        <v>7630</v>
      </c>
      <c r="D3522" s="13">
        <v>2000</v>
      </c>
      <c r="E3522" s="14">
        <v>2015</v>
      </c>
      <c r="F3522" s="11" t="s">
        <v>8218</v>
      </c>
      <c r="G3522" s="11" t="s">
        <v>8224</v>
      </c>
      <c r="H3522" s="11" t="s">
        <v>8246</v>
      </c>
      <c r="I3522" s="11">
        <v>1441547220</v>
      </c>
      <c r="J3522" s="11">
        <v>1439322412</v>
      </c>
      <c r="K3522" s="11" t="b">
        <v>0</v>
      </c>
      <c r="L3522" s="11">
        <v>21</v>
      </c>
      <c r="M3522" s="11" t="b">
        <v>1</v>
      </c>
      <c r="N3522" s="11" t="s">
        <v>8273</v>
      </c>
      <c r="O3522" s="11" t="s">
        <v>8274</v>
      </c>
      <c r="P3522" s="11">
        <f t="shared" ref="P3522:P3585" si="220">ROUND(E3522/D3522*100,0)</f>
        <v>101</v>
      </c>
      <c r="Q3522" s="11">
        <f t="shared" ref="Q3522:Q3585" si="221">IFERROR(ROUND(E3522/L3522,2),0)</f>
        <v>95.95</v>
      </c>
      <c r="R3522" s="16">
        <f t="shared" si="218"/>
        <v>42227.824212962965</v>
      </c>
      <c r="S3522" s="16">
        <f t="shared" si="219"/>
        <v>42253.57430555555</v>
      </c>
    </row>
    <row r="3523" spans="1:19" ht="59" x14ac:dyDescent="0.75">
      <c r="A3523" s="11">
        <v>3521</v>
      </c>
      <c r="B3523" s="12" t="s">
        <v>3520</v>
      </c>
      <c r="C3523" s="12" t="s">
        <v>7631</v>
      </c>
      <c r="D3523" s="13">
        <v>350</v>
      </c>
      <c r="E3523" s="14">
        <v>593</v>
      </c>
      <c r="F3523" s="11" t="s">
        <v>8218</v>
      </c>
      <c r="G3523" s="11" t="s">
        <v>8223</v>
      </c>
      <c r="H3523" s="11" t="s">
        <v>8245</v>
      </c>
      <c r="I3523" s="11">
        <v>1411980020</v>
      </c>
      <c r="J3523" s="11">
        <v>1409388020</v>
      </c>
      <c r="K3523" s="11" t="b">
        <v>0</v>
      </c>
      <c r="L3523" s="11">
        <v>13</v>
      </c>
      <c r="M3523" s="11" t="b">
        <v>1</v>
      </c>
      <c r="N3523" s="11" t="s">
        <v>8273</v>
      </c>
      <c r="O3523" s="11" t="s">
        <v>8274</v>
      </c>
      <c r="P3523" s="11">
        <f t="shared" si="220"/>
        <v>169</v>
      </c>
      <c r="Q3523" s="11">
        <f t="shared" si="221"/>
        <v>45.62</v>
      </c>
      <c r="R3523" s="16">
        <f t="shared" ref="R3523:R3586" si="222">(((J3523/60)/60)/24)+DATE(1970,1,1)</f>
        <v>41881.361342592594</v>
      </c>
      <c r="S3523" s="16">
        <f t="shared" ref="S3523:S3586" si="223">(((I3523/60)/60)/24)+DATE(1970,1,1)</f>
        <v>41911.361342592594</v>
      </c>
    </row>
    <row r="3524" spans="1:19" ht="44.25" x14ac:dyDescent="0.75">
      <c r="A3524" s="11">
        <v>3522</v>
      </c>
      <c r="B3524" s="12" t="s">
        <v>3521</v>
      </c>
      <c r="C3524" s="12" t="s">
        <v>7632</v>
      </c>
      <c r="D3524" s="13">
        <v>1395</v>
      </c>
      <c r="E3524" s="14">
        <v>1395</v>
      </c>
      <c r="F3524" s="11" t="s">
        <v>8218</v>
      </c>
      <c r="G3524" s="11" t="s">
        <v>8224</v>
      </c>
      <c r="H3524" s="11" t="s">
        <v>8246</v>
      </c>
      <c r="I3524" s="11">
        <v>1442311560</v>
      </c>
      <c r="J3524" s="11">
        <v>1439924246</v>
      </c>
      <c r="K3524" s="11" t="b">
        <v>0</v>
      </c>
      <c r="L3524" s="11">
        <v>34</v>
      </c>
      <c r="M3524" s="11" t="b">
        <v>1</v>
      </c>
      <c r="N3524" s="11" t="s">
        <v>8273</v>
      </c>
      <c r="O3524" s="11" t="s">
        <v>8274</v>
      </c>
      <c r="P3524" s="11">
        <f t="shared" si="220"/>
        <v>100</v>
      </c>
      <c r="Q3524" s="11">
        <f t="shared" si="221"/>
        <v>41.03</v>
      </c>
      <c r="R3524" s="16">
        <f t="shared" si="222"/>
        <v>42234.789884259255</v>
      </c>
      <c r="S3524" s="16">
        <f t="shared" si="223"/>
        <v>42262.420833333337</v>
      </c>
    </row>
    <row r="3525" spans="1:19" ht="44.25" x14ac:dyDescent="0.75">
      <c r="A3525" s="11">
        <v>3523</v>
      </c>
      <c r="B3525" s="12" t="s">
        <v>3522</v>
      </c>
      <c r="C3525" s="12" t="s">
        <v>7633</v>
      </c>
      <c r="D3525" s="13">
        <v>4000</v>
      </c>
      <c r="E3525" s="14">
        <v>4546</v>
      </c>
      <c r="F3525" s="11" t="s">
        <v>8218</v>
      </c>
      <c r="G3525" s="11" t="s">
        <v>8224</v>
      </c>
      <c r="H3525" s="11" t="s">
        <v>8246</v>
      </c>
      <c r="I3525" s="11">
        <v>1474844400</v>
      </c>
      <c r="J3525" s="11">
        <v>1469871148</v>
      </c>
      <c r="K3525" s="11" t="b">
        <v>0</v>
      </c>
      <c r="L3525" s="11">
        <v>80</v>
      </c>
      <c r="M3525" s="11" t="b">
        <v>1</v>
      </c>
      <c r="N3525" s="11" t="s">
        <v>8273</v>
      </c>
      <c r="O3525" s="11" t="s">
        <v>8274</v>
      </c>
      <c r="P3525" s="11">
        <f t="shared" si="220"/>
        <v>114</v>
      </c>
      <c r="Q3525" s="11">
        <f t="shared" si="221"/>
        <v>56.83</v>
      </c>
      <c r="R3525" s="16">
        <f t="shared" si="222"/>
        <v>42581.397546296299</v>
      </c>
      <c r="S3525" s="16">
        <f t="shared" si="223"/>
        <v>42638.958333333328</v>
      </c>
    </row>
    <row r="3526" spans="1:19" ht="44.25" x14ac:dyDescent="0.75">
      <c r="A3526" s="11">
        <v>3524</v>
      </c>
      <c r="B3526" s="12" t="s">
        <v>3523</v>
      </c>
      <c r="C3526" s="12" t="s">
        <v>7634</v>
      </c>
      <c r="D3526" s="13">
        <v>10000</v>
      </c>
      <c r="E3526" s="14">
        <v>10156</v>
      </c>
      <c r="F3526" s="11" t="s">
        <v>8218</v>
      </c>
      <c r="G3526" s="11" t="s">
        <v>8223</v>
      </c>
      <c r="H3526" s="11" t="s">
        <v>8245</v>
      </c>
      <c r="I3526" s="11">
        <v>1410580800</v>
      </c>
      <c r="J3526" s="11">
        <v>1409336373</v>
      </c>
      <c r="K3526" s="11" t="b">
        <v>0</v>
      </c>
      <c r="L3526" s="11">
        <v>74</v>
      </c>
      <c r="M3526" s="11" t="b">
        <v>1</v>
      </c>
      <c r="N3526" s="11" t="s">
        <v>8273</v>
      </c>
      <c r="O3526" s="11" t="s">
        <v>8274</v>
      </c>
      <c r="P3526" s="11">
        <f t="shared" si="220"/>
        <v>102</v>
      </c>
      <c r="Q3526" s="11">
        <f t="shared" si="221"/>
        <v>137.24</v>
      </c>
      <c r="R3526" s="16">
        <f t="shared" si="222"/>
        <v>41880.76357638889</v>
      </c>
      <c r="S3526" s="16">
        <f t="shared" si="223"/>
        <v>41895.166666666664</v>
      </c>
    </row>
    <row r="3527" spans="1:19" ht="44.25" x14ac:dyDescent="0.75">
      <c r="A3527" s="11">
        <v>3525</v>
      </c>
      <c r="B3527" s="12" t="s">
        <v>3524</v>
      </c>
      <c r="C3527" s="12" t="s">
        <v>7635</v>
      </c>
      <c r="D3527" s="13">
        <v>500</v>
      </c>
      <c r="E3527" s="14">
        <v>530</v>
      </c>
      <c r="F3527" s="11" t="s">
        <v>8218</v>
      </c>
      <c r="G3527" s="11" t="s">
        <v>8223</v>
      </c>
      <c r="H3527" s="11" t="s">
        <v>8245</v>
      </c>
      <c r="I3527" s="11">
        <v>1439136000</v>
      </c>
      <c r="J3527" s="11">
        <v>1438188106</v>
      </c>
      <c r="K3527" s="11" t="b">
        <v>0</v>
      </c>
      <c r="L3527" s="11">
        <v>7</v>
      </c>
      <c r="M3527" s="11" t="b">
        <v>1</v>
      </c>
      <c r="N3527" s="11" t="s">
        <v>8273</v>
      </c>
      <c r="O3527" s="11" t="s">
        <v>8274</v>
      </c>
      <c r="P3527" s="11">
        <f t="shared" si="220"/>
        <v>106</v>
      </c>
      <c r="Q3527" s="11">
        <f t="shared" si="221"/>
        <v>75.709999999999994</v>
      </c>
      <c r="R3527" s="16">
        <f t="shared" si="222"/>
        <v>42214.6956712963</v>
      </c>
      <c r="S3527" s="16">
        <f t="shared" si="223"/>
        <v>42225.666666666672</v>
      </c>
    </row>
    <row r="3528" spans="1:19" ht="44.25" x14ac:dyDescent="0.75">
      <c r="A3528" s="11">
        <v>3526</v>
      </c>
      <c r="B3528" s="12" t="s">
        <v>3525</v>
      </c>
      <c r="C3528" s="12" t="s">
        <v>7636</v>
      </c>
      <c r="D3528" s="13">
        <v>3300</v>
      </c>
      <c r="E3528" s="14">
        <v>3366</v>
      </c>
      <c r="F3528" s="11" t="s">
        <v>8218</v>
      </c>
      <c r="G3528" s="11" t="s">
        <v>8223</v>
      </c>
      <c r="H3528" s="11" t="s">
        <v>8245</v>
      </c>
      <c r="I3528" s="11">
        <v>1461823140</v>
      </c>
      <c r="J3528" s="11">
        <v>1459411371</v>
      </c>
      <c r="K3528" s="11" t="b">
        <v>0</v>
      </c>
      <c r="L3528" s="11">
        <v>34</v>
      </c>
      <c r="M3528" s="11" t="b">
        <v>1</v>
      </c>
      <c r="N3528" s="11" t="s">
        <v>8273</v>
      </c>
      <c r="O3528" s="11" t="s">
        <v>8274</v>
      </c>
      <c r="P3528" s="11">
        <f t="shared" si="220"/>
        <v>102</v>
      </c>
      <c r="Q3528" s="11">
        <f t="shared" si="221"/>
        <v>99</v>
      </c>
      <c r="R3528" s="16">
        <f t="shared" si="222"/>
        <v>42460.335312499999</v>
      </c>
      <c r="S3528" s="16">
        <f t="shared" si="223"/>
        <v>42488.249305555553</v>
      </c>
    </row>
    <row r="3529" spans="1:19" ht="44.25" x14ac:dyDescent="0.75">
      <c r="A3529" s="11">
        <v>3527</v>
      </c>
      <c r="B3529" s="12" t="s">
        <v>3526</v>
      </c>
      <c r="C3529" s="12" t="s">
        <v>7637</v>
      </c>
      <c r="D3529" s="13">
        <v>6000</v>
      </c>
      <c r="E3529" s="14">
        <v>7015</v>
      </c>
      <c r="F3529" s="11" t="s">
        <v>8218</v>
      </c>
      <c r="G3529" s="11" t="s">
        <v>8223</v>
      </c>
      <c r="H3529" s="11" t="s">
        <v>8245</v>
      </c>
      <c r="I3529" s="11">
        <v>1436587140</v>
      </c>
      <c r="J3529" s="11">
        <v>1434069205</v>
      </c>
      <c r="K3529" s="11" t="b">
        <v>0</v>
      </c>
      <c r="L3529" s="11">
        <v>86</v>
      </c>
      <c r="M3529" s="11" t="b">
        <v>1</v>
      </c>
      <c r="N3529" s="11" t="s">
        <v>8273</v>
      </c>
      <c r="O3529" s="11" t="s">
        <v>8274</v>
      </c>
      <c r="P3529" s="11">
        <f t="shared" si="220"/>
        <v>117</v>
      </c>
      <c r="Q3529" s="11">
        <f t="shared" si="221"/>
        <v>81.569999999999993</v>
      </c>
      <c r="R3529" s="16">
        <f t="shared" si="222"/>
        <v>42167.023206018523</v>
      </c>
      <c r="S3529" s="16">
        <f t="shared" si="223"/>
        <v>42196.165972222225</v>
      </c>
    </row>
    <row r="3530" spans="1:19" ht="44.25" x14ac:dyDescent="0.75">
      <c r="A3530" s="11">
        <v>3528</v>
      </c>
      <c r="B3530" s="12" t="s">
        <v>3527</v>
      </c>
      <c r="C3530" s="12" t="s">
        <v>7638</v>
      </c>
      <c r="D3530" s="13">
        <v>1650</v>
      </c>
      <c r="E3530" s="14">
        <v>1669</v>
      </c>
      <c r="F3530" s="11" t="s">
        <v>8218</v>
      </c>
      <c r="G3530" s="11" t="s">
        <v>8224</v>
      </c>
      <c r="H3530" s="11" t="s">
        <v>8246</v>
      </c>
      <c r="I3530" s="11">
        <v>1484740918</v>
      </c>
      <c r="J3530" s="11">
        <v>1483012918</v>
      </c>
      <c r="K3530" s="11" t="b">
        <v>0</v>
      </c>
      <c r="L3530" s="11">
        <v>37</v>
      </c>
      <c r="M3530" s="11" t="b">
        <v>1</v>
      </c>
      <c r="N3530" s="11" t="s">
        <v>8273</v>
      </c>
      <c r="O3530" s="11" t="s">
        <v>8274</v>
      </c>
      <c r="P3530" s="11">
        <f t="shared" si="220"/>
        <v>101</v>
      </c>
      <c r="Q3530" s="11">
        <f t="shared" si="221"/>
        <v>45.11</v>
      </c>
      <c r="R3530" s="16">
        <f t="shared" si="222"/>
        <v>42733.50136574074</v>
      </c>
      <c r="S3530" s="16">
        <f t="shared" si="223"/>
        <v>42753.50136574074</v>
      </c>
    </row>
    <row r="3531" spans="1:19" ht="59" x14ac:dyDescent="0.75">
      <c r="A3531" s="11">
        <v>3529</v>
      </c>
      <c r="B3531" s="12" t="s">
        <v>3528</v>
      </c>
      <c r="C3531" s="12" t="s">
        <v>7639</v>
      </c>
      <c r="D3531" s="13">
        <v>500</v>
      </c>
      <c r="E3531" s="14">
        <v>660</v>
      </c>
      <c r="F3531" s="11" t="s">
        <v>8218</v>
      </c>
      <c r="G3531" s="11" t="s">
        <v>8223</v>
      </c>
      <c r="H3531" s="11" t="s">
        <v>8245</v>
      </c>
      <c r="I3531" s="11">
        <v>1436749200</v>
      </c>
      <c r="J3531" s="11">
        <v>1434997018</v>
      </c>
      <c r="K3531" s="11" t="b">
        <v>0</v>
      </c>
      <c r="L3531" s="11">
        <v>18</v>
      </c>
      <c r="M3531" s="11" t="b">
        <v>1</v>
      </c>
      <c r="N3531" s="11" t="s">
        <v>8273</v>
      </c>
      <c r="O3531" s="11" t="s">
        <v>8274</v>
      </c>
      <c r="P3531" s="11">
        <f t="shared" si="220"/>
        <v>132</v>
      </c>
      <c r="Q3531" s="11">
        <f t="shared" si="221"/>
        <v>36.67</v>
      </c>
      <c r="R3531" s="16">
        <f t="shared" si="222"/>
        <v>42177.761782407411</v>
      </c>
      <c r="S3531" s="16">
        <f t="shared" si="223"/>
        <v>42198.041666666672</v>
      </c>
    </row>
    <row r="3532" spans="1:19" ht="44.25" x14ac:dyDescent="0.75">
      <c r="A3532" s="11">
        <v>3530</v>
      </c>
      <c r="B3532" s="12" t="s">
        <v>3529</v>
      </c>
      <c r="C3532" s="12" t="s">
        <v>7640</v>
      </c>
      <c r="D3532" s="13">
        <v>2750</v>
      </c>
      <c r="E3532" s="14">
        <v>2750</v>
      </c>
      <c r="F3532" s="11" t="s">
        <v>8218</v>
      </c>
      <c r="G3532" s="11" t="s">
        <v>8224</v>
      </c>
      <c r="H3532" s="11" t="s">
        <v>8246</v>
      </c>
      <c r="I3532" s="11">
        <v>1460318400</v>
      </c>
      <c r="J3532" s="11">
        <v>1457881057</v>
      </c>
      <c r="K3532" s="11" t="b">
        <v>0</v>
      </c>
      <c r="L3532" s="11">
        <v>22</v>
      </c>
      <c r="M3532" s="11" t="b">
        <v>1</v>
      </c>
      <c r="N3532" s="11" t="s">
        <v>8273</v>
      </c>
      <c r="O3532" s="11" t="s">
        <v>8274</v>
      </c>
      <c r="P3532" s="11">
        <f t="shared" si="220"/>
        <v>100</v>
      </c>
      <c r="Q3532" s="11">
        <f t="shared" si="221"/>
        <v>125</v>
      </c>
      <c r="R3532" s="16">
        <f t="shared" si="222"/>
        <v>42442.623344907406</v>
      </c>
      <c r="S3532" s="16">
        <f t="shared" si="223"/>
        <v>42470.833333333328</v>
      </c>
    </row>
    <row r="3533" spans="1:19" x14ac:dyDescent="0.75">
      <c r="A3533" s="11">
        <v>3531</v>
      </c>
      <c r="B3533" s="12" t="s">
        <v>3530</v>
      </c>
      <c r="C3533" s="12" t="s">
        <v>7641</v>
      </c>
      <c r="D3533" s="13">
        <v>1000</v>
      </c>
      <c r="E3533" s="14">
        <v>1280</v>
      </c>
      <c r="F3533" s="11" t="s">
        <v>8218</v>
      </c>
      <c r="G3533" s="11" t="s">
        <v>8223</v>
      </c>
      <c r="H3533" s="11" t="s">
        <v>8245</v>
      </c>
      <c r="I3533" s="11">
        <v>1467301334</v>
      </c>
      <c r="J3533" s="11">
        <v>1464709334</v>
      </c>
      <c r="K3533" s="11" t="b">
        <v>0</v>
      </c>
      <c r="L3533" s="11">
        <v>26</v>
      </c>
      <c r="M3533" s="11" t="b">
        <v>1</v>
      </c>
      <c r="N3533" s="11" t="s">
        <v>8273</v>
      </c>
      <c r="O3533" s="11" t="s">
        <v>8274</v>
      </c>
      <c r="P3533" s="11">
        <f t="shared" si="220"/>
        <v>128</v>
      </c>
      <c r="Q3533" s="11">
        <f t="shared" si="221"/>
        <v>49.23</v>
      </c>
      <c r="R3533" s="16">
        <f t="shared" si="222"/>
        <v>42521.654328703706</v>
      </c>
      <c r="S3533" s="16">
        <f t="shared" si="223"/>
        <v>42551.654328703706</v>
      </c>
    </row>
    <row r="3534" spans="1:19" ht="59" x14ac:dyDescent="0.75">
      <c r="A3534" s="11">
        <v>3532</v>
      </c>
      <c r="B3534" s="12" t="s">
        <v>3531</v>
      </c>
      <c r="C3534" s="12" t="s">
        <v>7642</v>
      </c>
      <c r="D3534" s="13">
        <v>960</v>
      </c>
      <c r="E3534" s="14">
        <v>1142</v>
      </c>
      <c r="F3534" s="11" t="s">
        <v>8218</v>
      </c>
      <c r="G3534" s="11" t="s">
        <v>8223</v>
      </c>
      <c r="H3534" s="11" t="s">
        <v>8245</v>
      </c>
      <c r="I3534" s="11">
        <v>1411012740</v>
      </c>
      <c r="J3534" s="11">
        <v>1409667827</v>
      </c>
      <c r="K3534" s="11" t="b">
        <v>0</v>
      </c>
      <c r="L3534" s="11">
        <v>27</v>
      </c>
      <c r="M3534" s="11" t="b">
        <v>1</v>
      </c>
      <c r="N3534" s="11" t="s">
        <v>8273</v>
      </c>
      <c r="O3534" s="11" t="s">
        <v>8274</v>
      </c>
      <c r="P3534" s="11">
        <f t="shared" si="220"/>
        <v>119</v>
      </c>
      <c r="Q3534" s="11">
        <f t="shared" si="221"/>
        <v>42.3</v>
      </c>
      <c r="R3534" s="16">
        <f t="shared" si="222"/>
        <v>41884.599849537037</v>
      </c>
      <c r="S3534" s="16">
        <f t="shared" si="223"/>
        <v>41900.165972222225</v>
      </c>
    </row>
    <row r="3535" spans="1:19" ht="59" x14ac:dyDescent="0.75">
      <c r="A3535" s="11">
        <v>3533</v>
      </c>
      <c r="B3535" s="12" t="s">
        <v>3532</v>
      </c>
      <c r="C3535" s="12" t="s">
        <v>7643</v>
      </c>
      <c r="D3535" s="13">
        <v>500</v>
      </c>
      <c r="E3535" s="14">
        <v>631</v>
      </c>
      <c r="F3535" s="11" t="s">
        <v>8218</v>
      </c>
      <c r="G3535" s="11" t="s">
        <v>8223</v>
      </c>
      <c r="H3535" s="11" t="s">
        <v>8245</v>
      </c>
      <c r="I3535" s="11">
        <v>1447269367</v>
      </c>
      <c r="J3535" s="11">
        <v>1444673767</v>
      </c>
      <c r="K3535" s="11" t="b">
        <v>0</v>
      </c>
      <c r="L3535" s="11">
        <v>8</v>
      </c>
      <c r="M3535" s="11" t="b">
        <v>1</v>
      </c>
      <c r="N3535" s="11" t="s">
        <v>8273</v>
      </c>
      <c r="O3535" s="11" t="s">
        <v>8274</v>
      </c>
      <c r="P3535" s="11">
        <f t="shared" si="220"/>
        <v>126</v>
      </c>
      <c r="Q3535" s="11">
        <f t="shared" si="221"/>
        <v>78.88</v>
      </c>
      <c r="R3535" s="16">
        <f t="shared" si="222"/>
        <v>42289.761192129634</v>
      </c>
      <c r="S3535" s="16">
        <f t="shared" si="223"/>
        <v>42319.802858796291</v>
      </c>
    </row>
    <row r="3536" spans="1:19" ht="44.25" x14ac:dyDescent="0.75">
      <c r="A3536" s="11">
        <v>3534</v>
      </c>
      <c r="B3536" s="12" t="s">
        <v>3533</v>
      </c>
      <c r="C3536" s="12" t="s">
        <v>7644</v>
      </c>
      <c r="D3536" s="13">
        <v>5000</v>
      </c>
      <c r="E3536" s="14">
        <v>7810</v>
      </c>
      <c r="F3536" s="11" t="s">
        <v>8218</v>
      </c>
      <c r="G3536" s="11" t="s">
        <v>8223</v>
      </c>
      <c r="H3536" s="11" t="s">
        <v>8245</v>
      </c>
      <c r="I3536" s="11">
        <v>1443711623</v>
      </c>
      <c r="J3536" s="11">
        <v>1440687623</v>
      </c>
      <c r="K3536" s="11" t="b">
        <v>0</v>
      </c>
      <c r="L3536" s="11">
        <v>204</v>
      </c>
      <c r="M3536" s="11" t="b">
        <v>1</v>
      </c>
      <c r="N3536" s="11" t="s">
        <v>8273</v>
      </c>
      <c r="O3536" s="11" t="s">
        <v>8274</v>
      </c>
      <c r="P3536" s="11">
        <f t="shared" si="220"/>
        <v>156</v>
      </c>
      <c r="Q3536" s="11">
        <f t="shared" si="221"/>
        <v>38.28</v>
      </c>
      <c r="R3536" s="16">
        <f t="shared" si="222"/>
        <v>42243.6252662037</v>
      </c>
      <c r="S3536" s="16">
        <f t="shared" si="223"/>
        <v>42278.6252662037</v>
      </c>
    </row>
    <row r="3537" spans="1:19" ht="44.25" x14ac:dyDescent="0.75">
      <c r="A3537" s="11">
        <v>3535</v>
      </c>
      <c r="B3537" s="12" t="s">
        <v>3534</v>
      </c>
      <c r="C3537" s="12" t="s">
        <v>7645</v>
      </c>
      <c r="D3537" s="13">
        <v>2000</v>
      </c>
      <c r="E3537" s="14">
        <v>2063</v>
      </c>
      <c r="F3537" s="11" t="s">
        <v>8218</v>
      </c>
      <c r="G3537" s="11" t="s">
        <v>8224</v>
      </c>
      <c r="H3537" s="11" t="s">
        <v>8246</v>
      </c>
      <c r="I3537" s="11">
        <v>1443808800</v>
      </c>
      <c r="J3537" s="11">
        <v>1441120910</v>
      </c>
      <c r="K3537" s="11" t="b">
        <v>0</v>
      </c>
      <c r="L3537" s="11">
        <v>46</v>
      </c>
      <c r="M3537" s="11" t="b">
        <v>1</v>
      </c>
      <c r="N3537" s="11" t="s">
        <v>8273</v>
      </c>
      <c r="O3537" s="11" t="s">
        <v>8274</v>
      </c>
      <c r="P3537" s="11">
        <f t="shared" si="220"/>
        <v>103</v>
      </c>
      <c r="Q3537" s="11">
        <f t="shared" si="221"/>
        <v>44.85</v>
      </c>
      <c r="R3537" s="16">
        <f t="shared" si="222"/>
        <v>42248.640162037031</v>
      </c>
      <c r="S3537" s="16">
        <f t="shared" si="223"/>
        <v>42279.75</v>
      </c>
    </row>
    <row r="3538" spans="1:19" ht="44.25" x14ac:dyDescent="0.75">
      <c r="A3538" s="11">
        <v>3536</v>
      </c>
      <c r="B3538" s="12" t="s">
        <v>3535</v>
      </c>
      <c r="C3538" s="12" t="s">
        <v>7646</v>
      </c>
      <c r="D3538" s="13">
        <v>150</v>
      </c>
      <c r="E3538" s="14">
        <v>230</v>
      </c>
      <c r="F3538" s="11" t="s">
        <v>8218</v>
      </c>
      <c r="G3538" s="11" t="s">
        <v>8224</v>
      </c>
      <c r="H3538" s="11" t="s">
        <v>8246</v>
      </c>
      <c r="I3538" s="11">
        <v>1450612740</v>
      </c>
      <c r="J3538" s="11">
        <v>1448040425</v>
      </c>
      <c r="K3538" s="11" t="b">
        <v>0</v>
      </c>
      <c r="L3538" s="11">
        <v>17</v>
      </c>
      <c r="M3538" s="11" t="b">
        <v>1</v>
      </c>
      <c r="N3538" s="11" t="s">
        <v>8273</v>
      </c>
      <c r="O3538" s="11" t="s">
        <v>8274</v>
      </c>
      <c r="P3538" s="11">
        <f t="shared" si="220"/>
        <v>153</v>
      </c>
      <c r="Q3538" s="11">
        <f t="shared" si="221"/>
        <v>13.53</v>
      </c>
      <c r="R3538" s="16">
        <f t="shared" si="222"/>
        <v>42328.727141203708</v>
      </c>
      <c r="S3538" s="16">
        <f t="shared" si="223"/>
        <v>42358.499305555553</v>
      </c>
    </row>
    <row r="3539" spans="1:19" ht="44.25" x14ac:dyDescent="0.75">
      <c r="A3539" s="11">
        <v>3537</v>
      </c>
      <c r="B3539" s="12" t="s">
        <v>3536</v>
      </c>
      <c r="C3539" s="12" t="s">
        <v>7647</v>
      </c>
      <c r="D3539" s="13">
        <v>675</v>
      </c>
      <c r="E3539" s="14">
        <v>1218</v>
      </c>
      <c r="F3539" s="11" t="s">
        <v>8218</v>
      </c>
      <c r="G3539" s="11" t="s">
        <v>8228</v>
      </c>
      <c r="H3539" s="11" t="s">
        <v>8250</v>
      </c>
      <c r="I3539" s="11">
        <v>1416211140</v>
      </c>
      <c r="J3539" s="11">
        <v>1413016216</v>
      </c>
      <c r="K3539" s="11" t="b">
        <v>0</v>
      </c>
      <c r="L3539" s="11">
        <v>28</v>
      </c>
      <c r="M3539" s="11" t="b">
        <v>1</v>
      </c>
      <c r="N3539" s="11" t="s">
        <v>8273</v>
      </c>
      <c r="O3539" s="11" t="s">
        <v>8274</v>
      </c>
      <c r="P3539" s="11">
        <f t="shared" si="220"/>
        <v>180</v>
      </c>
      <c r="Q3539" s="11">
        <f t="shared" si="221"/>
        <v>43.5</v>
      </c>
      <c r="R3539" s="16">
        <f t="shared" si="222"/>
        <v>41923.354351851849</v>
      </c>
      <c r="S3539" s="16">
        <f t="shared" si="223"/>
        <v>41960.332638888889</v>
      </c>
    </row>
    <row r="3540" spans="1:19" ht="44.25" x14ac:dyDescent="0.75">
      <c r="A3540" s="11">
        <v>3538</v>
      </c>
      <c r="B3540" s="12" t="s">
        <v>3537</v>
      </c>
      <c r="C3540" s="12" t="s">
        <v>7648</v>
      </c>
      <c r="D3540" s="13">
        <v>2000</v>
      </c>
      <c r="E3540" s="14">
        <v>2569</v>
      </c>
      <c r="F3540" s="11" t="s">
        <v>8218</v>
      </c>
      <c r="G3540" s="11" t="s">
        <v>8224</v>
      </c>
      <c r="H3540" s="11" t="s">
        <v>8246</v>
      </c>
      <c r="I3540" s="11">
        <v>1471428340</v>
      </c>
      <c r="J3540" s="11">
        <v>1469009140</v>
      </c>
      <c r="K3540" s="11" t="b">
        <v>0</v>
      </c>
      <c r="L3540" s="11">
        <v>83</v>
      </c>
      <c r="M3540" s="11" t="b">
        <v>1</v>
      </c>
      <c r="N3540" s="11" t="s">
        <v>8273</v>
      </c>
      <c r="O3540" s="11" t="s">
        <v>8274</v>
      </c>
      <c r="P3540" s="11">
        <f t="shared" si="220"/>
        <v>128</v>
      </c>
      <c r="Q3540" s="11">
        <f t="shared" si="221"/>
        <v>30.95</v>
      </c>
      <c r="R3540" s="16">
        <f t="shared" si="222"/>
        <v>42571.420601851853</v>
      </c>
      <c r="S3540" s="16">
        <f t="shared" si="223"/>
        <v>42599.420601851853</v>
      </c>
    </row>
    <row r="3541" spans="1:19" ht="44.25" x14ac:dyDescent="0.75">
      <c r="A3541" s="11">
        <v>3539</v>
      </c>
      <c r="B3541" s="12" t="s">
        <v>3538</v>
      </c>
      <c r="C3541" s="12" t="s">
        <v>7649</v>
      </c>
      <c r="D3541" s="13">
        <v>600</v>
      </c>
      <c r="E3541" s="14">
        <v>718</v>
      </c>
      <c r="F3541" s="11" t="s">
        <v>8218</v>
      </c>
      <c r="G3541" s="11" t="s">
        <v>8223</v>
      </c>
      <c r="H3541" s="11" t="s">
        <v>8245</v>
      </c>
      <c r="I3541" s="11">
        <v>1473358122</v>
      </c>
      <c r="J3541" s="11">
        <v>1471543722</v>
      </c>
      <c r="K3541" s="11" t="b">
        <v>0</v>
      </c>
      <c r="L3541" s="11">
        <v>13</v>
      </c>
      <c r="M3541" s="11" t="b">
        <v>1</v>
      </c>
      <c r="N3541" s="11" t="s">
        <v>8273</v>
      </c>
      <c r="O3541" s="11" t="s">
        <v>8274</v>
      </c>
      <c r="P3541" s="11">
        <f t="shared" si="220"/>
        <v>120</v>
      </c>
      <c r="Q3541" s="11">
        <f t="shared" si="221"/>
        <v>55.23</v>
      </c>
      <c r="R3541" s="16">
        <f t="shared" si="222"/>
        <v>42600.756041666667</v>
      </c>
      <c r="S3541" s="16">
        <f t="shared" si="223"/>
        <v>42621.756041666667</v>
      </c>
    </row>
    <row r="3542" spans="1:19" ht="59" x14ac:dyDescent="0.75">
      <c r="A3542" s="11">
        <v>3540</v>
      </c>
      <c r="B3542" s="12" t="s">
        <v>3539</v>
      </c>
      <c r="C3542" s="12" t="s">
        <v>7650</v>
      </c>
      <c r="D3542" s="13">
        <v>300</v>
      </c>
      <c r="E3542" s="14">
        <v>369</v>
      </c>
      <c r="F3542" s="11" t="s">
        <v>8218</v>
      </c>
      <c r="G3542" s="11" t="s">
        <v>8224</v>
      </c>
      <c r="H3542" s="11" t="s">
        <v>8246</v>
      </c>
      <c r="I3542" s="11">
        <v>1466899491</v>
      </c>
      <c r="J3542" s="11">
        <v>1464307491</v>
      </c>
      <c r="K3542" s="11" t="b">
        <v>0</v>
      </c>
      <c r="L3542" s="11">
        <v>8</v>
      </c>
      <c r="M3542" s="11" t="b">
        <v>1</v>
      </c>
      <c r="N3542" s="11" t="s">
        <v>8273</v>
      </c>
      <c r="O3542" s="11" t="s">
        <v>8274</v>
      </c>
      <c r="P3542" s="11">
        <f t="shared" si="220"/>
        <v>123</v>
      </c>
      <c r="Q3542" s="11">
        <f t="shared" si="221"/>
        <v>46.13</v>
      </c>
      <c r="R3542" s="16">
        <f t="shared" si="222"/>
        <v>42517.003368055557</v>
      </c>
      <c r="S3542" s="16">
        <f t="shared" si="223"/>
        <v>42547.003368055557</v>
      </c>
    </row>
    <row r="3543" spans="1:19" ht="44.25" x14ac:dyDescent="0.75">
      <c r="A3543" s="11">
        <v>3541</v>
      </c>
      <c r="B3543" s="12" t="s">
        <v>3540</v>
      </c>
      <c r="C3543" s="12" t="s">
        <v>7651</v>
      </c>
      <c r="D3543" s="13">
        <v>1200</v>
      </c>
      <c r="E3543" s="14">
        <v>1260</v>
      </c>
      <c r="F3543" s="11" t="s">
        <v>8218</v>
      </c>
      <c r="G3543" s="11" t="s">
        <v>8224</v>
      </c>
      <c r="H3543" s="11" t="s">
        <v>8246</v>
      </c>
      <c r="I3543" s="11">
        <v>1441042275</v>
      </c>
      <c r="J3543" s="11">
        <v>1438882275</v>
      </c>
      <c r="K3543" s="11" t="b">
        <v>0</v>
      </c>
      <c r="L3543" s="11">
        <v>32</v>
      </c>
      <c r="M3543" s="11" t="b">
        <v>1</v>
      </c>
      <c r="N3543" s="11" t="s">
        <v>8273</v>
      </c>
      <c r="O3543" s="11" t="s">
        <v>8274</v>
      </c>
      <c r="P3543" s="11">
        <f t="shared" si="220"/>
        <v>105</v>
      </c>
      <c r="Q3543" s="11">
        <f t="shared" si="221"/>
        <v>39.380000000000003</v>
      </c>
      <c r="R3543" s="16">
        <f t="shared" si="222"/>
        <v>42222.730034722219</v>
      </c>
      <c r="S3543" s="16">
        <f t="shared" si="223"/>
        <v>42247.730034722219</v>
      </c>
    </row>
    <row r="3544" spans="1:19" ht="44.25" x14ac:dyDescent="0.75">
      <c r="A3544" s="11">
        <v>3542</v>
      </c>
      <c r="B3544" s="12" t="s">
        <v>3541</v>
      </c>
      <c r="C3544" s="12" t="s">
        <v>7652</v>
      </c>
      <c r="D3544" s="13">
        <v>5500</v>
      </c>
      <c r="E3544" s="14">
        <v>5623</v>
      </c>
      <c r="F3544" s="11" t="s">
        <v>8218</v>
      </c>
      <c r="G3544" s="11" t="s">
        <v>8223</v>
      </c>
      <c r="H3544" s="11" t="s">
        <v>8245</v>
      </c>
      <c r="I3544" s="11">
        <v>1410099822</v>
      </c>
      <c r="J3544" s="11">
        <v>1404915822</v>
      </c>
      <c r="K3544" s="11" t="b">
        <v>0</v>
      </c>
      <c r="L3544" s="11">
        <v>85</v>
      </c>
      <c r="M3544" s="11" t="b">
        <v>1</v>
      </c>
      <c r="N3544" s="11" t="s">
        <v>8273</v>
      </c>
      <c r="O3544" s="11" t="s">
        <v>8274</v>
      </c>
      <c r="P3544" s="11">
        <f t="shared" si="220"/>
        <v>102</v>
      </c>
      <c r="Q3544" s="11">
        <f t="shared" si="221"/>
        <v>66.150000000000006</v>
      </c>
      <c r="R3544" s="16">
        <f t="shared" si="222"/>
        <v>41829.599791666667</v>
      </c>
      <c r="S3544" s="16">
        <f t="shared" si="223"/>
        <v>41889.599791666667</v>
      </c>
    </row>
    <row r="3545" spans="1:19" ht="44.25" x14ac:dyDescent="0.75">
      <c r="A3545" s="11">
        <v>3543</v>
      </c>
      <c r="B3545" s="12" t="s">
        <v>3542</v>
      </c>
      <c r="C3545" s="12" t="s">
        <v>7653</v>
      </c>
      <c r="D3545" s="13">
        <v>1500</v>
      </c>
      <c r="E3545" s="14">
        <v>1570</v>
      </c>
      <c r="F3545" s="11" t="s">
        <v>8218</v>
      </c>
      <c r="G3545" s="11" t="s">
        <v>8235</v>
      </c>
      <c r="H3545" s="11" t="s">
        <v>8248</v>
      </c>
      <c r="I3545" s="11">
        <v>1435255659</v>
      </c>
      <c r="J3545" s="11">
        <v>1432663659</v>
      </c>
      <c r="K3545" s="11" t="b">
        <v>0</v>
      </c>
      <c r="L3545" s="11">
        <v>29</v>
      </c>
      <c r="M3545" s="11" t="b">
        <v>1</v>
      </c>
      <c r="N3545" s="11" t="s">
        <v>8273</v>
      </c>
      <c r="O3545" s="11" t="s">
        <v>8274</v>
      </c>
      <c r="P3545" s="11">
        <f t="shared" si="220"/>
        <v>105</v>
      </c>
      <c r="Q3545" s="11">
        <f t="shared" si="221"/>
        <v>54.14</v>
      </c>
      <c r="R3545" s="16">
        <f t="shared" si="222"/>
        <v>42150.755312499998</v>
      </c>
      <c r="S3545" s="16">
        <f t="shared" si="223"/>
        <v>42180.755312499998</v>
      </c>
    </row>
    <row r="3546" spans="1:19" ht="29.5" x14ac:dyDescent="0.75">
      <c r="A3546" s="11">
        <v>3544</v>
      </c>
      <c r="B3546" s="12" t="s">
        <v>3543</v>
      </c>
      <c r="C3546" s="12" t="s">
        <v>7654</v>
      </c>
      <c r="D3546" s="13">
        <v>2500</v>
      </c>
      <c r="E3546" s="14">
        <v>2500</v>
      </c>
      <c r="F3546" s="11" t="s">
        <v>8218</v>
      </c>
      <c r="G3546" s="11" t="s">
        <v>8223</v>
      </c>
      <c r="H3546" s="11" t="s">
        <v>8245</v>
      </c>
      <c r="I3546" s="11">
        <v>1425758257</v>
      </c>
      <c r="J3546" s="11">
        <v>1423166257</v>
      </c>
      <c r="K3546" s="11" t="b">
        <v>0</v>
      </c>
      <c r="L3546" s="11">
        <v>24</v>
      </c>
      <c r="M3546" s="11" t="b">
        <v>1</v>
      </c>
      <c r="N3546" s="11" t="s">
        <v>8273</v>
      </c>
      <c r="O3546" s="11" t="s">
        <v>8274</v>
      </c>
      <c r="P3546" s="11">
        <f t="shared" si="220"/>
        <v>100</v>
      </c>
      <c r="Q3546" s="11">
        <f t="shared" si="221"/>
        <v>104.17</v>
      </c>
      <c r="R3546" s="16">
        <f t="shared" si="222"/>
        <v>42040.831678240742</v>
      </c>
      <c r="S3546" s="16">
        <f t="shared" si="223"/>
        <v>42070.831678240742</v>
      </c>
    </row>
    <row r="3547" spans="1:19" ht="44.25" x14ac:dyDescent="0.75">
      <c r="A3547" s="11">
        <v>3545</v>
      </c>
      <c r="B3547" s="12" t="s">
        <v>3544</v>
      </c>
      <c r="C3547" s="12" t="s">
        <v>7655</v>
      </c>
      <c r="D3547" s="13">
        <v>250</v>
      </c>
      <c r="E3547" s="14">
        <v>251</v>
      </c>
      <c r="F3547" s="11" t="s">
        <v>8218</v>
      </c>
      <c r="G3547" s="11" t="s">
        <v>8223</v>
      </c>
      <c r="H3547" s="11" t="s">
        <v>8245</v>
      </c>
      <c r="I3547" s="11">
        <v>1428780159</v>
      </c>
      <c r="J3547" s="11">
        <v>1426188159</v>
      </c>
      <c r="K3547" s="11" t="b">
        <v>0</v>
      </c>
      <c r="L3547" s="11">
        <v>8</v>
      </c>
      <c r="M3547" s="11" t="b">
        <v>1</v>
      </c>
      <c r="N3547" s="11" t="s">
        <v>8273</v>
      </c>
      <c r="O3547" s="11" t="s">
        <v>8274</v>
      </c>
      <c r="P3547" s="11">
        <f t="shared" si="220"/>
        <v>100</v>
      </c>
      <c r="Q3547" s="11">
        <f t="shared" si="221"/>
        <v>31.38</v>
      </c>
      <c r="R3547" s="16">
        <f t="shared" si="222"/>
        <v>42075.807395833333</v>
      </c>
      <c r="S3547" s="16">
        <f t="shared" si="223"/>
        <v>42105.807395833333</v>
      </c>
    </row>
    <row r="3548" spans="1:19" ht="44.25" x14ac:dyDescent="0.75">
      <c r="A3548" s="11">
        <v>3546</v>
      </c>
      <c r="B3548" s="12" t="s">
        <v>3545</v>
      </c>
      <c r="C3548" s="12" t="s">
        <v>7656</v>
      </c>
      <c r="D3548" s="13">
        <v>1100</v>
      </c>
      <c r="E3548" s="14">
        <v>1125</v>
      </c>
      <c r="F3548" s="11" t="s">
        <v>8218</v>
      </c>
      <c r="G3548" s="11" t="s">
        <v>8223</v>
      </c>
      <c r="H3548" s="11" t="s">
        <v>8245</v>
      </c>
      <c r="I3548" s="11">
        <v>1427860740</v>
      </c>
      <c r="J3548" s="11">
        <v>1426002684</v>
      </c>
      <c r="K3548" s="11" t="b">
        <v>0</v>
      </c>
      <c r="L3548" s="11">
        <v>19</v>
      </c>
      <c r="M3548" s="11" t="b">
        <v>1</v>
      </c>
      <c r="N3548" s="11" t="s">
        <v>8273</v>
      </c>
      <c r="O3548" s="11" t="s">
        <v>8274</v>
      </c>
      <c r="P3548" s="11">
        <f t="shared" si="220"/>
        <v>102</v>
      </c>
      <c r="Q3548" s="11">
        <f t="shared" si="221"/>
        <v>59.21</v>
      </c>
      <c r="R3548" s="16">
        <f t="shared" si="222"/>
        <v>42073.660694444443</v>
      </c>
      <c r="S3548" s="16">
        <f t="shared" si="223"/>
        <v>42095.165972222225</v>
      </c>
    </row>
    <row r="3549" spans="1:19" ht="44.25" x14ac:dyDescent="0.75">
      <c r="A3549" s="11">
        <v>3547</v>
      </c>
      <c r="B3549" s="12" t="s">
        <v>3546</v>
      </c>
      <c r="C3549" s="12" t="s">
        <v>7657</v>
      </c>
      <c r="D3549" s="13">
        <v>35000</v>
      </c>
      <c r="E3549" s="14">
        <v>40043.25</v>
      </c>
      <c r="F3549" s="11" t="s">
        <v>8218</v>
      </c>
      <c r="G3549" s="11" t="s">
        <v>8223</v>
      </c>
      <c r="H3549" s="11" t="s">
        <v>8245</v>
      </c>
      <c r="I3549" s="11">
        <v>1463198340</v>
      </c>
      <c r="J3549" s="11">
        <v>1461117201</v>
      </c>
      <c r="K3549" s="11" t="b">
        <v>0</v>
      </c>
      <c r="L3549" s="11">
        <v>336</v>
      </c>
      <c r="M3549" s="11" t="b">
        <v>1</v>
      </c>
      <c r="N3549" s="11" t="s">
        <v>8273</v>
      </c>
      <c r="O3549" s="11" t="s">
        <v>8274</v>
      </c>
      <c r="P3549" s="11">
        <f t="shared" si="220"/>
        <v>114</v>
      </c>
      <c r="Q3549" s="11">
        <f t="shared" si="221"/>
        <v>119.18</v>
      </c>
      <c r="R3549" s="16">
        <f t="shared" si="222"/>
        <v>42480.078715277778</v>
      </c>
      <c r="S3549" s="16">
        <f t="shared" si="223"/>
        <v>42504.165972222225</v>
      </c>
    </row>
    <row r="3550" spans="1:19" ht="44.25" x14ac:dyDescent="0.75">
      <c r="A3550" s="11">
        <v>3548</v>
      </c>
      <c r="B3550" s="12" t="s">
        <v>3547</v>
      </c>
      <c r="C3550" s="12" t="s">
        <v>7658</v>
      </c>
      <c r="D3550" s="13">
        <v>2100</v>
      </c>
      <c r="E3550" s="14">
        <v>2140</v>
      </c>
      <c r="F3550" s="11" t="s">
        <v>8218</v>
      </c>
      <c r="G3550" s="11" t="s">
        <v>8223</v>
      </c>
      <c r="H3550" s="11" t="s">
        <v>8245</v>
      </c>
      <c r="I3550" s="11">
        <v>1457139600</v>
      </c>
      <c r="J3550" s="11">
        <v>1455230214</v>
      </c>
      <c r="K3550" s="11" t="b">
        <v>0</v>
      </c>
      <c r="L3550" s="11">
        <v>13</v>
      </c>
      <c r="M3550" s="11" t="b">
        <v>1</v>
      </c>
      <c r="N3550" s="11" t="s">
        <v>8273</v>
      </c>
      <c r="O3550" s="11" t="s">
        <v>8274</v>
      </c>
      <c r="P3550" s="11">
        <f t="shared" si="220"/>
        <v>102</v>
      </c>
      <c r="Q3550" s="11">
        <f t="shared" si="221"/>
        <v>164.62</v>
      </c>
      <c r="R3550" s="16">
        <f t="shared" si="222"/>
        <v>42411.942291666666</v>
      </c>
      <c r="S3550" s="16">
        <f t="shared" si="223"/>
        <v>42434.041666666672</v>
      </c>
    </row>
    <row r="3551" spans="1:19" ht="44.25" x14ac:dyDescent="0.75">
      <c r="A3551" s="11">
        <v>3549</v>
      </c>
      <c r="B3551" s="12" t="s">
        <v>3548</v>
      </c>
      <c r="C3551" s="12" t="s">
        <v>7659</v>
      </c>
      <c r="D3551" s="13">
        <v>1000</v>
      </c>
      <c r="E3551" s="14">
        <v>1020</v>
      </c>
      <c r="F3551" s="11" t="s">
        <v>8218</v>
      </c>
      <c r="G3551" s="11" t="s">
        <v>8224</v>
      </c>
      <c r="H3551" s="11" t="s">
        <v>8246</v>
      </c>
      <c r="I3551" s="11">
        <v>1441358873</v>
      </c>
      <c r="J3551" s="11">
        <v>1438939673</v>
      </c>
      <c r="K3551" s="11" t="b">
        <v>0</v>
      </c>
      <c r="L3551" s="11">
        <v>42</v>
      </c>
      <c r="M3551" s="11" t="b">
        <v>1</v>
      </c>
      <c r="N3551" s="11" t="s">
        <v>8273</v>
      </c>
      <c r="O3551" s="11" t="s">
        <v>8274</v>
      </c>
      <c r="P3551" s="11">
        <f t="shared" si="220"/>
        <v>102</v>
      </c>
      <c r="Q3551" s="11">
        <f t="shared" si="221"/>
        <v>24.29</v>
      </c>
      <c r="R3551" s="16">
        <f t="shared" si="222"/>
        <v>42223.394363425927</v>
      </c>
      <c r="S3551" s="16">
        <f t="shared" si="223"/>
        <v>42251.394363425927</v>
      </c>
    </row>
    <row r="3552" spans="1:19" ht="59" x14ac:dyDescent="0.75">
      <c r="A3552" s="11">
        <v>3550</v>
      </c>
      <c r="B3552" s="12" t="s">
        <v>3549</v>
      </c>
      <c r="C3552" s="12" t="s">
        <v>7660</v>
      </c>
      <c r="D3552" s="13">
        <v>2500</v>
      </c>
      <c r="E3552" s="14">
        <v>2620</v>
      </c>
      <c r="F3552" s="11" t="s">
        <v>8218</v>
      </c>
      <c r="G3552" s="11" t="s">
        <v>8224</v>
      </c>
      <c r="H3552" s="11" t="s">
        <v>8246</v>
      </c>
      <c r="I3552" s="11">
        <v>1462224398</v>
      </c>
      <c r="J3552" s="11">
        <v>1459632398</v>
      </c>
      <c r="K3552" s="11" t="b">
        <v>0</v>
      </c>
      <c r="L3552" s="11">
        <v>64</v>
      </c>
      <c r="M3552" s="11" t="b">
        <v>1</v>
      </c>
      <c r="N3552" s="11" t="s">
        <v>8273</v>
      </c>
      <c r="O3552" s="11" t="s">
        <v>8274</v>
      </c>
      <c r="P3552" s="11">
        <f t="shared" si="220"/>
        <v>105</v>
      </c>
      <c r="Q3552" s="11">
        <f t="shared" si="221"/>
        <v>40.94</v>
      </c>
      <c r="R3552" s="16">
        <f t="shared" si="222"/>
        <v>42462.893495370372</v>
      </c>
      <c r="S3552" s="16">
        <f t="shared" si="223"/>
        <v>42492.893495370372</v>
      </c>
    </row>
    <row r="3553" spans="1:19" ht="44.25" x14ac:dyDescent="0.75">
      <c r="A3553" s="11">
        <v>3551</v>
      </c>
      <c r="B3553" s="12" t="s">
        <v>3550</v>
      </c>
      <c r="C3553" s="12" t="s">
        <v>7661</v>
      </c>
      <c r="D3553" s="13">
        <v>1500</v>
      </c>
      <c r="E3553" s="14">
        <v>1527.5</v>
      </c>
      <c r="F3553" s="11" t="s">
        <v>8218</v>
      </c>
      <c r="G3553" s="11" t="s">
        <v>8223</v>
      </c>
      <c r="H3553" s="11" t="s">
        <v>8245</v>
      </c>
      <c r="I3553" s="11">
        <v>1400796420</v>
      </c>
      <c r="J3553" s="11">
        <v>1398342170</v>
      </c>
      <c r="K3553" s="11" t="b">
        <v>0</v>
      </c>
      <c r="L3553" s="11">
        <v>25</v>
      </c>
      <c r="M3553" s="11" t="b">
        <v>1</v>
      </c>
      <c r="N3553" s="11" t="s">
        <v>8273</v>
      </c>
      <c r="O3553" s="11" t="s">
        <v>8274</v>
      </c>
      <c r="P3553" s="11">
        <f t="shared" si="220"/>
        <v>102</v>
      </c>
      <c r="Q3553" s="11">
        <f t="shared" si="221"/>
        <v>61.1</v>
      </c>
      <c r="R3553" s="16">
        <f t="shared" si="222"/>
        <v>41753.515856481477</v>
      </c>
      <c r="S3553" s="16">
        <f t="shared" si="223"/>
        <v>41781.921527777777</v>
      </c>
    </row>
    <row r="3554" spans="1:19" ht="44.25" x14ac:dyDescent="0.75">
      <c r="A3554" s="11">
        <v>3552</v>
      </c>
      <c r="B3554" s="12" t="s">
        <v>3551</v>
      </c>
      <c r="C3554" s="12" t="s">
        <v>7662</v>
      </c>
      <c r="D3554" s="13">
        <v>773</v>
      </c>
      <c r="E3554" s="14">
        <v>773</v>
      </c>
      <c r="F3554" s="11" t="s">
        <v>8218</v>
      </c>
      <c r="G3554" s="11" t="s">
        <v>8224</v>
      </c>
      <c r="H3554" s="11" t="s">
        <v>8246</v>
      </c>
      <c r="I3554" s="11">
        <v>1403964324</v>
      </c>
      <c r="J3554" s="11">
        <v>1401372324</v>
      </c>
      <c r="K3554" s="11" t="b">
        <v>0</v>
      </c>
      <c r="L3554" s="11">
        <v>20</v>
      </c>
      <c r="M3554" s="11" t="b">
        <v>1</v>
      </c>
      <c r="N3554" s="11" t="s">
        <v>8273</v>
      </c>
      <c r="O3554" s="11" t="s">
        <v>8274</v>
      </c>
      <c r="P3554" s="11">
        <f t="shared" si="220"/>
        <v>100</v>
      </c>
      <c r="Q3554" s="11">
        <f t="shared" si="221"/>
        <v>38.65</v>
      </c>
      <c r="R3554" s="16">
        <f t="shared" si="222"/>
        <v>41788.587083333332</v>
      </c>
      <c r="S3554" s="16">
        <f t="shared" si="223"/>
        <v>41818.587083333332</v>
      </c>
    </row>
    <row r="3555" spans="1:19" ht="44.25" x14ac:dyDescent="0.75">
      <c r="A3555" s="11">
        <v>3553</v>
      </c>
      <c r="B3555" s="12" t="s">
        <v>3552</v>
      </c>
      <c r="C3555" s="12" t="s">
        <v>7663</v>
      </c>
      <c r="D3555" s="13">
        <v>5500</v>
      </c>
      <c r="E3555" s="14">
        <v>5845</v>
      </c>
      <c r="F3555" s="11" t="s">
        <v>8218</v>
      </c>
      <c r="G3555" s="11" t="s">
        <v>8223</v>
      </c>
      <c r="H3555" s="11" t="s">
        <v>8245</v>
      </c>
      <c r="I3555" s="11">
        <v>1439337600</v>
      </c>
      <c r="J3555" s="11">
        <v>1436575280</v>
      </c>
      <c r="K3555" s="11" t="b">
        <v>0</v>
      </c>
      <c r="L3555" s="11">
        <v>104</v>
      </c>
      <c r="M3555" s="11" t="b">
        <v>1</v>
      </c>
      <c r="N3555" s="11" t="s">
        <v>8273</v>
      </c>
      <c r="O3555" s="11" t="s">
        <v>8274</v>
      </c>
      <c r="P3555" s="11">
        <f t="shared" si="220"/>
        <v>106</v>
      </c>
      <c r="Q3555" s="11">
        <f t="shared" si="221"/>
        <v>56.2</v>
      </c>
      <c r="R3555" s="16">
        <f t="shared" si="222"/>
        <v>42196.028703703705</v>
      </c>
      <c r="S3555" s="16">
        <f t="shared" si="223"/>
        <v>42228</v>
      </c>
    </row>
    <row r="3556" spans="1:19" ht="44.25" x14ac:dyDescent="0.75">
      <c r="A3556" s="11">
        <v>3554</v>
      </c>
      <c r="B3556" s="12" t="s">
        <v>3553</v>
      </c>
      <c r="C3556" s="12" t="s">
        <v>7664</v>
      </c>
      <c r="D3556" s="13">
        <v>5000</v>
      </c>
      <c r="E3556" s="14">
        <v>5671.11</v>
      </c>
      <c r="F3556" s="11" t="s">
        <v>8218</v>
      </c>
      <c r="G3556" s="11" t="s">
        <v>8223</v>
      </c>
      <c r="H3556" s="11" t="s">
        <v>8245</v>
      </c>
      <c r="I3556" s="11">
        <v>1423674000</v>
      </c>
      <c r="J3556" s="11">
        <v>1421025159</v>
      </c>
      <c r="K3556" s="11" t="b">
        <v>0</v>
      </c>
      <c r="L3556" s="11">
        <v>53</v>
      </c>
      <c r="M3556" s="11" t="b">
        <v>1</v>
      </c>
      <c r="N3556" s="11" t="s">
        <v>8273</v>
      </c>
      <c r="O3556" s="11" t="s">
        <v>8274</v>
      </c>
      <c r="P3556" s="11">
        <f t="shared" si="220"/>
        <v>113</v>
      </c>
      <c r="Q3556" s="11">
        <f t="shared" si="221"/>
        <v>107</v>
      </c>
      <c r="R3556" s="16">
        <f t="shared" si="222"/>
        <v>42016.050451388888</v>
      </c>
      <c r="S3556" s="16">
        <f t="shared" si="223"/>
        <v>42046.708333333328</v>
      </c>
    </row>
    <row r="3557" spans="1:19" ht="44.25" x14ac:dyDescent="0.75">
      <c r="A3557" s="11">
        <v>3555</v>
      </c>
      <c r="B3557" s="12" t="s">
        <v>3554</v>
      </c>
      <c r="C3557" s="12" t="s">
        <v>7665</v>
      </c>
      <c r="D3557" s="13">
        <v>2400</v>
      </c>
      <c r="E3557" s="14">
        <v>2400</v>
      </c>
      <c r="F3557" s="11" t="s">
        <v>8218</v>
      </c>
      <c r="G3557" s="11" t="s">
        <v>8236</v>
      </c>
      <c r="H3557" s="11" t="s">
        <v>8248</v>
      </c>
      <c r="I3557" s="11">
        <v>1479382594</v>
      </c>
      <c r="J3557" s="11">
        <v>1476786994</v>
      </c>
      <c r="K3557" s="11" t="b">
        <v>0</v>
      </c>
      <c r="L3557" s="11">
        <v>14</v>
      </c>
      <c r="M3557" s="11" t="b">
        <v>1</v>
      </c>
      <c r="N3557" s="11" t="s">
        <v>8273</v>
      </c>
      <c r="O3557" s="11" t="s">
        <v>8274</v>
      </c>
      <c r="P3557" s="11">
        <f t="shared" si="220"/>
        <v>100</v>
      </c>
      <c r="Q3557" s="11">
        <f t="shared" si="221"/>
        <v>171.43</v>
      </c>
      <c r="R3557" s="16">
        <f t="shared" si="222"/>
        <v>42661.442060185189</v>
      </c>
      <c r="S3557" s="16">
        <f t="shared" si="223"/>
        <v>42691.483726851846</v>
      </c>
    </row>
    <row r="3558" spans="1:19" ht="59" x14ac:dyDescent="0.75">
      <c r="A3558" s="11">
        <v>3556</v>
      </c>
      <c r="B3558" s="12" t="s">
        <v>3555</v>
      </c>
      <c r="C3558" s="12" t="s">
        <v>7666</v>
      </c>
      <c r="D3558" s="13">
        <v>2200</v>
      </c>
      <c r="E3558" s="14">
        <v>2210</v>
      </c>
      <c r="F3558" s="11" t="s">
        <v>8218</v>
      </c>
      <c r="G3558" s="11" t="s">
        <v>8224</v>
      </c>
      <c r="H3558" s="11" t="s">
        <v>8246</v>
      </c>
      <c r="I3558" s="11">
        <v>1408289724</v>
      </c>
      <c r="J3558" s="11">
        <v>1403105724</v>
      </c>
      <c r="K3558" s="11" t="b">
        <v>0</v>
      </c>
      <c r="L3558" s="11">
        <v>20</v>
      </c>
      <c r="M3558" s="11" t="b">
        <v>1</v>
      </c>
      <c r="N3558" s="11" t="s">
        <v>8273</v>
      </c>
      <c r="O3558" s="11" t="s">
        <v>8274</v>
      </c>
      <c r="P3558" s="11">
        <f t="shared" si="220"/>
        <v>100</v>
      </c>
      <c r="Q3558" s="11">
        <f t="shared" si="221"/>
        <v>110.5</v>
      </c>
      <c r="R3558" s="16">
        <f t="shared" si="222"/>
        <v>41808.649583333332</v>
      </c>
      <c r="S3558" s="16">
        <f t="shared" si="223"/>
        <v>41868.649583333332</v>
      </c>
    </row>
    <row r="3559" spans="1:19" ht="59" x14ac:dyDescent="0.75">
      <c r="A3559" s="11">
        <v>3557</v>
      </c>
      <c r="B3559" s="12" t="s">
        <v>3556</v>
      </c>
      <c r="C3559" s="12" t="s">
        <v>7667</v>
      </c>
      <c r="D3559" s="13">
        <v>100000</v>
      </c>
      <c r="E3559" s="14">
        <v>100036</v>
      </c>
      <c r="F3559" s="11" t="s">
        <v>8218</v>
      </c>
      <c r="G3559" s="11" t="s">
        <v>8223</v>
      </c>
      <c r="H3559" s="11" t="s">
        <v>8245</v>
      </c>
      <c r="I3559" s="11">
        <v>1399271911</v>
      </c>
      <c r="J3559" s="11">
        <v>1396334311</v>
      </c>
      <c r="K3559" s="11" t="b">
        <v>0</v>
      </c>
      <c r="L3559" s="11">
        <v>558</v>
      </c>
      <c r="M3559" s="11" t="b">
        <v>1</v>
      </c>
      <c r="N3559" s="11" t="s">
        <v>8273</v>
      </c>
      <c r="O3559" s="11" t="s">
        <v>8274</v>
      </c>
      <c r="P3559" s="11">
        <f t="shared" si="220"/>
        <v>100</v>
      </c>
      <c r="Q3559" s="11">
        <f t="shared" si="221"/>
        <v>179.28</v>
      </c>
      <c r="R3559" s="16">
        <f t="shared" si="222"/>
        <v>41730.276747685188</v>
      </c>
      <c r="S3559" s="16">
        <f t="shared" si="223"/>
        <v>41764.276747685188</v>
      </c>
    </row>
    <row r="3560" spans="1:19" ht="44.25" x14ac:dyDescent="0.75">
      <c r="A3560" s="11">
        <v>3558</v>
      </c>
      <c r="B3560" s="12" t="s">
        <v>3557</v>
      </c>
      <c r="C3560" s="12" t="s">
        <v>7668</v>
      </c>
      <c r="D3560" s="13">
        <v>350</v>
      </c>
      <c r="E3560" s="14">
        <v>504</v>
      </c>
      <c r="F3560" s="11" t="s">
        <v>8218</v>
      </c>
      <c r="G3560" s="11" t="s">
        <v>8224</v>
      </c>
      <c r="H3560" s="11" t="s">
        <v>8246</v>
      </c>
      <c r="I3560" s="11">
        <v>1435352400</v>
      </c>
      <c r="J3560" s="11">
        <v>1431718575</v>
      </c>
      <c r="K3560" s="11" t="b">
        <v>0</v>
      </c>
      <c r="L3560" s="11">
        <v>22</v>
      </c>
      <c r="M3560" s="11" t="b">
        <v>1</v>
      </c>
      <c r="N3560" s="11" t="s">
        <v>8273</v>
      </c>
      <c r="O3560" s="11" t="s">
        <v>8274</v>
      </c>
      <c r="P3560" s="11">
        <f t="shared" si="220"/>
        <v>144</v>
      </c>
      <c r="Q3560" s="11">
        <f t="shared" si="221"/>
        <v>22.91</v>
      </c>
      <c r="R3560" s="16">
        <f t="shared" si="222"/>
        <v>42139.816840277781</v>
      </c>
      <c r="S3560" s="16">
        <f t="shared" si="223"/>
        <v>42181.875</v>
      </c>
    </row>
    <row r="3561" spans="1:19" ht="59" x14ac:dyDescent="0.75">
      <c r="A3561" s="11">
        <v>3559</v>
      </c>
      <c r="B3561" s="12" t="s">
        <v>3558</v>
      </c>
      <c r="C3561" s="12" t="s">
        <v>7669</v>
      </c>
      <c r="D3561" s="13">
        <v>1000</v>
      </c>
      <c r="E3561" s="14">
        <v>1035</v>
      </c>
      <c r="F3561" s="11" t="s">
        <v>8218</v>
      </c>
      <c r="G3561" s="11" t="s">
        <v>8225</v>
      </c>
      <c r="H3561" s="11" t="s">
        <v>8247</v>
      </c>
      <c r="I3561" s="11">
        <v>1438333080</v>
      </c>
      <c r="J3561" s="11">
        <v>1436408308</v>
      </c>
      <c r="K3561" s="11" t="b">
        <v>0</v>
      </c>
      <c r="L3561" s="11">
        <v>24</v>
      </c>
      <c r="M3561" s="11" t="b">
        <v>1</v>
      </c>
      <c r="N3561" s="11" t="s">
        <v>8273</v>
      </c>
      <c r="O3561" s="11" t="s">
        <v>8274</v>
      </c>
      <c r="P3561" s="11">
        <f t="shared" si="220"/>
        <v>104</v>
      </c>
      <c r="Q3561" s="11">
        <f t="shared" si="221"/>
        <v>43.13</v>
      </c>
      <c r="R3561" s="16">
        <f t="shared" si="222"/>
        <v>42194.096157407403</v>
      </c>
      <c r="S3561" s="16">
        <f t="shared" si="223"/>
        <v>42216.373611111107</v>
      </c>
    </row>
    <row r="3562" spans="1:19" ht="44.25" x14ac:dyDescent="0.75">
      <c r="A3562" s="11">
        <v>3560</v>
      </c>
      <c r="B3562" s="12" t="s">
        <v>3559</v>
      </c>
      <c r="C3562" s="12" t="s">
        <v>7670</v>
      </c>
      <c r="D3562" s="13">
        <v>3200</v>
      </c>
      <c r="E3562" s="14">
        <v>3470</v>
      </c>
      <c r="F3562" s="11" t="s">
        <v>8218</v>
      </c>
      <c r="G3562" s="11" t="s">
        <v>8228</v>
      </c>
      <c r="H3562" s="11" t="s">
        <v>8250</v>
      </c>
      <c r="I3562" s="11">
        <v>1432694700</v>
      </c>
      <c r="J3562" s="11">
        <v>1429651266</v>
      </c>
      <c r="K3562" s="11" t="b">
        <v>0</v>
      </c>
      <c r="L3562" s="11">
        <v>74</v>
      </c>
      <c r="M3562" s="11" t="b">
        <v>1</v>
      </c>
      <c r="N3562" s="11" t="s">
        <v>8273</v>
      </c>
      <c r="O3562" s="11" t="s">
        <v>8274</v>
      </c>
      <c r="P3562" s="11">
        <f t="shared" si="220"/>
        <v>108</v>
      </c>
      <c r="Q3562" s="11">
        <f t="shared" si="221"/>
        <v>46.89</v>
      </c>
      <c r="R3562" s="16">
        <f t="shared" si="222"/>
        <v>42115.889652777783</v>
      </c>
      <c r="S3562" s="16">
        <f t="shared" si="223"/>
        <v>42151.114583333328</v>
      </c>
    </row>
    <row r="3563" spans="1:19" ht="103.25" x14ac:dyDescent="0.75">
      <c r="A3563" s="11">
        <v>3561</v>
      </c>
      <c r="B3563" s="12" t="s">
        <v>3560</v>
      </c>
      <c r="C3563" s="12" t="s">
        <v>7671</v>
      </c>
      <c r="D3563" s="13">
        <v>2500</v>
      </c>
      <c r="E3563" s="14">
        <v>2560</v>
      </c>
      <c r="F3563" s="11" t="s">
        <v>8218</v>
      </c>
      <c r="G3563" s="11" t="s">
        <v>8223</v>
      </c>
      <c r="H3563" s="11" t="s">
        <v>8245</v>
      </c>
      <c r="I3563" s="11">
        <v>1438799760</v>
      </c>
      <c r="J3563" s="11">
        <v>1437236378</v>
      </c>
      <c r="K3563" s="11" t="b">
        <v>0</v>
      </c>
      <c r="L3563" s="11">
        <v>54</v>
      </c>
      <c r="M3563" s="11" t="b">
        <v>1</v>
      </c>
      <c r="N3563" s="11" t="s">
        <v>8273</v>
      </c>
      <c r="O3563" s="11" t="s">
        <v>8274</v>
      </c>
      <c r="P3563" s="11">
        <f t="shared" si="220"/>
        <v>102</v>
      </c>
      <c r="Q3563" s="11">
        <f t="shared" si="221"/>
        <v>47.41</v>
      </c>
      <c r="R3563" s="16">
        <f t="shared" si="222"/>
        <v>42203.680300925931</v>
      </c>
      <c r="S3563" s="16">
        <f t="shared" si="223"/>
        <v>42221.774999999994</v>
      </c>
    </row>
    <row r="3564" spans="1:19" ht="44.25" x14ac:dyDescent="0.75">
      <c r="A3564" s="11">
        <v>3562</v>
      </c>
      <c r="B3564" s="12" t="s">
        <v>3561</v>
      </c>
      <c r="C3564" s="12" t="s">
        <v>7672</v>
      </c>
      <c r="D3564" s="13">
        <v>315</v>
      </c>
      <c r="E3564" s="14">
        <v>469</v>
      </c>
      <c r="F3564" s="11" t="s">
        <v>8218</v>
      </c>
      <c r="G3564" s="11" t="s">
        <v>8224</v>
      </c>
      <c r="H3564" s="11" t="s">
        <v>8246</v>
      </c>
      <c r="I3564" s="11">
        <v>1457906400</v>
      </c>
      <c r="J3564" s="11">
        <v>1457115427</v>
      </c>
      <c r="K3564" s="11" t="b">
        <v>0</v>
      </c>
      <c r="L3564" s="11">
        <v>31</v>
      </c>
      <c r="M3564" s="11" t="b">
        <v>1</v>
      </c>
      <c r="N3564" s="11" t="s">
        <v>8273</v>
      </c>
      <c r="O3564" s="11" t="s">
        <v>8274</v>
      </c>
      <c r="P3564" s="11">
        <f t="shared" si="220"/>
        <v>149</v>
      </c>
      <c r="Q3564" s="11">
        <f t="shared" si="221"/>
        <v>15.13</v>
      </c>
      <c r="R3564" s="16">
        <f t="shared" si="222"/>
        <v>42433.761886574073</v>
      </c>
      <c r="S3564" s="16">
        <f t="shared" si="223"/>
        <v>42442.916666666672</v>
      </c>
    </row>
    <row r="3565" spans="1:19" ht="44.25" x14ac:dyDescent="0.75">
      <c r="A3565" s="11">
        <v>3563</v>
      </c>
      <c r="B3565" s="12" t="s">
        <v>3562</v>
      </c>
      <c r="C3565" s="12" t="s">
        <v>7673</v>
      </c>
      <c r="D3565" s="13">
        <v>500</v>
      </c>
      <c r="E3565" s="14">
        <v>527.45000000000005</v>
      </c>
      <c r="F3565" s="11" t="s">
        <v>8218</v>
      </c>
      <c r="G3565" s="11" t="s">
        <v>8224</v>
      </c>
      <c r="H3565" s="11" t="s">
        <v>8246</v>
      </c>
      <c r="I3565" s="11">
        <v>1470078000</v>
      </c>
      <c r="J3565" s="11">
        <v>1467648456</v>
      </c>
      <c r="K3565" s="11" t="b">
        <v>0</v>
      </c>
      <c r="L3565" s="11">
        <v>25</v>
      </c>
      <c r="M3565" s="11" t="b">
        <v>1</v>
      </c>
      <c r="N3565" s="11" t="s">
        <v>8273</v>
      </c>
      <c r="O3565" s="11" t="s">
        <v>8274</v>
      </c>
      <c r="P3565" s="11">
        <f t="shared" si="220"/>
        <v>105</v>
      </c>
      <c r="Q3565" s="11">
        <f t="shared" si="221"/>
        <v>21.1</v>
      </c>
      <c r="R3565" s="16">
        <f t="shared" si="222"/>
        <v>42555.671944444446</v>
      </c>
      <c r="S3565" s="16">
        <f t="shared" si="223"/>
        <v>42583.791666666672</v>
      </c>
    </row>
    <row r="3566" spans="1:19" ht="29.5" x14ac:dyDescent="0.75">
      <c r="A3566" s="11">
        <v>3564</v>
      </c>
      <c r="B3566" s="12" t="s">
        <v>3563</v>
      </c>
      <c r="C3566" s="12" t="s">
        <v>7674</v>
      </c>
      <c r="D3566" s="13">
        <v>1000</v>
      </c>
      <c r="E3566" s="14">
        <v>1005</v>
      </c>
      <c r="F3566" s="11" t="s">
        <v>8218</v>
      </c>
      <c r="G3566" s="11" t="s">
        <v>8224</v>
      </c>
      <c r="H3566" s="11" t="s">
        <v>8246</v>
      </c>
      <c r="I3566" s="11">
        <v>1444060800</v>
      </c>
      <c r="J3566" s="11">
        <v>1440082649</v>
      </c>
      <c r="K3566" s="11" t="b">
        <v>0</v>
      </c>
      <c r="L3566" s="11">
        <v>17</v>
      </c>
      <c r="M3566" s="11" t="b">
        <v>1</v>
      </c>
      <c r="N3566" s="11" t="s">
        <v>8273</v>
      </c>
      <c r="O3566" s="11" t="s">
        <v>8274</v>
      </c>
      <c r="P3566" s="11">
        <f t="shared" si="220"/>
        <v>101</v>
      </c>
      <c r="Q3566" s="11">
        <f t="shared" si="221"/>
        <v>59.12</v>
      </c>
      <c r="R3566" s="16">
        <f t="shared" si="222"/>
        <v>42236.623252314821</v>
      </c>
      <c r="S3566" s="16">
        <f t="shared" si="223"/>
        <v>42282.666666666672</v>
      </c>
    </row>
    <row r="3567" spans="1:19" ht="44.25" x14ac:dyDescent="0.75">
      <c r="A3567" s="11">
        <v>3565</v>
      </c>
      <c r="B3567" s="12" t="s">
        <v>3564</v>
      </c>
      <c r="C3567" s="12" t="s">
        <v>7675</v>
      </c>
      <c r="D3567" s="13">
        <v>900</v>
      </c>
      <c r="E3567" s="14">
        <v>1175</v>
      </c>
      <c r="F3567" s="11" t="s">
        <v>8218</v>
      </c>
      <c r="G3567" s="11" t="s">
        <v>8223</v>
      </c>
      <c r="H3567" s="11" t="s">
        <v>8245</v>
      </c>
      <c r="I3567" s="11">
        <v>1420048208</v>
      </c>
      <c r="J3567" s="11">
        <v>1417456208</v>
      </c>
      <c r="K3567" s="11" t="b">
        <v>0</v>
      </c>
      <c r="L3567" s="11">
        <v>12</v>
      </c>
      <c r="M3567" s="11" t="b">
        <v>1</v>
      </c>
      <c r="N3567" s="11" t="s">
        <v>8273</v>
      </c>
      <c r="O3567" s="11" t="s">
        <v>8274</v>
      </c>
      <c r="P3567" s="11">
        <f t="shared" si="220"/>
        <v>131</v>
      </c>
      <c r="Q3567" s="11">
        <f t="shared" si="221"/>
        <v>97.92</v>
      </c>
      <c r="R3567" s="16">
        <f t="shared" si="222"/>
        <v>41974.743148148147</v>
      </c>
      <c r="S3567" s="16">
        <f t="shared" si="223"/>
        <v>42004.743148148147</v>
      </c>
    </row>
    <row r="3568" spans="1:19" ht="44.25" x14ac:dyDescent="0.75">
      <c r="A3568" s="11">
        <v>3566</v>
      </c>
      <c r="B3568" s="12" t="s">
        <v>3565</v>
      </c>
      <c r="C3568" s="12" t="s">
        <v>7676</v>
      </c>
      <c r="D3568" s="13">
        <v>2000</v>
      </c>
      <c r="E3568" s="14">
        <v>2095</v>
      </c>
      <c r="F3568" s="11" t="s">
        <v>8218</v>
      </c>
      <c r="G3568" s="11" t="s">
        <v>8224</v>
      </c>
      <c r="H3568" s="11" t="s">
        <v>8246</v>
      </c>
      <c r="I3568" s="11">
        <v>1422015083</v>
      </c>
      <c r="J3568" s="11">
        <v>1419423083</v>
      </c>
      <c r="K3568" s="11" t="b">
        <v>0</v>
      </c>
      <c r="L3568" s="11">
        <v>38</v>
      </c>
      <c r="M3568" s="11" t="b">
        <v>1</v>
      </c>
      <c r="N3568" s="11" t="s">
        <v>8273</v>
      </c>
      <c r="O3568" s="11" t="s">
        <v>8274</v>
      </c>
      <c r="P3568" s="11">
        <f t="shared" si="220"/>
        <v>105</v>
      </c>
      <c r="Q3568" s="11">
        <f t="shared" si="221"/>
        <v>55.13</v>
      </c>
      <c r="R3568" s="16">
        <f t="shared" si="222"/>
        <v>41997.507905092592</v>
      </c>
      <c r="S3568" s="16">
        <f t="shared" si="223"/>
        <v>42027.507905092592</v>
      </c>
    </row>
    <row r="3569" spans="1:19" ht="44.25" x14ac:dyDescent="0.75">
      <c r="A3569" s="11">
        <v>3567</v>
      </c>
      <c r="B3569" s="12" t="s">
        <v>3566</v>
      </c>
      <c r="C3569" s="12" t="s">
        <v>7677</v>
      </c>
      <c r="D3569" s="13">
        <v>1000</v>
      </c>
      <c r="E3569" s="14">
        <v>1088</v>
      </c>
      <c r="F3569" s="11" t="s">
        <v>8218</v>
      </c>
      <c r="G3569" s="11" t="s">
        <v>8224</v>
      </c>
      <c r="H3569" s="11" t="s">
        <v>8246</v>
      </c>
      <c r="I3569" s="11">
        <v>1433964444</v>
      </c>
      <c r="J3569" s="11">
        <v>1431372444</v>
      </c>
      <c r="K3569" s="11" t="b">
        <v>0</v>
      </c>
      <c r="L3569" s="11">
        <v>41</v>
      </c>
      <c r="M3569" s="11" t="b">
        <v>1</v>
      </c>
      <c r="N3569" s="11" t="s">
        <v>8273</v>
      </c>
      <c r="O3569" s="11" t="s">
        <v>8274</v>
      </c>
      <c r="P3569" s="11">
        <f t="shared" si="220"/>
        <v>109</v>
      </c>
      <c r="Q3569" s="11">
        <f t="shared" si="221"/>
        <v>26.54</v>
      </c>
      <c r="R3569" s="16">
        <f t="shared" si="222"/>
        <v>42135.810694444444</v>
      </c>
      <c r="S3569" s="16">
        <f t="shared" si="223"/>
        <v>42165.810694444444</v>
      </c>
    </row>
    <row r="3570" spans="1:19" ht="44.25" x14ac:dyDescent="0.75">
      <c r="A3570" s="11">
        <v>3568</v>
      </c>
      <c r="B3570" s="12" t="s">
        <v>3567</v>
      </c>
      <c r="C3570" s="12" t="s">
        <v>7678</v>
      </c>
      <c r="D3570" s="13">
        <v>1000</v>
      </c>
      <c r="E3570" s="14">
        <v>1110</v>
      </c>
      <c r="F3570" s="11" t="s">
        <v>8218</v>
      </c>
      <c r="G3570" s="11" t="s">
        <v>8223</v>
      </c>
      <c r="H3570" s="11" t="s">
        <v>8245</v>
      </c>
      <c r="I3570" s="11">
        <v>1410975994</v>
      </c>
      <c r="J3570" s="11">
        <v>1408383994</v>
      </c>
      <c r="K3570" s="11" t="b">
        <v>0</v>
      </c>
      <c r="L3570" s="11">
        <v>19</v>
      </c>
      <c r="M3570" s="11" t="b">
        <v>1</v>
      </c>
      <c r="N3570" s="11" t="s">
        <v>8273</v>
      </c>
      <c r="O3570" s="11" t="s">
        <v>8274</v>
      </c>
      <c r="P3570" s="11">
        <f t="shared" si="220"/>
        <v>111</v>
      </c>
      <c r="Q3570" s="11">
        <f t="shared" si="221"/>
        <v>58.42</v>
      </c>
      <c r="R3570" s="16">
        <f t="shared" si="222"/>
        <v>41869.740671296298</v>
      </c>
      <c r="S3570" s="16">
        <f t="shared" si="223"/>
        <v>41899.740671296298</v>
      </c>
    </row>
    <row r="3571" spans="1:19" ht="44.25" x14ac:dyDescent="0.75">
      <c r="A3571" s="11">
        <v>3569</v>
      </c>
      <c r="B3571" s="12" t="s">
        <v>3568</v>
      </c>
      <c r="C3571" s="12" t="s">
        <v>7679</v>
      </c>
      <c r="D3571" s="13">
        <v>5000</v>
      </c>
      <c r="E3571" s="14">
        <v>5024</v>
      </c>
      <c r="F3571" s="11" t="s">
        <v>8218</v>
      </c>
      <c r="G3571" s="11" t="s">
        <v>8223</v>
      </c>
      <c r="H3571" s="11" t="s">
        <v>8245</v>
      </c>
      <c r="I3571" s="11">
        <v>1420734696</v>
      </c>
      <c r="J3571" s="11">
        <v>1418142696</v>
      </c>
      <c r="K3571" s="11" t="b">
        <v>0</v>
      </c>
      <c r="L3571" s="11">
        <v>41</v>
      </c>
      <c r="M3571" s="11" t="b">
        <v>1</v>
      </c>
      <c r="N3571" s="11" t="s">
        <v>8273</v>
      </c>
      <c r="O3571" s="11" t="s">
        <v>8274</v>
      </c>
      <c r="P3571" s="11">
        <f t="shared" si="220"/>
        <v>100</v>
      </c>
      <c r="Q3571" s="11">
        <f t="shared" si="221"/>
        <v>122.54</v>
      </c>
      <c r="R3571" s="16">
        <f t="shared" si="222"/>
        <v>41982.688611111109</v>
      </c>
      <c r="S3571" s="16">
        <f t="shared" si="223"/>
        <v>42012.688611111109</v>
      </c>
    </row>
    <row r="3572" spans="1:19" ht="44.25" x14ac:dyDescent="0.75">
      <c r="A3572" s="11">
        <v>3570</v>
      </c>
      <c r="B3572" s="12" t="s">
        <v>3569</v>
      </c>
      <c r="C3572" s="12" t="s">
        <v>7680</v>
      </c>
      <c r="D3572" s="13">
        <v>2000</v>
      </c>
      <c r="E3572" s="14">
        <v>2287</v>
      </c>
      <c r="F3572" s="11" t="s">
        <v>8218</v>
      </c>
      <c r="G3572" s="11" t="s">
        <v>8223</v>
      </c>
      <c r="H3572" s="11" t="s">
        <v>8245</v>
      </c>
      <c r="I3572" s="11">
        <v>1420009200</v>
      </c>
      <c r="J3572" s="11">
        <v>1417593483</v>
      </c>
      <c r="K3572" s="11" t="b">
        <v>0</v>
      </c>
      <c r="L3572" s="11">
        <v>26</v>
      </c>
      <c r="M3572" s="11" t="b">
        <v>1</v>
      </c>
      <c r="N3572" s="11" t="s">
        <v>8273</v>
      </c>
      <c r="O3572" s="11" t="s">
        <v>8274</v>
      </c>
      <c r="P3572" s="11">
        <f t="shared" si="220"/>
        <v>114</v>
      </c>
      <c r="Q3572" s="11">
        <f t="shared" si="221"/>
        <v>87.96</v>
      </c>
      <c r="R3572" s="16">
        <f t="shared" si="222"/>
        <v>41976.331979166673</v>
      </c>
      <c r="S3572" s="16">
        <f t="shared" si="223"/>
        <v>42004.291666666672</v>
      </c>
    </row>
    <row r="3573" spans="1:19" ht="44.25" x14ac:dyDescent="0.75">
      <c r="A3573" s="11">
        <v>3571</v>
      </c>
      <c r="B3573" s="12" t="s">
        <v>3570</v>
      </c>
      <c r="C3573" s="12" t="s">
        <v>7681</v>
      </c>
      <c r="D3573" s="13">
        <v>1500</v>
      </c>
      <c r="E3573" s="14">
        <v>1831</v>
      </c>
      <c r="F3573" s="11" t="s">
        <v>8218</v>
      </c>
      <c r="G3573" s="11" t="s">
        <v>8224</v>
      </c>
      <c r="H3573" s="11" t="s">
        <v>8246</v>
      </c>
      <c r="I3573" s="11">
        <v>1414701413</v>
      </c>
      <c r="J3573" s="11">
        <v>1412109413</v>
      </c>
      <c r="K3573" s="11" t="b">
        <v>0</v>
      </c>
      <c r="L3573" s="11">
        <v>25</v>
      </c>
      <c r="M3573" s="11" t="b">
        <v>1</v>
      </c>
      <c r="N3573" s="11" t="s">
        <v>8273</v>
      </c>
      <c r="O3573" s="11" t="s">
        <v>8274</v>
      </c>
      <c r="P3573" s="11">
        <f t="shared" si="220"/>
        <v>122</v>
      </c>
      <c r="Q3573" s="11">
        <f t="shared" si="221"/>
        <v>73.239999999999995</v>
      </c>
      <c r="R3573" s="16">
        <f t="shared" si="222"/>
        <v>41912.858946759261</v>
      </c>
      <c r="S3573" s="16">
        <f t="shared" si="223"/>
        <v>41942.858946759261</v>
      </c>
    </row>
    <row r="3574" spans="1:19" ht="29.5" x14ac:dyDescent="0.75">
      <c r="A3574" s="11">
        <v>3572</v>
      </c>
      <c r="B3574" s="12" t="s">
        <v>3571</v>
      </c>
      <c r="C3574" s="12" t="s">
        <v>7682</v>
      </c>
      <c r="D3574" s="13">
        <v>500</v>
      </c>
      <c r="E3574" s="14">
        <v>500</v>
      </c>
      <c r="F3574" s="11" t="s">
        <v>8218</v>
      </c>
      <c r="G3574" s="11" t="s">
        <v>8224</v>
      </c>
      <c r="H3574" s="11" t="s">
        <v>8246</v>
      </c>
      <c r="I3574" s="11">
        <v>1434894082</v>
      </c>
      <c r="J3574" s="11">
        <v>1432302082</v>
      </c>
      <c r="K3574" s="11" t="b">
        <v>0</v>
      </c>
      <c r="L3574" s="11">
        <v>9</v>
      </c>
      <c r="M3574" s="11" t="b">
        <v>1</v>
      </c>
      <c r="N3574" s="11" t="s">
        <v>8273</v>
      </c>
      <c r="O3574" s="11" t="s">
        <v>8274</v>
      </c>
      <c r="P3574" s="11">
        <f t="shared" si="220"/>
        <v>100</v>
      </c>
      <c r="Q3574" s="11">
        <f t="shared" si="221"/>
        <v>55.56</v>
      </c>
      <c r="R3574" s="16">
        <f t="shared" si="222"/>
        <v>42146.570393518516</v>
      </c>
      <c r="S3574" s="16">
        <f t="shared" si="223"/>
        <v>42176.570393518516</v>
      </c>
    </row>
    <row r="3575" spans="1:19" ht="44.25" x14ac:dyDescent="0.75">
      <c r="A3575" s="11">
        <v>3573</v>
      </c>
      <c r="B3575" s="12" t="s">
        <v>3572</v>
      </c>
      <c r="C3575" s="12" t="s">
        <v>7683</v>
      </c>
      <c r="D3575" s="13">
        <v>3000</v>
      </c>
      <c r="E3575" s="14">
        <v>3084</v>
      </c>
      <c r="F3575" s="11" t="s">
        <v>8218</v>
      </c>
      <c r="G3575" s="11" t="s">
        <v>8224</v>
      </c>
      <c r="H3575" s="11" t="s">
        <v>8246</v>
      </c>
      <c r="I3575" s="11">
        <v>1415440846</v>
      </c>
      <c r="J3575" s="11">
        <v>1412845246</v>
      </c>
      <c r="K3575" s="11" t="b">
        <v>0</v>
      </c>
      <c r="L3575" s="11">
        <v>78</v>
      </c>
      <c r="M3575" s="11" t="b">
        <v>1</v>
      </c>
      <c r="N3575" s="11" t="s">
        <v>8273</v>
      </c>
      <c r="O3575" s="11" t="s">
        <v>8274</v>
      </c>
      <c r="P3575" s="11">
        <f t="shared" si="220"/>
        <v>103</v>
      </c>
      <c r="Q3575" s="11">
        <f t="shared" si="221"/>
        <v>39.54</v>
      </c>
      <c r="R3575" s="16">
        <f t="shared" si="222"/>
        <v>41921.375532407408</v>
      </c>
      <c r="S3575" s="16">
        <f t="shared" si="223"/>
        <v>41951.417199074072</v>
      </c>
    </row>
    <row r="3576" spans="1:19" ht="44.25" x14ac:dyDescent="0.75">
      <c r="A3576" s="11">
        <v>3574</v>
      </c>
      <c r="B3576" s="12" t="s">
        <v>3573</v>
      </c>
      <c r="C3576" s="12" t="s">
        <v>7684</v>
      </c>
      <c r="D3576" s="13">
        <v>5800</v>
      </c>
      <c r="E3576" s="14">
        <v>6155</v>
      </c>
      <c r="F3576" s="11" t="s">
        <v>8218</v>
      </c>
      <c r="G3576" s="11" t="s">
        <v>8223</v>
      </c>
      <c r="H3576" s="11" t="s">
        <v>8245</v>
      </c>
      <c r="I3576" s="11">
        <v>1415921848</v>
      </c>
      <c r="J3576" s="11">
        <v>1413326248</v>
      </c>
      <c r="K3576" s="11" t="b">
        <v>0</v>
      </c>
      <c r="L3576" s="11">
        <v>45</v>
      </c>
      <c r="M3576" s="11" t="b">
        <v>1</v>
      </c>
      <c r="N3576" s="11" t="s">
        <v>8273</v>
      </c>
      <c r="O3576" s="11" t="s">
        <v>8274</v>
      </c>
      <c r="P3576" s="11">
        <f t="shared" si="220"/>
        <v>106</v>
      </c>
      <c r="Q3576" s="11">
        <f t="shared" si="221"/>
        <v>136.78</v>
      </c>
      <c r="R3576" s="16">
        <f t="shared" si="222"/>
        <v>41926.942685185182</v>
      </c>
      <c r="S3576" s="16">
        <f t="shared" si="223"/>
        <v>41956.984351851846</v>
      </c>
    </row>
    <row r="3577" spans="1:19" ht="44.25" x14ac:dyDescent="0.75">
      <c r="A3577" s="11">
        <v>3575</v>
      </c>
      <c r="B3577" s="12" t="s">
        <v>3574</v>
      </c>
      <c r="C3577" s="12" t="s">
        <v>7685</v>
      </c>
      <c r="D3577" s="13">
        <v>10000</v>
      </c>
      <c r="E3577" s="14">
        <v>10133</v>
      </c>
      <c r="F3577" s="11" t="s">
        <v>8218</v>
      </c>
      <c r="G3577" s="11" t="s">
        <v>8223</v>
      </c>
      <c r="H3577" s="11" t="s">
        <v>8245</v>
      </c>
      <c r="I3577" s="11">
        <v>1470887940</v>
      </c>
      <c r="J3577" s="11">
        <v>1468176527</v>
      </c>
      <c r="K3577" s="11" t="b">
        <v>0</v>
      </c>
      <c r="L3577" s="11">
        <v>102</v>
      </c>
      <c r="M3577" s="11" t="b">
        <v>1</v>
      </c>
      <c r="N3577" s="11" t="s">
        <v>8273</v>
      </c>
      <c r="O3577" s="11" t="s">
        <v>8274</v>
      </c>
      <c r="P3577" s="11">
        <f t="shared" si="220"/>
        <v>101</v>
      </c>
      <c r="Q3577" s="11">
        <f t="shared" si="221"/>
        <v>99.34</v>
      </c>
      <c r="R3577" s="16">
        <f t="shared" si="222"/>
        <v>42561.783877314811</v>
      </c>
      <c r="S3577" s="16">
        <f t="shared" si="223"/>
        <v>42593.165972222225</v>
      </c>
    </row>
    <row r="3578" spans="1:19" ht="44.25" x14ac:dyDescent="0.75">
      <c r="A3578" s="11">
        <v>3576</v>
      </c>
      <c r="B3578" s="12" t="s">
        <v>3575</v>
      </c>
      <c r="C3578" s="12" t="s">
        <v>7686</v>
      </c>
      <c r="D3578" s="13">
        <v>100</v>
      </c>
      <c r="E3578" s="14">
        <v>100</v>
      </c>
      <c r="F3578" s="11" t="s">
        <v>8218</v>
      </c>
      <c r="G3578" s="11" t="s">
        <v>8223</v>
      </c>
      <c r="H3578" s="11" t="s">
        <v>8245</v>
      </c>
      <c r="I3578" s="11">
        <v>1480947054</v>
      </c>
      <c r="J3578" s="11">
        <v>1475759454</v>
      </c>
      <c r="K3578" s="11" t="b">
        <v>0</v>
      </c>
      <c r="L3578" s="11">
        <v>5</v>
      </c>
      <c r="M3578" s="11" t="b">
        <v>1</v>
      </c>
      <c r="N3578" s="11" t="s">
        <v>8273</v>
      </c>
      <c r="O3578" s="11" t="s">
        <v>8274</v>
      </c>
      <c r="P3578" s="11">
        <f t="shared" si="220"/>
        <v>100</v>
      </c>
      <c r="Q3578" s="11">
        <f t="shared" si="221"/>
        <v>20</v>
      </c>
      <c r="R3578" s="16">
        <f t="shared" si="222"/>
        <v>42649.54923611111</v>
      </c>
      <c r="S3578" s="16">
        <f t="shared" si="223"/>
        <v>42709.590902777782</v>
      </c>
    </row>
    <row r="3579" spans="1:19" ht="44.25" x14ac:dyDescent="0.75">
      <c r="A3579" s="11">
        <v>3577</v>
      </c>
      <c r="B3579" s="12" t="s">
        <v>3576</v>
      </c>
      <c r="C3579" s="12" t="s">
        <v>7687</v>
      </c>
      <c r="D3579" s="13">
        <v>600</v>
      </c>
      <c r="E3579" s="14">
        <v>780</v>
      </c>
      <c r="F3579" s="11" t="s">
        <v>8218</v>
      </c>
      <c r="G3579" s="11" t="s">
        <v>8223</v>
      </c>
      <c r="H3579" s="11" t="s">
        <v>8245</v>
      </c>
      <c r="I3579" s="11">
        <v>1430029680</v>
      </c>
      <c r="J3579" s="11">
        <v>1427741583</v>
      </c>
      <c r="K3579" s="11" t="b">
        <v>0</v>
      </c>
      <c r="L3579" s="11">
        <v>27</v>
      </c>
      <c r="M3579" s="11" t="b">
        <v>1</v>
      </c>
      <c r="N3579" s="11" t="s">
        <v>8273</v>
      </c>
      <c r="O3579" s="11" t="s">
        <v>8274</v>
      </c>
      <c r="P3579" s="11">
        <f t="shared" si="220"/>
        <v>130</v>
      </c>
      <c r="Q3579" s="11">
        <f t="shared" si="221"/>
        <v>28.89</v>
      </c>
      <c r="R3579" s="16">
        <f t="shared" si="222"/>
        <v>42093.786840277782</v>
      </c>
      <c r="S3579" s="16">
        <f t="shared" si="223"/>
        <v>42120.26944444445</v>
      </c>
    </row>
    <row r="3580" spans="1:19" ht="44.25" x14ac:dyDescent="0.75">
      <c r="A3580" s="11">
        <v>3578</v>
      </c>
      <c r="B3580" s="12" t="s">
        <v>3577</v>
      </c>
      <c r="C3580" s="12" t="s">
        <v>7688</v>
      </c>
      <c r="D3580" s="13">
        <v>1500</v>
      </c>
      <c r="E3580" s="14">
        <v>1500.2</v>
      </c>
      <c r="F3580" s="11" t="s">
        <v>8218</v>
      </c>
      <c r="G3580" s="11" t="s">
        <v>8224</v>
      </c>
      <c r="H3580" s="11" t="s">
        <v>8246</v>
      </c>
      <c r="I3580" s="11">
        <v>1462037777</v>
      </c>
      <c r="J3580" s="11">
        <v>1459445777</v>
      </c>
      <c r="K3580" s="11" t="b">
        <v>0</v>
      </c>
      <c r="L3580" s="11">
        <v>37</v>
      </c>
      <c r="M3580" s="11" t="b">
        <v>1</v>
      </c>
      <c r="N3580" s="11" t="s">
        <v>8273</v>
      </c>
      <c r="O3580" s="11" t="s">
        <v>8274</v>
      </c>
      <c r="P3580" s="11">
        <f t="shared" si="220"/>
        <v>100</v>
      </c>
      <c r="Q3580" s="11">
        <f t="shared" si="221"/>
        <v>40.549999999999997</v>
      </c>
      <c r="R3580" s="16">
        <f t="shared" si="222"/>
        <v>42460.733530092592</v>
      </c>
      <c r="S3580" s="16">
        <f t="shared" si="223"/>
        <v>42490.733530092592</v>
      </c>
    </row>
    <row r="3581" spans="1:19" ht="44.25" x14ac:dyDescent="0.75">
      <c r="A3581" s="11">
        <v>3579</v>
      </c>
      <c r="B3581" s="12" t="s">
        <v>3578</v>
      </c>
      <c r="C3581" s="12" t="s">
        <v>7689</v>
      </c>
      <c r="D3581" s="13">
        <v>500</v>
      </c>
      <c r="E3581" s="14">
        <v>500</v>
      </c>
      <c r="F3581" s="11" t="s">
        <v>8218</v>
      </c>
      <c r="G3581" s="11" t="s">
        <v>8224</v>
      </c>
      <c r="H3581" s="11" t="s">
        <v>8246</v>
      </c>
      <c r="I3581" s="11">
        <v>1459444656</v>
      </c>
      <c r="J3581" s="11">
        <v>1456856256</v>
      </c>
      <c r="K3581" s="11" t="b">
        <v>0</v>
      </c>
      <c r="L3581" s="11">
        <v>14</v>
      </c>
      <c r="M3581" s="11" t="b">
        <v>1</v>
      </c>
      <c r="N3581" s="11" t="s">
        <v>8273</v>
      </c>
      <c r="O3581" s="11" t="s">
        <v>8274</v>
      </c>
      <c r="P3581" s="11">
        <f t="shared" si="220"/>
        <v>100</v>
      </c>
      <c r="Q3581" s="11">
        <f t="shared" si="221"/>
        <v>35.71</v>
      </c>
      <c r="R3581" s="16">
        <f t="shared" si="222"/>
        <v>42430.762222222227</v>
      </c>
      <c r="S3581" s="16">
        <f t="shared" si="223"/>
        <v>42460.720555555556</v>
      </c>
    </row>
    <row r="3582" spans="1:19" ht="44.25" x14ac:dyDescent="0.75">
      <c r="A3582" s="11">
        <v>3580</v>
      </c>
      <c r="B3582" s="12" t="s">
        <v>3579</v>
      </c>
      <c r="C3582" s="12" t="s">
        <v>7690</v>
      </c>
      <c r="D3582" s="13">
        <v>900</v>
      </c>
      <c r="E3582" s="14">
        <v>1025</v>
      </c>
      <c r="F3582" s="11" t="s">
        <v>8218</v>
      </c>
      <c r="G3582" s="11" t="s">
        <v>8223</v>
      </c>
      <c r="H3582" s="11" t="s">
        <v>8245</v>
      </c>
      <c r="I3582" s="11">
        <v>1425185940</v>
      </c>
      <c r="J3582" s="11">
        <v>1421900022</v>
      </c>
      <c r="K3582" s="11" t="b">
        <v>0</v>
      </c>
      <c r="L3582" s="11">
        <v>27</v>
      </c>
      <c r="M3582" s="11" t="b">
        <v>1</v>
      </c>
      <c r="N3582" s="11" t="s">
        <v>8273</v>
      </c>
      <c r="O3582" s="11" t="s">
        <v>8274</v>
      </c>
      <c r="P3582" s="11">
        <f t="shared" si="220"/>
        <v>114</v>
      </c>
      <c r="Q3582" s="11">
        <f t="shared" si="221"/>
        <v>37.96</v>
      </c>
      <c r="R3582" s="16">
        <f t="shared" si="222"/>
        <v>42026.176180555558</v>
      </c>
      <c r="S3582" s="16">
        <f t="shared" si="223"/>
        <v>42064.207638888889</v>
      </c>
    </row>
    <row r="3583" spans="1:19" ht="44.25" x14ac:dyDescent="0.75">
      <c r="A3583" s="11">
        <v>3581</v>
      </c>
      <c r="B3583" s="12" t="s">
        <v>3580</v>
      </c>
      <c r="C3583" s="12" t="s">
        <v>7691</v>
      </c>
      <c r="D3583" s="13">
        <v>1500</v>
      </c>
      <c r="E3583" s="14">
        <v>1500</v>
      </c>
      <c r="F3583" s="11" t="s">
        <v>8218</v>
      </c>
      <c r="G3583" s="11" t="s">
        <v>8224</v>
      </c>
      <c r="H3583" s="11" t="s">
        <v>8246</v>
      </c>
      <c r="I3583" s="11">
        <v>1406719110</v>
      </c>
      <c r="J3583" s="11">
        <v>1405509510</v>
      </c>
      <c r="K3583" s="11" t="b">
        <v>0</v>
      </c>
      <c r="L3583" s="11">
        <v>45</v>
      </c>
      <c r="M3583" s="11" t="b">
        <v>1</v>
      </c>
      <c r="N3583" s="11" t="s">
        <v>8273</v>
      </c>
      <c r="O3583" s="11" t="s">
        <v>8274</v>
      </c>
      <c r="P3583" s="11">
        <f t="shared" si="220"/>
        <v>100</v>
      </c>
      <c r="Q3583" s="11">
        <f t="shared" si="221"/>
        <v>33.33</v>
      </c>
      <c r="R3583" s="16">
        <f t="shared" si="222"/>
        <v>41836.471180555556</v>
      </c>
      <c r="S3583" s="16">
        <f t="shared" si="223"/>
        <v>41850.471180555556</v>
      </c>
    </row>
    <row r="3584" spans="1:19" ht="44.25" x14ac:dyDescent="0.75">
      <c r="A3584" s="11">
        <v>3582</v>
      </c>
      <c r="B3584" s="12" t="s">
        <v>3581</v>
      </c>
      <c r="C3584" s="12" t="s">
        <v>7692</v>
      </c>
      <c r="D3584" s="13">
        <v>1000</v>
      </c>
      <c r="E3584" s="14">
        <v>2870</v>
      </c>
      <c r="F3584" s="11" t="s">
        <v>8218</v>
      </c>
      <c r="G3584" s="11" t="s">
        <v>8223</v>
      </c>
      <c r="H3584" s="11" t="s">
        <v>8245</v>
      </c>
      <c r="I3584" s="11">
        <v>1459822682</v>
      </c>
      <c r="J3584" s="11">
        <v>1458613082</v>
      </c>
      <c r="K3584" s="11" t="b">
        <v>0</v>
      </c>
      <c r="L3584" s="11">
        <v>49</v>
      </c>
      <c r="M3584" s="11" t="b">
        <v>1</v>
      </c>
      <c r="N3584" s="11" t="s">
        <v>8273</v>
      </c>
      <c r="O3584" s="11" t="s">
        <v>8274</v>
      </c>
      <c r="P3584" s="11">
        <f t="shared" si="220"/>
        <v>287</v>
      </c>
      <c r="Q3584" s="11">
        <f t="shared" si="221"/>
        <v>58.57</v>
      </c>
      <c r="R3584" s="16">
        <f t="shared" si="222"/>
        <v>42451.095856481479</v>
      </c>
      <c r="S3584" s="16">
        <f t="shared" si="223"/>
        <v>42465.095856481479</v>
      </c>
    </row>
    <row r="3585" spans="1:19" ht="44.25" x14ac:dyDescent="0.75">
      <c r="A3585" s="11">
        <v>3583</v>
      </c>
      <c r="B3585" s="12" t="s">
        <v>3582</v>
      </c>
      <c r="C3585" s="12" t="s">
        <v>7693</v>
      </c>
      <c r="D3585" s="13">
        <v>3000</v>
      </c>
      <c r="E3585" s="14">
        <v>3255</v>
      </c>
      <c r="F3585" s="11" t="s">
        <v>8218</v>
      </c>
      <c r="G3585" s="11" t="s">
        <v>8223</v>
      </c>
      <c r="H3585" s="11" t="s">
        <v>8245</v>
      </c>
      <c r="I3585" s="11">
        <v>1460970805</v>
      </c>
      <c r="J3585" s="11">
        <v>1455790405</v>
      </c>
      <c r="K3585" s="11" t="b">
        <v>0</v>
      </c>
      <c r="L3585" s="11">
        <v>24</v>
      </c>
      <c r="M3585" s="11" t="b">
        <v>1</v>
      </c>
      <c r="N3585" s="11" t="s">
        <v>8273</v>
      </c>
      <c r="O3585" s="11" t="s">
        <v>8274</v>
      </c>
      <c r="P3585" s="11">
        <f t="shared" si="220"/>
        <v>109</v>
      </c>
      <c r="Q3585" s="11">
        <f t="shared" si="221"/>
        <v>135.63</v>
      </c>
      <c r="R3585" s="16">
        <f t="shared" si="222"/>
        <v>42418.425983796296</v>
      </c>
      <c r="S3585" s="16">
        <f t="shared" si="223"/>
        <v>42478.384317129632</v>
      </c>
    </row>
    <row r="3586" spans="1:19" ht="88.5" x14ac:dyDescent="0.75">
      <c r="A3586" s="11">
        <v>3584</v>
      </c>
      <c r="B3586" s="12" t="s">
        <v>3583</v>
      </c>
      <c r="C3586" s="12" t="s">
        <v>7694</v>
      </c>
      <c r="D3586" s="13">
        <v>3000</v>
      </c>
      <c r="E3586" s="14">
        <v>3465</v>
      </c>
      <c r="F3586" s="11" t="s">
        <v>8218</v>
      </c>
      <c r="G3586" s="11" t="s">
        <v>8224</v>
      </c>
      <c r="H3586" s="11" t="s">
        <v>8246</v>
      </c>
      <c r="I3586" s="11">
        <v>1436772944</v>
      </c>
      <c r="J3586" s="11">
        <v>1434180944</v>
      </c>
      <c r="K3586" s="11" t="b">
        <v>0</v>
      </c>
      <c r="L3586" s="11">
        <v>112</v>
      </c>
      <c r="M3586" s="11" t="b">
        <v>1</v>
      </c>
      <c r="N3586" s="11" t="s">
        <v>8273</v>
      </c>
      <c r="O3586" s="11" t="s">
        <v>8274</v>
      </c>
      <c r="P3586" s="11">
        <f t="shared" ref="P3586:P3649" si="224">ROUND(E3586/D3586*100,0)</f>
        <v>116</v>
      </c>
      <c r="Q3586" s="11">
        <f t="shared" ref="Q3586:Q3649" si="225">IFERROR(ROUND(E3586/L3586,2),0)</f>
        <v>30.94</v>
      </c>
      <c r="R3586" s="16">
        <f t="shared" si="222"/>
        <v>42168.316481481481</v>
      </c>
      <c r="S3586" s="16">
        <f t="shared" si="223"/>
        <v>42198.316481481481</v>
      </c>
    </row>
    <row r="3587" spans="1:19" ht="44.25" x14ac:dyDescent="0.75">
      <c r="A3587" s="11">
        <v>3585</v>
      </c>
      <c r="B3587" s="12" t="s">
        <v>3584</v>
      </c>
      <c r="C3587" s="12" t="s">
        <v>7695</v>
      </c>
      <c r="D3587" s="13">
        <v>3400</v>
      </c>
      <c r="E3587" s="14">
        <v>4050</v>
      </c>
      <c r="F3587" s="11" t="s">
        <v>8218</v>
      </c>
      <c r="G3587" s="11" t="s">
        <v>8223</v>
      </c>
      <c r="H3587" s="11" t="s">
        <v>8245</v>
      </c>
      <c r="I3587" s="11">
        <v>1419181890</v>
      </c>
      <c r="J3587" s="11">
        <v>1416589890</v>
      </c>
      <c r="K3587" s="11" t="b">
        <v>0</v>
      </c>
      <c r="L3587" s="11">
        <v>23</v>
      </c>
      <c r="M3587" s="11" t="b">
        <v>1</v>
      </c>
      <c r="N3587" s="11" t="s">
        <v>8273</v>
      </c>
      <c r="O3587" s="11" t="s">
        <v>8274</v>
      </c>
      <c r="P3587" s="11">
        <f t="shared" si="224"/>
        <v>119</v>
      </c>
      <c r="Q3587" s="11">
        <f t="shared" si="225"/>
        <v>176.09</v>
      </c>
      <c r="R3587" s="16">
        <f t="shared" ref="R3587:R3650" si="226">(((J3587/60)/60)/24)+DATE(1970,1,1)</f>
        <v>41964.716319444444</v>
      </c>
      <c r="S3587" s="16">
        <f t="shared" ref="S3587:S3650" si="227">(((I3587/60)/60)/24)+DATE(1970,1,1)</f>
        <v>41994.716319444444</v>
      </c>
    </row>
    <row r="3588" spans="1:19" x14ac:dyDescent="0.75">
      <c r="A3588" s="11">
        <v>3586</v>
      </c>
      <c r="B3588" s="12" t="s">
        <v>3585</v>
      </c>
      <c r="C3588" s="12" t="s">
        <v>7696</v>
      </c>
      <c r="D3588" s="13">
        <v>7500</v>
      </c>
      <c r="E3588" s="14">
        <v>8207</v>
      </c>
      <c r="F3588" s="11" t="s">
        <v>8218</v>
      </c>
      <c r="G3588" s="11" t="s">
        <v>8223</v>
      </c>
      <c r="H3588" s="11" t="s">
        <v>8245</v>
      </c>
      <c r="I3588" s="11">
        <v>1474649070</v>
      </c>
      <c r="J3588" s="11">
        <v>1469465070</v>
      </c>
      <c r="K3588" s="11" t="b">
        <v>0</v>
      </c>
      <c r="L3588" s="11">
        <v>54</v>
      </c>
      <c r="M3588" s="11" t="b">
        <v>1</v>
      </c>
      <c r="N3588" s="11" t="s">
        <v>8273</v>
      </c>
      <c r="O3588" s="11" t="s">
        <v>8274</v>
      </c>
      <c r="P3588" s="11">
        <f t="shared" si="224"/>
        <v>109</v>
      </c>
      <c r="Q3588" s="11">
        <f t="shared" si="225"/>
        <v>151.97999999999999</v>
      </c>
      <c r="R3588" s="16">
        <f t="shared" si="226"/>
        <v>42576.697569444441</v>
      </c>
      <c r="S3588" s="16">
        <f t="shared" si="227"/>
        <v>42636.697569444441</v>
      </c>
    </row>
    <row r="3589" spans="1:19" ht="44.25" x14ac:dyDescent="0.75">
      <c r="A3589" s="11">
        <v>3587</v>
      </c>
      <c r="B3589" s="12" t="s">
        <v>3586</v>
      </c>
      <c r="C3589" s="12" t="s">
        <v>7697</v>
      </c>
      <c r="D3589" s="13">
        <v>500</v>
      </c>
      <c r="E3589" s="14">
        <v>633</v>
      </c>
      <c r="F3589" s="11" t="s">
        <v>8218</v>
      </c>
      <c r="G3589" s="11" t="s">
        <v>8224</v>
      </c>
      <c r="H3589" s="11" t="s">
        <v>8246</v>
      </c>
      <c r="I3589" s="11">
        <v>1467054000</v>
      </c>
      <c r="J3589" s="11">
        <v>1463144254</v>
      </c>
      <c r="K3589" s="11" t="b">
        <v>0</v>
      </c>
      <c r="L3589" s="11">
        <v>28</v>
      </c>
      <c r="M3589" s="11" t="b">
        <v>1</v>
      </c>
      <c r="N3589" s="11" t="s">
        <v>8273</v>
      </c>
      <c r="O3589" s="11" t="s">
        <v>8274</v>
      </c>
      <c r="P3589" s="11">
        <f t="shared" si="224"/>
        <v>127</v>
      </c>
      <c r="Q3589" s="11">
        <f t="shared" si="225"/>
        <v>22.61</v>
      </c>
      <c r="R3589" s="16">
        <f t="shared" si="226"/>
        <v>42503.539976851855</v>
      </c>
      <c r="S3589" s="16">
        <f t="shared" si="227"/>
        <v>42548.791666666672</v>
      </c>
    </row>
    <row r="3590" spans="1:19" ht="44.25" x14ac:dyDescent="0.75">
      <c r="A3590" s="11">
        <v>3588</v>
      </c>
      <c r="B3590" s="12" t="s">
        <v>3587</v>
      </c>
      <c r="C3590" s="12" t="s">
        <v>7698</v>
      </c>
      <c r="D3590" s="13">
        <v>200</v>
      </c>
      <c r="E3590" s="14">
        <v>201</v>
      </c>
      <c r="F3590" s="11" t="s">
        <v>8218</v>
      </c>
      <c r="G3590" s="11" t="s">
        <v>8224</v>
      </c>
      <c r="H3590" s="11" t="s">
        <v>8246</v>
      </c>
      <c r="I3590" s="11">
        <v>1430348400</v>
      </c>
      <c r="J3590" s="11">
        <v>1428436410</v>
      </c>
      <c r="K3590" s="11" t="b">
        <v>0</v>
      </c>
      <c r="L3590" s="11">
        <v>11</v>
      </c>
      <c r="M3590" s="11" t="b">
        <v>1</v>
      </c>
      <c r="N3590" s="11" t="s">
        <v>8273</v>
      </c>
      <c r="O3590" s="11" t="s">
        <v>8274</v>
      </c>
      <c r="P3590" s="11">
        <f t="shared" si="224"/>
        <v>101</v>
      </c>
      <c r="Q3590" s="11">
        <f t="shared" si="225"/>
        <v>18.27</v>
      </c>
      <c r="R3590" s="16">
        <f t="shared" si="226"/>
        <v>42101.828819444447</v>
      </c>
      <c r="S3590" s="16">
        <f t="shared" si="227"/>
        <v>42123.958333333328</v>
      </c>
    </row>
    <row r="3591" spans="1:19" ht="44.25" x14ac:dyDescent="0.75">
      <c r="A3591" s="11">
        <v>3589</v>
      </c>
      <c r="B3591" s="12" t="s">
        <v>3588</v>
      </c>
      <c r="C3591" s="12" t="s">
        <v>7699</v>
      </c>
      <c r="D3591" s="13">
        <v>4000</v>
      </c>
      <c r="E3591" s="14">
        <v>5100</v>
      </c>
      <c r="F3591" s="11" t="s">
        <v>8218</v>
      </c>
      <c r="G3591" s="11" t="s">
        <v>8223</v>
      </c>
      <c r="H3591" s="11" t="s">
        <v>8245</v>
      </c>
      <c r="I3591" s="11">
        <v>1432654347</v>
      </c>
      <c r="J3591" s="11">
        <v>1430494347</v>
      </c>
      <c r="K3591" s="11" t="b">
        <v>0</v>
      </c>
      <c r="L3591" s="11">
        <v>62</v>
      </c>
      <c r="M3591" s="11" t="b">
        <v>1</v>
      </c>
      <c r="N3591" s="11" t="s">
        <v>8273</v>
      </c>
      <c r="O3591" s="11" t="s">
        <v>8274</v>
      </c>
      <c r="P3591" s="11">
        <f t="shared" si="224"/>
        <v>128</v>
      </c>
      <c r="Q3591" s="11">
        <f t="shared" si="225"/>
        <v>82.26</v>
      </c>
      <c r="R3591" s="16">
        <f t="shared" si="226"/>
        <v>42125.647534722222</v>
      </c>
      <c r="S3591" s="16">
        <f t="shared" si="227"/>
        <v>42150.647534722222</v>
      </c>
    </row>
    <row r="3592" spans="1:19" ht="44.25" x14ac:dyDescent="0.75">
      <c r="A3592" s="11">
        <v>3590</v>
      </c>
      <c r="B3592" s="12" t="s">
        <v>3589</v>
      </c>
      <c r="C3592" s="12" t="s">
        <v>7700</v>
      </c>
      <c r="D3592" s="13">
        <v>5000</v>
      </c>
      <c r="E3592" s="14">
        <v>5003</v>
      </c>
      <c r="F3592" s="11" t="s">
        <v>8218</v>
      </c>
      <c r="G3592" s="11" t="s">
        <v>8224</v>
      </c>
      <c r="H3592" s="11" t="s">
        <v>8246</v>
      </c>
      <c r="I3592" s="11">
        <v>1413792034</v>
      </c>
      <c r="J3592" s="11">
        <v>1411200034</v>
      </c>
      <c r="K3592" s="11" t="b">
        <v>0</v>
      </c>
      <c r="L3592" s="11">
        <v>73</v>
      </c>
      <c r="M3592" s="11" t="b">
        <v>1</v>
      </c>
      <c r="N3592" s="11" t="s">
        <v>8273</v>
      </c>
      <c r="O3592" s="11" t="s">
        <v>8274</v>
      </c>
      <c r="P3592" s="11">
        <f t="shared" si="224"/>
        <v>100</v>
      </c>
      <c r="Q3592" s="11">
        <f t="shared" si="225"/>
        <v>68.53</v>
      </c>
      <c r="R3592" s="16">
        <f t="shared" si="226"/>
        <v>41902.333726851852</v>
      </c>
      <c r="S3592" s="16">
        <f t="shared" si="227"/>
        <v>41932.333726851852</v>
      </c>
    </row>
    <row r="3593" spans="1:19" ht="44.25" x14ac:dyDescent="0.75">
      <c r="A3593" s="11">
        <v>3591</v>
      </c>
      <c r="B3593" s="12" t="s">
        <v>3590</v>
      </c>
      <c r="C3593" s="12" t="s">
        <v>7701</v>
      </c>
      <c r="D3593" s="13">
        <v>700</v>
      </c>
      <c r="E3593" s="14">
        <v>1225</v>
      </c>
      <c r="F3593" s="11" t="s">
        <v>8218</v>
      </c>
      <c r="G3593" s="11" t="s">
        <v>8223</v>
      </c>
      <c r="H3593" s="11" t="s">
        <v>8245</v>
      </c>
      <c r="I3593" s="11">
        <v>1422075540</v>
      </c>
      <c r="J3593" s="11">
        <v>1419979544</v>
      </c>
      <c r="K3593" s="11" t="b">
        <v>0</v>
      </c>
      <c r="L3593" s="11">
        <v>18</v>
      </c>
      <c r="M3593" s="11" t="b">
        <v>1</v>
      </c>
      <c r="N3593" s="11" t="s">
        <v>8273</v>
      </c>
      <c r="O3593" s="11" t="s">
        <v>8274</v>
      </c>
      <c r="P3593" s="11">
        <f t="shared" si="224"/>
        <v>175</v>
      </c>
      <c r="Q3593" s="11">
        <f t="shared" si="225"/>
        <v>68.06</v>
      </c>
      <c r="R3593" s="16">
        <f t="shared" si="226"/>
        <v>42003.948425925926</v>
      </c>
      <c r="S3593" s="16">
        <f t="shared" si="227"/>
        <v>42028.207638888889</v>
      </c>
    </row>
    <row r="3594" spans="1:19" ht="44.25" x14ac:dyDescent="0.75">
      <c r="A3594" s="11">
        <v>3592</v>
      </c>
      <c r="B3594" s="12" t="s">
        <v>3591</v>
      </c>
      <c r="C3594" s="12" t="s">
        <v>7702</v>
      </c>
      <c r="D3594" s="13">
        <v>2000</v>
      </c>
      <c r="E3594" s="14">
        <v>2545</v>
      </c>
      <c r="F3594" s="11" t="s">
        <v>8218</v>
      </c>
      <c r="G3594" s="11" t="s">
        <v>8223</v>
      </c>
      <c r="H3594" s="11" t="s">
        <v>8245</v>
      </c>
      <c r="I3594" s="11">
        <v>1423630740</v>
      </c>
      <c r="J3594" s="11">
        <v>1418673307</v>
      </c>
      <c r="K3594" s="11" t="b">
        <v>0</v>
      </c>
      <c r="L3594" s="11">
        <v>35</v>
      </c>
      <c r="M3594" s="11" t="b">
        <v>1</v>
      </c>
      <c r="N3594" s="11" t="s">
        <v>8273</v>
      </c>
      <c r="O3594" s="11" t="s">
        <v>8274</v>
      </c>
      <c r="P3594" s="11">
        <f t="shared" si="224"/>
        <v>127</v>
      </c>
      <c r="Q3594" s="11">
        <f t="shared" si="225"/>
        <v>72.709999999999994</v>
      </c>
      <c r="R3594" s="16">
        <f t="shared" si="226"/>
        <v>41988.829942129625</v>
      </c>
      <c r="S3594" s="16">
        <f t="shared" si="227"/>
        <v>42046.207638888889</v>
      </c>
    </row>
    <row r="3595" spans="1:19" ht="44.25" x14ac:dyDescent="0.75">
      <c r="A3595" s="11">
        <v>3593</v>
      </c>
      <c r="B3595" s="12" t="s">
        <v>3592</v>
      </c>
      <c r="C3595" s="12" t="s">
        <v>7703</v>
      </c>
      <c r="D3595" s="13">
        <v>3000</v>
      </c>
      <c r="E3595" s="14">
        <v>3319</v>
      </c>
      <c r="F3595" s="11" t="s">
        <v>8218</v>
      </c>
      <c r="G3595" s="11" t="s">
        <v>8223</v>
      </c>
      <c r="H3595" s="11" t="s">
        <v>8245</v>
      </c>
      <c r="I3595" s="11">
        <v>1420489560</v>
      </c>
      <c r="J3595" s="11">
        <v>1417469639</v>
      </c>
      <c r="K3595" s="11" t="b">
        <v>0</v>
      </c>
      <c r="L3595" s="11">
        <v>43</v>
      </c>
      <c r="M3595" s="11" t="b">
        <v>1</v>
      </c>
      <c r="N3595" s="11" t="s">
        <v>8273</v>
      </c>
      <c r="O3595" s="11" t="s">
        <v>8274</v>
      </c>
      <c r="P3595" s="11">
        <f t="shared" si="224"/>
        <v>111</v>
      </c>
      <c r="Q3595" s="11">
        <f t="shared" si="225"/>
        <v>77.19</v>
      </c>
      <c r="R3595" s="16">
        <f t="shared" si="226"/>
        <v>41974.898599537039</v>
      </c>
      <c r="S3595" s="16">
        <f t="shared" si="227"/>
        <v>42009.851388888885</v>
      </c>
    </row>
    <row r="3596" spans="1:19" ht="59" x14ac:dyDescent="0.75">
      <c r="A3596" s="11">
        <v>3594</v>
      </c>
      <c r="B3596" s="12" t="s">
        <v>3593</v>
      </c>
      <c r="C3596" s="12" t="s">
        <v>7704</v>
      </c>
      <c r="D3596" s="13">
        <v>1600</v>
      </c>
      <c r="E3596" s="14">
        <v>2015</v>
      </c>
      <c r="F3596" s="11" t="s">
        <v>8218</v>
      </c>
      <c r="G3596" s="11" t="s">
        <v>8223</v>
      </c>
      <c r="H3596" s="11" t="s">
        <v>8245</v>
      </c>
      <c r="I3596" s="11">
        <v>1472952982</v>
      </c>
      <c r="J3596" s="11">
        <v>1470792982</v>
      </c>
      <c r="K3596" s="11" t="b">
        <v>0</v>
      </c>
      <c r="L3596" s="11">
        <v>36</v>
      </c>
      <c r="M3596" s="11" t="b">
        <v>1</v>
      </c>
      <c r="N3596" s="11" t="s">
        <v>8273</v>
      </c>
      <c r="O3596" s="11" t="s">
        <v>8274</v>
      </c>
      <c r="P3596" s="11">
        <f t="shared" si="224"/>
        <v>126</v>
      </c>
      <c r="Q3596" s="11">
        <f t="shared" si="225"/>
        <v>55.97</v>
      </c>
      <c r="R3596" s="16">
        <f t="shared" si="226"/>
        <v>42592.066921296297</v>
      </c>
      <c r="S3596" s="16">
        <f t="shared" si="227"/>
        <v>42617.066921296297</v>
      </c>
    </row>
    <row r="3597" spans="1:19" ht="29.5" x14ac:dyDescent="0.75">
      <c r="A3597" s="11">
        <v>3595</v>
      </c>
      <c r="B3597" s="12" t="s">
        <v>3594</v>
      </c>
      <c r="C3597" s="12" t="s">
        <v>7705</v>
      </c>
      <c r="D3597" s="13">
        <v>2600</v>
      </c>
      <c r="E3597" s="14">
        <v>3081</v>
      </c>
      <c r="F3597" s="11" t="s">
        <v>8218</v>
      </c>
      <c r="G3597" s="11" t="s">
        <v>8223</v>
      </c>
      <c r="H3597" s="11" t="s">
        <v>8245</v>
      </c>
      <c r="I3597" s="11">
        <v>1426229940</v>
      </c>
      <c r="J3597" s="11">
        <v>1423959123</v>
      </c>
      <c r="K3597" s="11" t="b">
        <v>0</v>
      </c>
      <c r="L3597" s="11">
        <v>62</v>
      </c>
      <c r="M3597" s="11" t="b">
        <v>1</v>
      </c>
      <c r="N3597" s="11" t="s">
        <v>8273</v>
      </c>
      <c r="O3597" s="11" t="s">
        <v>8274</v>
      </c>
      <c r="P3597" s="11">
        <f t="shared" si="224"/>
        <v>119</v>
      </c>
      <c r="Q3597" s="11">
        <f t="shared" si="225"/>
        <v>49.69</v>
      </c>
      <c r="R3597" s="16">
        <f t="shared" si="226"/>
        <v>42050.008368055554</v>
      </c>
      <c r="S3597" s="16">
        <f t="shared" si="227"/>
        <v>42076.290972222225</v>
      </c>
    </row>
    <row r="3598" spans="1:19" ht="44.25" x14ac:dyDescent="0.75">
      <c r="A3598" s="11">
        <v>3596</v>
      </c>
      <c r="B3598" s="12" t="s">
        <v>3595</v>
      </c>
      <c r="C3598" s="12" t="s">
        <v>7706</v>
      </c>
      <c r="D3598" s="13">
        <v>1100</v>
      </c>
      <c r="E3598" s="14">
        <v>1185</v>
      </c>
      <c r="F3598" s="11" t="s">
        <v>8218</v>
      </c>
      <c r="G3598" s="11" t="s">
        <v>8228</v>
      </c>
      <c r="H3598" s="11" t="s">
        <v>8250</v>
      </c>
      <c r="I3598" s="11">
        <v>1409072982</v>
      </c>
      <c r="J3598" s="11">
        <v>1407258582</v>
      </c>
      <c r="K3598" s="11" t="b">
        <v>0</v>
      </c>
      <c r="L3598" s="11">
        <v>15</v>
      </c>
      <c r="M3598" s="11" t="b">
        <v>1</v>
      </c>
      <c r="N3598" s="11" t="s">
        <v>8273</v>
      </c>
      <c r="O3598" s="11" t="s">
        <v>8274</v>
      </c>
      <c r="P3598" s="11">
        <f t="shared" si="224"/>
        <v>108</v>
      </c>
      <c r="Q3598" s="11">
        <f t="shared" si="225"/>
        <v>79</v>
      </c>
      <c r="R3598" s="16">
        <f t="shared" si="226"/>
        <v>41856.715069444443</v>
      </c>
      <c r="S3598" s="16">
        <f t="shared" si="227"/>
        <v>41877.715069444443</v>
      </c>
    </row>
    <row r="3599" spans="1:19" ht="29.5" x14ac:dyDescent="0.75">
      <c r="A3599" s="11">
        <v>3597</v>
      </c>
      <c r="B3599" s="12" t="s">
        <v>3596</v>
      </c>
      <c r="C3599" s="12" t="s">
        <v>7707</v>
      </c>
      <c r="D3599" s="13">
        <v>2500</v>
      </c>
      <c r="E3599" s="14">
        <v>2565</v>
      </c>
      <c r="F3599" s="11" t="s">
        <v>8218</v>
      </c>
      <c r="G3599" s="11" t="s">
        <v>8223</v>
      </c>
      <c r="H3599" s="11" t="s">
        <v>8245</v>
      </c>
      <c r="I3599" s="11">
        <v>1456984740</v>
      </c>
      <c r="J3599" s="11">
        <v>1455717790</v>
      </c>
      <c r="K3599" s="11" t="b">
        <v>0</v>
      </c>
      <c r="L3599" s="11">
        <v>33</v>
      </c>
      <c r="M3599" s="11" t="b">
        <v>1</v>
      </c>
      <c r="N3599" s="11" t="s">
        <v>8273</v>
      </c>
      <c r="O3599" s="11" t="s">
        <v>8274</v>
      </c>
      <c r="P3599" s="11">
        <f t="shared" si="224"/>
        <v>103</v>
      </c>
      <c r="Q3599" s="11">
        <f t="shared" si="225"/>
        <v>77.73</v>
      </c>
      <c r="R3599" s="16">
        <f t="shared" si="226"/>
        <v>42417.585532407407</v>
      </c>
      <c r="S3599" s="16">
        <f t="shared" si="227"/>
        <v>42432.249305555553</v>
      </c>
    </row>
    <row r="3600" spans="1:19" ht="44.25" x14ac:dyDescent="0.75">
      <c r="A3600" s="11">
        <v>3598</v>
      </c>
      <c r="B3600" s="12" t="s">
        <v>3597</v>
      </c>
      <c r="C3600" s="12" t="s">
        <v>7708</v>
      </c>
      <c r="D3600" s="13">
        <v>1000</v>
      </c>
      <c r="E3600" s="14">
        <v>1101</v>
      </c>
      <c r="F3600" s="11" t="s">
        <v>8218</v>
      </c>
      <c r="G3600" s="11" t="s">
        <v>8223</v>
      </c>
      <c r="H3600" s="11" t="s">
        <v>8245</v>
      </c>
      <c r="I3600" s="11">
        <v>1409720340</v>
      </c>
      <c r="J3600" s="11">
        <v>1408129822</v>
      </c>
      <c r="K3600" s="11" t="b">
        <v>0</v>
      </c>
      <c r="L3600" s="11">
        <v>27</v>
      </c>
      <c r="M3600" s="11" t="b">
        <v>1</v>
      </c>
      <c r="N3600" s="11" t="s">
        <v>8273</v>
      </c>
      <c r="O3600" s="11" t="s">
        <v>8274</v>
      </c>
      <c r="P3600" s="11">
        <f t="shared" si="224"/>
        <v>110</v>
      </c>
      <c r="Q3600" s="11">
        <f t="shared" si="225"/>
        <v>40.78</v>
      </c>
      <c r="R3600" s="16">
        <f t="shared" si="226"/>
        <v>41866.79886574074</v>
      </c>
      <c r="S3600" s="16">
        <f t="shared" si="227"/>
        <v>41885.207638888889</v>
      </c>
    </row>
    <row r="3601" spans="1:19" ht="44.25" x14ac:dyDescent="0.75">
      <c r="A3601" s="11">
        <v>3599</v>
      </c>
      <c r="B3601" s="12" t="s">
        <v>3598</v>
      </c>
      <c r="C3601" s="12" t="s">
        <v>7709</v>
      </c>
      <c r="D3601" s="13">
        <v>500</v>
      </c>
      <c r="E3601" s="14">
        <v>1010</v>
      </c>
      <c r="F3601" s="11" t="s">
        <v>8218</v>
      </c>
      <c r="G3601" s="11" t="s">
        <v>8223</v>
      </c>
      <c r="H3601" s="11" t="s">
        <v>8245</v>
      </c>
      <c r="I3601" s="11">
        <v>1440892800</v>
      </c>
      <c r="J3601" s="11">
        <v>1438715077</v>
      </c>
      <c r="K3601" s="11" t="b">
        <v>0</v>
      </c>
      <c r="L3601" s="11">
        <v>17</v>
      </c>
      <c r="M3601" s="11" t="b">
        <v>1</v>
      </c>
      <c r="N3601" s="11" t="s">
        <v>8273</v>
      </c>
      <c r="O3601" s="11" t="s">
        <v>8274</v>
      </c>
      <c r="P3601" s="11">
        <f t="shared" si="224"/>
        <v>202</v>
      </c>
      <c r="Q3601" s="11">
        <f t="shared" si="225"/>
        <v>59.41</v>
      </c>
      <c r="R3601" s="16">
        <f t="shared" si="226"/>
        <v>42220.79487268519</v>
      </c>
      <c r="S3601" s="16">
        <f t="shared" si="227"/>
        <v>42246</v>
      </c>
    </row>
    <row r="3602" spans="1:19" ht="29.5" x14ac:dyDescent="0.75">
      <c r="A3602" s="11">
        <v>3600</v>
      </c>
      <c r="B3602" s="12" t="s">
        <v>3599</v>
      </c>
      <c r="C3602" s="12" t="s">
        <v>7710</v>
      </c>
      <c r="D3602" s="13">
        <v>10</v>
      </c>
      <c r="E3602" s="14">
        <v>13</v>
      </c>
      <c r="F3602" s="11" t="s">
        <v>8218</v>
      </c>
      <c r="G3602" s="11" t="s">
        <v>8223</v>
      </c>
      <c r="H3602" s="11" t="s">
        <v>8245</v>
      </c>
      <c r="I3602" s="11">
        <v>1476390164</v>
      </c>
      <c r="J3602" s="11">
        <v>1473970964</v>
      </c>
      <c r="K3602" s="11" t="b">
        <v>0</v>
      </c>
      <c r="L3602" s="11">
        <v>4</v>
      </c>
      <c r="M3602" s="11" t="b">
        <v>1</v>
      </c>
      <c r="N3602" s="11" t="s">
        <v>8273</v>
      </c>
      <c r="O3602" s="11" t="s">
        <v>8274</v>
      </c>
      <c r="P3602" s="11">
        <f t="shared" si="224"/>
        <v>130</v>
      </c>
      <c r="Q3602" s="11">
        <f t="shared" si="225"/>
        <v>3.25</v>
      </c>
      <c r="R3602" s="16">
        <f t="shared" si="226"/>
        <v>42628.849120370374</v>
      </c>
      <c r="S3602" s="16">
        <f t="shared" si="227"/>
        <v>42656.849120370374</v>
      </c>
    </row>
    <row r="3603" spans="1:19" ht="44.25" x14ac:dyDescent="0.75">
      <c r="A3603" s="11">
        <v>3601</v>
      </c>
      <c r="B3603" s="12" t="s">
        <v>3600</v>
      </c>
      <c r="C3603" s="12" t="s">
        <v>7711</v>
      </c>
      <c r="D3603" s="13">
        <v>2000</v>
      </c>
      <c r="E3603" s="14">
        <v>2087</v>
      </c>
      <c r="F3603" s="11" t="s">
        <v>8218</v>
      </c>
      <c r="G3603" s="11" t="s">
        <v>8224</v>
      </c>
      <c r="H3603" s="11" t="s">
        <v>8246</v>
      </c>
      <c r="I3603" s="11">
        <v>1421452682</v>
      </c>
      <c r="J3603" s="11">
        <v>1418860682</v>
      </c>
      <c r="K3603" s="11" t="b">
        <v>0</v>
      </c>
      <c r="L3603" s="11">
        <v>53</v>
      </c>
      <c r="M3603" s="11" t="b">
        <v>1</v>
      </c>
      <c r="N3603" s="11" t="s">
        <v>8273</v>
      </c>
      <c r="O3603" s="11" t="s">
        <v>8274</v>
      </c>
      <c r="P3603" s="11">
        <f t="shared" si="224"/>
        <v>104</v>
      </c>
      <c r="Q3603" s="11">
        <f t="shared" si="225"/>
        <v>39.380000000000003</v>
      </c>
      <c r="R3603" s="16">
        <f t="shared" si="226"/>
        <v>41990.99863425926</v>
      </c>
      <c r="S3603" s="16">
        <f t="shared" si="227"/>
        <v>42020.99863425926</v>
      </c>
    </row>
    <row r="3604" spans="1:19" ht="59" x14ac:dyDescent="0.75">
      <c r="A3604" s="11">
        <v>3602</v>
      </c>
      <c r="B3604" s="12" t="s">
        <v>3601</v>
      </c>
      <c r="C3604" s="12" t="s">
        <v>7712</v>
      </c>
      <c r="D3604" s="13">
        <v>4000</v>
      </c>
      <c r="E3604" s="14">
        <v>4002</v>
      </c>
      <c r="F3604" s="11" t="s">
        <v>8218</v>
      </c>
      <c r="G3604" s="11" t="s">
        <v>8223</v>
      </c>
      <c r="H3604" s="11" t="s">
        <v>8245</v>
      </c>
      <c r="I3604" s="11">
        <v>1463520479</v>
      </c>
      <c r="J3604" s="11">
        <v>1458336479</v>
      </c>
      <c r="K3604" s="11" t="b">
        <v>0</v>
      </c>
      <c r="L3604" s="11">
        <v>49</v>
      </c>
      <c r="M3604" s="11" t="b">
        <v>1</v>
      </c>
      <c r="N3604" s="11" t="s">
        <v>8273</v>
      </c>
      <c r="O3604" s="11" t="s">
        <v>8274</v>
      </c>
      <c r="P3604" s="11">
        <f t="shared" si="224"/>
        <v>100</v>
      </c>
      <c r="Q3604" s="11">
        <f t="shared" si="225"/>
        <v>81.67</v>
      </c>
      <c r="R3604" s="16">
        <f t="shared" si="226"/>
        <v>42447.894432870366</v>
      </c>
      <c r="S3604" s="16">
        <f t="shared" si="227"/>
        <v>42507.894432870366</v>
      </c>
    </row>
    <row r="3605" spans="1:19" ht="44.25" x14ac:dyDescent="0.75">
      <c r="A3605" s="11">
        <v>3603</v>
      </c>
      <c r="B3605" s="12" t="s">
        <v>3602</v>
      </c>
      <c r="C3605" s="12" t="s">
        <v>7713</v>
      </c>
      <c r="D3605" s="13">
        <v>1500</v>
      </c>
      <c r="E3605" s="14">
        <v>2560</v>
      </c>
      <c r="F3605" s="11" t="s">
        <v>8218</v>
      </c>
      <c r="G3605" s="11" t="s">
        <v>8223</v>
      </c>
      <c r="H3605" s="11" t="s">
        <v>8245</v>
      </c>
      <c r="I3605" s="11">
        <v>1446759880</v>
      </c>
      <c r="J3605" s="11">
        <v>1444164280</v>
      </c>
      <c r="K3605" s="11" t="b">
        <v>0</v>
      </c>
      <c r="L3605" s="11">
        <v>57</v>
      </c>
      <c r="M3605" s="11" t="b">
        <v>1</v>
      </c>
      <c r="N3605" s="11" t="s">
        <v>8273</v>
      </c>
      <c r="O3605" s="11" t="s">
        <v>8274</v>
      </c>
      <c r="P3605" s="11">
        <f t="shared" si="224"/>
        <v>171</v>
      </c>
      <c r="Q3605" s="11">
        <f t="shared" si="225"/>
        <v>44.91</v>
      </c>
      <c r="R3605" s="16">
        <f t="shared" si="226"/>
        <v>42283.864351851851</v>
      </c>
      <c r="S3605" s="16">
        <f t="shared" si="227"/>
        <v>42313.906018518523</v>
      </c>
    </row>
    <row r="3606" spans="1:19" ht="44.25" x14ac:dyDescent="0.75">
      <c r="A3606" s="11">
        <v>3604</v>
      </c>
      <c r="B3606" s="12" t="s">
        <v>3603</v>
      </c>
      <c r="C3606" s="12" t="s">
        <v>7714</v>
      </c>
      <c r="D3606" s="13">
        <v>3000</v>
      </c>
      <c r="E3606" s="14">
        <v>3385</v>
      </c>
      <c r="F3606" s="11" t="s">
        <v>8218</v>
      </c>
      <c r="G3606" s="11" t="s">
        <v>8223</v>
      </c>
      <c r="H3606" s="11" t="s">
        <v>8245</v>
      </c>
      <c r="I3606" s="11">
        <v>1461913140</v>
      </c>
      <c r="J3606" s="11">
        <v>1461370956</v>
      </c>
      <c r="K3606" s="11" t="b">
        <v>0</v>
      </c>
      <c r="L3606" s="11">
        <v>69</v>
      </c>
      <c r="M3606" s="11" t="b">
        <v>1</v>
      </c>
      <c r="N3606" s="11" t="s">
        <v>8273</v>
      </c>
      <c r="O3606" s="11" t="s">
        <v>8274</v>
      </c>
      <c r="P3606" s="11">
        <f t="shared" si="224"/>
        <v>113</v>
      </c>
      <c r="Q3606" s="11">
        <f t="shared" si="225"/>
        <v>49.06</v>
      </c>
      <c r="R3606" s="16">
        <f t="shared" si="226"/>
        <v>42483.015694444446</v>
      </c>
      <c r="S3606" s="16">
        <f t="shared" si="227"/>
        <v>42489.290972222225</v>
      </c>
    </row>
    <row r="3607" spans="1:19" ht="59" x14ac:dyDescent="0.75">
      <c r="A3607" s="11">
        <v>3605</v>
      </c>
      <c r="B3607" s="12" t="s">
        <v>3604</v>
      </c>
      <c r="C3607" s="12" t="s">
        <v>7715</v>
      </c>
      <c r="D3607" s="13">
        <v>250</v>
      </c>
      <c r="E3607" s="14">
        <v>460</v>
      </c>
      <c r="F3607" s="11" t="s">
        <v>8218</v>
      </c>
      <c r="G3607" s="11" t="s">
        <v>8224</v>
      </c>
      <c r="H3607" s="11" t="s">
        <v>8246</v>
      </c>
      <c r="I3607" s="11">
        <v>1455390126</v>
      </c>
      <c r="J3607" s="11">
        <v>1452798126</v>
      </c>
      <c r="K3607" s="11" t="b">
        <v>0</v>
      </c>
      <c r="L3607" s="11">
        <v>15</v>
      </c>
      <c r="M3607" s="11" t="b">
        <v>1</v>
      </c>
      <c r="N3607" s="11" t="s">
        <v>8273</v>
      </c>
      <c r="O3607" s="11" t="s">
        <v>8274</v>
      </c>
      <c r="P3607" s="11">
        <f t="shared" si="224"/>
        <v>184</v>
      </c>
      <c r="Q3607" s="11">
        <f t="shared" si="225"/>
        <v>30.67</v>
      </c>
      <c r="R3607" s="16">
        <f t="shared" si="226"/>
        <v>42383.793124999997</v>
      </c>
      <c r="S3607" s="16">
        <f t="shared" si="227"/>
        <v>42413.793124999997</v>
      </c>
    </row>
    <row r="3608" spans="1:19" ht="44.25" x14ac:dyDescent="0.75">
      <c r="A3608" s="11">
        <v>3606</v>
      </c>
      <c r="B3608" s="12" t="s">
        <v>3605</v>
      </c>
      <c r="C3608" s="12" t="s">
        <v>7716</v>
      </c>
      <c r="D3608" s="13">
        <v>3000</v>
      </c>
      <c r="E3608" s="14">
        <v>3908</v>
      </c>
      <c r="F3608" s="11" t="s">
        <v>8218</v>
      </c>
      <c r="G3608" s="11" t="s">
        <v>8224</v>
      </c>
      <c r="H3608" s="11" t="s">
        <v>8246</v>
      </c>
      <c r="I3608" s="11">
        <v>1471185057</v>
      </c>
      <c r="J3608" s="11">
        <v>1468593057</v>
      </c>
      <c r="K3608" s="11" t="b">
        <v>0</v>
      </c>
      <c r="L3608" s="11">
        <v>64</v>
      </c>
      <c r="M3608" s="11" t="b">
        <v>1</v>
      </c>
      <c r="N3608" s="11" t="s">
        <v>8273</v>
      </c>
      <c r="O3608" s="11" t="s">
        <v>8274</v>
      </c>
      <c r="P3608" s="11">
        <f t="shared" si="224"/>
        <v>130</v>
      </c>
      <c r="Q3608" s="11">
        <f t="shared" si="225"/>
        <v>61.06</v>
      </c>
      <c r="R3608" s="16">
        <f t="shared" si="226"/>
        <v>42566.604826388888</v>
      </c>
      <c r="S3608" s="16">
        <f t="shared" si="227"/>
        <v>42596.604826388888</v>
      </c>
    </row>
    <row r="3609" spans="1:19" ht="29.5" x14ac:dyDescent="0.75">
      <c r="A3609" s="11">
        <v>3607</v>
      </c>
      <c r="B3609" s="12" t="s">
        <v>3606</v>
      </c>
      <c r="C3609" s="12" t="s">
        <v>7717</v>
      </c>
      <c r="D3609" s="13">
        <v>550</v>
      </c>
      <c r="E3609" s="14">
        <v>580</v>
      </c>
      <c r="F3609" s="11" t="s">
        <v>8218</v>
      </c>
      <c r="G3609" s="11" t="s">
        <v>8224</v>
      </c>
      <c r="H3609" s="11" t="s">
        <v>8246</v>
      </c>
      <c r="I3609" s="11">
        <v>1450137600</v>
      </c>
      <c r="J3609" s="11">
        <v>1448924882</v>
      </c>
      <c r="K3609" s="11" t="b">
        <v>0</v>
      </c>
      <c r="L3609" s="11">
        <v>20</v>
      </c>
      <c r="M3609" s="11" t="b">
        <v>1</v>
      </c>
      <c r="N3609" s="11" t="s">
        <v>8273</v>
      </c>
      <c r="O3609" s="11" t="s">
        <v>8274</v>
      </c>
      <c r="P3609" s="11">
        <f t="shared" si="224"/>
        <v>105</v>
      </c>
      <c r="Q3609" s="11">
        <f t="shared" si="225"/>
        <v>29</v>
      </c>
      <c r="R3609" s="16">
        <f t="shared" si="226"/>
        <v>42338.963912037041</v>
      </c>
      <c r="S3609" s="16">
        <f t="shared" si="227"/>
        <v>42353</v>
      </c>
    </row>
    <row r="3610" spans="1:19" ht="44.25" x14ac:dyDescent="0.75">
      <c r="A3610" s="11">
        <v>3608</v>
      </c>
      <c r="B3610" s="12" t="s">
        <v>3607</v>
      </c>
      <c r="C3610" s="12" t="s">
        <v>7718</v>
      </c>
      <c r="D3610" s="13">
        <v>800</v>
      </c>
      <c r="E3610" s="14">
        <v>800</v>
      </c>
      <c r="F3610" s="11" t="s">
        <v>8218</v>
      </c>
      <c r="G3610" s="11" t="s">
        <v>8224</v>
      </c>
      <c r="H3610" s="11" t="s">
        <v>8246</v>
      </c>
      <c r="I3610" s="11">
        <v>1466172000</v>
      </c>
      <c r="J3610" s="11">
        <v>1463418090</v>
      </c>
      <c r="K3610" s="11" t="b">
        <v>0</v>
      </c>
      <c r="L3610" s="11">
        <v>27</v>
      </c>
      <c r="M3610" s="11" t="b">
        <v>1</v>
      </c>
      <c r="N3610" s="11" t="s">
        <v>8273</v>
      </c>
      <c r="O3610" s="11" t="s">
        <v>8274</v>
      </c>
      <c r="P3610" s="11">
        <f t="shared" si="224"/>
        <v>100</v>
      </c>
      <c r="Q3610" s="11">
        <f t="shared" si="225"/>
        <v>29.63</v>
      </c>
      <c r="R3610" s="16">
        <f t="shared" si="226"/>
        <v>42506.709375000006</v>
      </c>
      <c r="S3610" s="16">
        <f t="shared" si="227"/>
        <v>42538.583333333328</v>
      </c>
    </row>
    <row r="3611" spans="1:19" ht="44.25" x14ac:dyDescent="0.75">
      <c r="A3611" s="11">
        <v>3609</v>
      </c>
      <c r="B3611" s="12" t="s">
        <v>3608</v>
      </c>
      <c r="C3611" s="12" t="s">
        <v>7719</v>
      </c>
      <c r="D3611" s="13">
        <v>1960</v>
      </c>
      <c r="E3611" s="14">
        <v>3005</v>
      </c>
      <c r="F3611" s="11" t="s">
        <v>8218</v>
      </c>
      <c r="G3611" s="11" t="s">
        <v>8224</v>
      </c>
      <c r="H3611" s="11" t="s">
        <v>8246</v>
      </c>
      <c r="I3611" s="11">
        <v>1459378085</v>
      </c>
      <c r="J3611" s="11">
        <v>1456789685</v>
      </c>
      <c r="K3611" s="11" t="b">
        <v>0</v>
      </c>
      <c r="L3611" s="11">
        <v>21</v>
      </c>
      <c r="M3611" s="11" t="b">
        <v>1</v>
      </c>
      <c r="N3611" s="11" t="s">
        <v>8273</v>
      </c>
      <c r="O3611" s="11" t="s">
        <v>8274</v>
      </c>
      <c r="P3611" s="11">
        <f t="shared" si="224"/>
        <v>153</v>
      </c>
      <c r="Q3611" s="11">
        <f t="shared" si="225"/>
        <v>143.1</v>
      </c>
      <c r="R3611" s="16">
        <f t="shared" si="226"/>
        <v>42429.991724537031</v>
      </c>
      <c r="S3611" s="16">
        <f t="shared" si="227"/>
        <v>42459.950057870374</v>
      </c>
    </row>
    <row r="3612" spans="1:19" ht="44.25" x14ac:dyDescent="0.75">
      <c r="A3612" s="11">
        <v>3610</v>
      </c>
      <c r="B3612" s="12" t="s">
        <v>3609</v>
      </c>
      <c r="C3612" s="12" t="s">
        <v>7720</v>
      </c>
      <c r="D3612" s="13">
        <v>1000</v>
      </c>
      <c r="E3612" s="14">
        <v>1623</v>
      </c>
      <c r="F3612" s="11" t="s">
        <v>8218</v>
      </c>
      <c r="G3612" s="11" t="s">
        <v>8224</v>
      </c>
      <c r="H3612" s="11" t="s">
        <v>8246</v>
      </c>
      <c r="I3612" s="11">
        <v>1439806936</v>
      </c>
      <c r="J3612" s="11">
        <v>1437214936</v>
      </c>
      <c r="K3612" s="11" t="b">
        <v>0</v>
      </c>
      <c r="L3612" s="11">
        <v>31</v>
      </c>
      <c r="M3612" s="11" t="b">
        <v>1</v>
      </c>
      <c r="N3612" s="11" t="s">
        <v>8273</v>
      </c>
      <c r="O3612" s="11" t="s">
        <v>8274</v>
      </c>
      <c r="P3612" s="11">
        <f t="shared" si="224"/>
        <v>162</v>
      </c>
      <c r="Q3612" s="11">
        <f t="shared" si="225"/>
        <v>52.35</v>
      </c>
      <c r="R3612" s="16">
        <f t="shared" si="226"/>
        <v>42203.432129629626</v>
      </c>
      <c r="S3612" s="16">
        <f t="shared" si="227"/>
        <v>42233.432129629626</v>
      </c>
    </row>
    <row r="3613" spans="1:19" ht="44.25" x14ac:dyDescent="0.75">
      <c r="A3613" s="11">
        <v>3611</v>
      </c>
      <c r="B3613" s="12" t="s">
        <v>3610</v>
      </c>
      <c r="C3613" s="12" t="s">
        <v>7721</v>
      </c>
      <c r="D3613" s="13">
        <v>2500</v>
      </c>
      <c r="E3613" s="14">
        <v>3400</v>
      </c>
      <c r="F3613" s="11" t="s">
        <v>8218</v>
      </c>
      <c r="G3613" s="11" t="s">
        <v>8224</v>
      </c>
      <c r="H3613" s="11" t="s">
        <v>8246</v>
      </c>
      <c r="I3613" s="11">
        <v>1428483201</v>
      </c>
      <c r="J3613" s="11">
        <v>1425891201</v>
      </c>
      <c r="K3613" s="11" t="b">
        <v>0</v>
      </c>
      <c r="L3613" s="11">
        <v>51</v>
      </c>
      <c r="M3613" s="11" t="b">
        <v>1</v>
      </c>
      <c r="N3613" s="11" t="s">
        <v>8273</v>
      </c>
      <c r="O3613" s="11" t="s">
        <v>8274</v>
      </c>
      <c r="P3613" s="11">
        <f t="shared" si="224"/>
        <v>136</v>
      </c>
      <c r="Q3613" s="11">
        <f t="shared" si="225"/>
        <v>66.67</v>
      </c>
      <c r="R3613" s="16">
        <f t="shared" si="226"/>
        <v>42072.370381944449</v>
      </c>
      <c r="S3613" s="16">
        <f t="shared" si="227"/>
        <v>42102.370381944449</v>
      </c>
    </row>
    <row r="3614" spans="1:19" ht="44.25" x14ac:dyDescent="0.75">
      <c r="A3614" s="11">
        <v>3612</v>
      </c>
      <c r="B3614" s="12" t="s">
        <v>3611</v>
      </c>
      <c r="C3614" s="12" t="s">
        <v>7722</v>
      </c>
      <c r="D3614" s="13">
        <v>5000</v>
      </c>
      <c r="E3614" s="14">
        <v>7220</v>
      </c>
      <c r="F3614" s="11" t="s">
        <v>8218</v>
      </c>
      <c r="G3614" s="11" t="s">
        <v>8228</v>
      </c>
      <c r="H3614" s="11" t="s">
        <v>8250</v>
      </c>
      <c r="I3614" s="11">
        <v>1402334811</v>
      </c>
      <c r="J3614" s="11">
        <v>1401470811</v>
      </c>
      <c r="K3614" s="11" t="b">
        <v>0</v>
      </c>
      <c r="L3614" s="11">
        <v>57</v>
      </c>
      <c r="M3614" s="11" t="b">
        <v>1</v>
      </c>
      <c r="N3614" s="11" t="s">
        <v>8273</v>
      </c>
      <c r="O3614" s="11" t="s">
        <v>8274</v>
      </c>
      <c r="P3614" s="11">
        <f t="shared" si="224"/>
        <v>144</v>
      </c>
      <c r="Q3614" s="11">
        <f t="shared" si="225"/>
        <v>126.67</v>
      </c>
      <c r="R3614" s="16">
        <f t="shared" si="226"/>
        <v>41789.726979166669</v>
      </c>
      <c r="S3614" s="16">
        <f t="shared" si="227"/>
        <v>41799.726979166669</v>
      </c>
    </row>
    <row r="3615" spans="1:19" ht="44.25" x14ac:dyDescent="0.75">
      <c r="A3615" s="11">
        <v>3613</v>
      </c>
      <c r="B3615" s="12" t="s">
        <v>3612</v>
      </c>
      <c r="C3615" s="12" t="s">
        <v>7723</v>
      </c>
      <c r="D3615" s="13">
        <v>1250</v>
      </c>
      <c r="E3615" s="14">
        <v>1250</v>
      </c>
      <c r="F3615" s="11" t="s">
        <v>8218</v>
      </c>
      <c r="G3615" s="11" t="s">
        <v>8223</v>
      </c>
      <c r="H3615" s="11" t="s">
        <v>8245</v>
      </c>
      <c r="I3615" s="11">
        <v>1403964574</v>
      </c>
      <c r="J3615" s="11">
        <v>1401372574</v>
      </c>
      <c r="K3615" s="11" t="b">
        <v>0</v>
      </c>
      <c r="L3615" s="11">
        <v>20</v>
      </c>
      <c r="M3615" s="11" t="b">
        <v>1</v>
      </c>
      <c r="N3615" s="11" t="s">
        <v>8273</v>
      </c>
      <c r="O3615" s="11" t="s">
        <v>8274</v>
      </c>
      <c r="P3615" s="11">
        <f t="shared" si="224"/>
        <v>100</v>
      </c>
      <c r="Q3615" s="11">
        <f t="shared" si="225"/>
        <v>62.5</v>
      </c>
      <c r="R3615" s="16">
        <f t="shared" si="226"/>
        <v>41788.58997685185</v>
      </c>
      <c r="S3615" s="16">
        <f t="shared" si="227"/>
        <v>41818.58997685185</v>
      </c>
    </row>
    <row r="3616" spans="1:19" ht="44.25" x14ac:dyDescent="0.75">
      <c r="A3616" s="11">
        <v>3614</v>
      </c>
      <c r="B3616" s="12" t="s">
        <v>3439</v>
      </c>
      <c r="C3616" s="12" t="s">
        <v>7724</v>
      </c>
      <c r="D3616" s="13">
        <v>2500</v>
      </c>
      <c r="E3616" s="14">
        <v>2520</v>
      </c>
      <c r="F3616" s="11" t="s">
        <v>8218</v>
      </c>
      <c r="G3616" s="11" t="s">
        <v>8223</v>
      </c>
      <c r="H3616" s="11" t="s">
        <v>8245</v>
      </c>
      <c r="I3616" s="11">
        <v>1434675616</v>
      </c>
      <c r="J3616" s="11">
        <v>1432083616</v>
      </c>
      <c r="K3616" s="11" t="b">
        <v>0</v>
      </c>
      <c r="L3616" s="11">
        <v>71</v>
      </c>
      <c r="M3616" s="11" t="b">
        <v>1</v>
      </c>
      <c r="N3616" s="11" t="s">
        <v>8273</v>
      </c>
      <c r="O3616" s="11" t="s">
        <v>8274</v>
      </c>
      <c r="P3616" s="11">
        <f t="shared" si="224"/>
        <v>101</v>
      </c>
      <c r="Q3616" s="11">
        <f t="shared" si="225"/>
        <v>35.49</v>
      </c>
      <c r="R3616" s="16">
        <f t="shared" si="226"/>
        <v>42144.041851851856</v>
      </c>
      <c r="S3616" s="16">
        <f t="shared" si="227"/>
        <v>42174.041851851856</v>
      </c>
    </row>
    <row r="3617" spans="1:19" ht="44.25" x14ac:dyDescent="0.75">
      <c r="A3617" s="11">
        <v>3615</v>
      </c>
      <c r="B3617" s="12" t="s">
        <v>3613</v>
      </c>
      <c r="C3617" s="12" t="s">
        <v>7725</v>
      </c>
      <c r="D3617" s="13">
        <v>2500</v>
      </c>
      <c r="E3617" s="14">
        <v>2670</v>
      </c>
      <c r="F3617" s="11" t="s">
        <v>8218</v>
      </c>
      <c r="G3617" s="11" t="s">
        <v>8224</v>
      </c>
      <c r="H3617" s="11" t="s">
        <v>8246</v>
      </c>
      <c r="I3617" s="11">
        <v>1449756896</v>
      </c>
      <c r="J3617" s="11">
        <v>1447164896</v>
      </c>
      <c r="K3617" s="11" t="b">
        <v>0</v>
      </c>
      <c r="L3617" s="11">
        <v>72</v>
      </c>
      <c r="M3617" s="11" t="b">
        <v>1</v>
      </c>
      <c r="N3617" s="11" t="s">
        <v>8273</v>
      </c>
      <c r="O3617" s="11" t="s">
        <v>8274</v>
      </c>
      <c r="P3617" s="11">
        <f t="shared" si="224"/>
        <v>107</v>
      </c>
      <c r="Q3617" s="11">
        <f t="shared" si="225"/>
        <v>37.08</v>
      </c>
      <c r="R3617" s="16">
        <f t="shared" si="226"/>
        <v>42318.593703703707</v>
      </c>
      <c r="S3617" s="16">
        <f t="shared" si="227"/>
        <v>42348.593703703707</v>
      </c>
    </row>
    <row r="3618" spans="1:19" ht="44.25" x14ac:dyDescent="0.75">
      <c r="A3618" s="11">
        <v>3616</v>
      </c>
      <c r="B3618" s="12" t="s">
        <v>3614</v>
      </c>
      <c r="C3618" s="12" t="s">
        <v>7726</v>
      </c>
      <c r="D3618" s="13">
        <v>2500</v>
      </c>
      <c r="E3618" s="14">
        <v>3120</v>
      </c>
      <c r="F3618" s="11" t="s">
        <v>8218</v>
      </c>
      <c r="G3618" s="11" t="s">
        <v>8224</v>
      </c>
      <c r="H3618" s="11" t="s">
        <v>8246</v>
      </c>
      <c r="I3618" s="11">
        <v>1426801664</v>
      </c>
      <c r="J3618" s="11">
        <v>1424213264</v>
      </c>
      <c r="K3618" s="11" t="b">
        <v>0</v>
      </c>
      <c r="L3618" s="11">
        <v>45</v>
      </c>
      <c r="M3618" s="11" t="b">
        <v>1</v>
      </c>
      <c r="N3618" s="11" t="s">
        <v>8273</v>
      </c>
      <c r="O3618" s="11" t="s">
        <v>8274</v>
      </c>
      <c r="P3618" s="11">
        <f t="shared" si="224"/>
        <v>125</v>
      </c>
      <c r="Q3618" s="11">
        <f t="shared" si="225"/>
        <v>69.33</v>
      </c>
      <c r="R3618" s="16">
        <f t="shared" si="226"/>
        <v>42052.949814814812</v>
      </c>
      <c r="S3618" s="16">
        <f t="shared" si="227"/>
        <v>42082.908148148148</v>
      </c>
    </row>
    <row r="3619" spans="1:19" ht="44.25" x14ac:dyDescent="0.75">
      <c r="A3619" s="11">
        <v>3617</v>
      </c>
      <c r="B3619" s="12" t="s">
        <v>3615</v>
      </c>
      <c r="C3619" s="12" t="s">
        <v>7727</v>
      </c>
      <c r="D3619" s="13">
        <v>740</v>
      </c>
      <c r="E3619" s="14">
        <v>880</v>
      </c>
      <c r="F3619" s="11" t="s">
        <v>8218</v>
      </c>
      <c r="G3619" s="11" t="s">
        <v>8224</v>
      </c>
      <c r="H3619" s="11" t="s">
        <v>8246</v>
      </c>
      <c r="I3619" s="11">
        <v>1488240000</v>
      </c>
      <c r="J3619" s="11">
        <v>1486996729</v>
      </c>
      <c r="K3619" s="11" t="b">
        <v>0</v>
      </c>
      <c r="L3619" s="11">
        <v>51</v>
      </c>
      <c r="M3619" s="11" t="b">
        <v>1</v>
      </c>
      <c r="N3619" s="11" t="s">
        <v>8273</v>
      </c>
      <c r="O3619" s="11" t="s">
        <v>8274</v>
      </c>
      <c r="P3619" s="11">
        <f t="shared" si="224"/>
        <v>119</v>
      </c>
      <c r="Q3619" s="11">
        <f t="shared" si="225"/>
        <v>17.25</v>
      </c>
      <c r="R3619" s="16">
        <f t="shared" si="226"/>
        <v>42779.610289351855</v>
      </c>
      <c r="S3619" s="16">
        <f t="shared" si="227"/>
        <v>42794</v>
      </c>
    </row>
    <row r="3620" spans="1:19" ht="44.25" x14ac:dyDescent="0.75">
      <c r="A3620" s="11">
        <v>3618</v>
      </c>
      <c r="B3620" s="12" t="s">
        <v>3616</v>
      </c>
      <c r="C3620" s="12" t="s">
        <v>7728</v>
      </c>
      <c r="D3620" s="13">
        <v>2000</v>
      </c>
      <c r="E3620" s="14">
        <v>2020</v>
      </c>
      <c r="F3620" s="11" t="s">
        <v>8218</v>
      </c>
      <c r="G3620" s="11" t="s">
        <v>8224</v>
      </c>
      <c r="H3620" s="11" t="s">
        <v>8246</v>
      </c>
      <c r="I3620" s="11">
        <v>1433343850</v>
      </c>
      <c r="J3620" s="11">
        <v>1430751850</v>
      </c>
      <c r="K3620" s="11" t="b">
        <v>0</v>
      </c>
      <c r="L3620" s="11">
        <v>56</v>
      </c>
      <c r="M3620" s="11" t="b">
        <v>1</v>
      </c>
      <c r="N3620" s="11" t="s">
        <v>8273</v>
      </c>
      <c r="O3620" s="11" t="s">
        <v>8274</v>
      </c>
      <c r="P3620" s="11">
        <f t="shared" si="224"/>
        <v>101</v>
      </c>
      <c r="Q3620" s="11">
        <f t="shared" si="225"/>
        <v>36.07</v>
      </c>
      <c r="R3620" s="16">
        <f t="shared" si="226"/>
        <v>42128.627893518518</v>
      </c>
      <c r="S3620" s="16">
        <f t="shared" si="227"/>
        <v>42158.627893518518</v>
      </c>
    </row>
    <row r="3621" spans="1:19" ht="44.25" x14ac:dyDescent="0.75">
      <c r="A3621" s="11">
        <v>3619</v>
      </c>
      <c r="B3621" s="12" t="s">
        <v>3617</v>
      </c>
      <c r="C3621" s="12" t="s">
        <v>7729</v>
      </c>
      <c r="D3621" s="13">
        <v>1000</v>
      </c>
      <c r="E3621" s="14">
        <v>1130</v>
      </c>
      <c r="F3621" s="11" t="s">
        <v>8218</v>
      </c>
      <c r="G3621" s="11" t="s">
        <v>8223</v>
      </c>
      <c r="H3621" s="11" t="s">
        <v>8245</v>
      </c>
      <c r="I3621" s="11">
        <v>1479592800</v>
      </c>
      <c r="J3621" s="11">
        <v>1476760226</v>
      </c>
      <c r="K3621" s="11" t="b">
        <v>0</v>
      </c>
      <c r="L3621" s="11">
        <v>17</v>
      </c>
      <c r="M3621" s="11" t="b">
        <v>1</v>
      </c>
      <c r="N3621" s="11" t="s">
        <v>8273</v>
      </c>
      <c r="O3621" s="11" t="s">
        <v>8274</v>
      </c>
      <c r="P3621" s="11">
        <f t="shared" si="224"/>
        <v>113</v>
      </c>
      <c r="Q3621" s="11">
        <f t="shared" si="225"/>
        <v>66.47</v>
      </c>
      <c r="R3621" s="16">
        <f t="shared" si="226"/>
        <v>42661.132245370376</v>
      </c>
      <c r="S3621" s="16">
        <f t="shared" si="227"/>
        <v>42693.916666666672</v>
      </c>
    </row>
    <row r="3622" spans="1:19" ht="44.25" x14ac:dyDescent="0.75">
      <c r="A3622" s="11">
        <v>3620</v>
      </c>
      <c r="B3622" s="12" t="s">
        <v>3618</v>
      </c>
      <c r="C3622" s="12" t="s">
        <v>7730</v>
      </c>
      <c r="D3622" s="13">
        <v>10500</v>
      </c>
      <c r="E3622" s="14">
        <v>11045</v>
      </c>
      <c r="F3622" s="11" t="s">
        <v>8218</v>
      </c>
      <c r="G3622" s="11" t="s">
        <v>8223</v>
      </c>
      <c r="H3622" s="11" t="s">
        <v>8245</v>
      </c>
      <c r="I3622" s="11">
        <v>1425528000</v>
      </c>
      <c r="J3622" s="11">
        <v>1422916261</v>
      </c>
      <c r="K3622" s="11" t="b">
        <v>0</v>
      </c>
      <c r="L3622" s="11">
        <v>197</v>
      </c>
      <c r="M3622" s="11" t="b">
        <v>1</v>
      </c>
      <c r="N3622" s="11" t="s">
        <v>8273</v>
      </c>
      <c r="O3622" s="11" t="s">
        <v>8274</v>
      </c>
      <c r="P3622" s="11">
        <f t="shared" si="224"/>
        <v>105</v>
      </c>
      <c r="Q3622" s="11">
        <f t="shared" si="225"/>
        <v>56.07</v>
      </c>
      <c r="R3622" s="16">
        <f t="shared" si="226"/>
        <v>42037.938206018516</v>
      </c>
      <c r="S3622" s="16">
        <f t="shared" si="227"/>
        <v>42068.166666666672</v>
      </c>
    </row>
    <row r="3623" spans="1:19" ht="44.25" x14ac:dyDescent="0.75">
      <c r="A3623" s="11">
        <v>3621</v>
      </c>
      <c r="B3623" s="12" t="s">
        <v>3619</v>
      </c>
      <c r="C3623" s="12" t="s">
        <v>7731</v>
      </c>
      <c r="D3623" s="13">
        <v>3000</v>
      </c>
      <c r="E3623" s="14">
        <v>3292</v>
      </c>
      <c r="F3623" s="11" t="s">
        <v>8218</v>
      </c>
      <c r="G3623" s="11" t="s">
        <v>8223</v>
      </c>
      <c r="H3623" s="11" t="s">
        <v>8245</v>
      </c>
      <c r="I3623" s="11">
        <v>1475269200</v>
      </c>
      <c r="J3623" s="11">
        <v>1473200844</v>
      </c>
      <c r="K3623" s="11" t="b">
        <v>0</v>
      </c>
      <c r="L3623" s="11">
        <v>70</v>
      </c>
      <c r="M3623" s="11" t="b">
        <v>1</v>
      </c>
      <c r="N3623" s="11" t="s">
        <v>8273</v>
      </c>
      <c r="O3623" s="11" t="s">
        <v>8274</v>
      </c>
      <c r="P3623" s="11">
        <f t="shared" si="224"/>
        <v>110</v>
      </c>
      <c r="Q3623" s="11">
        <f t="shared" si="225"/>
        <v>47.03</v>
      </c>
      <c r="R3623" s="16">
        <f t="shared" si="226"/>
        <v>42619.935694444444</v>
      </c>
      <c r="S3623" s="16">
        <f t="shared" si="227"/>
        <v>42643.875</v>
      </c>
    </row>
    <row r="3624" spans="1:19" ht="29.5" x14ac:dyDescent="0.75">
      <c r="A3624" s="11">
        <v>3622</v>
      </c>
      <c r="B3624" s="12" t="s">
        <v>3620</v>
      </c>
      <c r="C3624" s="12" t="s">
        <v>7732</v>
      </c>
      <c r="D3624" s="13">
        <v>1000</v>
      </c>
      <c r="E3624" s="14">
        <v>1000.99</v>
      </c>
      <c r="F3624" s="11" t="s">
        <v>8218</v>
      </c>
      <c r="G3624" s="11" t="s">
        <v>8223</v>
      </c>
      <c r="H3624" s="11" t="s">
        <v>8245</v>
      </c>
      <c r="I3624" s="11">
        <v>1411874580</v>
      </c>
      <c r="J3624" s="11">
        <v>1409030371</v>
      </c>
      <c r="K3624" s="11" t="b">
        <v>0</v>
      </c>
      <c r="L3624" s="11">
        <v>21</v>
      </c>
      <c r="M3624" s="11" t="b">
        <v>1</v>
      </c>
      <c r="N3624" s="11" t="s">
        <v>8273</v>
      </c>
      <c r="O3624" s="11" t="s">
        <v>8274</v>
      </c>
      <c r="P3624" s="11">
        <f t="shared" si="224"/>
        <v>100</v>
      </c>
      <c r="Q3624" s="11">
        <f t="shared" si="225"/>
        <v>47.67</v>
      </c>
      <c r="R3624" s="16">
        <f t="shared" si="226"/>
        <v>41877.221886574072</v>
      </c>
      <c r="S3624" s="16">
        <f t="shared" si="227"/>
        <v>41910.140972222223</v>
      </c>
    </row>
    <row r="3625" spans="1:19" ht="29.5" x14ac:dyDescent="0.75">
      <c r="A3625" s="11">
        <v>3623</v>
      </c>
      <c r="B3625" s="12" t="s">
        <v>3621</v>
      </c>
      <c r="C3625" s="12" t="s">
        <v>7733</v>
      </c>
      <c r="D3625" s="13">
        <v>2500</v>
      </c>
      <c r="E3625" s="14">
        <v>3000</v>
      </c>
      <c r="F3625" s="11" t="s">
        <v>8218</v>
      </c>
      <c r="G3625" s="11" t="s">
        <v>8223</v>
      </c>
      <c r="H3625" s="11" t="s">
        <v>8245</v>
      </c>
      <c r="I3625" s="11">
        <v>1406358000</v>
      </c>
      <c r="J3625" s="11">
        <v>1404841270</v>
      </c>
      <c r="K3625" s="11" t="b">
        <v>0</v>
      </c>
      <c r="L3625" s="11">
        <v>34</v>
      </c>
      <c r="M3625" s="11" t="b">
        <v>1</v>
      </c>
      <c r="N3625" s="11" t="s">
        <v>8273</v>
      </c>
      <c r="O3625" s="11" t="s">
        <v>8274</v>
      </c>
      <c r="P3625" s="11">
        <f t="shared" si="224"/>
        <v>120</v>
      </c>
      <c r="Q3625" s="11">
        <f t="shared" si="225"/>
        <v>88.24</v>
      </c>
      <c r="R3625" s="16">
        <f t="shared" si="226"/>
        <v>41828.736921296295</v>
      </c>
      <c r="S3625" s="16">
        <f t="shared" si="227"/>
        <v>41846.291666666664</v>
      </c>
    </row>
    <row r="3626" spans="1:19" ht="73.75" x14ac:dyDescent="0.75">
      <c r="A3626" s="11">
        <v>3624</v>
      </c>
      <c r="B3626" s="12" t="s">
        <v>3622</v>
      </c>
      <c r="C3626" s="12" t="s">
        <v>7734</v>
      </c>
      <c r="D3626" s="13">
        <v>3000</v>
      </c>
      <c r="E3626" s="14">
        <v>3148</v>
      </c>
      <c r="F3626" s="11" t="s">
        <v>8218</v>
      </c>
      <c r="G3626" s="11" t="s">
        <v>8223</v>
      </c>
      <c r="H3626" s="11" t="s">
        <v>8245</v>
      </c>
      <c r="I3626" s="11">
        <v>1471977290</v>
      </c>
      <c r="J3626" s="11">
        <v>1466793290</v>
      </c>
      <c r="K3626" s="11" t="b">
        <v>0</v>
      </c>
      <c r="L3626" s="11">
        <v>39</v>
      </c>
      <c r="M3626" s="11" t="b">
        <v>1</v>
      </c>
      <c r="N3626" s="11" t="s">
        <v>8273</v>
      </c>
      <c r="O3626" s="11" t="s">
        <v>8274</v>
      </c>
      <c r="P3626" s="11">
        <f t="shared" si="224"/>
        <v>105</v>
      </c>
      <c r="Q3626" s="11">
        <f t="shared" si="225"/>
        <v>80.72</v>
      </c>
      <c r="R3626" s="16">
        <f t="shared" si="226"/>
        <v>42545.774189814809</v>
      </c>
      <c r="S3626" s="16">
        <f t="shared" si="227"/>
        <v>42605.774189814809</v>
      </c>
    </row>
    <row r="3627" spans="1:19" ht="59" x14ac:dyDescent="0.75">
      <c r="A3627" s="11">
        <v>3625</v>
      </c>
      <c r="B3627" s="12" t="s">
        <v>3623</v>
      </c>
      <c r="C3627" s="12" t="s">
        <v>7735</v>
      </c>
      <c r="D3627" s="13">
        <v>3000</v>
      </c>
      <c r="E3627" s="14">
        <v>3080</v>
      </c>
      <c r="F3627" s="11" t="s">
        <v>8218</v>
      </c>
      <c r="G3627" s="11" t="s">
        <v>8224</v>
      </c>
      <c r="H3627" s="11" t="s">
        <v>8246</v>
      </c>
      <c r="I3627" s="11">
        <v>1435851577</v>
      </c>
      <c r="J3627" s="11">
        <v>1433259577</v>
      </c>
      <c r="K3627" s="11" t="b">
        <v>0</v>
      </c>
      <c r="L3627" s="11">
        <v>78</v>
      </c>
      <c r="M3627" s="11" t="b">
        <v>1</v>
      </c>
      <c r="N3627" s="11" t="s">
        <v>8273</v>
      </c>
      <c r="O3627" s="11" t="s">
        <v>8274</v>
      </c>
      <c r="P3627" s="11">
        <f t="shared" si="224"/>
        <v>103</v>
      </c>
      <c r="Q3627" s="11">
        <f t="shared" si="225"/>
        <v>39.49</v>
      </c>
      <c r="R3627" s="16">
        <f t="shared" si="226"/>
        <v>42157.652511574073</v>
      </c>
      <c r="S3627" s="16">
        <f t="shared" si="227"/>
        <v>42187.652511574073</v>
      </c>
    </row>
    <row r="3628" spans="1:19" ht="44.25" x14ac:dyDescent="0.75">
      <c r="A3628" s="11">
        <v>3626</v>
      </c>
      <c r="B3628" s="12" t="s">
        <v>3624</v>
      </c>
      <c r="C3628" s="12" t="s">
        <v>7736</v>
      </c>
      <c r="D3628" s="13">
        <v>4000</v>
      </c>
      <c r="E3628" s="14">
        <v>4073</v>
      </c>
      <c r="F3628" s="11" t="s">
        <v>8218</v>
      </c>
      <c r="G3628" s="11" t="s">
        <v>8224</v>
      </c>
      <c r="H3628" s="11" t="s">
        <v>8246</v>
      </c>
      <c r="I3628" s="11">
        <v>1408204857</v>
      </c>
      <c r="J3628" s="11">
        <v>1406390457</v>
      </c>
      <c r="K3628" s="11" t="b">
        <v>0</v>
      </c>
      <c r="L3628" s="11">
        <v>48</v>
      </c>
      <c r="M3628" s="11" t="b">
        <v>1</v>
      </c>
      <c r="N3628" s="11" t="s">
        <v>8273</v>
      </c>
      <c r="O3628" s="11" t="s">
        <v>8274</v>
      </c>
      <c r="P3628" s="11">
        <f t="shared" si="224"/>
        <v>102</v>
      </c>
      <c r="Q3628" s="11">
        <f t="shared" si="225"/>
        <v>84.85</v>
      </c>
      <c r="R3628" s="16">
        <f t="shared" si="226"/>
        <v>41846.667326388888</v>
      </c>
      <c r="S3628" s="16">
        <f t="shared" si="227"/>
        <v>41867.667326388888</v>
      </c>
    </row>
    <row r="3629" spans="1:19" ht="44.25" x14ac:dyDescent="0.75">
      <c r="A3629" s="11">
        <v>3627</v>
      </c>
      <c r="B3629" s="12" t="s">
        <v>3625</v>
      </c>
      <c r="C3629" s="12" t="s">
        <v>7737</v>
      </c>
      <c r="D3629" s="13">
        <v>2000</v>
      </c>
      <c r="E3629" s="14">
        <v>2000</v>
      </c>
      <c r="F3629" s="11" t="s">
        <v>8218</v>
      </c>
      <c r="G3629" s="11" t="s">
        <v>8223</v>
      </c>
      <c r="H3629" s="11" t="s">
        <v>8245</v>
      </c>
      <c r="I3629" s="11">
        <v>1463803140</v>
      </c>
      <c r="J3629" s="11">
        <v>1459446487</v>
      </c>
      <c r="K3629" s="11" t="b">
        <v>0</v>
      </c>
      <c r="L3629" s="11">
        <v>29</v>
      </c>
      <c r="M3629" s="11" t="b">
        <v>1</v>
      </c>
      <c r="N3629" s="11" t="s">
        <v>8273</v>
      </c>
      <c r="O3629" s="11" t="s">
        <v>8274</v>
      </c>
      <c r="P3629" s="11">
        <f t="shared" si="224"/>
        <v>100</v>
      </c>
      <c r="Q3629" s="11">
        <f t="shared" si="225"/>
        <v>68.97</v>
      </c>
      <c r="R3629" s="16">
        <f t="shared" si="226"/>
        <v>42460.741747685184</v>
      </c>
      <c r="S3629" s="16">
        <f t="shared" si="227"/>
        <v>42511.165972222225</v>
      </c>
    </row>
    <row r="3630" spans="1:19" ht="44.25" x14ac:dyDescent="0.75">
      <c r="A3630" s="11">
        <v>3628</v>
      </c>
      <c r="B3630" s="12" t="s">
        <v>3626</v>
      </c>
      <c r="C3630" s="12" t="s">
        <v>7738</v>
      </c>
      <c r="D3630" s="13">
        <v>100000</v>
      </c>
      <c r="E3630" s="14">
        <v>0</v>
      </c>
      <c r="F3630" s="11" t="s">
        <v>8220</v>
      </c>
      <c r="G3630" s="11" t="s">
        <v>8223</v>
      </c>
      <c r="H3630" s="11" t="s">
        <v>8245</v>
      </c>
      <c r="I3630" s="11">
        <v>1450040396</v>
      </c>
      <c r="J3630" s="11">
        <v>1444852796</v>
      </c>
      <c r="K3630" s="11" t="b">
        <v>0</v>
      </c>
      <c r="L3630" s="11">
        <v>0</v>
      </c>
      <c r="M3630" s="11" t="b">
        <v>0</v>
      </c>
      <c r="N3630" s="11" t="s">
        <v>8273</v>
      </c>
      <c r="O3630" s="11" t="s">
        <v>8315</v>
      </c>
      <c r="P3630" s="11">
        <f t="shared" si="224"/>
        <v>0</v>
      </c>
      <c r="Q3630" s="11">
        <f t="shared" si="225"/>
        <v>0</v>
      </c>
      <c r="R3630" s="16">
        <f t="shared" si="226"/>
        <v>42291.833287037036</v>
      </c>
      <c r="S3630" s="16">
        <f t="shared" si="227"/>
        <v>42351.874953703707</v>
      </c>
    </row>
    <row r="3631" spans="1:19" ht="59" x14ac:dyDescent="0.75">
      <c r="A3631" s="11">
        <v>3629</v>
      </c>
      <c r="B3631" s="12" t="s">
        <v>3627</v>
      </c>
      <c r="C3631" s="12" t="s">
        <v>7739</v>
      </c>
      <c r="D3631" s="13">
        <v>1000000</v>
      </c>
      <c r="E3631" s="14">
        <v>2</v>
      </c>
      <c r="F3631" s="11" t="s">
        <v>8220</v>
      </c>
      <c r="G3631" s="11" t="s">
        <v>8223</v>
      </c>
      <c r="H3631" s="11" t="s">
        <v>8245</v>
      </c>
      <c r="I3631" s="11">
        <v>1462467600</v>
      </c>
      <c r="J3631" s="11">
        <v>1457403364</v>
      </c>
      <c r="K3631" s="11" t="b">
        <v>0</v>
      </c>
      <c r="L3631" s="11">
        <v>2</v>
      </c>
      <c r="M3631" s="11" t="b">
        <v>0</v>
      </c>
      <c r="N3631" s="11" t="s">
        <v>8273</v>
      </c>
      <c r="O3631" s="11" t="s">
        <v>8315</v>
      </c>
      <c r="P3631" s="11">
        <f t="shared" si="224"/>
        <v>0</v>
      </c>
      <c r="Q3631" s="11">
        <f t="shared" si="225"/>
        <v>1</v>
      </c>
      <c r="R3631" s="16">
        <f t="shared" si="226"/>
        <v>42437.094490740739</v>
      </c>
      <c r="S3631" s="16">
        <f t="shared" si="227"/>
        <v>42495.708333333328</v>
      </c>
    </row>
    <row r="3632" spans="1:19" ht="44.25" x14ac:dyDescent="0.75">
      <c r="A3632" s="11">
        <v>3630</v>
      </c>
      <c r="B3632" s="12" t="s">
        <v>3628</v>
      </c>
      <c r="C3632" s="12" t="s">
        <v>7740</v>
      </c>
      <c r="D3632" s="13">
        <v>3000</v>
      </c>
      <c r="E3632" s="14">
        <v>1</v>
      </c>
      <c r="F3632" s="11" t="s">
        <v>8220</v>
      </c>
      <c r="G3632" s="11" t="s">
        <v>8224</v>
      </c>
      <c r="H3632" s="11" t="s">
        <v>8246</v>
      </c>
      <c r="I3632" s="11">
        <v>1417295990</v>
      </c>
      <c r="J3632" s="11">
        <v>1414700390</v>
      </c>
      <c r="K3632" s="11" t="b">
        <v>0</v>
      </c>
      <c r="L3632" s="11">
        <v>1</v>
      </c>
      <c r="M3632" s="11" t="b">
        <v>0</v>
      </c>
      <c r="N3632" s="11" t="s">
        <v>8273</v>
      </c>
      <c r="O3632" s="11" t="s">
        <v>8315</v>
      </c>
      <c r="P3632" s="11">
        <f t="shared" si="224"/>
        <v>0</v>
      </c>
      <c r="Q3632" s="11">
        <f t="shared" si="225"/>
        <v>1</v>
      </c>
      <c r="R3632" s="16">
        <f t="shared" si="226"/>
        <v>41942.84710648148</v>
      </c>
      <c r="S3632" s="16">
        <f t="shared" si="227"/>
        <v>41972.888773148152</v>
      </c>
    </row>
    <row r="3633" spans="1:19" ht="59" x14ac:dyDescent="0.75">
      <c r="A3633" s="11">
        <v>3631</v>
      </c>
      <c r="B3633" s="12" t="s">
        <v>3629</v>
      </c>
      <c r="C3633" s="12" t="s">
        <v>7741</v>
      </c>
      <c r="D3633" s="13">
        <v>17100</v>
      </c>
      <c r="E3633" s="14">
        <v>8725</v>
      </c>
      <c r="F3633" s="11" t="s">
        <v>8220</v>
      </c>
      <c r="G3633" s="11" t="s">
        <v>8223</v>
      </c>
      <c r="H3633" s="11" t="s">
        <v>8245</v>
      </c>
      <c r="I3633" s="11">
        <v>1411444740</v>
      </c>
      <c r="J3633" s="11">
        <v>1409335497</v>
      </c>
      <c r="K3633" s="11" t="b">
        <v>0</v>
      </c>
      <c r="L3633" s="11">
        <v>59</v>
      </c>
      <c r="M3633" s="11" t="b">
        <v>0</v>
      </c>
      <c r="N3633" s="11" t="s">
        <v>8273</v>
      </c>
      <c r="O3633" s="11" t="s">
        <v>8315</v>
      </c>
      <c r="P3633" s="11">
        <f t="shared" si="224"/>
        <v>51</v>
      </c>
      <c r="Q3633" s="11">
        <f t="shared" si="225"/>
        <v>147.88</v>
      </c>
      <c r="R3633" s="16">
        <f t="shared" si="226"/>
        <v>41880.753437499996</v>
      </c>
      <c r="S3633" s="16">
        <f t="shared" si="227"/>
        <v>41905.165972222225</v>
      </c>
    </row>
    <row r="3634" spans="1:19" ht="44.25" x14ac:dyDescent="0.75">
      <c r="A3634" s="11">
        <v>3632</v>
      </c>
      <c r="B3634" s="12" t="s">
        <v>3630</v>
      </c>
      <c r="C3634" s="12" t="s">
        <v>7742</v>
      </c>
      <c r="D3634" s="13">
        <v>500</v>
      </c>
      <c r="E3634" s="14">
        <v>100</v>
      </c>
      <c r="F3634" s="11" t="s">
        <v>8220</v>
      </c>
      <c r="G3634" s="11" t="s">
        <v>8224</v>
      </c>
      <c r="H3634" s="11" t="s">
        <v>8246</v>
      </c>
      <c r="I3634" s="11">
        <v>1416781749</v>
      </c>
      <c r="J3634" s="11">
        <v>1415053749</v>
      </c>
      <c r="K3634" s="11" t="b">
        <v>0</v>
      </c>
      <c r="L3634" s="11">
        <v>1</v>
      </c>
      <c r="M3634" s="11" t="b">
        <v>0</v>
      </c>
      <c r="N3634" s="11" t="s">
        <v>8273</v>
      </c>
      <c r="O3634" s="11" t="s">
        <v>8315</v>
      </c>
      <c r="P3634" s="11">
        <f t="shared" si="224"/>
        <v>20</v>
      </c>
      <c r="Q3634" s="11">
        <f t="shared" si="225"/>
        <v>100</v>
      </c>
      <c r="R3634" s="16">
        <f t="shared" si="226"/>
        <v>41946.936909722222</v>
      </c>
      <c r="S3634" s="16">
        <f t="shared" si="227"/>
        <v>41966.936909722222</v>
      </c>
    </row>
    <row r="3635" spans="1:19" ht="44.25" x14ac:dyDescent="0.75">
      <c r="A3635" s="11">
        <v>3633</v>
      </c>
      <c r="B3635" s="12" t="s">
        <v>3631</v>
      </c>
      <c r="C3635" s="12" t="s">
        <v>7743</v>
      </c>
      <c r="D3635" s="13">
        <v>5000</v>
      </c>
      <c r="E3635" s="14">
        <v>1762</v>
      </c>
      <c r="F3635" s="11" t="s">
        <v>8220</v>
      </c>
      <c r="G3635" s="11" t="s">
        <v>8223</v>
      </c>
      <c r="H3635" s="11" t="s">
        <v>8245</v>
      </c>
      <c r="I3635" s="11">
        <v>1479517200</v>
      </c>
      <c r="J3635" s="11">
        <v>1475765867</v>
      </c>
      <c r="K3635" s="11" t="b">
        <v>0</v>
      </c>
      <c r="L3635" s="11">
        <v>31</v>
      </c>
      <c r="M3635" s="11" t="b">
        <v>0</v>
      </c>
      <c r="N3635" s="11" t="s">
        <v>8273</v>
      </c>
      <c r="O3635" s="11" t="s">
        <v>8315</v>
      </c>
      <c r="P3635" s="11">
        <f t="shared" si="224"/>
        <v>35</v>
      </c>
      <c r="Q3635" s="11">
        <f t="shared" si="225"/>
        <v>56.84</v>
      </c>
      <c r="R3635" s="16">
        <f t="shared" si="226"/>
        <v>42649.623460648145</v>
      </c>
      <c r="S3635" s="16">
        <f t="shared" si="227"/>
        <v>42693.041666666672</v>
      </c>
    </row>
    <row r="3636" spans="1:19" ht="44.25" x14ac:dyDescent="0.75">
      <c r="A3636" s="11">
        <v>3634</v>
      </c>
      <c r="B3636" s="12" t="s">
        <v>3632</v>
      </c>
      <c r="C3636" s="12" t="s">
        <v>7744</v>
      </c>
      <c r="D3636" s="13">
        <v>75000</v>
      </c>
      <c r="E3636" s="14">
        <v>3185</v>
      </c>
      <c r="F3636" s="11" t="s">
        <v>8220</v>
      </c>
      <c r="G3636" s="11" t="s">
        <v>8228</v>
      </c>
      <c r="H3636" s="11" t="s">
        <v>8250</v>
      </c>
      <c r="I3636" s="11">
        <v>1484366340</v>
      </c>
      <c r="J3636" s="11">
        <v>1480219174</v>
      </c>
      <c r="K3636" s="11" t="b">
        <v>0</v>
      </c>
      <c r="L3636" s="11">
        <v>18</v>
      </c>
      <c r="M3636" s="11" t="b">
        <v>0</v>
      </c>
      <c r="N3636" s="11" t="s">
        <v>8273</v>
      </c>
      <c r="O3636" s="11" t="s">
        <v>8315</v>
      </c>
      <c r="P3636" s="11">
        <f t="shared" si="224"/>
        <v>4</v>
      </c>
      <c r="Q3636" s="11">
        <f t="shared" si="225"/>
        <v>176.94</v>
      </c>
      <c r="R3636" s="16">
        <f t="shared" si="226"/>
        <v>42701.166365740741</v>
      </c>
      <c r="S3636" s="16">
        <f t="shared" si="227"/>
        <v>42749.165972222225</v>
      </c>
    </row>
    <row r="3637" spans="1:19" ht="29.5" x14ac:dyDescent="0.75">
      <c r="A3637" s="11">
        <v>3635</v>
      </c>
      <c r="B3637" s="12" t="s">
        <v>3633</v>
      </c>
      <c r="C3637" s="12" t="s">
        <v>7745</v>
      </c>
      <c r="D3637" s="13">
        <v>3500</v>
      </c>
      <c r="E3637" s="14">
        <v>1276</v>
      </c>
      <c r="F3637" s="11" t="s">
        <v>8220</v>
      </c>
      <c r="G3637" s="11" t="s">
        <v>8223</v>
      </c>
      <c r="H3637" s="11" t="s">
        <v>8245</v>
      </c>
      <c r="I3637" s="11">
        <v>1461186676</v>
      </c>
      <c r="J3637" s="11">
        <v>1458594676</v>
      </c>
      <c r="K3637" s="11" t="b">
        <v>0</v>
      </c>
      <c r="L3637" s="11">
        <v>10</v>
      </c>
      <c r="M3637" s="11" t="b">
        <v>0</v>
      </c>
      <c r="N3637" s="11" t="s">
        <v>8273</v>
      </c>
      <c r="O3637" s="11" t="s">
        <v>8315</v>
      </c>
      <c r="P3637" s="11">
        <f t="shared" si="224"/>
        <v>36</v>
      </c>
      <c r="Q3637" s="11">
        <f t="shared" si="225"/>
        <v>127.6</v>
      </c>
      <c r="R3637" s="16">
        <f t="shared" si="226"/>
        <v>42450.88282407407</v>
      </c>
      <c r="S3637" s="16">
        <f t="shared" si="227"/>
        <v>42480.88282407407</v>
      </c>
    </row>
    <row r="3638" spans="1:19" ht="44.25" x14ac:dyDescent="0.75">
      <c r="A3638" s="11">
        <v>3636</v>
      </c>
      <c r="B3638" s="12" t="s">
        <v>3634</v>
      </c>
      <c r="C3638" s="12" t="s">
        <v>7746</v>
      </c>
      <c r="D3638" s="13">
        <v>150000</v>
      </c>
      <c r="E3638" s="14">
        <v>0</v>
      </c>
      <c r="F3638" s="11" t="s">
        <v>8220</v>
      </c>
      <c r="G3638" s="11" t="s">
        <v>8223</v>
      </c>
      <c r="H3638" s="11" t="s">
        <v>8245</v>
      </c>
      <c r="I3638" s="11">
        <v>1442248829</v>
      </c>
      <c r="J3638" s="11">
        <v>1439224829</v>
      </c>
      <c r="K3638" s="11" t="b">
        <v>0</v>
      </c>
      <c r="L3638" s="11">
        <v>0</v>
      </c>
      <c r="M3638" s="11" t="b">
        <v>0</v>
      </c>
      <c r="N3638" s="11" t="s">
        <v>8273</v>
      </c>
      <c r="O3638" s="11" t="s">
        <v>8315</v>
      </c>
      <c r="P3638" s="11">
        <f t="shared" si="224"/>
        <v>0</v>
      </c>
      <c r="Q3638" s="11">
        <f t="shared" si="225"/>
        <v>0</v>
      </c>
      <c r="R3638" s="16">
        <f t="shared" si="226"/>
        <v>42226.694780092599</v>
      </c>
      <c r="S3638" s="16">
        <f t="shared" si="227"/>
        <v>42261.694780092599</v>
      </c>
    </row>
    <row r="3639" spans="1:19" ht="59" x14ac:dyDescent="0.75">
      <c r="A3639" s="11">
        <v>3637</v>
      </c>
      <c r="B3639" s="12" t="s">
        <v>3635</v>
      </c>
      <c r="C3639" s="12" t="s">
        <v>7747</v>
      </c>
      <c r="D3639" s="13">
        <v>3000</v>
      </c>
      <c r="E3639" s="14">
        <v>926</v>
      </c>
      <c r="F3639" s="11" t="s">
        <v>8220</v>
      </c>
      <c r="G3639" s="11" t="s">
        <v>8223</v>
      </c>
      <c r="H3639" s="11" t="s">
        <v>8245</v>
      </c>
      <c r="I3639" s="11">
        <v>1420130935</v>
      </c>
      <c r="J3639" s="11">
        <v>1417538935</v>
      </c>
      <c r="K3639" s="11" t="b">
        <v>0</v>
      </c>
      <c r="L3639" s="11">
        <v>14</v>
      </c>
      <c r="M3639" s="11" t="b">
        <v>0</v>
      </c>
      <c r="N3639" s="11" t="s">
        <v>8273</v>
      </c>
      <c r="O3639" s="11" t="s">
        <v>8315</v>
      </c>
      <c r="P3639" s="11">
        <f t="shared" si="224"/>
        <v>31</v>
      </c>
      <c r="Q3639" s="11">
        <f t="shared" si="225"/>
        <v>66.14</v>
      </c>
      <c r="R3639" s="16">
        <f t="shared" si="226"/>
        <v>41975.700636574074</v>
      </c>
      <c r="S3639" s="16">
        <f t="shared" si="227"/>
        <v>42005.700636574074</v>
      </c>
    </row>
    <row r="3640" spans="1:19" ht="29.5" x14ac:dyDescent="0.75">
      <c r="A3640" s="11">
        <v>3638</v>
      </c>
      <c r="B3640" s="12" t="s">
        <v>3636</v>
      </c>
      <c r="C3640" s="12" t="s">
        <v>7748</v>
      </c>
      <c r="D3640" s="13">
        <v>3300</v>
      </c>
      <c r="E3640" s="14">
        <v>216</v>
      </c>
      <c r="F3640" s="11" t="s">
        <v>8220</v>
      </c>
      <c r="G3640" s="11" t="s">
        <v>8228</v>
      </c>
      <c r="H3640" s="11" t="s">
        <v>8250</v>
      </c>
      <c r="I3640" s="11">
        <v>1429456132</v>
      </c>
      <c r="J3640" s="11">
        <v>1424275732</v>
      </c>
      <c r="K3640" s="11" t="b">
        <v>0</v>
      </c>
      <c r="L3640" s="11">
        <v>2</v>
      </c>
      <c r="M3640" s="11" t="b">
        <v>0</v>
      </c>
      <c r="N3640" s="11" t="s">
        <v>8273</v>
      </c>
      <c r="O3640" s="11" t="s">
        <v>8315</v>
      </c>
      <c r="P3640" s="11">
        <f t="shared" si="224"/>
        <v>7</v>
      </c>
      <c r="Q3640" s="11">
        <f t="shared" si="225"/>
        <v>108</v>
      </c>
      <c r="R3640" s="16">
        <f t="shared" si="226"/>
        <v>42053.672824074078</v>
      </c>
      <c r="S3640" s="16">
        <f t="shared" si="227"/>
        <v>42113.631157407406</v>
      </c>
    </row>
    <row r="3641" spans="1:19" ht="44.25" x14ac:dyDescent="0.75">
      <c r="A3641" s="11">
        <v>3639</v>
      </c>
      <c r="B3641" s="12" t="s">
        <v>3637</v>
      </c>
      <c r="C3641" s="12" t="s">
        <v>7749</v>
      </c>
      <c r="D3641" s="13">
        <v>25000</v>
      </c>
      <c r="E3641" s="14">
        <v>1</v>
      </c>
      <c r="F3641" s="11" t="s">
        <v>8220</v>
      </c>
      <c r="G3641" s="11" t="s">
        <v>8223</v>
      </c>
      <c r="H3641" s="11" t="s">
        <v>8245</v>
      </c>
      <c r="I3641" s="11">
        <v>1475853060</v>
      </c>
      <c r="J3641" s="11">
        <v>1470672906</v>
      </c>
      <c r="K3641" s="11" t="b">
        <v>0</v>
      </c>
      <c r="L3641" s="11">
        <v>1</v>
      </c>
      <c r="M3641" s="11" t="b">
        <v>0</v>
      </c>
      <c r="N3641" s="11" t="s">
        <v>8273</v>
      </c>
      <c r="O3641" s="11" t="s">
        <v>8315</v>
      </c>
      <c r="P3641" s="11">
        <f t="shared" si="224"/>
        <v>0</v>
      </c>
      <c r="Q3641" s="11">
        <f t="shared" si="225"/>
        <v>1</v>
      </c>
      <c r="R3641" s="16">
        <f t="shared" si="226"/>
        <v>42590.677152777775</v>
      </c>
      <c r="S3641" s="16">
        <f t="shared" si="227"/>
        <v>42650.632638888885</v>
      </c>
    </row>
    <row r="3642" spans="1:19" ht="73.75" x14ac:dyDescent="0.75">
      <c r="A3642" s="11">
        <v>3640</v>
      </c>
      <c r="B3642" s="12" t="s">
        <v>3638</v>
      </c>
      <c r="C3642" s="12" t="s">
        <v>7750</v>
      </c>
      <c r="D3642" s="13">
        <v>1000</v>
      </c>
      <c r="E3642" s="14">
        <v>55</v>
      </c>
      <c r="F3642" s="11" t="s">
        <v>8220</v>
      </c>
      <c r="G3642" s="11" t="s">
        <v>8223</v>
      </c>
      <c r="H3642" s="11" t="s">
        <v>8245</v>
      </c>
      <c r="I3642" s="11">
        <v>1431283530</v>
      </c>
      <c r="J3642" s="11">
        <v>1428691530</v>
      </c>
      <c r="K3642" s="11" t="b">
        <v>0</v>
      </c>
      <c r="L3642" s="11">
        <v>3</v>
      </c>
      <c r="M3642" s="11" t="b">
        <v>0</v>
      </c>
      <c r="N3642" s="11" t="s">
        <v>8273</v>
      </c>
      <c r="O3642" s="11" t="s">
        <v>8315</v>
      </c>
      <c r="P3642" s="11">
        <f t="shared" si="224"/>
        <v>6</v>
      </c>
      <c r="Q3642" s="11">
        <f t="shared" si="225"/>
        <v>18.329999999999998</v>
      </c>
      <c r="R3642" s="16">
        <f t="shared" si="226"/>
        <v>42104.781597222223</v>
      </c>
      <c r="S3642" s="16">
        <f t="shared" si="227"/>
        <v>42134.781597222223</v>
      </c>
    </row>
    <row r="3643" spans="1:19" ht="44.25" x14ac:dyDescent="0.75">
      <c r="A3643" s="11">
        <v>3641</v>
      </c>
      <c r="B3643" s="12" t="s">
        <v>3639</v>
      </c>
      <c r="C3643" s="12" t="s">
        <v>7751</v>
      </c>
      <c r="D3643" s="13">
        <v>3000</v>
      </c>
      <c r="E3643" s="14">
        <v>0</v>
      </c>
      <c r="F3643" s="11" t="s">
        <v>8220</v>
      </c>
      <c r="G3643" s="11" t="s">
        <v>8223</v>
      </c>
      <c r="H3643" s="11" t="s">
        <v>8245</v>
      </c>
      <c r="I3643" s="11">
        <v>1412485200</v>
      </c>
      <c r="J3643" s="11">
        <v>1410966179</v>
      </c>
      <c r="K3643" s="11" t="b">
        <v>0</v>
      </c>
      <c r="L3643" s="11">
        <v>0</v>
      </c>
      <c r="M3643" s="11" t="b">
        <v>0</v>
      </c>
      <c r="N3643" s="11" t="s">
        <v>8273</v>
      </c>
      <c r="O3643" s="11" t="s">
        <v>8315</v>
      </c>
      <c r="P3643" s="11">
        <f t="shared" si="224"/>
        <v>0</v>
      </c>
      <c r="Q3643" s="11">
        <f t="shared" si="225"/>
        <v>0</v>
      </c>
      <c r="R3643" s="16">
        <f t="shared" si="226"/>
        <v>41899.627071759263</v>
      </c>
      <c r="S3643" s="16">
        <f t="shared" si="227"/>
        <v>41917.208333333336</v>
      </c>
    </row>
    <row r="3644" spans="1:19" ht="59" x14ac:dyDescent="0.75">
      <c r="A3644" s="11">
        <v>3642</v>
      </c>
      <c r="B3644" s="12" t="s">
        <v>3640</v>
      </c>
      <c r="C3644" s="12" t="s">
        <v>7752</v>
      </c>
      <c r="D3644" s="13">
        <v>700</v>
      </c>
      <c r="E3644" s="14">
        <v>15</v>
      </c>
      <c r="F3644" s="11" t="s">
        <v>8220</v>
      </c>
      <c r="G3644" s="11" t="s">
        <v>8235</v>
      </c>
      <c r="H3644" s="11" t="s">
        <v>8248</v>
      </c>
      <c r="I3644" s="11">
        <v>1448902800</v>
      </c>
      <c r="J3644" s="11">
        <v>1445369727</v>
      </c>
      <c r="K3644" s="11" t="b">
        <v>0</v>
      </c>
      <c r="L3644" s="11">
        <v>2</v>
      </c>
      <c r="M3644" s="11" t="b">
        <v>0</v>
      </c>
      <c r="N3644" s="11" t="s">
        <v>8273</v>
      </c>
      <c r="O3644" s="11" t="s">
        <v>8315</v>
      </c>
      <c r="P3644" s="11">
        <f t="shared" si="224"/>
        <v>2</v>
      </c>
      <c r="Q3644" s="11">
        <f t="shared" si="225"/>
        <v>7.5</v>
      </c>
      <c r="R3644" s="16">
        <f t="shared" si="226"/>
        <v>42297.816284722227</v>
      </c>
      <c r="S3644" s="16">
        <f t="shared" si="227"/>
        <v>42338.708333333328</v>
      </c>
    </row>
    <row r="3645" spans="1:19" ht="44.25" x14ac:dyDescent="0.75">
      <c r="A3645" s="11">
        <v>3643</v>
      </c>
      <c r="B3645" s="12" t="s">
        <v>3641</v>
      </c>
      <c r="C3645" s="12" t="s">
        <v>7753</v>
      </c>
      <c r="D3645" s="13">
        <v>25000</v>
      </c>
      <c r="E3645" s="14">
        <v>0</v>
      </c>
      <c r="F3645" s="11" t="s">
        <v>8220</v>
      </c>
      <c r="G3645" s="11" t="s">
        <v>8223</v>
      </c>
      <c r="H3645" s="11" t="s">
        <v>8245</v>
      </c>
      <c r="I3645" s="11">
        <v>1447734439</v>
      </c>
      <c r="J3645" s="11">
        <v>1444274839</v>
      </c>
      <c r="K3645" s="11" t="b">
        <v>0</v>
      </c>
      <c r="L3645" s="11">
        <v>0</v>
      </c>
      <c r="M3645" s="11" t="b">
        <v>0</v>
      </c>
      <c r="N3645" s="11" t="s">
        <v>8273</v>
      </c>
      <c r="O3645" s="11" t="s">
        <v>8315</v>
      </c>
      <c r="P3645" s="11">
        <f t="shared" si="224"/>
        <v>0</v>
      </c>
      <c r="Q3645" s="11">
        <f t="shared" si="225"/>
        <v>0</v>
      </c>
      <c r="R3645" s="16">
        <f t="shared" si="226"/>
        <v>42285.143969907411</v>
      </c>
      <c r="S3645" s="16">
        <f t="shared" si="227"/>
        <v>42325.185636574075</v>
      </c>
    </row>
    <row r="3646" spans="1:19" ht="44.25" x14ac:dyDescent="0.75">
      <c r="A3646" s="11">
        <v>3644</v>
      </c>
      <c r="B3646" s="12" t="s">
        <v>3642</v>
      </c>
      <c r="C3646" s="12" t="s">
        <v>7754</v>
      </c>
      <c r="D3646" s="13">
        <v>5000</v>
      </c>
      <c r="E3646" s="14">
        <v>821</v>
      </c>
      <c r="F3646" s="11" t="s">
        <v>8220</v>
      </c>
      <c r="G3646" s="11" t="s">
        <v>8223</v>
      </c>
      <c r="H3646" s="11" t="s">
        <v>8245</v>
      </c>
      <c r="I3646" s="11">
        <v>1457413140</v>
      </c>
      <c r="J3646" s="11">
        <v>1454996887</v>
      </c>
      <c r="K3646" s="11" t="b">
        <v>0</v>
      </c>
      <c r="L3646" s="11">
        <v>12</v>
      </c>
      <c r="M3646" s="11" t="b">
        <v>0</v>
      </c>
      <c r="N3646" s="11" t="s">
        <v>8273</v>
      </c>
      <c r="O3646" s="11" t="s">
        <v>8315</v>
      </c>
      <c r="P3646" s="11">
        <f t="shared" si="224"/>
        <v>16</v>
      </c>
      <c r="Q3646" s="11">
        <f t="shared" si="225"/>
        <v>68.42</v>
      </c>
      <c r="R3646" s="16">
        <f t="shared" si="226"/>
        <v>42409.241747685184</v>
      </c>
      <c r="S3646" s="16">
        <f t="shared" si="227"/>
        <v>42437.207638888889</v>
      </c>
    </row>
    <row r="3647" spans="1:19" ht="44.25" x14ac:dyDescent="0.75">
      <c r="A3647" s="11">
        <v>3645</v>
      </c>
      <c r="B3647" s="12" t="s">
        <v>3643</v>
      </c>
      <c r="C3647" s="12" t="s">
        <v>7755</v>
      </c>
      <c r="D3647" s="13">
        <v>1000</v>
      </c>
      <c r="E3647" s="14">
        <v>1</v>
      </c>
      <c r="F3647" s="11" t="s">
        <v>8220</v>
      </c>
      <c r="G3647" s="11" t="s">
        <v>8228</v>
      </c>
      <c r="H3647" s="11" t="s">
        <v>8250</v>
      </c>
      <c r="I3647" s="11">
        <v>1479773838</v>
      </c>
      <c r="J3647" s="11">
        <v>1477178238</v>
      </c>
      <c r="K3647" s="11" t="b">
        <v>0</v>
      </c>
      <c r="L3647" s="11">
        <v>1</v>
      </c>
      <c r="M3647" s="11" t="b">
        <v>0</v>
      </c>
      <c r="N3647" s="11" t="s">
        <v>8273</v>
      </c>
      <c r="O3647" s="11" t="s">
        <v>8315</v>
      </c>
      <c r="P3647" s="11">
        <f t="shared" si="224"/>
        <v>0</v>
      </c>
      <c r="Q3647" s="11">
        <f t="shared" si="225"/>
        <v>1</v>
      </c>
      <c r="R3647" s="16">
        <f t="shared" si="226"/>
        <v>42665.970347222217</v>
      </c>
      <c r="S3647" s="16">
        <f t="shared" si="227"/>
        <v>42696.012013888889</v>
      </c>
    </row>
    <row r="3648" spans="1:19" ht="44.25" x14ac:dyDescent="0.75">
      <c r="A3648" s="11">
        <v>3646</v>
      </c>
      <c r="B3648" s="12" t="s">
        <v>3644</v>
      </c>
      <c r="C3648" s="12" t="s">
        <v>7756</v>
      </c>
      <c r="D3648" s="13">
        <v>10000</v>
      </c>
      <c r="E3648" s="14">
        <v>481</v>
      </c>
      <c r="F3648" s="11" t="s">
        <v>8220</v>
      </c>
      <c r="G3648" s="11" t="s">
        <v>8223</v>
      </c>
      <c r="H3648" s="11" t="s">
        <v>8245</v>
      </c>
      <c r="I3648" s="11">
        <v>1434497400</v>
      </c>
      <c r="J3648" s="11">
        <v>1431770802</v>
      </c>
      <c r="K3648" s="11" t="b">
        <v>0</v>
      </c>
      <c r="L3648" s="11">
        <v>8</v>
      </c>
      <c r="M3648" s="11" t="b">
        <v>0</v>
      </c>
      <c r="N3648" s="11" t="s">
        <v>8273</v>
      </c>
      <c r="O3648" s="11" t="s">
        <v>8315</v>
      </c>
      <c r="P3648" s="11">
        <f t="shared" si="224"/>
        <v>5</v>
      </c>
      <c r="Q3648" s="11">
        <f t="shared" si="225"/>
        <v>60.13</v>
      </c>
      <c r="R3648" s="16">
        <f t="shared" si="226"/>
        <v>42140.421319444446</v>
      </c>
      <c r="S3648" s="16">
        <f t="shared" si="227"/>
        <v>42171.979166666672</v>
      </c>
    </row>
    <row r="3649" spans="1:19" ht="44.25" x14ac:dyDescent="0.75">
      <c r="A3649" s="11">
        <v>3647</v>
      </c>
      <c r="B3649" s="12" t="s">
        <v>3645</v>
      </c>
      <c r="C3649" s="12" t="s">
        <v>7757</v>
      </c>
      <c r="D3649" s="13">
        <v>500</v>
      </c>
      <c r="E3649" s="14">
        <v>30</v>
      </c>
      <c r="F3649" s="11" t="s">
        <v>8220</v>
      </c>
      <c r="G3649" s="11" t="s">
        <v>8224</v>
      </c>
      <c r="H3649" s="11" t="s">
        <v>8246</v>
      </c>
      <c r="I3649" s="11">
        <v>1475258327</v>
      </c>
      <c r="J3649" s="11">
        <v>1471370327</v>
      </c>
      <c r="K3649" s="11" t="b">
        <v>0</v>
      </c>
      <c r="L3649" s="11">
        <v>2</v>
      </c>
      <c r="M3649" s="11" t="b">
        <v>0</v>
      </c>
      <c r="N3649" s="11" t="s">
        <v>8273</v>
      </c>
      <c r="O3649" s="11" t="s">
        <v>8315</v>
      </c>
      <c r="P3649" s="11">
        <f t="shared" si="224"/>
        <v>6</v>
      </c>
      <c r="Q3649" s="11">
        <f t="shared" si="225"/>
        <v>15</v>
      </c>
      <c r="R3649" s="16">
        <f t="shared" si="226"/>
        <v>42598.749155092592</v>
      </c>
      <c r="S3649" s="16">
        <f t="shared" si="227"/>
        <v>42643.749155092592</v>
      </c>
    </row>
    <row r="3650" spans="1:19" ht="29.5" x14ac:dyDescent="0.75">
      <c r="A3650" s="11">
        <v>3648</v>
      </c>
      <c r="B3650" s="12" t="s">
        <v>3646</v>
      </c>
      <c r="C3650" s="12" t="s">
        <v>7758</v>
      </c>
      <c r="D3650" s="13">
        <v>40000</v>
      </c>
      <c r="E3650" s="14">
        <v>40153</v>
      </c>
      <c r="F3650" s="11" t="s">
        <v>8218</v>
      </c>
      <c r="G3650" s="11" t="s">
        <v>8223</v>
      </c>
      <c r="H3650" s="11" t="s">
        <v>8245</v>
      </c>
      <c r="I3650" s="11">
        <v>1412492445</v>
      </c>
      <c r="J3650" s="11">
        <v>1409900445</v>
      </c>
      <c r="K3650" s="11" t="b">
        <v>0</v>
      </c>
      <c r="L3650" s="11">
        <v>73</v>
      </c>
      <c r="M3650" s="11" t="b">
        <v>1</v>
      </c>
      <c r="N3650" s="11" t="s">
        <v>8273</v>
      </c>
      <c r="O3650" s="11" t="s">
        <v>8274</v>
      </c>
      <c r="P3650" s="11">
        <f t="shared" ref="P3650:P3713" si="228">ROUND(E3650/D3650*100,0)</f>
        <v>100</v>
      </c>
      <c r="Q3650" s="11">
        <f t="shared" ref="Q3650:Q3713" si="229">IFERROR(ROUND(E3650/L3650,2),0)</f>
        <v>550.04</v>
      </c>
      <c r="R3650" s="16">
        <f t="shared" si="226"/>
        <v>41887.292187500003</v>
      </c>
      <c r="S3650" s="16">
        <f t="shared" si="227"/>
        <v>41917.292187500003</v>
      </c>
    </row>
    <row r="3651" spans="1:19" ht="44.25" x14ac:dyDescent="0.75">
      <c r="A3651" s="11">
        <v>3649</v>
      </c>
      <c r="B3651" s="12" t="s">
        <v>3647</v>
      </c>
      <c r="C3651" s="12" t="s">
        <v>7759</v>
      </c>
      <c r="D3651" s="13">
        <v>750</v>
      </c>
      <c r="E3651" s="14">
        <v>780</v>
      </c>
      <c r="F3651" s="11" t="s">
        <v>8218</v>
      </c>
      <c r="G3651" s="11" t="s">
        <v>8228</v>
      </c>
      <c r="H3651" s="11" t="s">
        <v>8250</v>
      </c>
      <c r="I3651" s="11">
        <v>1402938394</v>
      </c>
      <c r="J3651" s="11">
        <v>1400691994</v>
      </c>
      <c r="K3651" s="11" t="b">
        <v>0</v>
      </c>
      <c r="L3651" s="11">
        <v>8</v>
      </c>
      <c r="M3651" s="11" t="b">
        <v>1</v>
      </c>
      <c r="N3651" s="11" t="s">
        <v>8273</v>
      </c>
      <c r="O3651" s="11" t="s">
        <v>8274</v>
      </c>
      <c r="P3651" s="11">
        <f t="shared" si="228"/>
        <v>104</v>
      </c>
      <c r="Q3651" s="11">
        <f t="shared" si="229"/>
        <v>97.5</v>
      </c>
      <c r="R3651" s="16">
        <f t="shared" ref="R3651:R3714" si="230">(((J3651/60)/60)/24)+DATE(1970,1,1)</f>
        <v>41780.712893518517</v>
      </c>
      <c r="S3651" s="16">
        <f t="shared" ref="S3651:S3714" si="231">(((I3651/60)/60)/24)+DATE(1970,1,1)</f>
        <v>41806.712893518517</v>
      </c>
    </row>
    <row r="3652" spans="1:19" ht="44.25" x14ac:dyDescent="0.75">
      <c r="A3652" s="11">
        <v>3650</v>
      </c>
      <c r="B3652" s="12" t="s">
        <v>3648</v>
      </c>
      <c r="C3652" s="12" t="s">
        <v>7760</v>
      </c>
      <c r="D3652" s="13">
        <v>500</v>
      </c>
      <c r="E3652" s="14">
        <v>500</v>
      </c>
      <c r="F3652" s="11" t="s">
        <v>8218</v>
      </c>
      <c r="G3652" s="11" t="s">
        <v>8224</v>
      </c>
      <c r="H3652" s="11" t="s">
        <v>8246</v>
      </c>
      <c r="I3652" s="11">
        <v>1454412584</v>
      </c>
      <c r="J3652" s="11">
        <v>1452598184</v>
      </c>
      <c r="K3652" s="11" t="b">
        <v>0</v>
      </c>
      <c r="L3652" s="11">
        <v>17</v>
      </c>
      <c r="M3652" s="11" t="b">
        <v>1</v>
      </c>
      <c r="N3652" s="11" t="s">
        <v>8273</v>
      </c>
      <c r="O3652" s="11" t="s">
        <v>8274</v>
      </c>
      <c r="P3652" s="11">
        <f t="shared" si="228"/>
        <v>100</v>
      </c>
      <c r="Q3652" s="11">
        <f t="shared" si="229"/>
        <v>29.41</v>
      </c>
      <c r="R3652" s="16">
        <f t="shared" si="230"/>
        <v>42381.478981481487</v>
      </c>
      <c r="S3652" s="16">
        <f t="shared" si="231"/>
        <v>42402.478981481487</v>
      </c>
    </row>
    <row r="3653" spans="1:19" ht="44.25" x14ac:dyDescent="0.75">
      <c r="A3653" s="11">
        <v>3651</v>
      </c>
      <c r="B3653" s="12" t="s">
        <v>3649</v>
      </c>
      <c r="C3653" s="12" t="s">
        <v>7761</v>
      </c>
      <c r="D3653" s="13">
        <v>500</v>
      </c>
      <c r="E3653" s="14">
        <v>520</v>
      </c>
      <c r="F3653" s="11" t="s">
        <v>8218</v>
      </c>
      <c r="G3653" s="11" t="s">
        <v>8223</v>
      </c>
      <c r="H3653" s="11" t="s">
        <v>8245</v>
      </c>
      <c r="I3653" s="11">
        <v>1407686340</v>
      </c>
      <c r="J3653" s="11">
        <v>1404833442</v>
      </c>
      <c r="K3653" s="11" t="b">
        <v>0</v>
      </c>
      <c r="L3653" s="11">
        <v>9</v>
      </c>
      <c r="M3653" s="11" t="b">
        <v>1</v>
      </c>
      <c r="N3653" s="11" t="s">
        <v>8273</v>
      </c>
      <c r="O3653" s="11" t="s">
        <v>8274</v>
      </c>
      <c r="P3653" s="11">
        <f t="shared" si="228"/>
        <v>104</v>
      </c>
      <c r="Q3653" s="11">
        <f t="shared" si="229"/>
        <v>57.78</v>
      </c>
      <c r="R3653" s="16">
        <f t="shared" si="230"/>
        <v>41828.646319444444</v>
      </c>
      <c r="S3653" s="16">
        <f t="shared" si="231"/>
        <v>41861.665972222225</v>
      </c>
    </row>
    <row r="3654" spans="1:19" ht="44.25" x14ac:dyDescent="0.75">
      <c r="A3654" s="11">
        <v>3652</v>
      </c>
      <c r="B3654" s="12" t="s">
        <v>2867</v>
      </c>
      <c r="C3654" s="12" t="s">
        <v>7762</v>
      </c>
      <c r="D3654" s="13">
        <v>300</v>
      </c>
      <c r="E3654" s="14">
        <v>752</v>
      </c>
      <c r="F3654" s="11" t="s">
        <v>8218</v>
      </c>
      <c r="G3654" s="11" t="s">
        <v>8228</v>
      </c>
      <c r="H3654" s="11" t="s">
        <v>8250</v>
      </c>
      <c r="I3654" s="11">
        <v>1472097540</v>
      </c>
      <c r="J3654" s="11">
        <v>1471188502</v>
      </c>
      <c r="K3654" s="11" t="b">
        <v>0</v>
      </c>
      <c r="L3654" s="11">
        <v>17</v>
      </c>
      <c r="M3654" s="11" t="b">
        <v>1</v>
      </c>
      <c r="N3654" s="11" t="s">
        <v>8273</v>
      </c>
      <c r="O3654" s="11" t="s">
        <v>8274</v>
      </c>
      <c r="P3654" s="11">
        <f t="shared" si="228"/>
        <v>251</v>
      </c>
      <c r="Q3654" s="11">
        <f t="shared" si="229"/>
        <v>44.24</v>
      </c>
      <c r="R3654" s="16">
        <f t="shared" si="230"/>
        <v>42596.644699074073</v>
      </c>
      <c r="S3654" s="16">
        <f t="shared" si="231"/>
        <v>42607.165972222225</v>
      </c>
    </row>
    <row r="3655" spans="1:19" ht="59" x14ac:dyDescent="0.75">
      <c r="A3655" s="11">
        <v>3653</v>
      </c>
      <c r="B3655" s="12" t="s">
        <v>3650</v>
      </c>
      <c r="C3655" s="12" t="s">
        <v>7763</v>
      </c>
      <c r="D3655" s="13">
        <v>2000</v>
      </c>
      <c r="E3655" s="14">
        <v>2010</v>
      </c>
      <c r="F3655" s="11" t="s">
        <v>8218</v>
      </c>
      <c r="G3655" s="11" t="s">
        <v>8224</v>
      </c>
      <c r="H3655" s="11" t="s">
        <v>8246</v>
      </c>
      <c r="I3655" s="11">
        <v>1438764207</v>
      </c>
      <c r="J3655" s="11">
        <v>1436172207</v>
      </c>
      <c r="K3655" s="11" t="b">
        <v>0</v>
      </c>
      <c r="L3655" s="11">
        <v>33</v>
      </c>
      <c r="M3655" s="11" t="b">
        <v>1</v>
      </c>
      <c r="N3655" s="11" t="s">
        <v>8273</v>
      </c>
      <c r="O3655" s="11" t="s">
        <v>8274</v>
      </c>
      <c r="P3655" s="11">
        <f t="shared" si="228"/>
        <v>101</v>
      </c>
      <c r="Q3655" s="11">
        <f t="shared" si="229"/>
        <v>60.91</v>
      </c>
      <c r="R3655" s="16">
        <f t="shared" si="230"/>
        <v>42191.363506944443</v>
      </c>
      <c r="S3655" s="16">
        <f t="shared" si="231"/>
        <v>42221.363506944443</v>
      </c>
    </row>
    <row r="3656" spans="1:19" ht="59" x14ac:dyDescent="0.75">
      <c r="A3656" s="11">
        <v>3654</v>
      </c>
      <c r="B3656" s="12" t="s">
        <v>3651</v>
      </c>
      <c r="C3656" s="12" t="s">
        <v>7764</v>
      </c>
      <c r="D3656" s="13">
        <v>1500</v>
      </c>
      <c r="E3656" s="14">
        <v>2616</v>
      </c>
      <c r="F3656" s="11" t="s">
        <v>8218</v>
      </c>
      <c r="G3656" s="11" t="s">
        <v>8224</v>
      </c>
      <c r="H3656" s="11" t="s">
        <v>8246</v>
      </c>
      <c r="I3656" s="11">
        <v>1459702800</v>
      </c>
      <c r="J3656" s="11">
        <v>1457690386</v>
      </c>
      <c r="K3656" s="11" t="b">
        <v>0</v>
      </c>
      <c r="L3656" s="11">
        <v>38</v>
      </c>
      <c r="M3656" s="11" t="b">
        <v>1</v>
      </c>
      <c r="N3656" s="11" t="s">
        <v>8273</v>
      </c>
      <c r="O3656" s="11" t="s">
        <v>8274</v>
      </c>
      <c r="P3656" s="11">
        <f t="shared" si="228"/>
        <v>174</v>
      </c>
      <c r="Q3656" s="11">
        <f t="shared" si="229"/>
        <v>68.84</v>
      </c>
      <c r="R3656" s="16">
        <f t="shared" si="230"/>
        <v>42440.416504629626</v>
      </c>
      <c r="S3656" s="16">
        <f t="shared" si="231"/>
        <v>42463.708333333328</v>
      </c>
    </row>
    <row r="3657" spans="1:19" ht="59" x14ac:dyDescent="0.75">
      <c r="A3657" s="11">
        <v>3655</v>
      </c>
      <c r="B3657" s="12" t="s">
        <v>3652</v>
      </c>
      <c r="C3657" s="12" t="s">
        <v>7765</v>
      </c>
      <c r="D3657" s="13">
        <v>5000</v>
      </c>
      <c r="E3657" s="14">
        <v>5813</v>
      </c>
      <c r="F3657" s="11" t="s">
        <v>8218</v>
      </c>
      <c r="G3657" s="11" t="s">
        <v>8223</v>
      </c>
      <c r="H3657" s="11" t="s">
        <v>8245</v>
      </c>
      <c r="I3657" s="11">
        <v>1437202740</v>
      </c>
      <c r="J3657" s="11">
        <v>1434654998</v>
      </c>
      <c r="K3657" s="11" t="b">
        <v>0</v>
      </c>
      <c r="L3657" s="11">
        <v>79</v>
      </c>
      <c r="M3657" s="11" t="b">
        <v>1</v>
      </c>
      <c r="N3657" s="11" t="s">
        <v>8273</v>
      </c>
      <c r="O3657" s="11" t="s">
        <v>8274</v>
      </c>
      <c r="P3657" s="11">
        <f t="shared" si="228"/>
        <v>116</v>
      </c>
      <c r="Q3657" s="11">
        <f t="shared" si="229"/>
        <v>73.58</v>
      </c>
      <c r="R3657" s="16">
        <f t="shared" si="230"/>
        <v>42173.803217592591</v>
      </c>
      <c r="S3657" s="16">
        <f t="shared" si="231"/>
        <v>42203.290972222225</v>
      </c>
    </row>
    <row r="3658" spans="1:19" ht="44.25" x14ac:dyDescent="0.75">
      <c r="A3658" s="11">
        <v>3656</v>
      </c>
      <c r="B3658" s="12" t="s">
        <v>3653</v>
      </c>
      <c r="C3658" s="12" t="s">
        <v>7766</v>
      </c>
      <c r="D3658" s="13">
        <v>5000</v>
      </c>
      <c r="E3658" s="14">
        <v>5291</v>
      </c>
      <c r="F3658" s="11" t="s">
        <v>8218</v>
      </c>
      <c r="G3658" s="11" t="s">
        <v>8239</v>
      </c>
      <c r="H3658" s="11" t="s">
        <v>8256</v>
      </c>
      <c r="I3658" s="11">
        <v>1485989940</v>
      </c>
      <c r="J3658" s="11">
        <v>1483393836</v>
      </c>
      <c r="K3658" s="11" t="b">
        <v>0</v>
      </c>
      <c r="L3658" s="11">
        <v>46</v>
      </c>
      <c r="M3658" s="11" t="b">
        <v>1</v>
      </c>
      <c r="N3658" s="11" t="s">
        <v>8273</v>
      </c>
      <c r="O3658" s="11" t="s">
        <v>8274</v>
      </c>
      <c r="P3658" s="11">
        <f t="shared" si="228"/>
        <v>106</v>
      </c>
      <c r="Q3658" s="11">
        <f t="shared" si="229"/>
        <v>115.02</v>
      </c>
      <c r="R3658" s="16">
        <f t="shared" si="230"/>
        <v>42737.910138888896</v>
      </c>
      <c r="S3658" s="16">
        <f t="shared" si="231"/>
        <v>42767.957638888889</v>
      </c>
    </row>
    <row r="3659" spans="1:19" ht="59" x14ac:dyDescent="0.75">
      <c r="A3659" s="11">
        <v>3657</v>
      </c>
      <c r="B3659" s="12" t="s">
        <v>3654</v>
      </c>
      <c r="C3659" s="12" t="s">
        <v>7767</v>
      </c>
      <c r="D3659" s="13">
        <v>2000</v>
      </c>
      <c r="E3659" s="14">
        <v>2215</v>
      </c>
      <c r="F3659" s="11" t="s">
        <v>8218</v>
      </c>
      <c r="G3659" s="11" t="s">
        <v>8231</v>
      </c>
      <c r="H3659" s="11" t="s">
        <v>8252</v>
      </c>
      <c r="I3659" s="11">
        <v>1464817320</v>
      </c>
      <c r="J3659" s="11">
        <v>1462806419</v>
      </c>
      <c r="K3659" s="11" t="b">
        <v>0</v>
      </c>
      <c r="L3659" s="11">
        <v>20</v>
      </c>
      <c r="M3659" s="11" t="b">
        <v>1</v>
      </c>
      <c r="N3659" s="11" t="s">
        <v>8273</v>
      </c>
      <c r="O3659" s="11" t="s">
        <v>8274</v>
      </c>
      <c r="P3659" s="11">
        <f t="shared" si="228"/>
        <v>111</v>
      </c>
      <c r="Q3659" s="11">
        <f t="shared" si="229"/>
        <v>110.75</v>
      </c>
      <c r="R3659" s="16">
        <f t="shared" si="230"/>
        <v>42499.629849537043</v>
      </c>
      <c r="S3659" s="16">
        <f t="shared" si="231"/>
        <v>42522.904166666667</v>
      </c>
    </row>
    <row r="3660" spans="1:19" ht="29.5" x14ac:dyDescent="0.75">
      <c r="A3660" s="11">
        <v>3658</v>
      </c>
      <c r="B3660" s="12" t="s">
        <v>3655</v>
      </c>
      <c r="C3660" s="12" t="s">
        <v>7768</v>
      </c>
      <c r="D3660" s="13">
        <v>1500</v>
      </c>
      <c r="E3660" s="14">
        <v>1510</v>
      </c>
      <c r="F3660" s="11" t="s">
        <v>8218</v>
      </c>
      <c r="G3660" s="11" t="s">
        <v>8223</v>
      </c>
      <c r="H3660" s="11" t="s">
        <v>8245</v>
      </c>
      <c r="I3660" s="11">
        <v>1404273540</v>
      </c>
      <c r="J3660" s="11">
        <v>1400272580</v>
      </c>
      <c r="K3660" s="11" t="b">
        <v>0</v>
      </c>
      <c r="L3660" s="11">
        <v>20</v>
      </c>
      <c r="M3660" s="11" t="b">
        <v>1</v>
      </c>
      <c r="N3660" s="11" t="s">
        <v>8273</v>
      </c>
      <c r="O3660" s="11" t="s">
        <v>8274</v>
      </c>
      <c r="P3660" s="11">
        <f t="shared" si="228"/>
        <v>101</v>
      </c>
      <c r="Q3660" s="11">
        <f t="shared" si="229"/>
        <v>75.5</v>
      </c>
      <c r="R3660" s="16">
        <f t="shared" si="230"/>
        <v>41775.858564814815</v>
      </c>
      <c r="S3660" s="16">
        <f t="shared" si="231"/>
        <v>41822.165972222225</v>
      </c>
    </row>
    <row r="3661" spans="1:19" ht="44.25" x14ac:dyDescent="0.75">
      <c r="A3661" s="11">
        <v>3659</v>
      </c>
      <c r="B3661" s="12" t="s">
        <v>3656</v>
      </c>
      <c r="C3661" s="12" t="s">
        <v>7769</v>
      </c>
      <c r="D3661" s="13">
        <v>3000</v>
      </c>
      <c r="E3661" s="14">
        <v>3061</v>
      </c>
      <c r="F3661" s="11" t="s">
        <v>8218</v>
      </c>
      <c r="G3661" s="11" t="s">
        <v>8223</v>
      </c>
      <c r="H3661" s="11" t="s">
        <v>8245</v>
      </c>
      <c r="I3661" s="11">
        <v>1426775940</v>
      </c>
      <c r="J3661" s="11">
        <v>1424414350</v>
      </c>
      <c r="K3661" s="11" t="b">
        <v>0</v>
      </c>
      <c r="L3661" s="11">
        <v>13</v>
      </c>
      <c r="M3661" s="11" t="b">
        <v>1</v>
      </c>
      <c r="N3661" s="11" t="s">
        <v>8273</v>
      </c>
      <c r="O3661" s="11" t="s">
        <v>8274</v>
      </c>
      <c r="P3661" s="11">
        <f t="shared" si="228"/>
        <v>102</v>
      </c>
      <c r="Q3661" s="11">
        <f t="shared" si="229"/>
        <v>235.46</v>
      </c>
      <c r="R3661" s="16">
        <f t="shared" si="230"/>
        <v>42055.277199074073</v>
      </c>
      <c r="S3661" s="16">
        <f t="shared" si="231"/>
        <v>42082.610416666663</v>
      </c>
    </row>
    <row r="3662" spans="1:19" ht="59" x14ac:dyDescent="0.75">
      <c r="A3662" s="11">
        <v>3660</v>
      </c>
      <c r="B3662" s="12" t="s">
        <v>3657</v>
      </c>
      <c r="C3662" s="12" t="s">
        <v>7770</v>
      </c>
      <c r="D3662" s="13">
        <v>250</v>
      </c>
      <c r="E3662" s="14">
        <v>250</v>
      </c>
      <c r="F3662" s="11" t="s">
        <v>8218</v>
      </c>
      <c r="G3662" s="11" t="s">
        <v>8224</v>
      </c>
      <c r="H3662" s="11" t="s">
        <v>8246</v>
      </c>
      <c r="I3662" s="11">
        <v>1419368925</v>
      </c>
      <c r="J3662" s="11">
        <v>1417208925</v>
      </c>
      <c r="K3662" s="11" t="b">
        <v>0</v>
      </c>
      <c r="L3662" s="11">
        <v>22</v>
      </c>
      <c r="M3662" s="11" t="b">
        <v>1</v>
      </c>
      <c r="N3662" s="11" t="s">
        <v>8273</v>
      </c>
      <c r="O3662" s="11" t="s">
        <v>8274</v>
      </c>
      <c r="P3662" s="11">
        <f t="shared" si="228"/>
        <v>100</v>
      </c>
      <c r="Q3662" s="11">
        <f t="shared" si="229"/>
        <v>11.36</v>
      </c>
      <c r="R3662" s="16">
        <f t="shared" si="230"/>
        <v>41971.881076388891</v>
      </c>
      <c r="S3662" s="16">
        <f t="shared" si="231"/>
        <v>41996.881076388891</v>
      </c>
    </row>
    <row r="3663" spans="1:19" ht="44.25" x14ac:dyDescent="0.75">
      <c r="A3663" s="11">
        <v>3661</v>
      </c>
      <c r="B3663" s="12" t="s">
        <v>3658</v>
      </c>
      <c r="C3663" s="12" t="s">
        <v>7771</v>
      </c>
      <c r="D3663" s="13">
        <v>3000</v>
      </c>
      <c r="E3663" s="14">
        <v>3330</v>
      </c>
      <c r="F3663" s="11" t="s">
        <v>8218</v>
      </c>
      <c r="G3663" s="11" t="s">
        <v>8223</v>
      </c>
      <c r="H3663" s="11" t="s">
        <v>8245</v>
      </c>
      <c r="I3663" s="11">
        <v>1460260800</v>
      </c>
      <c r="J3663" s="11">
        <v>1458336672</v>
      </c>
      <c r="K3663" s="11" t="b">
        <v>0</v>
      </c>
      <c r="L3663" s="11">
        <v>36</v>
      </c>
      <c r="M3663" s="11" t="b">
        <v>1</v>
      </c>
      <c r="N3663" s="11" t="s">
        <v>8273</v>
      </c>
      <c r="O3663" s="11" t="s">
        <v>8274</v>
      </c>
      <c r="P3663" s="11">
        <f t="shared" si="228"/>
        <v>111</v>
      </c>
      <c r="Q3663" s="11">
        <f t="shared" si="229"/>
        <v>92.5</v>
      </c>
      <c r="R3663" s="16">
        <f t="shared" si="230"/>
        <v>42447.896666666667</v>
      </c>
      <c r="S3663" s="16">
        <f t="shared" si="231"/>
        <v>42470.166666666672</v>
      </c>
    </row>
    <row r="3664" spans="1:19" ht="59" x14ac:dyDescent="0.75">
      <c r="A3664" s="11">
        <v>3662</v>
      </c>
      <c r="B3664" s="12" t="s">
        <v>3659</v>
      </c>
      <c r="C3664" s="12" t="s">
        <v>7772</v>
      </c>
      <c r="D3664" s="13">
        <v>8000</v>
      </c>
      <c r="E3664" s="14">
        <v>8114</v>
      </c>
      <c r="F3664" s="11" t="s">
        <v>8218</v>
      </c>
      <c r="G3664" s="11" t="s">
        <v>8228</v>
      </c>
      <c r="H3664" s="11" t="s">
        <v>8250</v>
      </c>
      <c r="I3664" s="11">
        <v>1427775414</v>
      </c>
      <c r="J3664" s="11">
        <v>1425187014</v>
      </c>
      <c r="K3664" s="11" t="b">
        <v>0</v>
      </c>
      <c r="L3664" s="11">
        <v>40</v>
      </c>
      <c r="M3664" s="11" t="b">
        <v>1</v>
      </c>
      <c r="N3664" s="11" t="s">
        <v>8273</v>
      </c>
      <c r="O3664" s="11" t="s">
        <v>8274</v>
      </c>
      <c r="P3664" s="11">
        <f t="shared" si="228"/>
        <v>101</v>
      </c>
      <c r="Q3664" s="11">
        <f t="shared" si="229"/>
        <v>202.85</v>
      </c>
      <c r="R3664" s="16">
        <f t="shared" si="230"/>
        <v>42064.220069444447</v>
      </c>
      <c r="S3664" s="16">
        <f t="shared" si="231"/>
        <v>42094.178402777776</v>
      </c>
    </row>
    <row r="3665" spans="1:19" ht="44.25" x14ac:dyDescent="0.75">
      <c r="A3665" s="11">
        <v>3663</v>
      </c>
      <c r="B3665" s="12" t="s">
        <v>3660</v>
      </c>
      <c r="C3665" s="12" t="s">
        <v>7773</v>
      </c>
      <c r="D3665" s="13">
        <v>225</v>
      </c>
      <c r="E3665" s="14">
        <v>234</v>
      </c>
      <c r="F3665" s="11" t="s">
        <v>8218</v>
      </c>
      <c r="G3665" s="11" t="s">
        <v>8224</v>
      </c>
      <c r="H3665" s="11" t="s">
        <v>8246</v>
      </c>
      <c r="I3665" s="11">
        <v>1482321030</v>
      </c>
      <c r="J3665" s="11">
        <v>1477133430</v>
      </c>
      <c r="K3665" s="11" t="b">
        <v>0</v>
      </c>
      <c r="L3665" s="11">
        <v>9</v>
      </c>
      <c r="M3665" s="11" t="b">
        <v>1</v>
      </c>
      <c r="N3665" s="11" t="s">
        <v>8273</v>
      </c>
      <c r="O3665" s="11" t="s">
        <v>8274</v>
      </c>
      <c r="P3665" s="11">
        <f t="shared" si="228"/>
        <v>104</v>
      </c>
      <c r="Q3665" s="11">
        <f t="shared" si="229"/>
        <v>26</v>
      </c>
      <c r="R3665" s="16">
        <f t="shared" si="230"/>
        <v>42665.451736111107</v>
      </c>
      <c r="S3665" s="16">
        <f t="shared" si="231"/>
        <v>42725.493402777778</v>
      </c>
    </row>
    <row r="3666" spans="1:19" ht="44.25" x14ac:dyDescent="0.75">
      <c r="A3666" s="11">
        <v>3664</v>
      </c>
      <c r="B3666" s="12" t="s">
        <v>3661</v>
      </c>
      <c r="C3666" s="12" t="s">
        <v>7774</v>
      </c>
      <c r="D3666" s="13">
        <v>800</v>
      </c>
      <c r="E3666" s="14">
        <v>875</v>
      </c>
      <c r="F3666" s="11" t="s">
        <v>8218</v>
      </c>
      <c r="G3666" s="11" t="s">
        <v>8223</v>
      </c>
      <c r="H3666" s="11" t="s">
        <v>8245</v>
      </c>
      <c r="I3666" s="11">
        <v>1466056689</v>
      </c>
      <c r="J3666" s="11">
        <v>1464847089</v>
      </c>
      <c r="K3666" s="11" t="b">
        <v>0</v>
      </c>
      <c r="L3666" s="11">
        <v>19</v>
      </c>
      <c r="M3666" s="11" t="b">
        <v>1</v>
      </c>
      <c r="N3666" s="11" t="s">
        <v>8273</v>
      </c>
      <c r="O3666" s="11" t="s">
        <v>8274</v>
      </c>
      <c r="P3666" s="11">
        <f t="shared" si="228"/>
        <v>109</v>
      </c>
      <c r="Q3666" s="11">
        <f t="shared" si="229"/>
        <v>46.05</v>
      </c>
      <c r="R3666" s="16">
        <f t="shared" si="230"/>
        <v>42523.248715277776</v>
      </c>
      <c r="S3666" s="16">
        <f t="shared" si="231"/>
        <v>42537.248715277776</v>
      </c>
    </row>
    <row r="3667" spans="1:19" ht="44.25" x14ac:dyDescent="0.75">
      <c r="A3667" s="11">
        <v>3665</v>
      </c>
      <c r="B3667" s="12" t="s">
        <v>3662</v>
      </c>
      <c r="C3667" s="12" t="s">
        <v>7775</v>
      </c>
      <c r="D3667" s="13">
        <v>620</v>
      </c>
      <c r="E3667" s="14">
        <v>714</v>
      </c>
      <c r="F3667" s="11" t="s">
        <v>8218</v>
      </c>
      <c r="G3667" s="11" t="s">
        <v>8229</v>
      </c>
      <c r="H3667" s="11" t="s">
        <v>8248</v>
      </c>
      <c r="I3667" s="11">
        <v>1446062040</v>
      </c>
      <c r="J3667" s="11">
        <v>1445109822</v>
      </c>
      <c r="K3667" s="11" t="b">
        <v>0</v>
      </c>
      <c r="L3667" s="11">
        <v>14</v>
      </c>
      <c r="M3667" s="11" t="b">
        <v>1</v>
      </c>
      <c r="N3667" s="11" t="s">
        <v>8273</v>
      </c>
      <c r="O3667" s="11" t="s">
        <v>8274</v>
      </c>
      <c r="P3667" s="11">
        <f t="shared" si="228"/>
        <v>115</v>
      </c>
      <c r="Q3667" s="11">
        <f t="shared" si="229"/>
        <v>51</v>
      </c>
      <c r="R3667" s="16">
        <f t="shared" si="230"/>
        <v>42294.808124999996</v>
      </c>
      <c r="S3667" s="16">
        <f t="shared" si="231"/>
        <v>42305.829166666663</v>
      </c>
    </row>
    <row r="3668" spans="1:19" ht="29.5" x14ac:dyDescent="0.75">
      <c r="A3668" s="11">
        <v>3666</v>
      </c>
      <c r="B3668" s="12" t="s">
        <v>3663</v>
      </c>
      <c r="C3668" s="12" t="s">
        <v>7776</v>
      </c>
      <c r="D3668" s="13">
        <v>1200</v>
      </c>
      <c r="E3668" s="14">
        <v>1200</v>
      </c>
      <c r="F3668" s="11" t="s">
        <v>8218</v>
      </c>
      <c r="G3668" s="11" t="s">
        <v>8223</v>
      </c>
      <c r="H3668" s="11" t="s">
        <v>8245</v>
      </c>
      <c r="I3668" s="11">
        <v>1406185200</v>
      </c>
      <c r="J3668" s="11">
        <v>1404337382</v>
      </c>
      <c r="K3668" s="11" t="b">
        <v>0</v>
      </c>
      <c r="L3668" s="11">
        <v>38</v>
      </c>
      <c r="M3668" s="11" t="b">
        <v>1</v>
      </c>
      <c r="N3668" s="11" t="s">
        <v>8273</v>
      </c>
      <c r="O3668" s="11" t="s">
        <v>8274</v>
      </c>
      <c r="P3668" s="11">
        <f t="shared" si="228"/>
        <v>100</v>
      </c>
      <c r="Q3668" s="11">
        <f t="shared" si="229"/>
        <v>31.58</v>
      </c>
      <c r="R3668" s="16">
        <f t="shared" si="230"/>
        <v>41822.90488425926</v>
      </c>
      <c r="S3668" s="16">
        <f t="shared" si="231"/>
        <v>41844.291666666664</v>
      </c>
    </row>
    <row r="3669" spans="1:19" ht="44.25" x14ac:dyDescent="0.75">
      <c r="A3669" s="11">
        <v>3667</v>
      </c>
      <c r="B3669" s="12" t="s">
        <v>3664</v>
      </c>
      <c r="C3669" s="12" t="s">
        <v>7777</v>
      </c>
      <c r="D3669" s="13">
        <v>3000</v>
      </c>
      <c r="E3669" s="14">
        <v>3095.11</v>
      </c>
      <c r="F3669" s="11" t="s">
        <v>8218</v>
      </c>
      <c r="G3669" s="11" t="s">
        <v>8224</v>
      </c>
      <c r="H3669" s="11" t="s">
        <v>8246</v>
      </c>
      <c r="I3669" s="11">
        <v>1437261419</v>
      </c>
      <c r="J3669" s="11">
        <v>1434669419</v>
      </c>
      <c r="K3669" s="11" t="b">
        <v>0</v>
      </c>
      <c r="L3669" s="11">
        <v>58</v>
      </c>
      <c r="M3669" s="11" t="b">
        <v>1</v>
      </c>
      <c r="N3669" s="11" t="s">
        <v>8273</v>
      </c>
      <c r="O3669" s="11" t="s">
        <v>8274</v>
      </c>
      <c r="P3669" s="11">
        <f t="shared" si="228"/>
        <v>103</v>
      </c>
      <c r="Q3669" s="11">
        <f t="shared" si="229"/>
        <v>53.36</v>
      </c>
      <c r="R3669" s="16">
        <f t="shared" si="230"/>
        <v>42173.970127314817</v>
      </c>
      <c r="S3669" s="16">
        <f t="shared" si="231"/>
        <v>42203.970127314817</v>
      </c>
    </row>
    <row r="3670" spans="1:19" ht="44.25" x14ac:dyDescent="0.75">
      <c r="A3670" s="11">
        <v>3668</v>
      </c>
      <c r="B3670" s="12" t="s">
        <v>3665</v>
      </c>
      <c r="C3670" s="12" t="s">
        <v>7778</v>
      </c>
      <c r="D3670" s="13">
        <v>1000</v>
      </c>
      <c r="E3670" s="14">
        <v>1035</v>
      </c>
      <c r="F3670" s="11" t="s">
        <v>8218</v>
      </c>
      <c r="G3670" s="11" t="s">
        <v>8223</v>
      </c>
      <c r="H3670" s="11" t="s">
        <v>8245</v>
      </c>
      <c r="I3670" s="11">
        <v>1437676380</v>
      </c>
      <c r="J3670" s="11">
        <v>1435670452</v>
      </c>
      <c r="K3670" s="11" t="b">
        <v>0</v>
      </c>
      <c r="L3670" s="11">
        <v>28</v>
      </c>
      <c r="M3670" s="11" t="b">
        <v>1</v>
      </c>
      <c r="N3670" s="11" t="s">
        <v>8273</v>
      </c>
      <c r="O3670" s="11" t="s">
        <v>8274</v>
      </c>
      <c r="P3670" s="11">
        <f t="shared" si="228"/>
        <v>104</v>
      </c>
      <c r="Q3670" s="11">
        <f t="shared" si="229"/>
        <v>36.96</v>
      </c>
      <c r="R3670" s="16">
        <f t="shared" si="230"/>
        <v>42185.556157407409</v>
      </c>
      <c r="S3670" s="16">
        <f t="shared" si="231"/>
        <v>42208.772916666669</v>
      </c>
    </row>
    <row r="3671" spans="1:19" ht="44.25" x14ac:dyDescent="0.75">
      <c r="A3671" s="11">
        <v>3669</v>
      </c>
      <c r="B3671" s="12" t="s">
        <v>3666</v>
      </c>
      <c r="C3671" s="12" t="s">
        <v>7779</v>
      </c>
      <c r="D3671" s="13">
        <v>1000</v>
      </c>
      <c r="E3671" s="14">
        <v>1382</v>
      </c>
      <c r="F3671" s="11" t="s">
        <v>8218</v>
      </c>
      <c r="G3671" s="11" t="s">
        <v>8224</v>
      </c>
      <c r="H3671" s="11" t="s">
        <v>8246</v>
      </c>
      <c r="I3671" s="11">
        <v>1434039137</v>
      </c>
      <c r="J3671" s="11">
        <v>1431447137</v>
      </c>
      <c r="K3671" s="11" t="b">
        <v>0</v>
      </c>
      <c r="L3671" s="11">
        <v>17</v>
      </c>
      <c r="M3671" s="11" t="b">
        <v>1</v>
      </c>
      <c r="N3671" s="11" t="s">
        <v>8273</v>
      </c>
      <c r="O3671" s="11" t="s">
        <v>8274</v>
      </c>
      <c r="P3671" s="11">
        <f t="shared" si="228"/>
        <v>138</v>
      </c>
      <c r="Q3671" s="11">
        <f t="shared" si="229"/>
        <v>81.290000000000006</v>
      </c>
      <c r="R3671" s="16">
        <f t="shared" si="230"/>
        <v>42136.675196759257</v>
      </c>
      <c r="S3671" s="16">
        <f t="shared" si="231"/>
        <v>42166.675196759257</v>
      </c>
    </row>
    <row r="3672" spans="1:19" ht="44.25" x14ac:dyDescent="0.75">
      <c r="A3672" s="11">
        <v>3670</v>
      </c>
      <c r="B3672" s="12" t="s">
        <v>3667</v>
      </c>
      <c r="C3672" s="12" t="s">
        <v>7780</v>
      </c>
      <c r="D3672" s="13">
        <v>220</v>
      </c>
      <c r="E3672" s="14">
        <v>241</v>
      </c>
      <c r="F3672" s="11" t="s">
        <v>8218</v>
      </c>
      <c r="G3672" s="11" t="s">
        <v>8224</v>
      </c>
      <c r="H3672" s="11" t="s">
        <v>8246</v>
      </c>
      <c r="I3672" s="11">
        <v>1433113200</v>
      </c>
      <c r="J3672" s="11">
        <v>1431951611</v>
      </c>
      <c r="K3672" s="11" t="b">
        <v>0</v>
      </c>
      <c r="L3672" s="11">
        <v>12</v>
      </c>
      <c r="M3672" s="11" t="b">
        <v>1</v>
      </c>
      <c r="N3672" s="11" t="s">
        <v>8273</v>
      </c>
      <c r="O3672" s="11" t="s">
        <v>8274</v>
      </c>
      <c r="P3672" s="11">
        <f t="shared" si="228"/>
        <v>110</v>
      </c>
      <c r="Q3672" s="11">
        <f t="shared" si="229"/>
        <v>20.079999999999998</v>
      </c>
      <c r="R3672" s="16">
        <f t="shared" si="230"/>
        <v>42142.514016203699</v>
      </c>
      <c r="S3672" s="16">
        <f t="shared" si="231"/>
        <v>42155.958333333328</v>
      </c>
    </row>
    <row r="3673" spans="1:19" ht="44.25" x14ac:dyDescent="0.75">
      <c r="A3673" s="11">
        <v>3671</v>
      </c>
      <c r="B3673" s="12" t="s">
        <v>3668</v>
      </c>
      <c r="C3673" s="12" t="s">
        <v>7781</v>
      </c>
      <c r="D3673" s="13">
        <v>3500</v>
      </c>
      <c r="E3673" s="14">
        <v>3530</v>
      </c>
      <c r="F3673" s="11" t="s">
        <v>8218</v>
      </c>
      <c r="G3673" s="11" t="s">
        <v>8223</v>
      </c>
      <c r="H3673" s="11" t="s">
        <v>8245</v>
      </c>
      <c r="I3673" s="11">
        <v>1405915140</v>
      </c>
      <c r="J3673" s="11">
        <v>1404140667</v>
      </c>
      <c r="K3673" s="11" t="b">
        <v>0</v>
      </c>
      <c r="L3673" s="11">
        <v>40</v>
      </c>
      <c r="M3673" s="11" t="b">
        <v>1</v>
      </c>
      <c r="N3673" s="11" t="s">
        <v>8273</v>
      </c>
      <c r="O3673" s="11" t="s">
        <v>8274</v>
      </c>
      <c r="P3673" s="11">
        <f t="shared" si="228"/>
        <v>101</v>
      </c>
      <c r="Q3673" s="11">
        <f t="shared" si="229"/>
        <v>88.25</v>
      </c>
      <c r="R3673" s="16">
        <f t="shared" si="230"/>
        <v>41820.62809027778</v>
      </c>
      <c r="S3673" s="16">
        <f t="shared" si="231"/>
        <v>41841.165972222225</v>
      </c>
    </row>
    <row r="3674" spans="1:19" ht="59" x14ac:dyDescent="0.75">
      <c r="A3674" s="11">
        <v>3672</v>
      </c>
      <c r="B3674" s="12" t="s">
        <v>3669</v>
      </c>
      <c r="C3674" s="12" t="s">
        <v>7782</v>
      </c>
      <c r="D3674" s="13">
        <v>3000</v>
      </c>
      <c r="E3674" s="14">
        <v>3046</v>
      </c>
      <c r="F3674" s="11" t="s">
        <v>8218</v>
      </c>
      <c r="G3674" s="11" t="s">
        <v>8224</v>
      </c>
      <c r="H3674" s="11" t="s">
        <v>8246</v>
      </c>
      <c r="I3674" s="11">
        <v>1411771384</v>
      </c>
      <c r="J3674" s="11">
        <v>1409179384</v>
      </c>
      <c r="K3674" s="11" t="b">
        <v>0</v>
      </c>
      <c r="L3674" s="11">
        <v>57</v>
      </c>
      <c r="M3674" s="11" t="b">
        <v>1</v>
      </c>
      <c r="N3674" s="11" t="s">
        <v>8273</v>
      </c>
      <c r="O3674" s="11" t="s">
        <v>8274</v>
      </c>
      <c r="P3674" s="11">
        <f t="shared" si="228"/>
        <v>102</v>
      </c>
      <c r="Q3674" s="11">
        <f t="shared" si="229"/>
        <v>53.44</v>
      </c>
      <c r="R3674" s="16">
        <f t="shared" si="230"/>
        <v>41878.946574074071</v>
      </c>
      <c r="S3674" s="16">
        <f t="shared" si="231"/>
        <v>41908.946574074071</v>
      </c>
    </row>
    <row r="3675" spans="1:19" ht="44.25" x14ac:dyDescent="0.75">
      <c r="A3675" s="11">
        <v>3673</v>
      </c>
      <c r="B3675" s="12" t="s">
        <v>3670</v>
      </c>
      <c r="C3675" s="12" t="s">
        <v>7783</v>
      </c>
      <c r="D3675" s="13">
        <v>4000</v>
      </c>
      <c r="E3675" s="14">
        <v>4545</v>
      </c>
      <c r="F3675" s="11" t="s">
        <v>8218</v>
      </c>
      <c r="G3675" s="11" t="s">
        <v>8224</v>
      </c>
      <c r="H3675" s="11" t="s">
        <v>8246</v>
      </c>
      <c r="I3675" s="11">
        <v>1415191920</v>
      </c>
      <c r="J3675" s="11">
        <v>1412233497</v>
      </c>
      <c r="K3675" s="11" t="b">
        <v>0</v>
      </c>
      <c r="L3675" s="11">
        <v>114</v>
      </c>
      <c r="M3675" s="11" t="b">
        <v>1</v>
      </c>
      <c r="N3675" s="11" t="s">
        <v>8273</v>
      </c>
      <c r="O3675" s="11" t="s">
        <v>8274</v>
      </c>
      <c r="P3675" s="11">
        <f t="shared" si="228"/>
        <v>114</v>
      </c>
      <c r="Q3675" s="11">
        <f t="shared" si="229"/>
        <v>39.869999999999997</v>
      </c>
      <c r="R3675" s="16">
        <f t="shared" si="230"/>
        <v>41914.295104166667</v>
      </c>
      <c r="S3675" s="16">
        <f t="shared" si="231"/>
        <v>41948.536111111112</v>
      </c>
    </row>
    <row r="3676" spans="1:19" ht="44.25" x14ac:dyDescent="0.75">
      <c r="A3676" s="11">
        <v>3674</v>
      </c>
      <c r="B3676" s="12" t="s">
        <v>3671</v>
      </c>
      <c r="C3676" s="12" t="s">
        <v>7784</v>
      </c>
      <c r="D3676" s="13">
        <v>4500</v>
      </c>
      <c r="E3676" s="14">
        <v>4500</v>
      </c>
      <c r="F3676" s="11" t="s">
        <v>8218</v>
      </c>
      <c r="G3676" s="11" t="s">
        <v>8235</v>
      </c>
      <c r="H3676" s="11" t="s">
        <v>8248</v>
      </c>
      <c r="I3676" s="11">
        <v>1472936229</v>
      </c>
      <c r="J3676" s="11">
        <v>1467752229</v>
      </c>
      <c r="K3676" s="11" t="b">
        <v>0</v>
      </c>
      <c r="L3676" s="11">
        <v>31</v>
      </c>
      <c r="M3676" s="11" t="b">
        <v>1</v>
      </c>
      <c r="N3676" s="11" t="s">
        <v>8273</v>
      </c>
      <c r="O3676" s="11" t="s">
        <v>8274</v>
      </c>
      <c r="P3676" s="11">
        <f t="shared" si="228"/>
        <v>100</v>
      </c>
      <c r="Q3676" s="11">
        <f t="shared" si="229"/>
        <v>145.16</v>
      </c>
      <c r="R3676" s="16">
        <f t="shared" si="230"/>
        <v>42556.873020833329</v>
      </c>
      <c r="S3676" s="16">
        <f t="shared" si="231"/>
        <v>42616.873020833329</v>
      </c>
    </row>
    <row r="3677" spans="1:19" ht="44.25" x14ac:dyDescent="0.75">
      <c r="A3677" s="11">
        <v>3675</v>
      </c>
      <c r="B3677" s="12" t="s">
        <v>3672</v>
      </c>
      <c r="C3677" s="12" t="s">
        <v>7785</v>
      </c>
      <c r="D3677" s="13">
        <v>50</v>
      </c>
      <c r="E3677" s="14">
        <v>70</v>
      </c>
      <c r="F3677" s="11" t="s">
        <v>8218</v>
      </c>
      <c r="G3677" s="11" t="s">
        <v>8224</v>
      </c>
      <c r="H3677" s="11" t="s">
        <v>8246</v>
      </c>
      <c r="I3677" s="11">
        <v>1463353200</v>
      </c>
      <c r="J3677" s="11">
        <v>1462285182</v>
      </c>
      <c r="K3677" s="11" t="b">
        <v>0</v>
      </c>
      <c r="L3677" s="11">
        <v>3</v>
      </c>
      <c r="M3677" s="11" t="b">
        <v>1</v>
      </c>
      <c r="N3677" s="11" t="s">
        <v>8273</v>
      </c>
      <c r="O3677" s="11" t="s">
        <v>8274</v>
      </c>
      <c r="P3677" s="11">
        <f t="shared" si="228"/>
        <v>140</v>
      </c>
      <c r="Q3677" s="11">
        <f t="shared" si="229"/>
        <v>23.33</v>
      </c>
      <c r="R3677" s="16">
        <f t="shared" si="230"/>
        <v>42493.597013888888</v>
      </c>
      <c r="S3677" s="16">
        <f t="shared" si="231"/>
        <v>42505.958333333328</v>
      </c>
    </row>
    <row r="3678" spans="1:19" ht="44.25" x14ac:dyDescent="0.75">
      <c r="A3678" s="11">
        <v>3676</v>
      </c>
      <c r="B3678" s="12" t="s">
        <v>3673</v>
      </c>
      <c r="C3678" s="12" t="s">
        <v>7786</v>
      </c>
      <c r="D3678" s="13">
        <v>800</v>
      </c>
      <c r="E3678" s="14">
        <v>1030</v>
      </c>
      <c r="F3678" s="11" t="s">
        <v>8218</v>
      </c>
      <c r="G3678" s="11" t="s">
        <v>8223</v>
      </c>
      <c r="H3678" s="11" t="s">
        <v>8245</v>
      </c>
      <c r="I3678" s="11">
        <v>1410550484</v>
      </c>
      <c r="J3678" s="11">
        <v>1408995284</v>
      </c>
      <c r="K3678" s="11" t="b">
        <v>0</v>
      </c>
      <c r="L3678" s="11">
        <v>16</v>
      </c>
      <c r="M3678" s="11" t="b">
        <v>1</v>
      </c>
      <c r="N3678" s="11" t="s">
        <v>8273</v>
      </c>
      <c r="O3678" s="11" t="s">
        <v>8274</v>
      </c>
      <c r="P3678" s="11">
        <f t="shared" si="228"/>
        <v>129</v>
      </c>
      <c r="Q3678" s="11">
        <f t="shared" si="229"/>
        <v>64.38</v>
      </c>
      <c r="R3678" s="16">
        <f t="shared" si="230"/>
        <v>41876.815787037034</v>
      </c>
      <c r="S3678" s="16">
        <f t="shared" si="231"/>
        <v>41894.815787037034</v>
      </c>
    </row>
    <row r="3679" spans="1:19" ht="44.25" x14ac:dyDescent="0.75">
      <c r="A3679" s="11">
        <v>3677</v>
      </c>
      <c r="B3679" s="12" t="s">
        <v>3674</v>
      </c>
      <c r="C3679" s="12" t="s">
        <v>7787</v>
      </c>
      <c r="D3679" s="13">
        <v>12000</v>
      </c>
      <c r="E3679" s="14">
        <v>12348.5</v>
      </c>
      <c r="F3679" s="11" t="s">
        <v>8218</v>
      </c>
      <c r="G3679" s="11" t="s">
        <v>8223</v>
      </c>
      <c r="H3679" s="11" t="s">
        <v>8245</v>
      </c>
      <c r="I3679" s="11">
        <v>1404359940</v>
      </c>
      <c r="J3679" s="11">
        <v>1402580818</v>
      </c>
      <c r="K3679" s="11" t="b">
        <v>0</v>
      </c>
      <c r="L3679" s="11">
        <v>199</v>
      </c>
      <c r="M3679" s="11" t="b">
        <v>1</v>
      </c>
      <c r="N3679" s="11" t="s">
        <v>8273</v>
      </c>
      <c r="O3679" s="11" t="s">
        <v>8274</v>
      </c>
      <c r="P3679" s="11">
        <f t="shared" si="228"/>
        <v>103</v>
      </c>
      <c r="Q3679" s="11">
        <f t="shared" si="229"/>
        <v>62.05</v>
      </c>
      <c r="R3679" s="16">
        <f t="shared" si="230"/>
        <v>41802.574282407404</v>
      </c>
      <c r="S3679" s="16">
        <f t="shared" si="231"/>
        <v>41823.165972222225</v>
      </c>
    </row>
    <row r="3680" spans="1:19" ht="44.25" x14ac:dyDescent="0.75">
      <c r="A3680" s="11">
        <v>3678</v>
      </c>
      <c r="B3680" s="12" t="s">
        <v>3675</v>
      </c>
      <c r="C3680" s="12" t="s">
        <v>7788</v>
      </c>
      <c r="D3680" s="13">
        <v>2000</v>
      </c>
      <c r="E3680" s="14">
        <v>2050</v>
      </c>
      <c r="F3680" s="11" t="s">
        <v>8218</v>
      </c>
      <c r="G3680" s="11" t="s">
        <v>8224</v>
      </c>
      <c r="H3680" s="11" t="s">
        <v>8246</v>
      </c>
      <c r="I3680" s="11">
        <v>1433076298</v>
      </c>
      <c r="J3680" s="11">
        <v>1430052298</v>
      </c>
      <c r="K3680" s="11" t="b">
        <v>0</v>
      </c>
      <c r="L3680" s="11">
        <v>31</v>
      </c>
      <c r="M3680" s="11" t="b">
        <v>1</v>
      </c>
      <c r="N3680" s="11" t="s">
        <v>8273</v>
      </c>
      <c r="O3680" s="11" t="s">
        <v>8274</v>
      </c>
      <c r="P3680" s="11">
        <f t="shared" si="228"/>
        <v>103</v>
      </c>
      <c r="Q3680" s="11">
        <f t="shared" si="229"/>
        <v>66.13</v>
      </c>
      <c r="R3680" s="16">
        <f t="shared" si="230"/>
        <v>42120.531226851846</v>
      </c>
      <c r="S3680" s="16">
        <f t="shared" si="231"/>
        <v>42155.531226851846</v>
      </c>
    </row>
    <row r="3681" spans="1:19" ht="44.25" x14ac:dyDescent="0.75">
      <c r="A3681" s="11">
        <v>3679</v>
      </c>
      <c r="B3681" s="12" t="s">
        <v>3676</v>
      </c>
      <c r="C3681" s="12" t="s">
        <v>7789</v>
      </c>
      <c r="D3681" s="13">
        <v>2000</v>
      </c>
      <c r="E3681" s="14">
        <v>2202</v>
      </c>
      <c r="F3681" s="11" t="s">
        <v>8218</v>
      </c>
      <c r="G3681" s="11" t="s">
        <v>8223</v>
      </c>
      <c r="H3681" s="11" t="s">
        <v>8245</v>
      </c>
      <c r="I3681" s="11">
        <v>1404190740</v>
      </c>
      <c r="J3681" s="11">
        <v>1401214581</v>
      </c>
      <c r="K3681" s="11" t="b">
        <v>0</v>
      </c>
      <c r="L3681" s="11">
        <v>30</v>
      </c>
      <c r="M3681" s="11" t="b">
        <v>1</v>
      </c>
      <c r="N3681" s="11" t="s">
        <v>8273</v>
      </c>
      <c r="O3681" s="11" t="s">
        <v>8274</v>
      </c>
      <c r="P3681" s="11">
        <f t="shared" si="228"/>
        <v>110</v>
      </c>
      <c r="Q3681" s="11">
        <f t="shared" si="229"/>
        <v>73.400000000000006</v>
      </c>
      <c r="R3681" s="16">
        <f t="shared" si="230"/>
        <v>41786.761354166665</v>
      </c>
      <c r="S3681" s="16">
        <f t="shared" si="231"/>
        <v>41821.207638888889</v>
      </c>
    </row>
    <row r="3682" spans="1:19" ht="44.25" x14ac:dyDescent="0.75">
      <c r="A3682" s="11">
        <v>3680</v>
      </c>
      <c r="B3682" s="12" t="s">
        <v>3677</v>
      </c>
      <c r="C3682" s="12" t="s">
        <v>7790</v>
      </c>
      <c r="D3682" s="13">
        <v>3000</v>
      </c>
      <c r="E3682" s="14">
        <v>3383</v>
      </c>
      <c r="F3682" s="11" t="s">
        <v>8218</v>
      </c>
      <c r="G3682" s="11" t="s">
        <v>8223</v>
      </c>
      <c r="H3682" s="11" t="s">
        <v>8245</v>
      </c>
      <c r="I3682" s="11">
        <v>1475664834</v>
      </c>
      <c r="J3682" s="11">
        <v>1473850434</v>
      </c>
      <c r="K3682" s="11" t="b">
        <v>0</v>
      </c>
      <c r="L3682" s="11">
        <v>34</v>
      </c>
      <c r="M3682" s="11" t="b">
        <v>1</v>
      </c>
      <c r="N3682" s="11" t="s">
        <v>8273</v>
      </c>
      <c r="O3682" s="11" t="s">
        <v>8274</v>
      </c>
      <c r="P3682" s="11">
        <f t="shared" si="228"/>
        <v>113</v>
      </c>
      <c r="Q3682" s="11">
        <f t="shared" si="229"/>
        <v>99.5</v>
      </c>
      <c r="R3682" s="16">
        <f t="shared" si="230"/>
        <v>42627.454097222217</v>
      </c>
      <c r="S3682" s="16">
        <f t="shared" si="231"/>
        <v>42648.454097222217</v>
      </c>
    </row>
    <row r="3683" spans="1:19" ht="59" x14ac:dyDescent="0.75">
      <c r="A3683" s="11">
        <v>3681</v>
      </c>
      <c r="B3683" s="12" t="s">
        <v>3678</v>
      </c>
      <c r="C3683" s="12" t="s">
        <v>7791</v>
      </c>
      <c r="D3683" s="13">
        <v>1000</v>
      </c>
      <c r="E3683" s="14">
        <v>1119</v>
      </c>
      <c r="F3683" s="11" t="s">
        <v>8218</v>
      </c>
      <c r="G3683" s="11" t="s">
        <v>8223</v>
      </c>
      <c r="H3683" s="11" t="s">
        <v>8245</v>
      </c>
      <c r="I3683" s="11">
        <v>1452872290</v>
      </c>
      <c r="J3683" s="11">
        <v>1452008290</v>
      </c>
      <c r="K3683" s="11" t="b">
        <v>0</v>
      </c>
      <c r="L3683" s="11">
        <v>18</v>
      </c>
      <c r="M3683" s="11" t="b">
        <v>1</v>
      </c>
      <c r="N3683" s="11" t="s">
        <v>8273</v>
      </c>
      <c r="O3683" s="11" t="s">
        <v>8274</v>
      </c>
      <c r="P3683" s="11">
        <f t="shared" si="228"/>
        <v>112</v>
      </c>
      <c r="Q3683" s="11">
        <f t="shared" si="229"/>
        <v>62.17</v>
      </c>
      <c r="R3683" s="16">
        <f t="shared" si="230"/>
        <v>42374.651504629626</v>
      </c>
      <c r="S3683" s="16">
        <f t="shared" si="231"/>
        <v>42384.651504629626</v>
      </c>
    </row>
    <row r="3684" spans="1:19" ht="44.25" x14ac:dyDescent="0.75">
      <c r="A3684" s="11">
        <v>3682</v>
      </c>
      <c r="B3684" s="12" t="s">
        <v>3679</v>
      </c>
      <c r="C3684" s="12" t="s">
        <v>7792</v>
      </c>
      <c r="D3684" s="13">
        <v>3000</v>
      </c>
      <c r="E3684" s="14">
        <v>4176</v>
      </c>
      <c r="F3684" s="11" t="s">
        <v>8218</v>
      </c>
      <c r="G3684" s="11" t="s">
        <v>8223</v>
      </c>
      <c r="H3684" s="11" t="s">
        <v>8245</v>
      </c>
      <c r="I3684" s="11">
        <v>1402901940</v>
      </c>
      <c r="J3684" s="11">
        <v>1399998418</v>
      </c>
      <c r="K3684" s="11" t="b">
        <v>0</v>
      </c>
      <c r="L3684" s="11">
        <v>67</v>
      </c>
      <c r="M3684" s="11" t="b">
        <v>1</v>
      </c>
      <c r="N3684" s="11" t="s">
        <v>8273</v>
      </c>
      <c r="O3684" s="11" t="s">
        <v>8274</v>
      </c>
      <c r="P3684" s="11">
        <f t="shared" si="228"/>
        <v>139</v>
      </c>
      <c r="Q3684" s="11">
        <f t="shared" si="229"/>
        <v>62.33</v>
      </c>
      <c r="R3684" s="16">
        <f t="shared" si="230"/>
        <v>41772.685393518521</v>
      </c>
      <c r="S3684" s="16">
        <f t="shared" si="231"/>
        <v>41806.290972222225</v>
      </c>
    </row>
    <row r="3685" spans="1:19" ht="44.25" x14ac:dyDescent="0.75">
      <c r="A3685" s="11">
        <v>3683</v>
      </c>
      <c r="B3685" s="12" t="s">
        <v>3680</v>
      </c>
      <c r="C3685" s="12" t="s">
        <v>7793</v>
      </c>
      <c r="D3685" s="13">
        <v>3500</v>
      </c>
      <c r="E3685" s="14">
        <v>3880</v>
      </c>
      <c r="F3685" s="11" t="s">
        <v>8218</v>
      </c>
      <c r="G3685" s="11" t="s">
        <v>8223</v>
      </c>
      <c r="H3685" s="11" t="s">
        <v>8245</v>
      </c>
      <c r="I3685" s="11">
        <v>1476931696</v>
      </c>
      <c r="J3685" s="11">
        <v>1474339696</v>
      </c>
      <c r="K3685" s="11" t="b">
        <v>0</v>
      </c>
      <c r="L3685" s="11">
        <v>66</v>
      </c>
      <c r="M3685" s="11" t="b">
        <v>1</v>
      </c>
      <c r="N3685" s="11" t="s">
        <v>8273</v>
      </c>
      <c r="O3685" s="11" t="s">
        <v>8274</v>
      </c>
      <c r="P3685" s="11">
        <f t="shared" si="228"/>
        <v>111</v>
      </c>
      <c r="Q3685" s="11">
        <f t="shared" si="229"/>
        <v>58.79</v>
      </c>
      <c r="R3685" s="16">
        <f t="shared" si="230"/>
        <v>42633.116851851853</v>
      </c>
      <c r="S3685" s="16">
        <f t="shared" si="231"/>
        <v>42663.116851851853</v>
      </c>
    </row>
    <row r="3686" spans="1:19" ht="44.25" x14ac:dyDescent="0.75">
      <c r="A3686" s="11">
        <v>3684</v>
      </c>
      <c r="B3686" s="12" t="s">
        <v>3681</v>
      </c>
      <c r="C3686" s="12" t="s">
        <v>7794</v>
      </c>
      <c r="D3686" s="13">
        <v>750</v>
      </c>
      <c r="E3686" s="14">
        <v>1043</v>
      </c>
      <c r="F3686" s="11" t="s">
        <v>8218</v>
      </c>
      <c r="G3686" s="11" t="s">
        <v>8223</v>
      </c>
      <c r="H3686" s="11" t="s">
        <v>8245</v>
      </c>
      <c r="I3686" s="11">
        <v>1441167586</v>
      </c>
      <c r="J3686" s="11">
        <v>1438575586</v>
      </c>
      <c r="K3686" s="11" t="b">
        <v>0</v>
      </c>
      <c r="L3686" s="11">
        <v>23</v>
      </c>
      <c r="M3686" s="11" t="b">
        <v>1</v>
      </c>
      <c r="N3686" s="11" t="s">
        <v>8273</v>
      </c>
      <c r="O3686" s="11" t="s">
        <v>8274</v>
      </c>
      <c r="P3686" s="11">
        <f t="shared" si="228"/>
        <v>139</v>
      </c>
      <c r="Q3686" s="11">
        <f t="shared" si="229"/>
        <v>45.35</v>
      </c>
      <c r="R3686" s="16">
        <f t="shared" si="230"/>
        <v>42219.180393518516</v>
      </c>
      <c r="S3686" s="16">
        <f t="shared" si="231"/>
        <v>42249.180393518516</v>
      </c>
    </row>
    <row r="3687" spans="1:19" ht="44.25" x14ac:dyDescent="0.75">
      <c r="A3687" s="11">
        <v>3685</v>
      </c>
      <c r="B3687" s="12" t="s">
        <v>3682</v>
      </c>
      <c r="C3687" s="12" t="s">
        <v>7795</v>
      </c>
      <c r="D3687" s="13">
        <v>5000</v>
      </c>
      <c r="E3687" s="14">
        <v>5285</v>
      </c>
      <c r="F3687" s="11" t="s">
        <v>8218</v>
      </c>
      <c r="G3687" s="11" t="s">
        <v>8223</v>
      </c>
      <c r="H3687" s="11" t="s">
        <v>8245</v>
      </c>
      <c r="I3687" s="11">
        <v>1400533200</v>
      </c>
      <c r="J3687" s="11">
        <v>1398348859</v>
      </c>
      <c r="K3687" s="11" t="b">
        <v>0</v>
      </c>
      <c r="L3687" s="11">
        <v>126</v>
      </c>
      <c r="M3687" s="11" t="b">
        <v>1</v>
      </c>
      <c r="N3687" s="11" t="s">
        <v>8273</v>
      </c>
      <c r="O3687" s="11" t="s">
        <v>8274</v>
      </c>
      <c r="P3687" s="11">
        <f t="shared" si="228"/>
        <v>106</v>
      </c>
      <c r="Q3687" s="11">
        <f t="shared" si="229"/>
        <v>41.94</v>
      </c>
      <c r="R3687" s="16">
        <f t="shared" si="230"/>
        <v>41753.593275462961</v>
      </c>
      <c r="S3687" s="16">
        <f t="shared" si="231"/>
        <v>41778.875</v>
      </c>
    </row>
    <row r="3688" spans="1:19" ht="44.25" x14ac:dyDescent="0.75">
      <c r="A3688" s="11">
        <v>3686</v>
      </c>
      <c r="B3688" s="12" t="s">
        <v>3683</v>
      </c>
      <c r="C3688" s="12" t="s">
        <v>7796</v>
      </c>
      <c r="D3688" s="13">
        <v>350</v>
      </c>
      <c r="E3688" s="14">
        <v>355</v>
      </c>
      <c r="F3688" s="11" t="s">
        <v>8218</v>
      </c>
      <c r="G3688" s="11" t="s">
        <v>8223</v>
      </c>
      <c r="H3688" s="11" t="s">
        <v>8245</v>
      </c>
      <c r="I3688" s="11">
        <v>1440820740</v>
      </c>
      <c r="J3688" s="11">
        <v>1439567660</v>
      </c>
      <c r="K3688" s="11" t="b">
        <v>0</v>
      </c>
      <c r="L3688" s="11">
        <v>6</v>
      </c>
      <c r="M3688" s="11" t="b">
        <v>1</v>
      </c>
      <c r="N3688" s="11" t="s">
        <v>8273</v>
      </c>
      <c r="O3688" s="11" t="s">
        <v>8274</v>
      </c>
      <c r="P3688" s="11">
        <f t="shared" si="228"/>
        <v>101</v>
      </c>
      <c r="Q3688" s="11">
        <f t="shared" si="229"/>
        <v>59.17</v>
      </c>
      <c r="R3688" s="16">
        <f t="shared" si="230"/>
        <v>42230.662731481483</v>
      </c>
      <c r="S3688" s="16">
        <f t="shared" si="231"/>
        <v>42245.165972222225</v>
      </c>
    </row>
    <row r="3689" spans="1:19" ht="44.25" x14ac:dyDescent="0.75">
      <c r="A3689" s="11">
        <v>3687</v>
      </c>
      <c r="B3689" s="12" t="s">
        <v>3684</v>
      </c>
      <c r="C3689" s="12" t="s">
        <v>7797</v>
      </c>
      <c r="D3689" s="13">
        <v>5000</v>
      </c>
      <c r="E3689" s="14">
        <v>5012.25</v>
      </c>
      <c r="F3689" s="11" t="s">
        <v>8218</v>
      </c>
      <c r="G3689" s="11" t="s">
        <v>8223</v>
      </c>
      <c r="H3689" s="11" t="s">
        <v>8245</v>
      </c>
      <c r="I3689" s="11">
        <v>1403846055</v>
      </c>
      <c r="J3689" s="11">
        <v>1401254055</v>
      </c>
      <c r="K3689" s="11" t="b">
        <v>0</v>
      </c>
      <c r="L3689" s="11">
        <v>25</v>
      </c>
      <c r="M3689" s="11" t="b">
        <v>1</v>
      </c>
      <c r="N3689" s="11" t="s">
        <v>8273</v>
      </c>
      <c r="O3689" s="11" t="s">
        <v>8274</v>
      </c>
      <c r="P3689" s="11">
        <f t="shared" si="228"/>
        <v>100</v>
      </c>
      <c r="Q3689" s="11">
        <f t="shared" si="229"/>
        <v>200.49</v>
      </c>
      <c r="R3689" s="16">
        <f t="shared" si="230"/>
        <v>41787.218229166669</v>
      </c>
      <c r="S3689" s="16">
        <f t="shared" si="231"/>
        <v>41817.218229166669</v>
      </c>
    </row>
    <row r="3690" spans="1:19" ht="44.25" x14ac:dyDescent="0.75">
      <c r="A3690" s="11">
        <v>3688</v>
      </c>
      <c r="B3690" s="12" t="s">
        <v>3685</v>
      </c>
      <c r="C3690" s="12" t="s">
        <v>7798</v>
      </c>
      <c r="D3690" s="13">
        <v>3000</v>
      </c>
      <c r="E3690" s="14">
        <v>3275</v>
      </c>
      <c r="F3690" s="11" t="s">
        <v>8218</v>
      </c>
      <c r="G3690" s="11" t="s">
        <v>8224</v>
      </c>
      <c r="H3690" s="11" t="s">
        <v>8246</v>
      </c>
      <c r="I3690" s="11">
        <v>1407524004</v>
      </c>
      <c r="J3690" s="11">
        <v>1404932004</v>
      </c>
      <c r="K3690" s="11" t="b">
        <v>0</v>
      </c>
      <c r="L3690" s="11">
        <v>39</v>
      </c>
      <c r="M3690" s="11" t="b">
        <v>1</v>
      </c>
      <c r="N3690" s="11" t="s">
        <v>8273</v>
      </c>
      <c r="O3690" s="11" t="s">
        <v>8274</v>
      </c>
      <c r="P3690" s="11">
        <f t="shared" si="228"/>
        <v>109</v>
      </c>
      <c r="Q3690" s="11">
        <f t="shared" si="229"/>
        <v>83.97</v>
      </c>
      <c r="R3690" s="16">
        <f t="shared" si="230"/>
        <v>41829.787083333329</v>
      </c>
      <c r="S3690" s="16">
        <f t="shared" si="231"/>
        <v>41859.787083333329</v>
      </c>
    </row>
    <row r="3691" spans="1:19" ht="44.25" x14ac:dyDescent="0.75">
      <c r="A3691" s="11">
        <v>3689</v>
      </c>
      <c r="B3691" s="12" t="s">
        <v>3686</v>
      </c>
      <c r="C3691" s="12" t="s">
        <v>7799</v>
      </c>
      <c r="D3691" s="13">
        <v>3000</v>
      </c>
      <c r="E3691" s="14">
        <v>3550</v>
      </c>
      <c r="F3691" s="11" t="s">
        <v>8218</v>
      </c>
      <c r="G3691" s="11" t="s">
        <v>8223</v>
      </c>
      <c r="H3691" s="11" t="s">
        <v>8245</v>
      </c>
      <c r="I3691" s="11">
        <v>1434925500</v>
      </c>
      <c r="J3691" s="11">
        <v>1432410639</v>
      </c>
      <c r="K3691" s="11" t="b">
        <v>0</v>
      </c>
      <c r="L3691" s="11">
        <v>62</v>
      </c>
      <c r="M3691" s="11" t="b">
        <v>1</v>
      </c>
      <c r="N3691" s="11" t="s">
        <v>8273</v>
      </c>
      <c r="O3691" s="11" t="s">
        <v>8274</v>
      </c>
      <c r="P3691" s="11">
        <f t="shared" si="228"/>
        <v>118</v>
      </c>
      <c r="Q3691" s="11">
        <f t="shared" si="229"/>
        <v>57.26</v>
      </c>
      <c r="R3691" s="16">
        <f t="shared" si="230"/>
        <v>42147.826840277776</v>
      </c>
      <c r="S3691" s="16">
        <f t="shared" si="231"/>
        <v>42176.934027777781</v>
      </c>
    </row>
    <row r="3692" spans="1:19" ht="44.25" x14ac:dyDescent="0.75">
      <c r="A3692" s="11">
        <v>3690</v>
      </c>
      <c r="B3692" s="12" t="s">
        <v>3687</v>
      </c>
      <c r="C3692" s="12" t="s">
        <v>7800</v>
      </c>
      <c r="D3692" s="13">
        <v>1500</v>
      </c>
      <c r="E3692" s="14">
        <v>1800</v>
      </c>
      <c r="F3692" s="11" t="s">
        <v>8218</v>
      </c>
      <c r="G3692" s="11" t="s">
        <v>8223</v>
      </c>
      <c r="H3692" s="11" t="s">
        <v>8245</v>
      </c>
      <c r="I3692" s="11">
        <v>1417101683</v>
      </c>
      <c r="J3692" s="11">
        <v>1414506083</v>
      </c>
      <c r="K3692" s="11" t="b">
        <v>0</v>
      </c>
      <c r="L3692" s="11">
        <v>31</v>
      </c>
      <c r="M3692" s="11" t="b">
        <v>1</v>
      </c>
      <c r="N3692" s="11" t="s">
        <v>8273</v>
      </c>
      <c r="O3692" s="11" t="s">
        <v>8274</v>
      </c>
      <c r="P3692" s="11">
        <f t="shared" si="228"/>
        <v>120</v>
      </c>
      <c r="Q3692" s="11">
        <f t="shared" si="229"/>
        <v>58.06</v>
      </c>
      <c r="R3692" s="16">
        <f t="shared" si="230"/>
        <v>41940.598182870373</v>
      </c>
      <c r="S3692" s="16">
        <f t="shared" si="231"/>
        <v>41970.639849537038</v>
      </c>
    </row>
    <row r="3693" spans="1:19" ht="29.5" x14ac:dyDescent="0.75">
      <c r="A3693" s="11">
        <v>3691</v>
      </c>
      <c r="B3693" s="12" t="s">
        <v>3688</v>
      </c>
      <c r="C3693" s="12" t="s">
        <v>7801</v>
      </c>
      <c r="D3693" s="13">
        <v>40000</v>
      </c>
      <c r="E3693" s="14">
        <v>51184</v>
      </c>
      <c r="F3693" s="11" t="s">
        <v>8218</v>
      </c>
      <c r="G3693" s="11" t="s">
        <v>8223</v>
      </c>
      <c r="H3693" s="11" t="s">
        <v>8245</v>
      </c>
      <c r="I3693" s="11">
        <v>1425272340</v>
      </c>
      <c r="J3693" s="11">
        <v>1421426929</v>
      </c>
      <c r="K3693" s="11" t="b">
        <v>0</v>
      </c>
      <c r="L3693" s="11">
        <v>274</v>
      </c>
      <c r="M3693" s="11" t="b">
        <v>1</v>
      </c>
      <c r="N3693" s="11" t="s">
        <v>8273</v>
      </c>
      <c r="O3693" s="11" t="s">
        <v>8274</v>
      </c>
      <c r="P3693" s="11">
        <f t="shared" si="228"/>
        <v>128</v>
      </c>
      <c r="Q3693" s="11">
        <f t="shared" si="229"/>
        <v>186.8</v>
      </c>
      <c r="R3693" s="16">
        <f t="shared" si="230"/>
        <v>42020.700567129628</v>
      </c>
      <c r="S3693" s="16">
        <f t="shared" si="231"/>
        <v>42065.207638888889</v>
      </c>
    </row>
    <row r="3694" spans="1:19" ht="29.5" x14ac:dyDescent="0.75">
      <c r="A3694" s="11">
        <v>3692</v>
      </c>
      <c r="B3694" s="12" t="s">
        <v>3689</v>
      </c>
      <c r="C3694" s="12" t="s">
        <v>7802</v>
      </c>
      <c r="D3694" s="13">
        <v>1000</v>
      </c>
      <c r="E3694" s="14">
        <v>1260</v>
      </c>
      <c r="F3694" s="11" t="s">
        <v>8218</v>
      </c>
      <c r="G3694" s="11" t="s">
        <v>8223</v>
      </c>
      <c r="H3694" s="11" t="s">
        <v>8245</v>
      </c>
      <c r="I3694" s="11">
        <v>1411084800</v>
      </c>
      <c r="J3694" s="11">
        <v>1410304179</v>
      </c>
      <c r="K3694" s="11" t="b">
        <v>0</v>
      </c>
      <c r="L3694" s="11">
        <v>17</v>
      </c>
      <c r="M3694" s="11" t="b">
        <v>1</v>
      </c>
      <c r="N3694" s="11" t="s">
        <v>8273</v>
      </c>
      <c r="O3694" s="11" t="s">
        <v>8274</v>
      </c>
      <c r="P3694" s="11">
        <f t="shared" si="228"/>
        <v>126</v>
      </c>
      <c r="Q3694" s="11">
        <f t="shared" si="229"/>
        <v>74.12</v>
      </c>
      <c r="R3694" s="16">
        <f t="shared" si="230"/>
        <v>41891.96503472222</v>
      </c>
      <c r="S3694" s="16">
        <f t="shared" si="231"/>
        <v>41901</v>
      </c>
    </row>
    <row r="3695" spans="1:19" ht="44.25" x14ac:dyDescent="0.75">
      <c r="A3695" s="11">
        <v>3693</v>
      </c>
      <c r="B3695" s="12" t="s">
        <v>3690</v>
      </c>
      <c r="C3695" s="12" t="s">
        <v>7803</v>
      </c>
      <c r="D3695" s="13">
        <v>333</v>
      </c>
      <c r="E3695" s="14">
        <v>430</v>
      </c>
      <c r="F3695" s="11" t="s">
        <v>8218</v>
      </c>
      <c r="G3695" s="11" t="s">
        <v>8224</v>
      </c>
      <c r="H3695" s="11" t="s">
        <v>8246</v>
      </c>
      <c r="I3695" s="11">
        <v>1448922600</v>
      </c>
      <c r="J3695" s="11">
        <v>1446352529</v>
      </c>
      <c r="K3695" s="11" t="b">
        <v>0</v>
      </c>
      <c r="L3695" s="11">
        <v>14</v>
      </c>
      <c r="M3695" s="11" t="b">
        <v>1</v>
      </c>
      <c r="N3695" s="11" t="s">
        <v>8273</v>
      </c>
      <c r="O3695" s="11" t="s">
        <v>8274</v>
      </c>
      <c r="P3695" s="11">
        <f t="shared" si="228"/>
        <v>129</v>
      </c>
      <c r="Q3695" s="11">
        <f t="shared" si="229"/>
        <v>30.71</v>
      </c>
      <c r="R3695" s="16">
        <f t="shared" si="230"/>
        <v>42309.191307870366</v>
      </c>
      <c r="S3695" s="16">
        <f t="shared" si="231"/>
        <v>42338.9375</v>
      </c>
    </row>
    <row r="3696" spans="1:19" ht="59" x14ac:dyDescent="0.75">
      <c r="A3696" s="11">
        <v>3694</v>
      </c>
      <c r="B3696" s="12" t="s">
        <v>3691</v>
      </c>
      <c r="C3696" s="12" t="s">
        <v>7804</v>
      </c>
      <c r="D3696" s="13">
        <v>3500</v>
      </c>
      <c r="E3696" s="14">
        <v>3760</v>
      </c>
      <c r="F3696" s="11" t="s">
        <v>8218</v>
      </c>
      <c r="G3696" s="11" t="s">
        <v>8223</v>
      </c>
      <c r="H3696" s="11" t="s">
        <v>8245</v>
      </c>
      <c r="I3696" s="11">
        <v>1465178400</v>
      </c>
      <c r="J3696" s="11">
        <v>1461985967</v>
      </c>
      <c r="K3696" s="11" t="b">
        <v>0</v>
      </c>
      <c r="L3696" s="11">
        <v>60</v>
      </c>
      <c r="M3696" s="11" t="b">
        <v>1</v>
      </c>
      <c r="N3696" s="11" t="s">
        <v>8273</v>
      </c>
      <c r="O3696" s="11" t="s">
        <v>8274</v>
      </c>
      <c r="P3696" s="11">
        <f t="shared" si="228"/>
        <v>107</v>
      </c>
      <c r="Q3696" s="11">
        <f t="shared" si="229"/>
        <v>62.67</v>
      </c>
      <c r="R3696" s="16">
        <f t="shared" si="230"/>
        <v>42490.133877314816</v>
      </c>
      <c r="S3696" s="16">
        <f t="shared" si="231"/>
        <v>42527.083333333328</v>
      </c>
    </row>
    <row r="3697" spans="1:19" ht="59" x14ac:dyDescent="0.75">
      <c r="A3697" s="11">
        <v>3695</v>
      </c>
      <c r="B3697" s="12" t="s">
        <v>3692</v>
      </c>
      <c r="C3697" s="12" t="s">
        <v>7805</v>
      </c>
      <c r="D3697" s="13">
        <v>4000</v>
      </c>
      <c r="E3697" s="14">
        <v>4005</v>
      </c>
      <c r="F3697" s="11" t="s">
        <v>8218</v>
      </c>
      <c r="G3697" s="11" t="s">
        <v>8223</v>
      </c>
      <c r="H3697" s="11" t="s">
        <v>8245</v>
      </c>
      <c r="I3697" s="11">
        <v>1421009610</v>
      </c>
      <c r="J3697" s="11">
        <v>1419281610</v>
      </c>
      <c r="K3697" s="11" t="b">
        <v>0</v>
      </c>
      <c r="L3697" s="11">
        <v>33</v>
      </c>
      <c r="M3697" s="11" t="b">
        <v>1</v>
      </c>
      <c r="N3697" s="11" t="s">
        <v>8273</v>
      </c>
      <c r="O3697" s="11" t="s">
        <v>8274</v>
      </c>
      <c r="P3697" s="11">
        <f t="shared" si="228"/>
        <v>100</v>
      </c>
      <c r="Q3697" s="11">
        <f t="shared" si="229"/>
        <v>121.36</v>
      </c>
      <c r="R3697" s="16">
        <f t="shared" si="230"/>
        <v>41995.870486111111</v>
      </c>
      <c r="S3697" s="16">
        <f t="shared" si="231"/>
        <v>42015.870486111111</v>
      </c>
    </row>
    <row r="3698" spans="1:19" ht="44.25" x14ac:dyDescent="0.75">
      <c r="A3698" s="11">
        <v>3696</v>
      </c>
      <c r="B3698" s="12" t="s">
        <v>3693</v>
      </c>
      <c r="C3698" s="12" t="s">
        <v>7806</v>
      </c>
      <c r="D3698" s="13">
        <v>2000</v>
      </c>
      <c r="E3698" s="14">
        <v>3100</v>
      </c>
      <c r="F3698" s="11" t="s">
        <v>8218</v>
      </c>
      <c r="G3698" s="11" t="s">
        <v>8224</v>
      </c>
      <c r="H3698" s="11" t="s">
        <v>8246</v>
      </c>
      <c r="I3698" s="11">
        <v>1423838916</v>
      </c>
      <c r="J3698" s="11">
        <v>1418654916</v>
      </c>
      <c r="K3698" s="11" t="b">
        <v>0</v>
      </c>
      <c r="L3698" s="11">
        <v>78</v>
      </c>
      <c r="M3698" s="11" t="b">
        <v>1</v>
      </c>
      <c r="N3698" s="11" t="s">
        <v>8273</v>
      </c>
      <c r="O3698" s="11" t="s">
        <v>8274</v>
      </c>
      <c r="P3698" s="11">
        <f t="shared" si="228"/>
        <v>155</v>
      </c>
      <c r="Q3698" s="11">
        <f t="shared" si="229"/>
        <v>39.74</v>
      </c>
      <c r="R3698" s="16">
        <f t="shared" si="230"/>
        <v>41988.617083333331</v>
      </c>
      <c r="S3698" s="16">
        <f t="shared" si="231"/>
        <v>42048.617083333331</v>
      </c>
    </row>
    <row r="3699" spans="1:19" ht="44.25" x14ac:dyDescent="0.75">
      <c r="A3699" s="11">
        <v>3697</v>
      </c>
      <c r="B3699" s="12" t="s">
        <v>3694</v>
      </c>
      <c r="C3699" s="12" t="s">
        <v>7807</v>
      </c>
      <c r="D3699" s="13">
        <v>2000</v>
      </c>
      <c r="E3699" s="14">
        <v>2160</v>
      </c>
      <c r="F3699" s="11" t="s">
        <v>8218</v>
      </c>
      <c r="G3699" s="11" t="s">
        <v>8224</v>
      </c>
      <c r="H3699" s="11" t="s">
        <v>8246</v>
      </c>
      <c r="I3699" s="11">
        <v>1462878648</v>
      </c>
      <c r="J3699" s="11">
        <v>1461064248</v>
      </c>
      <c r="K3699" s="11" t="b">
        <v>0</v>
      </c>
      <c r="L3699" s="11">
        <v>30</v>
      </c>
      <c r="M3699" s="11" t="b">
        <v>1</v>
      </c>
      <c r="N3699" s="11" t="s">
        <v>8273</v>
      </c>
      <c r="O3699" s="11" t="s">
        <v>8274</v>
      </c>
      <c r="P3699" s="11">
        <f t="shared" si="228"/>
        <v>108</v>
      </c>
      <c r="Q3699" s="11">
        <f t="shared" si="229"/>
        <v>72</v>
      </c>
      <c r="R3699" s="16">
        <f t="shared" si="230"/>
        <v>42479.465833333335</v>
      </c>
      <c r="S3699" s="16">
        <f t="shared" si="231"/>
        <v>42500.465833333335</v>
      </c>
    </row>
    <row r="3700" spans="1:19" ht="44.25" x14ac:dyDescent="0.75">
      <c r="A3700" s="11">
        <v>3698</v>
      </c>
      <c r="B3700" s="12" t="s">
        <v>3695</v>
      </c>
      <c r="C3700" s="12" t="s">
        <v>7808</v>
      </c>
      <c r="D3700" s="13">
        <v>5000</v>
      </c>
      <c r="E3700" s="14">
        <v>5526</v>
      </c>
      <c r="F3700" s="11" t="s">
        <v>8218</v>
      </c>
      <c r="G3700" s="11" t="s">
        <v>8223</v>
      </c>
      <c r="H3700" s="11" t="s">
        <v>8245</v>
      </c>
      <c r="I3700" s="11">
        <v>1456946487</v>
      </c>
      <c r="J3700" s="11">
        <v>1454354487</v>
      </c>
      <c r="K3700" s="11" t="b">
        <v>0</v>
      </c>
      <c r="L3700" s="11">
        <v>136</v>
      </c>
      <c r="M3700" s="11" t="b">
        <v>1</v>
      </c>
      <c r="N3700" s="11" t="s">
        <v>8273</v>
      </c>
      <c r="O3700" s="11" t="s">
        <v>8274</v>
      </c>
      <c r="P3700" s="11">
        <f t="shared" si="228"/>
        <v>111</v>
      </c>
      <c r="Q3700" s="11">
        <f t="shared" si="229"/>
        <v>40.630000000000003</v>
      </c>
      <c r="R3700" s="16">
        <f t="shared" si="230"/>
        <v>42401.806562500002</v>
      </c>
      <c r="S3700" s="16">
        <f t="shared" si="231"/>
        <v>42431.806562500002</v>
      </c>
    </row>
    <row r="3701" spans="1:19" ht="59" x14ac:dyDescent="0.75">
      <c r="A3701" s="11">
        <v>3699</v>
      </c>
      <c r="B3701" s="12" t="s">
        <v>3696</v>
      </c>
      <c r="C3701" s="12" t="s">
        <v>7809</v>
      </c>
      <c r="D3701" s="13">
        <v>2500</v>
      </c>
      <c r="E3701" s="14">
        <v>2520</v>
      </c>
      <c r="F3701" s="11" t="s">
        <v>8218</v>
      </c>
      <c r="G3701" s="11" t="s">
        <v>8223</v>
      </c>
      <c r="H3701" s="11" t="s">
        <v>8245</v>
      </c>
      <c r="I3701" s="11">
        <v>1413383216</v>
      </c>
      <c r="J3701" s="11">
        <v>1410791216</v>
      </c>
      <c r="K3701" s="11" t="b">
        <v>0</v>
      </c>
      <c r="L3701" s="11">
        <v>40</v>
      </c>
      <c r="M3701" s="11" t="b">
        <v>1</v>
      </c>
      <c r="N3701" s="11" t="s">
        <v>8273</v>
      </c>
      <c r="O3701" s="11" t="s">
        <v>8274</v>
      </c>
      <c r="P3701" s="11">
        <f t="shared" si="228"/>
        <v>101</v>
      </c>
      <c r="Q3701" s="11">
        <f t="shared" si="229"/>
        <v>63</v>
      </c>
      <c r="R3701" s="16">
        <f t="shared" si="230"/>
        <v>41897.602037037039</v>
      </c>
      <c r="S3701" s="16">
        <f t="shared" si="231"/>
        <v>41927.602037037039</v>
      </c>
    </row>
    <row r="3702" spans="1:19" ht="29.5" x14ac:dyDescent="0.75">
      <c r="A3702" s="11">
        <v>3700</v>
      </c>
      <c r="B3702" s="12" t="s">
        <v>3697</v>
      </c>
      <c r="C3702" s="12" t="s">
        <v>7810</v>
      </c>
      <c r="D3702" s="13">
        <v>500</v>
      </c>
      <c r="E3702" s="14">
        <v>606</v>
      </c>
      <c r="F3702" s="11" t="s">
        <v>8218</v>
      </c>
      <c r="G3702" s="11" t="s">
        <v>8223</v>
      </c>
      <c r="H3702" s="11" t="s">
        <v>8245</v>
      </c>
      <c r="I3702" s="11">
        <v>1412092800</v>
      </c>
      <c r="J3702" s="11">
        <v>1409493800</v>
      </c>
      <c r="K3702" s="11" t="b">
        <v>0</v>
      </c>
      <c r="L3702" s="11">
        <v>18</v>
      </c>
      <c r="M3702" s="11" t="b">
        <v>1</v>
      </c>
      <c r="N3702" s="11" t="s">
        <v>8273</v>
      </c>
      <c r="O3702" s="11" t="s">
        <v>8274</v>
      </c>
      <c r="P3702" s="11">
        <f t="shared" si="228"/>
        <v>121</v>
      </c>
      <c r="Q3702" s="11">
        <f t="shared" si="229"/>
        <v>33.67</v>
      </c>
      <c r="R3702" s="16">
        <f t="shared" si="230"/>
        <v>41882.585648148146</v>
      </c>
      <c r="S3702" s="16">
        <f t="shared" si="231"/>
        <v>41912.666666666664</v>
      </c>
    </row>
    <row r="3703" spans="1:19" ht="44.25" x14ac:dyDescent="0.75">
      <c r="A3703" s="11">
        <v>3701</v>
      </c>
      <c r="B3703" s="12" t="s">
        <v>3698</v>
      </c>
      <c r="C3703" s="12" t="s">
        <v>7811</v>
      </c>
      <c r="D3703" s="13">
        <v>1500</v>
      </c>
      <c r="E3703" s="14">
        <v>1505</v>
      </c>
      <c r="F3703" s="11" t="s">
        <v>8218</v>
      </c>
      <c r="G3703" s="11" t="s">
        <v>8224</v>
      </c>
      <c r="H3703" s="11" t="s">
        <v>8246</v>
      </c>
      <c r="I3703" s="11">
        <v>1433422793</v>
      </c>
      <c r="J3703" s="11">
        <v>1430830793</v>
      </c>
      <c r="K3703" s="11" t="b">
        <v>0</v>
      </c>
      <c r="L3703" s="11">
        <v>39</v>
      </c>
      <c r="M3703" s="11" t="b">
        <v>1</v>
      </c>
      <c r="N3703" s="11" t="s">
        <v>8273</v>
      </c>
      <c r="O3703" s="11" t="s">
        <v>8274</v>
      </c>
      <c r="P3703" s="11">
        <f t="shared" si="228"/>
        <v>100</v>
      </c>
      <c r="Q3703" s="11">
        <f t="shared" si="229"/>
        <v>38.590000000000003</v>
      </c>
      <c r="R3703" s="16">
        <f t="shared" si="230"/>
        <v>42129.541585648149</v>
      </c>
      <c r="S3703" s="16">
        <f t="shared" si="231"/>
        <v>42159.541585648149</v>
      </c>
    </row>
    <row r="3704" spans="1:19" ht="59" x14ac:dyDescent="0.75">
      <c r="A3704" s="11">
        <v>3702</v>
      </c>
      <c r="B3704" s="12" t="s">
        <v>3699</v>
      </c>
      <c r="C3704" s="12" t="s">
        <v>7812</v>
      </c>
      <c r="D3704" s="13">
        <v>3000</v>
      </c>
      <c r="E3704" s="14">
        <v>3275</v>
      </c>
      <c r="F3704" s="11" t="s">
        <v>8218</v>
      </c>
      <c r="G3704" s="11" t="s">
        <v>8224</v>
      </c>
      <c r="H3704" s="11" t="s">
        <v>8246</v>
      </c>
      <c r="I3704" s="11">
        <v>1468191540</v>
      </c>
      <c r="J3704" s="11">
        <v>1464958484</v>
      </c>
      <c r="K3704" s="11" t="b">
        <v>0</v>
      </c>
      <c r="L3704" s="11">
        <v>21</v>
      </c>
      <c r="M3704" s="11" t="b">
        <v>1</v>
      </c>
      <c r="N3704" s="11" t="s">
        <v>8273</v>
      </c>
      <c r="O3704" s="11" t="s">
        <v>8274</v>
      </c>
      <c r="P3704" s="11">
        <f t="shared" si="228"/>
        <v>109</v>
      </c>
      <c r="Q3704" s="11">
        <f t="shared" si="229"/>
        <v>155.94999999999999</v>
      </c>
      <c r="R3704" s="16">
        <f t="shared" si="230"/>
        <v>42524.53800925926</v>
      </c>
      <c r="S3704" s="16">
        <f t="shared" si="231"/>
        <v>42561.957638888889</v>
      </c>
    </row>
    <row r="3705" spans="1:19" ht="44.25" x14ac:dyDescent="0.75">
      <c r="A3705" s="11">
        <v>3703</v>
      </c>
      <c r="B3705" s="12" t="s">
        <v>3700</v>
      </c>
      <c r="C3705" s="12" t="s">
        <v>7813</v>
      </c>
      <c r="D3705" s="13">
        <v>1050</v>
      </c>
      <c r="E3705" s="14">
        <v>1296</v>
      </c>
      <c r="F3705" s="11" t="s">
        <v>8218</v>
      </c>
      <c r="G3705" s="11" t="s">
        <v>8223</v>
      </c>
      <c r="H3705" s="11" t="s">
        <v>8245</v>
      </c>
      <c r="I3705" s="11">
        <v>1471071540</v>
      </c>
      <c r="J3705" s="11">
        <v>1467720388</v>
      </c>
      <c r="K3705" s="11" t="b">
        <v>0</v>
      </c>
      <c r="L3705" s="11">
        <v>30</v>
      </c>
      <c r="M3705" s="11" t="b">
        <v>1</v>
      </c>
      <c r="N3705" s="11" t="s">
        <v>8273</v>
      </c>
      <c r="O3705" s="11" t="s">
        <v>8274</v>
      </c>
      <c r="P3705" s="11">
        <f t="shared" si="228"/>
        <v>123</v>
      </c>
      <c r="Q3705" s="11">
        <f t="shared" si="229"/>
        <v>43.2</v>
      </c>
      <c r="R3705" s="16">
        <f t="shared" si="230"/>
        <v>42556.504490740743</v>
      </c>
      <c r="S3705" s="16">
        <f t="shared" si="231"/>
        <v>42595.290972222225</v>
      </c>
    </row>
    <row r="3706" spans="1:19" ht="44.25" x14ac:dyDescent="0.75">
      <c r="A3706" s="11">
        <v>3704</v>
      </c>
      <c r="B3706" s="12" t="s">
        <v>3701</v>
      </c>
      <c r="C3706" s="12" t="s">
        <v>7814</v>
      </c>
      <c r="D3706" s="13">
        <v>300</v>
      </c>
      <c r="E3706" s="14">
        <v>409.01</v>
      </c>
      <c r="F3706" s="11" t="s">
        <v>8218</v>
      </c>
      <c r="G3706" s="11" t="s">
        <v>8224</v>
      </c>
      <c r="H3706" s="11" t="s">
        <v>8246</v>
      </c>
      <c r="I3706" s="11">
        <v>1464712394</v>
      </c>
      <c r="J3706" s="11">
        <v>1459528394</v>
      </c>
      <c r="K3706" s="11" t="b">
        <v>0</v>
      </c>
      <c r="L3706" s="11">
        <v>27</v>
      </c>
      <c r="M3706" s="11" t="b">
        <v>1</v>
      </c>
      <c r="N3706" s="11" t="s">
        <v>8273</v>
      </c>
      <c r="O3706" s="11" t="s">
        <v>8274</v>
      </c>
      <c r="P3706" s="11">
        <f t="shared" si="228"/>
        <v>136</v>
      </c>
      <c r="Q3706" s="11">
        <f t="shared" si="229"/>
        <v>15.15</v>
      </c>
      <c r="R3706" s="16">
        <f t="shared" si="230"/>
        <v>42461.689745370371</v>
      </c>
      <c r="S3706" s="16">
        <f t="shared" si="231"/>
        <v>42521.689745370371</v>
      </c>
    </row>
    <row r="3707" spans="1:19" ht="44.25" x14ac:dyDescent="0.75">
      <c r="A3707" s="11">
        <v>3705</v>
      </c>
      <c r="B3707" s="12" t="s">
        <v>3702</v>
      </c>
      <c r="C3707" s="12" t="s">
        <v>7815</v>
      </c>
      <c r="D3707" s="13">
        <v>2827</v>
      </c>
      <c r="E3707" s="14">
        <v>2925</v>
      </c>
      <c r="F3707" s="11" t="s">
        <v>8218</v>
      </c>
      <c r="G3707" s="11" t="s">
        <v>8223</v>
      </c>
      <c r="H3707" s="11" t="s">
        <v>8245</v>
      </c>
      <c r="I3707" s="11">
        <v>1403546400</v>
      </c>
      <c r="J3707" s="11">
        <v>1401714114</v>
      </c>
      <c r="K3707" s="11" t="b">
        <v>0</v>
      </c>
      <c r="L3707" s="11">
        <v>35</v>
      </c>
      <c r="M3707" s="11" t="b">
        <v>1</v>
      </c>
      <c r="N3707" s="11" t="s">
        <v>8273</v>
      </c>
      <c r="O3707" s="11" t="s">
        <v>8274</v>
      </c>
      <c r="P3707" s="11">
        <f t="shared" si="228"/>
        <v>103</v>
      </c>
      <c r="Q3707" s="11">
        <f t="shared" si="229"/>
        <v>83.57</v>
      </c>
      <c r="R3707" s="16">
        <f t="shared" si="230"/>
        <v>41792.542986111112</v>
      </c>
      <c r="S3707" s="16">
        <f t="shared" si="231"/>
        <v>41813.75</v>
      </c>
    </row>
    <row r="3708" spans="1:19" ht="44.25" x14ac:dyDescent="0.75">
      <c r="A3708" s="11">
        <v>3706</v>
      </c>
      <c r="B3708" s="12" t="s">
        <v>3703</v>
      </c>
      <c r="C3708" s="12" t="s">
        <v>7816</v>
      </c>
      <c r="D3708" s="13">
        <v>1500</v>
      </c>
      <c r="E3708" s="14">
        <v>1820</v>
      </c>
      <c r="F3708" s="11" t="s">
        <v>8218</v>
      </c>
      <c r="G3708" s="11" t="s">
        <v>8223</v>
      </c>
      <c r="H3708" s="11" t="s">
        <v>8245</v>
      </c>
      <c r="I3708" s="11">
        <v>1410558949</v>
      </c>
      <c r="J3708" s="11">
        <v>1409262949</v>
      </c>
      <c r="K3708" s="11" t="b">
        <v>0</v>
      </c>
      <c r="L3708" s="11">
        <v>13</v>
      </c>
      <c r="M3708" s="11" t="b">
        <v>1</v>
      </c>
      <c r="N3708" s="11" t="s">
        <v>8273</v>
      </c>
      <c r="O3708" s="11" t="s">
        <v>8274</v>
      </c>
      <c r="P3708" s="11">
        <f t="shared" si="228"/>
        <v>121</v>
      </c>
      <c r="Q3708" s="11">
        <f t="shared" si="229"/>
        <v>140</v>
      </c>
      <c r="R3708" s="16">
        <f t="shared" si="230"/>
        <v>41879.913761574076</v>
      </c>
      <c r="S3708" s="16">
        <f t="shared" si="231"/>
        <v>41894.913761574076</v>
      </c>
    </row>
    <row r="3709" spans="1:19" ht="44.25" x14ac:dyDescent="0.75">
      <c r="A3709" s="11">
        <v>3707</v>
      </c>
      <c r="B3709" s="12" t="s">
        <v>3704</v>
      </c>
      <c r="C3709" s="12" t="s">
        <v>7817</v>
      </c>
      <c r="D3709" s="13">
        <v>1000</v>
      </c>
      <c r="E3709" s="14">
        <v>1860</v>
      </c>
      <c r="F3709" s="11" t="s">
        <v>8218</v>
      </c>
      <c r="G3709" s="11" t="s">
        <v>8223</v>
      </c>
      <c r="H3709" s="11" t="s">
        <v>8245</v>
      </c>
      <c r="I3709" s="11">
        <v>1469165160</v>
      </c>
      <c r="J3709" s="11">
        <v>1467335378</v>
      </c>
      <c r="K3709" s="11" t="b">
        <v>0</v>
      </c>
      <c r="L3709" s="11">
        <v>23</v>
      </c>
      <c r="M3709" s="11" t="b">
        <v>1</v>
      </c>
      <c r="N3709" s="11" t="s">
        <v>8273</v>
      </c>
      <c r="O3709" s="11" t="s">
        <v>8274</v>
      </c>
      <c r="P3709" s="11">
        <f t="shared" si="228"/>
        <v>186</v>
      </c>
      <c r="Q3709" s="11">
        <f t="shared" si="229"/>
        <v>80.87</v>
      </c>
      <c r="R3709" s="16">
        <f t="shared" si="230"/>
        <v>42552.048356481479</v>
      </c>
      <c r="S3709" s="16">
        <f t="shared" si="231"/>
        <v>42573.226388888885</v>
      </c>
    </row>
    <row r="3710" spans="1:19" ht="59" x14ac:dyDescent="0.75">
      <c r="A3710" s="11">
        <v>3708</v>
      </c>
      <c r="B3710" s="12" t="s">
        <v>3705</v>
      </c>
      <c r="C3710" s="12" t="s">
        <v>7818</v>
      </c>
      <c r="D3710" s="13">
        <v>700</v>
      </c>
      <c r="E3710" s="14">
        <v>2100</v>
      </c>
      <c r="F3710" s="11" t="s">
        <v>8218</v>
      </c>
      <c r="G3710" s="11" t="s">
        <v>8223</v>
      </c>
      <c r="H3710" s="11" t="s">
        <v>8245</v>
      </c>
      <c r="I3710" s="11">
        <v>1404444286</v>
      </c>
      <c r="J3710" s="11">
        <v>1403234686</v>
      </c>
      <c r="K3710" s="11" t="b">
        <v>0</v>
      </c>
      <c r="L3710" s="11">
        <v>39</v>
      </c>
      <c r="M3710" s="11" t="b">
        <v>1</v>
      </c>
      <c r="N3710" s="11" t="s">
        <v>8273</v>
      </c>
      <c r="O3710" s="11" t="s">
        <v>8274</v>
      </c>
      <c r="P3710" s="11">
        <f t="shared" si="228"/>
        <v>300</v>
      </c>
      <c r="Q3710" s="11">
        <f t="shared" si="229"/>
        <v>53.85</v>
      </c>
      <c r="R3710" s="16">
        <f t="shared" si="230"/>
        <v>41810.142199074071</v>
      </c>
      <c r="S3710" s="16">
        <f t="shared" si="231"/>
        <v>41824.142199074071</v>
      </c>
    </row>
    <row r="3711" spans="1:19" ht="44.25" x14ac:dyDescent="0.75">
      <c r="A3711" s="11">
        <v>3709</v>
      </c>
      <c r="B3711" s="12" t="s">
        <v>3706</v>
      </c>
      <c r="C3711" s="12" t="s">
        <v>7819</v>
      </c>
      <c r="D3711" s="13">
        <v>1000</v>
      </c>
      <c r="E3711" s="14">
        <v>1082.5</v>
      </c>
      <c r="F3711" s="11" t="s">
        <v>8218</v>
      </c>
      <c r="G3711" s="11" t="s">
        <v>8224</v>
      </c>
      <c r="H3711" s="11" t="s">
        <v>8246</v>
      </c>
      <c r="I3711" s="11">
        <v>1403715546</v>
      </c>
      <c r="J3711" s="11">
        <v>1401123546</v>
      </c>
      <c r="K3711" s="11" t="b">
        <v>0</v>
      </c>
      <c r="L3711" s="11">
        <v>35</v>
      </c>
      <c r="M3711" s="11" t="b">
        <v>1</v>
      </c>
      <c r="N3711" s="11" t="s">
        <v>8273</v>
      </c>
      <c r="O3711" s="11" t="s">
        <v>8274</v>
      </c>
      <c r="P3711" s="11">
        <f t="shared" si="228"/>
        <v>108</v>
      </c>
      <c r="Q3711" s="11">
        <f t="shared" si="229"/>
        <v>30.93</v>
      </c>
      <c r="R3711" s="16">
        <f t="shared" si="230"/>
        <v>41785.707708333335</v>
      </c>
      <c r="S3711" s="16">
        <f t="shared" si="231"/>
        <v>41815.707708333335</v>
      </c>
    </row>
    <row r="3712" spans="1:19" ht="29.5" x14ac:dyDescent="0.75">
      <c r="A3712" s="11">
        <v>3710</v>
      </c>
      <c r="B3712" s="12" t="s">
        <v>3707</v>
      </c>
      <c r="C3712" s="12" t="s">
        <v>7820</v>
      </c>
      <c r="D3712" s="13">
        <v>1300</v>
      </c>
      <c r="E3712" s="14">
        <v>1835</v>
      </c>
      <c r="F3712" s="11" t="s">
        <v>8218</v>
      </c>
      <c r="G3712" s="11" t="s">
        <v>8223</v>
      </c>
      <c r="H3712" s="11" t="s">
        <v>8245</v>
      </c>
      <c r="I3712" s="11">
        <v>1428068988</v>
      </c>
      <c r="J3712" s="11">
        <v>1425908988</v>
      </c>
      <c r="K3712" s="11" t="b">
        <v>0</v>
      </c>
      <c r="L3712" s="11">
        <v>27</v>
      </c>
      <c r="M3712" s="11" t="b">
        <v>1</v>
      </c>
      <c r="N3712" s="11" t="s">
        <v>8273</v>
      </c>
      <c r="O3712" s="11" t="s">
        <v>8274</v>
      </c>
      <c r="P3712" s="11">
        <f t="shared" si="228"/>
        <v>141</v>
      </c>
      <c r="Q3712" s="11">
        <f t="shared" si="229"/>
        <v>67.959999999999994</v>
      </c>
      <c r="R3712" s="16">
        <f t="shared" si="230"/>
        <v>42072.576249999998</v>
      </c>
      <c r="S3712" s="16">
        <f t="shared" si="231"/>
        <v>42097.576249999998</v>
      </c>
    </row>
    <row r="3713" spans="1:19" ht="29.5" x14ac:dyDescent="0.75">
      <c r="A3713" s="11">
        <v>3711</v>
      </c>
      <c r="B3713" s="12" t="s">
        <v>3708</v>
      </c>
      <c r="C3713" s="12" t="s">
        <v>7821</v>
      </c>
      <c r="D3713" s="13">
        <v>500</v>
      </c>
      <c r="E3713" s="14">
        <v>570</v>
      </c>
      <c r="F3713" s="11" t="s">
        <v>8218</v>
      </c>
      <c r="G3713" s="11" t="s">
        <v>8223</v>
      </c>
      <c r="H3713" s="11" t="s">
        <v>8245</v>
      </c>
      <c r="I3713" s="11">
        <v>1402848000</v>
      </c>
      <c r="J3713" s="11">
        <v>1400606573</v>
      </c>
      <c r="K3713" s="11" t="b">
        <v>0</v>
      </c>
      <c r="L3713" s="11">
        <v>21</v>
      </c>
      <c r="M3713" s="11" t="b">
        <v>1</v>
      </c>
      <c r="N3713" s="11" t="s">
        <v>8273</v>
      </c>
      <c r="O3713" s="11" t="s">
        <v>8274</v>
      </c>
      <c r="P3713" s="11">
        <f t="shared" si="228"/>
        <v>114</v>
      </c>
      <c r="Q3713" s="11">
        <f t="shared" si="229"/>
        <v>27.14</v>
      </c>
      <c r="R3713" s="16">
        <f t="shared" si="230"/>
        <v>41779.724224537036</v>
      </c>
      <c r="S3713" s="16">
        <f t="shared" si="231"/>
        <v>41805.666666666664</v>
      </c>
    </row>
    <row r="3714" spans="1:19" ht="59" x14ac:dyDescent="0.75">
      <c r="A3714" s="11">
        <v>3712</v>
      </c>
      <c r="B3714" s="12" t="s">
        <v>3709</v>
      </c>
      <c r="C3714" s="12" t="s">
        <v>7822</v>
      </c>
      <c r="D3714" s="13">
        <v>7500</v>
      </c>
      <c r="E3714" s="14">
        <v>11530</v>
      </c>
      <c r="F3714" s="11" t="s">
        <v>8218</v>
      </c>
      <c r="G3714" s="11" t="s">
        <v>8223</v>
      </c>
      <c r="H3714" s="11" t="s">
        <v>8245</v>
      </c>
      <c r="I3714" s="11">
        <v>1433055540</v>
      </c>
      <c r="J3714" s="11">
        <v>1431230867</v>
      </c>
      <c r="K3714" s="11" t="b">
        <v>0</v>
      </c>
      <c r="L3714" s="11">
        <v>104</v>
      </c>
      <c r="M3714" s="11" t="b">
        <v>1</v>
      </c>
      <c r="N3714" s="11" t="s">
        <v>8273</v>
      </c>
      <c r="O3714" s="11" t="s">
        <v>8274</v>
      </c>
      <c r="P3714" s="11">
        <f t="shared" ref="P3714:P3777" si="232">ROUND(E3714/D3714*100,0)</f>
        <v>154</v>
      </c>
      <c r="Q3714" s="11">
        <f t="shared" ref="Q3714:Q3777" si="233">IFERROR(ROUND(E3714/L3714,2),0)</f>
        <v>110.87</v>
      </c>
      <c r="R3714" s="16">
        <f t="shared" si="230"/>
        <v>42134.172071759262</v>
      </c>
      <c r="S3714" s="16">
        <f t="shared" si="231"/>
        <v>42155.290972222225</v>
      </c>
    </row>
    <row r="3715" spans="1:19" ht="44.25" x14ac:dyDescent="0.75">
      <c r="A3715" s="11">
        <v>3713</v>
      </c>
      <c r="B3715" s="12" t="s">
        <v>3710</v>
      </c>
      <c r="C3715" s="12" t="s">
        <v>7823</v>
      </c>
      <c r="D3715" s="13">
        <v>2000</v>
      </c>
      <c r="E3715" s="14">
        <v>2030</v>
      </c>
      <c r="F3715" s="11" t="s">
        <v>8218</v>
      </c>
      <c r="G3715" s="11" t="s">
        <v>8223</v>
      </c>
      <c r="H3715" s="11" t="s">
        <v>8245</v>
      </c>
      <c r="I3715" s="11">
        <v>1465062166</v>
      </c>
      <c r="J3715" s="11">
        <v>1463334166</v>
      </c>
      <c r="K3715" s="11" t="b">
        <v>0</v>
      </c>
      <c r="L3715" s="11">
        <v>19</v>
      </c>
      <c r="M3715" s="11" t="b">
        <v>1</v>
      </c>
      <c r="N3715" s="11" t="s">
        <v>8273</v>
      </c>
      <c r="O3715" s="11" t="s">
        <v>8274</v>
      </c>
      <c r="P3715" s="11">
        <f t="shared" si="232"/>
        <v>102</v>
      </c>
      <c r="Q3715" s="11">
        <f t="shared" si="233"/>
        <v>106.84</v>
      </c>
      <c r="R3715" s="16">
        <f t="shared" ref="R3715:R3778" si="234">(((J3715/60)/60)/24)+DATE(1970,1,1)</f>
        <v>42505.738032407404</v>
      </c>
      <c r="S3715" s="16">
        <f t="shared" ref="S3715:S3778" si="235">(((I3715/60)/60)/24)+DATE(1970,1,1)</f>
        <v>42525.738032407404</v>
      </c>
    </row>
    <row r="3716" spans="1:19" ht="44.25" x14ac:dyDescent="0.75">
      <c r="A3716" s="11">
        <v>3714</v>
      </c>
      <c r="B3716" s="12" t="s">
        <v>3711</v>
      </c>
      <c r="C3716" s="12" t="s">
        <v>7824</v>
      </c>
      <c r="D3716" s="13">
        <v>10000</v>
      </c>
      <c r="E3716" s="14">
        <v>10235</v>
      </c>
      <c r="F3716" s="11" t="s">
        <v>8218</v>
      </c>
      <c r="G3716" s="11" t="s">
        <v>8223</v>
      </c>
      <c r="H3716" s="11" t="s">
        <v>8245</v>
      </c>
      <c r="I3716" s="11">
        <v>1432612740</v>
      </c>
      <c r="J3716" s="11">
        <v>1429881667</v>
      </c>
      <c r="K3716" s="11" t="b">
        <v>0</v>
      </c>
      <c r="L3716" s="11">
        <v>97</v>
      </c>
      <c r="M3716" s="11" t="b">
        <v>1</v>
      </c>
      <c r="N3716" s="11" t="s">
        <v>8273</v>
      </c>
      <c r="O3716" s="11" t="s">
        <v>8274</v>
      </c>
      <c r="P3716" s="11">
        <f t="shared" si="232"/>
        <v>102</v>
      </c>
      <c r="Q3716" s="11">
        <f t="shared" si="233"/>
        <v>105.52</v>
      </c>
      <c r="R3716" s="16">
        <f t="shared" si="234"/>
        <v>42118.556331018524</v>
      </c>
      <c r="S3716" s="16">
        <f t="shared" si="235"/>
        <v>42150.165972222225</v>
      </c>
    </row>
    <row r="3717" spans="1:19" ht="44.25" x14ac:dyDescent="0.75">
      <c r="A3717" s="11">
        <v>3715</v>
      </c>
      <c r="B3717" s="12" t="s">
        <v>3712</v>
      </c>
      <c r="C3717" s="12" t="s">
        <v>7825</v>
      </c>
      <c r="D3717" s="13">
        <v>3500</v>
      </c>
      <c r="E3717" s="14">
        <v>3590</v>
      </c>
      <c r="F3717" s="11" t="s">
        <v>8218</v>
      </c>
      <c r="G3717" s="11" t="s">
        <v>8224</v>
      </c>
      <c r="H3717" s="11" t="s">
        <v>8246</v>
      </c>
      <c r="I3717" s="11">
        <v>1427806320</v>
      </c>
      <c r="J3717" s="11">
        <v>1422834819</v>
      </c>
      <c r="K3717" s="11" t="b">
        <v>0</v>
      </c>
      <c r="L3717" s="11">
        <v>27</v>
      </c>
      <c r="M3717" s="11" t="b">
        <v>1</v>
      </c>
      <c r="N3717" s="11" t="s">
        <v>8273</v>
      </c>
      <c r="O3717" s="11" t="s">
        <v>8274</v>
      </c>
      <c r="P3717" s="11">
        <f t="shared" si="232"/>
        <v>103</v>
      </c>
      <c r="Q3717" s="11">
        <f t="shared" si="233"/>
        <v>132.96</v>
      </c>
      <c r="R3717" s="16">
        <f t="shared" si="234"/>
        <v>42036.995590277773</v>
      </c>
      <c r="S3717" s="16">
        <f t="shared" si="235"/>
        <v>42094.536111111112</v>
      </c>
    </row>
    <row r="3718" spans="1:19" ht="44.25" x14ac:dyDescent="0.75">
      <c r="A3718" s="11">
        <v>3716</v>
      </c>
      <c r="B3718" s="12" t="s">
        <v>3713</v>
      </c>
      <c r="C3718" s="12" t="s">
        <v>7826</v>
      </c>
      <c r="D3718" s="13">
        <v>800</v>
      </c>
      <c r="E3718" s="14">
        <v>1246</v>
      </c>
      <c r="F3718" s="11" t="s">
        <v>8218</v>
      </c>
      <c r="G3718" s="11" t="s">
        <v>8223</v>
      </c>
      <c r="H3718" s="11" t="s">
        <v>8245</v>
      </c>
      <c r="I3718" s="11">
        <v>1453411109</v>
      </c>
      <c r="J3718" s="11">
        <v>1450819109</v>
      </c>
      <c r="K3718" s="11" t="b">
        <v>0</v>
      </c>
      <c r="L3718" s="11">
        <v>24</v>
      </c>
      <c r="M3718" s="11" t="b">
        <v>1</v>
      </c>
      <c r="N3718" s="11" t="s">
        <v>8273</v>
      </c>
      <c r="O3718" s="11" t="s">
        <v>8274</v>
      </c>
      <c r="P3718" s="11">
        <f t="shared" si="232"/>
        <v>156</v>
      </c>
      <c r="Q3718" s="11">
        <f t="shared" si="233"/>
        <v>51.92</v>
      </c>
      <c r="R3718" s="16">
        <f t="shared" si="234"/>
        <v>42360.887835648144</v>
      </c>
      <c r="S3718" s="16">
        <f t="shared" si="235"/>
        <v>42390.887835648144</v>
      </c>
    </row>
    <row r="3719" spans="1:19" ht="44.25" x14ac:dyDescent="0.75">
      <c r="A3719" s="11">
        <v>3717</v>
      </c>
      <c r="B3719" s="12" t="s">
        <v>3714</v>
      </c>
      <c r="C3719" s="12" t="s">
        <v>7827</v>
      </c>
      <c r="D3719" s="13">
        <v>4000</v>
      </c>
      <c r="E3719" s="14">
        <v>4030</v>
      </c>
      <c r="F3719" s="11" t="s">
        <v>8218</v>
      </c>
      <c r="G3719" s="11" t="s">
        <v>8224</v>
      </c>
      <c r="H3719" s="11" t="s">
        <v>8246</v>
      </c>
      <c r="I3719" s="11">
        <v>1431204449</v>
      </c>
      <c r="J3719" s="11">
        <v>1428526049</v>
      </c>
      <c r="K3719" s="11" t="b">
        <v>0</v>
      </c>
      <c r="L3719" s="11">
        <v>13</v>
      </c>
      <c r="M3719" s="11" t="b">
        <v>1</v>
      </c>
      <c r="N3719" s="11" t="s">
        <v>8273</v>
      </c>
      <c r="O3719" s="11" t="s">
        <v>8274</v>
      </c>
      <c r="P3719" s="11">
        <f t="shared" si="232"/>
        <v>101</v>
      </c>
      <c r="Q3719" s="11">
        <f t="shared" si="233"/>
        <v>310</v>
      </c>
      <c r="R3719" s="16">
        <f t="shared" si="234"/>
        <v>42102.866307870368</v>
      </c>
      <c r="S3719" s="16">
        <f t="shared" si="235"/>
        <v>42133.866307870368</v>
      </c>
    </row>
    <row r="3720" spans="1:19" ht="44.25" x14ac:dyDescent="0.75">
      <c r="A3720" s="11">
        <v>3718</v>
      </c>
      <c r="B3720" s="12" t="s">
        <v>3715</v>
      </c>
      <c r="C3720" s="12" t="s">
        <v>7828</v>
      </c>
      <c r="D3720" s="13">
        <v>500</v>
      </c>
      <c r="E3720" s="14">
        <v>1197</v>
      </c>
      <c r="F3720" s="11" t="s">
        <v>8218</v>
      </c>
      <c r="G3720" s="11" t="s">
        <v>8224</v>
      </c>
      <c r="H3720" s="11" t="s">
        <v>8246</v>
      </c>
      <c r="I3720" s="11">
        <v>1425057075</v>
      </c>
      <c r="J3720" s="11">
        <v>1422465075</v>
      </c>
      <c r="K3720" s="11" t="b">
        <v>0</v>
      </c>
      <c r="L3720" s="11">
        <v>46</v>
      </c>
      <c r="M3720" s="11" t="b">
        <v>1</v>
      </c>
      <c r="N3720" s="11" t="s">
        <v>8273</v>
      </c>
      <c r="O3720" s="11" t="s">
        <v>8274</v>
      </c>
      <c r="P3720" s="11">
        <f t="shared" si="232"/>
        <v>239</v>
      </c>
      <c r="Q3720" s="11">
        <f t="shared" si="233"/>
        <v>26.02</v>
      </c>
      <c r="R3720" s="16">
        <f t="shared" si="234"/>
        <v>42032.716145833328</v>
      </c>
      <c r="S3720" s="16">
        <f t="shared" si="235"/>
        <v>42062.716145833328</v>
      </c>
    </row>
    <row r="3721" spans="1:19" ht="29.5" x14ac:dyDescent="0.75">
      <c r="A3721" s="11">
        <v>3719</v>
      </c>
      <c r="B3721" s="12" t="s">
        <v>3716</v>
      </c>
      <c r="C3721" s="12" t="s">
        <v>7829</v>
      </c>
      <c r="D3721" s="13">
        <v>200</v>
      </c>
      <c r="E3721" s="14">
        <v>420</v>
      </c>
      <c r="F3721" s="11" t="s">
        <v>8218</v>
      </c>
      <c r="G3721" s="11" t="s">
        <v>8224</v>
      </c>
      <c r="H3721" s="11" t="s">
        <v>8246</v>
      </c>
      <c r="I3721" s="11">
        <v>1434994266</v>
      </c>
      <c r="J3721" s="11">
        <v>1432402266</v>
      </c>
      <c r="K3721" s="11" t="b">
        <v>0</v>
      </c>
      <c r="L3721" s="11">
        <v>4</v>
      </c>
      <c r="M3721" s="11" t="b">
        <v>1</v>
      </c>
      <c r="N3721" s="11" t="s">
        <v>8273</v>
      </c>
      <c r="O3721" s="11" t="s">
        <v>8274</v>
      </c>
      <c r="P3721" s="11">
        <f t="shared" si="232"/>
        <v>210</v>
      </c>
      <c r="Q3721" s="11">
        <f t="shared" si="233"/>
        <v>105</v>
      </c>
      <c r="R3721" s="16">
        <f t="shared" si="234"/>
        <v>42147.729930555557</v>
      </c>
      <c r="S3721" s="16">
        <f t="shared" si="235"/>
        <v>42177.729930555557</v>
      </c>
    </row>
    <row r="3722" spans="1:19" ht="29.5" x14ac:dyDescent="0.75">
      <c r="A3722" s="11">
        <v>3720</v>
      </c>
      <c r="B3722" s="12" t="s">
        <v>3717</v>
      </c>
      <c r="C3722" s="12" t="s">
        <v>7830</v>
      </c>
      <c r="D3722" s="13">
        <v>3300</v>
      </c>
      <c r="E3722" s="14">
        <v>3449</v>
      </c>
      <c r="F3722" s="11" t="s">
        <v>8218</v>
      </c>
      <c r="G3722" s="11" t="s">
        <v>8223</v>
      </c>
      <c r="H3722" s="11" t="s">
        <v>8245</v>
      </c>
      <c r="I3722" s="11">
        <v>1435881006</v>
      </c>
      <c r="J3722" s="11">
        <v>1433980206</v>
      </c>
      <c r="K3722" s="11" t="b">
        <v>0</v>
      </c>
      <c r="L3722" s="11">
        <v>40</v>
      </c>
      <c r="M3722" s="11" t="b">
        <v>1</v>
      </c>
      <c r="N3722" s="11" t="s">
        <v>8273</v>
      </c>
      <c r="O3722" s="11" t="s">
        <v>8274</v>
      </c>
      <c r="P3722" s="11">
        <f t="shared" si="232"/>
        <v>105</v>
      </c>
      <c r="Q3722" s="11">
        <f t="shared" si="233"/>
        <v>86.23</v>
      </c>
      <c r="R3722" s="16">
        <f t="shared" si="234"/>
        <v>42165.993125000001</v>
      </c>
      <c r="S3722" s="16">
        <f t="shared" si="235"/>
        <v>42187.993125000001</v>
      </c>
    </row>
    <row r="3723" spans="1:19" ht="59" x14ac:dyDescent="0.75">
      <c r="A3723" s="11">
        <v>3721</v>
      </c>
      <c r="B3723" s="12" t="s">
        <v>3718</v>
      </c>
      <c r="C3723" s="12" t="s">
        <v>7831</v>
      </c>
      <c r="D3723" s="13">
        <v>5000</v>
      </c>
      <c r="E3723" s="14">
        <v>5040</v>
      </c>
      <c r="F3723" s="11" t="s">
        <v>8218</v>
      </c>
      <c r="G3723" s="11" t="s">
        <v>8223</v>
      </c>
      <c r="H3723" s="11" t="s">
        <v>8245</v>
      </c>
      <c r="I3723" s="11">
        <v>1415230084</v>
      </c>
      <c r="J3723" s="11">
        <v>1413412084</v>
      </c>
      <c r="K3723" s="11" t="b">
        <v>0</v>
      </c>
      <c r="L3723" s="11">
        <v>44</v>
      </c>
      <c r="M3723" s="11" t="b">
        <v>1</v>
      </c>
      <c r="N3723" s="11" t="s">
        <v>8273</v>
      </c>
      <c r="O3723" s="11" t="s">
        <v>8274</v>
      </c>
      <c r="P3723" s="11">
        <f t="shared" si="232"/>
        <v>101</v>
      </c>
      <c r="Q3723" s="11">
        <f t="shared" si="233"/>
        <v>114.55</v>
      </c>
      <c r="R3723" s="16">
        <f t="shared" si="234"/>
        <v>41927.936157407406</v>
      </c>
      <c r="S3723" s="16">
        <f t="shared" si="235"/>
        <v>41948.977824074071</v>
      </c>
    </row>
    <row r="3724" spans="1:19" ht="59" x14ac:dyDescent="0.75">
      <c r="A3724" s="11">
        <v>3722</v>
      </c>
      <c r="B3724" s="12" t="s">
        <v>3719</v>
      </c>
      <c r="C3724" s="12" t="s">
        <v>7832</v>
      </c>
      <c r="D3724" s="13">
        <v>1500</v>
      </c>
      <c r="E3724" s="14">
        <v>1668</v>
      </c>
      <c r="F3724" s="11" t="s">
        <v>8218</v>
      </c>
      <c r="G3724" s="11" t="s">
        <v>8228</v>
      </c>
      <c r="H3724" s="11" t="s">
        <v>8250</v>
      </c>
      <c r="I3724" s="11">
        <v>1455231540</v>
      </c>
      <c r="J3724" s="11">
        <v>1452614847</v>
      </c>
      <c r="K3724" s="11" t="b">
        <v>0</v>
      </c>
      <c r="L3724" s="11">
        <v>35</v>
      </c>
      <c r="M3724" s="11" t="b">
        <v>1</v>
      </c>
      <c r="N3724" s="11" t="s">
        <v>8273</v>
      </c>
      <c r="O3724" s="11" t="s">
        <v>8274</v>
      </c>
      <c r="P3724" s="11">
        <f t="shared" si="232"/>
        <v>111</v>
      </c>
      <c r="Q3724" s="11">
        <f t="shared" si="233"/>
        <v>47.66</v>
      </c>
      <c r="R3724" s="16">
        <f t="shared" si="234"/>
        <v>42381.671840277777</v>
      </c>
      <c r="S3724" s="16">
        <f t="shared" si="235"/>
        <v>42411.957638888889</v>
      </c>
    </row>
    <row r="3725" spans="1:19" ht="29.5" x14ac:dyDescent="0.75">
      <c r="A3725" s="11">
        <v>3723</v>
      </c>
      <c r="B3725" s="12" t="s">
        <v>3720</v>
      </c>
      <c r="C3725" s="12" t="s">
        <v>7833</v>
      </c>
      <c r="D3725" s="13">
        <v>4500</v>
      </c>
      <c r="E3725" s="14">
        <v>4592</v>
      </c>
      <c r="F3725" s="11" t="s">
        <v>8218</v>
      </c>
      <c r="G3725" s="11" t="s">
        <v>8224</v>
      </c>
      <c r="H3725" s="11" t="s">
        <v>8246</v>
      </c>
      <c r="I3725" s="11">
        <v>1417374262</v>
      </c>
      <c r="J3725" s="11">
        <v>1414778662</v>
      </c>
      <c r="K3725" s="11" t="b">
        <v>0</v>
      </c>
      <c r="L3725" s="11">
        <v>63</v>
      </c>
      <c r="M3725" s="11" t="b">
        <v>1</v>
      </c>
      <c r="N3725" s="11" t="s">
        <v>8273</v>
      </c>
      <c r="O3725" s="11" t="s">
        <v>8274</v>
      </c>
      <c r="P3725" s="11">
        <f t="shared" si="232"/>
        <v>102</v>
      </c>
      <c r="Q3725" s="11">
        <f t="shared" si="233"/>
        <v>72.89</v>
      </c>
      <c r="R3725" s="16">
        <f t="shared" si="234"/>
        <v>41943.753032407411</v>
      </c>
      <c r="S3725" s="16">
        <f t="shared" si="235"/>
        <v>41973.794699074075</v>
      </c>
    </row>
    <row r="3726" spans="1:19" ht="44.25" x14ac:dyDescent="0.75">
      <c r="A3726" s="11">
        <v>3724</v>
      </c>
      <c r="B3726" s="12" t="s">
        <v>3721</v>
      </c>
      <c r="C3726" s="12" t="s">
        <v>7834</v>
      </c>
      <c r="D3726" s="13">
        <v>4300</v>
      </c>
      <c r="E3726" s="14">
        <v>4409.55</v>
      </c>
      <c r="F3726" s="11" t="s">
        <v>8218</v>
      </c>
      <c r="G3726" s="11" t="s">
        <v>8224</v>
      </c>
      <c r="H3726" s="11" t="s">
        <v>8246</v>
      </c>
      <c r="I3726" s="11">
        <v>1462402800</v>
      </c>
      <c r="J3726" s="11">
        <v>1459856860</v>
      </c>
      <c r="K3726" s="11" t="b">
        <v>0</v>
      </c>
      <c r="L3726" s="11">
        <v>89</v>
      </c>
      <c r="M3726" s="11" t="b">
        <v>1</v>
      </c>
      <c r="N3726" s="11" t="s">
        <v>8273</v>
      </c>
      <c r="O3726" s="11" t="s">
        <v>8274</v>
      </c>
      <c r="P3726" s="11">
        <f t="shared" si="232"/>
        <v>103</v>
      </c>
      <c r="Q3726" s="11">
        <f t="shared" si="233"/>
        <v>49.55</v>
      </c>
      <c r="R3726" s="16">
        <f t="shared" si="234"/>
        <v>42465.491435185191</v>
      </c>
      <c r="S3726" s="16">
        <f t="shared" si="235"/>
        <v>42494.958333333328</v>
      </c>
    </row>
    <row r="3727" spans="1:19" ht="44.25" x14ac:dyDescent="0.75">
      <c r="A3727" s="11">
        <v>3725</v>
      </c>
      <c r="B3727" s="12" t="s">
        <v>3722</v>
      </c>
      <c r="C3727" s="12" t="s">
        <v>7835</v>
      </c>
      <c r="D3727" s="13">
        <v>300</v>
      </c>
      <c r="E3727" s="14">
        <v>381</v>
      </c>
      <c r="F3727" s="11" t="s">
        <v>8218</v>
      </c>
      <c r="G3727" s="11" t="s">
        <v>8224</v>
      </c>
      <c r="H3727" s="11" t="s">
        <v>8246</v>
      </c>
      <c r="I3727" s="11">
        <v>1455831000</v>
      </c>
      <c r="J3727" s="11">
        <v>1454366467</v>
      </c>
      <c r="K3727" s="11" t="b">
        <v>0</v>
      </c>
      <c r="L3727" s="11">
        <v>15</v>
      </c>
      <c r="M3727" s="11" t="b">
        <v>1</v>
      </c>
      <c r="N3727" s="11" t="s">
        <v>8273</v>
      </c>
      <c r="O3727" s="11" t="s">
        <v>8274</v>
      </c>
      <c r="P3727" s="11">
        <f t="shared" si="232"/>
        <v>127</v>
      </c>
      <c r="Q3727" s="11">
        <f t="shared" si="233"/>
        <v>25.4</v>
      </c>
      <c r="R3727" s="16">
        <f t="shared" si="234"/>
        <v>42401.945219907408</v>
      </c>
      <c r="S3727" s="16">
        <f t="shared" si="235"/>
        <v>42418.895833333328</v>
      </c>
    </row>
    <row r="3728" spans="1:19" ht="44.25" x14ac:dyDescent="0.75">
      <c r="A3728" s="11">
        <v>3726</v>
      </c>
      <c r="B3728" s="12" t="s">
        <v>3723</v>
      </c>
      <c r="C3728" s="12" t="s">
        <v>7836</v>
      </c>
      <c r="D3728" s="13">
        <v>850</v>
      </c>
      <c r="E3728" s="14">
        <v>2879</v>
      </c>
      <c r="F3728" s="11" t="s">
        <v>8218</v>
      </c>
      <c r="G3728" s="11" t="s">
        <v>8223</v>
      </c>
      <c r="H3728" s="11" t="s">
        <v>8245</v>
      </c>
      <c r="I3728" s="11">
        <v>1461963600</v>
      </c>
      <c r="J3728" s="11">
        <v>1459567371</v>
      </c>
      <c r="K3728" s="11" t="b">
        <v>0</v>
      </c>
      <c r="L3728" s="11">
        <v>46</v>
      </c>
      <c r="M3728" s="11" t="b">
        <v>1</v>
      </c>
      <c r="N3728" s="11" t="s">
        <v>8273</v>
      </c>
      <c r="O3728" s="11" t="s">
        <v>8274</v>
      </c>
      <c r="P3728" s="11">
        <f t="shared" si="232"/>
        <v>339</v>
      </c>
      <c r="Q3728" s="11">
        <f t="shared" si="233"/>
        <v>62.59</v>
      </c>
      <c r="R3728" s="16">
        <f t="shared" si="234"/>
        <v>42462.140868055561</v>
      </c>
      <c r="S3728" s="16">
        <f t="shared" si="235"/>
        <v>42489.875</v>
      </c>
    </row>
    <row r="3729" spans="1:19" ht="44.25" x14ac:dyDescent="0.75">
      <c r="A3729" s="11">
        <v>3727</v>
      </c>
      <c r="B3729" s="12" t="s">
        <v>3724</v>
      </c>
      <c r="C3729" s="12" t="s">
        <v>7837</v>
      </c>
      <c r="D3729" s="13">
        <v>2000</v>
      </c>
      <c r="E3729" s="14">
        <v>2015</v>
      </c>
      <c r="F3729" s="11" t="s">
        <v>8218</v>
      </c>
      <c r="G3729" s="11" t="s">
        <v>8223</v>
      </c>
      <c r="H3729" s="11" t="s">
        <v>8245</v>
      </c>
      <c r="I3729" s="11">
        <v>1476939300</v>
      </c>
      <c r="J3729" s="11">
        <v>1474273294</v>
      </c>
      <c r="K3729" s="11" t="b">
        <v>0</v>
      </c>
      <c r="L3729" s="11">
        <v>33</v>
      </c>
      <c r="M3729" s="11" t="b">
        <v>1</v>
      </c>
      <c r="N3729" s="11" t="s">
        <v>8273</v>
      </c>
      <c r="O3729" s="11" t="s">
        <v>8274</v>
      </c>
      <c r="P3729" s="11">
        <f t="shared" si="232"/>
        <v>101</v>
      </c>
      <c r="Q3729" s="11">
        <f t="shared" si="233"/>
        <v>61.06</v>
      </c>
      <c r="R3729" s="16">
        <f t="shared" si="234"/>
        <v>42632.348310185189</v>
      </c>
      <c r="S3729" s="16">
        <f t="shared" si="235"/>
        <v>42663.204861111109</v>
      </c>
    </row>
    <row r="3730" spans="1:19" ht="44.25" x14ac:dyDescent="0.75">
      <c r="A3730" s="11">
        <v>3728</v>
      </c>
      <c r="B3730" s="12" t="s">
        <v>3725</v>
      </c>
      <c r="C3730" s="12" t="s">
        <v>7838</v>
      </c>
      <c r="D3730" s="13">
        <v>20000</v>
      </c>
      <c r="E3730" s="14">
        <v>1862</v>
      </c>
      <c r="F3730" s="11" t="s">
        <v>8220</v>
      </c>
      <c r="G3730" s="11" t="s">
        <v>8223</v>
      </c>
      <c r="H3730" s="11" t="s">
        <v>8245</v>
      </c>
      <c r="I3730" s="11">
        <v>1439957176</v>
      </c>
      <c r="J3730" s="11">
        <v>1437365176</v>
      </c>
      <c r="K3730" s="11" t="b">
        <v>0</v>
      </c>
      <c r="L3730" s="11">
        <v>31</v>
      </c>
      <c r="M3730" s="11" t="b">
        <v>0</v>
      </c>
      <c r="N3730" s="11" t="s">
        <v>8273</v>
      </c>
      <c r="O3730" s="11" t="s">
        <v>8274</v>
      </c>
      <c r="P3730" s="11">
        <f t="shared" si="232"/>
        <v>9</v>
      </c>
      <c r="Q3730" s="11">
        <f t="shared" si="233"/>
        <v>60.06</v>
      </c>
      <c r="R3730" s="16">
        <f t="shared" si="234"/>
        <v>42205.171018518522</v>
      </c>
      <c r="S3730" s="16">
        <f t="shared" si="235"/>
        <v>42235.171018518522</v>
      </c>
    </row>
    <row r="3731" spans="1:19" ht="59" x14ac:dyDescent="0.75">
      <c r="A3731" s="11">
        <v>3729</v>
      </c>
      <c r="B3731" s="12" t="s">
        <v>3726</v>
      </c>
      <c r="C3731" s="12" t="s">
        <v>7839</v>
      </c>
      <c r="D3731" s="13">
        <v>5000</v>
      </c>
      <c r="E3731" s="14">
        <v>362</v>
      </c>
      <c r="F3731" s="11" t="s">
        <v>8220</v>
      </c>
      <c r="G3731" s="11" t="s">
        <v>8223</v>
      </c>
      <c r="H3731" s="11" t="s">
        <v>8245</v>
      </c>
      <c r="I3731" s="11">
        <v>1427082912</v>
      </c>
      <c r="J3731" s="11">
        <v>1423198512</v>
      </c>
      <c r="K3731" s="11" t="b">
        <v>0</v>
      </c>
      <c r="L3731" s="11">
        <v>5</v>
      </c>
      <c r="M3731" s="11" t="b">
        <v>0</v>
      </c>
      <c r="N3731" s="11" t="s">
        <v>8273</v>
      </c>
      <c r="O3731" s="11" t="s">
        <v>8274</v>
      </c>
      <c r="P3731" s="11">
        <f t="shared" si="232"/>
        <v>7</v>
      </c>
      <c r="Q3731" s="11">
        <f t="shared" si="233"/>
        <v>72.400000000000006</v>
      </c>
      <c r="R3731" s="16">
        <f t="shared" si="234"/>
        <v>42041.205000000002</v>
      </c>
      <c r="S3731" s="16">
        <f t="shared" si="235"/>
        <v>42086.16333333333</v>
      </c>
    </row>
    <row r="3732" spans="1:19" ht="44.25" x14ac:dyDescent="0.75">
      <c r="A3732" s="11">
        <v>3730</v>
      </c>
      <c r="B3732" s="12" t="s">
        <v>3727</v>
      </c>
      <c r="C3732" s="12" t="s">
        <v>7840</v>
      </c>
      <c r="D3732" s="13">
        <v>1000</v>
      </c>
      <c r="E3732" s="14">
        <v>100</v>
      </c>
      <c r="F3732" s="11" t="s">
        <v>8220</v>
      </c>
      <c r="G3732" s="11" t="s">
        <v>8223</v>
      </c>
      <c r="H3732" s="11" t="s">
        <v>8245</v>
      </c>
      <c r="I3732" s="11">
        <v>1439828159</v>
      </c>
      <c r="J3732" s="11">
        <v>1437236159</v>
      </c>
      <c r="K3732" s="11" t="b">
        <v>0</v>
      </c>
      <c r="L3732" s="11">
        <v>1</v>
      </c>
      <c r="M3732" s="11" t="b">
        <v>0</v>
      </c>
      <c r="N3732" s="11" t="s">
        <v>8273</v>
      </c>
      <c r="O3732" s="11" t="s">
        <v>8274</v>
      </c>
      <c r="P3732" s="11">
        <f t="shared" si="232"/>
        <v>10</v>
      </c>
      <c r="Q3732" s="11">
        <f t="shared" si="233"/>
        <v>100</v>
      </c>
      <c r="R3732" s="16">
        <f t="shared" si="234"/>
        <v>42203.677766203706</v>
      </c>
      <c r="S3732" s="16">
        <f t="shared" si="235"/>
        <v>42233.677766203706</v>
      </c>
    </row>
    <row r="3733" spans="1:19" ht="44.25" x14ac:dyDescent="0.75">
      <c r="A3733" s="11">
        <v>3731</v>
      </c>
      <c r="B3733" s="12" t="s">
        <v>3728</v>
      </c>
      <c r="C3733" s="12" t="s">
        <v>7841</v>
      </c>
      <c r="D3733" s="13">
        <v>5500</v>
      </c>
      <c r="E3733" s="14">
        <v>620</v>
      </c>
      <c r="F3733" s="11" t="s">
        <v>8220</v>
      </c>
      <c r="G3733" s="11" t="s">
        <v>8223</v>
      </c>
      <c r="H3733" s="11" t="s">
        <v>8245</v>
      </c>
      <c r="I3733" s="11">
        <v>1420860180</v>
      </c>
      <c r="J3733" s="11">
        <v>1418234646</v>
      </c>
      <c r="K3733" s="11" t="b">
        <v>0</v>
      </c>
      <c r="L3733" s="11">
        <v>12</v>
      </c>
      <c r="M3733" s="11" t="b">
        <v>0</v>
      </c>
      <c r="N3733" s="11" t="s">
        <v>8273</v>
      </c>
      <c r="O3733" s="11" t="s">
        <v>8274</v>
      </c>
      <c r="P3733" s="11">
        <f t="shared" si="232"/>
        <v>11</v>
      </c>
      <c r="Q3733" s="11">
        <f t="shared" si="233"/>
        <v>51.67</v>
      </c>
      <c r="R3733" s="16">
        <f t="shared" si="234"/>
        <v>41983.752847222218</v>
      </c>
      <c r="S3733" s="16">
        <f t="shared" si="235"/>
        <v>42014.140972222223</v>
      </c>
    </row>
    <row r="3734" spans="1:19" ht="44.25" x14ac:dyDescent="0.75">
      <c r="A3734" s="11">
        <v>3732</v>
      </c>
      <c r="B3734" s="12" t="s">
        <v>3729</v>
      </c>
      <c r="C3734" s="12" t="s">
        <v>7842</v>
      </c>
      <c r="D3734" s="13">
        <v>850</v>
      </c>
      <c r="E3734" s="14">
        <v>131</v>
      </c>
      <c r="F3734" s="11" t="s">
        <v>8220</v>
      </c>
      <c r="G3734" s="11" t="s">
        <v>8232</v>
      </c>
      <c r="H3734" s="11" t="s">
        <v>8248</v>
      </c>
      <c r="I3734" s="11">
        <v>1422100800</v>
      </c>
      <c r="J3734" s="11">
        <v>1416932133</v>
      </c>
      <c r="K3734" s="11" t="b">
        <v>0</v>
      </c>
      <c r="L3734" s="11">
        <v>4</v>
      </c>
      <c r="M3734" s="11" t="b">
        <v>0</v>
      </c>
      <c r="N3734" s="11" t="s">
        <v>8273</v>
      </c>
      <c r="O3734" s="11" t="s">
        <v>8274</v>
      </c>
      <c r="P3734" s="11">
        <f t="shared" si="232"/>
        <v>15</v>
      </c>
      <c r="Q3734" s="11">
        <f t="shared" si="233"/>
        <v>32.75</v>
      </c>
      <c r="R3734" s="16">
        <f t="shared" si="234"/>
        <v>41968.677465277782</v>
      </c>
      <c r="S3734" s="16">
        <f t="shared" si="235"/>
        <v>42028.5</v>
      </c>
    </row>
    <row r="3735" spans="1:19" ht="44.25" x14ac:dyDescent="0.75">
      <c r="A3735" s="11">
        <v>3733</v>
      </c>
      <c r="B3735" s="12" t="s">
        <v>3730</v>
      </c>
      <c r="C3735" s="12" t="s">
        <v>7843</v>
      </c>
      <c r="D3735" s="13">
        <v>1500</v>
      </c>
      <c r="E3735" s="14">
        <v>0</v>
      </c>
      <c r="F3735" s="11" t="s">
        <v>8220</v>
      </c>
      <c r="G3735" s="11" t="s">
        <v>8223</v>
      </c>
      <c r="H3735" s="11" t="s">
        <v>8245</v>
      </c>
      <c r="I3735" s="11">
        <v>1429396200</v>
      </c>
      <c r="J3735" s="11">
        <v>1428539708</v>
      </c>
      <c r="K3735" s="11" t="b">
        <v>0</v>
      </c>
      <c r="L3735" s="11">
        <v>0</v>
      </c>
      <c r="M3735" s="11" t="b">
        <v>0</v>
      </c>
      <c r="N3735" s="11" t="s">
        <v>8273</v>
      </c>
      <c r="O3735" s="11" t="s">
        <v>8274</v>
      </c>
      <c r="P3735" s="11">
        <f t="shared" si="232"/>
        <v>0</v>
      </c>
      <c r="Q3735" s="11">
        <f t="shared" si="233"/>
        <v>0</v>
      </c>
      <c r="R3735" s="16">
        <f t="shared" si="234"/>
        <v>42103.024398148147</v>
      </c>
      <c r="S3735" s="16">
        <f t="shared" si="235"/>
        <v>42112.9375</v>
      </c>
    </row>
    <row r="3736" spans="1:19" ht="59" x14ac:dyDescent="0.75">
      <c r="A3736" s="11">
        <v>3734</v>
      </c>
      <c r="B3736" s="12" t="s">
        <v>3731</v>
      </c>
      <c r="C3736" s="12" t="s">
        <v>7844</v>
      </c>
      <c r="D3736" s="13">
        <v>1500</v>
      </c>
      <c r="E3736" s="14">
        <v>427</v>
      </c>
      <c r="F3736" s="11" t="s">
        <v>8220</v>
      </c>
      <c r="G3736" s="11" t="s">
        <v>8223</v>
      </c>
      <c r="H3736" s="11" t="s">
        <v>8245</v>
      </c>
      <c r="I3736" s="11">
        <v>1432589896</v>
      </c>
      <c r="J3736" s="11">
        <v>1427405896</v>
      </c>
      <c r="K3736" s="11" t="b">
        <v>0</v>
      </c>
      <c r="L3736" s="11">
        <v>7</v>
      </c>
      <c r="M3736" s="11" t="b">
        <v>0</v>
      </c>
      <c r="N3736" s="11" t="s">
        <v>8273</v>
      </c>
      <c r="O3736" s="11" t="s">
        <v>8274</v>
      </c>
      <c r="P3736" s="11">
        <f t="shared" si="232"/>
        <v>28</v>
      </c>
      <c r="Q3736" s="11">
        <f t="shared" si="233"/>
        <v>61</v>
      </c>
      <c r="R3736" s="16">
        <f t="shared" si="234"/>
        <v>42089.901574074072</v>
      </c>
      <c r="S3736" s="16">
        <f t="shared" si="235"/>
        <v>42149.901574074072</v>
      </c>
    </row>
    <row r="3737" spans="1:19" ht="29.5" x14ac:dyDescent="0.75">
      <c r="A3737" s="11">
        <v>3735</v>
      </c>
      <c r="B3737" s="12" t="s">
        <v>3732</v>
      </c>
      <c r="C3737" s="12" t="s">
        <v>7845</v>
      </c>
      <c r="D3737" s="13">
        <v>150</v>
      </c>
      <c r="E3737" s="14">
        <v>20</v>
      </c>
      <c r="F3737" s="11" t="s">
        <v>8220</v>
      </c>
      <c r="G3737" s="11" t="s">
        <v>8224</v>
      </c>
      <c r="H3737" s="11" t="s">
        <v>8246</v>
      </c>
      <c r="I3737" s="11">
        <v>1432831089</v>
      </c>
      <c r="J3737" s="11">
        <v>1430239089</v>
      </c>
      <c r="K3737" s="11" t="b">
        <v>0</v>
      </c>
      <c r="L3737" s="11">
        <v>2</v>
      </c>
      <c r="M3737" s="11" t="b">
        <v>0</v>
      </c>
      <c r="N3737" s="11" t="s">
        <v>8273</v>
      </c>
      <c r="O3737" s="11" t="s">
        <v>8274</v>
      </c>
      <c r="P3737" s="11">
        <f t="shared" si="232"/>
        <v>13</v>
      </c>
      <c r="Q3737" s="11">
        <f t="shared" si="233"/>
        <v>10</v>
      </c>
      <c r="R3737" s="16">
        <f t="shared" si="234"/>
        <v>42122.693159722221</v>
      </c>
      <c r="S3737" s="16">
        <f t="shared" si="235"/>
        <v>42152.693159722221</v>
      </c>
    </row>
    <row r="3738" spans="1:19" ht="44.25" x14ac:dyDescent="0.75">
      <c r="A3738" s="11">
        <v>3736</v>
      </c>
      <c r="B3738" s="12" t="s">
        <v>3733</v>
      </c>
      <c r="C3738" s="12" t="s">
        <v>7846</v>
      </c>
      <c r="D3738" s="13">
        <v>1500</v>
      </c>
      <c r="E3738" s="14">
        <v>10</v>
      </c>
      <c r="F3738" s="11" t="s">
        <v>8220</v>
      </c>
      <c r="G3738" s="11" t="s">
        <v>8224</v>
      </c>
      <c r="H3738" s="11" t="s">
        <v>8246</v>
      </c>
      <c r="I3738" s="11">
        <v>1427133600</v>
      </c>
      <c r="J3738" s="11">
        <v>1423847093</v>
      </c>
      <c r="K3738" s="11" t="b">
        <v>0</v>
      </c>
      <c r="L3738" s="11">
        <v>1</v>
      </c>
      <c r="M3738" s="11" t="b">
        <v>0</v>
      </c>
      <c r="N3738" s="11" t="s">
        <v>8273</v>
      </c>
      <c r="O3738" s="11" t="s">
        <v>8274</v>
      </c>
      <c r="P3738" s="11">
        <f t="shared" si="232"/>
        <v>1</v>
      </c>
      <c r="Q3738" s="11">
        <f t="shared" si="233"/>
        <v>10</v>
      </c>
      <c r="R3738" s="16">
        <f t="shared" si="234"/>
        <v>42048.711724537032</v>
      </c>
      <c r="S3738" s="16">
        <f t="shared" si="235"/>
        <v>42086.75</v>
      </c>
    </row>
    <row r="3739" spans="1:19" ht="44.25" x14ac:dyDescent="0.75">
      <c r="A3739" s="11">
        <v>3737</v>
      </c>
      <c r="B3739" s="12" t="s">
        <v>3734</v>
      </c>
      <c r="C3739" s="12" t="s">
        <v>7847</v>
      </c>
      <c r="D3739" s="13">
        <v>700</v>
      </c>
      <c r="E3739" s="14">
        <v>150</v>
      </c>
      <c r="F3739" s="11" t="s">
        <v>8220</v>
      </c>
      <c r="G3739" s="11" t="s">
        <v>8223</v>
      </c>
      <c r="H3739" s="11" t="s">
        <v>8245</v>
      </c>
      <c r="I3739" s="11">
        <v>1447311540</v>
      </c>
      <c r="J3739" s="11">
        <v>1445358903</v>
      </c>
      <c r="K3739" s="11" t="b">
        <v>0</v>
      </c>
      <c r="L3739" s="11">
        <v>4</v>
      </c>
      <c r="M3739" s="11" t="b">
        <v>0</v>
      </c>
      <c r="N3739" s="11" t="s">
        <v>8273</v>
      </c>
      <c r="O3739" s="11" t="s">
        <v>8274</v>
      </c>
      <c r="P3739" s="11">
        <f t="shared" si="232"/>
        <v>21</v>
      </c>
      <c r="Q3739" s="11">
        <f t="shared" si="233"/>
        <v>37.5</v>
      </c>
      <c r="R3739" s="16">
        <f t="shared" si="234"/>
        <v>42297.691006944442</v>
      </c>
      <c r="S3739" s="16">
        <f t="shared" si="235"/>
        <v>42320.290972222225</v>
      </c>
    </row>
    <row r="3740" spans="1:19" ht="29.5" x14ac:dyDescent="0.75">
      <c r="A3740" s="11">
        <v>3738</v>
      </c>
      <c r="B3740" s="12" t="s">
        <v>3735</v>
      </c>
      <c r="C3740" s="12" t="s">
        <v>7848</v>
      </c>
      <c r="D3740" s="13">
        <v>1500</v>
      </c>
      <c r="E3740" s="14">
        <v>270</v>
      </c>
      <c r="F3740" s="11" t="s">
        <v>8220</v>
      </c>
      <c r="G3740" s="11" t="s">
        <v>8224</v>
      </c>
      <c r="H3740" s="11" t="s">
        <v>8246</v>
      </c>
      <c r="I3740" s="11">
        <v>1405461600</v>
      </c>
      <c r="J3740" s="11">
        <v>1403562705</v>
      </c>
      <c r="K3740" s="11" t="b">
        <v>0</v>
      </c>
      <c r="L3740" s="11">
        <v>6</v>
      </c>
      <c r="M3740" s="11" t="b">
        <v>0</v>
      </c>
      <c r="N3740" s="11" t="s">
        <v>8273</v>
      </c>
      <c r="O3740" s="11" t="s">
        <v>8274</v>
      </c>
      <c r="P3740" s="11">
        <f t="shared" si="232"/>
        <v>18</v>
      </c>
      <c r="Q3740" s="11">
        <f t="shared" si="233"/>
        <v>45</v>
      </c>
      <c r="R3740" s="16">
        <f t="shared" si="234"/>
        <v>41813.938715277778</v>
      </c>
      <c r="S3740" s="16">
        <f t="shared" si="235"/>
        <v>41835.916666666664</v>
      </c>
    </row>
    <row r="3741" spans="1:19" ht="44.25" x14ac:dyDescent="0.75">
      <c r="A3741" s="11">
        <v>3739</v>
      </c>
      <c r="B3741" s="12" t="s">
        <v>3736</v>
      </c>
      <c r="C3741" s="12" t="s">
        <v>7849</v>
      </c>
      <c r="D3741" s="13">
        <v>4000</v>
      </c>
      <c r="E3741" s="14">
        <v>805</v>
      </c>
      <c r="F3741" s="11" t="s">
        <v>8220</v>
      </c>
      <c r="G3741" s="11" t="s">
        <v>8224</v>
      </c>
      <c r="H3741" s="11" t="s">
        <v>8246</v>
      </c>
      <c r="I3741" s="11">
        <v>1468752468</v>
      </c>
      <c r="J3741" s="11">
        <v>1467024468</v>
      </c>
      <c r="K3741" s="11" t="b">
        <v>0</v>
      </c>
      <c r="L3741" s="11">
        <v>8</v>
      </c>
      <c r="M3741" s="11" t="b">
        <v>0</v>
      </c>
      <c r="N3741" s="11" t="s">
        <v>8273</v>
      </c>
      <c r="O3741" s="11" t="s">
        <v>8274</v>
      </c>
      <c r="P3741" s="11">
        <f t="shared" si="232"/>
        <v>20</v>
      </c>
      <c r="Q3741" s="11">
        <f t="shared" si="233"/>
        <v>100.63</v>
      </c>
      <c r="R3741" s="16">
        <f t="shared" si="234"/>
        <v>42548.449861111112</v>
      </c>
      <c r="S3741" s="16">
        <f t="shared" si="235"/>
        <v>42568.449861111112</v>
      </c>
    </row>
    <row r="3742" spans="1:19" ht="44.25" x14ac:dyDescent="0.75">
      <c r="A3742" s="11">
        <v>3740</v>
      </c>
      <c r="B3742" s="12" t="s">
        <v>3737</v>
      </c>
      <c r="C3742" s="12" t="s">
        <v>7850</v>
      </c>
      <c r="D3742" s="13">
        <v>2000</v>
      </c>
      <c r="E3742" s="14">
        <v>358</v>
      </c>
      <c r="F3742" s="11" t="s">
        <v>8220</v>
      </c>
      <c r="G3742" s="11" t="s">
        <v>8223</v>
      </c>
      <c r="H3742" s="11" t="s">
        <v>8245</v>
      </c>
      <c r="I3742" s="11">
        <v>1407808438</v>
      </c>
      <c r="J3742" s="11">
        <v>1405217355</v>
      </c>
      <c r="K3742" s="11" t="b">
        <v>0</v>
      </c>
      <c r="L3742" s="11">
        <v>14</v>
      </c>
      <c r="M3742" s="11" t="b">
        <v>0</v>
      </c>
      <c r="N3742" s="11" t="s">
        <v>8273</v>
      </c>
      <c r="O3742" s="11" t="s">
        <v>8274</v>
      </c>
      <c r="P3742" s="11">
        <f t="shared" si="232"/>
        <v>18</v>
      </c>
      <c r="Q3742" s="11">
        <f t="shared" si="233"/>
        <v>25.57</v>
      </c>
      <c r="R3742" s="16">
        <f t="shared" si="234"/>
        <v>41833.089756944442</v>
      </c>
      <c r="S3742" s="16">
        <f t="shared" si="235"/>
        <v>41863.079143518517</v>
      </c>
    </row>
    <row r="3743" spans="1:19" ht="44.25" x14ac:dyDescent="0.75">
      <c r="A3743" s="11">
        <v>3741</v>
      </c>
      <c r="B3743" s="12" t="s">
        <v>3738</v>
      </c>
      <c r="C3743" s="12" t="s">
        <v>7851</v>
      </c>
      <c r="D3743" s="13">
        <v>20000</v>
      </c>
      <c r="E3743" s="14">
        <v>0</v>
      </c>
      <c r="F3743" s="11" t="s">
        <v>8220</v>
      </c>
      <c r="G3743" s="11" t="s">
        <v>8223</v>
      </c>
      <c r="H3743" s="11" t="s">
        <v>8245</v>
      </c>
      <c r="I3743" s="11">
        <v>1450389950</v>
      </c>
      <c r="J3743" s="11">
        <v>1447797950</v>
      </c>
      <c r="K3743" s="11" t="b">
        <v>0</v>
      </c>
      <c r="L3743" s="11">
        <v>0</v>
      </c>
      <c r="M3743" s="11" t="b">
        <v>0</v>
      </c>
      <c r="N3743" s="11" t="s">
        <v>8273</v>
      </c>
      <c r="O3743" s="11" t="s">
        <v>8274</v>
      </c>
      <c r="P3743" s="11">
        <f t="shared" si="232"/>
        <v>0</v>
      </c>
      <c r="Q3743" s="11">
        <f t="shared" si="233"/>
        <v>0</v>
      </c>
      <c r="R3743" s="16">
        <f t="shared" si="234"/>
        <v>42325.920717592591</v>
      </c>
      <c r="S3743" s="16">
        <f t="shared" si="235"/>
        <v>42355.920717592591</v>
      </c>
    </row>
    <row r="3744" spans="1:19" ht="44.25" x14ac:dyDescent="0.75">
      <c r="A3744" s="11">
        <v>3742</v>
      </c>
      <c r="B3744" s="12" t="s">
        <v>3739</v>
      </c>
      <c r="C3744" s="12" t="s">
        <v>7852</v>
      </c>
      <c r="D3744" s="13">
        <v>5000</v>
      </c>
      <c r="E3744" s="14">
        <v>100</v>
      </c>
      <c r="F3744" s="11" t="s">
        <v>8220</v>
      </c>
      <c r="G3744" s="11" t="s">
        <v>8223</v>
      </c>
      <c r="H3744" s="11" t="s">
        <v>8245</v>
      </c>
      <c r="I3744" s="11">
        <v>1409980144</v>
      </c>
      <c r="J3744" s="11">
        <v>1407388144</v>
      </c>
      <c r="K3744" s="11" t="b">
        <v>0</v>
      </c>
      <c r="L3744" s="11">
        <v>4</v>
      </c>
      <c r="M3744" s="11" t="b">
        <v>0</v>
      </c>
      <c r="N3744" s="11" t="s">
        <v>8273</v>
      </c>
      <c r="O3744" s="11" t="s">
        <v>8274</v>
      </c>
      <c r="P3744" s="11">
        <f t="shared" si="232"/>
        <v>2</v>
      </c>
      <c r="Q3744" s="11">
        <f t="shared" si="233"/>
        <v>25</v>
      </c>
      <c r="R3744" s="16">
        <f t="shared" si="234"/>
        <v>41858.214629629627</v>
      </c>
      <c r="S3744" s="16">
        <f t="shared" si="235"/>
        <v>41888.214629629627</v>
      </c>
    </row>
    <row r="3745" spans="1:19" ht="29.5" x14ac:dyDescent="0.75">
      <c r="A3745" s="11">
        <v>3743</v>
      </c>
      <c r="B3745" s="12" t="s">
        <v>3740</v>
      </c>
      <c r="C3745" s="12" t="s">
        <v>7853</v>
      </c>
      <c r="D3745" s="13">
        <v>2200</v>
      </c>
      <c r="E3745" s="14">
        <v>0</v>
      </c>
      <c r="F3745" s="11" t="s">
        <v>8220</v>
      </c>
      <c r="G3745" s="11" t="s">
        <v>8223</v>
      </c>
      <c r="H3745" s="11" t="s">
        <v>8245</v>
      </c>
      <c r="I3745" s="11">
        <v>1404406964</v>
      </c>
      <c r="J3745" s="11">
        <v>1401814964</v>
      </c>
      <c r="K3745" s="11" t="b">
        <v>0</v>
      </c>
      <c r="L3745" s="11">
        <v>0</v>
      </c>
      <c r="M3745" s="11" t="b">
        <v>0</v>
      </c>
      <c r="N3745" s="11" t="s">
        <v>8273</v>
      </c>
      <c r="O3745" s="11" t="s">
        <v>8274</v>
      </c>
      <c r="P3745" s="11">
        <f t="shared" si="232"/>
        <v>0</v>
      </c>
      <c r="Q3745" s="11">
        <f t="shared" si="233"/>
        <v>0</v>
      </c>
      <c r="R3745" s="16">
        <f t="shared" si="234"/>
        <v>41793.710231481484</v>
      </c>
      <c r="S3745" s="16">
        <f t="shared" si="235"/>
        <v>41823.710231481484</v>
      </c>
    </row>
    <row r="3746" spans="1:19" ht="59" x14ac:dyDescent="0.75">
      <c r="A3746" s="11">
        <v>3744</v>
      </c>
      <c r="B3746" s="12" t="s">
        <v>3741</v>
      </c>
      <c r="C3746" s="12" t="s">
        <v>7854</v>
      </c>
      <c r="D3746" s="13">
        <v>1200</v>
      </c>
      <c r="E3746" s="14">
        <v>0</v>
      </c>
      <c r="F3746" s="11" t="s">
        <v>8220</v>
      </c>
      <c r="G3746" s="11" t="s">
        <v>8223</v>
      </c>
      <c r="H3746" s="11" t="s">
        <v>8245</v>
      </c>
      <c r="I3746" s="11">
        <v>1404532740</v>
      </c>
      <c r="J3746" s="11">
        <v>1401823952</v>
      </c>
      <c r="K3746" s="11" t="b">
        <v>0</v>
      </c>
      <c r="L3746" s="11">
        <v>0</v>
      </c>
      <c r="M3746" s="11" t="b">
        <v>0</v>
      </c>
      <c r="N3746" s="11" t="s">
        <v>8273</v>
      </c>
      <c r="O3746" s="11" t="s">
        <v>8274</v>
      </c>
      <c r="P3746" s="11">
        <f t="shared" si="232"/>
        <v>0</v>
      </c>
      <c r="Q3746" s="11">
        <f t="shared" si="233"/>
        <v>0</v>
      </c>
      <c r="R3746" s="16">
        <f t="shared" si="234"/>
        <v>41793.814259259263</v>
      </c>
      <c r="S3746" s="16">
        <f t="shared" si="235"/>
        <v>41825.165972222225</v>
      </c>
    </row>
    <row r="3747" spans="1:19" ht="44.25" x14ac:dyDescent="0.75">
      <c r="A3747" s="11">
        <v>3745</v>
      </c>
      <c r="B3747" s="12" t="s">
        <v>3742</v>
      </c>
      <c r="C3747" s="12" t="s">
        <v>7855</v>
      </c>
      <c r="D3747" s="13">
        <v>100</v>
      </c>
      <c r="E3747" s="14">
        <v>10</v>
      </c>
      <c r="F3747" s="11" t="s">
        <v>8220</v>
      </c>
      <c r="G3747" s="11" t="s">
        <v>8223</v>
      </c>
      <c r="H3747" s="11" t="s">
        <v>8245</v>
      </c>
      <c r="I3747" s="11">
        <v>1407689102</v>
      </c>
      <c r="J3747" s="11">
        <v>1405097102</v>
      </c>
      <c r="K3747" s="11" t="b">
        <v>0</v>
      </c>
      <c r="L3747" s="11">
        <v>1</v>
      </c>
      <c r="M3747" s="11" t="b">
        <v>0</v>
      </c>
      <c r="N3747" s="11" t="s">
        <v>8273</v>
      </c>
      <c r="O3747" s="11" t="s">
        <v>8274</v>
      </c>
      <c r="P3747" s="11">
        <f t="shared" si="232"/>
        <v>10</v>
      </c>
      <c r="Q3747" s="11">
        <f t="shared" si="233"/>
        <v>10</v>
      </c>
      <c r="R3747" s="16">
        <f t="shared" si="234"/>
        <v>41831.697939814818</v>
      </c>
      <c r="S3747" s="16">
        <f t="shared" si="235"/>
        <v>41861.697939814818</v>
      </c>
    </row>
    <row r="3748" spans="1:19" x14ac:dyDescent="0.75">
      <c r="A3748" s="11">
        <v>3746</v>
      </c>
      <c r="B3748" s="12" t="s">
        <v>3743</v>
      </c>
      <c r="C3748" s="12" t="s">
        <v>7856</v>
      </c>
      <c r="D3748" s="13">
        <v>8500</v>
      </c>
      <c r="E3748" s="14">
        <v>202</v>
      </c>
      <c r="F3748" s="11" t="s">
        <v>8220</v>
      </c>
      <c r="G3748" s="11" t="s">
        <v>8223</v>
      </c>
      <c r="H3748" s="11" t="s">
        <v>8245</v>
      </c>
      <c r="I3748" s="11">
        <v>1475918439</v>
      </c>
      <c r="J3748" s="11">
        <v>1473326439</v>
      </c>
      <c r="K3748" s="11" t="b">
        <v>0</v>
      </c>
      <c r="L3748" s="11">
        <v>1</v>
      </c>
      <c r="M3748" s="11" t="b">
        <v>0</v>
      </c>
      <c r="N3748" s="11" t="s">
        <v>8273</v>
      </c>
      <c r="O3748" s="11" t="s">
        <v>8274</v>
      </c>
      <c r="P3748" s="11">
        <f t="shared" si="232"/>
        <v>2</v>
      </c>
      <c r="Q3748" s="11">
        <f t="shared" si="233"/>
        <v>202</v>
      </c>
      <c r="R3748" s="16">
        <f t="shared" si="234"/>
        <v>42621.389340277776</v>
      </c>
      <c r="S3748" s="16">
        <f t="shared" si="235"/>
        <v>42651.389340277776</v>
      </c>
    </row>
    <row r="3749" spans="1:19" ht="29.5" x14ac:dyDescent="0.75">
      <c r="A3749" s="11">
        <v>3747</v>
      </c>
      <c r="B3749" s="12" t="s">
        <v>3744</v>
      </c>
      <c r="C3749" s="12" t="s">
        <v>7857</v>
      </c>
      <c r="D3749" s="13">
        <v>2500</v>
      </c>
      <c r="E3749" s="14">
        <v>25</v>
      </c>
      <c r="F3749" s="11" t="s">
        <v>8220</v>
      </c>
      <c r="G3749" s="11" t="s">
        <v>8224</v>
      </c>
      <c r="H3749" s="11" t="s">
        <v>8246</v>
      </c>
      <c r="I3749" s="11">
        <v>1436137140</v>
      </c>
      <c r="J3749" s="11">
        <v>1433833896</v>
      </c>
      <c r="K3749" s="11" t="b">
        <v>0</v>
      </c>
      <c r="L3749" s="11">
        <v>1</v>
      </c>
      <c r="M3749" s="11" t="b">
        <v>0</v>
      </c>
      <c r="N3749" s="11" t="s">
        <v>8273</v>
      </c>
      <c r="O3749" s="11" t="s">
        <v>8274</v>
      </c>
      <c r="P3749" s="11">
        <f t="shared" si="232"/>
        <v>1</v>
      </c>
      <c r="Q3749" s="11">
        <f t="shared" si="233"/>
        <v>25</v>
      </c>
      <c r="R3749" s="16">
        <f t="shared" si="234"/>
        <v>42164.299722222218</v>
      </c>
      <c r="S3749" s="16">
        <f t="shared" si="235"/>
        <v>42190.957638888889</v>
      </c>
    </row>
    <row r="3750" spans="1:19" ht="44.25" x14ac:dyDescent="0.75">
      <c r="A3750" s="11">
        <v>3748</v>
      </c>
      <c r="B3750" s="12" t="s">
        <v>3745</v>
      </c>
      <c r="C3750" s="12" t="s">
        <v>7858</v>
      </c>
      <c r="D3750" s="13">
        <v>5000</v>
      </c>
      <c r="E3750" s="14">
        <v>5176</v>
      </c>
      <c r="F3750" s="11" t="s">
        <v>8218</v>
      </c>
      <c r="G3750" s="11" t="s">
        <v>8223</v>
      </c>
      <c r="H3750" s="11" t="s">
        <v>8245</v>
      </c>
      <c r="I3750" s="11">
        <v>1455602340</v>
      </c>
      <c r="J3750" s="11">
        <v>1453827436</v>
      </c>
      <c r="K3750" s="11" t="b">
        <v>0</v>
      </c>
      <c r="L3750" s="11">
        <v>52</v>
      </c>
      <c r="M3750" s="11" t="b">
        <v>1</v>
      </c>
      <c r="N3750" s="11" t="s">
        <v>8273</v>
      </c>
      <c r="O3750" s="11" t="s">
        <v>8315</v>
      </c>
      <c r="P3750" s="11">
        <f t="shared" si="232"/>
        <v>104</v>
      </c>
      <c r="Q3750" s="11">
        <f t="shared" si="233"/>
        <v>99.54</v>
      </c>
      <c r="R3750" s="16">
        <f t="shared" si="234"/>
        <v>42395.706435185188</v>
      </c>
      <c r="S3750" s="16">
        <f t="shared" si="235"/>
        <v>42416.249305555553</v>
      </c>
    </row>
    <row r="3751" spans="1:19" ht="44.25" x14ac:dyDescent="0.75">
      <c r="A3751" s="11">
        <v>3749</v>
      </c>
      <c r="B3751" s="12" t="s">
        <v>3746</v>
      </c>
      <c r="C3751" s="12" t="s">
        <v>7859</v>
      </c>
      <c r="D3751" s="13">
        <v>500</v>
      </c>
      <c r="E3751" s="14">
        <v>525</v>
      </c>
      <c r="F3751" s="11" t="s">
        <v>8218</v>
      </c>
      <c r="G3751" s="11" t="s">
        <v>8223</v>
      </c>
      <c r="H3751" s="11" t="s">
        <v>8245</v>
      </c>
      <c r="I3751" s="11">
        <v>1461902340</v>
      </c>
      <c r="J3751" s="11">
        <v>1459220588</v>
      </c>
      <c r="K3751" s="11" t="b">
        <v>0</v>
      </c>
      <c r="L3751" s="11">
        <v>7</v>
      </c>
      <c r="M3751" s="11" t="b">
        <v>1</v>
      </c>
      <c r="N3751" s="11" t="s">
        <v>8273</v>
      </c>
      <c r="O3751" s="11" t="s">
        <v>8315</v>
      </c>
      <c r="P3751" s="11">
        <f t="shared" si="232"/>
        <v>105</v>
      </c>
      <c r="Q3751" s="11">
        <f t="shared" si="233"/>
        <v>75</v>
      </c>
      <c r="R3751" s="16">
        <f t="shared" si="234"/>
        <v>42458.127175925925</v>
      </c>
      <c r="S3751" s="16">
        <f t="shared" si="235"/>
        <v>42489.165972222225</v>
      </c>
    </row>
    <row r="3752" spans="1:19" ht="88.5" x14ac:dyDescent="0.75">
      <c r="A3752" s="11">
        <v>3750</v>
      </c>
      <c r="B3752" s="12" t="s">
        <v>3747</v>
      </c>
      <c r="C3752" s="12" t="s">
        <v>7860</v>
      </c>
      <c r="D3752" s="13">
        <v>6000</v>
      </c>
      <c r="E3752" s="14">
        <v>6027</v>
      </c>
      <c r="F3752" s="11" t="s">
        <v>8218</v>
      </c>
      <c r="G3752" s="11" t="s">
        <v>8223</v>
      </c>
      <c r="H3752" s="11" t="s">
        <v>8245</v>
      </c>
      <c r="I3752" s="11">
        <v>1423555140</v>
      </c>
      <c r="J3752" s="11">
        <v>1421105608</v>
      </c>
      <c r="K3752" s="11" t="b">
        <v>0</v>
      </c>
      <c r="L3752" s="11">
        <v>28</v>
      </c>
      <c r="M3752" s="11" t="b">
        <v>1</v>
      </c>
      <c r="N3752" s="11" t="s">
        <v>8273</v>
      </c>
      <c r="O3752" s="11" t="s">
        <v>8315</v>
      </c>
      <c r="P3752" s="11">
        <f t="shared" si="232"/>
        <v>100</v>
      </c>
      <c r="Q3752" s="11">
        <f t="shared" si="233"/>
        <v>215.25</v>
      </c>
      <c r="R3752" s="16">
        <f t="shared" si="234"/>
        <v>42016.981574074074</v>
      </c>
      <c r="S3752" s="16">
        <f t="shared" si="235"/>
        <v>42045.332638888889</v>
      </c>
    </row>
    <row r="3753" spans="1:19" ht="44.25" x14ac:dyDescent="0.75">
      <c r="A3753" s="11">
        <v>3751</v>
      </c>
      <c r="B3753" s="12" t="s">
        <v>3748</v>
      </c>
      <c r="C3753" s="12" t="s">
        <v>7861</v>
      </c>
      <c r="D3753" s="13">
        <v>1000</v>
      </c>
      <c r="E3753" s="14">
        <v>1326</v>
      </c>
      <c r="F3753" s="11" t="s">
        <v>8218</v>
      </c>
      <c r="G3753" s="11" t="s">
        <v>8223</v>
      </c>
      <c r="H3753" s="11" t="s">
        <v>8245</v>
      </c>
      <c r="I3753" s="11">
        <v>1459641073</v>
      </c>
      <c r="J3753" s="11">
        <v>1454460673</v>
      </c>
      <c r="K3753" s="11" t="b">
        <v>0</v>
      </c>
      <c r="L3753" s="11">
        <v>11</v>
      </c>
      <c r="M3753" s="11" t="b">
        <v>1</v>
      </c>
      <c r="N3753" s="11" t="s">
        <v>8273</v>
      </c>
      <c r="O3753" s="11" t="s">
        <v>8315</v>
      </c>
      <c r="P3753" s="11">
        <f t="shared" si="232"/>
        <v>133</v>
      </c>
      <c r="Q3753" s="11">
        <f t="shared" si="233"/>
        <v>120.55</v>
      </c>
      <c r="R3753" s="16">
        <f t="shared" si="234"/>
        <v>42403.035567129627</v>
      </c>
      <c r="S3753" s="16">
        <f t="shared" si="235"/>
        <v>42462.993900462956</v>
      </c>
    </row>
    <row r="3754" spans="1:19" ht="59" x14ac:dyDescent="0.75">
      <c r="A3754" s="11">
        <v>3752</v>
      </c>
      <c r="B3754" s="12" t="s">
        <v>3749</v>
      </c>
      <c r="C3754" s="12" t="s">
        <v>7862</v>
      </c>
      <c r="D3754" s="13">
        <v>500</v>
      </c>
      <c r="E3754" s="14">
        <v>565</v>
      </c>
      <c r="F3754" s="11" t="s">
        <v>8218</v>
      </c>
      <c r="G3754" s="11" t="s">
        <v>8224</v>
      </c>
      <c r="H3754" s="11" t="s">
        <v>8246</v>
      </c>
      <c r="I3754" s="11">
        <v>1476651600</v>
      </c>
      <c r="J3754" s="11">
        <v>1473189335</v>
      </c>
      <c r="K3754" s="11" t="b">
        <v>0</v>
      </c>
      <c r="L3754" s="11">
        <v>15</v>
      </c>
      <c r="M3754" s="11" t="b">
        <v>1</v>
      </c>
      <c r="N3754" s="11" t="s">
        <v>8273</v>
      </c>
      <c r="O3754" s="11" t="s">
        <v>8315</v>
      </c>
      <c r="P3754" s="11">
        <f t="shared" si="232"/>
        <v>113</v>
      </c>
      <c r="Q3754" s="11">
        <f t="shared" si="233"/>
        <v>37.67</v>
      </c>
      <c r="R3754" s="16">
        <f t="shared" si="234"/>
        <v>42619.802488425921</v>
      </c>
      <c r="S3754" s="16">
        <f t="shared" si="235"/>
        <v>42659.875</v>
      </c>
    </row>
    <row r="3755" spans="1:19" ht="44.25" x14ac:dyDescent="0.75">
      <c r="A3755" s="11">
        <v>3753</v>
      </c>
      <c r="B3755" s="12" t="s">
        <v>3750</v>
      </c>
      <c r="C3755" s="12" t="s">
        <v>7863</v>
      </c>
      <c r="D3755" s="13">
        <v>5000</v>
      </c>
      <c r="E3755" s="14">
        <v>5167</v>
      </c>
      <c r="F3755" s="11" t="s">
        <v>8218</v>
      </c>
      <c r="G3755" s="11" t="s">
        <v>8223</v>
      </c>
      <c r="H3755" s="11" t="s">
        <v>8245</v>
      </c>
      <c r="I3755" s="11">
        <v>1433289600</v>
      </c>
      <c r="J3755" s="11">
        <v>1430768800</v>
      </c>
      <c r="K3755" s="11" t="b">
        <v>0</v>
      </c>
      <c r="L3755" s="11">
        <v>30</v>
      </c>
      <c r="M3755" s="11" t="b">
        <v>1</v>
      </c>
      <c r="N3755" s="11" t="s">
        <v>8273</v>
      </c>
      <c r="O3755" s="11" t="s">
        <v>8315</v>
      </c>
      <c r="P3755" s="11">
        <f t="shared" si="232"/>
        <v>103</v>
      </c>
      <c r="Q3755" s="11">
        <f t="shared" si="233"/>
        <v>172.23</v>
      </c>
      <c r="R3755" s="16">
        <f t="shared" si="234"/>
        <v>42128.824074074073</v>
      </c>
      <c r="S3755" s="16">
        <f t="shared" si="235"/>
        <v>42158</v>
      </c>
    </row>
    <row r="3756" spans="1:19" ht="44.25" x14ac:dyDescent="0.75">
      <c r="A3756" s="11">
        <v>3754</v>
      </c>
      <c r="B3756" s="12" t="s">
        <v>3751</v>
      </c>
      <c r="C3756" s="12" t="s">
        <v>7864</v>
      </c>
      <c r="D3756" s="13">
        <v>2500</v>
      </c>
      <c r="E3756" s="14">
        <v>3000</v>
      </c>
      <c r="F3756" s="11" t="s">
        <v>8218</v>
      </c>
      <c r="G3756" s="11" t="s">
        <v>8223</v>
      </c>
      <c r="H3756" s="11" t="s">
        <v>8245</v>
      </c>
      <c r="I3756" s="11">
        <v>1406350740</v>
      </c>
      <c r="J3756" s="11">
        <v>1403125737</v>
      </c>
      <c r="K3756" s="11" t="b">
        <v>0</v>
      </c>
      <c r="L3756" s="11">
        <v>27</v>
      </c>
      <c r="M3756" s="11" t="b">
        <v>1</v>
      </c>
      <c r="N3756" s="11" t="s">
        <v>8273</v>
      </c>
      <c r="O3756" s="11" t="s">
        <v>8315</v>
      </c>
      <c r="P3756" s="11">
        <f t="shared" si="232"/>
        <v>120</v>
      </c>
      <c r="Q3756" s="11">
        <f t="shared" si="233"/>
        <v>111.11</v>
      </c>
      <c r="R3756" s="16">
        <f t="shared" si="234"/>
        <v>41808.881215277775</v>
      </c>
      <c r="S3756" s="16">
        <f t="shared" si="235"/>
        <v>41846.207638888889</v>
      </c>
    </row>
    <row r="3757" spans="1:19" ht="44.25" x14ac:dyDescent="0.75">
      <c r="A3757" s="11">
        <v>3755</v>
      </c>
      <c r="B3757" s="12" t="s">
        <v>3752</v>
      </c>
      <c r="C3757" s="12" t="s">
        <v>7865</v>
      </c>
      <c r="D3757" s="13">
        <v>550</v>
      </c>
      <c r="E3757" s="14">
        <v>713</v>
      </c>
      <c r="F3757" s="11" t="s">
        <v>8218</v>
      </c>
      <c r="G3757" s="11" t="s">
        <v>8224</v>
      </c>
      <c r="H3757" s="11" t="s">
        <v>8246</v>
      </c>
      <c r="I3757" s="11">
        <v>1460753307</v>
      </c>
      <c r="J3757" s="11">
        <v>1458161307</v>
      </c>
      <c r="K3757" s="11" t="b">
        <v>0</v>
      </c>
      <c r="L3757" s="11">
        <v>28</v>
      </c>
      <c r="M3757" s="11" t="b">
        <v>1</v>
      </c>
      <c r="N3757" s="11" t="s">
        <v>8273</v>
      </c>
      <c r="O3757" s="11" t="s">
        <v>8315</v>
      </c>
      <c r="P3757" s="11">
        <f t="shared" si="232"/>
        <v>130</v>
      </c>
      <c r="Q3757" s="11">
        <f t="shared" si="233"/>
        <v>25.46</v>
      </c>
      <c r="R3757" s="16">
        <f t="shared" si="234"/>
        <v>42445.866979166662</v>
      </c>
      <c r="S3757" s="16">
        <f t="shared" si="235"/>
        <v>42475.866979166662</v>
      </c>
    </row>
    <row r="3758" spans="1:19" ht="44.25" x14ac:dyDescent="0.75">
      <c r="A3758" s="11">
        <v>3756</v>
      </c>
      <c r="B3758" s="12" t="s">
        <v>3753</v>
      </c>
      <c r="C3758" s="12" t="s">
        <v>7866</v>
      </c>
      <c r="D3758" s="13">
        <v>4500</v>
      </c>
      <c r="E3758" s="14">
        <v>4550</v>
      </c>
      <c r="F3758" s="11" t="s">
        <v>8218</v>
      </c>
      <c r="G3758" s="11" t="s">
        <v>8223</v>
      </c>
      <c r="H3758" s="11" t="s">
        <v>8245</v>
      </c>
      <c r="I3758" s="11">
        <v>1402515198</v>
      </c>
      <c r="J3758" s="11">
        <v>1399923198</v>
      </c>
      <c r="K3758" s="11" t="b">
        <v>0</v>
      </c>
      <c r="L3758" s="11">
        <v>17</v>
      </c>
      <c r="M3758" s="11" t="b">
        <v>1</v>
      </c>
      <c r="N3758" s="11" t="s">
        <v>8273</v>
      </c>
      <c r="O3758" s="11" t="s">
        <v>8315</v>
      </c>
      <c r="P3758" s="11">
        <f t="shared" si="232"/>
        <v>101</v>
      </c>
      <c r="Q3758" s="11">
        <f t="shared" si="233"/>
        <v>267.64999999999998</v>
      </c>
      <c r="R3758" s="16">
        <f t="shared" si="234"/>
        <v>41771.814791666664</v>
      </c>
      <c r="S3758" s="16">
        <f t="shared" si="235"/>
        <v>41801.814791666664</v>
      </c>
    </row>
    <row r="3759" spans="1:19" ht="44.25" x14ac:dyDescent="0.75">
      <c r="A3759" s="11">
        <v>3757</v>
      </c>
      <c r="B3759" s="12" t="s">
        <v>3754</v>
      </c>
      <c r="C3759" s="12" t="s">
        <v>7867</v>
      </c>
      <c r="D3759" s="13">
        <v>3500</v>
      </c>
      <c r="E3759" s="14">
        <v>3798</v>
      </c>
      <c r="F3759" s="11" t="s">
        <v>8218</v>
      </c>
      <c r="G3759" s="11" t="s">
        <v>8223</v>
      </c>
      <c r="H3759" s="11" t="s">
        <v>8245</v>
      </c>
      <c r="I3759" s="11">
        <v>1417465515</v>
      </c>
      <c r="J3759" s="11">
        <v>1415737515</v>
      </c>
      <c r="K3759" s="11" t="b">
        <v>0</v>
      </c>
      <c r="L3759" s="11">
        <v>50</v>
      </c>
      <c r="M3759" s="11" t="b">
        <v>1</v>
      </c>
      <c r="N3759" s="11" t="s">
        <v>8273</v>
      </c>
      <c r="O3759" s="11" t="s">
        <v>8315</v>
      </c>
      <c r="P3759" s="11">
        <f t="shared" si="232"/>
        <v>109</v>
      </c>
      <c r="Q3759" s="11">
        <f t="shared" si="233"/>
        <v>75.959999999999994</v>
      </c>
      <c r="R3759" s="16">
        <f t="shared" si="234"/>
        <v>41954.850868055553</v>
      </c>
      <c r="S3759" s="16">
        <f t="shared" si="235"/>
        <v>41974.850868055553</v>
      </c>
    </row>
    <row r="3760" spans="1:19" ht="29.5" x14ac:dyDescent="0.75">
      <c r="A3760" s="11">
        <v>3758</v>
      </c>
      <c r="B3760" s="12" t="s">
        <v>3755</v>
      </c>
      <c r="C3760" s="12" t="s">
        <v>7868</v>
      </c>
      <c r="D3760" s="13">
        <v>1500</v>
      </c>
      <c r="E3760" s="14">
        <v>1535</v>
      </c>
      <c r="F3760" s="11" t="s">
        <v>8218</v>
      </c>
      <c r="G3760" s="11" t="s">
        <v>8223</v>
      </c>
      <c r="H3760" s="11" t="s">
        <v>8245</v>
      </c>
      <c r="I3760" s="11">
        <v>1400475600</v>
      </c>
      <c r="J3760" s="11">
        <v>1397819938</v>
      </c>
      <c r="K3760" s="11" t="b">
        <v>0</v>
      </c>
      <c r="L3760" s="11">
        <v>26</v>
      </c>
      <c r="M3760" s="11" t="b">
        <v>1</v>
      </c>
      <c r="N3760" s="11" t="s">
        <v>8273</v>
      </c>
      <c r="O3760" s="11" t="s">
        <v>8315</v>
      </c>
      <c r="P3760" s="11">
        <f t="shared" si="232"/>
        <v>102</v>
      </c>
      <c r="Q3760" s="11">
        <f t="shared" si="233"/>
        <v>59.04</v>
      </c>
      <c r="R3760" s="16">
        <f t="shared" si="234"/>
        <v>41747.471504629626</v>
      </c>
      <c r="S3760" s="16">
        <f t="shared" si="235"/>
        <v>41778.208333333336</v>
      </c>
    </row>
    <row r="3761" spans="1:19" ht="29.5" x14ac:dyDescent="0.75">
      <c r="A3761" s="11">
        <v>3759</v>
      </c>
      <c r="B3761" s="12" t="s">
        <v>3756</v>
      </c>
      <c r="C3761" s="12" t="s">
        <v>7869</v>
      </c>
      <c r="D3761" s="13">
        <v>4000</v>
      </c>
      <c r="E3761" s="14">
        <v>4409.7700000000004</v>
      </c>
      <c r="F3761" s="11" t="s">
        <v>8218</v>
      </c>
      <c r="G3761" s="11" t="s">
        <v>8223</v>
      </c>
      <c r="H3761" s="11" t="s">
        <v>8245</v>
      </c>
      <c r="I3761" s="11">
        <v>1440556553</v>
      </c>
      <c r="J3761" s="11">
        <v>1435372553</v>
      </c>
      <c r="K3761" s="11" t="b">
        <v>0</v>
      </c>
      <c r="L3761" s="11">
        <v>88</v>
      </c>
      <c r="M3761" s="11" t="b">
        <v>1</v>
      </c>
      <c r="N3761" s="11" t="s">
        <v>8273</v>
      </c>
      <c r="O3761" s="11" t="s">
        <v>8315</v>
      </c>
      <c r="P3761" s="11">
        <f t="shared" si="232"/>
        <v>110</v>
      </c>
      <c r="Q3761" s="11">
        <f t="shared" si="233"/>
        <v>50.11</v>
      </c>
      <c r="R3761" s="16">
        <f t="shared" si="234"/>
        <v>42182.108252314814</v>
      </c>
      <c r="S3761" s="16">
        <f t="shared" si="235"/>
        <v>42242.108252314814</v>
      </c>
    </row>
    <row r="3762" spans="1:19" ht="44.25" x14ac:dyDescent="0.75">
      <c r="A3762" s="11">
        <v>3760</v>
      </c>
      <c r="B3762" s="12" t="s">
        <v>3757</v>
      </c>
      <c r="C3762" s="12" t="s">
        <v>7870</v>
      </c>
      <c r="D3762" s="13">
        <v>5000</v>
      </c>
      <c r="E3762" s="14">
        <v>5050.7700000000004</v>
      </c>
      <c r="F3762" s="11" t="s">
        <v>8218</v>
      </c>
      <c r="G3762" s="11" t="s">
        <v>8223</v>
      </c>
      <c r="H3762" s="11" t="s">
        <v>8245</v>
      </c>
      <c r="I3762" s="11">
        <v>1399293386</v>
      </c>
      <c r="J3762" s="11">
        <v>1397133386</v>
      </c>
      <c r="K3762" s="11" t="b">
        <v>0</v>
      </c>
      <c r="L3762" s="11">
        <v>91</v>
      </c>
      <c r="M3762" s="11" t="b">
        <v>1</v>
      </c>
      <c r="N3762" s="11" t="s">
        <v>8273</v>
      </c>
      <c r="O3762" s="11" t="s">
        <v>8315</v>
      </c>
      <c r="P3762" s="11">
        <f t="shared" si="232"/>
        <v>101</v>
      </c>
      <c r="Q3762" s="11">
        <f t="shared" si="233"/>
        <v>55.5</v>
      </c>
      <c r="R3762" s="16">
        <f t="shared" si="234"/>
        <v>41739.525300925925</v>
      </c>
      <c r="S3762" s="16">
        <f t="shared" si="235"/>
        <v>41764.525300925925</v>
      </c>
    </row>
    <row r="3763" spans="1:19" ht="59" x14ac:dyDescent="0.75">
      <c r="A3763" s="11">
        <v>3761</v>
      </c>
      <c r="B3763" s="12" t="s">
        <v>3758</v>
      </c>
      <c r="C3763" s="12" t="s">
        <v>7871</v>
      </c>
      <c r="D3763" s="13">
        <v>500</v>
      </c>
      <c r="E3763" s="14">
        <v>500</v>
      </c>
      <c r="F3763" s="11" t="s">
        <v>8218</v>
      </c>
      <c r="G3763" s="11" t="s">
        <v>8224</v>
      </c>
      <c r="H3763" s="11" t="s">
        <v>8246</v>
      </c>
      <c r="I3763" s="11">
        <v>1439247600</v>
      </c>
      <c r="J3763" s="11">
        <v>1434625937</v>
      </c>
      <c r="K3763" s="11" t="b">
        <v>0</v>
      </c>
      <c r="L3763" s="11">
        <v>3</v>
      </c>
      <c r="M3763" s="11" t="b">
        <v>1</v>
      </c>
      <c r="N3763" s="11" t="s">
        <v>8273</v>
      </c>
      <c r="O3763" s="11" t="s">
        <v>8315</v>
      </c>
      <c r="P3763" s="11">
        <f t="shared" si="232"/>
        <v>100</v>
      </c>
      <c r="Q3763" s="11">
        <f t="shared" si="233"/>
        <v>166.67</v>
      </c>
      <c r="R3763" s="16">
        <f t="shared" si="234"/>
        <v>42173.466863425929</v>
      </c>
      <c r="S3763" s="16">
        <f t="shared" si="235"/>
        <v>42226.958333333328</v>
      </c>
    </row>
    <row r="3764" spans="1:19" ht="44.25" x14ac:dyDescent="0.75">
      <c r="A3764" s="11">
        <v>3762</v>
      </c>
      <c r="B3764" s="12" t="s">
        <v>3759</v>
      </c>
      <c r="C3764" s="12" t="s">
        <v>7872</v>
      </c>
      <c r="D3764" s="13">
        <v>1250</v>
      </c>
      <c r="E3764" s="14">
        <v>1328</v>
      </c>
      <c r="F3764" s="11" t="s">
        <v>8218</v>
      </c>
      <c r="G3764" s="11" t="s">
        <v>8224</v>
      </c>
      <c r="H3764" s="11" t="s">
        <v>8246</v>
      </c>
      <c r="I3764" s="11">
        <v>1438543889</v>
      </c>
      <c r="J3764" s="11">
        <v>1436383889</v>
      </c>
      <c r="K3764" s="11" t="b">
        <v>0</v>
      </c>
      <c r="L3764" s="11">
        <v>28</v>
      </c>
      <c r="M3764" s="11" t="b">
        <v>1</v>
      </c>
      <c r="N3764" s="11" t="s">
        <v>8273</v>
      </c>
      <c r="O3764" s="11" t="s">
        <v>8315</v>
      </c>
      <c r="P3764" s="11">
        <f t="shared" si="232"/>
        <v>106</v>
      </c>
      <c r="Q3764" s="11">
        <f t="shared" si="233"/>
        <v>47.43</v>
      </c>
      <c r="R3764" s="16">
        <f t="shared" si="234"/>
        <v>42193.813530092593</v>
      </c>
      <c r="S3764" s="16">
        <f t="shared" si="235"/>
        <v>42218.813530092593</v>
      </c>
    </row>
    <row r="3765" spans="1:19" ht="29.5" x14ac:dyDescent="0.75">
      <c r="A3765" s="11">
        <v>3763</v>
      </c>
      <c r="B3765" s="12" t="s">
        <v>3760</v>
      </c>
      <c r="C3765" s="12" t="s">
        <v>7873</v>
      </c>
      <c r="D3765" s="13">
        <v>5000</v>
      </c>
      <c r="E3765" s="14">
        <v>5000</v>
      </c>
      <c r="F3765" s="11" t="s">
        <v>8218</v>
      </c>
      <c r="G3765" s="11" t="s">
        <v>8223</v>
      </c>
      <c r="H3765" s="11" t="s">
        <v>8245</v>
      </c>
      <c r="I3765" s="11">
        <v>1427907626</v>
      </c>
      <c r="J3765" s="11">
        <v>1425319226</v>
      </c>
      <c r="K3765" s="11" t="b">
        <v>0</v>
      </c>
      <c r="L3765" s="11">
        <v>77</v>
      </c>
      <c r="M3765" s="11" t="b">
        <v>1</v>
      </c>
      <c r="N3765" s="11" t="s">
        <v>8273</v>
      </c>
      <c r="O3765" s="11" t="s">
        <v>8315</v>
      </c>
      <c r="P3765" s="11">
        <f t="shared" si="232"/>
        <v>100</v>
      </c>
      <c r="Q3765" s="11">
        <f t="shared" si="233"/>
        <v>64.94</v>
      </c>
      <c r="R3765" s="16">
        <f t="shared" si="234"/>
        <v>42065.750300925924</v>
      </c>
      <c r="S3765" s="16">
        <f t="shared" si="235"/>
        <v>42095.708634259259</v>
      </c>
    </row>
    <row r="3766" spans="1:19" ht="44.25" x14ac:dyDescent="0.75">
      <c r="A3766" s="11">
        <v>3764</v>
      </c>
      <c r="B3766" s="12" t="s">
        <v>3761</v>
      </c>
      <c r="C3766" s="12" t="s">
        <v>7874</v>
      </c>
      <c r="D3766" s="13">
        <v>1500</v>
      </c>
      <c r="E3766" s="14">
        <v>1500</v>
      </c>
      <c r="F3766" s="11" t="s">
        <v>8218</v>
      </c>
      <c r="G3766" s="11" t="s">
        <v>8223</v>
      </c>
      <c r="H3766" s="11" t="s">
        <v>8245</v>
      </c>
      <c r="I3766" s="11">
        <v>1464482160</v>
      </c>
      <c r="J3766" s="11">
        <v>1462824832</v>
      </c>
      <c r="K3766" s="11" t="b">
        <v>0</v>
      </c>
      <c r="L3766" s="11">
        <v>27</v>
      </c>
      <c r="M3766" s="11" t="b">
        <v>1</v>
      </c>
      <c r="N3766" s="11" t="s">
        <v>8273</v>
      </c>
      <c r="O3766" s="11" t="s">
        <v>8315</v>
      </c>
      <c r="P3766" s="11">
        <f t="shared" si="232"/>
        <v>100</v>
      </c>
      <c r="Q3766" s="11">
        <f t="shared" si="233"/>
        <v>55.56</v>
      </c>
      <c r="R3766" s="16">
        <f t="shared" si="234"/>
        <v>42499.842962962968</v>
      </c>
      <c r="S3766" s="16">
        <f t="shared" si="235"/>
        <v>42519.024999999994</v>
      </c>
    </row>
    <row r="3767" spans="1:19" ht="44.25" x14ac:dyDescent="0.75">
      <c r="A3767" s="11">
        <v>3765</v>
      </c>
      <c r="B3767" s="12" t="s">
        <v>3762</v>
      </c>
      <c r="C3767" s="12" t="s">
        <v>7875</v>
      </c>
      <c r="D3767" s="13">
        <v>7000</v>
      </c>
      <c r="E3767" s="14">
        <v>7942</v>
      </c>
      <c r="F3767" s="11" t="s">
        <v>8218</v>
      </c>
      <c r="G3767" s="11" t="s">
        <v>8223</v>
      </c>
      <c r="H3767" s="11" t="s">
        <v>8245</v>
      </c>
      <c r="I3767" s="11">
        <v>1406745482</v>
      </c>
      <c r="J3767" s="11">
        <v>1404153482</v>
      </c>
      <c r="K3767" s="11" t="b">
        <v>0</v>
      </c>
      <c r="L3767" s="11">
        <v>107</v>
      </c>
      <c r="M3767" s="11" t="b">
        <v>1</v>
      </c>
      <c r="N3767" s="11" t="s">
        <v>8273</v>
      </c>
      <c r="O3767" s="11" t="s">
        <v>8315</v>
      </c>
      <c r="P3767" s="11">
        <f t="shared" si="232"/>
        <v>113</v>
      </c>
      <c r="Q3767" s="11">
        <f t="shared" si="233"/>
        <v>74.22</v>
      </c>
      <c r="R3767" s="16">
        <f t="shared" si="234"/>
        <v>41820.776412037041</v>
      </c>
      <c r="S3767" s="16">
        <f t="shared" si="235"/>
        <v>41850.776412037041</v>
      </c>
    </row>
    <row r="3768" spans="1:19" ht="44.25" x14ac:dyDescent="0.75">
      <c r="A3768" s="11">
        <v>3766</v>
      </c>
      <c r="B3768" s="12" t="s">
        <v>3763</v>
      </c>
      <c r="C3768" s="12" t="s">
        <v>7876</v>
      </c>
      <c r="D3768" s="13">
        <v>10000</v>
      </c>
      <c r="E3768" s="14">
        <v>10265.01</v>
      </c>
      <c r="F3768" s="11" t="s">
        <v>8218</v>
      </c>
      <c r="G3768" s="11" t="s">
        <v>8223</v>
      </c>
      <c r="H3768" s="11" t="s">
        <v>8245</v>
      </c>
      <c r="I3768" s="11">
        <v>1404360045</v>
      </c>
      <c r="J3768" s="11">
        <v>1401336045</v>
      </c>
      <c r="K3768" s="11" t="b">
        <v>0</v>
      </c>
      <c r="L3768" s="11">
        <v>96</v>
      </c>
      <c r="M3768" s="11" t="b">
        <v>1</v>
      </c>
      <c r="N3768" s="11" t="s">
        <v>8273</v>
      </c>
      <c r="O3768" s="11" t="s">
        <v>8315</v>
      </c>
      <c r="P3768" s="11">
        <f t="shared" si="232"/>
        <v>103</v>
      </c>
      <c r="Q3768" s="11">
        <f t="shared" si="233"/>
        <v>106.93</v>
      </c>
      <c r="R3768" s="16">
        <f t="shared" si="234"/>
        <v>41788.167187500003</v>
      </c>
      <c r="S3768" s="16">
        <f t="shared" si="235"/>
        <v>41823.167187500003</v>
      </c>
    </row>
    <row r="3769" spans="1:19" ht="44.25" x14ac:dyDescent="0.75">
      <c r="A3769" s="11">
        <v>3767</v>
      </c>
      <c r="B3769" s="12" t="s">
        <v>3764</v>
      </c>
      <c r="C3769" s="12" t="s">
        <v>7877</v>
      </c>
      <c r="D3769" s="13">
        <v>2000</v>
      </c>
      <c r="E3769" s="14">
        <v>2335</v>
      </c>
      <c r="F3769" s="11" t="s">
        <v>8218</v>
      </c>
      <c r="G3769" s="11" t="s">
        <v>8223</v>
      </c>
      <c r="H3769" s="11" t="s">
        <v>8245</v>
      </c>
      <c r="I3769" s="11">
        <v>1425185940</v>
      </c>
      <c r="J3769" s="11">
        <v>1423960097</v>
      </c>
      <c r="K3769" s="11" t="b">
        <v>0</v>
      </c>
      <c r="L3769" s="11">
        <v>56</v>
      </c>
      <c r="M3769" s="11" t="b">
        <v>1</v>
      </c>
      <c r="N3769" s="11" t="s">
        <v>8273</v>
      </c>
      <c r="O3769" s="11" t="s">
        <v>8315</v>
      </c>
      <c r="P3769" s="11">
        <f t="shared" si="232"/>
        <v>117</v>
      </c>
      <c r="Q3769" s="11">
        <f t="shared" si="233"/>
        <v>41.7</v>
      </c>
      <c r="R3769" s="16">
        <f t="shared" si="234"/>
        <v>42050.019641203704</v>
      </c>
      <c r="S3769" s="16">
        <f t="shared" si="235"/>
        <v>42064.207638888889</v>
      </c>
    </row>
    <row r="3770" spans="1:19" ht="44.25" x14ac:dyDescent="0.75">
      <c r="A3770" s="11">
        <v>3768</v>
      </c>
      <c r="B3770" s="12" t="s">
        <v>3765</v>
      </c>
      <c r="C3770" s="12" t="s">
        <v>7878</v>
      </c>
      <c r="D3770" s="13">
        <v>4000</v>
      </c>
      <c r="E3770" s="14">
        <v>4306.1099999999997</v>
      </c>
      <c r="F3770" s="11" t="s">
        <v>8218</v>
      </c>
      <c r="G3770" s="11" t="s">
        <v>8223</v>
      </c>
      <c r="H3770" s="11" t="s">
        <v>8245</v>
      </c>
      <c r="I3770" s="11">
        <v>1402594090</v>
      </c>
      <c r="J3770" s="11">
        <v>1400002090</v>
      </c>
      <c r="K3770" s="11" t="b">
        <v>0</v>
      </c>
      <c r="L3770" s="11">
        <v>58</v>
      </c>
      <c r="M3770" s="11" t="b">
        <v>1</v>
      </c>
      <c r="N3770" s="11" t="s">
        <v>8273</v>
      </c>
      <c r="O3770" s="11" t="s">
        <v>8315</v>
      </c>
      <c r="P3770" s="11">
        <f t="shared" si="232"/>
        <v>108</v>
      </c>
      <c r="Q3770" s="11">
        <f t="shared" si="233"/>
        <v>74.239999999999995</v>
      </c>
      <c r="R3770" s="16">
        <f t="shared" si="234"/>
        <v>41772.727893518517</v>
      </c>
      <c r="S3770" s="16">
        <f t="shared" si="235"/>
        <v>41802.727893518517</v>
      </c>
    </row>
    <row r="3771" spans="1:19" ht="44.25" x14ac:dyDescent="0.75">
      <c r="A3771" s="11">
        <v>3769</v>
      </c>
      <c r="B3771" s="12" t="s">
        <v>3766</v>
      </c>
      <c r="C3771" s="12" t="s">
        <v>7879</v>
      </c>
      <c r="D3771" s="13">
        <v>1100</v>
      </c>
      <c r="E3771" s="14">
        <v>1100</v>
      </c>
      <c r="F3771" s="11" t="s">
        <v>8218</v>
      </c>
      <c r="G3771" s="11" t="s">
        <v>8223</v>
      </c>
      <c r="H3771" s="11" t="s">
        <v>8245</v>
      </c>
      <c r="I3771" s="11">
        <v>1460730079</v>
      </c>
      <c r="J3771" s="11">
        <v>1458138079</v>
      </c>
      <c r="K3771" s="11" t="b">
        <v>0</v>
      </c>
      <c r="L3771" s="11">
        <v>15</v>
      </c>
      <c r="M3771" s="11" t="b">
        <v>1</v>
      </c>
      <c r="N3771" s="11" t="s">
        <v>8273</v>
      </c>
      <c r="O3771" s="11" t="s">
        <v>8315</v>
      </c>
      <c r="P3771" s="11">
        <f t="shared" si="232"/>
        <v>100</v>
      </c>
      <c r="Q3771" s="11">
        <f t="shared" si="233"/>
        <v>73.33</v>
      </c>
      <c r="R3771" s="16">
        <f t="shared" si="234"/>
        <v>42445.598136574074</v>
      </c>
      <c r="S3771" s="16">
        <f t="shared" si="235"/>
        <v>42475.598136574074</v>
      </c>
    </row>
    <row r="3772" spans="1:19" ht="44.25" x14ac:dyDescent="0.75">
      <c r="A3772" s="11">
        <v>3770</v>
      </c>
      <c r="B3772" s="12" t="s">
        <v>3767</v>
      </c>
      <c r="C3772" s="12" t="s">
        <v>7880</v>
      </c>
      <c r="D3772" s="13">
        <v>2000</v>
      </c>
      <c r="E3772" s="14">
        <v>2000</v>
      </c>
      <c r="F3772" s="11" t="s">
        <v>8218</v>
      </c>
      <c r="G3772" s="11" t="s">
        <v>8224</v>
      </c>
      <c r="H3772" s="11" t="s">
        <v>8246</v>
      </c>
      <c r="I3772" s="11">
        <v>1434234010</v>
      </c>
      <c r="J3772" s="11">
        <v>1431642010</v>
      </c>
      <c r="K3772" s="11" t="b">
        <v>0</v>
      </c>
      <c r="L3772" s="11">
        <v>20</v>
      </c>
      <c r="M3772" s="11" t="b">
        <v>1</v>
      </c>
      <c r="N3772" s="11" t="s">
        <v>8273</v>
      </c>
      <c r="O3772" s="11" t="s">
        <v>8315</v>
      </c>
      <c r="P3772" s="11">
        <f t="shared" si="232"/>
        <v>100</v>
      </c>
      <c r="Q3772" s="11">
        <f t="shared" si="233"/>
        <v>100</v>
      </c>
      <c r="R3772" s="16">
        <f t="shared" si="234"/>
        <v>42138.930671296301</v>
      </c>
      <c r="S3772" s="16">
        <f t="shared" si="235"/>
        <v>42168.930671296301</v>
      </c>
    </row>
    <row r="3773" spans="1:19" ht="29.5" x14ac:dyDescent="0.75">
      <c r="A3773" s="11">
        <v>3771</v>
      </c>
      <c r="B3773" s="12" t="s">
        <v>3768</v>
      </c>
      <c r="C3773" s="12" t="s">
        <v>7881</v>
      </c>
      <c r="D3773" s="13">
        <v>1000</v>
      </c>
      <c r="E3773" s="14">
        <v>1460</v>
      </c>
      <c r="F3773" s="11" t="s">
        <v>8218</v>
      </c>
      <c r="G3773" s="11" t="s">
        <v>8223</v>
      </c>
      <c r="H3773" s="11" t="s">
        <v>8245</v>
      </c>
      <c r="I3773" s="11">
        <v>1463529600</v>
      </c>
      <c r="J3773" s="11">
        <v>1462307652</v>
      </c>
      <c r="K3773" s="11" t="b">
        <v>0</v>
      </c>
      <c r="L3773" s="11">
        <v>38</v>
      </c>
      <c r="M3773" s="11" t="b">
        <v>1</v>
      </c>
      <c r="N3773" s="11" t="s">
        <v>8273</v>
      </c>
      <c r="O3773" s="11" t="s">
        <v>8315</v>
      </c>
      <c r="P3773" s="11">
        <f t="shared" si="232"/>
        <v>146</v>
      </c>
      <c r="Q3773" s="11">
        <f t="shared" si="233"/>
        <v>38.42</v>
      </c>
      <c r="R3773" s="16">
        <f t="shared" si="234"/>
        <v>42493.857083333336</v>
      </c>
      <c r="S3773" s="16">
        <f t="shared" si="235"/>
        <v>42508</v>
      </c>
    </row>
    <row r="3774" spans="1:19" ht="44.25" x14ac:dyDescent="0.75">
      <c r="A3774" s="11">
        <v>3772</v>
      </c>
      <c r="B3774" s="12" t="s">
        <v>3769</v>
      </c>
      <c r="C3774" s="12" t="s">
        <v>7882</v>
      </c>
      <c r="D3774" s="13">
        <v>5000</v>
      </c>
      <c r="E3774" s="14">
        <v>5510</v>
      </c>
      <c r="F3774" s="11" t="s">
        <v>8218</v>
      </c>
      <c r="G3774" s="11" t="s">
        <v>8223</v>
      </c>
      <c r="H3774" s="11" t="s">
        <v>8245</v>
      </c>
      <c r="I3774" s="11">
        <v>1480399200</v>
      </c>
      <c r="J3774" s="11">
        <v>1478616506</v>
      </c>
      <c r="K3774" s="11" t="b">
        <v>0</v>
      </c>
      <c r="L3774" s="11">
        <v>33</v>
      </c>
      <c r="M3774" s="11" t="b">
        <v>1</v>
      </c>
      <c r="N3774" s="11" t="s">
        <v>8273</v>
      </c>
      <c r="O3774" s="11" t="s">
        <v>8315</v>
      </c>
      <c r="P3774" s="11">
        <f t="shared" si="232"/>
        <v>110</v>
      </c>
      <c r="Q3774" s="11">
        <f t="shared" si="233"/>
        <v>166.97</v>
      </c>
      <c r="R3774" s="16">
        <f t="shared" si="234"/>
        <v>42682.616967592592</v>
      </c>
      <c r="S3774" s="16">
        <f t="shared" si="235"/>
        <v>42703.25</v>
      </c>
    </row>
    <row r="3775" spans="1:19" ht="29.5" x14ac:dyDescent="0.75">
      <c r="A3775" s="11">
        <v>3773</v>
      </c>
      <c r="B3775" s="12" t="s">
        <v>3770</v>
      </c>
      <c r="C3775" s="12" t="s">
        <v>7883</v>
      </c>
      <c r="D3775" s="13">
        <v>5000</v>
      </c>
      <c r="E3775" s="14">
        <v>5410</v>
      </c>
      <c r="F3775" s="11" t="s">
        <v>8218</v>
      </c>
      <c r="G3775" s="11" t="s">
        <v>8223</v>
      </c>
      <c r="H3775" s="11" t="s">
        <v>8245</v>
      </c>
      <c r="I3775" s="11">
        <v>1479175680</v>
      </c>
      <c r="J3775" s="11">
        <v>1476317247</v>
      </c>
      <c r="K3775" s="11" t="b">
        <v>0</v>
      </c>
      <c r="L3775" s="11">
        <v>57</v>
      </c>
      <c r="M3775" s="11" t="b">
        <v>1</v>
      </c>
      <c r="N3775" s="11" t="s">
        <v>8273</v>
      </c>
      <c r="O3775" s="11" t="s">
        <v>8315</v>
      </c>
      <c r="P3775" s="11">
        <f t="shared" si="232"/>
        <v>108</v>
      </c>
      <c r="Q3775" s="11">
        <f t="shared" si="233"/>
        <v>94.91</v>
      </c>
      <c r="R3775" s="16">
        <f t="shared" si="234"/>
        <v>42656.005173611105</v>
      </c>
      <c r="S3775" s="16">
        <f t="shared" si="235"/>
        <v>42689.088888888888</v>
      </c>
    </row>
    <row r="3776" spans="1:19" ht="59" x14ac:dyDescent="0.75">
      <c r="A3776" s="11">
        <v>3774</v>
      </c>
      <c r="B3776" s="12" t="s">
        <v>3771</v>
      </c>
      <c r="C3776" s="12" t="s">
        <v>7884</v>
      </c>
      <c r="D3776" s="13">
        <v>2500</v>
      </c>
      <c r="E3776" s="14">
        <v>2500</v>
      </c>
      <c r="F3776" s="11" t="s">
        <v>8218</v>
      </c>
      <c r="G3776" s="11" t="s">
        <v>8228</v>
      </c>
      <c r="H3776" s="11" t="s">
        <v>8250</v>
      </c>
      <c r="I3776" s="11">
        <v>1428606055</v>
      </c>
      <c r="J3776" s="11">
        <v>1427223655</v>
      </c>
      <c r="K3776" s="11" t="b">
        <v>0</v>
      </c>
      <c r="L3776" s="11">
        <v>25</v>
      </c>
      <c r="M3776" s="11" t="b">
        <v>1</v>
      </c>
      <c r="N3776" s="11" t="s">
        <v>8273</v>
      </c>
      <c r="O3776" s="11" t="s">
        <v>8315</v>
      </c>
      <c r="P3776" s="11">
        <f t="shared" si="232"/>
        <v>100</v>
      </c>
      <c r="Q3776" s="11">
        <f t="shared" si="233"/>
        <v>100</v>
      </c>
      <c r="R3776" s="16">
        <f t="shared" si="234"/>
        <v>42087.792303240742</v>
      </c>
      <c r="S3776" s="16">
        <f t="shared" si="235"/>
        <v>42103.792303240742</v>
      </c>
    </row>
    <row r="3777" spans="1:19" ht="44.25" x14ac:dyDescent="0.75">
      <c r="A3777" s="11">
        <v>3775</v>
      </c>
      <c r="B3777" s="12" t="s">
        <v>3772</v>
      </c>
      <c r="C3777" s="12" t="s">
        <v>7885</v>
      </c>
      <c r="D3777" s="13">
        <v>2000</v>
      </c>
      <c r="E3777" s="14">
        <v>2005</v>
      </c>
      <c r="F3777" s="11" t="s">
        <v>8218</v>
      </c>
      <c r="G3777" s="11" t="s">
        <v>8223</v>
      </c>
      <c r="H3777" s="11" t="s">
        <v>8245</v>
      </c>
      <c r="I3777" s="11">
        <v>1428552000</v>
      </c>
      <c r="J3777" s="11">
        <v>1426199843</v>
      </c>
      <c r="K3777" s="11" t="b">
        <v>0</v>
      </c>
      <c r="L3777" s="11">
        <v>14</v>
      </c>
      <c r="M3777" s="11" t="b">
        <v>1</v>
      </c>
      <c r="N3777" s="11" t="s">
        <v>8273</v>
      </c>
      <c r="O3777" s="11" t="s">
        <v>8315</v>
      </c>
      <c r="P3777" s="11">
        <f t="shared" si="232"/>
        <v>100</v>
      </c>
      <c r="Q3777" s="11">
        <f t="shared" si="233"/>
        <v>143.21</v>
      </c>
      <c r="R3777" s="16">
        <f t="shared" si="234"/>
        <v>42075.942627314813</v>
      </c>
      <c r="S3777" s="16">
        <f t="shared" si="235"/>
        <v>42103.166666666672</v>
      </c>
    </row>
    <row r="3778" spans="1:19" ht="59" x14ac:dyDescent="0.75">
      <c r="A3778" s="11">
        <v>3776</v>
      </c>
      <c r="B3778" s="12" t="s">
        <v>3773</v>
      </c>
      <c r="C3778" s="12" t="s">
        <v>7886</v>
      </c>
      <c r="D3778" s="13">
        <v>8000</v>
      </c>
      <c r="E3778" s="14">
        <v>8537</v>
      </c>
      <c r="F3778" s="11" t="s">
        <v>8218</v>
      </c>
      <c r="G3778" s="11" t="s">
        <v>8223</v>
      </c>
      <c r="H3778" s="11" t="s">
        <v>8245</v>
      </c>
      <c r="I3778" s="11">
        <v>1406854800</v>
      </c>
      <c r="J3778" s="11">
        <v>1403599778</v>
      </c>
      <c r="K3778" s="11" t="b">
        <v>0</v>
      </c>
      <c r="L3778" s="11">
        <v>94</v>
      </c>
      <c r="M3778" s="11" t="b">
        <v>1</v>
      </c>
      <c r="N3778" s="11" t="s">
        <v>8273</v>
      </c>
      <c r="O3778" s="11" t="s">
        <v>8315</v>
      </c>
      <c r="P3778" s="11">
        <f t="shared" ref="P3778:P3841" si="236">ROUND(E3778/D3778*100,0)</f>
        <v>107</v>
      </c>
      <c r="Q3778" s="11">
        <f t="shared" ref="Q3778:Q3841" si="237">IFERROR(ROUND(E3778/L3778,2),0)</f>
        <v>90.82</v>
      </c>
      <c r="R3778" s="16">
        <f t="shared" si="234"/>
        <v>41814.367800925924</v>
      </c>
      <c r="S3778" s="16">
        <f t="shared" si="235"/>
        <v>41852.041666666664</v>
      </c>
    </row>
    <row r="3779" spans="1:19" ht="44.25" x14ac:dyDescent="0.75">
      <c r="A3779" s="11">
        <v>3777</v>
      </c>
      <c r="B3779" s="12" t="s">
        <v>3774</v>
      </c>
      <c r="C3779" s="12" t="s">
        <v>7887</v>
      </c>
      <c r="D3779" s="13">
        <v>2000</v>
      </c>
      <c r="E3779" s="14">
        <v>2864</v>
      </c>
      <c r="F3779" s="11" t="s">
        <v>8218</v>
      </c>
      <c r="G3779" s="11" t="s">
        <v>8223</v>
      </c>
      <c r="H3779" s="11" t="s">
        <v>8245</v>
      </c>
      <c r="I3779" s="11">
        <v>1411790400</v>
      </c>
      <c r="J3779" s="11">
        <v>1409884821</v>
      </c>
      <c r="K3779" s="11" t="b">
        <v>0</v>
      </c>
      <c r="L3779" s="11">
        <v>59</v>
      </c>
      <c r="M3779" s="11" t="b">
        <v>1</v>
      </c>
      <c r="N3779" s="11" t="s">
        <v>8273</v>
      </c>
      <c r="O3779" s="11" t="s">
        <v>8315</v>
      </c>
      <c r="P3779" s="11">
        <f t="shared" si="236"/>
        <v>143</v>
      </c>
      <c r="Q3779" s="11">
        <f t="shared" si="237"/>
        <v>48.54</v>
      </c>
      <c r="R3779" s="16">
        <f t="shared" ref="R3779:R3842" si="238">(((J3779/60)/60)/24)+DATE(1970,1,1)</f>
        <v>41887.111354166671</v>
      </c>
      <c r="S3779" s="16">
        <f t="shared" ref="S3779:S3842" si="239">(((I3779/60)/60)/24)+DATE(1970,1,1)</f>
        <v>41909.166666666664</v>
      </c>
    </row>
    <row r="3780" spans="1:19" ht="29.5" x14ac:dyDescent="0.75">
      <c r="A3780" s="11">
        <v>3778</v>
      </c>
      <c r="B3780" s="12" t="s">
        <v>3775</v>
      </c>
      <c r="C3780" s="12" t="s">
        <v>7888</v>
      </c>
      <c r="D3780" s="13">
        <v>2400</v>
      </c>
      <c r="E3780" s="14">
        <v>2521</v>
      </c>
      <c r="F3780" s="11" t="s">
        <v>8218</v>
      </c>
      <c r="G3780" s="11" t="s">
        <v>8223</v>
      </c>
      <c r="H3780" s="11" t="s">
        <v>8245</v>
      </c>
      <c r="I3780" s="11">
        <v>1423942780</v>
      </c>
      <c r="J3780" s="11">
        <v>1418758780</v>
      </c>
      <c r="K3780" s="11" t="b">
        <v>0</v>
      </c>
      <c r="L3780" s="11">
        <v>36</v>
      </c>
      <c r="M3780" s="11" t="b">
        <v>1</v>
      </c>
      <c r="N3780" s="11" t="s">
        <v>8273</v>
      </c>
      <c r="O3780" s="11" t="s">
        <v>8315</v>
      </c>
      <c r="P3780" s="11">
        <f t="shared" si="236"/>
        <v>105</v>
      </c>
      <c r="Q3780" s="11">
        <f t="shared" si="237"/>
        <v>70.03</v>
      </c>
      <c r="R3780" s="16">
        <f t="shared" si="238"/>
        <v>41989.819212962961</v>
      </c>
      <c r="S3780" s="16">
        <f t="shared" si="239"/>
        <v>42049.819212962961</v>
      </c>
    </row>
    <row r="3781" spans="1:19" ht="29.5" x14ac:dyDescent="0.75">
      <c r="A3781" s="11">
        <v>3779</v>
      </c>
      <c r="B3781" s="12" t="s">
        <v>3776</v>
      </c>
      <c r="C3781" s="12" t="s">
        <v>7889</v>
      </c>
      <c r="D3781" s="13">
        <v>15000</v>
      </c>
      <c r="E3781" s="14">
        <v>15597</v>
      </c>
      <c r="F3781" s="11" t="s">
        <v>8218</v>
      </c>
      <c r="G3781" s="11" t="s">
        <v>8223</v>
      </c>
      <c r="H3781" s="11" t="s">
        <v>8245</v>
      </c>
      <c r="I3781" s="11">
        <v>1459010340</v>
      </c>
      <c r="J3781" s="11">
        <v>1456421940</v>
      </c>
      <c r="K3781" s="11" t="b">
        <v>0</v>
      </c>
      <c r="L3781" s="11">
        <v>115</v>
      </c>
      <c r="M3781" s="11" t="b">
        <v>1</v>
      </c>
      <c r="N3781" s="11" t="s">
        <v>8273</v>
      </c>
      <c r="O3781" s="11" t="s">
        <v>8315</v>
      </c>
      <c r="P3781" s="11">
        <f t="shared" si="236"/>
        <v>104</v>
      </c>
      <c r="Q3781" s="11">
        <f t="shared" si="237"/>
        <v>135.63</v>
      </c>
      <c r="R3781" s="16">
        <f t="shared" si="238"/>
        <v>42425.735416666663</v>
      </c>
      <c r="S3781" s="16">
        <f t="shared" si="239"/>
        <v>42455.693750000006</v>
      </c>
    </row>
    <row r="3782" spans="1:19" ht="44.25" x14ac:dyDescent="0.75">
      <c r="A3782" s="11">
        <v>3780</v>
      </c>
      <c r="B3782" s="12" t="s">
        <v>3777</v>
      </c>
      <c r="C3782" s="12" t="s">
        <v>7890</v>
      </c>
      <c r="D3782" s="13">
        <v>2500</v>
      </c>
      <c r="E3782" s="14">
        <v>3000</v>
      </c>
      <c r="F3782" s="11" t="s">
        <v>8218</v>
      </c>
      <c r="G3782" s="11" t="s">
        <v>8223</v>
      </c>
      <c r="H3782" s="11" t="s">
        <v>8245</v>
      </c>
      <c r="I3782" s="11">
        <v>1436817960</v>
      </c>
      <c r="J3782" s="11">
        <v>1433999785</v>
      </c>
      <c r="K3782" s="11" t="b">
        <v>0</v>
      </c>
      <c r="L3782" s="11">
        <v>30</v>
      </c>
      <c r="M3782" s="11" t="b">
        <v>1</v>
      </c>
      <c r="N3782" s="11" t="s">
        <v>8273</v>
      </c>
      <c r="O3782" s="11" t="s">
        <v>8315</v>
      </c>
      <c r="P3782" s="11">
        <f t="shared" si="236"/>
        <v>120</v>
      </c>
      <c r="Q3782" s="11">
        <f t="shared" si="237"/>
        <v>100</v>
      </c>
      <c r="R3782" s="16">
        <f t="shared" si="238"/>
        <v>42166.219733796301</v>
      </c>
      <c r="S3782" s="16">
        <f t="shared" si="239"/>
        <v>42198.837499999994</v>
      </c>
    </row>
    <row r="3783" spans="1:19" ht="59" x14ac:dyDescent="0.75">
      <c r="A3783" s="11">
        <v>3781</v>
      </c>
      <c r="B3783" s="12" t="s">
        <v>3778</v>
      </c>
      <c r="C3783" s="12" t="s">
        <v>7891</v>
      </c>
      <c r="D3783" s="13">
        <v>4500</v>
      </c>
      <c r="E3783" s="14">
        <v>4935</v>
      </c>
      <c r="F3783" s="11" t="s">
        <v>8218</v>
      </c>
      <c r="G3783" s="11" t="s">
        <v>8223</v>
      </c>
      <c r="H3783" s="11" t="s">
        <v>8245</v>
      </c>
      <c r="I3783" s="11">
        <v>1410210685</v>
      </c>
      <c r="J3783" s="11">
        <v>1408050685</v>
      </c>
      <c r="K3783" s="11" t="b">
        <v>0</v>
      </c>
      <c r="L3783" s="11">
        <v>52</v>
      </c>
      <c r="M3783" s="11" t="b">
        <v>1</v>
      </c>
      <c r="N3783" s="11" t="s">
        <v>8273</v>
      </c>
      <c r="O3783" s="11" t="s">
        <v>8315</v>
      </c>
      <c r="P3783" s="11">
        <f t="shared" si="236"/>
        <v>110</v>
      </c>
      <c r="Q3783" s="11">
        <f t="shared" si="237"/>
        <v>94.9</v>
      </c>
      <c r="R3783" s="16">
        <f t="shared" si="238"/>
        <v>41865.882928240739</v>
      </c>
      <c r="S3783" s="16">
        <f t="shared" si="239"/>
        <v>41890.882928240739</v>
      </c>
    </row>
    <row r="3784" spans="1:19" ht="44.25" x14ac:dyDescent="0.75">
      <c r="A3784" s="11">
        <v>3782</v>
      </c>
      <c r="B3784" s="12" t="s">
        <v>3779</v>
      </c>
      <c r="C3784" s="12" t="s">
        <v>7892</v>
      </c>
      <c r="D3784" s="13">
        <v>2000</v>
      </c>
      <c r="E3784" s="14">
        <v>2035</v>
      </c>
      <c r="F3784" s="11" t="s">
        <v>8218</v>
      </c>
      <c r="G3784" s="11" t="s">
        <v>8224</v>
      </c>
      <c r="H3784" s="11" t="s">
        <v>8246</v>
      </c>
      <c r="I3784" s="11">
        <v>1469401200</v>
      </c>
      <c r="J3784" s="11">
        <v>1466887297</v>
      </c>
      <c r="K3784" s="11" t="b">
        <v>0</v>
      </c>
      <c r="L3784" s="11">
        <v>27</v>
      </c>
      <c r="M3784" s="11" t="b">
        <v>1</v>
      </c>
      <c r="N3784" s="11" t="s">
        <v>8273</v>
      </c>
      <c r="O3784" s="11" t="s">
        <v>8315</v>
      </c>
      <c r="P3784" s="11">
        <f t="shared" si="236"/>
        <v>102</v>
      </c>
      <c r="Q3784" s="11">
        <f t="shared" si="237"/>
        <v>75.37</v>
      </c>
      <c r="R3784" s="16">
        <f t="shared" si="238"/>
        <v>42546.862233796302</v>
      </c>
      <c r="S3784" s="16">
        <f t="shared" si="239"/>
        <v>42575.958333333328</v>
      </c>
    </row>
    <row r="3785" spans="1:19" ht="44.25" x14ac:dyDescent="0.75">
      <c r="A3785" s="11">
        <v>3783</v>
      </c>
      <c r="B3785" s="12" t="s">
        <v>3780</v>
      </c>
      <c r="C3785" s="12" t="s">
        <v>7893</v>
      </c>
      <c r="D3785" s="13">
        <v>1200</v>
      </c>
      <c r="E3785" s="14">
        <v>1547</v>
      </c>
      <c r="F3785" s="11" t="s">
        <v>8218</v>
      </c>
      <c r="G3785" s="11" t="s">
        <v>8223</v>
      </c>
      <c r="H3785" s="11" t="s">
        <v>8245</v>
      </c>
      <c r="I3785" s="11">
        <v>1458057600</v>
      </c>
      <c r="J3785" s="11">
        <v>1455938520</v>
      </c>
      <c r="K3785" s="11" t="b">
        <v>0</v>
      </c>
      <c r="L3785" s="11">
        <v>24</v>
      </c>
      <c r="M3785" s="11" t="b">
        <v>1</v>
      </c>
      <c r="N3785" s="11" t="s">
        <v>8273</v>
      </c>
      <c r="O3785" s="11" t="s">
        <v>8315</v>
      </c>
      <c r="P3785" s="11">
        <f t="shared" si="236"/>
        <v>129</v>
      </c>
      <c r="Q3785" s="11">
        <f t="shared" si="237"/>
        <v>64.459999999999994</v>
      </c>
      <c r="R3785" s="16">
        <f t="shared" si="238"/>
        <v>42420.140277777777</v>
      </c>
      <c r="S3785" s="16">
        <f t="shared" si="239"/>
        <v>42444.666666666672</v>
      </c>
    </row>
    <row r="3786" spans="1:19" ht="44.25" x14ac:dyDescent="0.75">
      <c r="A3786" s="11">
        <v>3784</v>
      </c>
      <c r="B3786" s="12" t="s">
        <v>3781</v>
      </c>
      <c r="C3786" s="12" t="s">
        <v>7894</v>
      </c>
      <c r="D3786" s="13">
        <v>1000</v>
      </c>
      <c r="E3786" s="14">
        <v>1150</v>
      </c>
      <c r="F3786" s="11" t="s">
        <v>8218</v>
      </c>
      <c r="G3786" s="11" t="s">
        <v>8228</v>
      </c>
      <c r="H3786" s="11" t="s">
        <v>8250</v>
      </c>
      <c r="I3786" s="11">
        <v>1468193532</v>
      </c>
      <c r="J3786" s="11">
        <v>1465601532</v>
      </c>
      <c r="K3786" s="11" t="b">
        <v>0</v>
      </c>
      <c r="L3786" s="11">
        <v>10</v>
      </c>
      <c r="M3786" s="11" t="b">
        <v>1</v>
      </c>
      <c r="N3786" s="11" t="s">
        <v>8273</v>
      </c>
      <c r="O3786" s="11" t="s">
        <v>8315</v>
      </c>
      <c r="P3786" s="11">
        <f t="shared" si="236"/>
        <v>115</v>
      </c>
      <c r="Q3786" s="11">
        <f t="shared" si="237"/>
        <v>115</v>
      </c>
      <c r="R3786" s="16">
        <f t="shared" si="238"/>
        <v>42531.980694444443</v>
      </c>
      <c r="S3786" s="16">
        <f t="shared" si="239"/>
        <v>42561.980694444443</v>
      </c>
    </row>
    <row r="3787" spans="1:19" ht="44.25" x14ac:dyDescent="0.75">
      <c r="A3787" s="11">
        <v>3785</v>
      </c>
      <c r="B3787" s="12" t="s">
        <v>3782</v>
      </c>
      <c r="C3787" s="12" t="s">
        <v>7895</v>
      </c>
      <c r="D3787" s="13">
        <v>2000</v>
      </c>
      <c r="E3787" s="14">
        <v>3015</v>
      </c>
      <c r="F3787" s="11" t="s">
        <v>8218</v>
      </c>
      <c r="G3787" s="11" t="s">
        <v>8224</v>
      </c>
      <c r="H3787" s="11" t="s">
        <v>8246</v>
      </c>
      <c r="I3787" s="11">
        <v>1470132180</v>
      </c>
      <c r="J3787" s="11">
        <v>1467040769</v>
      </c>
      <c r="K3787" s="11" t="b">
        <v>0</v>
      </c>
      <c r="L3787" s="11">
        <v>30</v>
      </c>
      <c r="M3787" s="11" t="b">
        <v>1</v>
      </c>
      <c r="N3787" s="11" t="s">
        <v>8273</v>
      </c>
      <c r="O3787" s="11" t="s">
        <v>8315</v>
      </c>
      <c r="P3787" s="11">
        <f t="shared" si="236"/>
        <v>151</v>
      </c>
      <c r="Q3787" s="11">
        <f t="shared" si="237"/>
        <v>100.5</v>
      </c>
      <c r="R3787" s="16">
        <f t="shared" si="238"/>
        <v>42548.63853009259</v>
      </c>
      <c r="S3787" s="16">
        <f t="shared" si="239"/>
        <v>42584.418749999997</v>
      </c>
    </row>
    <row r="3788" spans="1:19" ht="44.25" x14ac:dyDescent="0.75">
      <c r="A3788" s="11">
        <v>3786</v>
      </c>
      <c r="B3788" s="12" t="s">
        <v>3783</v>
      </c>
      <c r="C3788" s="12" t="s">
        <v>7896</v>
      </c>
      <c r="D3788" s="13">
        <v>6000</v>
      </c>
      <c r="E3788" s="14">
        <v>6658</v>
      </c>
      <c r="F3788" s="11" t="s">
        <v>8218</v>
      </c>
      <c r="G3788" s="11" t="s">
        <v>8223</v>
      </c>
      <c r="H3788" s="11" t="s">
        <v>8245</v>
      </c>
      <c r="I3788" s="11">
        <v>1464310475</v>
      </c>
      <c r="J3788" s="11">
        <v>1461718475</v>
      </c>
      <c r="K3788" s="11" t="b">
        <v>0</v>
      </c>
      <c r="L3788" s="11">
        <v>71</v>
      </c>
      <c r="M3788" s="11" t="b">
        <v>1</v>
      </c>
      <c r="N3788" s="11" t="s">
        <v>8273</v>
      </c>
      <c r="O3788" s="11" t="s">
        <v>8315</v>
      </c>
      <c r="P3788" s="11">
        <f t="shared" si="236"/>
        <v>111</v>
      </c>
      <c r="Q3788" s="11">
        <f t="shared" si="237"/>
        <v>93.77</v>
      </c>
      <c r="R3788" s="16">
        <f t="shared" si="238"/>
        <v>42487.037905092591</v>
      </c>
      <c r="S3788" s="16">
        <f t="shared" si="239"/>
        <v>42517.037905092591</v>
      </c>
    </row>
    <row r="3789" spans="1:19" ht="44.25" x14ac:dyDescent="0.75">
      <c r="A3789" s="11">
        <v>3787</v>
      </c>
      <c r="B3789" s="12" t="s">
        <v>3784</v>
      </c>
      <c r="C3789" s="12" t="s">
        <v>7897</v>
      </c>
      <c r="D3789" s="13">
        <v>350</v>
      </c>
      <c r="E3789" s="14">
        <v>351</v>
      </c>
      <c r="F3789" s="11" t="s">
        <v>8218</v>
      </c>
      <c r="G3789" s="11" t="s">
        <v>8223</v>
      </c>
      <c r="H3789" s="11" t="s">
        <v>8245</v>
      </c>
      <c r="I3789" s="11">
        <v>1436587140</v>
      </c>
      <c r="J3789" s="11">
        <v>1434113406</v>
      </c>
      <c r="K3789" s="11" t="b">
        <v>0</v>
      </c>
      <c r="L3789" s="11">
        <v>10</v>
      </c>
      <c r="M3789" s="11" t="b">
        <v>1</v>
      </c>
      <c r="N3789" s="11" t="s">
        <v>8273</v>
      </c>
      <c r="O3789" s="11" t="s">
        <v>8315</v>
      </c>
      <c r="P3789" s="11">
        <f t="shared" si="236"/>
        <v>100</v>
      </c>
      <c r="Q3789" s="11">
        <f t="shared" si="237"/>
        <v>35.1</v>
      </c>
      <c r="R3789" s="16">
        <f t="shared" si="238"/>
        <v>42167.534791666665</v>
      </c>
      <c r="S3789" s="16">
        <f t="shared" si="239"/>
        <v>42196.165972222225</v>
      </c>
    </row>
    <row r="3790" spans="1:19" ht="73.75" x14ac:dyDescent="0.75">
      <c r="A3790" s="11">
        <v>3788</v>
      </c>
      <c r="B3790" s="12" t="s">
        <v>3785</v>
      </c>
      <c r="C3790" s="12" t="s">
        <v>7898</v>
      </c>
      <c r="D3790" s="13">
        <v>75000</v>
      </c>
      <c r="E3790" s="14">
        <v>500</v>
      </c>
      <c r="F3790" s="11" t="s">
        <v>8220</v>
      </c>
      <c r="G3790" s="11" t="s">
        <v>8223</v>
      </c>
      <c r="H3790" s="11" t="s">
        <v>8245</v>
      </c>
      <c r="I3790" s="11">
        <v>1450887480</v>
      </c>
      <c r="J3790" s="11">
        <v>1448469719</v>
      </c>
      <c r="K3790" s="11" t="b">
        <v>0</v>
      </c>
      <c r="L3790" s="11">
        <v>1</v>
      </c>
      <c r="M3790" s="11" t="b">
        <v>0</v>
      </c>
      <c r="N3790" s="11" t="s">
        <v>8273</v>
      </c>
      <c r="O3790" s="11" t="s">
        <v>8315</v>
      </c>
      <c r="P3790" s="11">
        <f t="shared" si="236"/>
        <v>1</v>
      </c>
      <c r="Q3790" s="11">
        <f t="shared" si="237"/>
        <v>500</v>
      </c>
      <c r="R3790" s="16">
        <f t="shared" si="238"/>
        <v>42333.695821759262</v>
      </c>
      <c r="S3790" s="16">
        <f t="shared" si="239"/>
        <v>42361.679166666669</v>
      </c>
    </row>
    <row r="3791" spans="1:19" ht="44.25" x14ac:dyDescent="0.75">
      <c r="A3791" s="11">
        <v>3789</v>
      </c>
      <c r="B3791" s="12" t="s">
        <v>3786</v>
      </c>
      <c r="C3791" s="12" t="s">
        <v>7899</v>
      </c>
      <c r="D3791" s="13">
        <v>3550</v>
      </c>
      <c r="E3791" s="14">
        <v>116</v>
      </c>
      <c r="F3791" s="11" t="s">
        <v>8220</v>
      </c>
      <c r="G3791" s="11" t="s">
        <v>8224</v>
      </c>
      <c r="H3791" s="11" t="s">
        <v>8246</v>
      </c>
      <c r="I3791" s="11">
        <v>1434395418</v>
      </c>
      <c r="J3791" s="11">
        <v>1431630618</v>
      </c>
      <c r="K3791" s="11" t="b">
        <v>0</v>
      </c>
      <c r="L3791" s="11">
        <v>4</v>
      </c>
      <c r="M3791" s="11" t="b">
        <v>0</v>
      </c>
      <c r="N3791" s="11" t="s">
        <v>8273</v>
      </c>
      <c r="O3791" s="11" t="s">
        <v>8315</v>
      </c>
      <c r="P3791" s="11">
        <f t="shared" si="236"/>
        <v>3</v>
      </c>
      <c r="Q3791" s="11">
        <f t="shared" si="237"/>
        <v>29</v>
      </c>
      <c r="R3791" s="16">
        <f t="shared" si="238"/>
        <v>42138.798819444448</v>
      </c>
      <c r="S3791" s="16">
        <f t="shared" si="239"/>
        <v>42170.798819444448</v>
      </c>
    </row>
    <row r="3792" spans="1:19" ht="44.25" x14ac:dyDescent="0.75">
      <c r="A3792" s="11">
        <v>3790</v>
      </c>
      <c r="B3792" s="12" t="s">
        <v>3787</v>
      </c>
      <c r="C3792" s="12" t="s">
        <v>7900</v>
      </c>
      <c r="D3792" s="13">
        <v>15000</v>
      </c>
      <c r="E3792" s="14">
        <v>0</v>
      </c>
      <c r="F3792" s="11" t="s">
        <v>8220</v>
      </c>
      <c r="G3792" s="11" t="s">
        <v>8223</v>
      </c>
      <c r="H3792" s="11" t="s">
        <v>8245</v>
      </c>
      <c r="I3792" s="11">
        <v>1479834023</v>
      </c>
      <c r="J3792" s="11">
        <v>1477238423</v>
      </c>
      <c r="K3792" s="11" t="b">
        <v>0</v>
      </c>
      <c r="L3792" s="11">
        <v>0</v>
      </c>
      <c r="M3792" s="11" t="b">
        <v>0</v>
      </c>
      <c r="N3792" s="11" t="s">
        <v>8273</v>
      </c>
      <c r="O3792" s="11" t="s">
        <v>8315</v>
      </c>
      <c r="P3792" s="11">
        <f t="shared" si="236"/>
        <v>0</v>
      </c>
      <c r="Q3792" s="11">
        <f t="shared" si="237"/>
        <v>0</v>
      </c>
      <c r="R3792" s="16">
        <f t="shared" si="238"/>
        <v>42666.666932870372</v>
      </c>
      <c r="S3792" s="16">
        <f t="shared" si="239"/>
        <v>42696.708599537036</v>
      </c>
    </row>
    <row r="3793" spans="1:19" ht="29.5" x14ac:dyDescent="0.75">
      <c r="A3793" s="11">
        <v>3791</v>
      </c>
      <c r="B3793" s="12" t="s">
        <v>3788</v>
      </c>
      <c r="C3793" s="12" t="s">
        <v>7901</v>
      </c>
      <c r="D3793" s="13">
        <v>1500</v>
      </c>
      <c r="E3793" s="14">
        <v>0</v>
      </c>
      <c r="F3793" s="11" t="s">
        <v>8220</v>
      </c>
      <c r="G3793" s="11" t="s">
        <v>8223</v>
      </c>
      <c r="H3793" s="11" t="s">
        <v>8245</v>
      </c>
      <c r="I3793" s="11">
        <v>1404664592</v>
      </c>
      <c r="J3793" s="11">
        <v>1399480592</v>
      </c>
      <c r="K3793" s="11" t="b">
        <v>0</v>
      </c>
      <c r="L3793" s="11">
        <v>0</v>
      </c>
      <c r="M3793" s="11" t="b">
        <v>0</v>
      </c>
      <c r="N3793" s="11" t="s">
        <v>8273</v>
      </c>
      <c r="O3793" s="11" t="s">
        <v>8315</v>
      </c>
      <c r="P3793" s="11">
        <f t="shared" si="236"/>
        <v>0</v>
      </c>
      <c r="Q3793" s="11">
        <f t="shared" si="237"/>
        <v>0</v>
      </c>
      <c r="R3793" s="16">
        <f t="shared" si="238"/>
        <v>41766.692037037035</v>
      </c>
      <c r="S3793" s="16">
        <f t="shared" si="239"/>
        <v>41826.692037037035</v>
      </c>
    </row>
    <row r="3794" spans="1:19" ht="29.5" x14ac:dyDescent="0.75">
      <c r="A3794" s="11">
        <v>3792</v>
      </c>
      <c r="B3794" s="12" t="s">
        <v>3789</v>
      </c>
      <c r="C3794" s="12" t="s">
        <v>7902</v>
      </c>
      <c r="D3794" s="13">
        <v>12500</v>
      </c>
      <c r="E3794" s="14">
        <v>35</v>
      </c>
      <c r="F3794" s="11" t="s">
        <v>8220</v>
      </c>
      <c r="G3794" s="11" t="s">
        <v>8223</v>
      </c>
      <c r="H3794" s="11" t="s">
        <v>8245</v>
      </c>
      <c r="I3794" s="11">
        <v>1436957022</v>
      </c>
      <c r="J3794" s="11">
        <v>1434365022</v>
      </c>
      <c r="K3794" s="11" t="b">
        <v>0</v>
      </c>
      <c r="L3794" s="11">
        <v>2</v>
      </c>
      <c r="M3794" s="11" t="b">
        <v>0</v>
      </c>
      <c r="N3794" s="11" t="s">
        <v>8273</v>
      </c>
      <c r="O3794" s="11" t="s">
        <v>8315</v>
      </c>
      <c r="P3794" s="11">
        <f t="shared" si="236"/>
        <v>0</v>
      </c>
      <c r="Q3794" s="11">
        <f t="shared" si="237"/>
        <v>17.5</v>
      </c>
      <c r="R3794" s="16">
        <f t="shared" si="238"/>
        <v>42170.447013888886</v>
      </c>
      <c r="S3794" s="16">
        <f t="shared" si="239"/>
        <v>42200.447013888886</v>
      </c>
    </row>
    <row r="3795" spans="1:19" ht="44.25" x14ac:dyDescent="0.75">
      <c r="A3795" s="11">
        <v>3793</v>
      </c>
      <c r="B3795" s="12" t="s">
        <v>3790</v>
      </c>
      <c r="C3795" s="12" t="s">
        <v>7903</v>
      </c>
      <c r="D3795" s="13">
        <v>7000</v>
      </c>
      <c r="E3795" s="14">
        <v>4176</v>
      </c>
      <c r="F3795" s="11" t="s">
        <v>8220</v>
      </c>
      <c r="G3795" s="11" t="s">
        <v>8223</v>
      </c>
      <c r="H3795" s="11" t="s">
        <v>8245</v>
      </c>
      <c r="I3795" s="11">
        <v>1418769129</v>
      </c>
      <c r="J3795" s="11">
        <v>1416954729</v>
      </c>
      <c r="K3795" s="11" t="b">
        <v>0</v>
      </c>
      <c r="L3795" s="11">
        <v>24</v>
      </c>
      <c r="M3795" s="11" t="b">
        <v>0</v>
      </c>
      <c r="N3795" s="11" t="s">
        <v>8273</v>
      </c>
      <c r="O3795" s="11" t="s">
        <v>8315</v>
      </c>
      <c r="P3795" s="11">
        <f t="shared" si="236"/>
        <v>60</v>
      </c>
      <c r="Q3795" s="11">
        <f t="shared" si="237"/>
        <v>174</v>
      </c>
      <c r="R3795" s="16">
        <f t="shared" si="238"/>
        <v>41968.938993055555</v>
      </c>
      <c r="S3795" s="16">
        <f t="shared" si="239"/>
        <v>41989.938993055555</v>
      </c>
    </row>
    <row r="3796" spans="1:19" ht="59" x14ac:dyDescent="0.75">
      <c r="A3796" s="11">
        <v>3794</v>
      </c>
      <c r="B3796" s="12" t="s">
        <v>3791</v>
      </c>
      <c r="C3796" s="12" t="s">
        <v>7904</v>
      </c>
      <c r="D3796" s="13">
        <v>5000</v>
      </c>
      <c r="E3796" s="14">
        <v>50</v>
      </c>
      <c r="F3796" s="11" t="s">
        <v>8220</v>
      </c>
      <c r="G3796" s="11" t="s">
        <v>8224</v>
      </c>
      <c r="H3796" s="11" t="s">
        <v>8246</v>
      </c>
      <c r="I3796" s="11">
        <v>1433685354</v>
      </c>
      <c r="J3796" s="11">
        <v>1431093354</v>
      </c>
      <c r="K3796" s="11" t="b">
        <v>0</v>
      </c>
      <c r="L3796" s="11">
        <v>1</v>
      </c>
      <c r="M3796" s="11" t="b">
        <v>0</v>
      </c>
      <c r="N3796" s="11" t="s">
        <v>8273</v>
      </c>
      <c r="O3796" s="11" t="s">
        <v>8315</v>
      </c>
      <c r="P3796" s="11">
        <f t="shared" si="236"/>
        <v>1</v>
      </c>
      <c r="Q3796" s="11">
        <f t="shared" si="237"/>
        <v>50</v>
      </c>
      <c r="R3796" s="16">
        <f t="shared" si="238"/>
        <v>42132.58048611111</v>
      </c>
      <c r="S3796" s="16">
        <f t="shared" si="239"/>
        <v>42162.58048611111</v>
      </c>
    </row>
    <row r="3797" spans="1:19" ht="44.25" x14ac:dyDescent="0.75">
      <c r="A3797" s="11">
        <v>3795</v>
      </c>
      <c r="B3797" s="12" t="s">
        <v>3792</v>
      </c>
      <c r="C3797" s="12" t="s">
        <v>7905</v>
      </c>
      <c r="D3797" s="13">
        <v>600</v>
      </c>
      <c r="E3797" s="14">
        <v>10</v>
      </c>
      <c r="F3797" s="11" t="s">
        <v>8220</v>
      </c>
      <c r="G3797" s="11" t="s">
        <v>8224</v>
      </c>
      <c r="H3797" s="11" t="s">
        <v>8246</v>
      </c>
      <c r="I3797" s="11">
        <v>1440801000</v>
      </c>
      <c r="J3797" s="11">
        <v>1437042490</v>
      </c>
      <c r="K3797" s="11" t="b">
        <v>0</v>
      </c>
      <c r="L3797" s="11">
        <v>2</v>
      </c>
      <c r="M3797" s="11" t="b">
        <v>0</v>
      </c>
      <c r="N3797" s="11" t="s">
        <v>8273</v>
      </c>
      <c r="O3797" s="11" t="s">
        <v>8315</v>
      </c>
      <c r="P3797" s="11">
        <f t="shared" si="236"/>
        <v>2</v>
      </c>
      <c r="Q3797" s="11">
        <f t="shared" si="237"/>
        <v>5</v>
      </c>
      <c r="R3797" s="16">
        <f t="shared" si="238"/>
        <v>42201.436226851853</v>
      </c>
      <c r="S3797" s="16">
        <f t="shared" si="239"/>
        <v>42244.9375</v>
      </c>
    </row>
    <row r="3798" spans="1:19" ht="44.25" x14ac:dyDescent="0.75">
      <c r="A3798" s="11">
        <v>3796</v>
      </c>
      <c r="B3798" s="12" t="s">
        <v>3793</v>
      </c>
      <c r="C3798" s="12" t="s">
        <v>7906</v>
      </c>
      <c r="D3798" s="13">
        <v>22500</v>
      </c>
      <c r="E3798" s="14">
        <v>1</v>
      </c>
      <c r="F3798" s="11" t="s">
        <v>8220</v>
      </c>
      <c r="G3798" s="11" t="s">
        <v>8223</v>
      </c>
      <c r="H3798" s="11" t="s">
        <v>8245</v>
      </c>
      <c r="I3798" s="11">
        <v>1484354556</v>
      </c>
      <c r="J3798" s="11">
        <v>1479170556</v>
      </c>
      <c r="K3798" s="11" t="b">
        <v>0</v>
      </c>
      <c r="L3798" s="11">
        <v>1</v>
      </c>
      <c r="M3798" s="11" t="b">
        <v>0</v>
      </c>
      <c r="N3798" s="11" t="s">
        <v>8273</v>
      </c>
      <c r="O3798" s="11" t="s">
        <v>8315</v>
      </c>
      <c r="P3798" s="11">
        <f t="shared" si="236"/>
        <v>0</v>
      </c>
      <c r="Q3798" s="11">
        <f t="shared" si="237"/>
        <v>1</v>
      </c>
      <c r="R3798" s="16">
        <f t="shared" si="238"/>
        <v>42689.029583333337</v>
      </c>
      <c r="S3798" s="16">
        <f t="shared" si="239"/>
        <v>42749.029583333337</v>
      </c>
    </row>
    <row r="3799" spans="1:19" ht="59" x14ac:dyDescent="0.75">
      <c r="A3799" s="11">
        <v>3797</v>
      </c>
      <c r="B3799" s="12" t="s">
        <v>3794</v>
      </c>
      <c r="C3799" s="12" t="s">
        <v>7907</v>
      </c>
      <c r="D3799" s="13">
        <v>6000</v>
      </c>
      <c r="E3799" s="14">
        <v>5380</v>
      </c>
      <c r="F3799" s="11" t="s">
        <v>8220</v>
      </c>
      <c r="G3799" s="11" t="s">
        <v>8223</v>
      </c>
      <c r="H3799" s="11" t="s">
        <v>8245</v>
      </c>
      <c r="I3799" s="11">
        <v>1429564165</v>
      </c>
      <c r="J3799" s="11">
        <v>1426972165</v>
      </c>
      <c r="K3799" s="11" t="b">
        <v>0</v>
      </c>
      <c r="L3799" s="11">
        <v>37</v>
      </c>
      <c r="M3799" s="11" t="b">
        <v>0</v>
      </c>
      <c r="N3799" s="11" t="s">
        <v>8273</v>
      </c>
      <c r="O3799" s="11" t="s">
        <v>8315</v>
      </c>
      <c r="P3799" s="11">
        <f t="shared" si="236"/>
        <v>90</v>
      </c>
      <c r="Q3799" s="11">
        <f t="shared" si="237"/>
        <v>145.41</v>
      </c>
      <c r="R3799" s="16">
        <f t="shared" si="238"/>
        <v>42084.881539351853</v>
      </c>
      <c r="S3799" s="16">
        <f t="shared" si="239"/>
        <v>42114.881539351853</v>
      </c>
    </row>
    <row r="3800" spans="1:19" ht="44.25" x14ac:dyDescent="0.75">
      <c r="A3800" s="11">
        <v>3798</v>
      </c>
      <c r="B3800" s="12" t="s">
        <v>3795</v>
      </c>
      <c r="C3800" s="12" t="s">
        <v>7908</v>
      </c>
      <c r="D3800" s="13">
        <v>70000</v>
      </c>
      <c r="E3800" s="14">
        <v>1025</v>
      </c>
      <c r="F3800" s="11" t="s">
        <v>8220</v>
      </c>
      <c r="G3800" s="11" t="s">
        <v>8223</v>
      </c>
      <c r="H3800" s="11" t="s">
        <v>8245</v>
      </c>
      <c r="I3800" s="11">
        <v>1407691248</v>
      </c>
      <c r="J3800" s="11">
        <v>1405099248</v>
      </c>
      <c r="K3800" s="11" t="b">
        <v>0</v>
      </c>
      <c r="L3800" s="11">
        <v>5</v>
      </c>
      <c r="M3800" s="11" t="b">
        <v>0</v>
      </c>
      <c r="N3800" s="11" t="s">
        <v>8273</v>
      </c>
      <c r="O3800" s="11" t="s">
        <v>8315</v>
      </c>
      <c r="P3800" s="11">
        <f t="shared" si="236"/>
        <v>1</v>
      </c>
      <c r="Q3800" s="11">
        <f t="shared" si="237"/>
        <v>205</v>
      </c>
      <c r="R3800" s="16">
        <f t="shared" si="238"/>
        <v>41831.722777777781</v>
      </c>
      <c r="S3800" s="16">
        <f t="shared" si="239"/>
        <v>41861.722777777781</v>
      </c>
    </row>
    <row r="3801" spans="1:19" ht="44.25" x14ac:dyDescent="0.75">
      <c r="A3801" s="11">
        <v>3799</v>
      </c>
      <c r="B3801" s="12" t="s">
        <v>3796</v>
      </c>
      <c r="C3801" s="12" t="s">
        <v>7909</v>
      </c>
      <c r="D3801" s="13">
        <v>10000</v>
      </c>
      <c r="E3801" s="14">
        <v>402</v>
      </c>
      <c r="F3801" s="11" t="s">
        <v>8220</v>
      </c>
      <c r="G3801" s="11" t="s">
        <v>8223</v>
      </c>
      <c r="H3801" s="11" t="s">
        <v>8245</v>
      </c>
      <c r="I3801" s="11">
        <v>1457734843</v>
      </c>
      <c r="J3801" s="11">
        <v>1455142843</v>
      </c>
      <c r="K3801" s="11" t="b">
        <v>0</v>
      </c>
      <c r="L3801" s="11">
        <v>4</v>
      </c>
      <c r="M3801" s="11" t="b">
        <v>0</v>
      </c>
      <c r="N3801" s="11" t="s">
        <v>8273</v>
      </c>
      <c r="O3801" s="11" t="s">
        <v>8315</v>
      </c>
      <c r="P3801" s="11">
        <f t="shared" si="236"/>
        <v>4</v>
      </c>
      <c r="Q3801" s="11">
        <f t="shared" si="237"/>
        <v>100.5</v>
      </c>
      <c r="R3801" s="16">
        <f t="shared" si="238"/>
        <v>42410.93105324074</v>
      </c>
      <c r="S3801" s="16">
        <f t="shared" si="239"/>
        <v>42440.93105324074</v>
      </c>
    </row>
    <row r="3802" spans="1:19" ht="44.25" x14ac:dyDescent="0.75">
      <c r="A3802" s="11">
        <v>3800</v>
      </c>
      <c r="B3802" s="12" t="s">
        <v>3797</v>
      </c>
      <c r="C3802" s="12" t="s">
        <v>7910</v>
      </c>
      <c r="D3802" s="13">
        <v>22000</v>
      </c>
      <c r="E3802" s="14">
        <v>881</v>
      </c>
      <c r="F3802" s="11" t="s">
        <v>8220</v>
      </c>
      <c r="G3802" s="11" t="s">
        <v>8223</v>
      </c>
      <c r="H3802" s="11" t="s">
        <v>8245</v>
      </c>
      <c r="I3802" s="11">
        <v>1420952340</v>
      </c>
      <c r="J3802" s="11">
        <v>1418146883</v>
      </c>
      <c r="K3802" s="11" t="b">
        <v>0</v>
      </c>
      <c r="L3802" s="11">
        <v>16</v>
      </c>
      <c r="M3802" s="11" t="b">
        <v>0</v>
      </c>
      <c r="N3802" s="11" t="s">
        <v>8273</v>
      </c>
      <c r="O3802" s="11" t="s">
        <v>8315</v>
      </c>
      <c r="P3802" s="11">
        <f t="shared" si="236"/>
        <v>4</v>
      </c>
      <c r="Q3802" s="11">
        <f t="shared" si="237"/>
        <v>55.06</v>
      </c>
      <c r="R3802" s="16">
        <f t="shared" si="238"/>
        <v>41982.737071759257</v>
      </c>
      <c r="S3802" s="16">
        <f t="shared" si="239"/>
        <v>42015.207638888889</v>
      </c>
    </row>
    <row r="3803" spans="1:19" ht="44.25" x14ac:dyDescent="0.75">
      <c r="A3803" s="11">
        <v>3801</v>
      </c>
      <c r="B3803" s="12" t="s">
        <v>3798</v>
      </c>
      <c r="C3803" s="12" t="s">
        <v>7911</v>
      </c>
      <c r="D3803" s="13">
        <v>5000</v>
      </c>
      <c r="E3803" s="14">
        <v>426</v>
      </c>
      <c r="F3803" s="11" t="s">
        <v>8220</v>
      </c>
      <c r="G3803" s="11" t="s">
        <v>8223</v>
      </c>
      <c r="H3803" s="11" t="s">
        <v>8245</v>
      </c>
      <c r="I3803" s="11">
        <v>1420215216</v>
      </c>
      <c r="J3803" s="11">
        <v>1417536816</v>
      </c>
      <c r="K3803" s="11" t="b">
        <v>0</v>
      </c>
      <c r="L3803" s="11">
        <v>9</v>
      </c>
      <c r="M3803" s="11" t="b">
        <v>0</v>
      </c>
      <c r="N3803" s="11" t="s">
        <v>8273</v>
      </c>
      <c r="O3803" s="11" t="s">
        <v>8315</v>
      </c>
      <c r="P3803" s="11">
        <f t="shared" si="236"/>
        <v>9</v>
      </c>
      <c r="Q3803" s="11">
        <f t="shared" si="237"/>
        <v>47.33</v>
      </c>
      <c r="R3803" s="16">
        <f t="shared" si="238"/>
        <v>41975.676111111112</v>
      </c>
      <c r="S3803" s="16">
        <f t="shared" si="239"/>
        <v>42006.676111111112</v>
      </c>
    </row>
    <row r="3804" spans="1:19" ht="44.25" x14ac:dyDescent="0.75">
      <c r="A3804" s="11">
        <v>3802</v>
      </c>
      <c r="B3804" s="12" t="s">
        <v>3799</v>
      </c>
      <c r="C3804" s="12" t="s">
        <v>7912</v>
      </c>
      <c r="D3804" s="13">
        <v>3000</v>
      </c>
      <c r="E3804" s="14">
        <v>0</v>
      </c>
      <c r="F3804" s="11" t="s">
        <v>8220</v>
      </c>
      <c r="G3804" s="11" t="s">
        <v>8223</v>
      </c>
      <c r="H3804" s="11" t="s">
        <v>8245</v>
      </c>
      <c r="I3804" s="11">
        <v>1445482906</v>
      </c>
      <c r="J3804" s="11">
        <v>1442890906</v>
      </c>
      <c r="K3804" s="11" t="b">
        <v>0</v>
      </c>
      <c r="L3804" s="11">
        <v>0</v>
      </c>
      <c r="M3804" s="11" t="b">
        <v>0</v>
      </c>
      <c r="N3804" s="11" t="s">
        <v>8273</v>
      </c>
      <c r="O3804" s="11" t="s">
        <v>8315</v>
      </c>
      <c r="P3804" s="11">
        <f t="shared" si="236"/>
        <v>0</v>
      </c>
      <c r="Q3804" s="11">
        <f t="shared" si="237"/>
        <v>0</v>
      </c>
      <c r="R3804" s="16">
        <f t="shared" si="238"/>
        <v>42269.126226851848</v>
      </c>
      <c r="S3804" s="16">
        <f t="shared" si="239"/>
        <v>42299.126226851848</v>
      </c>
    </row>
    <row r="3805" spans="1:19" ht="29.5" x14ac:dyDescent="0.75">
      <c r="A3805" s="11">
        <v>3803</v>
      </c>
      <c r="B3805" s="12" t="s">
        <v>3800</v>
      </c>
      <c r="C3805" s="12" t="s">
        <v>7913</v>
      </c>
      <c r="D3805" s="13">
        <v>12000</v>
      </c>
      <c r="E3805" s="14">
        <v>2358</v>
      </c>
      <c r="F3805" s="11" t="s">
        <v>8220</v>
      </c>
      <c r="G3805" s="11" t="s">
        <v>8223</v>
      </c>
      <c r="H3805" s="11" t="s">
        <v>8245</v>
      </c>
      <c r="I3805" s="11">
        <v>1457133568</v>
      </c>
      <c r="J3805" s="11">
        <v>1454541568</v>
      </c>
      <c r="K3805" s="11" t="b">
        <v>0</v>
      </c>
      <c r="L3805" s="11">
        <v>40</v>
      </c>
      <c r="M3805" s="11" t="b">
        <v>0</v>
      </c>
      <c r="N3805" s="11" t="s">
        <v>8273</v>
      </c>
      <c r="O3805" s="11" t="s">
        <v>8315</v>
      </c>
      <c r="P3805" s="11">
        <f t="shared" si="236"/>
        <v>20</v>
      </c>
      <c r="Q3805" s="11">
        <f t="shared" si="237"/>
        <v>58.95</v>
      </c>
      <c r="R3805" s="16">
        <f t="shared" si="238"/>
        <v>42403.971851851849</v>
      </c>
      <c r="S3805" s="16">
        <f t="shared" si="239"/>
        <v>42433.971851851849</v>
      </c>
    </row>
    <row r="3806" spans="1:19" ht="44.25" x14ac:dyDescent="0.75">
      <c r="A3806" s="11">
        <v>3804</v>
      </c>
      <c r="B3806" s="12" t="s">
        <v>3801</v>
      </c>
      <c r="C3806" s="12" t="s">
        <v>7914</v>
      </c>
      <c r="D3806" s="13">
        <v>8000</v>
      </c>
      <c r="E3806" s="14">
        <v>0</v>
      </c>
      <c r="F3806" s="11" t="s">
        <v>8220</v>
      </c>
      <c r="G3806" s="11" t="s">
        <v>8223</v>
      </c>
      <c r="H3806" s="11" t="s">
        <v>8245</v>
      </c>
      <c r="I3806" s="11">
        <v>1469948400</v>
      </c>
      <c r="J3806" s="11">
        <v>1465172024</v>
      </c>
      <c r="K3806" s="11" t="b">
        <v>0</v>
      </c>
      <c r="L3806" s="11">
        <v>0</v>
      </c>
      <c r="M3806" s="11" t="b">
        <v>0</v>
      </c>
      <c r="N3806" s="11" t="s">
        <v>8273</v>
      </c>
      <c r="O3806" s="11" t="s">
        <v>8315</v>
      </c>
      <c r="P3806" s="11">
        <f t="shared" si="236"/>
        <v>0</v>
      </c>
      <c r="Q3806" s="11">
        <f t="shared" si="237"/>
        <v>0</v>
      </c>
      <c r="R3806" s="16">
        <f t="shared" si="238"/>
        <v>42527.00953703704</v>
      </c>
      <c r="S3806" s="16">
        <f t="shared" si="239"/>
        <v>42582.291666666672</v>
      </c>
    </row>
    <row r="3807" spans="1:19" ht="44.25" x14ac:dyDescent="0.75">
      <c r="A3807" s="11">
        <v>3805</v>
      </c>
      <c r="B3807" s="12" t="s">
        <v>3802</v>
      </c>
      <c r="C3807" s="12" t="s">
        <v>7915</v>
      </c>
      <c r="D3807" s="13">
        <v>150000</v>
      </c>
      <c r="E3807" s="14">
        <v>3</v>
      </c>
      <c r="F3807" s="11" t="s">
        <v>8220</v>
      </c>
      <c r="G3807" s="11" t="s">
        <v>8223</v>
      </c>
      <c r="H3807" s="11" t="s">
        <v>8245</v>
      </c>
      <c r="I3807" s="11">
        <v>1411852640</v>
      </c>
      <c r="J3807" s="11">
        <v>1406668640</v>
      </c>
      <c r="K3807" s="11" t="b">
        <v>0</v>
      </c>
      <c r="L3807" s="11">
        <v>2</v>
      </c>
      <c r="M3807" s="11" t="b">
        <v>0</v>
      </c>
      <c r="N3807" s="11" t="s">
        <v>8273</v>
      </c>
      <c r="O3807" s="11" t="s">
        <v>8315</v>
      </c>
      <c r="P3807" s="11">
        <f t="shared" si="236"/>
        <v>0</v>
      </c>
      <c r="Q3807" s="11">
        <f t="shared" si="237"/>
        <v>1.5</v>
      </c>
      <c r="R3807" s="16">
        <f t="shared" si="238"/>
        <v>41849.887037037035</v>
      </c>
      <c r="S3807" s="16">
        <f t="shared" si="239"/>
        <v>41909.887037037035</v>
      </c>
    </row>
    <row r="3808" spans="1:19" ht="59" x14ac:dyDescent="0.75">
      <c r="A3808" s="11">
        <v>3806</v>
      </c>
      <c r="B3808" s="12" t="s">
        <v>3803</v>
      </c>
      <c r="C3808" s="12" t="s">
        <v>7916</v>
      </c>
      <c r="D3808" s="13">
        <v>7500</v>
      </c>
      <c r="E3808" s="14">
        <v>5</v>
      </c>
      <c r="F3808" s="11" t="s">
        <v>8220</v>
      </c>
      <c r="G3808" s="11" t="s">
        <v>8225</v>
      </c>
      <c r="H3808" s="11" t="s">
        <v>8247</v>
      </c>
      <c r="I3808" s="11">
        <v>1404022381</v>
      </c>
      <c r="J3808" s="11">
        <v>1402294381</v>
      </c>
      <c r="K3808" s="11" t="b">
        <v>0</v>
      </c>
      <c r="L3808" s="11">
        <v>1</v>
      </c>
      <c r="M3808" s="11" t="b">
        <v>0</v>
      </c>
      <c r="N3808" s="11" t="s">
        <v>8273</v>
      </c>
      <c r="O3808" s="11" t="s">
        <v>8315</v>
      </c>
      <c r="P3808" s="11">
        <f t="shared" si="236"/>
        <v>0</v>
      </c>
      <c r="Q3808" s="11">
        <f t="shared" si="237"/>
        <v>5</v>
      </c>
      <c r="R3808" s="16">
        <f t="shared" si="238"/>
        <v>41799.259039351848</v>
      </c>
      <c r="S3808" s="16">
        <f t="shared" si="239"/>
        <v>41819.259039351848</v>
      </c>
    </row>
    <row r="3809" spans="1:19" ht="44.25" x14ac:dyDescent="0.75">
      <c r="A3809" s="11">
        <v>3807</v>
      </c>
      <c r="B3809" s="12" t="s">
        <v>3804</v>
      </c>
      <c r="C3809" s="12" t="s">
        <v>7917</v>
      </c>
      <c r="D3809" s="13">
        <v>1500</v>
      </c>
      <c r="E3809" s="14">
        <v>455</v>
      </c>
      <c r="F3809" s="11" t="s">
        <v>8220</v>
      </c>
      <c r="G3809" s="11" t="s">
        <v>8223</v>
      </c>
      <c r="H3809" s="11" t="s">
        <v>8245</v>
      </c>
      <c r="I3809" s="11">
        <v>1428097739</v>
      </c>
      <c r="J3809" s="11">
        <v>1427492939</v>
      </c>
      <c r="K3809" s="11" t="b">
        <v>0</v>
      </c>
      <c r="L3809" s="11">
        <v>9</v>
      </c>
      <c r="M3809" s="11" t="b">
        <v>0</v>
      </c>
      <c r="N3809" s="11" t="s">
        <v>8273</v>
      </c>
      <c r="O3809" s="11" t="s">
        <v>8315</v>
      </c>
      <c r="P3809" s="11">
        <f t="shared" si="236"/>
        <v>30</v>
      </c>
      <c r="Q3809" s="11">
        <f t="shared" si="237"/>
        <v>50.56</v>
      </c>
      <c r="R3809" s="16">
        <f t="shared" si="238"/>
        <v>42090.909016203703</v>
      </c>
      <c r="S3809" s="16">
        <f t="shared" si="239"/>
        <v>42097.909016203703</v>
      </c>
    </row>
    <row r="3810" spans="1:19" ht="44.25" x14ac:dyDescent="0.75">
      <c r="A3810" s="11">
        <v>3808</v>
      </c>
      <c r="B3810" s="12" t="s">
        <v>3805</v>
      </c>
      <c r="C3810" s="12" t="s">
        <v>7918</v>
      </c>
      <c r="D3810" s="13">
        <v>1000</v>
      </c>
      <c r="E3810" s="14">
        <v>1000</v>
      </c>
      <c r="F3810" s="11" t="s">
        <v>8218</v>
      </c>
      <c r="G3810" s="11" t="s">
        <v>8224</v>
      </c>
      <c r="H3810" s="11" t="s">
        <v>8246</v>
      </c>
      <c r="I3810" s="11">
        <v>1429955619</v>
      </c>
      <c r="J3810" s="11">
        <v>1424775219</v>
      </c>
      <c r="K3810" s="11" t="b">
        <v>0</v>
      </c>
      <c r="L3810" s="11">
        <v>24</v>
      </c>
      <c r="M3810" s="11" t="b">
        <v>1</v>
      </c>
      <c r="N3810" s="11" t="s">
        <v>8273</v>
      </c>
      <c r="O3810" s="11" t="s">
        <v>8274</v>
      </c>
      <c r="P3810" s="11">
        <f t="shared" si="236"/>
        <v>100</v>
      </c>
      <c r="Q3810" s="11">
        <f t="shared" si="237"/>
        <v>41.67</v>
      </c>
      <c r="R3810" s="16">
        <f t="shared" si="238"/>
        <v>42059.453923611116</v>
      </c>
      <c r="S3810" s="16">
        <f t="shared" si="239"/>
        <v>42119.412256944444</v>
      </c>
    </row>
    <row r="3811" spans="1:19" ht="59" x14ac:dyDescent="0.75">
      <c r="A3811" s="11">
        <v>3809</v>
      </c>
      <c r="B3811" s="12" t="s">
        <v>3806</v>
      </c>
      <c r="C3811" s="12" t="s">
        <v>7919</v>
      </c>
      <c r="D3811" s="13">
        <v>2000</v>
      </c>
      <c r="E3811" s="14">
        <v>2025</v>
      </c>
      <c r="F3811" s="11" t="s">
        <v>8218</v>
      </c>
      <c r="G3811" s="11" t="s">
        <v>8224</v>
      </c>
      <c r="H3811" s="11" t="s">
        <v>8246</v>
      </c>
      <c r="I3811" s="11">
        <v>1406761200</v>
      </c>
      <c r="J3811" s="11">
        <v>1402403907</v>
      </c>
      <c r="K3811" s="11" t="b">
        <v>0</v>
      </c>
      <c r="L3811" s="11">
        <v>38</v>
      </c>
      <c r="M3811" s="11" t="b">
        <v>1</v>
      </c>
      <c r="N3811" s="11" t="s">
        <v>8273</v>
      </c>
      <c r="O3811" s="11" t="s">
        <v>8274</v>
      </c>
      <c r="P3811" s="11">
        <f t="shared" si="236"/>
        <v>101</v>
      </c>
      <c r="Q3811" s="11">
        <f t="shared" si="237"/>
        <v>53.29</v>
      </c>
      <c r="R3811" s="16">
        <f t="shared" si="238"/>
        <v>41800.526701388888</v>
      </c>
      <c r="S3811" s="16">
        <f t="shared" si="239"/>
        <v>41850.958333333336</v>
      </c>
    </row>
    <row r="3812" spans="1:19" ht="44.25" x14ac:dyDescent="0.75">
      <c r="A3812" s="11">
        <v>3810</v>
      </c>
      <c r="B3812" s="12" t="s">
        <v>3807</v>
      </c>
      <c r="C3812" s="12" t="s">
        <v>7920</v>
      </c>
      <c r="D3812" s="13">
        <v>1500</v>
      </c>
      <c r="E3812" s="14">
        <v>1826</v>
      </c>
      <c r="F3812" s="11" t="s">
        <v>8218</v>
      </c>
      <c r="G3812" s="11" t="s">
        <v>8223</v>
      </c>
      <c r="H3812" s="11" t="s">
        <v>8245</v>
      </c>
      <c r="I3812" s="11">
        <v>1426965758</v>
      </c>
      <c r="J3812" s="11">
        <v>1424377358</v>
      </c>
      <c r="K3812" s="11" t="b">
        <v>0</v>
      </c>
      <c r="L3812" s="11">
        <v>26</v>
      </c>
      <c r="M3812" s="11" t="b">
        <v>1</v>
      </c>
      <c r="N3812" s="11" t="s">
        <v>8273</v>
      </c>
      <c r="O3812" s="11" t="s">
        <v>8274</v>
      </c>
      <c r="P3812" s="11">
        <f t="shared" si="236"/>
        <v>122</v>
      </c>
      <c r="Q3812" s="11">
        <f t="shared" si="237"/>
        <v>70.23</v>
      </c>
      <c r="R3812" s="16">
        <f t="shared" si="238"/>
        <v>42054.849050925928</v>
      </c>
      <c r="S3812" s="16">
        <f t="shared" si="239"/>
        <v>42084.807384259257</v>
      </c>
    </row>
    <row r="3813" spans="1:19" ht="44.25" x14ac:dyDescent="0.75">
      <c r="A3813" s="11">
        <v>3811</v>
      </c>
      <c r="B3813" s="12" t="s">
        <v>3808</v>
      </c>
      <c r="C3813" s="12" t="s">
        <v>7921</v>
      </c>
      <c r="D3813" s="13">
        <v>250</v>
      </c>
      <c r="E3813" s="14">
        <v>825</v>
      </c>
      <c r="F3813" s="11" t="s">
        <v>8218</v>
      </c>
      <c r="G3813" s="11" t="s">
        <v>8224</v>
      </c>
      <c r="H3813" s="11" t="s">
        <v>8246</v>
      </c>
      <c r="I3813" s="11">
        <v>1464692400</v>
      </c>
      <c r="J3813" s="11">
        <v>1461769373</v>
      </c>
      <c r="K3813" s="11" t="b">
        <v>0</v>
      </c>
      <c r="L3813" s="11">
        <v>19</v>
      </c>
      <c r="M3813" s="11" t="b">
        <v>1</v>
      </c>
      <c r="N3813" s="11" t="s">
        <v>8273</v>
      </c>
      <c r="O3813" s="11" t="s">
        <v>8274</v>
      </c>
      <c r="P3813" s="11">
        <f t="shared" si="236"/>
        <v>330</v>
      </c>
      <c r="Q3813" s="11">
        <f t="shared" si="237"/>
        <v>43.42</v>
      </c>
      <c r="R3813" s="16">
        <f t="shared" si="238"/>
        <v>42487.62700231481</v>
      </c>
      <c r="S3813" s="16">
        <f t="shared" si="239"/>
        <v>42521.458333333328</v>
      </c>
    </row>
    <row r="3814" spans="1:19" ht="44.25" x14ac:dyDescent="0.75">
      <c r="A3814" s="11">
        <v>3812</v>
      </c>
      <c r="B3814" s="12" t="s">
        <v>3809</v>
      </c>
      <c r="C3814" s="12" t="s">
        <v>7922</v>
      </c>
      <c r="D3814" s="13">
        <v>2000</v>
      </c>
      <c r="E3814" s="14">
        <v>2191</v>
      </c>
      <c r="F3814" s="11" t="s">
        <v>8218</v>
      </c>
      <c r="G3814" s="11" t="s">
        <v>8228</v>
      </c>
      <c r="H3814" s="11" t="s">
        <v>8250</v>
      </c>
      <c r="I3814" s="11">
        <v>1433131140</v>
      </c>
      <c r="J3814" s="11">
        <v>1429120908</v>
      </c>
      <c r="K3814" s="11" t="b">
        <v>0</v>
      </c>
      <c r="L3814" s="11">
        <v>11</v>
      </c>
      <c r="M3814" s="11" t="b">
        <v>1</v>
      </c>
      <c r="N3814" s="11" t="s">
        <v>8273</v>
      </c>
      <c r="O3814" s="11" t="s">
        <v>8274</v>
      </c>
      <c r="P3814" s="11">
        <f t="shared" si="236"/>
        <v>110</v>
      </c>
      <c r="Q3814" s="11">
        <f t="shared" si="237"/>
        <v>199.18</v>
      </c>
      <c r="R3814" s="16">
        <f t="shared" si="238"/>
        <v>42109.751250000001</v>
      </c>
      <c r="S3814" s="16">
        <f t="shared" si="239"/>
        <v>42156.165972222225</v>
      </c>
    </row>
    <row r="3815" spans="1:19" ht="44.25" x14ac:dyDescent="0.75">
      <c r="A3815" s="11">
        <v>3813</v>
      </c>
      <c r="B3815" s="12" t="s">
        <v>3810</v>
      </c>
      <c r="C3815" s="12" t="s">
        <v>7923</v>
      </c>
      <c r="D3815" s="13">
        <v>2100</v>
      </c>
      <c r="E3815" s="14">
        <v>2119.9899999999998</v>
      </c>
      <c r="F3815" s="11" t="s">
        <v>8218</v>
      </c>
      <c r="G3815" s="11" t="s">
        <v>8223</v>
      </c>
      <c r="H3815" s="11" t="s">
        <v>8245</v>
      </c>
      <c r="I3815" s="11">
        <v>1465940580</v>
      </c>
      <c r="J3815" s="11">
        <v>1462603021</v>
      </c>
      <c r="K3815" s="11" t="b">
        <v>0</v>
      </c>
      <c r="L3815" s="11">
        <v>27</v>
      </c>
      <c r="M3815" s="11" t="b">
        <v>1</v>
      </c>
      <c r="N3815" s="11" t="s">
        <v>8273</v>
      </c>
      <c r="O3815" s="11" t="s">
        <v>8274</v>
      </c>
      <c r="P3815" s="11">
        <f t="shared" si="236"/>
        <v>101</v>
      </c>
      <c r="Q3815" s="11">
        <f t="shared" si="237"/>
        <v>78.52</v>
      </c>
      <c r="R3815" s="16">
        <f t="shared" si="238"/>
        <v>42497.275706018518</v>
      </c>
      <c r="S3815" s="16">
        <f t="shared" si="239"/>
        <v>42535.904861111107</v>
      </c>
    </row>
    <row r="3816" spans="1:19" ht="44.25" x14ac:dyDescent="0.75">
      <c r="A3816" s="11">
        <v>3814</v>
      </c>
      <c r="B3816" s="12" t="s">
        <v>3811</v>
      </c>
      <c r="C3816" s="12" t="s">
        <v>7924</v>
      </c>
      <c r="D3816" s="13">
        <v>1500</v>
      </c>
      <c r="E3816" s="14">
        <v>2102</v>
      </c>
      <c r="F3816" s="11" t="s">
        <v>8218</v>
      </c>
      <c r="G3816" s="11" t="s">
        <v>8223</v>
      </c>
      <c r="H3816" s="11" t="s">
        <v>8245</v>
      </c>
      <c r="I3816" s="11">
        <v>1427860740</v>
      </c>
      <c r="J3816" s="11">
        <v>1424727712</v>
      </c>
      <c r="K3816" s="11" t="b">
        <v>0</v>
      </c>
      <c r="L3816" s="11">
        <v>34</v>
      </c>
      <c r="M3816" s="11" t="b">
        <v>1</v>
      </c>
      <c r="N3816" s="11" t="s">
        <v>8273</v>
      </c>
      <c r="O3816" s="11" t="s">
        <v>8274</v>
      </c>
      <c r="P3816" s="11">
        <f t="shared" si="236"/>
        <v>140</v>
      </c>
      <c r="Q3816" s="11">
        <f t="shared" si="237"/>
        <v>61.82</v>
      </c>
      <c r="R3816" s="16">
        <f t="shared" si="238"/>
        <v>42058.904074074075</v>
      </c>
      <c r="S3816" s="16">
        <f t="shared" si="239"/>
        <v>42095.165972222225</v>
      </c>
    </row>
    <row r="3817" spans="1:19" ht="29.5" x14ac:dyDescent="0.75">
      <c r="A3817" s="11">
        <v>3815</v>
      </c>
      <c r="B3817" s="12" t="s">
        <v>3812</v>
      </c>
      <c r="C3817" s="12" t="s">
        <v>7925</v>
      </c>
      <c r="D3817" s="13">
        <v>1000</v>
      </c>
      <c r="E3817" s="14">
        <v>1000.01</v>
      </c>
      <c r="F3817" s="11" t="s">
        <v>8218</v>
      </c>
      <c r="G3817" s="11" t="s">
        <v>8224</v>
      </c>
      <c r="H3817" s="11" t="s">
        <v>8246</v>
      </c>
      <c r="I3817" s="11">
        <v>1440111600</v>
      </c>
      <c r="J3817" s="11">
        <v>1437545657</v>
      </c>
      <c r="K3817" s="11" t="b">
        <v>0</v>
      </c>
      <c r="L3817" s="11">
        <v>20</v>
      </c>
      <c r="M3817" s="11" t="b">
        <v>1</v>
      </c>
      <c r="N3817" s="11" t="s">
        <v>8273</v>
      </c>
      <c r="O3817" s="11" t="s">
        <v>8274</v>
      </c>
      <c r="P3817" s="11">
        <f t="shared" si="236"/>
        <v>100</v>
      </c>
      <c r="Q3817" s="11">
        <f t="shared" si="237"/>
        <v>50</v>
      </c>
      <c r="R3817" s="16">
        <f t="shared" si="238"/>
        <v>42207.259918981479</v>
      </c>
      <c r="S3817" s="16">
        <f t="shared" si="239"/>
        <v>42236.958333333328</v>
      </c>
    </row>
    <row r="3818" spans="1:19" ht="59" x14ac:dyDescent="0.75">
      <c r="A3818" s="11">
        <v>3816</v>
      </c>
      <c r="B3818" s="12" t="s">
        <v>3813</v>
      </c>
      <c r="C3818" s="12" t="s">
        <v>7926</v>
      </c>
      <c r="D3818" s="13">
        <v>1500</v>
      </c>
      <c r="E3818" s="14">
        <v>1788.57</v>
      </c>
      <c r="F3818" s="11" t="s">
        <v>8218</v>
      </c>
      <c r="G3818" s="11" t="s">
        <v>8223</v>
      </c>
      <c r="H3818" s="11" t="s">
        <v>8245</v>
      </c>
      <c r="I3818" s="11">
        <v>1405614823</v>
      </c>
      <c r="J3818" s="11">
        <v>1403022823</v>
      </c>
      <c r="K3818" s="11" t="b">
        <v>0</v>
      </c>
      <c r="L3818" s="11">
        <v>37</v>
      </c>
      <c r="M3818" s="11" t="b">
        <v>1</v>
      </c>
      <c r="N3818" s="11" t="s">
        <v>8273</v>
      </c>
      <c r="O3818" s="11" t="s">
        <v>8274</v>
      </c>
      <c r="P3818" s="11">
        <f t="shared" si="236"/>
        <v>119</v>
      </c>
      <c r="Q3818" s="11">
        <f t="shared" si="237"/>
        <v>48.34</v>
      </c>
      <c r="R3818" s="16">
        <f t="shared" si="238"/>
        <v>41807.690081018518</v>
      </c>
      <c r="S3818" s="16">
        <f t="shared" si="239"/>
        <v>41837.690081018518</v>
      </c>
    </row>
    <row r="3819" spans="1:19" ht="44.25" x14ac:dyDescent="0.75">
      <c r="A3819" s="11">
        <v>3817</v>
      </c>
      <c r="B3819" s="12" t="s">
        <v>3814</v>
      </c>
      <c r="C3819" s="12" t="s">
        <v>7927</v>
      </c>
      <c r="D3819" s="13">
        <v>2000</v>
      </c>
      <c r="E3819" s="14">
        <v>2145</v>
      </c>
      <c r="F3819" s="11" t="s">
        <v>8218</v>
      </c>
      <c r="G3819" s="11" t="s">
        <v>8223</v>
      </c>
      <c r="H3819" s="11" t="s">
        <v>8245</v>
      </c>
      <c r="I3819" s="11">
        <v>1445659140</v>
      </c>
      <c r="J3819" s="11">
        <v>1444236216</v>
      </c>
      <c r="K3819" s="11" t="b">
        <v>0</v>
      </c>
      <c r="L3819" s="11">
        <v>20</v>
      </c>
      <c r="M3819" s="11" t="b">
        <v>1</v>
      </c>
      <c r="N3819" s="11" t="s">
        <v>8273</v>
      </c>
      <c r="O3819" s="11" t="s">
        <v>8274</v>
      </c>
      <c r="P3819" s="11">
        <f t="shared" si="236"/>
        <v>107</v>
      </c>
      <c r="Q3819" s="11">
        <f t="shared" si="237"/>
        <v>107.25</v>
      </c>
      <c r="R3819" s="16">
        <f t="shared" si="238"/>
        <v>42284.69694444444</v>
      </c>
      <c r="S3819" s="16">
        <f t="shared" si="239"/>
        <v>42301.165972222225</v>
      </c>
    </row>
    <row r="3820" spans="1:19" ht="44.25" x14ac:dyDescent="0.75">
      <c r="A3820" s="11">
        <v>3818</v>
      </c>
      <c r="B3820" s="12" t="s">
        <v>3815</v>
      </c>
      <c r="C3820" s="12" t="s">
        <v>7928</v>
      </c>
      <c r="D3820" s="13">
        <v>250</v>
      </c>
      <c r="E3820" s="14">
        <v>570</v>
      </c>
      <c r="F3820" s="11" t="s">
        <v>8218</v>
      </c>
      <c r="G3820" s="11" t="s">
        <v>8223</v>
      </c>
      <c r="H3820" s="11" t="s">
        <v>8245</v>
      </c>
      <c r="I3820" s="11">
        <v>1426187582</v>
      </c>
      <c r="J3820" s="11">
        <v>1423599182</v>
      </c>
      <c r="K3820" s="11" t="b">
        <v>0</v>
      </c>
      <c r="L3820" s="11">
        <v>10</v>
      </c>
      <c r="M3820" s="11" t="b">
        <v>1</v>
      </c>
      <c r="N3820" s="11" t="s">
        <v>8273</v>
      </c>
      <c r="O3820" s="11" t="s">
        <v>8274</v>
      </c>
      <c r="P3820" s="11">
        <f t="shared" si="236"/>
        <v>228</v>
      </c>
      <c r="Q3820" s="11">
        <f t="shared" si="237"/>
        <v>57</v>
      </c>
      <c r="R3820" s="16">
        <f t="shared" si="238"/>
        <v>42045.84238425926</v>
      </c>
      <c r="S3820" s="16">
        <f t="shared" si="239"/>
        <v>42075.800717592589</v>
      </c>
    </row>
    <row r="3821" spans="1:19" ht="44.25" x14ac:dyDescent="0.75">
      <c r="A3821" s="11">
        <v>3819</v>
      </c>
      <c r="B3821" s="12" t="s">
        <v>3816</v>
      </c>
      <c r="C3821" s="12" t="s">
        <v>7817</v>
      </c>
      <c r="D3821" s="13">
        <v>1000</v>
      </c>
      <c r="E3821" s="14">
        <v>1064</v>
      </c>
      <c r="F3821" s="11" t="s">
        <v>8218</v>
      </c>
      <c r="G3821" s="11" t="s">
        <v>8223</v>
      </c>
      <c r="H3821" s="11" t="s">
        <v>8245</v>
      </c>
      <c r="I3821" s="11">
        <v>1437166920</v>
      </c>
      <c r="J3821" s="11">
        <v>1435554104</v>
      </c>
      <c r="K3821" s="11" t="b">
        <v>0</v>
      </c>
      <c r="L3821" s="11">
        <v>26</v>
      </c>
      <c r="M3821" s="11" t="b">
        <v>1</v>
      </c>
      <c r="N3821" s="11" t="s">
        <v>8273</v>
      </c>
      <c r="O3821" s="11" t="s">
        <v>8274</v>
      </c>
      <c r="P3821" s="11">
        <f t="shared" si="236"/>
        <v>106</v>
      </c>
      <c r="Q3821" s="11">
        <f t="shared" si="237"/>
        <v>40.92</v>
      </c>
      <c r="R3821" s="16">
        <f t="shared" si="238"/>
        <v>42184.209537037037</v>
      </c>
      <c r="S3821" s="16">
        <f t="shared" si="239"/>
        <v>42202.876388888893</v>
      </c>
    </row>
    <row r="3822" spans="1:19" ht="44.25" x14ac:dyDescent="0.75">
      <c r="A3822" s="11">
        <v>3820</v>
      </c>
      <c r="B3822" s="12" t="s">
        <v>3817</v>
      </c>
      <c r="C3822" s="12" t="s">
        <v>7929</v>
      </c>
      <c r="D3822" s="13">
        <v>300</v>
      </c>
      <c r="E3822" s="14">
        <v>430</v>
      </c>
      <c r="F3822" s="11" t="s">
        <v>8218</v>
      </c>
      <c r="G3822" s="11" t="s">
        <v>8224</v>
      </c>
      <c r="H3822" s="11" t="s">
        <v>8246</v>
      </c>
      <c r="I3822" s="11">
        <v>1436110717</v>
      </c>
      <c r="J3822" s="11">
        <v>1433518717</v>
      </c>
      <c r="K3822" s="11" t="b">
        <v>0</v>
      </c>
      <c r="L3822" s="11">
        <v>20</v>
      </c>
      <c r="M3822" s="11" t="b">
        <v>1</v>
      </c>
      <c r="N3822" s="11" t="s">
        <v>8273</v>
      </c>
      <c r="O3822" s="11" t="s">
        <v>8274</v>
      </c>
      <c r="P3822" s="11">
        <f t="shared" si="236"/>
        <v>143</v>
      </c>
      <c r="Q3822" s="11">
        <f t="shared" si="237"/>
        <v>21.5</v>
      </c>
      <c r="R3822" s="16">
        <f t="shared" si="238"/>
        <v>42160.651817129634</v>
      </c>
      <c r="S3822" s="16">
        <f t="shared" si="239"/>
        <v>42190.651817129634</v>
      </c>
    </row>
    <row r="3823" spans="1:19" ht="44.25" x14ac:dyDescent="0.75">
      <c r="A3823" s="11">
        <v>3821</v>
      </c>
      <c r="B3823" s="12" t="s">
        <v>3818</v>
      </c>
      <c r="C3823" s="12" t="s">
        <v>7930</v>
      </c>
      <c r="D3823" s="13">
        <v>3500</v>
      </c>
      <c r="E3823" s="14">
        <v>3659</v>
      </c>
      <c r="F3823" s="11" t="s">
        <v>8218</v>
      </c>
      <c r="G3823" s="11" t="s">
        <v>8223</v>
      </c>
      <c r="H3823" s="11" t="s">
        <v>8245</v>
      </c>
      <c r="I3823" s="11">
        <v>1451881207</v>
      </c>
      <c r="J3823" s="11">
        <v>1449116407</v>
      </c>
      <c r="K3823" s="11" t="b">
        <v>0</v>
      </c>
      <c r="L3823" s="11">
        <v>46</v>
      </c>
      <c r="M3823" s="11" t="b">
        <v>1</v>
      </c>
      <c r="N3823" s="11" t="s">
        <v>8273</v>
      </c>
      <c r="O3823" s="11" t="s">
        <v>8274</v>
      </c>
      <c r="P3823" s="11">
        <f t="shared" si="236"/>
        <v>105</v>
      </c>
      <c r="Q3823" s="11">
        <f t="shared" si="237"/>
        <v>79.540000000000006</v>
      </c>
      <c r="R3823" s="16">
        <f t="shared" si="238"/>
        <v>42341.180636574078</v>
      </c>
      <c r="S3823" s="16">
        <f t="shared" si="239"/>
        <v>42373.180636574078</v>
      </c>
    </row>
    <row r="3824" spans="1:19" ht="59" x14ac:dyDescent="0.75">
      <c r="A3824" s="11">
        <v>3822</v>
      </c>
      <c r="B3824" s="12" t="s">
        <v>3819</v>
      </c>
      <c r="C3824" s="12" t="s">
        <v>7931</v>
      </c>
      <c r="D3824" s="13">
        <v>5000</v>
      </c>
      <c r="E3824" s="14">
        <v>5501</v>
      </c>
      <c r="F3824" s="11" t="s">
        <v>8218</v>
      </c>
      <c r="G3824" s="11" t="s">
        <v>8235</v>
      </c>
      <c r="H3824" s="11" t="s">
        <v>8248</v>
      </c>
      <c r="I3824" s="11">
        <v>1453244340</v>
      </c>
      <c r="J3824" s="11">
        <v>1448136417</v>
      </c>
      <c r="K3824" s="11" t="b">
        <v>0</v>
      </c>
      <c r="L3824" s="11">
        <v>76</v>
      </c>
      <c r="M3824" s="11" t="b">
        <v>1</v>
      </c>
      <c r="N3824" s="11" t="s">
        <v>8273</v>
      </c>
      <c r="O3824" s="11" t="s">
        <v>8274</v>
      </c>
      <c r="P3824" s="11">
        <f t="shared" si="236"/>
        <v>110</v>
      </c>
      <c r="Q3824" s="11">
        <f t="shared" si="237"/>
        <v>72.38</v>
      </c>
      <c r="R3824" s="16">
        <f t="shared" si="238"/>
        <v>42329.838159722218</v>
      </c>
      <c r="S3824" s="16">
        <f t="shared" si="239"/>
        <v>42388.957638888889</v>
      </c>
    </row>
    <row r="3825" spans="1:19" ht="44.25" x14ac:dyDescent="0.75">
      <c r="A3825" s="11">
        <v>3823</v>
      </c>
      <c r="B3825" s="12" t="s">
        <v>3820</v>
      </c>
      <c r="C3825" s="12" t="s">
        <v>7932</v>
      </c>
      <c r="D3825" s="13">
        <v>2500</v>
      </c>
      <c r="E3825" s="14">
        <v>2650</v>
      </c>
      <c r="F3825" s="11" t="s">
        <v>8218</v>
      </c>
      <c r="G3825" s="11" t="s">
        <v>8223</v>
      </c>
      <c r="H3825" s="11" t="s">
        <v>8245</v>
      </c>
      <c r="I3825" s="11">
        <v>1437364740</v>
      </c>
      <c r="J3825" s="11">
        <v>1434405044</v>
      </c>
      <c r="K3825" s="11" t="b">
        <v>0</v>
      </c>
      <c r="L3825" s="11">
        <v>41</v>
      </c>
      <c r="M3825" s="11" t="b">
        <v>1</v>
      </c>
      <c r="N3825" s="11" t="s">
        <v>8273</v>
      </c>
      <c r="O3825" s="11" t="s">
        <v>8274</v>
      </c>
      <c r="P3825" s="11">
        <f t="shared" si="236"/>
        <v>106</v>
      </c>
      <c r="Q3825" s="11">
        <f t="shared" si="237"/>
        <v>64.63</v>
      </c>
      <c r="R3825" s="16">
        <f t="shared" si="238"/>
        <v>42170.910231481481</v>
      </c>
      <c r="S3825" s="16">
        <f t="shared" si="239"/>
        <v>42205.165972222225</v>
      </c>
    </row>
    <row r="3826" spans="1:19" ht="44.25" x14ac:dyDescent="0.75">
      <c r="A3826" s="11">
        <v>3824</v>
      </c>
      <c r="B3826" s="12" t="s">
        <v>3821</v>
      </c>
      <c r="C3826" s="12" t="s">
        <v>7933</v>
      </c>
      <c r="D3826" s="13">
        <v>250</v>
      </c>
      <c r="E3826" s="14">
        <v>270</v>
      </c>
      <c r="F3826" s="11" t="s">
        <v>8218</v>
      </c>
      <c r="G3826" s="11" t="s">
        <v>8224</v>
      </c>
      <c r="H3826" s="11" t="s">
        <v>8246</v>
      </c>
      <c r="I3826" s="11">
        <v>1470058860</v>
      </c>
      <c r="J3826" s="11">
        <v>1469026903</v>
      </c>
      <c r="K3826" s="11" t="b">
        <v>0</v>
      </c>
      <c r="L3826" s="11">
        <v>7</v>
      </c>
      <c r="M3826" s="11" t="b">
        <v>1</v>
      </c>
      <c r="N3826" s="11" t="s">
        <v>8273</v>
      </c>
      <c r="O3826" s="11" t="s">
        <v>8274</v>
      </c>
      <c r="P3826" s="11">
        <f t="shared" si="236"/>
        <v>108</v>
      </c>
      <c r="Q3826" s="11">
        <f t="shared" si="237"/>
        <v>38.57</v>
      </c>
      <c r="R3826" s="16">
        <f t="shared" si="238"/>
        <v>42571.626192129625</v>
      </c>
      <c r="S3826" s="16">
        <f t="shared" si="239"/>
        <v>42583.570138888885</v>
      </c>
    </row>
    <row r="3827" spans="1:19" ht="44.25" x14ac:dyDescent="0.75">
      <c r="A3827" s="11">
        <v>3825</v>
      </c>
      <c r="B3827" s="12" t="s">
        <v>3822</v>
      </c>
      <c r="C3827" s="12" t="s">
        <v>7934</v>
      </c>
      <c r="D3827" s="13">
        <v>5000</v>
      </c>
      <c r="E3827" s="14">
        <v>5271</v>
      </c>
      <c r="F3827" s="11" t="s">
        <v>8218</v>
      </c>
      <c r="G3827" s="11" t="s">
        <v>8223</v>
      </c>
      <c r="H3827" s="11" t="s">
        <v>8245</v>
      </c>
      <c r="I3827" s="11">
        <v>1434505214</v>
      </c>
      <c r="J3827" s="11">
        <v>1432690814</v>
      </c>
      <c r="K3827" s="11" t="b">
        <v>0</v>
      </c>
      <c r="L3827" s="11">
        <v>49</v>
      </c>
      <c r="M3827" s="11" t="b">
        <v>1</v>
      </c>
      <c r="N3827" s="11" t="s">
        <v>8273</v>
      </c>
      <c r="O3827" s="11" t="s">
        <v>8274</v>
      </c>
      <c r="P3827" s="11">
        <f t="shared" si="236"/>
        <v>105</v>
      </c>
      <c r="Q3827" s="11">
        <f t="shared" si="237"/>
        <v>107.57</v>
      </c>
      <c r="R3827" s="16">
        <f t="shared" si="238"/>
        <v>42151.069606481484</v>
      </c>
      <c r="S3827" s="16">
        <f t="shared" si="239"/>
        <v>42172.069606481484</v>
      </c>
    </row>
    <row r="3828" spans="1:19" ht="29.5" x14ac:dyDescent="0.75">
      <c r="A3828" s="11">
        <v>3826</v>
      </c>
      <c r="B3828" s="12" t="s">
        <v>3823</v>
      </c>
      <c r="C3828" s="12" t="s">
        <v>7935</v>
      </c>
      <c r="D3828" s="13">
        <v>600</v>
      </c>
      <c r="E3828" s="14">
        <v>715</v>
      </c>
      <c r="F3828" s="11" t="s">
        <v>8218</v>
      </c>
      <c r="G3828" s="11" t="s">
        <v>8224</v>
      </c>
      <c r="H3828" s="11" t="s">
        <v>8246</v>
      </c>
      <c r="I3828" s="11">
        <v>1430993394</v>
      </c>
      <c r="J3828" s="11">
        <v>1428401394</v>
      </c>
      <c r="K3828" s="11" t="b">
        <v>0</v>
      </c>
      <c r="L3828" s="11">
        <v>26</v>
      </c>
      <c r="M3828" s="11" t="b">
        <v>1</v>
      </c>
      <c r="N3828" s="11" t="s">
        <v>8273</v>
      </c>
      <c r="O3828" s="11" t="s">
        <v>8274</v>
      </c>
      <c r="P3828" s="11">
        <f t="shared" si="236"/>
        <v>119</v>
      </c>
      <c r="Q3828" s="11">
        <f t="shared" si="237"/>
        <v>27.5</v>
      </c>
      <c r="R3828" s="16">
        <f t="shared" si="238"/>
        <v>42101.423541666663</v>
      </c>
      <c r="S3828" s="16">
        <f t="shared" si="239"/>
        <v>42131.423541666663</v>
      </c>
    </row>
    <row r="3829" spans="1:19" ht="59" x14ac:dyDescent="0.75">
      <c r="A3829" s="11">
        <v>3827</v>
      </c>
      <c r="B3829" s="12" t="s">
        <v>3824</v>
      </c>
      <c r="C3829" s="12" t="s">
        <v>7936</v>
      </c>
      <c r="D3829" s="13">
        <v>3000</v>
      </c>
      <c r="E3829" s="14">
        <v>4580</v>
      </c>
      <c r="F3829" s="11" t="s">
        <v>8218</v>
      </c>
      <c r="G3829" s="11" t="s">
        <v>8224</v>
      </c>
      <c r="H3829" s="11" t="s">
        <v>8246</v>
      </c>
      <c r="I3829" s="11">
        <v>1427414400</v>
      </c>
      <c r="J3829" s="11">
        <v>1422656201</v>
      </c>
      <c r="K3829" s="11" t="b">
        <v>0</v>
      </c>
      <c r="L3829" s="11">
        <v>65</v>
      </c>
      <c r="M3829" s="11" t="b">
        <v>1</v>
      </c>
      <c r="N3829" s="11" t="s">
        <v>8273</v>
      </c>
      <c r="O3829" s="11" t="s">
        <v>8274</v>
      </c>
      <c r="P3829" s="11">
        <f t="shared" si="236"/>
        <v>153</v>
      </c>
      <c r="Q3829" s="11">
        <f t="shared" si="237"/>
        <v>70.459999999999994</v>
      </c>
      <c r="R3829" s="16">
        <f t="shared" si="238"/>
        <v>42034.928252314814</v>
      </c>
      <c r="S3829" s="16">
        <f t="shared" si="239"/>
        <v>42090</v>
      </c>
    </row>
    <row r="3830" spans="1:19" ht="44.25" x14ac:dyDescent="0.75">
      <c r="A3830" s="11">
        <v>3828</v>
      </c>
      <c r="B3830" s="12" t="s">
        <v>3825</v>
      </c>
      <c r="C3830" s="12" t="s">
        <v>7937</v>
      </c>
      <c r="D3830" s="13">
        <v>5000</v>
      </c>
      <c r="E3830" s="14">
        <v>5000</v>
      </c>
      <c r="F3830" s="11" t="s">
        <v>8218</v>
      </c>
      <c r="G3830" s="11" t="s">
        <v>8223</v>
      </c>
      <c r="H3830" s="11" t="s">
        <v>8245</v>
      </c>
      <c r="I3830" s="11">
        <v>1420033187</v>
      </c>
      <c r="J3830" s="11">
        <v>1414845587</v>
      </c>
      <c r="K3830" s="11" t="b">
        <v>0</v>
      </c>
      <c r="L3830" s="11">
        <v>28</v>
      </c>
      <c r="M3830" s="11" t="b">
        <v>1</v>
      </c>
      <c r="N3830" s="11" t="s">
        <v>8273</v>
      </c>
      <c r="O3830" s="11" t="s">
        <v>8274</v>
      </c>
      <c r="P3830" s="11">
        <f t="shared" si="236"/>
        <v>100</v>
      </c>
      <c r="Q3830" s="11">
        <f t="shared" si="237"/>
        <v>178.57</v>
      </c>
      <c r="R3830" s="16">
        <f t="shared" si="238"/>
        <v>41944.527627314819</v>
      </c>
      <c r="S3830" s="16">
        <f t="shared" si="239"/>
        <v>42004.569293981483</v>
      </c>
    </row>
    <row r="3831" spans="1:19" ht="44.25" x14ac:dyDescent="0.75">
      <c r="A3831" s="11">
        <v>3829</v>
      </c>
      <c r="B3831" s="12" t="s">
        <v>3826</v>
      </c>
      <c r="C3831" s="12" t="s">
        <v>7938</v>
      </c>
      <c r="D3831" s="13">
        <v>500</v>
      </c>
      <c r="E3831" s="14">
        <v>501</v>
      </c>
      <c r="F3831" s="11" t="s">
        <v>8218</v>
      </c>
      <c r="G3831" s="11" t="s">
        <v>8223</v>
      </c>
      <c r="H3831" s="11" t="s">
        <v>8245</v>
      </c>
      <c r="I3831" s="11">
        <v>1472676371</v>
      </c>
      <c r="J3831" s="11">
        <v>1470948371</v>
      </c>
      <c r="K3831" s="11" t="b">
        <v>0</v>
      </c>
      <c r="L3831" s="11">
        <v>8</v>
      </c>
      <c r="M3831" s="11" t="b">
        <v>1</v>
      </c>
      <c r="N3831" s="11" t="s">
        <v>8273</v>
      </c>
      <c r="O3831" s="11" t="s">
        <v>8274</v>
      </c>
      <c r="P3831" s="11">
        <f t="shared" si="236"/>
        <v>100</v>
      </c>
      <c r="Q3831" s="11">
        <f t="shared" si="237"/>
        <v>62.63</v>
      </c>
      <c r="R3831" s="16">
        <f t="shared" si="238"/>
        <v>42593.865405092598</v>
      </c>
      <c r="S3831" s="16">
        <f t="shared" si="239"/>
        <v>42613.865405092598</v>
      </c>
    </row>
    <row r="3832" spans="1:19" ht="44.25" x14ac:dyDescent="0.75">
      <c r="A3832" s="11">
        <v>3830</v>
      </c>
      <c r="B3832" s="12" t="s">
        <v>3827</v>
      </c>
      <c r="C3832" s="12" t="s">
        <v>7939</v>
      </c>
      <c r="D3832" s="13">
        <v>100</v>
      </c>
      <c r="E3832" s="14">
        <v>225</v>
      </c>
      <c r="F3832" s="11" t="s">
        <v>8218</v>
      </c>
      <c r="G3832" s="11" t="s">
        <v>8223</v>
      </c>
      <c r="H3832" s="11" t="s">
        <v>8245</v>
      </c>
      <c r="I3832" s="11">
        <v>1464371211</v>
      </c>
      <c r="J3832" s="11">
        <v>1463161611</v>
      </c>
      <c r="K3832" s="11" t="b">
        <v>0</v>
      </c>
      <c r="L3832" s="11">
        <v>3</v>
      </c>
      <c r="M3832" s="11" t="b">
        <v>1</v>
      </c>
      <c r="N3832" s="11" t="s">
        <v>8273</v>
      </c>
      <c r="O3832" s="11" t="s">
        <v>8274</v>
      </c>
      <c r="P3832" s="11">
        <f t="shared" si="236"/>
        <v>225</v>
      </c>
      <c r="Q3832" s="11">
        <f t="shared" si="237"/>
        <v>75</v>
      </c>
      <c r="R3832" s="16">
        <f t="shared" si="238"/>
        <v>42503.740868055553</v>
      </c>
      <c r="S3832" s="16">
        <f t="shared" si="239"/>
        <v>42517.740868055553</v>
      </c>
    </row>
    <row r="3833" spans="1:19" ht="59" x14ac:dyDescent="0.75">
      <c r="A3833" s="11">
        <v>3831</v>
      </c>
      <c r="B3833" s="12" t="s">
        <v>3828</v>
      </c>
      <c r="C3833" s="12" t="s">
        <v>7940</v>
      </c>
      <c r="D3833" s="13">
        <v>500</v>
      </c>
      <c r="E3833" s="14">
        <v>530.11</v>
      </c>
      <c r="F3833" s="11" t="s">
        <v>8218</v>
      </c>
      <c r="G3833" s="11" t="s">
        <v>8223</v>
      </c>
      <c r="H3833" s="11" t="s">
        <v>8245</v>
      </c>
      <c r="I3833" s="11">
        <v>1415222545</v>
      </c>
      <c r="J3833" s="11">
        <v>1413404545</v>
      </c>
      <c r="K3833" s="11" t="b">
        <v>0</v>
      </c>
      <c r="L3833" s="11">
        <v>9</v>
      </c>
      <c r="M3833" s="11" t="b">
        <v>1</v>
      </c>
      <c r="N3833" s="11" t="s">
        <v>8273</v>
      </c>
      <c r="O3833" s="11" t="s">
        <v>8274</v>
      </c>
      <c r="P3833" s="11">
        <f t="shared" si="236"/>
        <v>106</v>
      </c>
      <c r="Q3833" s="11">
        <f t="shared" si="237"/>
        <v>58.9</v>
      </c>
      <c r="R3833" s="16">
        <f t="shared" si="238"/>
        <v>41927.848900462966</v>
      </c>
      <c r="S3833" s="16">
        <f t="shared" si="239"/>
        <v>41948.890567129631</v>
      </c>
    </row>
    <row r="3834" spans="1:19" ht="44.25" x14ac:dyDescent="0.75">
      <c r="A3834" s="11">
        <v>3832</v>
      </c>
      <c r="B3834" s="12" t="s">
        <v>3829</v>
      </c>
      <c r="C3834" s="12" t="s">
        <v>7941</v>
      </c>
      <c r="D3834" s="13">
        <v>1200</v>
      </c>
      <c r="E3834" s="14">
        <v>1256</v>
      </c>
      <c r="F3834" s="11" t="s">
        <v>8218</v>
      </c>
      <c r="G3834" s="11" t="s">
        <v>8223</v>
      </c>
      <c r="H3834" s="11" t="s">
        <v>8245</v>
      </c>
      <c r="I3834" s="11">
        <v>1455936335</v>
      </c>
      <c r="J3834" s="11">
        <v>1452048335</v>
      </c>
      <c r="K3834" s="11" t="b">
        <v>0</v>
      </c>
      <c r="L3834" s="11">
        <v>9</v>
      </c>
      <c r="M3834" s="11" t="b">
        <v>1</v>
      </c>
      <c r="N3834" s="11" t="s">
        <v>8273</v>
      </c>
      <c r="O3834" s="11" t="s">
        <v>8274</v>
      </c>
      <c r="P3834" s="11">
        <f t="shared" si="236"/>
        <v>105</v>
      </c>
      <c r="Q3834" s="11">
        <f t="shared" si="237"/>
        <v>139.56</v>
      </c>
      <c r="R3834" s="16">
        <f t="shared" si="238"/>
        <v>42375.114988425921</v>
      </c>
      <c r="S3834" s="16">
        <f t="shared" si="239"/>
        <v>42420.114988425921</v>
      </c>
    </row>
    <row r="3835" spans="1:19" ht="59" x14ac:dyDescent="0.75">
      <c r="A3835" s="11">
        <v>3833</v>
      </c>
      <c r="B3835" s="12" t="s">
        <v>3830</v>
      </c>
      <c r="C3835" s="12" t="s">
        <v>7942</v>
      </c>
      <c r="D3835" s="13">
        <v>1200</v>
      </c>
      <c r="E3835" s="14">
        <v>1400</v>
      </c>
      <c r="F3835" s="11" t="s">
        <v>8218</v>
      </c>
      <c r="G3835" s="11" t="s">
        <v>8228</v>
      </c>
      <c r="H3835" s="11" t="s">
        <v>8250</v>
      </c>
      <c r="I3835" s="11">
        <v>1417460940</v>
      </c>
      <c r="J3835" s="11">
        <v>1416516972</v>
      </c>
      <c r="K3835" s="11" t="b">
        <v>0</v>
      </c>
      <c r="L3835" s="11">
        <v>20</v>
      </c>
      <c r="M3835" s="11" t="b">
        <v>1</v>
      </c>
      <c r="N3835" s="11" t="s">
        <v>8273</v>
      </c>
      <c r="O3835" s="11" t="s">
        <v>8274</v>
      </c>
      <c r="P3835" s="11">
        <f t="shared" si="236"/>
        <v>117</v>
      </c>
      <c r="Q3835" s="11">
        <f t="shared" si="237"/>
        <v>70</v>
      </c>
      <c r="R3835" s="16">
        <f t="shared" si="238"/>
        <v>41963.872361111105</v>
      </c>
      <c r="S3835" s="16">
        <f t="shared" si="239"/>
        <v>41974.797916666663</v>
      </c>
    </row>
    <row r="3836" spans="1:19" ht="44.25" x14ac:dyDescent="0.75">
      <c r="A3836" s="11">
        <v>3834</v>
      </c>
      <c r="B3836" s="12" t="s">
        <v>3831</v>
      </c>
      <c r="C3836" s="12" t="s">
        <v>7943</v>
      </c>
      <c r="D3836" s="13">
        <v>3000</v>
      </c>
      <c r="E3836" s="14">
        <v>3271</v>
      </c>
      <c r="F3836" s="11" t="s">
        <v>8218</v>
      </c>
      <c r="G3836" s="11" t="s">
        <v>8224</v>
      </c>
      <c r="H3836" s="11" t="s">
        <v>8246</v>
      </c>
      <c r="I3836" s="11">
        <v>1434624067</v>
      </c>
      <c r="J3836" s="11">
        <v>1432032067</v>
      </c>
      <c r="K3836" s="11" t="b">
        <v>0</v>
      </c>
      <c r="L3836" s="11">
        <v>57</v>
      </c>
      <c r="M3836" s="11" t="b">
        <v>1</v>
      </c>
      <c r="N3836" s="11" t="s">
        <v>8273</v>
      </c>
      <c r="O3836" s="11" t="s">
        <v>8274</v>
      </c>
      <c r="P3836" s="11">
        <f t="shared" si="236"/>
        <v>109</v>
      </c>
      <c r="Q3836" s="11">
        <f t="shared" si="237"/>
        <v>57.39</v>
      </c>
      <c r="R3836" s="16">
        <f t="shared" si="238"/>
        <v>42143.445219907408</v>
      </c>
      <c r="S3836" s="16">
        <f t="shared" si="239"/>
        <v>42173.445219907408</v>
      </c>
    </row>
    <row r="3837" spans="1:19" ht="44.25" x14ac:dyDescent="0.75">
      <c r="A3837" s="11">
        <v>3835</v>
      </c>
      <c r="B3837" s="12" t="s">
        <v>3832</v>
      </c>
      <c r="C3837" s="12" t="s">
        <v>7944</v>
      </c>
      <c r="D3837" s="13">
        <v>200</v>
      </c>
      <c r="E3837" s="14">
        <v>320</v>
      </c>
      <c r="F3837" s="11" t="s">
        <v>8218</v>
      </c>
      <c r="G3837" s="11" t="s">
        <v>8224</v>
      </c>
      <c r="H3837" s="11" t="s">
        <v>8246</v>
      </c>
      <c r="I3837" s="11">
        <v>1461278208</v>
      </c>
      <c r="J3837" s="11">
        <v>1459463808</v>
      </c>
      <c r="K3837" s="11" t="b">
        <v>0</v>
      </c>
      <c r="L3837" s="11">
        <v>8</v>
      </c>
      <c r="M3837" s="11" t="b">
        <v>1</v>
      </c>
      <c r="N3837" s="11" t="s">
        <v>8273</v>
      </c>
      <c r="O3837" s="11" t="s">
        <v>8274</v>
      </c>
      <c r="P3837" s="11">
        <f t="shared" si="236"/>
        <v>160</v>
      </c>
      <c r="Q3837" s="11">
        <f t="shared" si="237"/>
        <v>40</v>
      </c>
      <c r="R3837" s="16">
        <f t="shared" si="238"/>
        <v>42460.94222222222</v>
      </c>
      <c r="S3837" s="16">
        <f t="shared" si="239"/>
        <v>42481.94222222222</v>
      </c>
    </row>
    <row r="3838" spans="1:19" ht="44.25" x14ac:dyDescent="0.75">
      <c r="A3838" s="11">
        <v>3836</v>
      </c>
      <c r="B3838" s="12" t="s">
        <v>3833</v>
      </c>
      <c r="C3838" s="12" t="s">
        <v>7945</v>
      </c>
      <c r="D3838" s="13">
        <v>800</v>
      </c>
      <c r="E3838" s="14">
        <v>900</v>
      </c>
      <c r="F3838" s="11" t="s">
        <v>8218</v>
      </c>
      <c r="G3838" s="11" t="s">
        <v>8223</v>
      </c>
      <c r="H3838" s="11" t="s">
        <v>8245</v>
      </c>
      <c r="I3838" s="11">
        <v>1470197340</v>
      </c>
      <c r="J3838" s="11">
        <v>1467497652</v>
      </c>
      <c r="K3838" s="11" t="b">
        <v>0</v>
      </c>
      <c r="L3838" s="11">
        <v>14</v>
      </c>
      <c r="M3838" s="11" t="b">
        <v>1</v>
      </c>
      <c r="N3838" s="11" t="s">
        <v>8273</v>
      </c>
      <c r="O3838" s="11" t="s">
        <v>8274</v>
      </c>
      <c r="P3838" s="11">
        <f t="shared" si="236"/>
        <v>113</v>
      </c>
      <c r="Q3838" s="11">
        <f t="shared" si="237"/>
        <v>64.290000000000006</v>
      </c>
      <c r="R3838" s="16">
        <f t="shared" si="238"/>
        <v>42553.926527777774</v>
      </c>
      <c r="S3838" s="16">
        <f t="shared" si="239"/>
        <v>42585.172916666663</v>
      </c>
    </row>
    <row r="3839" spans="1:19" ht="29.5" x14ac:dyDescent="0.75">
      <c r="A3839" s="11">
        <v>3837</v>
      </c>
      <c r="B3839" s="12" t="s">
        <v>3834</v>
      </c>
      <c r="C3839" s="12" t="s">
        <v>7946</v>
      </c>
      <c r="D3839" s="13">
        <v>2000</v>
      </c>
      <c r="E3839" s="14">
        <v>2042</v>
      </c>
      <c r="F3839" s="11" t="s">
        <v>8218</v>
      </c>
      <c r="G3839" s="11" t="s">
        <v>8224</v>
      </c>
      <c r="H3839" s="11" t="s">
        <v>8246</v>
      </c>
      <c r="I3839" s="11">
        <v>1435947758</v>
      </c>
      <c r="J3839" s="11">
        <v>1432837358</v>
      </c>
      <c r="K3839" s="11" t="b">
        <v>0</v>
      </c>
      <c r="L3839" s="11">
        <v>17</v>
      </c>
      <c r="M3839" s="11" t="b">
        <v>1</v>
      </c>
      <c r="N3839" s="11" t="s">
        <v>8273</v>
      </c>
      <c r="O3839" s="11" t="s">
        <v>8274</v>
      </c>
      <c r="P3839" s="11">
        <f t="shared" si="236"/>
        <v>102</v>
      </c>
      <c r="Q3839" s="11">
        <f t="shared" si="237"/>
        <v>120.12</v>
      </c>
      <c r="R3839" s="16">
        <f t="shared" si="238"/>
        <v>42152.765717592592</v>
      </c>
      <c r="S3839" s="16">
        <f t="shared" si="239"/>
        <v>42188.765717592592</v>
      </c>
    </row>
    <row r="3840" spans="1:19" ht="59" x14ac:dyDescent="0.75">
      <c r="A3840" s="11">
        <v>3838</v>
      </c>
      <c r="B3840" s="12" t="s">
        <v>3835</v>
      </c>
      <c r="C3840" s="12" t="s">
        <v>7947</v>
      </c>
      <c r="D3840" s="13">
        <v>100000</v>
      </c>
      <c r="E3840" s="14">
        <v>100824</v>
      </c>
      <c r="F3840" s="11" t="s">
        <v>8218</v>
      </c>
      <c r="G3840" s="11" t="s">
        <v>8234</v>
      </c>
      <c r="H3840" s="11" t="s">
        <v>8254</v>
      </c>
      <c r="I3840" s="11">
        <v>1432314209</v>
      </c>
      <c r="J3840" s="11">
        <v>1429722209</v>
      </c>
      <c r="K3840" s="11" t="b">
        <v>0</v>
      </c>
      <c r="L3840" s="11">
        <v>100</v>
      </c>
      <c r="M3840" s="11" t="b">
        <v>1</v>
      </c>
      <c r="N3840" s="11" t="s">
        <v>8273</v>
      </c>
      <c r="O3840" s="11" t="s">
        <v>8274</v>
      </c>
      <c r="P3840" s="11">
        <f t="shared" si="236"/>
        <v>101</v>
      </c>
      <c r="Q3840" s="11">
        <f t="shared" si="237"/>
        <v>1008.24</v>
      </c>
      <c r="R3840" s="16">
        <f t="shared" si="238"/>
        <v>42116.710752314815</v>
      </c>
      <c r="S3840" s="16">
        <f t="shared" si="239"/>
        <v>42146.710752314815</v>
      </c>
    </row>
    <row r="3841" spans="1:19" ht="44.25" x14ac:dyDescent="0.75">
      <c r="A3841" s="11">
        <v>3839</v>
      </c>
      <c r="B3841" s="12" t="s">
        <v>3836</v>
      </c>
      <c r="C3841" s="12" t="s">
        <v>7948</v>
      </c>
      <c r="D3841" s="13">
        <v>2000</v>
      </c>
      <c r="E3841" s="14">
        <v>2025</v>
      </c>
      <c r="F3841" s="11" t="s">
        <v>8218</v>
      </c>
      <c r="G3841" s="11" t="s">
        <v>8223</v>
      </c>
      <c r="H3841" s="11" t="s">
        <v>8245</v>
      </c>
      <c r="I3841" s="11">
        <v>1438226724</v>
      </c>
      <c r="J3841" s="11">
        <v>1433042724</v>
      </c>
      <c r="K3841" s="11" t="b">
        <v>0</v>
      </c>
      <c r="L3841" s="11">
        <v>32</v>
      </c>
      <c r="M3841" s="11" t="b">
        <v>1</v>
      </c>
      <c r="N3841" s="11" t="s">
        <v>8273</v>
      </c>
      <c r="O3841" s="11" t="s">
        <v>8274</v>
      </c>
      <c r="P3841" s="11">
        <f t="shared" si="236"/>
        <v>101</v>
      </c>
      <c r="Q3841" s="11">
        <f t="shared" si="237"/>
        <v>63.28</v>
      </c>
      <c r="R3841" s="16">
        <f t="shared" si="238"/>
        <v>42155.142638888887</v>
      </c>
      <c r="S3841" s="16">
        <f t="shared" si="239"/>
        <v>42215.142638888887</v>
      </c>
    </row>
    <row r="3842" spans="1:19" ht="44.25" x14ac:dyDescent="0.75">
      <c r="A3842" s="11">
        <v>3840</v>
      </c>
      <c r="B3842" s="12" t="s">
        <v>3837</v>
      </c>
      <c r="C3842" s="12" t="s">
        <v>7949</v>
      </c>
      <c r="D3842" s="13">
        <v>1</v>
      </c>
      <c r="E3842" s="14">
        <v>65</v>
      </c>
      <c r="F3842" s="11" t="s">
        <v>8218</v>
      </c>
      <c r="G3842" s="11" t="s">
        <v>8224</v>
      </c>
      <c r="H3842" s="11" t="s">
        <v>8246</v>
      </c>
      <c r="I3842" s="11">
        <v>1459180229</v>
      </c>
      <c r="J3842" s="11">
        <v>1457023829</v>
      </c>
      <c r="K3842" s="11" t="b">
        <v>0</v>
      </c>
      <c r="L3842" s="11">
        <v>3</v>
      </c>
      <c r="M3842" s="11" t="b">
        <v>1</v>
      </c>
      <c r="N3842" s="11" t="s">
        <v>8273</v>
      </c>
      <c r="O3842" s="11" t="s">
        <v>8274</v>
      </c>
      <c r="P3842" s="11">
        <f t="shared" ref="P3842:P3905" si="240">ROUND(E3842/D3842*100,0)</f>
        <v>6500</v>
      </c>
      <c r="Q3842" s="11">
        <f t="shared" ref="Q3842:Q3905" si="241">IFERROR(ROUND(E3842/L3842,2),0)</f>
        <v>21.67</v>
      </c>
      <c r="R3842" s="16">
        <f t="shared" si="238"/>
        <v>42432.701724537037</v>
      </c>
      <c r="S3842" s="16">
        <f t="shared" si="239"/>
        <v>42457.660057870366</v>
      </c>
    </row>
    <row r="3843" spans="1:19" ht="44.25" x14ac:dyDescent="0.75">
      <c r="A3843" s="11">
        <v>3841</v>
      </c>
      <c r="B3843" s="12" t="s">
        <v>3838</v>
      </c>
      <c r="C3843" s="12" t="s">
        <v>7950</v>
      </c>
      <c r="D3843" s="13">
        <v>10000</v>
      </c>
      <c r="E3843" s="14">
        <v>872</v>
      </c>
      <c r="F3843" s="11" t="s">
        <v>8220</v>
      </c>
      <c r="G3843" s="11" t="s">
        <v>8223</v>
      </c>
      <c r="H3843" s="11" t="s">
        <v>8245</v>
      </c>
      <c r="I3843" s="11">
        <v>1405882287</v>
      </c>
      <c r="J3843" s="11">
        <v>1400698287</v>
      </c>
      <c r="K3843" s="11" t="b">
        <v>1</v>
      </c>
      <c r="L3843" s="11">
        <v>34</v>
      </c>
      <c r="M3843" s="11" t="b">
        <v>0</v>
      </c>
      <c r="N3843" s="11" t="s">
        <v>8273</v>
      </c>
      <c r="O3843" s="11" t="s">
        <v>8274</v>
      </c>
      <c r="P3843" s="11">
        <f t="shared" si="240"/>
        <v>9</v>
      </c>
      <c r="Q3843" s="11">
        <f t="shared" si="241"/>
        <v>25.65</v>
      </c>
      <c r="R3843" s="16">
        <f t="shared" ref="R3843:R3906" si="242">(((J3843/60)/60)/24)+DATE(1970,1,1)</f>
        <v>41780.785729166666</v>
      </c>
      <c r="S3843" s="16">
        <f t="shared" ref="S3843:S3906" si="243">(((I3843/60)/60)/24)+DATE(1970,1,1)</f>
        <v>41840.785729166666</v>
      </c>
    </row>
    <row r="3844" spans="1:19" ht="44.25" x14ac:dyDescent="0.75">
      <c r="A3844" s="11">
        <v>3842</v>
      </c>
      <c r="B3844" s="12" t="s">
        <v>3839</v>
      </c>
      <c r="C3844" s="12" t="s">
        <v>7951</v>
      </c>
      <c r="D3844" s="13">
        <v>5000</v>
      </c>
      <c r="E3844" s="14">
        <v>1097</v>
      </c>
      <c r="F3844" s="11" t="s">
        <v>8220</v>
      </c>
      <c r="G3844" s="11" t="s">
        <v>8224</v>
      </c>
      <c r="H3844" s="11" t="s">
        <v>8246</v>
      </c>
      <c r="I3844" s="11">
        <v>1399809052</v>
      </c>
      <c r="J3844" s="11">
        <v>1397217052</v>
      </c>
      <c r="K3844" s="11" t="b">
        <v>1</v>
      </c>
      <c r="L3844" s="11">
        <v>23</v>
      </c>
      <c r="M3844" s="11" t="b">
        <v>0</v>
      </c>
      <c r="N3844" s="11" t="s">
        <v>8273</v>
      </c>
      <c r="O3844" s="11" t="s">
        <v>8274</v>
      </c>
      <c r="P3844" s="11">
        <f t="shared" si="240"/>
        <v>22</v>
      </c>
      <c r="Q3844" s="11">
        <f t="shared" si="241"/>
        <v>47.7</v>
      </c>
      <c r="R3844" s="16">
        <f t="shared" si="242"/>
        <v>41740.493657407409</v>
      </c>
      <c r="S3844" s="16">
        <f t="shared" si="243"/>
        <v>41770.493657407409</v>
      </c>
    </row>
    <row r="3845" spans="1:19" ht="44.25" x14ac:dyDescent="0.75">
      <c r="A3845" s="11">
        <v>3843</v>
      </c>
      <c r="B3845" s="12" t="s">
        <v>3840</v>
      </c>
      <c r="C3845" s="12" t="s">
        <v>7952</v>
      </c>
      <c r="D3845" s="13">
        <v>5000</v>
      </c>
      <c r="E3845" s="14">
        <v>1065</v>
      </c>
      <c r="F3845" s="11" t="s">
        <v>8220</v>
      </c>
      <c r="G3845" s="11" t="s">
        <v>8223</v>
      </c>
      <c r="H3845" s="11" t="s">
        <v>8245</v>
      </c>
      <c r="I3845" s="11">
        <v>1401587064</v>
      </c>
      <c r="J3845" s="11">
        <v>1399427064</v>
      </c>
      <c r="K3845" s="11" t="b">
        <v>1</v>
      </c>
      <c r="L3845" s="11">
        <v>19</v>
      </c>
      <c r="M3845" s="11" t="b">
        <v>0</v>
      </c>
      <c r="N3845" s="11" t="s">
        <v>8273</v>
      </c>
      <c r="O3845" s="11" t="s">
        <v>8274</v>
      </c>
      <c r="P3845" s="11">
        <f t="shared" si="240"/>
        <v>21</v>
      </c>
      <c r="Q3845" s="11">
        <f t="shared" si="241"/>
        <v>56.05</v>
      </c>
      <c r="R3845" s="16">
        <f t="shared" si="242"/>
        <v>41766.072500000002</v>
      </c>
      <c r="S3845" s="16">
        <f t="shared" si="243"/>
        <v>41791.072500000002</v>
      </c>
    </row>
    <row r="3846" spans="1:19" ht="44.25" x14ac:dyDescent="0.75">
      <c r="A3846" s="11">
        <v>3844</v>
      </c>
      <c r="B3846" s="12" t="s">
        <v>3841</v>
      </c>
      <c r="C3846" s="12" t="s">
        <v>7953</v>
      </c>
      <c r="D3846" s="13">
        <v>9800</v>
      </c>
      <c r="E3846" s="14">
        <v>4066</v>
      </c>
      <c r="F3846" s="11" t="s">
        <v>8220</v>
      </c>
      <c r="G3846" s="11" t="s">
        <v>8223</v>
      </c>
      <c r="H3846" s="11" t="s">
        <v>8245</v>
      </c>
      <c r="I3846" s="11">
        <v>1401778740</v>
      </c>
      <c r="J3846" s="11">
        <v>1399474134</v>
      </c>
      <c r="K3846" s="11" t="b">
        <v>1</v>
      </c>
      <c r="L3846" s="11">
        <v>50</v>
      </c>
      <c r="M3846" s="11" t="b">
        <v>0</v>
      </c>
      <c r="N3846" s="11" t="s">
        <v>8273</v>
      </c>
      <c r="O3846" s="11" t="s">
        <v>8274</v>
      </c>
      <c r="P3846" s="11">
        <f t="shared" si="240"/>
        <v>41</v>
      </c>
      <c r="Q3846" s="11">
        <f t="shared" si="241"/>
        <v>81.319999999999993</v>
      </c>
      <c r="R3846" s="16">
        <f t="shared" si="242"/>
        <v>41766.617291666669</v>
      </c>
      <c r="S3846" s="16">
        <f t="shared" si="243"/>
        <v>41793.290972222225</v>
      </c>
    </row>
    <row r="3847" spans="1:19" ht="59" x14ac:dyDescent="0.75">
      <c r="A3847" s="11">
        <v>3845</v>
      </c>
      <c r="B3847" s="12" t="s">
        <v>3842</v>
      </c>
      <c r="C3847" s="12" t="s">
        <v>7954</v>
      </c>
      <c r="D3847" s="13">
        <v>40000</v>
      </c>
      <c r="E3847" s="14">
        <v>842</v>
      </c>
      <c r="F3847" s="11" t="s">
        <v>8220</v>
      </c>
      <c r="G3847" s="11" t="s">
        <v>8223</v>
      </c>
      <c r="H3847" s="11" t="s">
        <v>8245</v>
      </c>
      <c r="I3847" s="11">
        <v>1443711774</v>
      </c>
      <c r="J3847" s="11">
        <v>1441119774</v>
      </c>
      <c r="K3847" s="11" t="b">
        <v>1</v>
      </c>
      <c r="L3847" s="11">
        <v>12</v>
      </c>
      <c r="M3847" s="11" t="b">
        <v>0</v>
      </c>
      <c r="N3847" s="11" t="s">
        <v>8273</v>
      </c>
      <c r="O3847" s="11" t="s">
        <v>8274</v>
      </c>
      <c r="P3847" s="11">
        <f t="shared" si="240"/>
        <v>2</v>
      </c>
      <c r="Q3847" s="11">
        <f t="shared" si="241"/>
        <v>70.17</v>
      </c>
      <c r="R3847" s="16">
        <f t="shared" si="242"/>
        <v>42248.627013888887</v>
      </c>
      <c r="S3847" s="16">
        <f t="shared" si="243"/>
        <v>42278.627013888887</v>
      </c>
    </row>
    <row r="3848" spans="1:19" ht="44.25" x14ac:dyDescent="0.75">
      <c r="A3848" s="11">
        <v>3846</v>
      </c>
      <c r="B3848" s="12" t="s">
        <v>3843</v>
      </c>
      <c r="C3848" s="12" t="s">
        <v>7955</v>
      </c>
      <c r="D3848" s="13">
        <v>7000</v>
      </c>
      <c r="E3848" s="14">
        <v>189</v>
      </c>
      <c r="F3848" s="11" t="s">
        <v>8220</v>
      </c>
      <c r="G3848" s="11" t="s">
        <v>8223</v>
      </c>
      <c r="H3848" s="11" t="s">
        <v>8245</v>
      </c>
      <c r="I3848" s="11">
        <v>1412405940</v>
      </c>
      <c r="J3848" s="11">
        <v>1409721542</v>
      </c>
      <c r="K3848" s="11" t="b">
        <v>1</v>
      </c>
      <c r="L3848" s="11">
        <v>8</v>
      </c>
      <c r="M3848" s="11" t="b">
        <v>0</v>
      </c>
      <c r="N3848" s="11" t="s">
        <v>8273</v>
      </c>
      <c r="O3848" s="11" t="s">
        <v>8274</v>
      </c>
      <c r="P3848" s="11">
        <f t="shared" si="240"/>
        <v>3</v>
      </c>
      <c r="Q3848" s="11">
        <f t="shared" si="241"/>
        <v>23.63</v>
      </c>
      <c r="R3848" s="16">
        <f t="shared" si="242"/>
        <v>41885.221550925926</v>
      </c>
      <c r="S3848" s="16">
        <f t="shared" si="243"/>
        <v>41916.290972222225</v>
      </c>
    </row>
    <row r="3849" spans="1:19" ht="44.25" x14ac:dyDescent="0.75">
      <c r="A3849" s="11">
        <v>3847</v>
      </c>
      <c r="B3849" s="12" t="s">
        <v>3844</v>
      </c>
      <c r="C3849" s="12" t="s">
        <v>7956</v>
      </c>
      <c r="D3849" s="13">
        <v>10500</v>
      </c>
      <c r="E3849" s="14">
        <v>1697</v>
      </c>
      <c r="F3849" s="11" t="s">
        <v>8220</v>
      </c>
      <c r="G3849" s="11" t="s">
        <v>8223</v>
      </c>
      <c r="H3849" s="11" t="s">
        <v>8245</v>
      </c>
      <c r="I3849" s="11">
        <v>1437283391</v>
      </c>
      <c r="J3849" s="11">
        <v>1433395391</v>
      </c>
      <c r="K3849" s="11" t="b">
        <v>1</v>
      </c>
      <c r="L3849" s="11">
        <v>9</v>
      </c>
      <c r="M3849" s="11" t="b">
        <v>0</v>
      </c>
      <c r="N3849" s="11" t="s">
        <v>8273</v>
      </c>
      <c r="O3849" s="11" t="s">
        <v>8274</v>
      </c>
      <c r="P3849" s="11">
        <f t="shared" si="240"/>
        <v>16</v>
      </c>
      <c r="Q3849" s="11">
        <f t="shared" si="241"/>
        <v>188.56</v>
      </c>
      <c r="R3849" s="16">
        <f t="shared" si="242"/>
        <v>42159.224432870367</v>
      </c>
      <c r="S3849" s="16">
        <f t="shared" si="243"/>
        <v>42204.224432870367</v>
      </c>
    </row>
    <row r="3850" spans="1:19" ht="44.25" x14ac:dyDescent="0.75">
      <c r="A3850" s="11">
        <v>3848</v>
      </c>
      <c r="B3850" s="12" t="s">
        <v>3845</v>
      </c>
      <c r="C3850" s="12" t="s">
        <v>7957</v>
      </c>
      <c r="D3850" s="13">
        <v>13000</v>
      </c>
      <c r="E3850" s="14">
        <v>2129</v>
      </c>
      <c r="F3850" s="11" t="s">
        <v>8220</v>
      </c>
      <c r="G3850" s="11" t="s">
        <v>8223</v>
      </c>
      <c r="H3850" s="11" t="s">
        <v>8245</v>
      </c>
      <c r="I3850" s="11">
        <v>1445196989</v>
      </c>
      <c r="J3850" s="11">
        <v>1442604989</v>
      </c>
      <c r="K3850" s="11" t="b">
        <v>1</v>
      </c>
      <c r="L3850" s="11">
        <v>43</v>
      </c>
      <c r="M3850" s="11" t="b">
        <v>0</v>
      </c>
      <c r="N3850" s="11" t="s">
        <v>8273</v>
      </c>
      <c r="O3850" s="11" t="s">
        <v>8274</v>
      </c>
      <c r="P3850" s="11">
        <f t="shared" si="240"/>
        <v>16</v>
      </c>
      <c r="Q3850" s="11">
        <f t="shared" si="241"/>
        <v>49.51</v>
      </c>
      <c r="R3850" s="16">
        <f t="shared" si="242"/>
        <v>42265.817002314812</v>
      </c>
      <c r="S3850" s="16">
        <f t="shared" si="243"/>
        <v>42295.817002314812</v>
      </c>
    </row>
    <row r="3851" spans="1:19" ht="59" x14ac:dyDescent="0.75">
      <c r="A3851" s="11">
        <v>3849</v>
      </c>
      <c r="B3851" s="12" t="s">
        <v>3846</v>
      </c>
      <c r="C3851" s="12" t="s">
        <v>7958</v>
      </c>
      <c r="D3851" s="13">
        <v>30000</v>
      </c>
      <c r="E3851" s="14">
        <v>2113</v>
      </c>
      <c r="F3851" s="11" t="s">
        <v>8220</v>
      </c>
      <c r="G3851" s="11" t="s">
        <v>8235</v>
      </c>
      <c r="H3851" s="11" t="s">
        <v>8248</v>
      </c>
      <c r="I3851" s="11">
        <v>1434047084</v>
      </c>
      <c r="J3851" s="11">
        <v>1431455084</v>
      </c>
      <c r="K3851" s="11" t="b">
        <v>1</v>
      </c>
      <c r="L3851" s="11">
        <v>28</v>
      </c>
      <c r="M3851" s="11" t="b">
        <v>0</v>
      </c>
      <c r="N3851" s="11" t="s">
        <v>8273</v>
      </c>
      <c r="O3851" s="11" t="s">
        <v>8274</v>
      </c>
      <c r="P3851" s="11">
        <f t="shared" si="240"/>
        <v>7</v>
      </c>
      <c r="Q3851" s="11">
        <f t="shared" si="241"/>
        <v>75.459999999999994</v>
      </c>
      <c r="R3851" s="16">
        <f t="shared" si="242"/>
        <v>42136.767175925925</v>
      </c>
      <c r="S3851" s="16">
        <f t="shared" si="243"/>
        <v>42166.767175925925</v>
      </c>
    </row>
    <row r="3852" spans="1:19" ht="29.5" x14ac:dyDescent="0.75">
      <c r="A3852" s="11">
        <v>3850</v>
      </c>
      <c r="B3852" s="12" t="s">
        <v>3847</v>
      </c>
      <c r="C3852" s="12" t="s">
        <v>7959</v>
      </c>
      <c r="D3852" s="13">
        <v>1000</v>
      </c>
      <c r="E3852" s="14">
        <v>38</v>
      </c>
      <c r="F3852" s="11" t="s">
        <v>8220</v>
      </c>
      <c r="G3852" s="11" t="s">
        <v>8223</v>
      </c>
      <c r="H3852" s="11" t="s">
        <v>8245</v>
      </c>
      <c r="I3852" s="11">
        <v>1420081143</v>
      </c>
      <c r="J3852" s="11">
        <v>1417489143</v>
      </c>
      <c r="K3852" s="11" t="b">
        <v>1</v>
      </c>
      <c r="L3852" s="11">
        <v>4</v>
      </c>
      <c r="M3852" s="11" t="b">
        <v>0</v>
      </c>
      <c r="N3852" s="11" t="s">
        <v>8273</v>
      </c>
      <c r="O3852" s="11" t="s">
        <v>8274</v>
      </c>
      <c r="P3852" s="11">
        <f t="shared" si="240"/>
        <v>4</v>
      </c>
      <c r="Q3852" s="11">
        <f t="shared" si="241"/>
        <v>9.5</v>
      </c>
      <c r="R3852" s="16">
        <f t="shared" si="242"/>
        <v>41975.124340277776</v>
      </c>
      <c r="S3852" s="16">
        <f t="shared" si="243"/>
        <v>42005.124340277776</v>
      </c>
    </row>
    <row r="3853" spans="1:19" ht="44.25" x14ac:dyDescent="0.75">
      <c r="A3853" s="11">
        <v>3851</v>
      </c>
      <c r="B3853" s="12" t="s">
        <v>3848</v>
      </c>
      <c r="C3853" s="12" t="s">
        <v>7960</v>
      </c>
      <c r="D3853" s="13">
        <v>2500</v>
      </c>
      <c r="E3853" s="14">
        <v>852</v>
      </c>
      <c r="F3853" s="11" t="s">
        <v>8220</v>
      </c>
      <c r="G3853" s="11" t="s">
        <v>8224</v>
      </c>
      <c r="H3853" s="11" t="s">
        <v>8246</v>
      </c>
      <c r="I3853" s="11">
        <v>1437129179</v>
      </c>
      <c r="J3853" s="11">
        <v>1434537179</v>
      </c>
      <c r="K3853" s="11" t="b">
        <v>1</v>
      </c>
      <c r="L3853" s="11">
        <v>24</v>
      </c>
      <c r="M3853" s="11" t="b">
        <v>0</v>
      </c>
      <c r="N3853" s="11" t="s">
        <v>8273</v>
      </c>
      <c r="O3853" s="11" t="s">
        <v>8274</v>
      </c>
      <c r="P3853" s="11">
        <f t="shared" si="240"/>
        <v>34</v>
      </c>
      <c r="Q3853" s="11">
        <f t="shared" si="241"/>
        <v>35.5</v>
      </c>
      <c r="R3853" s="16">
        <f t="shared" si="242"/>
        <v>42172.439571759256</v>
      </c>
      <c r="S3853" s="16">
        <f t="shared" si="243"/>
        <v>42202.439571759256</v>
      </c>
    </row>
    <row r="3854" spans="1:19" ht="44.25" x14ac:dyDescent="0.75">
      <c r="A3854" s="11">
        <v>3852</v>
      </c>
      <c r="B3854" s="12" t="s">
        <v>3849</v>
      </c>
      <c r="C3854" s="12" t="s">
        <v>7961</v>
      </c>
      <c r="D3854" s="13">
        <v>10000</v>
      </c>
      <c r="E3854" s="14">
        <v>20</v>
      </c>
      <c r="F3854" s="11" t="s">
        <v>8220</v>
      </c>
      <c r="G3854" s="11" t="s">
        <v>8223</v>
      </c>
      <c r="H3854" s="11" t="s">
        <v>8245</v>
      </c>
      <c r="I3854" s="11">
        <v>1427427276</v>
      </c>
      <c r="J3854" s="11">
        <v>1425270876</v>
      </c>
      <c r="K3854" s="11" t="b">
        <v>0</v>
      </c>
      <c r="L3854" s="11">
        <v>2</v>
      </c>
      <c r="M3854" s="11" t="b">
        <v>0</v>
      </c>
      <c r="N3854" s="11" t="s">
        <v>8273</v>
      </c>
      <c r="O3854" s="11" t="s">
        <v>8274</v>
      </c>
      <c r="P3854" s="11">
        <f t="shared" si="240"/>
        <v>0</v>
      </c>
      <c r="Q3854" s="11">
        <f t="shared" si="241"/>
        <v>10</v>
      </c>
      <c r="R3854" s="16">
        <f t="shared" si="242"/>
        <v>42065.190694444449</v>
      </c>
      <c r="S3854" s="16">
        <f t="shared" si="243"/>
        <v>42090.149027777778</v>
      </c>
    </row>
    <row r="3855" spans="1:19" ht="44.25" x14ac:dyDescent="0.75">
      <c r="A3855" s="11">
        <v>3853</v>
      </c>
      <c r="B3855" s="12" t="s">
        <v>3850</v>
      </c>
      <c r="C3855" s="12" t="s">
        <v>7962</v>
      </c>
      <c r="D3855" s="13">
        <v>100000</v>
      </c>
      <c r="E3855" s="14">
        <v>26</v>
      </c>
      <c r="F3855" s="11" t="s">
        <v>8220</v>
      </c>
      <c r="G3855" s="11" t="s">
        <v>8223</v>
      </c>
      <c r="H3855" s="11" t="s">
        <v>8245</v>
      </c>
      <c r="I3855" s="11">
        <v>1409602178</v>
      </c>
      <c r="J3855" s="11">
        <v>1406578178</v>
      </c>
      <c r="K3855" s="11" t="b">
        <v>0</v>
      </c>
      <c r="L3855" s="11">
        <v>2</v>
      </c>
      <c r="M3855" s="11" t="b">
        <v>0</v>
      </c>
      <c r="N3855" s="11" t="s">
        <v>8273</v>
      </c>
      <c r="O3855" s="11" t="s">
        <v>8274</v>
      </c>
      <c r="P3855" s="11">
        <f t="shared" si="240"/>
        <v>0</v>
      </c>
      <c r="Q3855" s="11">
        <f t="shared" si="241"/>
        <v>13</v>
      </c>
      <c r="R3855" s="16">
        <f t="shared" si="242"/>
        <v>41848.84002314815</v>
      </c>
      <c r="S3855" s="16">
        <f t="shared" si="243"/>
        <v>41883.84002314815</v>
      </c>
    </row>
    <row r="3856" spans="1:19" ht="29.5" x14ac:dyDescent="0.75">
      <c r="A3856" s="11">
        <v>3854</v>
      </c>
      <c r="B3856" s="12" t="s">
        <v>3851</v>
      </c>
      <c r="C3856" s="12" t="s">
        <v>7963</v>
      </c>
      <c r="D3856" s="13">
        <v>11000</v>
      </c>
      <c r="E3856" s="14">
        <v>1788</v>
      </c>
      <c r="F3856" s="11" t="s">
        <v>8220</v>
      </c>
      <c r="G3856" s="11" t="s">
        <v>8223</v>
      </c>
      <c r="H3856" s="11" t="s">
        <v>8245</v>
      </c>
      <c r="I3856" s="11">
        <v>1431206058</v>
      </c>
      <c r="J3856" s="11">
        <v>1428614058</v>
      </c>
      <c r="K3856" s="11" t="b">
        <v>0</v>
      </c>
      <c r="L3856" s="11">
        <v>20</v>
      </c>
      <c r="M3856" s="11" t="b">
        <v>0</v>
      </c>
      <c r="N3856" s="11" t="s">
        <v>8273</v>
      </c>
      <c r="O3856" s="11" t="s">
        <v>8274</v>
      </c>
      <c r="P3856" s="11">
        <f t="shared" si="240"/>
        <v>16</v>
      </c>
      <c r="Q3856" s="11">
        <f t="shared" si="241"/>
        <v>89.4</v>
      </c>
      <c r="R3856" s="16">
        <f t="shared" si="242"/>
        <v>42103.884930555556</v>
      </c>
      <c r="S3856" s="16">
        <f t="shared" si="243"/>
        <v>42133.884930555556</v>
      </c>
    </row>
    <row r="3857" spans="1:19" ht="59" x14ac:dyDescent="0.75">
      <c r="A3857" s="11">
        <v>3855</v>
      </c>
      <c r="B3857" s="12" t="s">
        <v>3852</v>
      </c>
      <c r="C3857" s="12" t="s">
        <v>7964</v>
      </c>
      <c r="D3857" s="13">
        <v>1000</v>
      </c>
      <c r="E3857" s="14">
        <v>25</v>
      </c>
      <c r="F3857" s="11" t="s">
        <v>8220</v>
      </c>
      <c r="G3857" s="11" t="s">
        <v>8223</v>
      </c>
      <c r="H3857" s="11" t="s">
        <v>8245</v>
      </c>
      <c r="I3857" s="11">
        <v>1427408271</v>
      </c>
      <c r="J3857" s="11">
        <v>1424819871</v>
      </c>
      <c r="K3857" s="11" t="b">
        <v>0</v>
      </c>
      <c r="L3857" s="11">
        <v>1</v>
      </c>
      <c r="M3857" s="11" t="b">
        <v>0</v>
      </c>
      <c r="N3857" s="11" t="s">
        <v>8273</v>
      </c>
      <c r="O3857" s="11" t="s">
        <v>8274</v>
      </c>
      <c r="P3857" s="11">
        <f t="shared" si="240"/>
        <v>3</v>
      </c>
      <c r="Q3857" s="11">
        <f t="shared" si="241"/>
        <v>25</v>
      </c>
      <c r="R3857" s="16">
        <f t="shared" si="242"/>
        <v>42059.970729166671</v>
      </c>
      <c r="S3857" s="16">
        <f t="shared" si="243"/>
        <v>42089.929062499999</v>
      </c>
    </row>
    <row r="3858" spans="1:19" ht="59" x14ac:dyDescent="0.75">
      <c r="A3858" s="11">
        <v>3856</v>
      </c>
      <c r="B3858" s="12" t="s">
        <v>3853</v>
      </c>
      <c r="C3858" s="12" t="s">
        <v>7965</v>
      </c>
      <c r="D3858" s="13">
        <v>5000</v>
      </c>
      <c r="E3858" s="14">
        <v>1</v>
      </c>
      <c r="F3858" s="11" t="s">
        <v>8220</v>
      </c>
      <c r="G3858" s="11" t="s">
        <v>8223</v>
      </c>
      <c r="H3858" s="11" t="s">
        <v>8245</v>
      </c>
      <c r="I3858" s="11">
        <v>1425833403</v>
      </c>
      <c r="J3858" s="11">
        <v>1423245003</v>
      </c>
      <c r="K3858" s="11" t="b">
        <v>0</v>
      </c>
      <c r="L3858" s="11">
        <v>1</v>
      </c>
      <c r="M3858" s="11" t="b">
        <v>0</v>
      </c>
      <c r="N3858" s="11" t="s">
        <v>8273</v>
      </c>
      <c r="O3858" s="11" t="s">
        <v>8274</v>
      </c>
      <c r="P3858" s="11">
        <f t="shared" si="240"/>
        <v>0</v>
      </c>
      <c r="Q3858" s="11">
        <f t="shared" si="241"/>
        <v>1</v>
      </c>
      <c r="R3858" s="16">
        <f t="shared" si="242"/>
        <v>42041.743090277778</v>
      </c>
      <c r="S3858" s="16">
        <f t="shared" si="243"/>
        <v>42071.701423611114</v>
      </c>
    </row>
    <row r="3859" spans="1:19" ht="44.25" x14ac:dyDescent="0.75">
      <c r="A3859" s="11">
        <v>3857</v>
      </c>
      <c r="B3859" s="12" t="s">
        <v>3854</v>
      </c>
      <c r="C3859" s="12" t="s">
        <v>7966</v>
      </c>
      <c r="D3859" s="13">
        <v>5000</v>
      </c>
      <c r="E3859" s="14">
        <v>260</v>
      </c>
      <c r="F3859" s="11" t="s">
        <v>8220</v>
      </c>
      <c r="G3859" s="11" t="s">
        <v>8223</v>
      </c>
      <c r="H3859" s="11" t="s">
        <v>8245</v>
      </c>
      <c r="I3859" s="11">
        <v>1406913120</v>
      </c>
      <c r="J3859" s="11">
        <v>1404927690</v>
      </c>
      <c r="K3859" s="11" t="b">
        <v>0</v>
      </c>
      <c r="L3859" s="11">
        <v>4</v>
      </c>
      <c r="M3859" s="11" t="b">
        <v>0</v>
      </c>
      <c r="N3859" s="11" t="s">
        <v>8273</v>
      </c>
      <c r="O3859" s="11" t="s">
        <v>8274</v>
      </c>
      <c r="P3859" s="11">
        <f t="shared" si="240"/>
        <v>5</v>
      </c>
      <c r="Q3859" s="11">
        <f t="shared" si="241"/>
        <v>65</v>
      </c>
      <c r="R3859" s="16">
        <f t="shared" si="242"/>
        <v>41829.73715277778</v>
      </c>
      <c r="S3859" s="16">
        <f t="shared" si="243"/>
        <v>41852.716666666667</v>
      </c>
    </row>
    <row r="3860" spans="1:19" ht="59" x14ac:dyDescent="0.75">
      <c r="A3860" s="11">
        <v>3858</v>
      </c>
      <c r="B3860" s="12" t="s">
        <v>3855</v>
      </c>
      <c r="C3860" s="12" t="s">
        <v>7967</v>
      </c>
      <c r="D3860" s="13">
        <v>500</v>
      </c>
      <c r="E3860" s="14">
        <v>10</v>
      </c>
      <c r="F3860" s="11" t="s">
        <v>8220</v>
      </c>
      <c r="G3860" s="11" t="s">
        <v>8224</v>
      </c>
      <c r="H3860" s="11" t="s">
        <v>8246</v>
      </c>
      <c r="I3860" s="11">
        <v>1432328400</v>
      </c>
      <c r="J3860" s="11">
        <v>1430734844</v>
      </c>
      <c r="K3860" s="11" t="b">
        <v>0</v>
      </c>
      <c r="L3860" s="11">
        <v>1</v>
      </c>
      <c r="M3860" s="11" t="b">
        <v>0</v>
      </c>
      <c r="N3860" s="11" t="s">
        <v>8273</v>
      </c>
      <c r="O3860" s="11" t="s">
        <v>8274</v>
      </c>
      <c r="P3860" s="11">
        <f t="shared" si="240"/>
        <v>2</v>
      </c>
      <c r="Q3860" s="11">
        <f t="shared" si="241"/>
        <v>10</v>
      </c>
      <c r="R3860" s="16">
        <f t="shared" si="242"/>
        <v>42128.431064814817</v>
      </c>
      <c r="S3860" s="16">
        <f t="shared" si="243"/>
        <v>42146.875</v>
      </c>
    </row>
    <row r="3861" spans="1:19" ht="44.25" x14ac:dyDescent="0.75">
      <c r="A3861" s="11">
        <v>3859</v>
      </c>
      <c r="B3861" s="12" t="s">
        <v>3856</v>
      </c>
      <c r="C3861" s="12" t="s">
        <v>7968</v>
      </c>
      <c r="D3861" s="13">
        <v>2500</v>
      </c>
      <c r="E3861" s="14">
        <v>1</v>
      </c>
      <c r="F3861" s="11" t="s">
        <v>8220</v>
      </c>
      <c r="G3861" s="11" t="s">
        <v>8223</v>
      </c>
      <c r="H3861" s="11" t="s">
        <v>8245</v>
      </c>
      <c r="I3861" s="11">
        <v>1403730000</v>
      </c>
      <c r="J3861" s="11">
        <v>1401485207</v>
      </c>
      <c r="K3861" s="11" t="b">
        <v>0</v>
      </c>
      <c r="L3861" s="11">
        <v>1</v>
      </c>
      <c r="M3861" s="11" t="b">
        <v>0</v>
      </c>
      <c r="N3861" s="11" t="s">
        <v>8273</v>
      </c>
      <c r="O3861" s="11" t="s">
        <v>8274</v>
      </c>
      <c r="P3861" s="11">
        <f t="shared" si="240"/>
        <v>0</v>
      </c>
      <c r="Q3861" s="11">
        <f t="shared" si="241"/>
        <v>1</v>
      </c>
      <c r="R3861" s="16">
        <f t="shared" si="242"/>
        <v>41789.893599537041</v>
      </c>
      <c r="S3861" s="16">
        <f t="shared" si="243"/>
        <v>41815.875</v>
      </c>
    </row>
    <row r="3862" spans="1:19" ht="44.25" x14ac:dyDescent="0.75">
      <c r="A3862" s="11">
        <v>3860</v>
      </c>
      <c r="B3862" s="12" t="s">
        <v>3857</v>
      </c>
      <c r="C3862" s="12" t="s">
        <v>7969</v>
      </c>
      <c r="D3862" s="13">
        <v>6000</v>
      </c>
      <c r="E3862" s="14">
        <v>1060</v>
      </c>
      <c r="F3862" s="11" t="s">
        <v>8220</v>
      </c>
      <c r="G3862" s="11" t="s">
        <v>8223</v>
      </c>
      <c r="H3862" s="11" t="s">
        <v>8245</v>
      </c>
      <c r="I3862" s="11">
        <v>1407858710</v>
      </c>
      <c r="J3862" s="11">
        <v>1405266710</v>
      </c>
      <c r="K3862" s="11" t="b">
        <v>0</v>
      </c>
      <c r="L3862" s="11">
        <v>13</v>
      </c>
      <c r="M3862" s="11" t="b">
        <v>0</v>
      </c>
      <c r="N3862" s="11" t="s">
        <v>8273</v>
      </c>
      <c r="O3862" s="11" t="s">
        <v>8274</v>
      </c>
      <c r="P3862" s="11">
        <f t="shared" si="240"/>
        <v>18</v>
      </c>
      <c r="Q3862" s="11">
        <f t="shared" si="241"/>
        <v>81.540000000000006</v>
      </c>
      <c r="R3862" s="16">
        <f t="shared" si="242"/>
        <v>41833.660995370366</v>
      </c>
      <c r="S3862" s="16">
        <f t="shared" si="243"/>
        <v>41863.660995370366</v>
      </c>
    </row>
    <row r="3863" spans="1:19" x14ac:dyDescent="0.75">
      <c r="A3863" s="11">
        <v>3861</v>
      </c>
      <c r="B3863" s="12" t="s">
        <v>3858</v>
      </c>
      <c r="C3863" s="12" t="s">
        <v>7970</v>
      </c>
      <c r="D3863" s="13">
        <v>2000</v>
      </c>
      <c r="E3863" s="14">
        <v>100</v>
      </c>
      <c r="F3863" s="11" t="s">
        <v>8220</v>
      </c>
      <c r="G3863" s="11" t="s">
        <v>8223</v>
      </c>
      <c r="H3863" s="11" t="s">
        <v>8245</v>
      </c>
      <c r="I3863" s="11">
        <v>1415828820</v>
      </c>
      <c r="J3863" s="11">
        <v>1412258977</v>
      </c>
      <c r="K3863" s="11" t="b">
        <v>0</v>
      </c>
      <c r="L3863" s="11">
        <v>1</v>
      </c>
      <c r="M3863" s="11" t="b">
        <v>0</v>
      </c>
      <c r="N3863" s="11" t="s">
        <v>8273</v>
      </c>
      <c r="O3863" s="11" t="s">
        <v>8274</v>
      </c>
      <c r="P3863" s="11">
        <f t="shared" si="240"/>
        <v>5</v>
      </c>
      <c r="Q3863" s="11">
        <f t="shared" si="241"/>
        <v>100</v>
      </c>
      <c r="R3863" s="16">
        <f t="shared" si="242"/>
        <v>41914.590011574073</v>
      </c>
      <c r="S3863" s="16">
        <f t="shared" si="243"/>
        <v>41955.907638888893</v>
      </c>
    </row>
    <row r="3864" spans="1:19" ht="29.5" x14ac:dyDescent="0.75">
      <c r="A3864" s="11">
        <v>3862</v>
      </c>
      <c r="B3864" s="12" t="s">
        <v>3859</v>
      </c>
      <c r="C3864" s="12" t="s">
        <v>7971</v>
      </c>
      <c r="D3864" s="13">
        <v>7500</v>
      </c>
      <c r="E3864" s="14">
        <v>1</v>
      </c>
      <c r="F3864" s="11" t="s">
        <v>8220</v>
      </c>
      <c r="G3864" s="11" t="s">
        <v>8223</v>
      </c>
      <c r="H3864" s="11" t="s">
        <v>8245</v>
      </c>
      <c r="I3864" s="11">
        <v>1473699540</v>
      </c>
      <c r="J3864" s="11">
        <v>1472451356</v>
      </c>
      <c r="K3864" s="11" t="b">
        <v>0</v>
      </c>
      <c r="L3864" s="11">
        <v>1</v>
      </c>
      <c r="M3864" s="11" t="b">
        <v>0</v>
      </c>
      <c r="N3864" s="11" t="s">
        <v>8273</v>
      </c>
      <c r="O3864" s="11" t="s">
        <v>8274</v>
      </c>
      <c r="P3864" s="11">
        <f t="shared" si="240"/>
        <v>0</v>
      </c>
      <c r="Q3864" s="11">
        <f t="shared" si="241"/>
        <v>1</v>
      </c>
      <c r="R3864" s="16">
        <f t="shared" si="242"/>
        <v>42611.261064814811</v>
      </c>
      <c r="S3864" s="16">
        <f t="shared" si="243"/>
        <v>42625.707638888889</v>
      </c>
    </row>
    <row r="3865" spans="1:19" ht="44.25" x14ac:dyDescent="0.75">
      <c r="A3865" s="11">
        <v>3863</v>
      </c>
      <c r="B3865" s="12" t="s">
        <v>3860</v>
      </c>
      <c r="C3865" s="12" t="s">
        <v>7972</v>
      </c>
      <c r="D3865" s="13">
        <v>6000</v>
      </c>
      <c r="E3865" s="14">
        <v>0</v>
      </c>
      <c r="F3865" s="11" t="s">
        <v>8220</v>
      </c>
      <c r="G3865" s="11" t="s">
        <v>8223</v>
      </c>
      <c r="H3865" s="11" t="s">
        <v>8245</v>
      </c>
      <c r="I3865" s="11">
        <v>1446739905</v>
      </c>
      <c r="J3865" s="11">
        <v>1441552305</v>
      </c>
      <c r="K3865" s="11" t="b">
        <v>0</v>
      </c>
      <c r="L3865" s="11">
        <v>0</v>
      </c>
      <c r="M3865" s="11" t="b">
        <v>0</v>
      </c>
      <c r="N3865" s="11" t="s">
        <v>8273</v>
      </c>
      <c r="O3865" s="11" t="s">
        <v>8274</v>
      </c>
      <c r="P3865" s="11">
        <f t="shared" si="240"/>
        <v>0</v>
      </c>
      <c r="Q3865" s="11">
        <f t="shared" si="241"/>
        <v>0</v>
      </c>
      <c r="R3865" s="16">
        <f t="shared" si="242"/>
        <v>42253.633159722223</v>
      </c>
      <c r="S3865" s="16">
        <f t="shared" si="243"/>
        <v>42313.674826388888</v>
      </c>
    </row>
    <row r="3866" spans="1:19" ht="44.25" x14ac:dyDescent="0.75">
      <c r="A3866" s="11">
        <v>3864</v>
      </c>
      <c r="B3866" s="12" t="s">
        <v>3861</v>
      </c>
      <c r="C3866" s="12" t="s">
        <v>7973</v>
      </c>
      <c r="D3866" s="13">
        <v>5000</v>
      </c>
      <c r="E3866" s="14">
        <v>60</v>
      </c>
      <c r="F3866" s="11" t="s">
        <v>8220</v>
      </c>
      <c r="G3866" s="11" t="s">
        <v>8223</v>
      </c>
      <c r="H3866" s="11" t="s">
        <v>8245</v>
      </c>
      <c r="I3866" s="11">
        <v>1447799054</v>
      </c>
      <c r="J3866" s="11">
        <v>1445203454</v>
      </c>
      <c r="K3866" s="11" t="b">
        <v>0</v>
      </c>
      <c r="L3866" s="11">
        <v>3</v>
      </c>
      <c r="M3866" s="11" t="b">
        <v>0</v>
      </c>
      <c r="N3866" s="11" t="s">
        <v>8273</v>
      </c>
      <c r="O3866" s="11" t="s">
        <v>8274</v>
      </c>
      <c r="P3866" s="11">
        <f t="shared" si="240"/>
        <v>1</v>
      </c>
      <c r="Q3866" s="11">
        <f t="shared" si="241"/>
        <v>20</v>
      </c>
      <c r="R3866" s="16">
        <f t="shared" si="242"/>
        <v>42295.891828703709</v>
      </c>
      <c r="S3866" s="16">
        <f t="shared" si="243"/>
        <v>42325.933495370366</v>
      </c>
    </row>
    <row r="3867" spans="1:19" ht="44.25" x14ac:dyDescent="0.75">
      <c r="A3867" s="11">
        <v>3865</v>
      </c>
      <c r="B3867" s="12" t="s">
        <v>3862</v>
      </c>
      <c r="C3867" s="12" t="s">
        <v>7974</v>
      </c>
      <c r="D3867" s="13">
        <v>2413</v>
      </c>
      <c r="E3867" s="14">
        <v>650</v>
      </c>
      <c r="F3867" s="11" t="s">
        <v>8220</v>
      </c>
      <c r="G3867" s="11" t="s">
        <v>8228</v>
      </c>
      <c r="H3867" s="11" t="s">
        <v>8250</v>
      </c>
      <c r="I3867" s="11">
        <v>1409376600</v>
      </c>
      <c r="J3867" s="11">
        <v>1405957098</v>
      </c>
      <c r="K3867" s="11" t="b">
        <v>0</v>
      </c>
      <c r="L3867" s="11">
        <v>14</v>
      </c>
      <c r="M3867" s="11" t="b">
        <v>0</v>
      </c>
      <c r="N3867" s="11" t="s">
        <v>8273</v>
      </c>
      <c r="O3867" s="11" t="s">
        <v>8274</v>
      </c>
      <c r="P3867" s="11">
        <f t="shared" si="240"/>
        <v>27</v>
      </c>
      <c r="Q3867" s="11">
        <f t="shared" si="241"/>
        <v>46.43</v>
      </c>
      <c r="R3867" s="16">
        <f t="shared" si="242"/>
        <v>41841.651597222226</v>
      </c>
      <c r="S3867" s="16">
        <f t="shared" si="243"/>
        <v>41881.229166666664</v>
      </c>
    </row>
    <row r="3868" spans="1:19" ht="29.5" x14ac:dyDescent="0.75">
      <c r="A3868" s="11">
        <v>3866</v>
      </c>
      <c r="B3868" s="12" t="s">
        <v>3863</v>
      </c>
      <c r="C3868" s="12" t="s">
        <v>7975</v>
      </c>
      <c r="D3868" s="13">
        <v>2000</v>
      </c>
      <c r="E3868" s="14">
        <v>11</v>
      </c>
      <c r="F3868" s="11" t="s">
        <v>8220</v>
      </c>
      <c r="G3868" s="11" t="s">
        <v>8223</v>
      </c>
      <c r="H3868" s="11" t="s">
        <v>8245</v>
      </c>
      <c r="I3868" s="11">
        <v>1458703740</v>
      </c>
      <c r="J3868" s="11">
        <v>1454453021</v>
      </c>
      <c r="K3868" s="11" t="b">
        <v>0</v>
      </c>
      <c r="L3868" s="11">
        <v>2</v>
      </c>
      <c r="M3868" s="11" t="b">
        <v>0</v>
      </c>
      <c r="N3868" s="11" t="s">
        <v>8273</v>
      </c>
      <c r="O3868" s="11" t="s">
        <v>8274</v>
      </c>
      <c r="P3868" s="11">
        <f t="shared" si="240"/>
        <v>1</v>
      </c>
      <c r="Q3868" s="11">
        <f t="shared" si="241"/>
        <v>5.5</v>
      </c>
      <c r="R3868" s="16">
        <f t="shared" si="242"/>
        <v>42402.947002314817</v>
      </c>
      <c r="S3868" s="16">
        <f t="shared" si="243"/>
        <v>42452.145138888889</v>
      </c>
    </row>
    <row r="3869" spans="1:19" ht="44.25" x14ac:dyDescent="0.75">
      <c r="A3869" s="11">
        <v>3867</v>
      </c>
      <c r="B3869" s="12" t="s">
        <v>3864</v>
      </c>
      <c r="C3869" s="12" t="s">
        <v>7976</v>
      </c>
      <c r="D3869" s="13">
        <v>2000</v>
      </c>
      <c r="E3869" s="14">
        <v>251</v>
      </c>
      <c r="F3869" s="11" t="s">
        <v>8220</v>
      </c>
      <c r="G3869" s="11" t="s">
        <v>8223</v>
      </c>
      <c r="H3869" s="11" t="s">
        <v>8245</v>
      </c>
      <c r="I3869" s="11">
        <v>1466278339</v>
      </c>
      <c r="J3869" s="11">
        <v>1463686339</v>
      </c>
      <c r="K3869" s="11" t="b">
        <v>0</v>
      </c>
      <c r="L3869" s="11">
        <v>5</v>
      </c>
      <c r="M3869" s="11" t="b">
        <v>0</v>
      </c>
      <c r="N3869" s="11" t="s">
        <v>8273</v>
      </c>
      <c r="O3869" s="11" t="s">
        <v>8274</v>
      </c>
      <c r="P3869" s="11">
        <f t="shared" si="240"/>
        <v>13</v>
      </c>
      <c r="Q3869" s="11">
        <f t="shared" si="241"/>
        <v>50.2</v>
      </c>
      <c r="R3869" s="16">
        <f t="shared" si="242"/>
        <v>42509.814108796301</v>
      </c>
      <c r="S3869" s="16">
        <f t="shared" si="243"/>
        <v>42539.814108796301</v>
      </c>
    </row>
    <row r="3870" spans="1:19" x14ac:dyDescent="0.75">
      <c r="A3870" s="11">
        <v>3868</v>
      </c>
      <c r="B3870" s="12" t="s">
        <v>3865</v>
      </c>
      <c r="C3870" s="12" t="s">
        <v>7977</v>
      </c>
      <c r="D3870" s="13">
        <v>5000</v>
      </c>
      <c r="E3870" s="14">
        <v>10</v>
      </c>
      <c r="F3870" s="11" t="s">
        <v>8219</v>
      </c>
      <c r="G3870" s="11" t="s">
        <v>8224</v>
      </c>
      <c r="H3870" s="11" t="s">
        <v>8246</v>
      </c>
      <c r="I3870" s="11">
        <v>1410191405</v>
      </c>
      <c r="J3870" s="11">
        <v>1408031405</v>
      </c>
      <c r="K3870" s="11" t="b">
        <v>0</v>
      </c>
      <c r="L3870" s="11">
        <v>1</v>
      </c>
      <c r="M3870" s="11" t="b">
        <v>0</v>
      </c>
      <c r="N3870" s="11" t="s">
        <v>8273</v>
      </c>
      <c r="O3870" s="11" t="s">
        <v>8315</v>
      </c>
      <c r="P3870" s="11">
        <f t="shared" si="240"/>
        <v>0</v>
      </c>
      <c r="Q3870" s="11">
        <f t="shared" si="241"/>
        <v>10</v>
      </c>
      <c r="R3870" s="16">
        <f t="shared" si="242"/>
        <v>41865.659780092588</v>
      </c>
      <c r="S3870" s="16">
        <f t="shared" si="243"/>
        <v>41890.659780092588</v>
      </c>
    </row>
    <row r="3871" spans="1:19" ht="29.5" x14ac:dyDescent="0.75">
      <c r="A3871" s="11">
        <v>3869</v>
      </c>
      <c r="B3871" s="12" t="s">
        <v>3866</v>
      </c>
      <c r="C3871" s="12" t="s">
        <v>7978</v>
      </c>
      <c r="D3871" s="13">
        <v>13111</v>
      </c>
      <c r="E3871" s="14">
        <v>452</v>
      </c>
      <c r="F3871" s="11" t="s">
        <v>8219</v>
      </c>
      <c r="G3871" s="11" t="s">
        <v>8223</v>
      </c>
      <c r="H3871" s="11" t="s">
        <v>8245</v>
      </c>
      <c r="I3871" s="11">
        <v>1426302660</v>
      </c>
      <c r="J3871" s="11">
        <v>1423761792</v>
      </c>
      <c r="K3871" s="11" t="b">
        <v>0</v>
      </c>
      <c r="L3871" s="11">
        <v>15</v>
      </c>
      <c r="M3871" s="11" t="b">
        <v>0</v>
      </c>
      <c r="N3871" s="11" t="s">
        <v>8273</v>
      </c>
      <c r="O3871" s="11" t="s">
        <v>8315</v>
      </c>
      <c r="P3871" s="11">
        <f t="shared" si="240"/>
        <v>3</v>
      </c>
      <c r="Q3871" s="11">
        <f t="shared" si="241"/>
        <v>30.13</v>
      </c>
      <c r="R3871" s="16">
        <f t="shared" si="242"/>
        <v>42047.724444444444</v>
      </c>
      <c r="S3871" s="16">
        <f t="shared" si="243"/>
        <v>42077.132638888885</v>
      </c>
    </row>
    <row r="3872" spans="1:19" ht="59" x14ac:dyDescent="0.75">
      <c r="A3872" s="11">
        <v>3870</v>
      </c>
      <c r="B3872" s="12" t="s">
        <v>3867</v>
      </c>
      <c r="C3872" s="12" t="s">
        <v>7979</v>
      </c>
      <c r="D3872" s="13">
        <v>10000</v>
      </c>
      <c r="E3872" s="14">
        <v>1500</v>
      </c>
      <c r="F3872" s="11" t="s">
        <v>8219</v>
      </c>
      <c r="G3872" s="11" t="s">
        <v>8223</v>
      </c>
      <c r="H3872" s="11" t="s">
        <v>8245</v>
      </c>
      <c r="I3872" s="11">
        <v>1404360478</v>
      </c>
      <c r="J3872" s="11">
        <v>1401768478</v>
      </c>
      <c r="K3872" s="11" t="b">
        <v>0</v>
      </c>
      <c r="L3872" s="11">
        <v>10</v>
      </c>
      <c r="M3872" s="11" t="b">
        <v>0</v>
      </c>
      <c r="N3872" s="11" t="s">
        <v>8273</v>
      </c>
      <c r="O3872" s="11" t="s">
        <v>8315</v>
      </c>
      <c r="P3872" s="11">
        <f t="shared" si="240"/>
        <v>15</v>
      </c>
      <c r="Q3872" s="11">
        <f t="shared" si="241"/>
        <v>150</v>
      </c>
      <c r="R3872" s="16">
        <f t="shared" si="242"/>
        <v>41793.17219907407</v>
      </c>
      <c r="S3872" s="16">
        <f t="shared" si="243"/>
        <v>41823.17219907407</v>
      </c>
    </row>
    <row r="3873" spans="1:19" ht="29.5" x14ac:dyDescent="0.75">
      <c r="A3873" s="11">
        <v>3871</v>
      </c>
      <c r="B3873" s="12" t="s">
        <v>3868</v>
      </c>
      <c r="C3873" s="12" t="s">
        <v>7980</v>
      </c>
      <c r="D3873" s="13">
        <v>1500</v>
      </c>
      <c r="E3873" s="14">
        <v>40</v>
      </c>
      <c r="F3873" s="11" t="s">
        <v>8219</v>
      </c>
      <c r="G3873" s="11" t="s">
        <v>8223</v>
      </c>
      <c r="H3873" s="11" t="s">
        <v>8245</v>
      </c>
      <c r="I3873" s="11">
        <v>1490809450</v>
      </c>
      <c r="J3873" s="11">
        <v>1485629050</v>
      </c>
      <c r="K3873" s="11" t="b">
        <v>0</v>
      </c>
      <c r="L3873" s="11">
        <v>3</v>
      </c>
      <c r="M3873" s="11" t="b">
        <v>0</v>
      </c>
      <c r="N3873" s="11" t="s">
        <v>8273</v>
      </c>
      <c r="O3873" s="11" t="s">
        <v>8315</v>
      </c>
      <c r="P3873" s="11">
        <f t="shared" si="240"/>
        <v>3</v>
      </c>
      <c r="Q3873" s="11">
        <f t="shared" si="241"/>
        <v>13.33</v>
      </c>
      <c r="R3873" s="16">
        <f t="shared" si="242"/>
        <v>42763.780671296292</v>
      </c>
      <c r="S3873" s="16">
        <f t="shared" si="243"/>
        <v>42823.739004629635</v>
      </c>
    </row>
    <row r="3874" spans="1:19" ht="44.25" x14ac:dyDescent="0.75">
      <c r="A3874" s="11">
        <v>3872</v>
      </c>
      <c r="B3874" s="12" t="s">
        <v>3869</v>
      </c>
      <c r="C3874" s="12" t="s">
        <v>7981</v>
      </c>
      <c r="D3874" s="13">
        <v>15000</v>
      </c>
      <c r="E3874" s="14">
        <v>0</v>
      </c>
      <c r="F3874" s="11" t="s">
        <v>8219</v>
      </c>
      <c r="G3874" s="11" t="s">
        <v>8223</v>
      </c>
      <c r="H3874" s="11" t="s">
        <v>8245</v>
      </c>
      <c r="I3874" s="11">
        <v>1439522996</v>
      </c>
      <c r="J3874" s="11">
        <v>1435202996</v>
      </c>
      <c r="K3874" s="11" t="b">
        <v>0</v>
      </c>
      <c r="L3874" s="11">
        <v>0</v>
      </c>
      <c r="M3874" s="11" t="b">
        <v>0</v>
      </c>
      <c r="N3874" s="11" t="s">
        <v>8273</v>
      </c>
      <c r="O3874" s="11" t="s">
        <v>8315</v>
      </c>
      <c r="P3874" s="11">
        <f t="shared" si="240"/>
        <v>0</v>
      </c>
      <c r="Q3874" s="11">
        <f t="shared" si="241"/>
        <v>0</v>
      </c>
      <c r="R3874" s="16">
        <f t="shared" si="242"/>
        <v>42180.145787037036</v>
      </c>
      <c r="S3874" s="16">
        <f t="shared" si="243"/>
        <v>42230.145787037036</v>
      </c>
    </row>
    <row r="3875" spans="1:19" ht="44.25" x14ac:dyDescent="0.75">
      <c r="A3875" s="11">
        <v>3873</v>
      </c>
      <c r="B3875" s="12" t="s">
        <v>3870</v>
      </c>
      <c r="C3875" s="12" t="s">
        <v>7982</v>
      </c>
      <c r="D3875" s="13">
        <v>5500</v>
      </c>
      <c r="E3875" s="14">
        <v>0</v>
      </c>
      <c r="F3875" s="11" t="s">
        <v>8219</v>
      </c>
      <c r="G3875" s="11" t="s">
        <v>8223</v>
      </c>
      <c r="H3875" s="11" t="s">
        <v>8245</v>
      </c>
      <c r="I3875" s="11">
        <v>1444322535</v>
      </c>
      <c r="J3875" s="11">
        <v>1441730535</v>
      </c>
      <c r="K3875" s="11" t="b">
        <v>0</v>
      </c>
      <c r="L3875" s="11">
        <v>0</v>
      </c>
      <c r="M3875" s="11" t="b">
        <v>0</v>
      </c>
      <c r="N3875" s="11" t="s">
        <v>8273</v>
      </c>
      <c r="O3875" s="11" t="s">
        <v>8315</v>
      </c>
      <c r="P3875" s="11">
        <f t="shared" si="240"/>
        <v>0</v>
      </c>
      <c r="Q3875" s="11">
        <f t="shared" si="241"/>
        <v>0</v>
      </c>
      <c r="R3875" s="16">
        <f t="shared" si="242"/>
        <v>42255.696006944447</v>
      </c>
      <c r="S3875" s="16">
        <f t="shared" si="243"/>
        <v>42285.696006944447</v>
      </c>
    </row>
    <row r="3876" spans="1:19" ht="59" x14ac:dyDescent="0.75">
      <c r="A3876" s="11">
        <v>3874</v>
      </c>
      <c r="B3876" s="12" t="s">
        <v>3871</v>
      </c>
      <c r="C3876" s="12" t="s">
        <v>7983</v>
      </c>
      <c r="D3876" s="13">
        <v>620</v>
      </c>
      <c r="E3876" s="14">
        <v>0</v>
      </c>
      <c r="F3876" s="11" t="s">
        <v>8219</v>
      </c>
      <c r="G3876" s="11" t="s">
        <v>8227</v>
      </c>
      <c r="H3876" s="11" t="s">
        <v>8249</v>
      </c>
      <c r="I3876" s="11">
        <v>1422061200</v>
      </c>
      <c r="J3876" s="11">
        <v>1420244622</v>
      </c>
      <c r="K3876" s="11" t="b">
        <v>0</v>
      </c>
      <c r="L3876" s="11">
        <v>0</v>
      </c>
      <c r="M3876" s="11" t="b">
        <v>0</v>
      </c>
      <c r="N3876" s="11" t="s">
        <v>8273</v>
      </c>
      <c r="O3876" s="11" t="s">
        <v>8315</v>
      </c>
      <c r="P3876" s="11">
        <f t="shared" si="240"/>
        <v>0</v>
      </c>
      <c r="Q3876" s="11">
        <f t="shared" si="241"/>
        <v>0</v>
      </c>
      <c r="R3876" s="16">
        <f t="shared" si="242"/>
        <v>42007.016458333332</v>
      </c>
      <c r="S3876" s="16">
        <f t="shared" si="243"/>
        <v>42028.041666666672</v>
      </c>
    </row>
    <row r="3877" spans="1:19" ht="44.25" x14ac:dyDescent="0.75">
      <c r="A3877" s="11">
        <v>3875</v>
      </c>
      <c r="B3877" s="12" t="s">
        <v>3872</v>
      </c>
      <c r="C3877" s="12" t="s">
        <v>7984</v>
      </c>
      <c r="D3877" s="13">
        <v>30000</v>
      </c>
      <c r="E3877" s="14">
        <v>0</v>
      </c>
      <c r="F3877" s="11" t="s">
        <v>8219</v>
      </c>
      <c r="G3877" s="11" t="s">
        <v>8231</v>
      </c>
      <c r="H3877" s="11" t="s">
        <v>8252</v>
      </c>
      <c r="I3877" s="11">
        <v>1472896800</v>
      </c>
      <c r="J3877" s="11">
        <v>1472804365</v>
      </c>
      <c r="K3877" s="11" t="b">
        <v>0</v>
      </c>
      <c r="L3877" s="11">
        <v>0</v>
      </c>
      <c r="M3877" s="11" t="b">
        <v>0</v>
      </c>
      <c r="N3877" s="11" t="s">
        <v>8273</v>
      </c>
      <c r="O3877" s="11" t="s">
        <v>8315</v>
      </c>
      <c r="P3877" s="11">
        <f t="shared" si="240"/>
        <v>0</v>
      </c>
      <c r="Q3877" s="11">
        <f t="shared" si="241"/>
        <v>0</v>
      </c>
      <c r="R3877" s="16">
        <f t="shared" si="242"/>
        <v>42615.346817129626</v>
      </c>
      <c r="S3877" s="16">
        <f t="shared" si="243"/>
        <v>42616.416666666672</v>
      </c>
    </row>
    <row r="3878" spans="1:19" ht="59" x14ac:dyDescent="0.75">
      <c r="A3878" s="11">
        <v>3876</v>
      </c>
      <c r="B3878" s="12" t="s">
        <v>3873</v>
      </c>
      <c r="C3878" s="12" t="s">
        <v>7985</v>
      </c>
      <c r="D3878" s="13">
        <v>3900</v>
      </c>
      <c r="E3878" s="14">
        <v>2059</v>
      </c>
      <c r="F3878" s="11" t="s">
        <v>8219</v>
      </c>
      <c r="G3878" s="11" t="s">
        <v>8224</v>
      </c>
      <c r="H3878" s="11" t="s">
        <v>8246</v>
      </c>
      <c r="I3878" s="11">
        <v>1454425128</v>
      </c>
      <c r="J3878" s="11">
        <v>1451833128</v>
      </c>
      <c r="K3878" s="11" t="b">
        <v>0</v>
      </c>
      <c r="L3878" s="11">
        <v>46</v>
      </c>
      <c r="M3878" s="11" t="b">
        <v>0</v>
      </c>
      <c r="N3878" s="11" t="s">
        <v>8273</v>
      </c>
      <c r="O3878" s="11" t="s">
        <v>8315</v>
      </c>
      <c r="P3878" s="11">
        <f t="shared" si="240"/>
        <v>53</v>
      </c>
      <c r="Q3878" s="11">
        <f t="shared" si="241"/>
        <v>44.76</v>
      </c>
      <c r="R3878" s="16">
        <f t="shared" si="242"/>
        <v>42372.624166666668</v>
      </c>
      <c r="S3878" s="16">
        <f t="shared" si="243"/>
        <v>42402.624166666668</v>
      </c>
    </row>
    <row r="3879" spans="1:19" ht="44.25" x14ac:dyDescent="0.75">
      <c r="A3879" s="11">
        <v>3877</v>
      </c>
      <c r="B3879" s="12" t="s">
        <v>3874</v>
      </c>
      <c r="C3879" s="12" t="s">
        <v>7986</v>
      </c>
      <c r="D3879" s="13">
        <v>25000</v>
      </c>
      <c r="E3879" s="14">
        <v>1241</v>
      </c>
      <c r="F3879" s="11" t="s">
        <v>8219</v>
      </c>
      <c r="G3879" s="11" t="s">
        <v>8223</v>
      </c>
      <c r="H3879" s="11" t="s">
        <v>8245</v>
      </c>
      <c r="I3879" s="11">
        <v>1481213752</v>
      </c>
      <c r="J3879" s="11">
        <v>1478621752</v>
      </c>
      <c r="K3879" s="11" t="b">
        <v>0</v>
      </c>
      <c r="L3879" s="11">
        <v>14</v>
      </c>
      <c r="M3879" s="11" t="b">
        <v>0</v>
      </c>
      <c r="N3879" s="11" t="s">
        <v>8273</v>
      </c>
      <c r="O3879" s="11" t="s">
        <v>8315</v>
      </c>
      <c r="P3879" s="11">
        <f t="shared" si="240"/>
        <v>5</v>
      </c>
      <c r="Q3879" s="11">
        <f t="shared" si="241"/>
        <v>88.64</v>
      </c>
      <c r="R3879" s="16">
        <f t="shared" si="242"/>
        <v>42682.67768518519</v>
      </c>
      <c r="S3879" s="16">
        <f t="shared" si="243"/>
        <v>42712.67768518519</v>
      </c>
    </row>
    <row r="3880" spans="1:19" ht="44.25" x14ac:dyDescent="0.75">
      <c r="A3880" s="11">
        <v>3878</v>
      </c>
      <c r="B3880" s="12" t="s">
        <v>3875</v>
      </c>
      <c r="C3880" s="12" t="s">
        <v>7987</v>
      </c>
      <c r="D3880" s="13">
        <v>18000</v>
      </c>
      <c r="E3880" s="14">
        <v>10</v>
      </c>
      <c r="F3880" s="11" t="s">
        <v>8219</v>
      </c>
      <c r="G3880" s="11" t="s">
        <v>8223</v>
      </c>
      <c r="H3880" s="11" t="s">
        <v>8245</v>
      </c>
      <c r="I3880" s="11">
        <v>1435636740</v>
      </c>
      <c r="J3880" s="11">
        <v>1433014746</v>
      </c>
      <c r="K3880" s="11" t="b">
        <v>0</v>
      </c>
      <c r="L3880" s="11">
        <v>1</v>
      </c>
      <c r="M3880" s="11" t="b">
        <v>0</v>
      </c>
      <c r="N3880" s="11" t="s">
        <v>8273</v>
      </c>
      <c r="O3880" s="11" t="s">
        <v>8315</v>
      </c>
      <c r="P3880" s="11">
        <f t="shared" si="240"/>
        <v>0</v>
      </c>
      <c r="Q3880" s="11">
        <f t="shared" si="241"/>
        <v>10</v>
      </c>
      <c r="R3880" s="16">
        <f t="shared" si="242"/>
        <v>42154.818819444445</v>
      </c>
      <c r="S3880" s="16">
        <f t="shared" si="243"/>
        <v>42185.165972222225</v>
      </c>
    </row>
    <row r="3881" spans="1:19" ht="44.25" x14ac:dyDescent="0.75">
      <c r="A3881" s="11">
        <v>3879</v>
      </c>
      <c r="B3881" s="12" t="s">
        <v>3876</v>
      </c>
      <c r="C3881" s="12" t="s">
        <v>7988</v>
      </c>
      <c r="D3881" s="13">
        <v>15000</v>
      </c>
      <c r="E3881" s="14">
        <v>0</v>
      </c>
      <c r="F3881" s="11" t="s">
        <v>8219</v>
      </c>
      <c r="G3881" s="11" t="s">
        <v>8224</v>
      </c>
      <c r="H3881" s="11" t="s">
        <v>8246</v>
      </c>
      <c r="I3881" s="11">
        <v>1422218396</v>
      </c>
      <c r="J3881" s="11">
        <v>1419626396</v>
      </c>
      <c r="K3881" s="11" t="b">
        <v>0</v>
      </c>
      <c r="L3881" s="11">
        <v>0</v>
      </c>
      <c r="M3881" s="11" t="b">
        <v>0</v>
      </c>
      <c r="N3881" s="11" t="s">
        <v>8273</v>
      </c>
      <c r="O3881" s="11" t="s">
        <v>8315</v>
      </c>
      <c r="P3881" s="11">
        <f t="shared" si="240"/>
        <v>0</v>
      </c>
      <c r="Q3881" s="11">
        <f t="shared" si="241"/>
        <v>0</v>
      </c>
      <c r="R3881" s="16">
        <f t="shared" si="242"/>
        <v>41999.861064814817</v>
      </c>
      <c r="S3881" s="16">
        <f t="shared" si="243"/>
        <v>42029.861064814817</v>
      </c>
    </row>
    <row r="3882" spans="1:19" ht="44.25" x14ac:dyDescent="0.75">
      <c r="A3882" s="11">
        <v>3880</v>
      </c>
      <c r="B3882" s="12" t="s">
        <v>3877</v>
      </c>
      <c r="C3882" s="12" t="s">
        <v>7989</v>
      </c>
      <c r="D3882" s="13">
        <v>7500</v>
      </c>
      <c r="E3882" s="14">
        <v>980</v>
      </c>
      <c r="F3882" s="11" t="s">
        <v>8219</v>
      </c>
      <c r="G3882" s="11" t="s">
        <v>8224</v>
      </c>
      <c r="H3882" s="11" t="s">
        <v>8246</v>
      </c>
      <c r="I3882" s="11">
        <v>1406761200</v>
      </c>
      <c r="J3882" s="11">
        <v>1403724820</v>
      </c>
      <c r="K3882" s="11" t="b">
        <v>0</v>
      </c>
      <c r="L3882" s="11">
        <v>17</v>
      </c>
      <c r="M3882" s="11" t="b">
        <v>0</v>
      </c>
      <c r="N3882" s="11" t="s">
        <v>8273</v>
      </c>
      <c r="O3882" s="11" t="s">
        <v>8315</v>
      </c>
      <c r="P3882" s="11">
        <f t="shared" si="240"/>
        <v>13</v>
      </c>
      <c r="Q3882" s="11">
        <f t="shared" si="241"/>
        <v>57.65</v>
      </c>
      <c r="R3882" s="16">
        <f t="shared" si="242"/>
        <v>41815.815046296295</v>
      </c>
      <c r="S3882" s="16">
        <f t="shared" si="243"/>
        <v>41850.958333333336</v>
      </c>
    </row>
    <row r="3883" spans="1:19" ht="29.5" x14ac:dyDescent="0.75">
      <c r="A3883" s="11">
        <v>3881</v>
      </c>
      <c r="B3883" s="12" t="s">
        <v>3878</v>
      </c>
      <c r="C3883" s="12" t="s">
        <v>7990</v>
      </c>
      <c r="D3883" s="13">
        <v>500</v>
      </c>
      <c r="E3883" s="14">
        <v>25</v>
      </c>
      <c r="F3883" s="11" t="s">
        <v>8219</v>
      </c>
      <c r="G3883" s="11" t="s">
        <v>8223</v>
      </c>
      <c r="H3883" s="11" t="s">
        <v>8245</v>
      </c>
      <c r="I3883" s="11">
        <v>1487550399</v>
      </c>
      <c r="J3883" s="11">
        <v>1484958399</v>
      </c>
      <c r="K3883" s="11" t="b">
        <v>0</v>
      </c>
      <c r="L3883" s="11">
        <v>1</v>
      </c>
      <c r="M3883" s="11" t="b">
        <v>0</v>
      </c>
      <c r="N3883" s="11" t="s">
        <v>8273</v>
      </c>
      <c r="O3883" s="11" t="s">
        <v>8315</v>
      </c>
      <c r="P3883" s="11">
        <f t="shared" si="240"/>
        <v>5</v>
      </c>
      <c r="Q3883" s="11">
        <f t="shared" si="241"/>
        <v>25</v>
      </c>
      <c r="R3883" s="16">
        <f t="shared" si="242"/>
        <v>42756.018506944441</v>
      </c>
      <c r="S3883" s="16">
        <f t="shared" si="243"/>
        <v>42786.018506944441</v>
      </c>
    </row>
    <row r="3884" spans="1:19" ht="44.25" x14ac:dyDescent="0.75">
      <c r="A3884" s="11">
        <v>3882</v>
      </c>
      <c r="B3884" s="12" t="s">
        <v>3879</v>
      </c>
      <c r="C3884" s="12" t="s">
        <v>7991</v>
      </c>
      <c r="D3884" s="13">
        <v>30000</v>
      </c>
      <c r="E3884" s="14">
        <v>0</v>
      </c>
      <c r="F3884" s="11" t="s">
        <v>8219</v>
      </c>
      <c r="G3884" s="11" t="s">
        <v>8225</v>
      </c>
      <c r="H3884" s="11" t="s">
        <v>8247</v>
      </c>
      <c r="I3884" s="11">
        <v>1454281380</v>
      </c>
      <c r="J3884" s="11">
        <v>1451950570</v>
      </c>
      <c r="K3884" s="11" t="b">
        <v>0</v>
      </c>
      <c r="L3884" s="11">
        <v>0</v>
      </c>
      <c r="M3884" s="11" t="b">
        <v>0</v>
      </c>
      <c r="N3884" s="11" t="s">
        <v>8273</v>
      </c>
      <c r="O3884" s="11" t="s">
        <v>8315</v>
      </c>
      <c r="P3884" s="11">
        <f t="shared" si="240"/>
        <v>0</v>
      </c>
      <c r="Q3884" s="11">
        <f t="shared" si="241"/>
        <v>0</v>
      </c>
      <c r="R3884" s="16">
        <f t="shared" si="242"/>
        <v>42373.983449074076</v>
      </c>
      <c r="S3884" s="16">
        <f t="shared" si="243"/>
        <v>42400.960416666669</v>
      </c>
    </row>
    <row r="3885" spans="1:19" ht="59" x14ac:dyDescent="0.75">
      <c r="A3885" s="11">
        <v>3883</v>
      </c>
      <c r="B3885" s="12" t="s">
        <v>3880</v>
      </c>
      <c r="C3885" s="12" t="s">
        <v>7992</v>
      </c>
      <c r="D3885" s="13">
        <v>15000</v>
      </c>
      <c r="E3885" s="14">
        <v>0</v>
      </c>
      <c r="F3885" s="11" t="s">
        <v>8219</v>
      </c>
      <c r="G3885" s="11" t="s">
        <v>8224</v>
      </c>
      <c r="H3885" s="11" t="s">
        <v>8246</v>
      </c>
      <c r="I3885" s="11">
        <v>1409668069</v>
      </c>
      <c r="J3885" s="11">
        <v>1407076069</v>
      </c>
      <c r="K3885" s="11" t="b">
        <v>0</v>
      </c>
      <c r="L3885" s="11">
        <v>0</v>
      </c>
      <c r="M3885" s="11" t="b">
        <v>0</v>
      </c>
      <c r="N3885" s="11" t="s">
        <v>8273</v>
      </c>
      <c r="O3885" s="11" t="s">
        <v>8315</v>
      </c>
      <c r="P3885" s="11">
        <f t="shared" si="240"/>
        <v>0</v>
      </c>
      <c r="Q3885" s="11">
        <f t="shared" si="241"/>
        <v>0</v>
      </c>
      <c r="R3885" s="16">
        <f t="shared" si="242"/>
        <v>41854.602650462963</v>
      </c>
      <c r="S3885" s="16">
        <f t="shared" si="243"/>
        <v>41884.602650462963</v>
      </c>
    </row>
    <row r="3886" spans="1:19" ht="44.25" x14ac:dyDescent="0.75">
      <c r="A3886" s="11">
        <v>3884</v>
      </c>
      <c r="B3886" s="12" t="s">
        <v>3881</v>
      </c>
      <c r="C3886" s="12" t="s">
        <v>7993</v>
      </c>
      <c r="D3886" s="13">
        <v>10000</v>
      </c>
      <c r="E3886" s="14">
        <v>0</v>
      </c>
      <c r="F3886" s="11" t="s">
        <v>8219</v>
      </c>
      <c r="G3886" s="11" t="s">
        <v>8223</v>
      </c>
      <c r="H3886" s="11" t="s">
        <v>8245</v>
      </c>
      <c r="I3886" s="11">
        <v>1427479192</v>
      </c>
      <c r="J3886" s="11">
        <v>1425322792</v>
      </c>
      <c r="K3886" s="11" t="b">
        <v>0</v>
      </c>
      <c r="L3886" s="11">
        <v>0</v>
      </c>
      <c r="M3886" s="11" t="b">
        <v>0</v>
      </c>
      <c r="N3886" s="11" t="s">
        <v>8273</v>
      </c>
      <c r="O3886" s="11" t="s">
        <v>8315</v>
      </c>
      <c r="P3886" s="11">
        <f t="shared" si="240"/>
        <v>0</v>
      </c>
      <c r="Q3886" s="11">
        <f t="shared" si="241"/>
        <v>0</v>
      </c>
      <c r="R3886" s="16">
        <f t="shared" si="242"/>
        <v>42065.791574074072</v>
      </c>
      <c r="S3886" s="16">
        <f t="shared" si="243"/>
        <v>42090.749907407408</v>
      </c>
    </row>
    <row r="3887" spans="1:19" ht="44.25" x14ac:dyDescent="0.75">
      <c r="A3887" s="11">
        <v>3885</v>
      </c>
      <c r="B3887" s="12" t="s">
        <v>3882</v>
      </c>
      <c r="C3887" s="12" t="s">
        <v>7994</v>
      </c>
      <c r="D3887" s="13">
        <v>375000</v>
      </c>
      <c r="E3887" s="14">
        <v>0</v>
      </c>
      <c r="F3887" s="11" t="s">
        <v>8219</v>
      </c>
      <c r="G3887" s="11" t="s">
        <v>8223</v>
      </c>
      <c r="H3887" s="11" t="s">
        <v>8245</v>
      </c>
      <c r="I3887" s="11">
        <v>1462834191</v>
      </c>
      <c r="J3887" s="11">
        <v>1460242191</v>
      </c>
      <c r="K3887" s="11" t="b">
        <v>0</v>
      </c>
      <c r="L3887" s="11">
        <v>0</v>
      </c>
      <c r="M3887" s="11" t="b">
        <v>0</v>
      </c>
      <c r="N3887" s="11" t="s">
        <v>8273</v>
      </c>
      <c r="O3887" s="11" t="s">
        <v>8315</v>
      </c>
      <c r="P3887" s="11">
        <f t="shared" si="240"/>
        <v>0</v>
      </c>
      <c r="Q3887" s="11">
        <f t="shared" si="241"/>
        <v>0</v>
      </c>
      <c r="R3887" s="16">
        <f t="shared" si="242"/>
        <v>42469.951284722221</v>
      </c>
      <c r="S3887" s="16">
        <f t="shared" si="243"/>
        <v>42499.951284722221</v>
      </c>
    </row>
    <row r="3888" spans="1:19" x14ac:dyDescent="0.75">
      <c r="A3888" s="11">
        <v>3886</v>
      </c>
      <c r="B3888" s="12" t="s">
        <v>3883</v>
      </c>
      <c r="C3888" s="12">
        <v>1</v>
      </c>
      <c r="D3888" s="13">
        <v>10000</v>
      </c>
      <c r="E3888" s="14">
        <v>0</v>
      </c>
      <c r="F3888" s="11" t="s">
        <v>8219</v>
      </c>
      <c r="G3888" s="11" t="s">
        <v>8225</v>
      </c>
      <c r="H3888" s="11" t="s">
        <v>8247</v>
      </c>
      <c r="I3888" s="11">
        <v>1418275702</v>
      </c>
      <c r="J3888" s="11">
        <v>1415683702</v>
      </c>
      <c r="K3888" s="11" t="b">
        <v>0</v>
      </c>
      <c r="L3888" s="11">
        <v>0</v>
      </c>
      <c r="M3888" s="11" t="b">
        <v>0</v>
      </c>
      <c r="N3888" s="11" t="s">
        <v>8273</v>
      </c>
      <c r="O3888" s="11" t="s">
        <v>8315</v>
      </c>
      <c r="P3888" s="11">
        <f t="shared" si="240"/>
        <v>0</v>
      </c>
      <c r="Q3888" s="11">
        <f t="shared" si="241"/>
        <v>0</v>
      </c>
      <c r="R3888" s="16">
        <f t="shared" si="242"/>
        <v>41954.228032407409</v>
      </c>
      <c r="S3888" s="16">
        <f t="shared" si="243"/>
        <v>41984.228032407409</v>
      </c>
    </row>
    <row r="3889" spans="1:19" ht="44.25" x14ac:dyDescent="0.75">
      <c r="A3889" s="11">
        <v>3887</v>
      </c>
      <c r="B3889" s="12" t="s">
        <v>3884</v>
      </c>
      <c r="C3889" s="12" t="s">
        <v>7995</v>
      </c>
      <c r="D3889" s="13">
        <v>2000</v>
      </c>
      <c r="E3889" s="14">
        <v>35</v>
      </c>
      <c r="F3889" s="11" t="s">
        <v>8219</v>
      </c>
      <c r="G3889" s="11" t="s">
        <v>8223</v>
      </c>
      <c r="H3889" s="11" t="s">
        <v>8245</v>
      </c>
      <c r="I3889" s="11">
        <v>1430517600</v>
      </c>
      <c r="J3889" s="11">
        <v>1426538129</v>
      </c>
      <c r="K3889" s="11" t="b">
        <v>0</v>
      </c>
      <c r="L3889" s="11">
        <v>2</v>
      </c>
      <c r="M3889" s="11" t="b">
        <v>0</v>
      </c>
      <c r="N3889" s="11" t="s">
        <v>8273</v>
      </c>
      <c r="O3889" s="11" t="s">
        <v>8315</v>
      </c>
      <c r="P3889" s="11">
        <f t="shared" si="240"/>
        <v>2</v>
      </c>
      <c r="Q3889" s="11">
        <f t="shared" si="241"/>
        <v>17.5</v>
      </c>
      <c r="R3889" s="16">
        <f t="shared" si="242"/>
        <v>42079.857974537037</v>
      </c>
      <c r="S3889" s="16">
        <f t="shared" si="243"/>
        <v>42125.916666666672</v>
      </c>
    </row>
    <row r="3890" spans="1:19" ht="59" x14ac:dyDescent="0.75">
      <c r="A3890" s="11">
        <v>3888</v>
      </c>
      <c r="B3890" s="12" t="s">
        <v>3885</v>
      </c>
      <c r="C3890" s="12" t="s">
        <v>7996</v>
      </c>
      <c r="D3890" s="13">
        <v>2000</v>
      </c>
      <c r="E3890" s="14">
        <v>542</v>
      </c>
      <c r="F3890" s="11" t="s">
        <v>8220</v>
      </c>
      <c r="G3890" s="11" t="s">
        <v>8224</v>
      </c>
      <c r="H3890" s="11" t="s">
        <v>8246</v>
      </c>
      <c r="I3890" s="11">
        <v>1488114358</v>
      </c>
      <c r="J3890" s="11">
        <v>1485522358</v>
      </c>
      <c r="K3890" s="11" t="b">
        <v>0</v>
      </c>
      <c r="L3890" s="11">
        <v>14</v>
      </c>
      <c r="M3890" s="11" t="b">
        <v>0</v>
      </c>
      <c r="N3890" s="11" t="s">
        <v>8273</v>
      </c>
      <c r="O3890" s="11" t="s">
        <v>8274</v>
      </c>
      <c r="P3890" s="11">
        <f t="shared" si="240"/>
        <v>27</v>
      </c>
      <c r="Q3890" s="11">
        <f t="shared" si="241"/>
        <v>38.71</v>
      </c>
      <c r="R3890" s="16">
        <f t="shared" si="242"/>
        <v>42762.545810185184</v>
      </c>
      <c r="S3890" s="16">
        <f t="shared" si="243"/>
        <v>42792.545810185184</v>
      </c>
    </row>
    <row r="3891" spans="1:19" ht="44.25" x14ac:dyDescent="0.75">
      <c r="A3891" s="11">
        <v>3889</v>
      </c>
      <c r="B3891" s="12" t="s">
        <v>3886</v>
      </c>
      <c r="C3891" s="12" t="s">
        <v>7997</v>
      </c>
      <c r="D3891" s="13">
        <v>8000</v>
      </c>
      <c r="E3891" s="14">
        <v>118</v>
      </c>
      <c r="F3891" s="11" t="s">
        <v>8220</v>
      </c>
      <c r="G3891" s="11" t="s">
        <v>8223</v>
      </c>
      <c r="H3891" s="11" t="s">
        <v>8245</v>
      </c>
      <c r="I3891" s="11">
        <v>1420413960</v>
      </c>
      <c r="J3891" s="11">
        <v>1417651630</v>
      </c>
      <c r="K3891" s="11" t="b">
        <v>0</v>
      </c>
      <c r="L3891" s="11">
        <v>9</v>
      </c>
      <c r="M3891" s="11" t="b">
        <v>0</v>
      </c>
      <c r="N3891" s="11" t="s">
        <v>8273</v>
      </c>
      <c r="O3891" s="11" t="s">
        <v>8274</v>
      </c>
      <c r="P3891" s="11">
        <f t="shared" si="240"/>
        <v>1</v>
      </c>
      <c r="Q3891" s="11">
        <f t="shared" si="241"/>
        <v>13.11</v>
      </c>
      <c r="R3891" s="16">
        <f t="shared" si="242"/>
        <v>41977.004976851851</v>
      </c>
      <c r="S3891" s="16">
        <f t="shared" si="243"/>
        <v>42008.976388888885</v>
      </c>
    </row>
    <row r="3892" spans="1:19" ht="44.25" x14ac:dyDescent="0.75">
      <c r="A3892" s="11">
        <v>3890</v>
      </c>
      <c r="B3892" s="12" t="s">
        <v>3887</v>
      </c>
      <c r="C3892" s="12" t="s">
        <v>7998</v>
      </c>
      <c r="D3892" s="13">
        <v>15000</v>
      </c>
      <c r="E3892" s="14">
        <v>2524</v>
      </c>
      <c r="F3892" s="11" t="s">
        <v>8220</v>
      </c>
      <c r="G3892" s="11" t="s">
        <v>8223</v>
      </c>
      <c r="H3892" s="11" t="s">
        <v>8245</v>
      </c>
      <c r="I3892" s="11">
        <v>1439662344</v>
      </c>
      <c r="J3892" s="11">
        <v>1434478344</v>
      </c>
      <c r="K3892" s="11" t="b">
        <v>0</v>
      </c>
      <c r="L3892" s="11">
        <v>8</v>
      </c>
      <c r="M3892" s="11" t="b">
        <v>0</v>
      </c>
      <c r="N3892" s="11" t="s">
        <v>8273</v>
      </c>
      <c r="O3892" s="11" t="s">
        <v>8274</v>
      </c>
      <c r="P3892" s="11">
        <f t="shared" si="240"/>
        <v>17</v>
      </c>
      <c r="Q3892" s="11">
        <f t="shared" si="241"/>
        <v>315.5</v>
      </c>
      <c r="R3892" s="16">
        <f t="shared" si="242"/>
        <v>42171.758611111116</v>
      </c>
      <c r="S3892" s="16">
        <f t="shared" si="243"/>
        <v>42231.758611111116</v>
      </c>
    </row>
    <row r="3893" spans="1:19" ht="29.5" x14ac:dyDescent="0.75">
      <c r="A3893" s="11">
        <v>3891</v>
      </c>
      <c r="B3893" s="12" t="s">
        <v>3888</v>
      </c>
      <c r="C3893" s="12" t="s">
        <v>7999</v>
      </c>
      <c r="D3893" s="13">
        <v>800</v>
      </c>
      <c r="E3893" s="14">
        <v>260</v>
      </c>
      <c r="F3893" s="11" t="s">
        <v>8220</v>
      </c>
      <c r="G3893" s="11" t="s">
        <v>8223</v>
      </c>
      <c r="H3893" s="11" t="s">
        <v>8245</v>
      </c>
      <c r="I3893" s="11">
        <v>1427086740</v>
      </c>
      <c r="J3893" s="11">
        <v>1424488244</v>
      </c>
      <c r="K3893" s="11" t="b">
        <v>0</v>
      </c>
      <c r="L3893" s="11">
        <v>7</v>
      </c>
      <c r="M3893" s="11" t="b">
        <v>0</v>
      </c>
      <c r="N3893" s="11" t="s">
        <v>8273</v>
      </c>
      <c r="O3893" s="11" t="s">
        <v>8274</v>
      </c>
      <c r="P3893" s="11">
        <f t="shared" si="240"/>
        <v>33</v>
      </c>
      <c r="Q3893" s="11">
        <f t="shared" si="241"/>
        <v>37.14</v>
      </c>
      <c r="R3893" s="16">
        <f t="shared" si="242"/>
        <v>42056.1324537037</v>
      </c>
      <c r="S3893" s="16">
        <f t="shared" si="243"/>
        <v>42086.207638888889</v>
      </c>
    </row>
    <row r="3894" spans="1:19" ht="59" x14ac:dyDescent="0.75">
      <c r="A3894" s="11">
        <v>3892</v>
      </c>
      <c r="B3894" s="12" t="s">
        <v>3889</v>
      </c>
      <c r="C3894" s="12" t="s">
        <v>8000</v>
      </c>
      <c r="D3894" s="13">
        <v>1000</v>
      </c>
      <c r="E3894" s="14">
        <v>0</v>
      </c>
      <c r="F3894" s="11" t="s">
        <v>8220</v>
      </c>
      <c r="G3894" s="11" t="s">
        <v>8223</v>
      </c>
      <c r="H3894" s="11" t="s">
        <v>8245</v>
      </c>
      <c r="I3894" s="11">
        <v>1408863600</v>
      </c>
      <c r="J3894" s="11">
        <v>1408203557</v>
      </c>
      <c r="K3894" s="11" t="b">
        <v>0</v>
      </c>
      <c r="L3894" s="11">
        <v>0</v>
      </c>
      <c r="M3894" s="11" t="b">
        <v>0</v>
      </c>
      <c r="N3894" s="11" t="s">
        <v>8273</v>
      </c>
      <c r="O3894" s="11" t="s">
        <v>8274</v>
      </c>
      <c r="P3894" s="11">
        <f t="shared" si="240"/>
        <v>0</v>
      </c>
      <c r="Q3894" s="11">
        <f t="shared" si="241"/>
        <v>0</v>
      </c>
      <c r="R3894" s="16">
        <f t="shared" si="242"/>
        <v>41867.652280092596</v>
      </c>
      <c r="S3894" s="16">
        <f t="shared" si="243"/>
        <v>41875.291666666664</v>
      </c>
    </row>
    <row r="3895" spans="1:19" ht="59" x14ac:dyDescent="0.75">
      <c r="A3895" s="11">
        <v>3893</v>
      </c>
      <c r="B3895" s="12" t="s">
        <v>3890</v>
      </c>
      <c r="C3895" s="12" t="s">
        <v>8001</v>
      </c>
      <c r="D3895" s="13">
        <v>50000</v>
      </c>
      <c r="E3895" s="14">
        <v>10775</v>
      </c>
      <c r="F3895" s="11" t="s">
        <v>8220</v>
      </c>
      <c r="G3895" s="11" t="s">
        <v>8223</v>
      </c>
      <c r="H3895" s="11" t="s">
        <v>8245</v>
      </c>
      <c r="I3895" s="11">
        <v>1404194400</v>
      </c>
      <c r="J3895" s="11">
        <v>1400600840</v>
      </c>
      <c r="K3895" s="11" t="b">
        <v>0</v>
      </c>
      <c r="L3895" s="11">
        <v>84</v>
      </c>
      <c r="M3895" s="11" t="b">
        <v>0</v>
      </c>
      <c r="N3895" s="11" t="s">
        <v>8273</v>
      </c>
      <c r="O3895" s="11" t="s">
        <v>8274</v>
      </c>
      <c r="P3895" s="11">
        <f t="shared" si="240"/>
        <v>22</v>
      </c>
      <c r="Q3895" s="11">
        <f t="shared" si="241"/>
        <v>128.27000000000001</v>
      </c>
      <c r="R3895" s="16">
        <f t="shared" si="242"/>
        <v>41779.657870370371</v>
      </c>
      <c r="S3895" s="16">
        <f t="shared" si="243"/>
        <v>41821.25</v>
      </c>
    </row>
    <row r="3896" spans="1:19" ht="59" x14ac:dyDescent="0.75">
      <c r="A3896" s="11">
        <v>3894</v>
      </c>
      <c r="B3896" s="12" t="s">
        <v>3891</v>
      </c>
      <c r="C3896" s="12" t="s">
        <v>8002</v>
      </c>
      <c r="D3896" s="13">
        <v>15000</v>
      </c>
      <c r="E3896" s="14">
        <v>520</v>
      </c>
      <c r="F3896" s="11" t="s">
        <v>8220</v>
      </c>
      <c r="G3896" s="11" t="s">
        <v>8223</v>
      </c>
      <c r="H3896" s="11" t="s">
        <v>8245</v>
      </c>
      <c r="I3896" s="11">
        <v>1481000340</v>
      </c>
      <c r="J3896" s="11">
        <v>1478386812</v>
      </c>
      <c r="K3896" s="11" t="b">
        <v>0</v>
      </c>
      <c r="L3896" s="11">
        <v>11</v>
      </c>
      <c r="M3896" s="11" t="b">
        <v>0</v>
      </c>
      <c r="N3896" s="11" t="s">
        <v>8273</v>
      </c>
      <c r="O3896" s="11" t="s">
        <v>8274</v>
      </c>
      <c r="P3896" s="11">
        <f t="shared" si="240"/>
        <v>3</v>
      </c>
      <c r="Q3896" s="11">
        <f t="shared" si="241"/>
        <v>47.27</v>
      </c>
      <c r="R3896" s="16">
        <f t="shared" si="242"/>
        <v>42679.958472222221</v>
      </c>
      <c r="S3896" s="16">
        <f t="shared" si="243"/>
        <v>42710.207638888889</v>
      </c>
    </row>
    <row r="3897" spans="1:19" ht="59" x14ac:dyDescent="0.75">
      <c r="A3897" s="11">
        <v>3895</v>
      </c>
      <c r="B3897" s="12" t="s">
        <v>3892</v>
      </c>
      <c r="C3897" s="12" t="s">
        <v>8003</v>
      </c>
      <c r="D3897" s="13">
        <v>1000</v>
      </c>
      <c r="E3897" s="14">
        <v>50</v>
      </c>
      <c r="F3897" s="11" t="s">
        <v>8220</v>
      </c>
      <c r="G3897" s="11" t="s">
        <v>8223</v>
      </c>
      <c r="H3897" s="11" t="s">
        <v>8245</v>
      </c>
      <c r="I3897" s="11">
        <v>1425103218</v>
      </c>
      <c r="J3897" s="11">
        <v>1422424818</v>
      </c>
      <c r="K3897" s="11" t="b">
        <v>0</v>
      </c>
      <c r="L3897" s="11">
        <v>1</v>
      </c>
      <c r="M3897" s="11" t="b">
        <v>0</v>
      </c>
      <c r="N3897" s="11" t="s">
        <v>8273</v>
      </c>
      <c r="O3897" s="11" t="s">
        <v>8274</v>
      </c>
      <c r="P3897" s="11">
        <f t="shared" si="240"/>
        <v>5</v>
      </c>
      <c r="Q3897" s="11">
        <f t="shared" si="241"/>
        <v>50</v>
      </c>
      <c r="R3897" s="16">
        <f t="shared" si="242"/>
        <v>42032.250208333338</v>
      </c>
      <c r="S3897" s="16">
        <f t="shared" si="243"/>
        <v>42063.250208333338</v>
      </c>
    </row>
    <row r="3898" spans="1:19" ht="44.25" x14ac:dyDescent="0.75">
      <c r="A3898" s="11">
        <v>3896</v>
      </c>
      <c r="B3898" s="12" t="s">
        <v>3893</v>
      </c>
      <c r="C3898" s="12" t="s">
        <v>8004</v>
      </c>
      <c r="D3898" s="13">
        <v>1600</v>
      </c>
      <c r="E3898" s="14">
        <v>170</v>
      </c>
      <c r="F3898" s="11" t="s">
        <v>8220</v>
      </c>
      <c r="G3898" s="11" t="s">
        <v>8223</v>
      </c>
      <c r="H3898" s="11" t="s">
        <v>8245</v>
      </c>
      <c r="I3898" s="11">
        <v>1402979778</v>
      </c>
      <c r="J3898" s="11">
        <v>1401770178</v>
      </c>
      <c r="K3898" s="11" t="b">
        <v>0</v>
      </c>
      <c r="L3898" s="11">
        <v>4</v>
      </c>
      <c r="M3898" s="11" t="b">
        <v>0</v>
      </c>
      <c r="N3898" s="11" t="s">
        <v>8273</v>
      </c>
      <c r="O3898" s="11" t="s">
        <v>8274</v>
      </c>
      <c r="P3898" s="11">
        <f t="shared" si="240"/>
        <v>11</v>
      </c>
      <c r="Q3898" s="11">
        <f t="shared" si="241"/>
        <v>42.5</v>
      </c>
      <c r="R3898" s="16">
        <f t="shared" si="242"/>
        <v>41793.191875000004</v>
      </c>
      <c r="S3898" s="16">
        <f t="shared" si="243"/>
        <v>41807.191875000004</v>
      </c>
    </row>
    <row r="3899" spans="1:19" ht="44.25" x14ac:dyDescent="0.75">
      <c r="A3899" s="11">
        <v>3897</v>
      </c>
      <c r="B3899" s="12" t="s">
        <v>3894</v>
      </c>
      <c r="C3899" s="12" t="s">
        <v>8005</v>
      </c>
      <c r="D3899" s="13">
        <v>2500</v>
      </c>
      <c r="E3899" s="14">
        <v>440</v>
      </c>
      <c r="F3899" s="11" t="s">
        <v>8220</v>
      </c>
      <c r="G3899" s="11" t="s">
        <v>8227</v>
      </c>
      <c r="H3899" s="11" t="s">
        <v>8249</v>
      </c>
      <c r="I3899" s="11">
        <v>1420750683</v>
      </c>
      <c r="J3899" s="11">
        <v>1418158683</v>
      </c>
      <c r="K3899" s="11" t="b">
        <v>0</v>
      </c>
      <c r="L3899" s="11">
        <v>10</v>
      </c>
      <c r="M3899" s="11" t="b">
        <v>0</v>
      </c>
      <c r="N3899" s="11" t="s">
        <v>8273</v>
      </c>
      <c r="O3899" s="11" t="s">
        <v>8274</v>
      </c>
      <c r="P3899" s="11">
        <f t="shared" si="240"/>
        <v>18</v>
      </c>
      <c r="Q3899" s="11">
        <f t="shared" si="241"/>
        <v>44</v>
      </c>
      <c r="R3899" s="16">
        <f t="shared" si="242"/>
        <v>41982.87364583333</v>
      </c>
      <c r="S3899" s="16">
        <f t="shared" si="243"/>
        <v>42012.87364583333</v>
      </c>
    </row>
    <row r="3900" spans="1:19" ht="59" x14ac:dyDescent="0.75">
      <c r="A3900" s="11">
        <v>3898</v>
      </c>
      <c r="B3900" s="12" t="s">
        <v>3895</v>
      </c>
      <c r="C3900" s="12" t="s">
        <v>8006</v>
      </c>
      <c r="D3900" s="13">
        <v>2500</v>
      </c>
      <c r="E3900" s="14">
        <v>814</v>
      </c>
      <c r="F3900" s="11" t="s">
        <v>8220</v>
      </c>
      <c r="G3900" s="11" t="s">
        <v>8224</v>
      </c>
      <c r="H3900" s="11" t="s">
        <v>8246</v>
      </c>
      <c r="I3900" s="11">
        <v>1439827200</v>
      </c>
      <c r="J3900" s="11">
        <v>1436355270</v>
      </c>
      <c r="K3900" s="11" t="b">
        <v>0</v>
      </c>
      <c r="L3900" s="11">
        <v>16</v>
      </c>
      <c r="M3900" s="11" t="b">
        <v>0</v>
      </c>
      <c r="N3900" s="11" t="s">
        <v>8273</v>
      </c>
      <c r="O3900" s="11" t="s">
        <v>8274</v>
      </c>
      <c r="P3900" s="11">
        <f t="shared" si="240"/>
        <v>33</v>
      </c>
      <c r="Q3900" s="11">
        <f t="shared" si="241"/>
        <v>50.88</v>
      </c>
      <c r="R3900" s="16">
        <f t="shared" si="242"/>
        <v>42193.482291666667</v>
      </c>
      <c r="S3900" s="16">
        <f t="shared" si="243"/>
        <v>42233.666666666672</v>
      </c>
    </row>
    <row r="3901" spans="1:19" ht="44.25" x14ac:dyDescent="0.75">
      <c r="A3901" s="11">
        <v>3899</v>
      </c>
      <c r="B3901" s="12" t="s">
        <v>3896</v>
      </c>
      <c r="C3901" s="12" t="s">
        <v>8007</v>
      </c>
      <c r="D3901" s="13">
        <v>10000</v>
      </c>
      <c r="E3901" s="14">
        <v>125</v>
      </c>
      <c r="F3901" s="11" t="s">
        <v>8220</v>
      </c>
      <c r="G3901" s="11" t="s">
        <v>8223</v>
      </c>
      <c r="H3901" s="11" t="s">
        <v>8245</v>
      </c>
      <c r="I3901" s="11">
        <v>1407868561</v>
      </c>
      <c r="J3901" s="11">
        <v>1406140561</v>
      </c>
      <c r="K3901" s="11" t="b">
        <v>0</v>
      </c>
      <c r="L3901" s="11">
        <v>2</v>
      </c>
      <c r="M3901" s="11" t="b">
        <v>0</v>
      </c>
      <c r="N3901" s="11" t="s">
        <v>8273</v>
      </c>
      <c r="O3901" s="11" t="s">
        <v>8274</v>
      </c>
      <c r="P3901" s="11">
        <f t="shared" si="240"/>
        <v>1</v>
      </c>
      <c r="Q3901" s="11">
        <f t="shared" si="241"/>
        <v>62.5</v>
      </c>
      <c r="R3901" s="16">
        <f t="shared" si="242"/>
        <v>41843.775011574071</v>
      </c>
      <c r="S3901" s="16">
        <f t="shared" si="243"/>
        <v>41863.775011574071</v>
      </c>
    </row>
    <row r="3902" spans="1:19" ht="44.25" x14ac:dyDescent="0.75">
      <c r="A3902" s="11">
        <v>3900</v>
      </c>
      <c r="B3902" s="12" t="s">
        <v>3897</v>
      </c>
      <c r="C3902" s="12" t="s">
        <v>8008</v>
      </c>
      <c r="D3902" s="13">
        <v>2500</v>
      </c>
      <c r="E3902" s="14">
        <v>135</v>
      </c>
      <c r="F3902" s="11" t="s">
        <v>8220</v>
      </c>
      <c r="G3902" s="11" t="s">
        <v>8223</v>
      </c>
      <c r="H3902" s="11" t="s">
        <v>8245</v>
      </c>
      <c r="I3902" s="11">
        <v>1433988791</v>
      </c>
      <c r="J3902" s="11">
        <v>1431396791</v>
      </c>
      <c r="K3902" s="11" t="b">
        <v>0</v>
      </c>
      <c r="L3902" s="11">
        <v>5</v>
      </c>
      <c r="M3902" s="11" t="b">
        <v>0</v>
      </c>
      <c r="N3902" s="11" t="s">
        <v>8273</v>
      </c>
      <c r="O3902" s="11" t="s">
        <v>8274</v>
      </c>
      <c r="P3902" s="11">
        <f t="shared" si="240"/>
        <v>5</v>
      </c>
      <c r="Q3902" s="11">
        <f t="shared" si="241"/>
        <v>27</v>
      </c>
      <c r="R3902" s="16">
        <f t="shared" si="242"/>
        <v>42136.092488425929</v>
      </c>
      <c r="S3902" s="16">
        <f t="shared" si="243"/>
        <v>42166.092488425929</v>
      </c>
    </row>
    <row r="3903" spans="1:19" ht="44.25" x14ac:dyDescent="0.75">
      <c r="A3903" s="11">
        <v>3901</v>
      </c>
      <c r="B3903" s="12" t="s">
        <v>3898</v>
      </c>
      <c r="C3903" s="12" t="s">
        <v>8009</v>
      </c>
      <c r="D3903" s="13">
        <v>3000</v>
      </c>
      <c r="E3903" s="14">
        <v>25</v>
      </c>
      <c r="F3903" s="11" t="s">
        <v>8220</v>
      </c>
      <c r="G3903" s="11" t="s">
        <v>8223</v>
      </c>
      <c r="H3903" s="11" t="s">
        <v>8245</v>
      </c>
      <c r="I3903" s="11">
        <v>1450554599</v>
      </c>
      <c r="J3903" s="11">
        <v>1447098599</v>
      </c>
      <c r="K3903" s="11" t="b">
        <v>0</v>
      </c>
      <c r="L3903" s="11">
        <v>1</v>
      </c>
      <c r="M3903" s="11" t="b">
        <v>0</v>
      </c>
      <c r="N3903" s="11" t="s">
        <v>8273</v>
      </c>
      <c r="O3903" s="11" t="s">
        <v>8274</v>
      </c>
      <c r="P3903" s="11">
        <f t="shared" si="240"/>
        <v>1</v>
      </c>
      <c r="Q3903" s="11">
        <f t="shared" si="241"/>
        <v>25</v>
      </c>
      <c r="R3903" s="16">
        <f t="shared" si="242"/>
        <v>42317.826377314821</v>
      </c>
      <c r="S3903" s="16">
        <f t="shared" si="243"/>
        <v>42357.826377314821</v>
      </c>
    </row>
    <row r="3904" spans="1:19" ht="44.25" x14ac:dyDescent="0.75">
      <c r="A3904" s="11">
        <v>3902</v>
      </c>
      <c r="B3904" s="12" t="s">
        <v>3899</v>
      </c>
      <c r="C3904" s="12" t="s">
        <v>8010</v>
      </c>
      <c r="D3904" s="13">
        <v>3000</v>
      </c>
      <c r="E3904" s="14">
        <v>1465</v>
      </c>
      <c r="F3904" s="11" t="s">
        <v>8220</v>
      </c>
      <c r="G3904" s="11" t="s">
        <v>8224</v>
      </c>
      <c r="H3904" s="11" t="s">
        <v>8246</v>
      </c>
      <c r="I3904" s="11">
        <v>1479125642</v>
      </c>
      <c r="J3904" s="11">
        <v>1476962042</v>
      </c>
      <c r="K3904" s="11" t="b">
        <v>0</v>
      </c>
      <c r="L3904" s="11">
        <v>31</v>
      </c>
      <c r="M3904" s="11" t="b">
        <v>0</v>
      </c>
      <c r="N3904" s="11" t="s">
        <v>8273</v>
      </c>
      <c r="O3904" s="11" t="s">
        <v>8274</v>
      </c>
      <c r="P3904" s="11">
        <f t="shared" si="240"/>
        <v>49</v>
      </c>
      <c r="Q3904" s="11">
        <f t="shared" si="241"/>
        <v>47.26</v>
      </c>
      <c r="R3904" s="16">
        <f t="shared" si="242"/>
        <v>42663.468078703707</v>
      </c>
      <c r="S3904" s="16">
        <f t="shared" si="243"/>
        <v>42688.509745370371</v>
      </c>
    </row>
    <row r="3905" spans="1:19" ht="59" x14ac:dyDescent="0.75">
      <c r="A3905" s="11">
        <v>3903</v>
      </c>
      <c r="B3905" s="12" t="s">
        <v>3900</v>
      </c>
      <c r="C3905" s="12" t="s">
        <v>8011</v>
      </c>
      <c r="D3905" s="13">
        <v>1500</v>
      </c>
      <c r="E3905" s="14">
        <v>0</v>
      </c>
      <c r="F3905" s="11" t="s">
        <v>8220</v>
      </c>
      <c r="G3905" s="11" t="s">
        <v>8223</v>
      </c>
      <c r="H3905" s="11" t="s">
        <v>8245</v>
      </c>
      <c r="I3905" s="11">
        <v>1439581080</v>
      </c>
      <c r="J3905" s="11">
        <v>1435709765</v>
      </c>
      <c r="K3905" s="11" t="b">
        <v>0</v>
      </c>
      <c r="L3905" s="11">
        <v>0</v>
      </c>
      <c r="M3905" s="11" t="b">
        <v>0</v>
      </c>
      <c r="N3905" s="11" t="s">
        <v>8273</v>
      </c>
      <c r="O3905" s="11" t="s">
        <v>8274</v>
      </c>
      <c r="P3905" s="11">
        <f t="shared" si="240"/>
        <v>0</v>
      </c>
      <c r="Q3905" s="11">
        <f t="shared" si="241"/>
        <v>0</v>
      </c>
      <c r="R3905" s="16">
        <f t="shared" si="242"/>
        <v>42186.01116898148</v>
      </c>
      <c r="S3905" s="16">
        <f t="shared" si="243"/>
        <v>42230.818055555559</v>
      </c>
    </row>
    <row r="3906" spans="1:19" ht="29.5" x14ac:dyDescent="0.75">
      <c r="A3906" s="11">
        <v>3904</v>
      </c>
      <c r="B3906" s="12" t="s">
        <v>3901</v>
      </c>
      <c r="C3906" s="12" t="s">
        <v>8012</v>
      </c>
      <c r="D3906" s="13">
        <v>10000</v>
      </c>
      <c r="E3906" s="14">
        <v>3</v>
      </c>
      <c r="F3906" s="11" t="s">
        <v>8220</v>
      </c>
      <c r="G3906" s="11" t="s">
        <v>8223</v>
      </c>
      <c r="H3906" s="11" t="s">
        <v>8245</v>
      </c>
      <c r="I3906" s="11">
        <v>1429074240</v>
      </c>
      <c r="J3906" s="11">
        <v>1427866200</v>
      </c>
      <c r="K3906" s="11" t="b">
        <v>0</v>
      </c>
      <c r="L3906" s="11">
        <v>2</v>
      </c>
      <c r="M3906" s="11" t="b">
        <v>0</v>
      </c>
      <c r="N3906" s="11" t="s">
        <v>8273</v>
      </c>
      <c r="O3906" s="11" t="s">
        <v>8274</v>
      </c>
      <c r="P3906" s="11">
        <f t="shared" ref="P3906:P3969" si="244">ROUND(E3906/D3906*100,0)</f>
        <v>0</v>
      </c>
      <c r="Q3906" s="11">
        <f t="shared" ref="Q3906:Q3969" si="245">IFERROR(ROUND(E3906/L3906,2),0)</f>
        <v>1.5</v>
      </c>
      <c r="R3906" s="16">
        <f t="shared" si="242"/>
        <v>42095.229166666672</v>
      </c>
      <c r="S3906" s="16">
        <f t="shared" si="243"/>
        <v>42109.211111111115</v>
      </c>
    </row>
    <row r="3907" spans="1:19" ht="44.25" x14ac:dyDescent="0.75">
      <c r="A3907" s="11">
        <v>3905</v>
      </c>
      <c r="B3907" s="12" t="s">
        <v>3902</v>
      </c>
      <c r="C3907" s="12" t="s">
        <v>8013</v>
      </c>
      <c r="D3907" s="13">
        <v>1500</v>
      </c>
      <c r="E3907" s="14">
        <v>173</v>
      </c>
      <c r="F3907" s="11" t="s">
        <v>8220</v>
      </c>
      <c r="G3907" s="11" t="s">
        <v>8224</v>
      </c>
      <c r="H3907" s="11" t="s">
        <v>8246</v>
      </c>
      <c r="I3907" s="11">
        <v>1434063600</v>
      </c>
      <c r="J3907" s="11">
        <v>1430405903</v>
      </c>
      <c r="K3907" s="11" t="b">
        <v>0</v>
      </c>
      <c r="L3907" s="11">
        <v>7</v>
      </c>
      <c r="M3907" s="11" t="b">
        <v>0</v>
      </c>
      <c r="N3907" s="11" t="s">
        <v>8273</v>
      </c>
      <c r="O3907" s="11" t="s">
        <v>8274</v>
      </c>
      <c r="P3907" s="11">
        <f t="shared" si="244"/>
        <v>12</v>
      </c>
      <c r="Q3907" s="11">
        <f t="shared" si="245"/>
        <v>24.71</v>
      </c>
      <c r="R3907" s="16">
        <f t="shared" ref="R3907:R3970" si="246">(((J3907/60)/60)/24)+DATE(1970,1,1)</f>
        <v>42124.623877314814</v>
      </c>
      <c r="S3907" s="16">
        <f t="shared" ref="S3907:S3970" si="247">(((I3907/60)/60)/24)+DATE(1970,1,1)</f>
        <v>42166.958333333328</v>
      </c>
    </row>
    <row r="3908" spans="1:19" ht="44.25" x14ac:dyDescent="0.75">
      <c r="A3908" s="11">
        <v>3906</v>
      </c>
      <c r="B3908" s="12" t="s">
        <v>3903</v>
      </c>
      <c r="C3908" s="12" t="s">
        <v>8014</v>
      </c>
      <c r="D3908" s="13">
        <v>1500</v>
      </c>
      <c r="E3908" s="14">
        <v>1010</v>
      </c>
      <c r="F3908" s="11" t="s">
        <v>8220</v>
      </c>
      <c r="G3908" s="11" t="s">
        <v>8224</v>
      </c>
      <c r="H3908" s="11" t="s">
        <v>8246</v>
      </c>
      <c r="I3908" s="11">
        <v>1435325100</v>
      </c>
      <c r="J3908" s="11">
        <v>1432072893</v>
      </c>
      <c r="K3908" s="11" t="b">
        <v>0</v>
      </c>
      <c r="L3908" s="11">
        <v>16</v>
      </c>
      <c r="M3908" s="11" t="b">
        <v>0</v>
      </c>
      <c r="N3908" s="11" t="s">
        <v>8273</v>
      </c>
      <c r="O3908" s="11" t="s">
        <v>8274</v>
      </c>
      <c r="P3908" s="11">
        <f t="shared" si="244"/>
        <v>67</v>
      </c>
      <c r="Q3908" s="11">
        <f t="shared" si="245"/>
        <v>63.13</v>
      </c>
      <c r="R3908" s="16">
        <f t="shared" si="246"/>
        <v>42143.917743055557</v>
      </c>
      <c r="S3908" s="16">
        <f t="shared" si="247"/>
        <v>42181.559027777781</v>
      </c>
    </row>
    <row r="3909" spans="1:19" ht="44.25" x14ac:dyDescent="0.75">
      <c r="A3909" s="11">
        <v>3907</v>
      </c>
      <c r="B3909" s="12" t="s">
        <v>3904</v>
      </c>
      <c r="C3909" s="12" t="s">
        <v>8015</v>
      </c>
      <c r="D3909" s="13">
        <v>1000</v>
      </c>
      <c r="E3909" s="14">
        <v>153</v>
      </c>
      <c r="F3909" s="11" t="s">
        <v>8220</v>
      </c>
      <c r="G3909" s="11" t="s">
        <v>8223</v>
      </c>
      <c r="H3909" s="11" t="s">
        <v>8245</v>
      </c>
      <c r="I3909" s="11">
        <v>1414354080</v>
      </c>
      <c r="J3909" s="11">
        <v>1411587606</v>
      </c>
      <c r="K3909" s="11" t="b">
        <v>0</v>
      </c>
      <c r="L3909" s="11">
        <v>4</v>
      </c>
      <c r="M3909" s="11" t="b">
        <v>0</v>
      </c>
      <c r="N3909" s="11" t="s">
        <v>8273</v>
      </c>
      <c r="O3909" s="11" t="s">
        <v>8274</v>
      </c>
      <c r="P3909" s="11">
        <f t="shared" si="244"/>
        <v>15</v>
      </c>
      <c r="Q3909" s="11">
        <f t="shared" si="245"/>
        <v>38.25</v>
      </c>
      <c r="R3909" s="16">
        <f t="shared" si="246"/>
        <v>41906.819513888891</v>
      </c>
      <c r="S3909" s="16">
        <f t="shared" si="247"/>
        <v>41938.838888888888</v>
      </c>
    </row>
    <row r="3910" spans="1:19" ht="59" x14ac:dyDescent="0.75">
      <c r="A3910" s="11">
        <v>3908</v>
      </c>
      <c r="B3910" s="12" t="s">
        <v>3905</v>
      </c>
      <c r="C3910" s="12" t="s">
        <v>8016</v>
      </c>
      <c r="D3910" s="13">
        <v>750</v>
      </c>
      <c r="E3910" s="14">
        <v>65</v>
      </c>
      <c r="F3910" s="11" t="s">
        <v>8220</v>
      </c>
      <c r="G3910" s="11" t="s">
        <v>8223</v>
      </c>
      <c r="H3910" s="11" t="s">
        <v>8245</v>
      </c>
      <c r="I3910" s="11">
        <v>1406603696</v>
      </c>
      <c r="J3910" s="11">
        <v>1405307696</v>
      </c>
      <c r="K3910" s="11" t="b">
        <v>0</v>
      </c>
      <c r="L3910" s="11">
        <v>4</v>
      </c>
      <c r="M3910" s="11" t="b">
        <v>0</v>
      </c>
      <c r="N3910" s="11" t="s">
        <v>8273</v>
      </c>
      <c r="O3910" s="11" t="s">
        <v>8274</v>
      </c>
      <c r="P3910" s="11">
        <f t="shared" si="244"/>
        <v>9</v>
      </c>
      <c r="Q3910" s="11">
        <f t="shared" si="245"/>
        <v>16.25</v>
      </c>
      <c r="R3910" s="16">
        <f t="shared" si="246"/>
        <v>41834.135370370372</v>
      </c>
      <c r="S3910" s="16">
        <f t="shared" si="247"/>
        <v>41849.135370370372</v>
      </c>
    </row>
    <row r="3911" spans="1:19" ht="44.25" x14ac:dyDescent="0.75">
      <c r="A3911" s="11">
        <v>3909</v>
      </c>
      <c r="B3911" s="12" t="s">
        <v>3906</v>
      </c>
      <c r="C3911" s="12" t="s">
        <v>8017</v>
      </c>
      <c r="D3911" s="13">
        <v>60000</v>
      </c>
      <c r="E3911" s="14">
        <v>135</v>
      </c>
      <c r="F3911" s="11" t="s">
        <v>8220</v>
      </c>
      <c r="G3911" s="11" t="s">
        <v>8223</v>
      </c>
      <c r="H3911" s="11" t="s">
        <v>8245</v>
      </c>
      <c r="I3911" s="11">
        <v>1410424642</v>
      </c>
      <c r="J3911" s="11">
        <v>1407832642</v>
      </c>
      <c r="K3911" s="11" t="b">
        <v>0</v>
      </c>
      <c r="L3911" s="11">
        <v>4</v>
      </c>
      <c r="M3911" s="11" t="b">
        <v>0</v>
      </c>
      <c r="N3911" s="11" t="s">
        <v>8273</v>
      </c>
      <c r="O3911" s="11" t="s">
        <v>8274</v>
      </c>
      <c r="P3911" s="11">
        <f t="shared" si="244"/>
        <v>0</v>
      </c>
      <c r="Q3911" s="11">
        <f t="shared" si="245"/>
        <v>33.75</v>
      </c>
      <c r="R3911" s="16">
        <f t="shared" si="246"/>
        <v>41863.359282407408</v>
      </c>
      <c r="S3911" s="16">
        <f t="shared" si="247"/>
        <v>41893.359282407408</v>
      </c>
    </row>
    <row r="3912" spans="1:19" ht="44.25" x14ac:dyDescent="0.75">
      <c r="A3912" s="11">
        <v>3910</v>
      </c>
      <c r="B3912" s="12" t="s">
        <v>3907</v>
      </c>
      <c r="C3912" s="12" t="s">
        <v>8018</v>
      </c>
      <c r="D3912" s="13">
        <v>6000</v>
      </c>
      <c r="E3912" s="14">
        <v>185</v>
      </c>
      <c r="F3912" s="11" t="s">
        <v>8220</v>
      </c>
      <c r="G3912" s="11" t="s">
        <v>8223</v>
      </c>
      <c r="H3912" s="11" t="s">
        <v>8245</v>
      </c>
      <c r="I3912" s="11">
        <v>1441649397</v>
      </c>
      <c r="J3912" s="11">
        <v>1439057397</v>
      </c>
      <c r="K3912" s="11" t="b">
        <v>0</v>
      </c>
      <c r="L3912" s="11">
        <v>3</v>
      </c>
      <c r="M3912" s="11" t="b">
        <v>0</v>
      </c>
      <c r="N3912" s="11" t="s">
        <v>8273</v>
      </c>
      <c r="O3912" s="11" t="s">
        <v>8274</v>
      </c>
      <c r="P3912" s="11">
        <f t="shared" si="244"/>
        <v>3</v>
      </c>
      <c r="Q3912" s="11">
        <f t="shared" si="245"/>
        <v>61.67</v>
      </c>
      <c r="R3912" s="16">
        <f t="shared" si="246"/>
        <v>42224.756909722222</v>
      </c>
      <c r="S3912" s="16">
        <f t="shared" si="247"/>
        <v>42254.756909722222</v>
      </c>
    </row>
    <row r="3913" spans="1:19" ht="44.25" x14ac:dyDescent="0.75">
      <c r="A3913" s="11">
        <v>3911</v>
      </c>
      <c r="B3913" s="12" t="s">
        <v>3908</v>
      </c>
      <c r="C3913" s="12" t="s">
        <v>8019</v>
      </c>
      <c r="D3913" s="13">
        <v>8000</v>
      </c>
      <c r="E3913" s="14">
        <v>2993</v>
      </c>
      <c r="F3913" s="11" t="s">
        <v>8220</v>
      </c>
      <c r="G3913" s="11" t="s">
        <v>8223</v>
      </c>
      <c r="H3913" s="11" t="s">
        <v>8245</v>
      </c>
      <c r="I3913" s="11">
        <v>1417033777</v>
      </c>
      <c r="J3913" s="11">
        <v>1414438177</v>
      </c>
      <c r="K3913" s="11" t="b">
        <v>0</v>
      </c>
      <c r="L3913" s="11">
        <v>36</v>
      </c>
      <c r="M3913" s="11" t="b">
        <v>0</v>
      </c>
      <c r="N3913" s="11" t="s">
        <v>8273</v>
      </c>
      <c r="O3913" s="11" t="s">
        <v>8274</v>
      </c>
      <c r="P3913" s="11">
        <f t="shared" si="244"/>
        <v>37</v>
      </c>
      <c r="Q3913" s="11">
        <f t="shared" si="245"/>
        <v>83.14</v>
      </c>
      <c r="R3913" s="16">
        <f t="shared" si="246"/>
        <v>41939.8122337963</v>
      </c>
      <c r="S3913" s="16">
        <f t="shared" si="247"/>
        <v>41969.853900462964</v>
      </c>
    </row>
    <row r="3914" spans="1:19" ht="44.25" x14ac:dyDescent="0.75">
      <c r="A3914" s="11">
        <v>3912</v>
      </c>
      <c r="B3914" s="12" t="s">
        <v>3909</v>
      </c>
      <c r="C3914" s="12" t="s">
        <v>8020</v>
      </c>
      <c r="D3914" s="13">
        <v>15000</v>
      </c>
      <c r="E3914" s="14">
        <v>1</v>
      </c>
      <c r="F3914" s="11" t="s">
        <v>8220</v>
      </c>
      <c r="G3914" s="11" t="s">
        <v>8223</v>
      </c>
      <c r="H3914" s="11" t="s">
        <v>8245</v>
      </c>
      <c r="I3914" s="11">
        <v>1429936500</v>
      </c>
      <c r="J3914" s="11">
        <v>1424759330</v>
      </c>
      <c r="K3914" s="11" t="b">
        <v>0</v>
      </c>
      <c r="L3914" s="11">
        <v>1</v>
      </c>
      <c r="M3914" s="11" t="b">
        <v>0</v>
      </c>
      <c r="N3914" s="11" t="s">
        <v>8273</v>
      </c>
      <c r="O3914" s="11" t="s">
        <v>8274</v>
      </c>
      <c r="P3914" s="11">
        <f t="shared" si="244"/>
        <v>0</v>
      </c>
      <c r="Q3914" s="11">
        <f t="shared" si="245"/>
        <v>1</v>
      </c>
      <c r="R3914" s="16">
        <f t="shared" si="246"/>
        <v>42059.270023148143</v>
      </c>
      <c r="S3914" s="16">
        <f t="shared" si="247"/>
        <v>42119.190972222219</v>
      </c>
    </row>
    <row r="3915" spans="1:19" ht="44.25" x14ac:dyDescent="0.75">
      <c r="A3915" s="11">
        <v>3913</v>
      </c>
      <c r="B3915" s="12" t="s">
        <v>3910</v>
      </c>
      <c r="C3915" s="12" t="s">
        <v>8021</v>
      </c>
      <c r="D3915" s="13">
        <v>10000</v>
      </c>
      <c r="E3915" s="14">
        <v>1000</v>
      </c>
      <c r="F3915" s="11" t="s">
        <v>8220</v>
      </c>
      <c r="G3915" s="11" t="s">
        <v>8223</v>
      </c>
      <c r="H3915" s="11" t="s">
        <v>8245</v>
      </c>
      <c r="I3915" s="11">
        <v>1448863449</v>
      </c>
      <c r="J3915" s="11">
        <v>1446267849</v>
      </c>
      <c r="K3915" s="11" t="b">
        <v>0</v>
      </c>
      <c r="L3915" s="11">
        <v>7</v>
      </c>
      <c r="M3915" s="11" t="b">
        <v>0</v>
      </c>
      <c r="N3915" s="11" t="s">
        <v>8273</v>
      </c>
      <c r="O3915" s="11" t="s">
        <v>8274</v>
      </c>
      <c r="P3915" s="11">
        <f t="shared" si="244"/>
        <v>10</v>
      </c>
      <c r="Q3915" s="11">
        <f t="shared" si="245"/>
        <v>142.86000000000001</v>
      </c>
      <c r="R3915" s="16">
        <f t="shared" si="246"/>
        <v>42308.211215277777</v>
      </c>
      <c r="S3915" s="16">
        <f t="shared" si="247"/>
        <v>42338.252881944441</v>
      </c>
    </row>
    <row r="3916" spans="1:19" ht="44.25" x14ac:dyDescent="0.75">
      <c r="A3916" s="11">
        <v>3914</v>
      </c>
      <c r="B3916" s="12" t="s">
        <v>3911</v>
      </c>
      <c r="C3916" s="12" t="s">
        <v>8022</v>
      </c>
      <c r="D3916" s="13">
        <v>2500</v>
      </c>
      <c r="E3916" s="14">
        <v>909</v>
      </c>
      <c r="F3916" s="11" t="s">
        <v>8220</v>
      </c>
      <c r="G3916" s="11" t="s">
        <v>8224</v>
      </c>
      <c r="H3916" s="11" t="s">
        <v>8246</v>
      </c>
      <c r="I3916" s="11">
        <v>1431298740</v>
      </c>
      <c r="J3916" s="11">
        <v>1429558756</v>
      </c>
      <c r="K3916" s="11" t="b">
        <v>0</v>
      </c>
      <c r="L3916" s="11">
        <v>27</v>
      </c>
      <c r="M3916" s="11" t="b">
        <v>0</v>
      </c>
      <c r="N3916" s="11" t="s">
        <v>8273</v>
      </c>
      <c r="O3916" s="11" t="s">
        <v>8274</v>
      </c>
      <c r="P3916" s="11">
        <f t="shared" si="244"/>
        <v>36</v>
      </c>
      <c r="Q3916" s="11">
        <f t="shared" si="245"/>
        <v>33.67</v>
      </c>
      <c r="R3916" s="16">
        <f t="shared" si="246"/>
        <v>42114.818935185183</v>
      </c>
      <c r="S3916" s="16">
        <f t="shared" si="247"/>
        <v>42134.957638888889</v>
      </c>
    </row>
    <row r="3917" spans="1:19" ht="44.25" x14ac:dyDescent="0.75">
      <c r="A3917" s="11">
        <v>3915</v>
      </c>
      <c r="B3917" s="12" t="s">
        <v>3912</v>
      </c>
      <c r="C3917" s="12" t="s">
        <v>8023</v>
      </c>
      <c r="D3917" s="13">
        <v>1500</v>
      </c>
      <c r="E3917" s="14">
        <v>5</v>
      </c>
      <c r="F3917" s="11" t="s">
        <v>8220</v>
      </c>
      <c r="G3917" s="11" t="s">
        <v>8224</v>
      </c>
      <c r="H3917" s="11" t="s">
        <v>8246</v>
      </c>
      <c r="I3917" s="11">
        <v>1464824309</v>
      </c>
      <c r="J3917" s="11">
        <v>1462232309</v>
      </c>
      <c r="K3917" s="11" t="b">
        <v>0</v>
      </c>
      <c r="L3917" s="11">
        <v>1</v>
      </c>
      <c r="M3917" s="11" t="b">
        <v>0</v>
      </c>
      <c r="N3917" s="11" t="s">
        <v>8273</v>
      </c>
      <c r="O3917" s="11" t="s">
        <v>8274</v>
      </c>
      <c r="P3917" s="11">
        <f t="shared" si="244"/>
        <v>0</v>
      </c>
      <c r="Q3917" s="11">
        <f t="shared" si="245"/>
        <v>5</v>
      </c>
      <c r="R3917" s="16">
        <f t="shared" si="246"/>
        <v>42492.98505787037</v>
      </c>
      <c r="S3917" s="16">
        <f t="shared" si="247"/>
        <v>42522.98505787037</v>
      </c>
    </row>
    <row r="3918" spans="1:19" ht="44.25" x14ac:dyDescent="0.75">
      <c r="A3918" s="11">
        <v>3916</v>
      </c>
      <c r="B3918" s="12" t="s">
        <v>3913</v>
      </c>
      <c r="C3918" s="12" t="s">
        <v>8024</v>
      </c>
      <c r="D3918" s="13">
        <v>2000</v>
      </c>
      <c r="E3918" s="14">
        <v>0</v>
      </c>
      <c r="F3918" s="11" t="s">
        <v>8220</v>
      </c>
      <c r="G3918" s="11" t="s">
        <v>8231</v>
      </c>
      <c r="H3918" s="11" t="s">
        <v>8252</v>
      </c>
      <c r="I3918" s="11">
        <v>1464952752</v>
      </c>
      <c r="J3918" s="11">
        <v>1462360752</v>
      </c>
      <c r="K3918" s="11" t="b">
        <v>0</v>
      </c>
      <c r="L3918" s="11">
        <v>0</v>
      </c>
      <c r="M3918" s="11" t="b">
        <v>0</v>
      </c>
      <c r="N3918" s="11" t="s">
        <v>8273</v>
      </c>
      <c r="O3918" s="11" t="s">
        <v>8274</v>
      </c>
      <c r="P3918" s="11">
        <f t="shared" si="244"/>
        <v>0</v>
      </c>
      <c r="Q3918" s="11">
        <f t="shared" si="245"/>
        <v>0</v>
      </c>
      <c r="R3918" s="16">
        <f t="shared" si="246"/>
        <v>42494.471666666665</v>
      </c>
      <c r="S3918" s="16">
        <f t="shared" si="247"/>
        <v>42524.471666666665</v>
      </c>
    </row>
    <row r="3919" spans="1:19" ht="44.25" x14ac:dyDescent="0.75">
      <c r="A3919" s="11">
        <v>3917</v>
      </c>
      <c r="B3919" s="12" t="s">
        <v>3914</v>
      </c>
      <c r="C3919" s="12" t="s">
        <v>8025</v>
      </c>
      <c r="D3919" s="13">
        <v>3500</v>
      </c>
      <c r="E3919" s="14">
        <v>10</v>
      </c>
      <c r="F3919" s="11" t="s">
        <v>8220</v>
      </c>
      <c r="G3919" s="11" t="s">
        <v>8224</v>
      </c>
      <c r="H3919" s="11" t="s">
        <v>8246</v>
      </c>
      <c r="I3919" s="11">
        <v>1410439161</v>
      </c>
      <c r="J3919" s="11">
        <v>1407847161</v>
      </c>
      <c r="K3919" s="11" t="b">
        <v>0</v>
      </c>
      <c r="L3919" s="11">
        <v>1</v>
      </c>
      <c r="M3919" s="11" t="b">
        <v>0</v>
      </c>
      <c r="N3919" s="11" t="s">
        <v>8273</v>
      </c>
      <c r="O3919" s="11" t="s">
        <v>8274</v>
      </c>
      <c r="P3919" s="11">
        <f t="shared" si="244"/>
        <v>0</v>
      </c>
      <c r="Q3919" s="11">
        <f t="shared" si="245"/>
        <v>10</v>
      </c>
      <c r="R3919" s="16">
        <f t="shared" si="246"/>
        <v>41863.527326388888</v>
      </c>
      <c r="S3919" s="16">
        <f t="shared" si="247"/>
        <v>41893.527326388888</v>
      </c>
    </row>
    <row r="3920" spans="1:19" ht="59" x14ac:dyDescent="0.75">
      <c r="A3920" s="11">
        <v>3918</v>
      </c>
      <c r="B3920" s="12" t="s">
        <v>3915</v>
      </c>
      <c r="C3920" s="12" t="s">
        <v>8026</v>
      </c>
      <c r="D3920" s="13">
        <v>60000</v>
      </c>
      <c r="E3920" s="14">
        <v>120</v>
      </c>
      <c r="F3920" s="11" t="s">
        <v>8220</v>
      </c>
      <c r="G3920" s="11" t="s">
        <v>8224</v>
      </c>
      <c r="H3920" s="11" t="s">
        <v>8246</v>
      </c>
      <c r="I3920" s="11">
        <v>1407168000</v>
      </c>
      <c r="J3920" s="11">
        <v>1406131023</v>
      </c>
      <c r="K3920" s="11" t="b">
        <v>0</v>
      </c>
      <c r="L3920" s="11">
        <v>3</v>
      </c>
      <c r="M3920" s="11" t="b">
        <v>0</v>
      </c>
      <c r="N3920" s="11" t="s">
        <v>8273</v>
      </c>
      <c r="O3920" s="11" t="s">
        <v>8274</v>
      </c>
      <c r="P3920" s="11">
        <f t="shared" si="244"/>
        <v>0</v>
      </c>
      <c r="Q3920" s="11">
        <f t="shared" si="245"/>
        <v>40</v>
      </c>
      <c r="R3920" s="16">
        <f t="shared" si="246"/>
        <v>41843.664618055554</v>
      </c>
      <c r="S3920" s="16">
        <f t="shared" si="247"/>
        <v>41855.666666666664</v>
      </c>
    </row>
    <row r="3921" spans="1:19" ht="44.25" x14ac:dyDescent="0.75">
      <c r="A3921" s="11">
        <v>3919</v>
      </c>
      <c r="B3921" s="12" t="s">
        <v>3916</v>
      </c>
      <c r="C3921" s="12" t="s">
        <v>8027</v>
      </c>
      <c r="D3921" s="13">
        <v>5000</v>
      </c>
      <c r="E3921" s="14">
        <v>90</v>
      </c>
      <c r="F3921" s="11" t="s">
        <v>8220</v>
      </c>
      <c r="G3921" s="11" t="s">
        <v>8224</v>
      </c>
      <c r="H3921" s="11" t="s">
        <v>8246</v>
      </c>
      <c r="I3921" s="11">
        <v>1453075200</v>
      </c>
      <c r="J3921" s="11">
        <v>1450628773</v>
      </c>
      <c r="K3921" s="11" t="b">
        <v>0</v>
      </c>
      <c r="L3921" s="11">
        <v>3</v>
      </c>
      <c r="M3921" s="11" t="b">
        <v>0</v>
      </c>
      <c r="N3921" s="11" t="s">
        <v>8273</v>
      </c>
      <c r="O3921" s="11" t="s">
        <v>8274</v>
      </c>
      <c r="P3921" s="11">
        <f t="shared" si="244"/>
        <v>2</v>
      </c>
      <c r="Q3921" s="11">
        <f t="shared" si="245"/>
        <v>30</v>
      </c>
      <c r="R3921" s="16">
        <f t="shared" si="246"/>
        <v>42358.684872685189</v>
      </c>
      <c r="S3921" s="16">
        <f t="shared" si="247"/>
        <v>42387</v>
      </c>
    </row>
    <row r="3922" spans="1:19" ht="44.25" x14ac:dyDescent="0.75">
      <c r="A3922" s="11">
        <v>3920</v>
      </c>
      <c r="B3922" s="12" t="s">
        <v>3917</v>
      </c>
      <c r="C3922" s="12" t="s">
        <v>8028</v>
      </c>
      <c r="D3922" s="13">
        <v>2500</v>
      </c>
      <c r="E3922" s="14">
        <v>135</v>
      </c>
      <c r="F3922" s="11" t="s">
        <v>8220</v>
      </c>
      <c r="G3922" s="11" t="s">
        <v>8224</v>
      </c>
      <c r="H3922" s="11" t="s">
        <v>8246</v>
      </c>
      <c r="I3922" s="11">
        <v>1479032260</v>
      </c>
      <c r="J3922" s="11">
        <v>1476436660</v>
      </c>
      <c r="K3922" s="11" t="b">
        <v>0</v>
      </c>
      <c r="L3922" s="11">
        <v>3</v>
      </c>
      <c r="M3922" s="11" t="b">
        <v>0</v>
      </c>
      <c r="N3922" s="11" t="s">
        <v>8273</v>
      </c>
      <c r="O3922" s="11" t="s">
        <v>8274</v>
      </c>
      <c r="P3922" s="11">
        <f t="shared" si="244"/>
        <v>5</v>
      </c>
      <c r="Q3922" s="11">
        <f t="shared" si="245"/>
        <v>45</v>
      </c>
      <c r="R3922" s="16">
        <f t="shared" si="246"/>
        <v>42657.38726851852</v>
      </c>
      <c r="S3922" s="16">
        <f t="shared" si="247"/>
        <v>42687.428935185191</v>
      </c>
    </row>
    <row r="3923" spans="1:19" ht="44.25" x14ac:dyDescent="0.75">
      <c r="A3923" s="11">
        <v>3921</v>
      </c>
      <c r="B3923" s="12" t="s">
        <v>3918</v>
      </c>
      <c r="C3923" s="12" t="s">
        <v>8029</v>
      </c>
      <c r="D3923" s="13">
        <v>3000</v>
      </c>
      <c r="E3923" s="14">
        <v>0</v>
      </c>
      <c r="F3923" s="11" t="s">
        <v>8220</v>
      </c>
      <c r="G3923" s="11" t="s">
        <v>8224</v>
      </c>
      <c r="H3923" s="11" t="s">
        <v>8246</v>
      </c>
      <c r="I3923" s="11">
        <v>1414346400</v>
      </c>
      <c r="J3923" s="11">
        <v>1413291655</v>
      </c>
      <c r="K3923" s="11" t="b">
        <v>0</v>
      </c>
      <c r="L3923" s="11">
        <v>0</v>
      </c>
      <c r="M3923" s="11" t="b">
        <v>0</v>
      </c>
      <c r="N3923" s="11" t="s">
        <v>8273</v>
      </c>
      <c r="O3923" s="11" t="s">
        <v>8274</v>
      </c>
      <c r="P3923" s="11">
        <f t="shared" si="244"/>
        <v>0</v>
      </c>
      <c r="Q3923" s="11">
        <f t="shared" si="245"/>
        <v>0</v>
      </c>
      <c r="R3923" s="16">
        <f t="shared" si="246"/>
        <v>41926.542303240742</v>
      </c>
      <c r="S3923" s="16">
        <f t="shared" si="247"/>
        <v>41938.75</v>
      </c>
    </row>
    <row r="3924" spans="1:19" ht="44.25" x14ac:dyDescent="0.75">
      <c r="A3924" s="11">
        <v>3922</v>
      </c>
      <c r="B3924" s="12" t="s">
        <v>3919</v>
      </c>
      <c r="C3924" s="12" t="s">
        <v>8030</v>
      </c>
      <c r="D3924" s="13">
        <v>750</v>
      </c>
      <c r="E3924" s="14">
        <v>61</v>
      </c>
      <c r="F3924" s="11" t="s">
        <v>8220</v>
      </c>
      <c r="G3924" s="11" t="s">
        <v>8223</v>
      </c>
      <c r="H3924" s="11" t="s">
        <v>8245</v>
      </c>
      <c r="I3924" s="11">
        <v>1425337200</v>
      </c>
      <c r="J3924" s="11">
        <v>1421432810</v>
      </c>
      <c r="K3924" s="11" t="b">
        <v>0</v>
      </c>
      <c r="L3924" s="11">
        <v>6</v>
      </c>
      <c r="M3924" s="11" t="b">
        <v>0</v>
      </c>
      <c r="N3924" s="11" t="s">
        <v>8273</v>
      </c>
      <c r="O3924" s="11" t="s">
        <v>8274</v>
      </c>
      <c r="P3924" s="11">
        <f t="shared" si="244"/>
        <v>8</v>
      </c>
      <c r="Q3924" s="11">
        <f t="shared" si="245"/>
        <v>10.17</v>
      </c>
      <c r="R3924" s="16">
        <f t="shared" si="246"/>
        <v>42020.768634259264</v>
      </c>
      <c r="S3924" s="16">
        <f t="shared" si="247"/>
        <v>42065.958333333328</v>
      </c>
    </row>
    <row r="3925" spans="1:19" ht="44.25" x14ac:dyDescent="0.75">
      <c r="A3925" s="11">
        <v>3923</v>
      </c>
      <c r="B3925" s="12" t="s">
        <v>3920</v>
      </c>
      <c r="C3925" s="12" t="s">
        <v>8031</v>
      </c>
      <c r="D3925" s="13">
        <v>11500</v>
      </c>
      <c r="E3925" s="14">
        <v>1384</v>
      </c>
      <c r="F3925" s="11" t="s">
        <v>8220</v>
      </c>
      <c r="G3925" s="11" t="s">
        <v>8224</v>
      </c>
      <c r="H3925" s="11" t="s">
        <v>8246</v>
      </c>
      <c r="I3925" s="11">
        <v>1428622271</v>
      </c>
      <c r="J3925" s="11">
        <v>1426203071</v>
      </c>
      <c r="K3925" s="11" t="b">
        <v>0</v>
      </c>
      <c r="L3925" s="11">
        <v>17</v>
      </c>
      <c r="M3925" s="11" t="b">
        <v>0</v>
      </c>
      <c r="N3925" s="11" t="s">
        <v>8273</v>
      </c>
      <c r="O3925" s="11" t="s">
        <v>8274</v>
      </c>
      <c r="P3925" s="11">
        <f t="shared" si="244"/>
        <v>12</v>
      </c>
      <c r="Q3925" s="11">
        <f t="shared" si="245"/>
        <v>81.41</v>
      </c>
      <c r="R3925" s="16">
        <f t="shared" si="246"/>
        <v>42075.979988425926</v>
      </c>
      <c r="S3925" s="16">
        <f t="shared" si="247"/>
        <v>42103.979988425926</v>
      </c>
    </row>
    <row r="3926" spans="1:19" ht="44.25" x14ac:dyDescent="0.75">
      <c r="A3926" s="11">
        <v>3924</v>
      </c>
      <c r="B3926" s="12" t="s">
        <v>3921</v>
      </c>
      <c r="C3926" s="12" t="s">
        <v>8032</v>
      </c>
      <c r="D3926" s="13">
        <v>15000</v>
      </c>
      <c r="E3926" s="14">
        <v>2290</v>
      </c>
      <c r="F3926" s="11" t="s">
        <v>8220</v>
      </c>
      <c r="G3926" s="11" t="s">
        <v>8223</v>
      </c>
      <c r="H3926" s="11" t="s">
        <v>8245</v>
      </c>
      <c r="I3926" s="11">
        <v>1403823722</v>
      </c>
      <c r="J3926" s="11">
        <v>1401231722</v>
      </c>
      <c r="K3926" s="11" t="b">
        <v>0</v>
      </c>
      <c r="L3926" s="11">
        <v>40</v>
      </c>
      <c r="M3926" s="11" t="b">
        <v>0</v>
      </c>
      <c r="N3926" s="11" t="s">
        <v>8273</v>
      </c>
      <c r="O3926" s="11" t="s">
        <v>8274</v>
      </c>
      <c r="P3926" s="11">
        <f t="shared" si="244"/>
        <v>15</v>
      </c>
      <c r="Q3926" s="11">
        <f t="shared" si="245"/>
        <v>57.25</v>
      </c>
      <c r="R3926" s="16">
        <f t="shared" si="246"/>
        <v>41786.959745370368</v>
      </c>
      <c r="S3926" s="16">
        <f t="shared" si="247"/>
        <v>41816.959745370368</v>
      </c>
    </row>
    <row r="3927" spans="1:19" ht="44.25" x14ac:dyDescent="0.75">
      <c r="A3927" s="11">
        <v>3925</v>
      </c>
      <c r="B3927" s="12" t="s">
        <v>3922</v>
      </c>
      <c r="C3927" s="12" t="s">
        <v>8033</v>
      </c>
      <c r="D3927" s="13">
        <v>150</v>
      </c>
      <c r="E3927" s="14">
        <v>15</v>
      </c>
      <c r="F3927" s="11" t="s">
        <v>8220</v>
      </c>
      <c r="G3927" s="11" t="s">
        <v>8223</v>
      </c>
      <c r="H3927" s="11" t="s">
        <v>8245</v>
      </c>
      <c r="I3927" s="11">
        <v>1406753639</v>
      </c>
      <c r="J3927" s="11">
        <v>1404161639</v>
      </c>
      <c r="K3927" s="11" t="b">
        <v>0</v>
      </c>
      <c r="L3927" s="11">
        <v>3</v>
      </c>
      <c r="M3927" s="11" t="b">
        <v>0</v>
      </c>
      <c r="N3927" s="11" t="s">
        <v>8273</v>
      </c>
      <c r="O3927" s="11" t="s">
        <v>8274</v>
      </c>
      <c r="P3927" s="11">
        <f t="shared" si="244"/>
        <v>10</v>
      </c>
      <c r="Q3927" s="11">
        <f t="shared" si="245"/>
        <v>5</v>
      </c>
      <c r="R3927" s="16">
        <f t="shared" si="246"/>
        <v>41820.870821759258</v>
      </c>
      <c r="S3927" s="16">
        <f t="shared" si="247"/>
        <v>41850.870821759258</v>
      </c>
    </row>
    <row r="3928" spans="1:19" ht="29.5" x14ac:dyDescent="0.75">
      <c r="A3928" s="11">
        <v>3926</v>
      </c>
      <c r="B3928" s="12" t="s">
        <v>3923</v>
      </c>
      <c r="C3928" s="12" t="s">
        <v>8034</v>
      </c>
      <c r="D3928" s="13">
        <v>5000</v>
      </c>
      <c r="E3928" s="14">
        <v>15</v>
      </c>
      <c r="F3928" s="11" t="s">
        <v>8220</v>
      </c>
      <c r="G3928" s="11" t="s">
        <v>8225</v>
      </c>
      <c r="H3928" s="11" t="s">
        <v>8247</v>
      </c>
      <c r="I3928" s="11">
        <v>1419645748</v>
      </c>
      <c r="J3928" s="11">
        <v>1417053748</v>
      </c>
      <c r="K3928" s="11" t="b">
        <v>0</v>
      </c>
      <c r="L3928" s="11">
        <v>1</v>
      </c>
      <c r="M3928" s="11" t="b">
        <v>0</v>
      </c>
      <c r="N3928" s="11" t="s">
        <v>8273</v>
      </c>
      <c r="O3928" s="11" t="s">
        <v>8274</v>
      </c>
      <c r="P3928" s="11">
        <f t="shared" si="244"/>
        <v>0</v>
      </c>
      <c r="Q3928" s="11">
        <f t="shared" si="245"/>
        <v>15</v>
      </c>
      <c r="R3928" s="16">
        <f t="shared" si="246"/>
        <v>41970.085046296299</v>
      </c>
      <c r="S3928" s="16">
        <f t="shared" si="247"/>
        <v>42000.085046296299</v>
      </c>
    </row>
    <row r="3929" spans="1:19" ht="44.25" x14ac:dyDescent="0.75">
      <c r="A3929" s="11">
        <v>3927</v>
      </c>
      <c r="B3929" s="12" t="s">
        <v>3924</v>
      </c>
      <c r="C3929" s="12" t="s">
        <v>8035</v>
      </c>
      <c r="D3929" s="13">
        <v>2500</v>
      </c>
      <c r="E3929" s="14">
        <v>25</v>
      </c>
      <c r="F3929" s="11" t="s">
        <v>8220</v>
      </c>
      <c r="G3929" s="11" t="s">
        <v>8224</v>
      </c>
      <c r="H3929" s="11" t="s">
        <v>8246</v>
      </c>
      <c r="I3929" s="11">
        <v>1407565504</v>
      </c>
      <c r="J3929" s="11">
        <v>1404973504</v>
      </c>
      <c r="K3929" s="11" t="b">
        <v>0</v>
      </c>
      <c r="L3929" s="11">
        <v>2</v>
      </c>
      <c r="M3929" s="11" t="b">
        <v>0</v>
      </c>
      <c r="N3929" s="11" t="s">
        <v>8273</v>
      </c>
      <c r="O3929" s="11" t="s">
        <v>8274</v>
      </c>
      <c r="P3929" s="11">
        <f t="shared" si="244"/>
        <v>1</v>
      </c>
      <c r="Q3929" s="11">
        <f t="shared" si="245"/>
        <v>12.5</v>
      </c>
      <c r="R3929" s="16">
        <f t="shared" si="246"/>
        <v>41830.267407407409</v>
      </c>
      <c r="S3929" s="16">
        <f t="shared" si="247"/>
        <v>41860.267407407409</v>
      </c>
    </row>
    <row r="3930" spans="1:19" ht="44.25" x14ac:dyDescent="0.75">
      <c r="A3930" s="11">
        <v>3928</v>
      </c>
      <c r="B3930" s="12" t="s">
        <v>3925</v>
      </c>
      <c r="C3930" s="12" t="s">
        <v>8036</v>
      </c>
      <c r="D3930" s="13">
        <v>5000</v>
      </c>
      <c r="E3930" s="14">
        <v>651</v>
      </c>
      <c r="F3930" s="11" t="s">
        <v>8220</v>
      </c>
      <c r="G3930" s="11" t="s">
        <v>8223</v>
      </c>
      <c r="H3930" s="11" t="s">
        <v>8245</v>
      </c>
      <c r="I3930" s="11">
        <v>1444971540</v>
      </c>
      <c r="J3930" s="11">
        <v>1442593427</v>
      </c>
      <c r="K3930" s="11" t="b">
        <v>0</v>
      </c>
      <c r="L3930" s="11">
        <v>7</v>
      </c>
      <c r="M3930" s="11" t="b">
        <v>0</v>
      </c>
      <c r="N3930" s="11" t="s">
        <v>8273</v>
      </c>
      <c r="O3930" s="11" t="s">
        <v>8274</v>
      </c>
      <c r="P3930" s="11">
        <f t="shared" si="244"/>
        <v>13</v>
      </c>
      <c r="Q3930" s="11">
        <f t="shared" si="245"/>
        <v>93</v>
      </c>
      <c r="R3930" s="16">
        <f t="shared" si="246"/>
        <v>42265.683182870373</v>
      </c>
      <c r="S3930" s="16">
        <f t="shared" si="247"/>
        <v>42293.207638888889</v>
      </c>
    </row>
    <row r="3931" spans="1:19" ht="44.25" x14ac:dyDescent="0.75">
      <c r="A3931" s="11">
        <v>3929</v>
      </c>
      <c r="B3931" s="12" t="s">
        <v>3926</v>
      </c>
      <c r="C3931" s="12" t="s">
        <v>8037</v>
      </c>
      <c r="D3931" s="13">
        <v>20000</v>
      </c>
      <c r="E3931" s="14">
        <v>453</v>
      </c>
      <c r="F3931" s="11" t="s">
        <v>8220</v>
      </c>
      <c r="G3931" s="11" t="s">
        <v>8223</v>
      </c>
      <c r="H3931" s="11" t="s">
        <v>8245</v>
      </c>
      <c r="I3931" s="11">
        <v>1474228265</v>
      </c>
      <c r="J3931" s="11">
        <v>1471636265</v>
      </c>
      <c r="K3931" s="11" t="b">
        <v>0</v>
      </c>
      <c r="L3931" s="11">
        <v>14</v>
      </c>
      <c r="M3931" s="11" t="b">
        <v>0</v>
      </c>
      <c r="N3931" s="11" t="s">
        <v>8273</v>
      </c>
      <c r="O3931" s="11" t="s">
        <v>8274</v>
      </c>
      <c r="P3931" s="11">
        <f t="shared" si="244"/>
        <v>2</v>
      </c>
      <c r="Q3931" s="11">
        <f t="shared" si="245"/>
        <v>32.36</v>
      </c>
      <c r="R3931" s="16">
        <f t="shared" si="246"/>
        <v>42601.827141203699</v>
      </c>
      <c r="S3931" s="16">
        <f t="shared" si="247"/>
        <v>42631.827141203699</v>
      </c>
    </row>
    <row r="3932" spans="1:19" ht="44.25" x14ac:dyDescent="0.75">
      <c r="A3932" s="11">
        <v>3930</v>
      </c>
      <c r="B3932" s="12" t="s">
        <v>3927</v>
      </c>
      <c r="C3932" s="12" t="s">
        <v>8038</v>
      </c>
      <c r="D3932" s="13">
        <v>10000</v>
      </c>
      <c r="E3932" s="14">
        <v>0</v>
      </c>
      <c r="F3932" s="11" t="s">
        <v>8220</v>
      </c>
      <c r="G3932" s="11" t="s">
        <v>8225</v>
      </c>
      <c r="H3932" s="11" t="s">
        <v>8247</v>
      </c>
      <c r="I3932" s="11">
        <v>1459490400</v>
      </c>
      <c r="J3932" s="11">
        <v>1457078868</v>
      </c>
      <c r="K3932" s="11" t="b">
        <v>0</v>
      </c>
      <c r="L3932" s="11">
        <v>0</v>
      </c>
      <c r="M3932" s="11" t="b">
        <v>0</v>
      </c>
      <c r="N3932" s="11" t="s">
        <v>8273</v>
      </c>
      <c r="O3932" s="11" t="s">
        <v>8274</v>
      </c>
      <c r="P3932" s="11">
        <f t="shared" si="244"/>
        <v>0</v>
      </c>
      <c r="Q3932" s="11">
        <f t="shared" si="245"/>
        <v>0</v>
      </c>
      <c r="R3932" s="16">
        <f t="shared" si="246"/>
        <v>42433.338749999995</v>
      </c>
      <c r="S3932" s="16">
        <f t="shared" si="247"/>
        <v>42461.25</v>
      </c>
    </row>
    <row r="3933" spans="1:19" ht="44.25" x14ac:dyDescent="0.75">
      <c r="A3933" s="11">
        <v>3931</v>
      </c>
      <c r="B3933" s="12" t="s">
        <v>3928</v>
      </c>
      <c r="C3933" s="12" t="s">
        <v>8039</v>
      </c>
      <c r="D3933" s="13">
        <v>8000</v>
      </c>
      <c r="E3933" s="14">
        <v>0</v>
      </c>
      <c r="F3933" s="11" t="s">
        <v>8220</v>
      </c>
      <c r="G3933" s="11" t="s">
        <v>8223</v>
      </c>
      <c r="H3933" s="11" t="s">
        <v>8245</v>
      </c>
      <c r="I3933" s="11">
        <v>1441510707</v>
      </c>
      <c r="J3933" s="11">
        <v>1439350707</v>
      </c>
      <c r="K3933" s="11" t="b">
        <v>0</v>
      </c>
      <c r="L3933" s="11">
        <v>0</v>
      </c>
      <c r="M3933" s="11" t="b">
        <v>0</v>
      </c>
      <c r="N3933" s="11" t="s">
        <v>8273</v>
      </c>
      <c r="O3933" s="11" t="s">
        <v>8274</v>
      </c>
      <c r="P3933" s="11">
        <f t="shared" si="244"/>
        <v>0</v>
      </c>
      <c r="Q3933" s="11">
        <f t="shared" si="245"/>
        <v>0</v>
      </c>
      <c r="R3933" s="16">
        <f t="shared" si="246"/>
        <v>42228.151701388888</v>
      </c>
      <c r="S3933" s="16">
        <f t="shared" si="247"/>
        <v>42253.151701388888</v>
      </c>
    </row>
    <row r="3934" spans="1:19" ht="44.25" x14ac:dyDescent="0.75">
      <c r="A3934" s="11">
        <v>3932</v>
      </c>
      <c r="B3934" s="12" t="s">
        <v>3929</v>
      </c>
      <c r="C3934" s="12" t="s">
        <v>8040</v>
      </c>
      <c r="D3934" s="13">
        <v>12000</v>
      </c>
      <c r="E3934" s="14">
        <v>1</v>
      </c>
      <c r="F3934" s="11" t="s">
        <v>8220</v>
      </c>
      <c r="G3934" s="11" t="s">
        <v>8223</v>
      </c>
      <c r="H3934" s="11" t="s">
        <v>8245</v>
      </c>
      <c r="I3934" s="11">
        <v>1458097364</v>
      </c>
      <c r="J3934" s="11">
        <v>1455508964</v>
      </c>
      <c r="K3934" s="11" t="b">
        <v>0</v>
      </c>
      <c r="L3934" s="11">
        <v>1</v>
      </c>
      <c r="M3934" s="11" t="b">
        <v>0</v>
      </c>
      <c r="N3934" s="11" t="s">
        <v>8273</v>
      </c>
      <c r="O3934" s="11" t="s">
        <v>8274</v>
      </c>
      <c r="P3934" s="11">
        <f t="shared" si="244"/>
        <v>0</v>
      </c>
      <c r="Q3934" s="11">
        <f t="shared" si="245"/>
        <v>1</v>
      </c>
      <c r="R3934" s="16">
        <f t="shared" si="246"/>
        <v>42415.168564814812</v>
      </c>
      <c r="S3934" s="16">
        <f t="shared" si="247"/>
        <v>42445.126898148148</v>
      </c>
    </row>
    <row r="3935" spans="1:19" ht="44.25" x14ac:dyDescent="0.75">
      <c r="A3935" s="11">
        <v>3933</v>
      </c>
      <c r="B3935" s="12" t="s">
        <v>3930</v>
      </c>
      <c r="C3935" s="12" t="s">
        <v>8041</v>
      </c>
      <c r="D3935" s="13">
        <v>7000</v>
      </c>
      <c r="E3935" s="14">
        <v>1102</v>
      </c>
      <c r="F3935" s="11" t="s">
        <v>8220</v>
      </c>
      <c r="G3935" s="11" t="s">
        <v>8223</v>
      </c>
      <c r="H3935" s="11" t="s">
        <v>8245</v>
      </c>
      <c r="I3935" s="11">
        <v>1468716180</v>
      </c>
      <c r="J3935" s="11">
        <v>1466205262</v>
      </c>
      <c r="K3935" s="11" t="b">
        <v>0</v>
      </c>
      <c r="L3935" s="11">
        <v>12</v>
      </c>
      <c r="M3935" s="11" t="b">
        <v>0</v>
      </c>
      <c r="N3935" s="11" t="s">
        <v>8273</v>
      </c>
      <c r="O3935" s="11" t="s">
        <v>8274</v>
      </c>
      <c r="P3935" s="11">
        <f t="shared" si="244"/>
        <v>16</v>
      </c>
      <c r="Q3935" s="11">
        <f t="shared" si="245"/>
        <v>91.83</v>
      </c>
      <c r="R3935" s="16">
        <f t="shared" si="246"/>
        <v>42538.968310185184</v>
      </c>
      <c r="S3935" s="16">
        <f t="shared" si="247"/>
        <v>42568.029861111107</v>
      </c>
    </row>
    <row r="3936" spans="1:19" ht="44.25" x14ac:dyDescent="0.75">
      <c r="A3936" s="11">
        <v>3934</v>
      </c>
      <c r="B3936" s="12" t="s">
        <v>3931</v>
      </c>
      <c r="C3936" s="12" t="s">
        <v>8042</v>
      </c>
      <c r="D3936" s="13">
        <v>5000</v>
      </c>
      <c r="E3936" s="14">
        <v>550</v>
      </c>
      <c r="F3936" s="11" t="s">
        <v>8220</v>
      </c>
      <c r="G3936" s="11" t="s">
        <v>8223</v>
      </c>
      <c r="H3936" s="11" t="s">
        <v>8245</v>
      </c>
      <c r="I3936" s="11">
        <v>1443704400</v>
      </c>
      <c r="J3936" s="11">
        <v>1439827639</v>
      </c>
      <c r="K3936" s="11" t="b">
        <v>0</v>
      </c>
      <c r="L3936" s="11">
        <v>12</v>
      </c>
      <c r="M3936" s="11" t="b">
        <v>0</v>
      </c>
      <c r="N3936" s="11" t="s">
        <v>8273</v>
      </c>
      <c r="O3936" s="11" t="s">
        <v>8274</v>
      </c>
      <c r="P3936" s="11">
        <f t="shared" si="244"/>
        <v>11</v>
      </c>
      <c r="Q3936" s="11">
        <f t="shared" si="245"/>
        <v>45.83</v>
      </c>
      <c r="R3936" s="16">
        <f t="shared" si="246"/>
        <v>42233.671747685185</v>
      </c>
      <c r="S3936" s="16">
        <f t="shared" si="247"/>
        <v>42278.541666666672</v>
      </c>
    </row>
    <row r="3937" spans="1:19" ht="59" x14ac:dyDescent="0.75">
      <c r="A3937" s="11">
        <v>3935</v>
      </c>
      <c r="B3937" s="12" t="s">
        <v>3932</v>
      </c>
      <c r="C3937" s="12" t="s">
        <v>8043</v>
      </c>
      <c r="D3937" s="13">
        <v>3000</v>
      </c>
      <c r="E3937" s="14">
        <v>1315</v>
      </c>
      <c r="F3937" s="11" t="s">
        <v>8220</v>
      </c>
      <c r="G3937" s="11" t="s">
        <v>8224</v>
      </c>
      <c r="H3937" s="11" t="s">
        <v>8246</v>
      </c>
      <c r="I3937" s="11">
        <v>1443973546</v>
      </c>
      <c r="J3937" s="11">
        <v>1438789546</v>
      </c>
      <c r="K3937" s="11" t="b">
        <v>0</v>
      </c>
      <c r="L3937" s="11">
        <v>23</v>
      </c>
      <c r="M3937" s="11" t="b">
        <v>0</v>
      </c>
      <c r="N3937" s="11" t="s">
        <v>8273</v>
      </c>
      <c r="O3937" s="11" t="s">
        <v>8274</v>
      </c>
      <c r="P3937" s="11">
        <f t="shared" si="244"/>
        <v>44</v>
      </c>
      <c r="Q3937" s="11">
        <f t="shared" si="245"/>
        <v>57.17</v>
      </c>
      <c r="R3937" s="16">
        <f t="shared" si="246"/>
        <v>42221.656782407401</v>
      </c>
      <c r="S3937" s="16">
        <f t="shared" si="247"/>
        <v>42281.656782407401</v>
      </c>
    </row>
    <row r="3938" spans="1:19" ht="44.25" x14ac:dyDescent="0.75">
      <c r="A3938" s="11">
        <v>3936</v>
      </c>
      <c r="B3938" s="12" t="s">
        <v>3933</v>
      </c>
      <c r="C3938" s="12" t="s">
        <v>8044</v>
      </c>
      <c r="D3938" s="13">
        <v>20000</v>
      </c>
      <c r="E3938" s="14">
        <v>0</v>
      </c>
      <c r="F3938" s="11" t="s">
        <v>8220</v>
      </c>
      <c r="G3938" s="11" t="s">
        <v>8223</v>
      </c>
      <c r="H3938" s="11" t="s">
        <v>8245</v>
      </c>
      <c r="I3938" s="11">
        <v>1480576720</v>
      </c>
      <c r="J3938" s="11">
        <v>1477981120</v>
      </c>
      <c r="K3938" s="11" t="b">
        <v>0</v>
      </c>
      <c r="L3938" s="11">
        <v>0</v>
      </c>
      <c r="M3938" s="11" t="b">
        <v>0</v>
      </c>
      <c r="N3938" s="11" t="s">
        <v>8273</v>
      </c>
      <c r="O3938" s="11" t="s">
        <v>8274</v>
      </c>
      <c r="P3938" s="11">
        <f t="shared" si="244"/>
        <v>0</v>
      </c>
      <c r="Q3938" s="11">
        <f t="shared" si="245"/>
        <v>0</v>
      </c>
      <c r="R3938" s="16">
        <f t="shared" si="246"/>
        <v>42675.262962962966</v>
      </c>
      <c r="S3938" s="16">
        <f t="shared" si="247"/>
        <v>42705.304629629631</v>
      </c>
    </row>
    <row r="3939" spans="1:19" ht="44.25" x14ac:dyDescent="0.75">
      <c r="A3939" s="11">
        <v>3937</v>
      </c>
      <c r="B3939" s="12" t="s">
        <v>3934</v>
      </c>
      <c r="C3939" s="12" t="s">
        <v>8045</v>
      </c>
      <c r="D3939" s="13">
        <v>2885</v>
      </c>
      <c r="E3939" s="14">
        <v>2485</v>
      </c>
      <c r="F3939" s="11" t="s">
        <v>8220</v>
      </c>
      <c r="G3939" s="11" t="s">
        <v>8223</v>
      </c>
      <c r="H3939" s="11" t="s">
        <v>8245</v>
      </c>
      <c r="I3939" s="11">
        <v>1468249760</v>
      </c>
      <c r="J3939" s="11">
        <v>1465830560</v>
      </c>
      <c r="K3939" s="11" t="b">
        <v>0</v>
      </c>
      <c r="L3939" s="11">
        <v>10</v>
      </c>
      <c r="M3939" s="11" t="b">
        <v>0</v>
      </c>
      <c r="N3939" s="11" t="s">
        <v>8273</v>
      </c>
      <c r="O3939" s="11" t="s">
        <v>8274</v>
      </c>
      <c r="P3939" s="11">
        <f t="shared" si="244"/>
        <v>86</v>
      </c>
      <c r="Q3939" s="11">
        <f t="shared" si="245"/>
        <v>248.5</v>
      </c>
      <c r="R3939" s="16">
        <f t="shared" si="246"/>
        <v>42534.631481481483</v>
      </c>
      <c r="S3939" s="16">
        <f t="shared" si="247"/>
        <v>42562.631481481483</v>
      </c>
    </row>
    <row r="3940" spans="1:19" ht="44.25" x14ac:dyDescent="0.75">
      <c r="A3940" s="11">
        <v>3938</v>
      </c>
      <c r="B3940" s="12" t="s">
        <v>3935</v>
      </c>
      <c r="C3940" s="12" t="s">
        <v>8046</v>
      </c>
      <c r="D3940" s="13">
        <v>3255</v>
      </c>
      <c r="E3940" s="14">
        <v>397</v>
      </c>
      <c r="F3940" s="11" t="s">
        <v>8220</v>
      </c>
      <c r="G3940" s="11" t="s">
        <v>8223</v>
      </c>
      <c r="H3940" s="11" t="s">
        <v>8245</v>
      </c>
      <c r="I3940" s="11">
        <v>1435441454</v>
      </c>
      <c r="J3940" s="11">
        <v>1432763054</v>
      </c>
      <c r="K3940" s="11" t="b">
        <v>0</v>
      </c>
      <c r="L3940" s="11">
        <v>5</v>
      </c>
      <c r="M3940" s="11" t="b">
        <v>0</v>
      </c>
      <c r="N3940" s="11" t="s">
        <v>8273</v>
      </c>
      <c r="O3940" s="11" t="s">
        <v>8274</v>
      </c>
      <c r="P3940" s="11">
        <f t="shared" si="244"/>
        <v>12</v>
      </c>
      <c r="Q3940" s="11">
        <f t="shared" si="245"/>
        <v>79.400000000000006</v>
      </c>
      <c r="R3940" s="16">
        <f t="shared" si="246"/>
        <v>42151.905717592599</v>
      </c>
      <c r="S3940" s="16">
        <f t="shared" si="247"/>
        <v>42182.905717592599</v>
      </c>
    </row>
    <row r="3941" spans="1:19" ht="44.25" x14ac:dyDescent="0.75">
      <c r="A3941" s="11">
        <v>3939</v>
      </c>
      <c r="B3941" s="12" t="s">
        <v>3936</v>
      </c>
      <c r="C3941" s="12" t="s">
        <v>8047</v>
      </c>
      <c r="D3941" s="13">
        <v>5000</v>
      </c>
      <c r="E3941" s="14">
        <v>5</v>
      </c>
      <c r="F3941" s="11" t="s">
        <v>8220</v>
      </c>
      <c r="G3941" s="11" t="s">
        <v>8225</v>
      </c>
      <c r="H3941" s="11" t="s">
        <v>8247</v>
      </c>
      <c r="I3941" s="11">
        <v>1412656200</v>
      </c>
      <c r="J3941" s="11">
        <v>1412328979</v>
      </c>
      <c r="K3941" s="11" t="b">
        <v>0</v>
      </c>
      <c r="L3941" s="11">
        <v>1</v>
      </c>
      <c r="M3941" s="11" t="b">
        <v>0</v>
      </c>
      <c r="N3941" s="11" t="s">
        <v>8273</v>
      </c>
      <c r="O3941" s="11" t="s">
        <v>8274</v>
      </c>
      <c r="P3941" s="11">
        <f t="shared" si="244"/>
        <v>0</v>
      </c>
      <c r="Q3941" s="11">
        <f t="shared" si="245"/>
        <v>5</v>
      </c>
      <c r="R3941" s="16">
        <f t="shared" si="246"/>
        <v>41915.400219907409</v>
      </c>
      <c r="S3941" s="16">
        <f t="shared" si="247"/>
        <v>41919.1875</v>
      </c>
    </row>
    <row r="3942" spans="1:19" ht="44.25" x14ac:dyDescent="0.75">
      <c r="A3942" s="11">
        <v>3940</v>
      </c>
      <c r="B3942" s="12" t="s">
        <v>3937</v>
      </c>
      <c r="C3942" s="12" t="s">
        <v>8048</v>
      </c>
      <c r="D3942" s="13">
        <v>5000</v>
      </c>
      <c r="E3942" s="14">
        <v>11</v>
      </c>
      <c r="F3942" s="11" t="s">
        <v>8220</v>
      </c>
      <c r="G3942" s="11" t="s">
        <v>8223</v>
      </c>
      <c r="H3942" s="11" t="s">
        <v>8245</v>
      </c>
      <c r="I3942" s="11">
        <v>1420199351</v>
      </c>
      <c r="J3942" s="11">
        <v>1416311351</v>
      </c>
      <c r="K3942" s="11" t="b">
        <v>0</v>
      </c>
      <c r="L3942" s="11">
        <v>2</v>
      </c>
      <c r="M3942" s="11" t="b">
        <v>0</v>
      </c>
      <c r="N3942" s="11" t="s">
        <v>8273</v>
      </c>
      <c r="O3942" s="11" t="s">
        <v>8274</v>
      </c>
      <c r="P3942" s="11">
        <f t="shared" si="244"/>
        <v>0</v>
      </c>
      <c r="Q3942" s="11">
        <f t="shared" si="245"/>
        <v>5.5</v>
      </c>
      <c r="R3942" s="16">
        <f t="shared" si="246"/>
        <v>41961.492488425924</v>
      </c>
      <c r="S3942" s="16">
        <f t="shared" si="247"/>
        <v>42006.492488425924</v>
      </c>
    </row>
    <row r="3943" spans="1:19" ht="73.75" x14ac:dyDescent="0.75">
      <c r="A3943" s="11">
        <v>3941</v>
      </c>
      <c r="B3943" s="12" t="s">
        <v>3938</v>
      </c>
      <c r="C3943" s="12" t="s">
        <v>8049</v>
      </c>
      <c r="D3943" s="13">
        <v>5500</v>
      </c>
      <c r="E3943" s="14">
        <v>50</v>
      </c>
      <c r="F3943" s="11" t="s">
        <v>8220</v>
      </c>
      <c r="G3943" s="11" t="s">
        <v>8223</v>
      </c>
      <c r="H3943" s="11" t="s">
        <v>8245</v>
      </c>
      <c r="I3943" s="11">
        <v>1416877200</v>
      </c>
      <c r="J3943" s="11">
        <v>1414505137</v>
      </c>
      <c r="K3943" s="11" t="b">
        <v>0</v>
      </c>
      <c r="L3943" s="11">
        <v>2</v>
      </c>
      <c r="M3943" s="11" t="b">
        <v>0</v>
      </c>
      <c r="N3943" s="11" t="s">
        <v>8273</v>
      </c>
      <c r="O3943" s="11" t="s">
        <v>8274</v>
      </c>
      <c r="P3943" s="11">
        <f t="shared" si="244"/>
        <v>1</v>
      </c>
      <c r="Q3943" s="11">
        <f t="shared" si="245"/>
        <v>25</v>
      </c>
      <c r="R3943" s="16">
        <f t="shared" si="246"/>
        <v>41940.587233796294</v>
      </c>
      <c r="S3943" s="16">
        <f t="shared" si="247"/>
        <v>41968.041666666672</v>
      </c>
    </row>
    <row r="3944" spans="1:19" ht="44.25" x14ac:dyDescent="0.75">
      <c r="A3944" s="11">
        <v>3942</v>
      </c>
      <c r="B3944" s="12" t="s">
        <v>3939</v>
      </c>
      <c r="C3944" s="12" t="s">
        <v>8050</v>
      </c>
      <c r="D3944" s="13">
        <v>1200</v>
      </c>
      <c r="E3944" s="14">
        <v>0</v>
      </c>
      <c r="F3944" s="11" t="s">
        <v>8220</v>
      </c>
      <c r="G3944" s="11" t="s">
        <v>8223</v>
      </c>
      <c r="H3944" s="11" t="s">
        <v>8245</v>
      </c>
      <c r="I3944" s="11">
        <v>1434490914</v>
      </c>
      <c r="J3944" s="11">
        <v>1429306914</v>
      </c>
      <c r="K3944" s="11" t="b">
        <v>0</v>
      </c>
      <c r="L3944" s="11">
        <v>0</v>
      </c>
      <c r="M3944" s="11" t="b">
        <v>0</v>
      </c>
      <c r="N3944" s="11" t="s">
        <v>8273</v>
      </c>
      <c r="O3944" s="11" t="s">
        <v>8274</v>
      </c>
      <c r="P3944" s="11">
        <f t="shared" si="244"/>
        <v>0</v>
      </c>
      <c r="Q3944" s="11">
        <f t="shared" si="245"/>
        <v>0</v>
      </c>
      <c r="R3944" s="16">
        <f t="shared" si="246"/>
        <v>42111.904097222221</v>
      </c>
      <c r="S3944" s="16">
        <f t="shared" si="247"/>
        <v>42171.904097222221</v>
      </c>
    </row>
    <row r="3945" spans="1:19" ht="44.25" x14ac:dyDescent="0.75">
      <c r="A3945" s="11">
        <v>3943</v>
      </c>
      <c r="B3945" s="12" t="s">
        <v>3940</v>
      </c>
      <c r="C3945" s="12" t="s">
        <v>8051</v>
      </c>
      <c r="D3945" s="13">
        <v>5000</v>
      </c>
      <c r="E3945" s="14">
        <v>1782</v>
      </c>
      <c r="F3945" s="11" t="s">
        <v>8220</v>
      </c>
      <c r="G3945" s="11" t="s">
        <v>8223</v>
      </c>
      <c r="H3945" s="11" t="s">
        <v>8245</v>
      </c>
      <c r="I3945" s="11">
        <v>1446483000</v>
      </c>
      <c r="J3945" s="11">
        <v>1443811268</v>
      </c>
      <c r="K3945" s="11" t="b">
        <v>0</v>
      </c>
      <c r="L3945" s="11">
        <v>13</v>
      </c>
      <c r="M3945" s="11" t="b">
        <v>0</v>
      </c>
      <c r="N3945" s="11" t="s">
        <v>8273</v>
      </c>
      <c r="O3945" s="11" t="s">
        <v>8274</v>
      </c>
      <c r="P3945" s="11">
        <f t="shared" si="244"/>
        <v>36</v>
      </c>
      <c r="Q3945" s="11">
        <f t="shared" si="245"/>
        <v>137.08000000000001</v>
      </c>
      <c r="R3945" s="16">
        <f t="shared" si="246"/>
        <v>42279.778564814813</v>
      </c>
      <c r="S3945" s="16">
        <f t="shared" si="247"/>
        <v>42310.701388888891</v>
      </c>
    </row>
    <row r="3946" spans="1:19" ht="59" x14ac:dyDescent="0.75">
      <c r="A3946" s="11">
        <v>3944</v>
      </c>
      <c r="B3946" s="12" t="s">
        <v>3941</v>
      </c>
      <c r="C3946" s="12" t="s">
        <v>8052</v>
      </c>
      <c r="D3946" s="13">
        <v>5000</v>
      </c>
      <c r="E3946" s="14">
        <v>0</v>
      </c>
      <c r="F3946" s="11" t="s">
        <v>8220</v>
      </c>
      <c r="G3946" s="11" t="s">
        <v>8223</v>
      </c>
      <c r="H3946" s="11" t="s">
        <v>8245</v>
      </c>
      <c r="I3946" s="11">
        <v>1440690875</v>
      </c>
      <c r="J3946" s="11">
        <v>1438098875</v>
      </c>
      <c r="K3946" s="11" t="b">
        <v>0</v>
      </c>
      <c r="L3946" s="11">
        <v>0</v>
      </c>
      <c r="M3946" s="11" t="b">
        <v>0</v>
      </c>
      <c r="N3946" s="11" t="s">
        <v>8273</v>
      </c>
      <c r="O3946" s="11" t="s">
        <v>8274</v>
      </c>
      <c r="P3946" s="11">
        <f t="shared" si="244"/>
        <v>0</v>
      </c>
      <c r="Q3946" s="11">
        <f t="shared" si="245"/>
        <v>0</v>
      </c>
      <c r="R3946" s="16">
        <f t="shared" si="246"/>
        <v>42213.662905092591</v>
      </c>
      <c r="S3946" s="16">
        <f t="shared" si="247"/>
        <v>42243.662905092591</v>
      </c>
    </row>
    <row r="3947" spans="1:19" ht="44.25" x14ac:dyDescent="0.75">
      <c r="A3947" s="11">
        <v>3945</v>
      </c>
      <c r="B3947" s="12" t="s">
        <v>3942</v>
      </c>
      <c r="C3947" s="12" t="s">
        <v>8053</v>
      </c>
      <c r="D3947" s="13">
        <v>2000</v>
      </c>
      <c r="E3947" s="14">
        <v>5</v>
      </c>
      <c r="F3947" s="11" t="s">
        <v>8220</v>
      </c>
      <c r="G3947" s="11" t="s">
        <v>8223</v>
      </c>
      <c r="H3947" s="11" t="s">
        <v>8245</v>
      </c>
      <c r="I3947" s="11">
        <v>1431717268</v>
      </c>
      <c r="J3947" s="11">
        <v>1429125268</v>
      </c>
      <c r="K3947" s="11" t="b">
        <v>0</v>
      </c>
      <c r="L3947" s="11">
        <v>1</v>
      </c>
      <c r="M3947" s="11" t="b">
        <v>0</v>
      </c>
      <c r="N3947" s="11" t="s">
        <v>8273</v>
      </c>
      <c r="O3947" s="11" t="s">
        <v>8274</v>
      </c>
      <c r="P3947" s="11">
        <f t="shared" si="244"/>
        <v>0</v>
      </c>
      <c r="Q3947" s="11">
        <f t="shared" si="245"/>
        <v>5</v>
      </c>
      <c r="R3947" s="16">
        <f t="shared" si="246"/>
        <v>42109.801712962959</v>
      </c>
      <c r="S3947" s="16">
        <f t="shared" si="247"/>
        <v>42139.801712962959</v>
      </c>
    </row>
    <row r="3948" spans="1:19" ht="29.5" x14ac:dyDescent="0.75">
      <c r="A3948" s="11">
        <v>3946</v>
      </c>
      <c r="B3948" s="12" t="s">
        <v>3943</v>
      </c>
      <c r="C3948" s="12" t="s">
        <v>8054</v>
      </c>
      <c r="D3948" s="13">
        <v>6000</v>
      </c>
      <c r="E3948" s="14">
        <v>195</v>
      </c>
      <c r="F3948" s="11" t="s">
        <v>8220</v>
      </c>
      <c r="G3948" s="11" t="s">
        <v>8223</v>
      </c>
      <c r="H3948" s="11" t="s">
        <v>8245</v>
      </c>
      <c r="I3948" s="11">
        <v>1425110400</v>
      </c>
      <c r="J3948" s="11">
        <v>1422388822</v>
      </c>
      <c r="K3948" s="11" t="b">
        <v>0</v>
      </c>
      <c r="L3948" s="11">
        <v>5</v>
      </c>
      <c r="M3948" s="11" t="b">
        <v>0</v>
      </c>
      <c r="N3948" s="11" t="s">
        <v>8273</v>
      </c>
      <c r="O3948" s="11" t="s">
        <v>8274</v>
      </c>
      <c r="P3948" s="11">
        <f t="shared" si="244"/>
        <v>3</v>
      </c>
      <c r="Q3948" s="11">
        <f t="shared" si="245"/>
        <v>39</v>
      </c>
      <c r="R3948" s="16">
        <f t="shared" si="246"/>
        <v>42031.833587962959</v>
      </c>
      <c r="S3948" s="16">
        <f t="shared" si="247"/>
        <v>42063.333333333328</v>
      </c>
    </row>
    <row r="3949" spans="1:19" ht="44.25" x14ac:dyDescent="0.75">
      <c r="A3949" s="11">
        <v>3947</v>
      </c>
      <c r="B3949" s="12" t="s">
        <v>3944</v>
      </c>
      <c r="C3949" s="12" t="s">
        <v>8055</v>
      </c>
      <c r="D3949" s="13">
        <v>3000</v>
      </c>
      <c r="E3949" s="14">
        <v>101</v>
      </c>
      <c r="F3949" s="11" t="s">
        <v>8220</v>
      </c>
      <c r="G3949" s="11" t="s">
        <v>8223</v>
      </c>
      <c r="H3949" s="11" t="s">
        <v>8245</v>
      </c>
      <c r="I3949" s="11">
        <v>1475378744</v>
      </c>
      <c r="J3949" s="11">
        <v>1472786744</v>
      </c>
      <c r="K3949" s="11" t="b">
        <v>0</v>
      </c>
      <c r="L3949" s="11">
        <v>2</v>
      </c>
      <c r="M3949" s="11" t="b">
        <v>0</v>
      </c>
      <c r="N3949" s="11" t="s">
        <v>8273</v>
      </c>
      <c r="O3949" s="11" t="s">
        <v>8274</v>
      </c>
      <c r="P3949" s="11">
        <f t="shared" si="244"/>
        <v>3</v>
      </c>
      <c r="Q3949" s="11">
        <f t="shared" si="245"/>
        <v>50.5</v>
      </c>
      <c r="R3949" s="16">
        <f t="shared" si="246"/>
        <v>42615.142870370371</v>
      </c>
      <c r="S3949" s="16">
        <f t="shared" si="247"/>
        <v>42645.142870370371</v>
      </c>
    </row>
    <row r="3950" spans="1:19" ht="44.25" x14ac:dyDescent="0.75">
      <c r="A3950" s="11">
        <v>3948</v>
      </c>
      <c r="B3950" s="12" t="s">
        <v>3945</v>
      </c>
      <c r="C3950" s="12" t="s">
        <v>8056</v>
      </c>
      <c r="D3950" s="13">
        <v>30000</v>
      </c>
      <c r="E3950" s="14">
        <v>0</v>
      </c>
      <c r="F3950" s="11" t="s">
        <v>8220</v>
      </c>
      <c r="G3950" s="11" t="s">
        <v>8225</v>
      </c>
      <c r="H3950" s="11" t="s">
        <v>8247</v>
      </c>
      <c r="I3950" s="11">
        <v>1410076123</v>
      </c>
      <c r="J3950" s="11">
        <v>1404892123</v>
      </c>
      <c r="K3950" s="11" t="b">
        <v>0</v>
      </c>
      <c r="L3950" s="11">
        <v>0</v>
      </c>
      <c r="M3950" s="11" t="b">
        <v>0</v>
      </c>
      <c r="N3950" s="11" t="s">
        <v>8273</v>
      </c>
      <c r="O3950" s="11" t="s">
        <v>8274</v>
      </c>
      <c r="P3950" s="11">
        <f t="shared" si="244"/>
        <v>0</v>
      </c>
      <c r="Q3950" s="11">
        <f t="shared" si="245"/>
        <v>0</v>
      </c>
      <c r="R3950" s="16">
        <f t="shared" si="246"/>
        <v>41829.325497685182</v>
      </c>
      <c r="S3950" s="16">
        <f t="shared" si="247"/>
        <v>41889.325497685182</v>
      </c>
    </row>
    <row r="3951" spans="1:19" ht="59" x14ac:dyDescent="0.75">
      <c r="A3951" s="11">
        <v>3949</v>
      </c>
      <c r="B3951" s="12" t="s">
        <v>3946</v>
      </c>
      <c r="C3951" s="12" t="s">
        <v>8057</v>
      </c>
      <c r="D3951" s="13">
        <v>10000</v>
      </c>
      <c r="E3951" s="14">
        <v>1577</v>
      </c>
      <c r="F3951" s="11" t="s">
        <v>8220</v>
      </c>
      <c r="G3951" s="11" t="s">
        <v>8225</v>
      </c>
      <c r="H3951" s="11" t="s">
        <v>8247</v>
      </c>
      <c r="I3951" s="11">
        <v>1423623221</v>
      </c>
      <c r="J3951" s="11">
        <v>1421031221</v>
      </c>
      <c r="K3951" s="11" t="b">
        <v>0</v>
      </c>
      <c r="L3951" s="11">
        <v>32</v>
      </c>
      <c r="M3951" s="11" t="b">
        <v>0</v>
      </c>
      <c r="N3951" s="11" t="s">
        <v>8273</v>
      </c>
      <c r="O3951" s="11" t="s">
        <v>8274</v>
      </c>
      <c r="P3951" s="11">
        <f t="shared" si="244"/>
        <v>16</v>
      </c>
      <c r="Q3951" s="11">
        <f t="shared" si="245"/>
        <v>49.28</v>
      </c>
      <c r="R3951" s="16">
        <f t="shared" si="246"/>
        <v>42016.120613425926</v>
      </c>
      <c r="S3951" s="16">
        <f t="shared" si="247"/>
        <v>42046.120613425926</v>
      </c>
    </row>
    <row r="3952" spans="1:19" ht="59" x14ac:dyDescent="0.75">
      <c r="A3952" s="11">
        <v>3950</v>
      </c>
      <c r="B3952" s="12" t="s">
        <v>3947</v>
      </c>
      <c r="C3952" s="12" t="s">
        <v>8058</v>
      </c>
      <c r="D3952" s="13">
        <v>4000</v>
      </c>
      <c r="E3952" s="14">
        <v>25</v>
      </c>
      <c r="F3952" s="11" t="s">
        <v>8220</v>
      </c>
      <c r="G3952" s="11" t="s">
        <v>8223</v>
      </c>
      <c r="H3952" s="11" t="s">
        <v>8245</v>
      </c>
      <c r="I3952" s="11">
        <v>1460140500</v>
      </c>
      <c r="J3952" s="11">
        <v>1457628680</v>
      </c>
      <c r="K3952" s="11" t="b">
        <v>0</v>
      </c>
      <c r="L3952" s="11">
        <v>1</v>
      </c>
      <c r="M3952" s="11" t="b">
        <v>0</v>
      </c>
      <c r="N3952" s="11" t="s">
        <v>8273</v>
      </c>
      <c r="O3952" s="11" t="s">
        <v>8274</v>
      </c>
      <c r="P3952" s="11">
        <f t="shared" si="244"/>
        <v>1</v>
      </c>
      <c r="Q3952" s="11">
        <f t="shared" si="245"/>
        <v>25</v>
      </c>
      <c r="R3952" s="16">
        <f t="shared" si="246"/>
        <v>42439.702314814815</v>
      </c>
      <c r="S3952" s="16">
        <f t="shared" si="247"/>
        <v>42468.774305555555</v>
      </c>
    </row>
    <row r="3953" spans="1:19" ht="44.25" x14ac:dyDescent="0.75">
      <c r="A3953" s="11">
        <v>3951</v>
      </c>
      <c r="B3953" s="12" t="s">
        <v>3948</v>
      </c>
      <c r="C3953" s="12" t="s">
        <v>6961</v>
      </c>
      <c r="D3953" s="13">
        <v>200000</v>
      </c>
      <c r="E3953" s="14">
        <v>1</v>
      </c>
      <c r="F3953" s="11" t="s">
        <v>8220</v>
      </c>
      <c r="G3953" s="11" t="s">
        <v>8240</v>
      </c>
      <c r="H3953" s="11" t="s">
        <v>8248</v>
      </c>
      <c r="I3953" s="11">
        <v>1462301342</v>
      </c>
      <c r="J3953" s="11">
        <v>1457120942</v>
      </c>
      <c r="K3953" s="11" t="b">
        <v>0</v>
      </c>
      <c r="L3953" s="11">
        <v>1</v>
      </c>
      <c r="M3953" s="11" t="b">
        <v>0</v>
      </c>
      <c r="N3953" s="11" t="s">
        <v>8273</v>
      </c>
      <c r="O3953" s="11" t="s">
        <v>8274</v>
      </c>
      <c r="P3953" s="11">
        <f t="shared" si="244"/>
        <v>0</v>
      </c>
      <c r="Q3953" s="11">
        <f t="shared" si="245"/>
        <v>1</v>
      </c>
      <c r="R3953" s="16">
        <f t="shared" si="246"/>
        <v>42433.825717592597</v>
      </c>
      <c r="S3953" s="16">
        <f t="shared" si="247"/>
        <v>42493.784050925926</v>
      </c>
    </row>
    <row r="3954" spans="1:19" ht="44.25" x14ac:dyDescent="0.75">
      <c r="A3954" s="11">
        <v>3952</v>
      </c>
      <c r="B3954" s="12" t="s">
        <v>3949</v>
      </c>
      <c r="C3954" s="12" t="s">
        <v>8059</v>
      </c>
      <c r="D3954" s="13">
        <v>26000</v>
      </c>
      <c r="E3954" s="14">
        <v>25</v>
      </c>
      <c r="F3954" s="11" t="s">
        <v>8220</v>
      </c>
      <c r="G3954" s="11" t="s">
        <v>8223</v>
      </c>
      <c r="H3954" s="11" t="s">
        <v>8245</v>
      </c>
      <c r="I3954" s="11">
        <v>1445885890</v>
      </c>
      <c r="J3954" s="11">
        <v>1440701890</v>
      </c>
      <c r="K3954" s="11" t="b">
        <v>0</v>
      </c>
      <c r="L3954" s="11">
        <v>1</v>
      </c>
      <c r="M3954" s="11" t="b">
        <v>0</v>
      </c>
      <c r="N3954" s="11" t="s">
        <v>8273</v>
      </c>
      <c r="O3954" s="11" t="s">
        <v>8274</v>
      </c>
      <c r="P3954" s="11">
        <f t="shared" si="244"/>
        <v>0</v>
      </c>
      <c r="Q3954" s="11">
        <f t="shared" si="245"/>
        <v>25</v>
      </c>
      <c r="R3954" s="16">
        <f t="shared" si="246"/>
        <v>42243.790393518517</v>
      </c>
      <c r="S3954" s="16">
        <f t="shared" si="247"/>
        <v>42303.790393518517</v>
      </c>
    </row>
    <row r="3955" spans="1:19" ht="44.25" x14ac:dyDescent="0.75">
      <c r="A3955" s="11">
        <v>3953</v>
      </c>
      <c r="B3955" s="12" t="s">
        <v>3950</v>
      </c>
      <c r="C3955" s="12" t="s">
        <v>8060</v>
      </c>
      <c r="D3955" s="13">
        <v>17600</v>
      </c>
      <c r="E3955" s="14">
        <v>0</v>
      </c>
      <c r="F3955" s="11" t="s">
        <v>8220</v>
      </c>
      <c r="G3955" s="11" t="s">
        <v>8223</v>
      </c>
      <c r="H3955" s="11" t="s">
        <v>8245</v>
      </c>
      <c r="I3955" s="11">
        <v>1469834940</v>
      </c>
      <c r="J3955" s="11">
        <v>1467162586</v>
      </c>
      <c r="K3955" s="11" t="b">
        <v>0</v>
      </c>
      <c r="L3955" s="11">
        <v>0</v>
      </c>
      <c r="M3955" s="11" t="b">
        <v>0</v>
      </c>
      <c r="N3955" s="11" t="s">
        <v>8273</v>
      </c>
      <c r="O3955" s="11" t="s">
        <v>8274</v>
      </c>
      <c r="P3955" s="11">
        <f t="shared" si="244"/>
        <v>0</v>
      </c>
      <c r="Q3955" s="11">
        <f t="shared" si="245"/>
        <v>0</v>
      </c>
      <c r="R3955" s="16">
        <f t="shared" si="246"/>
        <v>42550.048449074078</v>
      </c>
      <c r="S3955" s="16">
        <f t="shared" si="247"/>
        <v>42580.978472222225</v>
      </c>
    </row>
    <row r="3956" spans="1:19" ht="59" x14ac:dyDescent="0.75">
      <c r="A3956" s="11">
        <v>3954</v>
      </c>
      <c r="B3956" s="12" t="s">
        <v>3951</v>
      </c>
      <c r="C3956" s="12" t="s">
        <v>8061</v>
      </c>
      <c r="D3956" s="13">
        <v>25000</v>
      </c>
      <c r="E3956" s="14">
        <v>0</v>
      </c>
      <c r="F3956" s="11" t="s">
        <v>8220</v>
      </c>
      <c r="G3956" s="11" t="s">
        <v>8228</v>
      </c>
      <c r="H3956" s="11" t="s">
        <v>8250</v>
      </c>
      <c r="I3956" s="11">
        <v>1405352264</v>
      </c>
      <c r="J3956" s="11">
        <v>1400168264</v>
      </c>
      <c r="K3956" s="11" t="b">
        <v>0</v>
      </c>
      <c r="L3956" s="11">
        <v>0</v>
      </c>
      <c r="M3956" s="11" t="b">
        <v>0</v>
      </c>
      <c r="N3956" s="11" t="s">
        <v>8273</v>
      </c>
      <c r="O3956" s="11" t="s">
        <v>8274</v>
      </c>
      <c r="P3956" s="11">
        <f t="shared" si="244"/>
        <v>0</v>
      </c>
      <c r="Q3956" s="11">
        <f t="shared" si="245"/>
        <v>0</v>
      </c>
      <c r="R3956" s="16">
        <f t="shared" si="246"/>
        <v>41774.651203703703</v>
      </c>
      <c r="S3956" s="16">
        <f t="shared" si="247"/>
        <v>41834.651203703703</v>
      </c>
    </row>
    <row r="3957" spans="1:19" ht="44.25" x14ac:dyDescent="0.75">
      <c r="A3957" s="11">
        <v>3955</v>
      </c>
      <c r="B3957" s="12" t="s">
        <v>3952</v>
      </c>
      <c r="C3957" s="12" t="s">
        <v>8062</v>
      </c>
      <c r="D3957" s="13">
        <v>1750</v>
      </c>
      <c r="E3957" s="14">
        <v>425</v>
      </c>
      <c r="F3957" s="11" t="s">
        <v>8220</v>
      </c>
      <c r="G3957" s="11" t="s">
        <v>8223</v>
      </c>
      <c r="H3957" s="11" t="s">
        <v>8245</v>
      </c>
      <c r="I3957" s="11">
        <v>1448745741</v>
      </c>
      <c r="J3957" s="11">
        <v>1446150141</v>
      </c>
      <c r="K3957" s="11" t="b">
        <v>0</v>
      </c>
      <c r="L3957" s="11">
        <v>8</v>
      </c>
      <c r="M3957" s="11" t="b">
        <v>0</v>
      </c>
      <c r="N3957" s="11" t="s">
        <v>8273</v>
      </c>
      <c r="O3957" s="11" t="s">
        <v>8274</v>
      </c>
      <c r="P3957" s="11">
        <f t="shared" si="244"/>
        <v>24</v>
      </c>
      <c r="Q3957" s="11">
        <f t="shared" si="245"/>
        <v>53.13</v>
      </c>
      <c r="R3957" s="16">
        <f t="shared" si="246"/>
        <v>42306.848854166667</v>
      </c>
      <c r="S3957" s="16">
        <f t="shared" si="247"/>
        <v>42336.890520833331</v>
      </c>
    </row>
    <row r="3958" spans="1:19" ht="44.25" x14ac:dyDescent="0.75">
      <c r="A3958" s="11">
        <v>3956</v>
      </c>
      <c r="B3958" s="12" t="s">
        <v>3953</v>
      </c>
      <c r="C3958" s="12" t="s">
        <v>8063</v>
      </c>
      <c r="D3958" s="13">
        <v>5500</v>
      </c>
      <c r="E3958" s="14">
        <v>0</v>
      </c>
      <c r="F3958" s="11" t="s">
        <v>8220</v>
      </c>
      <c r="G3958" s="11" t="s">
        <v>8223</v>
      </c>
      <c r="H3958" s="11" t="s">
        <v>8245</v>
      </c>
      <c r="I3958" s="11">
        <v>1461543600</v>
      </c>
      <c r="J3958" s="11">
        <v>1459203727</v>
      </c>
      <c r="K3958" s="11" t="b">
        <v>0</v>
      </c>
      <c r="L3958" s="11">
        <v>0</v>
      </c>
      <c r="M3958" s="11" t="b">
        <v>0</v>
      </c>
      <c r="N3958" s="11" t="s">
        <v>8273</v>
      </c>
      <c r="O3958" s="11" t="s">
        <v>8274</v>
      </c>
      <c r="P3958" s="11">
        <f t="shared" si="244"/>
        <v>0</v>
      </c>
      <c r="Q3958" s="11">
        <f t="shared" si="245"/>
        <v>0</v>
      </c>
      <c r="R3958" s="16">
        <f t="shared" si="246"/>
        <v>42457.932025462964</v>
      </c>
      <c r="S3958" s="16">
        <f t="shared" si="247"/>
        <v>42485.013888888891</v>
      </c>
    </row>
    <row r="3959" spans="1:19" ht="44.25" x14ac:dyDescent="0.75">
      <c r="A3959" s="11">
        <v>3957</v>
      </c>
      <c r="B3959" s="12" t="s">
        <v>3954</v>
      </c>
      <c r="C3959" s="12" t="s">
        <v>8064</v>
      </c>
      <c r="D3959" s="13">
        <v>28000</v>
      </c>
      <c r="E3959" s="14">
        <v>7</v>
      </c>
      <c r="F3959" s="11" t="s">
        <v>8220</v>
      </c>
      <c r="G3959" s="11" t="s">
        <v>8223</v>
      </c>
      <c r="H3959" s="11" t="s">
        <v>8245</v>
      </c>
      <c r="I3959" s="11">
        <v>1468020354</v>
      </c>
      <c r="J3959" s="11">
        <v>1464045954</v>
      </c>
      <c r="K3959" s="11" t="b">
        <v>0</v>
      </c>
      <c r="L3959" s="11">
        <v>1</v>
      </c>
      <c r="M3959" s="11" t="b">
        <v>0</v>
      </c>
      <c r="N3959" s="11" t="s">
        <v>8273</v>
      </c>
      <c r="O3959" s="11" t="s">
        <v>8274</v>
      </c>
      <c r="P3959" s="11">
        <f t="shared" si="244"/>
        <v>0</v>
      </c>
      <c r="Q3959" s="11">
        <f t="shared" si="245"/>
        <v>7</v>
      </c>
      <c r="R3959" s="16">
        <f t="shared" si="246"/>
        <v>42513.976319444439</v>
      </c>
      <c r="S3959" s="16">
        <f t="shared" si="247"/>
        <v>42559.976319444439</v>
      </c>
    </row>
    <row r="3960" spans="1:19" ht="44.25" x14ac:dyDescent="0.75">
      <c r="A3960" s="11">
        <v>3958</v>
      </c>
      <c r="B3960" s="12" t="s">
        <v>3955</v>
      </c>
      <c r="C3960" s="12" t="s">
        <v>8065</v>
      </c>
      <c r="D3960" s="13">
        <v>2000</v>
      </c>
      <c r="E3960" s="14">
        <v>641</v>
      </c>
      <c r="F3960" s="11" t="s">
        <v>8220</v>
      </c>
      <c r="G3960" s="11" t="s">
        <v>8223</v>
      </c>
      <c r="H3960" s="11" t="s">
        <v>8245</v>
      </c>
      <c r="I3960" s="11">
        <v>1406988000</v>
      </c>
      <c r="J3960" s="11">
        <v>1403822912</v>
      </c>
      <c r="K3960" s="11" t="b">
        <v>0</v>
      </c>
      <c r="L3960" s="11">
        <v>16</v>
      </c>
      <c r="M3960" s="11" t="b">
        <v>0</v>
      </c>
      <c r="N3960" s="11" t="s">
        <v>8273</v>
      </c>
      <c r="O3960" s="11" t="s">
        <v>8274</v>
      </c>
      <c r="P3960" s="11">
        <f t="shared" si="244"/>
        <v>32</v>
      </c>
      <c r="Q3960" s="11">
        <f t="shared" si="245"/>
        <v>40.06</v>
      </c>
      <c r="R3960" s="16">
        <f t="shared" si="246"/>
        <v>41816.950370370374</v>
      </c>
      <c r="S3960" s="16">
        <f t="shared" si="247"/>
        <v>41853.583333333336</v>
      </c>
    </row>
    <row r="3961" spans="1:19" ht="44.25" x14ac:dyDescent="0.75">
      <c r="A3961" s="11">
        <v>3959</v>
      </c>
      <c r="B3961" s="12" t="s">
        <v>3956</v>
      </c>
      <c r="C3961" s="12" t="s">
        <v>8066</v>
      </c>
      <c r="D3961" s="13">
        <v>1200</v>
      </c>
      <c r="E3961" s="14">
        <v>292</v>
      </c>
      <c r="F3961" s="11" t="s">
        <v>8220</v>
      </c>
      <c r="G3961" s="11" t="s">
        <v>8223</v>
      </c>
      <c r="H3961" s="11" t="s">
        <v>8245</v>
      </c>
      <c r="I3961" s="11">
        <v>1411930556</v>
      </c>
      <c r="J3961" s="11">
        <v>1409338556</v>
      </c>
      <c r="K3961" s="11" t="b">
        <v>0</v>
      </c>
      <c r="L3961" s="11">
        <v>12</v>
      </c>
      <c r="M3961" s="11" t="b">
        <v>0</v>
      </c>
      <c r="N3961" s="11" t="s">
        <v>8273</v>
      </c>
      <c r="O3961" s="11" t="s">
        <v>8274</v>
      </c>
      <c r="P3961" s="11">
        <f t="shared" si="244"/>
        <v>24</v>
      </c>
      <c r="Q3961" s="11">
        <f t="shared" si="245"/>
        <v>24.33</v>
      </c>
      <c r="R3961" s="16">
        <f t="shared" si="246"/>
        <v>41880.788842592592</v>
      </c>
      <c r="S3961" s="16">
        <f t="shared" si="247"/>
        <v>41910.788842592592</v>
      </c>
    </row>
    <row r="3962" spans="1:19" ht="44.25" x14ac:dyDescent="0.75">
      <c r="A3962" s="11">
        <v>3960</v>
      </c>
      <c r="B3962" s="12" t="s">
        <v>3957</v>
      </c>
      <c r="C3962" s="12" t="s">
        <v>8067</v>
      </c>
      <c r="D3962" s="13">
        <v>3000</v>
      </c>
      <c r="E3962" s="14">
        <v>45</v>
      </c>
      <c r="F3962" s="11" t="s">
        <v>8220</v>
      </c>
      <c r="G3962" s="11" t="s">
        <v>8223</v>
      </c>
      <c r="H3962" s="11" t="s">
        <v>8245</v>
      </c>
      <c r="I3962" s="11">
        <v>1451852256</v>
      </c>
      <c r="J3962" s="11">
        <v>1449260256</v>
      </c>
      <c r="K3962" s="11" t="b">
        <v>0</v>
      </c>
      <c r="L3962" s="11">
        <v>4</v>
      </c>
      <c r="M3962" s="11" t="b">
        <v>0</v>
      </c>
      <c r="N3962" s="11" t="s">
        <v>8273</v>
      </c>
      <c r="O3962" s="11" t="s">
        <v>8274</v>
      </c>
      <c r="P3962" s="11">
        <f t="shared" si="244"/>
        <v>2</v>
      </c>
      <c r="Q3962" s="11">
        <f t="shared" si="245"/>
        <v>11.25</v>
      </c>
      <c r="R3962" s="16">
        <f t="shared" si="246"/>
        <v>42342.845555555556</v>
      </c>
      <c r="S3962" s="16">
        <f t="shared" si="247"/>
        <v>42372.845555555556</v>
      </c>
    </row>
    <row r="3963" spans="1:19" ht="59" x14ac:dyDescent="0.75">
      <c r="A3963" s="11">
        <v>3961</v>
      </c>
      <c r="B3963" s="12" t="s">
        <v>3958</v>
      </c>
      <c r="C3963" s="12" t="s">
        <v>8068</v>
      </c>
      <c r="D3963" s="13">
        <v>5000</v>
      </c>
      <c r="E3963" s="14">
        <v>21</v>
      </c>
      <c r="F3963" s="11" t="s">
        <v>8220</v>
      </c>
      <c r="G3963" s="11" t="s">
        <v>8224</v>
      </c>
      <c r="H3963" s="11" t="s">
        <v>8246</v>
      </c>
      <c r="I3963" s="11">
        <v>1399584210</v>
      </c>
      <c r="J3963" s="11">
        <v>1397683410</v>
      </c>
      <c r="K3963" s="11" t="b">
        <v>0</v>
      </c>
      <c r="L3963" s="11">
        <v>2</v>
      </c>
      <c r="M3963" s="11" t="b">
        <v>0</v>
      </c>
      <c r="N3963" s="11" t="s">
        <v>8273</v>
      </c>
      <c r="O3963" s="11" t="s">
        <v>8274</v>
      </c>
      <c r="P3963" s="11">
        <f t="shared" si="244"/>
        <v>0</v>
      </c>
      <c r="Q3963" s="11">
        <f t="shared" si="245"/>
        <v>10.5</v>
      </c>
      <c r="R3963" s="16">
        <f t="shared" si="246"/>
        <v>41745.891319444447</v>
      </c>
      <c r="S3963" s="16">
        <f t="shared" si="247"/>
        <v>41767.891319444447</v>
      </c>
    </row>
    <row r="3964" spans="1:19" ht="59" x14ac:dyDescent="0.75">
      <c r="A3964" s="11">
        <v>3962</v>
      </c>
      <c r="B3964" s="12" t="s">
        <v>3959</v>
      </c>
      <c r="C3964" s="12" t="s">
        <v>8069</v>
      </c>
      <c r="D3964" s="13">
        <v>1400</v>
      </c>
      <c r="E3964" s="14">
        <v>45</v>
      </c>
      <c r="F3964" s="11" t="s">
        <v>8220</v>
      </c>
      <c r="G3964" s="11" t="s">
        <v>8224</v>
      </c>
      <c r="H3964" s="11" t="s">
        <v>8246</v>
      </c>
      <c r="I3964" s="11">
        <v>1448722494</v>
      </c>
      <c r="J3964" s="11">
        <v>1446562494</v>
      </c>
      <c r="K3964" s="11" t="b">
        <v>0</v>
      </c>
      <c r="L3964" s="11">
        <v>3</v>
      </c>
      <c r="M3964" s="11" t="b">
        <v>0</v>
      </c>
      <c r="N3964" s="11" t="s">
        <v>8273</v>
      </c>
      <c r="O3964" s="11" t="s">
        <v>8274</v>
      </c>
      <c r="P3964" s="11">
        <f t="shared" si="244"/>
        <v>3</v>
      </c>
      <c r="Q3964" s="11">
        <f t="shared" si="245"/>
        <v>15</v>
      </c>
      <c r="R3964" s="16">
        <f t="shared" si="246"/>
        <v>42311.621458333335</v>
      </c>
      <c r="S3964" s="16">
        <f t="shared" si="247"/>
        <v>42336.621458333335</v>
      </c>
    </row>
    <row r="3965" spans="1:19" ht="59" x14ac:dyDescent="0.75">
      <c r="A3965" s="11">
        <v>3963</v>
      </c>
      <c r="B3965" s="12" t="s">
        <v>3960</v>
      </c>
      <c r="C3965" s="12" t="s">
        <v>8070</v>
      </c>
      <c r="D3965" s="13">
        <v>10000</v>
      </c>
      <c r="E3965" s="14">
        <v>0</v>
      </c>
      <c r="F3965" s="11" t="s">
        <v>8220</v>
      </c>
      <c r="G3965" s="11" t="s">
        <v>8228</v>
      </c>
      <c r="H3965" s="11" t="s">
        <v>8250</v>
      </c>
      <c r="I3965" s="11">
        <v>1447821717</v>
      </c>
      <c r="J3965" s="11">
        <v>1445226117</v>
      </c>
      <c r="K3965" s="11" t="b">
        <v>0</v>
      </c>
      <c r="L3965" s="11">
        <v>0</v>
      </c>
      <c r="M3965" s="11" t="b">
        <v>0</v>
      </c>
      <c r="N3965" s="11" t="s">
        <v>8273</v>
      </c>
      <c r="O3965" s="11" t="s">
        <v>8274</v>
      </c>
      <c r="P3965" s="11">
        <f t="shared" si="244"/>
        <v>0</v>
      </c>
      <c r="Q3965" s="11">
        <f t="shared" si="245"/>
        <v>0</v>
      </c>
      <c r="R3965" s="16">
        <f t="shared" si="246"/>
        <v>42296.154131944444</v>
      </c>
      <c r="S3965" s="16">
        <f t="shared" si="247"/>
        <v>42326.195798611108</v>
      </c>
    </row>
    <row r="3966" spans="1:19" ht="44.25" x14ac:dyDescent="0.75">
      <c r="A3966" s="11">
        <v>3964</v>
      </c>
      <c r="B3966" s="12" t="s">
        <v>3961</v>
      </c>
      <c r="C3966" s="12" t="s">
        <v>8071</v>
      </c>
      <c r="D3966" s="13">
        <v>2000</v>
      </c>
      <c r="E3966" s="14">
        <v>126</v>
      </c>
      <c r="F3966" s="11" t="s">
        <v>8220</v>
      </c>
      <c r="G3966" s="11" t="s">
        <v>8223</v>
      </c>
      <c r="H3966" s="11" t="s">
        <v>8245</v>
      </c>
      <c r="I3966" s="11">
        <v>1429460386</v>
      </c>
      <c r="J3966" s="11">
        <v>1424279986</v>
      </c>
      <c r="K3966" s="11" t="b">
        <v>0</v>
      </c>
      <c r="L3966" s="11">
        <v>3</v>
      </c>
      <c r="M3966" s="11" t="b">
        <v>0</v>
      </c>
      <c r="N3966" s="11" t="s">
        <v>8273</v>
      </c>
      <c r="O3966" s="11" t="s">
        <v>8274</v>
      </c>
      <c r="P3966" s="11">
        <f t="shared" si="244"/>
        <v>6</v>
      </c>
      <c r="Q3966" s="11">
        <f t="shared" si="245"/>
        <v>42</v>
      </c>
      <c r="R3966" s="16">
        <f t="shared" si="246"/>
        <v>42053.722060185188</v>
      </c>
      <c r="S3966" s="16">
        <f t="shared" si="247"/>
        <v>42113.680393518516</v>
      </c>
    </row>
    <row r="3967" spans="1:19" ht="59" x14ac:dyDescent="0.75">
      <c r="A3967" s="11">
        <v>3965</v>
      </c>
      <c r="B3967" s="12" t="s">
        <v>3962</v>
      </c>
      <c r="C3967" s="12" t="s">
        <v>8072</v>
      </c>
      <c r="D3967" s="13">
        <v>2000</v>
      </c>
      <c r="E3967" s="14">
        <v>285</v>
      </c>
      <c r="F3967" s="11" t="s">
        <v>8220</v>
      </c>
      <c r="G3967" s="11" t="s">
        <v>8223</v>
      </c>
      <c r="H3967" s="11" t="s">
        <v>8245</v>
      </c>
      <c r="I3967" s="11">
        <v>1460608780</v>
      </c>
      <c r="J3967" s="11">
        <v>1455428380</v>
      </c>
      <c r="K3967" s="11" t="b">
        <v>0</v>
      </c>
      <c r="L3967" s="11">
        <v>4</v>
      </c>
      <c r="M3967" s="11" t="b">
        <v>0</v>
      </c>
      <c r="N3967" s="11" t="s">
        <v>8273</v>
      </c>
      <c r="O3967" s="11" t="s">
        <v>8274</v>
      </c>
      <c r="P3967" s="11">
        <f t="shared" si="244"/>
        <v>14</v>
      </c>
      <c r="Q3967" s="11">
        <f t="shared" si="245"/>
        <v>71.25</v>
      </c>
      <c r="R3967" s="16">
        <f t="shared" si="246"/>
        <v>42414.235879629632</v>
      </c>
      <c r="S3967" s="16">
        <f t="shared" si="247"/>
        <v>42474.194212962961</v>
      </c>
    </row>
    <row r="3968" spans="1:19" ht="59" x14ac:dyDescent="0.75">
      <c r="A3968" s="11">
        <v>3966</v>
      </c>
      <c r="B3968" s="12" t="s">
        <v>3963</v>
      </c>
      <c r="C3968" s="12" t="s">
        <v>8073</v>
      </c>
      <c r="D3968" s="13">
        <v>7500</v>
      </c>
      <c r="E3968" s="14">
        <v>45</v>
      </c>
      <c r="F3968" s="11" t="s">
        <v>8220</v>
      </c>
      <c r="G3968" s="11" t="s">
        <v>8223</v>
      </c>
      <c r="H3968" s="11" t="s">
        <v>8245</v>
      </c>
      <c r="I3968" s="11">
        <v>1406170740</v>
      </c>
      <c r="J3968" s="11">
        <v>1402506278</v>
      </c>
      <c r="K3968" s="11" t="b">
        <v>0</v>
      </c>
      <c r="L3968" s="11">
        <v>2</v>
      </c>
      <c r="M3968" s="11" t="b">
        <v>0</v>
      </c>
      <c r="N3968" s="11" t="s">
        <v>8273</v>
      </c>
      <c r="O3968" s="11" t="s">
        <v>8274</v>
      </c>
      <c r="P3968" s="11">
        <f t="shared" si="244"/>
        <v>1</v>
      </c>
      <c r="Q3968" s="11">
        <f t="shared" si="245"/>
        <v>22.5</v>
      </c>
      <c r="R3968" s="16">
        <f t="shared" si="246"/>
        <v>41801.711550925924</v>
      </c>
      <c r="S3968" s="16">
        <f t="shared" si="247"/>
        <v>41844.124305555553</v>
      </c>
    </row>
    <row r="3969" spans="1:19" ht="44.25" x14ac:dyDescent="0.75">
      <c r="A3969" s="11">
        <v>3967</v>
      </c>
      <c r="B3969" s="12" t="s">
        <v>3964</v>
      </c>
      <c r="C3969" s="12" t="s">
        <v>8074</v>
      </c>
      <c r="D3969" s="13">
        <v>1700</v>
      </c>
      <c r="E3969" s="14">
        <v>410</v>
      </c>
      <c r="F3969" s="11" t="s">
        <v>8220</v>
      </c>
      <c r="G3969" s="11" t="s">
        <v>8223</v>
      </c>
      <c r="H3969" s="11" t="s">
        <v>8245</v>
      </c>
      <c r="I3969" s="11">
        <v>1488783507</v>
      </c>
      <c r="J3969" s="11">
        <v>1486191507</v>
      </c>
      <c r="K3969" s="11" t="b">
        <v>0</v>
      </c>
      <c r="L3969" s="11">
        <v>10</v>
      </c>
      <c r="M3969" s="11" t="b">
        <v>0</v>
      </c>
      <c r="N3969" s="11" t="s">
        <v>8273</v>
      </c>
      <c r="O3969" s="11" t="s">
        <v>8274</v>
      </c>
      <c r="P3969" s="11">
        <f t="shared" si="244"/>
        <v>24</v>
      </c>
      <c r="Q3969" s="11">
        <f t="shared" si="245"/>
        <v>41</v>
      </c>
      <c r="R3969" s="16">
        <f t="shared" si="246"/>
        <v>42770.290590277778</v>
      </c>
      <c r="S3969" s="16">
        <f t="shared" si="247"/>
        <v>42800.290590277778</v>
      </c>
    </row>
    <row r="3970" spans="1:19" ht="44.25" x14ac:dyDescent="0.75">
      <c r="A3970" s="11">
        <v>3968</v>
      </c>
      <c r="B3970" s="12" t="s">
        <v>3965</v>
      </c>
      <c r="C3970" s="12" t="s">
        <v>8075</v>
      </c>
      <c r="D3970" s="13">
        <v>5000</v>
      </c>
      <c r="E3970" s="14">
        <v>527</v>
      </c>
      <c r="F3970" s="11" t="s">
        <v>8220</v>
      </c>
      <c r="G3970" s="11" t="s">
        <v>8223</v>
      </c>
      <c r="H3970" s="11" t="s">
        <v>8245</v>
      </c>
      <c r="I3970" s="11">
        <v>1463945673</v>
      </c>
      <c r="J3970" s="11">
        <v>1458761673</v>
      </c>
      <c r="K3970" s="11" t="b">
        <v>0</v>
      </c>
      <c r="L3970" s="11">
        <v>11</v>
      </c>
      <c r="M3970" s="11" t="b">
        <v>0</v>
      </c>
      <c r="N3970" s="11" t="s">
        <v>8273</v>
      </c>
      <c r="O3970" s="11" t="s">
        <v>8274</v>
      </c>
      <c r="P3970" s="11">
        <f t="shared" ref="P3970:P4033" si="248">ROUND(E3970/D3970*100,0)</f>
        <v>11</v>
      </c>
      <c r="Q3970" s="11">
        <f t="shared" ref="Q3970:Q4033" si="249">IFERROR(ROUND(E3970/L3970,2),0)</f>
        <v>47.91</v>
      </c>
      <c r="R3970" s="16">
        <f t="shared" si="246"/>
        <v>42452.815659722226</v>
      </c>
      <c r="S3970" s="16">
        <f t="shared" si="247"/>
        <v>42512.815659722226</v>
      </c>
    </row>
    <row r="3971" spans="1:19" ht="59" x14ac:dyDescent="0.75">
      <c r="A3971" s="11">
        <v>3969</v>
      </c>
      <c r="B3971" s="12" t="s">
        <v>3966</v>
      </c>
      <c r="C3971" s="12" t="s">
        <v>8076</v>
      </c>
      <c r="D3971" s="13">
        <v>2825</v>
      </c>
      <c r="E3971" s="14">
        <v>211</v>
      </c>
      <c r="F3971" s="11" t="s">
        <v>8220</v>
      </c>
      <c r="G3971" s="11" t="s">
        <v>8223</v>
      </c>
      <c r="H3971" s="11" t="s">
        <v>8245</v>
      </c>
      <c r="I3971" s="11">
        <v>1472442900</v>
      </c>
      <c r="J3971" s="11">
        <v>1471638646</v>
      </c>
      <c r="K3971" s="11" t="b">
        <v>0</v>
      </c>
      <c r="L3971" s="11">
        <v>6</v>
      </c>
      <c r="M3971" s="11" t="b">
        <v>0</v>
      </c>
      <c r="N3971" s="11" t="s">
        <v>8273</v>
      </c>
      <c r="O3971" s="11" t="s">
        <v>8274</v>
      </c>
      <c r="P3971" s="11">
        <f t="shared" si="248"/>
        <v>7</v>
      </c>
      <c r="Q3971" s="11">
        <f t="shared" si="249"/>
        <v>35.17</v>
      </c>
      <c r="R3971" s="16">
        <f t="shared" ref="R3971:R4034" si="250">(((J3971/60)/60)/24)+DATE(1970,1,1)</f>
        <v>42601.854699074072</v>
      </c>
      <c r="S3971" s="16">
        <f t="shared" ref="S3971:S4034" si="251">(((I3971/60)/60)/24)+DATE(1970,1,1)</f>
        <v>42611.163194444445</v>
      </c>
    </row>
    <row r="3972" spans="1:19" ht="59" x14ac:dyDescent="0.75">
      <c r="A3972" s="11">
        <v>3970</v>
      </c>
      <c r="B3972" s="12" t="s">
        <v>3967</v>
      </c>
      <c r="C3972" s="12" t="s">
        <v>8077</v>
      </c>
      <c r="D3972" s="13">
        <v>15000</v>
      </c>
      <c r="E3972" s="14">
        <v>11</v>
      </c>
      <c r="F3972" s="11" t="s">
        <v>8220</v>
      </c>
      <c r="G3972" s="11" t="s">
        <v>8223</v>
      </c>
      <c r="H3972" s="11" t="s">
        <v>8245</v>
      </c>
      <c r="I3972" s="11">
        <v>1460925811</v>
      </c>
      <c r="J3972" s="11">
        <v>1458333811</v>
      </c>
      <c r="K3972" s="11" t="b">
        <v>0</v>
      </c>
      <c r="L3972" s="11">
        <v>2</v>
      </c>
      <c r="M3972" s="11" t="b">
        <v>0</v>
      </c>
      <c r="N3972" s="11" t="s">
        <v>8273</v>
      </c>
      <c r="O3972" s="11" t="s">
        <v>8274</v>
      </c>
      <c r="P3972" s="11">
        <f t="shared" si="248"/>
        <v>0</v>
      </c>
      <c r="Q3972" s="11">
        <f t="shared" si="249"/>
        <v>5.5</v>
      </c>
      <c r="R3972" s="16">
        <f t="shared" si="250"/>
        <v>42447.863553240735</v>
      </c>
      <c r="S3972" s="16">
        <f t="shared" si="251"/>
        <v>42477.863553240735</v>
      </c>
    </row>
    <row r="3973" spans="1:19" ht="44.25" x14ac:dyDescent="0.75">
      <c r="A3973" s="11">
        <v>3971</v>
      </c>
      <c r="B3973" s="12" t="s">
        <v>3968</v>
      </c>
      <c r="C3973" s="12" t="s">
        <v>8078</v>
      </c>
      <c r="D3973" s="13">
        <v>14000</v>
      </c>
      <c r="E3973" s="14">
        <v>136</v>
      </c>
      <c r="F3973" s="11" t="s">
        <v>8220</v>
      </c>
      <c r="G3973" s="11" t="s">
        <v>8223</v>
      </c>
      <c r="H3973" s="11" t="s">
        <v>8245</v>
      </c>
      <c r="I3973" s="11">
        <v>1405947126</v>
      </c>
      <c r="J3973" s="11">
        <v>1403355126</v>
      </c>
      <c r="K3973" s="11" t="b">
        <v>0</v>
      </c>
      <c r="L3973" s="11">
        <v>6</v>
      </c>
      <c r="M3973" s="11" t="b">
        <v>0</v>
      </c>
      <c r="N3973" s="11" t="s">
        <v>8273</v>
      </c>
      <c r="O3973" s="11" t="s">
        <v>8274</v>
      </c>
      <c r="P3973" s="11">
        <f t="shared" si="248"/>
        <v>1</v>
      </c>
      <c r="Q3973" s="11">
        <f t="shared" si="249"/>
        <v>22.67</v>
      </c>
      <c r="R3973" s="16">
        <f t="shared" si="250"/>
        <v>41811.536180555559</v>
      </c>
      <c r="S3973" s="16">
        <f t="shared" si="251"/>
        <v>41841.536180555559</v>
      </c>
    </row>
    <row r="3974" spans="1:19" ht="44.25" x14ac:dyDescent="0.75">
      <c r="A3974" s="11">
        <v>3972</v>
      </c>
      <c r="B3974" s="12" t="s">
        <v>3969</v>
      </c>
      <c r="C3974" s="12" t="s">
        <v>8079</v>
      </c>
      <c r="D3974" s="13">
        <v>1000</v>
      </c>
      <c r="E3974" s="14">
        <v>211</v>
      </c>
      <c r="F3974" s="11" t="s">
        <v>8220</v>
      </c>
      <c r="G3974" s="11" t="s">
        <v>8223</v>
      </c>
      <c r="H3974" s="11" t="s">
        <v>8245</v>
      </c>
      <c r="I3974" s="11">
        <v>1423186634</v>
      </c>
      <c r="J3974" s="11">
        <v>1418002634</v>
      </c>
      <c r="K3974" s="11" t="b">
        <v>0</v>
      </c>
      <c r="L3974" s="11">
        <v>8</v>
      </c>
      <c r="M3974" s="11" t="b">
        <v>0</v>
      </c>
      <c r="N3974" s="11" t="s">
        <v>8273</v>
      </c>
      <c r="O3974" s="11" t="s">
        <v>8274</v>
      </c>
      <c r="P3974" s="11">
        <f t="shared" si="248"/>
        <v>21</v>
      </c>
      <c r="Q3974" s="11">
        <f t="shared" si="249"/>
        <v>26.38</v>
      </c>
      <c r="R3974" s="16">
        <f t="shared" si="250"/>
        <v>41981.067523148144</v>
      </c>
      <c r="S3974" s="16">
        <f t="shared" si="251"/>
        <v>42041.067523148144</v>
      </c>
    </row>
    <row r="3975" spans="1:19" ht="44.25" x14ac:dyDescent="0.75">
      <c r="A3975" s="11">
        <v>3973</v>
      </c>
      <c r="B3975" s="12" t="s">
        <v>3970</v>
      </c>
      <c r="C3975" s="12" t="s">
        <v>8080</v>
      </c>
      <c r="D3975" s="13">
        <v>5000</v>
      </c>
      <c r="E3975" s="14">
        <v>3905</v>
      </c>
      <c r="F3975" s="11" t="s">
        <v>8220</v>
      </c>
      <c r="G3975" s="11" t="s">
        <v>8223</v>
      </c>
      <c r="H3975" s="11" t="s">
        <v>8245</v>
      </c>
      <c r="I3975" s="11">
        <v>1462766400</v>
      </c>
      <c r="J3975" s="11">
        <v>1460219110</v>
      </c>
      <c r="K3975" s="11" t="b">
        <v>0</v>
      </c>
      <c r="L3975" s="11">
        <v>37</v>
      </c>
      <c r="M3975" s="11" t="b">
        <v>0</v>
      </c>
      <c r="N3975" s="11" t="s">
        <v>8273</v>
      </c>
      <c r="O3975" s="11" t="s">
        <v>8274</v>
      </c>
      <c r="P3975" s="11">
        <f t="shared" si="248"/>
        <v>78</v>
      </c>
      <c r="Q3975" s="11">
        <f t="shared" si="249"/>
        <v>105.54</v>
      </c>
      <c r="R3975" s="16">
        <f t="shared" si="250"/>
        <v>42469.68414351852</v>
      </c>
      <c r="S3975" s="16">
        <f t="shared" si="251"/>
        <v>42499.166666666672</v>
      </c>
    </row>
    <row r="3976" spans="1:19" ht="44.25" x14ac:dyDescent="0.75">
      <c r="A3976" s="11">
        <v>3974</v>
      </c>
      <c r="B3976" s="12" t="s">
        <v>3971</v>
      </c>
      <c r="C3976" s="12" t="s">
        <v>8081</v>
      </c>
      <c r="D3976" s="13">
        <v>1000</v>
      </c>
      <c r="E3976" s="14">
        <v>320</v>
      </c>
      <c r="F3976" s="11" t="s">
        <v>8220</v>
      </c>
      <c r="G3976" s="11" t="s">
        <v>8224</v>
      </c>
      <c r="H3976" s="11" t="s">
        <v>8246</v>
      </c>
      <c r="I3976" s="11">
        <v>1464872848</v>
      </c>
      <c r="J3976" s="11">
        <v>1462280848</v>
      </c>
      <c r="K3976" s="11" t="b">
        <v>0</v>
      </c>
      <c r="L3976" s="11">
        <v>11</v>
      </c>
      <c r="M3976" s="11" t="b">
        <v>0</v>
      </c>
      <c r="N3976" s="11" t="s">
        <v>8273</v>
      </c>
      <c r="O3976" s="11" t="s">
        <v>8274</v>
      </c>
      <c r="P3976" s="11">
        <f t="shared" si="248"/>
        <v>32</v>
      </c>
      <c r="Q3976" s="11">
        <f t="shared" si="249"/>
        <v>29.09</v>
      </c>
      <c r="R3976" s="16">
        <f t="shared" si="250"/>
        <v>42493.546851851846</v>
      </c>
      <c r="S3976" s="16">
        <f t="shared" si="251"/>
        <v>42523.546851851846</v>
      </c>
    </row>
    <row r="3977" spans="1:19" ht="44.25" x14ac:dyDescent="0.75">
      <c r="A3977" s="11">
        <v>3975</v>
      </c>
      <c r="B3977" s="12" t="s">
        <v>3972</v>
      </c>
      <c r="C3977" s="12" t="s">
        <v>8082</v>
      </c>
      <c r="D3977" s="13">
        <v>678</v>
      </c>
      <c r="E3977" s="14">
        <v>0</v>
      </c>
      <c r="F3977" s="11" t="s">
        <v>8220</v>
      </c>
      <c r="G3977" s="11" t="s">
        <v>8223</v>
      </c>
      <c r="H3977" s="11" t="s">
        <v>8245</v>
      </c>
      <c r="I3977" s="11">
        <v>1468442898</v>
      </c>
      <c r="J3977" s="11">
        <v>1465850898</v>
      </c>
      <c r="K3977" s="11" t="b">
        <v>0</v>
      </c>
      <c r="L3977" s="11">
        <v>0</v>
      </c>
      <c r="M3977" s="11" t="b">
        <v>0</v>
      </c>
      <c r="N3977" s="11" t="s">
        <v>8273</v>
      </c>
      <c r="O3977" s="11" t="s">
        <v>8274</v>
      </c>
      <c r="P3977" s="11">
        <f t="shared" si="248"/>
        <v>0</v>
      </c>
      <c r="Q3977" s="11">
        <f t="shared" si="249"/>
        <v>0</v>
      </c>
      <c r="R3977" s="16">
        <f t="shared" si="250"/>
        <v>42534.866875</v>
      </c>
      <c r="S3977" s="16">
        <f t="shared" si="251"/>
        <v>42564.866875</v>
      </c>
    </row>
    <row r="3978" spans="1:19" ht="59" x14ac:dyDescent="0.75">
      <c r="A3978" s="11">
        <v>3976</v>
      </c>
      <c r="B3978" s="12" t="s">
        <v>3973</v>
      </c>
      <c r="C3978" s="12" t="s">
        <v>8083</v>
      </c>
      <c r="D3978" s="13">
        <v>1300</v>
      </c>
      <c r="E3978" s="14">
        <v>620</v>
      </c>
      <c r="F3978" s="11" t="s">
        <v>8220</v>
      </c>
      <c r="G3978" s="11" t="s">
        <v>8223</v>
      </c>
      <c r="H3978" s="11" t="s">
        <v>8245</v>
      </c>
      <c r="I3978" s="11">
        <v>1406876400</v>
      </c>
      <c r="J3978" s="11">
        <v>1405024561</v>
      </c>
      <c r="K3978" s="11" t="b">
        <v>0</v>
      </c>
      <c r="L3978" s="11">
        <v>10</v>
      </c>
      <c r="M3978" s="11" t="b">
        <v>0</v>
      </c>
      <c r="N3978" s="11" t="s">
        <v>8273</v>
      </c>
      <c r="O3978" s="11" t="s">
        <v>8274</v>
      </c>
      <c r="P3978" s="11">
        <f t="shared" si="248"/>
        <v>48</v>
      </c>
      <c r="Q3978" s="11">
        <f t="shared" si="249"/>
        <v>62</v>
      </c>
      <c r="R3978" s="16">
        <f t="shared" si="250"/>
        <v>41830.858344907407</v>
      </c>
      <c r="S3978" s="16">
        <f t="shared" si="251"/>
        <v>41852.291666666664</v>
      </c>
    </row>
    <row r="3979" spans="1:19" ht="44.25" x14ac:dyDescent="0.75">
      <c r="A3979" s="11">
        <v>3977</v>
      </c>
      <c r="B3979" s="12" t="s">
        <v>3974</v>
      </c>
      <c r="C3979" s="12" t="s">
        <v>8084</v>
      </c>
      <c r="D3979" s="13">
        <v>90000</v>
      </c>
      <c r="E3979" s="14">
        <v>1305</v>
      </c>
      <c r="F3979" s="11" t="s">
        <v>8220</v>
      </c>
      <c r="G3979" s="11" t="s">
        <v>8223</v>
      </c>
      <c r="H3979" s="11" t="s">
        <v>8245</v>
      </c>
      <c r="I3979" s="11">
        <v>1469213732</v>
      </c>
      <c r="J3979" s="11">
        <v>1466621732</v>
      </c>
      <c r="K3979" s="11" t="b">
        <v>0</v>
      </c>
      <c r="L3979" s="11">
        <v>6</v>
      </c>
      <c r="M3979" s="11" t="b">
        <v>0</v>
      </c>
      <c r="N3979" s="11" t="s">
        <v>8273</v>
      </c>
      <c r="O3979" s="11" t="s">
        <v>8274</v>
      </c>
      <c r="P3979" s="11">
        <f t="shared" si="248"/>
        <v>1</v>
      </c>
      <c r="Q3979" s="11">
        <f t="shared" si="249"/>
        <v>217.5</v>
      </c>
      <c r="R3979" s="16">
        <f t="shared" si="250"/>
        <v>42543.788564814815</v>
      </c>
      <c r="S3979" s="16">
        <f t="shared" si="251"/>
        <v>42573.788564814815</v>
      </c>
    </row>
    <row r="3980" spans="1:19" ht="44.25" x14ac:dyDescent="0.75">
      <c r="A3980" s="11">
        <v>3978</v>
      </c>
      <c r="B3980" s="12" t="s">
        <v>3975</v>
      </c>
      <c r="C3980" s="12" t="s">
        <v>8085</v>
      </c>
      <c r="D3980" s="13">
        <v>2000</v>
      </c>
      <c r="E3980" s="14">
        <v>214</v>
      </c>
      <c r="F3980" s="11" t="s">
        <v>8220</v>
      </c>
      <c r="G3980" s="11" t="s">
        <v>8223</v>
      </c>
      <c r="H3980" s="11" t="s">
        <v>8245</v>
      </c>
      <c r="I3980" s="11">
        <v>1422717953</v>
      </c>
      <c r="J3980" s="11">
        <v>1417533953</v>
      </c>
      <c r="K3980" s="11" t="b">
        <v>0</v>
      </c>
      <c r="L3980" s="11">
        <v>8</v>
      </c>
      <c r="M3980" s="11" t="b">
        <v>0</v>
      </c>
      <c r="N3980" s="11" t="s">
        <v>8273</v>
      </c>
      <c r="O3980" s="11" t="s">
        <v>8274</v>
      </c>
      <c r="P3980" s="11">
        <f t="shared" si="248"/>
        <v>11</v>
      </c>
      <c r="Q3980" s="11">
        <f t="shared" si="249"/>
        <v>26.75</v>
      </c>
      <c r="R3980" s="16">
        <f t="shared" si="250"/>
        <v>41975.642974537041</v>
      </c>
      <c r="S3980" s="16">
        <f t="shared" si="251"/>
        <v>42035.642974537041</v>
      </c>
    </row>
    <row r="3981" spans="1:19" ht="44.25" x14ac:dyDescent="0.75">
      <c r="A3981" s="11">
        <v>3979</v>
      </c>
      <c r="B3981" s="12" t="s">
        <v>3976</v>
      </c>
      <c r="C3981" s="12" t="s">
        <v>8086</v>
      </c>
      <c r="D3981" s="13">
        <v>6000</v>
      </c>
      <c r="E3981" s="14">
        <v>110</v>
      </c>
      <c r="F3981" s="11" t="s">
        <v>8220</v>
      </c>
      <c r="G3981" s="11" t="s">
        <v>8224</v>
      </c>
      <c r="H3981" s="11" t="s">
        <v>8246</v>
      </c>
      <c r="I3981" s="11">
        <v>1427659200</v>
      </c>
      <c r="J3981" s="11">
        <v>1425678057</v>
      </c>
      <c r="K3981" s="11" t="b">
        <v>0</v>
      </c>
      <c r="L3981" s="11">
        <v>6</v>
      </c>
      <c r="M3981" s="11" t="b">
        <v>0</v>
      </c>
      <c r="N3981" s="11" t="s">
        <v>8273</v>
      </c>
      <c r="O3981" s="11" t="s">
        <v>8274</v>
      </c>
      <c r="P3981" s="11">
        <f t="shared" si="248"/>
        <v>2</v>
      </c>
      <c r="Q3981" s="11">
        <f t="shared" si="249"/>
        <v>18.329999999999998</v>
      </c>
      <c r="R3981" s="16">
        <f t="shared" si="250"/>
        <v>42069.903437500005</v>
      </c>
      <c r="S3981" s="16">
        <f t="shared" si="251"/>
        <v>42092.833333333328</v>
      </c>
    </row>
    <row r="3982" spans="1:19" ht="59" x14ac:dyDescent="0.75">
      <c r="A3982" s="11">
        <v>3980</v>
      </c>
      <c r="B3982" s="12" t="s">
        <v>3977</v>
      </c>
      <c r="C3982" s="12" t="s">
        <v>8087</v>
      </c>
      <c r="D3982" s="13">
        <v>2500</v>
      </c>
      <c r="E3982" s="14">
        <v>450</v>
      </c>
      <c r="F3982" s="11" t="s">
        <v>8220</v>
      </c>
      <c r="G3982" s="11" t="s">
        <v>8223</v>
      </c>
      <c r="H3982" s="11" t="s">
        <v>8245</v>
      </c>
      <c r="I3982" s="11">
        <v>1404570147</v>
      </c>
      <c r="J3982" s="11">
        <v>1401978147</v>
      </c>
      <c r="K3982" s="11" t="b">
        <v>0</v>
      </c>
      <c r="L3982" s="11">
        <v>7</v>
      </c>
      <c r="M3982" s="11" t="b">
        <v>0</v>
      </c>
      <c r="N3982" s="11" t="s">
        <v>8273</v>
      </c>
      <c r="O3982" s="11" t="s">
        <v>8274</v>
      </c>
      <c r="P3982" s="11">
        <f t="shared" si="248"/>
        <v>18</v>
      </c>
      <c r="Q3982" s="11">
        <f t="shared" si="249"/>
        <v>64.290000000000006</v>
      </c>
      <c r="R3982" s="16">
        <f t="shared" si="250"/>
        <v>41795.598923611113</v>
      </c>
      <c r="S3982" s="16">
        <f t="shared" si="251"/>
        <v>41825.598923611113</v>
      </c>
    </row>
    <row r="3983" spans="1:19" ht="44.25" x14ac:dyDescent="0.75">
      <c r="A3983" s="11">
        <v>3981</v>
      </c>
      <c r="B3983" s="12" t="s">
        <v>3358</v>
      </c>
      <c r="C3983" s="12" t="s">
        <v>7469</v>
      </c>
      <c r="D3983" s="13">
        <v>30000</v>
      </c>
      <c r="E3983" s="14">
        <v>1225</v>
      </c>
      <c r="F3983" s="11" t="s">
        <v>8220</v>
      </c>
      <c r="G3983" s="11" t="s">
        <v>8223</v>
      </c>
      <c r="H3983" s="11" t="s">
        <v>8245</v>
      </c>
      <c r="I3983" s="11">
        <v>1468729149</v>
      </c>
      <c r="J3983" s="11">
        <v>1463545149</v>
      </c>
      <c r="K3983" s="11" t="b">
        <v>0</v>
      </c>
      <c r="L3983" s="11">
        <v>7</v>
      </c>
      <c r="M3983" s="11" t="b">
        <v>0</v>
      </c>
      <c r="N3983" s="11" t="s">
        <v>8273</v>
      </c>
      <c r="O3983" s="11" t="s">
        <v>8274</v>
      </c>
      <c r="P3983" s="11">
        <f t="shared" si="248"/>
        <v>4</v>
      </c>
      <c r="Q3983" s="11">
        <f t="shared" si="249"/>
        <v>175</v>
      </c>
      <c r="R3983" s="16">
        <f t="shared" si="250"/>
        <v>42508.179965277777</v>
      </c>
      <c r="S3983" s="16">
        <f t="shared" si="251"/>
        <v>42568.179965277777</v>
      </c>
    </row>
    <row r="3984" spans="1:19" ht="59" x14ac:dyDescent="0.75">
      <c r="A3984" s="11">
        <v>3982</v>
      </c>
      <c r="B3984" s="12" t="s">
        <v>3978</v>
      </c>
      <c r="C3984" s="12" t="s">
        <v>8088</v>
      </c>
      <c r="D3984" s="13">
        <v>850</v>
      </c>
      <c r="E3984" s="14">
        <v>170</v>
      </c>
      <c r="F3984" s="11" t="s">
        <v>8220</v>
      </c>
      <c r="G3984" s="11" t="s">
        <v>8224</v>
      </c>
      <c r="H3984" s="11" t="s">
        <v>8246</v>
      </c>
      <c r="I3984" s="11">
        <v>1436297180</v>
      </c>
      <c r="J3984" s="11">
        <v>1431113180</v>
      </c>
      <c r="K3984" s="11" t="b">
        <v>0</v>
      </c>
      <c r="L3984" s="11">
        <v>5</v>
      </c>
      <c r="M3984" s="11" t="b">
        <v>0</v>
      </c>
      <c r="N3984" s="11" t="s">
        <v>8273</v>
      </c>
      <c r="O3984" s="11" t="s">
        <v>8274</v>
      </c>
      <c r="P3984" s="11">
        <f t="shared" si="248"/>
        <v>20</v>
      </c>
      <c r="Q3984" s="11">
        <f t="shared" si="249"/>
        <v>34</v>
      </c>
      <c r="R3984" s="16">
        <f t="shared" si="250"/>
        <v>42132.809953703705</v>
      </c>
      <c r="S3984" s="16">
        <f t="shared" si="251"/>
        <v>42192.809953703705</v>
      </c>
    </row>
    <row r="3985" spans="1:19" ht="44.25" x14ac:dyDescent="0.75">
      <c r="A3985" s="11">
        <v>3983</v>
      </c>
      <c r="B3985" s="12" t="s">
        <v>3979</v>
      </c>
      <c r="C3985" s="12" t="s">
        <v>8089</v>
      </c>
      <c r="D3985" s="13">
        <v>11140</v>
      </c>
      <c r="E3985" s="14">
        <v>3877</v>
      </c>
      <c r="F3985" s="11" t="s">
        <v>8220</v>
      </c>
      <c r="G3985" s="11" t="s">
        <v>8223</v>
      </c>
      <c r="H3985" s="11" t="s">
        <v>8245</v>
      </c>
      <c r="I3985" s="11">
        <v>1400569140</v>
      </c>
      <c r="J3985" s="11">
        <v>1397854356</v>
      </c>
      <c r="K3985" s="11" t="b">
        <v>0</v>
      </c>
      <c r="L3985" s="11">
        <v>46</v>
      </c>
      <c r="M3985" s="11" t="b">
        <v>0</v>
      </c>
      <c r="N3985" s="11" t="s">
        <v>8273</v>
      </c>
      <c r="O3985" s="11" t="s">
        <v>8274</v>
      </c>
      <c r="P3985" s="11">
        <f t="shared" si="248"/>
        <v>35</v>
      </c>
      <c r="Q3985" s="11">
        <f t="shared" si="249"/>
        <v>84.28</v>
      </c>
      <c r="R3985" s="16">
        <f t="shared" si="250"/>
        <v>41747.86986111111</v>
      </c>
      <c r="S3985" s="16">
        <f t="shared" si="251"/>
        <v>41779.290972222225</v>
      </c>
    </row>
    <row r="3986" spans="1:19" ht="44.25" x14ac:dyDescent="0.75">
      <c r="A3986" s="11">
        <v>3984</v>
      </c>
      <c r="B3986" s="12" t="s">
        <v>3980</v>
      </c>
      <c r="C3986" s="12" t="s">
        <v>8090</v>
      </c>
      <c r="D3986" s="13">
        <v>1500</v>
      </c>
      <c r="E3986" s="14">
        <v>95</v>
      </c>
      <c r="F3986" s="11" t="s">
        <v>8220</v>
      </c>
      <c r="G3986" s="11" t="s">
        <v>8224</v>
      </c>
      <c r="H3986" s="11" t="s">
        <v>8246</v>
      </c>
      <c r="I3986" s="11">
        <v>1415404800</v>
      </c>
      <c r="J3986" s="11">
        <v>1412809644</v>
      </c>
      <c r="K3986" s="11" t="b">
        <v>0</v>
      </c>
      <c r="L3986" s="11">
        <v>10</v>
      </c>
      <c r="M3986" s="11" t="b">
        <v>0</v>
      </c>
      <c r="N3986" s="11" t="s">
        <v>8273</v>
      </c>
      <c r="O3986" s="11" t="s">
        <v>8274</v>
      </c>
      <c r="P3986" s="11">
        <f t="shared" si="248"/>
        <v>6</v>
      </c>
      <c r="Q3986" s="11">
        <f t="shared" si="249"/>
        <v>9.5</v>
      </c>
      <c r="R3986" s="16">
        <f t="shared" si="250"/>
        <v>41920.963472222218</v>
      </c>
      <c r="S3986" s="16">
        <f t="shared" si="251"/>
        <v>41951</v>
      </c>
    </row>
    <row r="3987" spans="1:19" ht="59" x14ac:dyDescent="0.75">
      <c r="A3987" s="11">
        <v>3985</v>
      </c>
      <c r="B3987" s="12" t="s">
        <v>3981</v>
      </c>
      <c r="C3987" s="12" t="s">
        <v>8091</v>
      </c>
      <c r="D3987" s="13">
        <v>2000</v>
      </c>
      <c r="E3987" s="14">
        <v>641</v>
      </c>
      <c r="F3987" s="11" t="s">
        <v>8220</v>
      </c>
      <c r="G3987" s="11" t="s">
        <v>8223</v>
      </c>
      <c r="H3987" s="11" t="s">
        <v>8245</v>
      </c>
      <c r="I3987" s="11">
        <v>1456002300</v>
      </c>
      <c r="J3987" s="11">
        <v>1454173120</v>
      </c>
      <c r="K3987" s="11" t="b">
        <v>0</v>
      </c>
      <c r="L3987" s="11">
        <v>19</v>
      </c>
      <c r="M3987" s="11" t="b">
        <v>0</v>
      </c>
      <c r="N3987" s="11" t="s">
        <v>8273</v>
      </c>
      <c r="O3987" s="11" t="s">
        <v>8274</v>
      </c>
      <c r="P3987" s="11">
        <f t="shared" si="248"/>
        <v>32</v>
      </c>
      <c r="Q3987" s="11">
        <f t="shared" si="249"/>
        <v>33.74</v>
      </c>
      <c r="R3987" s="16">
        <f t="shared" si="250"/>
        <v>42399.707407407404</v>
      </c>
      <c r="S3987" s="16">
        <f t="shared" si="251"/>
        <v>42420.878472222219</v>
      </c>
    </row>
    <row r="3988" spans="1:19" ht="59" x14ac:dyDescent="0.75">
      <c r="A3988" s="11">
        <v>3986</v>
      </c>
      <c r="B3988" s="12" t="s">
        <v>3982</v>
      </c>
      <c r="C3988" s="12" t="s">
        <v>8092</v>
      </c>
      <c r="D3988" s="13">
        <v>5000</v>
      </c>
      <c r="E3988" s="14">
        <v>488</v>
      </c>
      <c r="F3988" s="11" t="s">
        <v>8220</v>
      </c>
      <c r="G3988" s="11" t="s">
        <v>8224</v>
      </c>
      <c r="H3988" s="11" t="s">
        <v>8246</v>
      </c>
      <c r="I3988" s="11">
        <v>1462539840</v>
      </c>
      <c r="J3988" s="11">
        <v>1460034594</v>
      </c>
      <c r="K3988" s="11" t="b">
        <v>0</v>
      </c>
      <c r="L3988" s="11">
        <v>13</v>
      </c>
      <c r="M3988" s="11" t="b">
        <v>0</v>
      </c>
      <c r="N3988" s="11" t="s">
        <v>8273</v>
      </c>
      <c r="O3988" s="11" t="s">
        <v>8274</v>
      </c>
      <c r="P3988" s="11">
        <f t="shared" si="248"/>
        <v>10</v>
      </c>
      <c r="Q3988" s="11">
        <f t="shared" si="249"/>
        <v>37.54</v>
      </c>
      <c r="R3988" s="16">
        <f t="shared" si="250"/>
        <v>42467.548541666663</v>
      </c>
      <c r="S3988" s="16">
        <f t="shared" si="251"/>
        <v>42496.544444444444</v>
      </c>
    </row>
    <row r="3989" spans="1:19" ht="44.25" x14ac:dyDescent="0.75">
      <c r="A3989" s="11">
        <v>3987</v>
      </c>
      <c r="B3989" s="12" t="s">
        <v>3983</v>
      </c>
      <c r="C3989" s="12" t="s">
        <v>8093</v>
      </c>
      <c r="D3989" s="13">
        <v>400</v>
      </c>
      <c r="E3989" s="14">
        <v>151</v>
      </c>
      <c r="F3989" s="11" t="s">
        <v>8220</v>
      </c>
      <c r="G3989" s="11" t="s">
        <v>8224</v>
      </c>
      <c r="H3989" s="11" t="s">
        <v>8246</v>
      </c>
      <c r="I3989" s="11">
        <v>1400278290</v>
      </c>
      <c r="J3989" s="11">
        <v>1399414290</v>
      </c>
      <c r="K3989" s="11" t="b">
        <v>0</v>
      </c>
      <c r="L3989" s="11">
        <v>13</v>
      </c>
      <c r="M3989" s="11" t="b">
        <v>0</v>
      </c>
      <c r="N3989" s="11" t="s">
        <v>8273</v>
      </c>
      <c r="O3989" s="11" t="s">
        <v>8274</v>
      </c>
      <c r="P3989" s="11">
        <f t="shared" si="248"/>
        <v>38</v>
      </c>
      <c r="Q3989" s="11">
        <f t="shared" si="249"/>
        <v>11.62</v>
      </c>
      <c r="R3989" s="16">
        <f t="shared" si="250"/>
        <v>41765.92465277778</v>
      </c>
      <c r="S3989" s="16">
        <f t="shared" si="251"/>
        <v>41775.92465277778</v>
      </c>
    </row>
    <row r="3990" spans="1:19" ht="29.5" x14ac:dyDescent="0.75">
      <c r="A3990" s="11">
        <v>3988</v>
      </c>
      <c r="B3990" s="12" t="s">
        <v>3984</v>
      </c>
      <c r="C3990" s="12" t="s">
        <v>8094</v>
      </c>
      <c r="D3990" s="13">
        <v>1500</v>
      </c>
      <c r="E3990" s="14">
        <v>32</v>
      </c>
      <c r="F3990" s="11" t="s">
        <v>8220</v>
      </c>
      <c r="G3990" s="11" t="s">
        <v>8223</v>
      </c>
      <c r="H3990" s="11" t="s">
        <v>8245</v>
      </c>
      <c r="I3990" s="11">
        <v>1440813413</v>
      </c>
      <c r="J3990" s="11">
        <v>1439517413</v>
      </c>
      <c r="K3990" s="11" t="b">
        <v>0</v>
      </c>
      <c r="L3990" s="11">
        <v>4</v>
      </c>
      <c r="M3990" s="11" t="b">
        <v>0</v>
      </c>
      <c r="N3990" s="11" t="s">
        <v>8273</v>
      </c>
      <c r="O3990" s="11" t="s">
        <v>8274</v>
      </c>
      <c r="P3990" s="11">
        <f t="shared" si="248"/>
        <v>2</v>
      </c>
      <c r="Q3990" s="11">
        <f t="shared" si="249"/>
        <v>8</v>
      </c>
      <c r="R3990" s="16">
        <f t="shared" si="250"/>
        <v>42230.08116898148</v>
      </c>
      <c r="S3990" s="16">
        <f t="shared" si="251"/>
        <v>42245.08116898148</v>
      </c>
    </row>
    <row r="3991" spans="1:19" ht="44.25" x14ac:dyDescent="0.75">
      <c r="A3991" s="11">
        <v>3989</v>
      </c>
      <c r="B3991" s="12" t="s">
        <v>3985</v>
      </c>
      <c r="C3991" s="12" t="s">
        <v>8095</v>
      </c>
      <c r="D3991" s="13">
        <v>3000</v>
      </c>
      <c r="E3991" s="14">
        <v>0</v>
      </c>
      <c r="F3991" s="11" t="s">
        <v>8220</v>
      </c>
      <c r="G3991" s="11" t="s">
        <v>8223</v>
      </c>
      <c r="H3991" s="11" t="s">
        <v>8245</v>
      </c>
      <c r="I3991" s="11">
        <v>1447009181</v>
      </c>
      <c r="J3991" s="11">
        <v>1444413581</v>
      </c>
      <c r="K3991" s="11" t="b">
        <v>0</v>
      </c>
      <c r="L3991" s="11">
        <v>0</v>
      </c>
      <c r="M3991" s="11" t="b">
        <v>0</v>
      </c>
      <c r="N3991" s="11" t="s">
        <v>8273</v>
      </c>
      <c r="O3991" s="11" t="s">
        <v>8274</v>
      </c>
      <c r="P3991" s="11">
        <f t="shared" si="248"/>
        <v>0</v>
      </c>
      <c r="Q3991" s="11">
        <f t="shared" si="249"/>
        <v>0</v>
      </c>
      <c r="R3991" s="16">
        <f t="shared" si="250"/>
        <v>42286.749780092592</v>
      </c>
      <c r="S3991" s="16">
        <f t="shared" si="251"/>
        <v>42316.791446759264</v>
      </c>
    </row>
    <row r="3992" spans="1:19" ht="44.25" x14ac:dyDescent="0.75">
      <c r="A3992" s="11">
        <v>3990</v>
      </c>
      <c r="B3992" s="12" t="s">
        <v>3986</v>
      </c>
      <c r="C3992" s="12" t="s">
        <v>8096</v>
      </c>
      <c r="D3992" s="13">
        <v>1650</v>
      </c>
      <c r="E3992" s="14">
        <v>69</v>
      </c>
      <c r="F3992" s="11" t="s">
        <v>8220</v>
      </c>
      <c r="G3992" s="11" t="s">
        <v>8224</v>
      </c>
      <c r="H3992" s="11" t="s">
        <v>8246</v>
      </c>
      <c r="I3992" s="11">
        <v>1456934893</v>
      </c>
      <c r="J3992" s="11">
        <v>1454342893</v>
      </c>
      <c r="K3992" s="11" t="b">
        <v>0</v>
      </c>
      <c r="L3992" s="11">
        <v>3</v>
      </c>
      <c r="M3992" s="11" t="b">
        <v>0</v>
      </c>
      <c r="N3992" s="11" t="s">
        <v>8273</v>
      </c>
      <c r="O3992" s="11" t="s">
        <v>8274</v>
      </c>
      <c r="P3992" s="11">
        <f t="shared" si="248"/>
        <v>4</v>
      </c>
      <c r="Q3992" s="11">
        <f t="shared" si="249"/>
        <v>23</v>
      </c>
      <c r="R3992" s="16">
        <f t="shared" si="250"/>
        <v>42401.672372685185</v>
      </c>
      <c r="S3992" s="16">
        <f t="shared" si="251"/>
        <v>42431.672372685185</v>
      </c>
    </row>
    <row r="3993" spans="1:19" ht="29.5" x14ac:dyDescent="0.75">
      <c r="A3993" s="11">
        <v>3991</v>
      </c>
      <c r="B3993" s="12" t="s">
        <v>3987</v>
      </c>
      <c r="C3993" s="12" t="s">
        <v>8097</v>
      </c>
      <c r="D3993" s="13">
        <v>500</v>
      </c>
      <c r="E3993" s="14">
        <v>100</v>
      </c>
      <c r="F3993" s="11" t="s">
        <v>8220</v>
      </c>
      <c r="G3993" s="11" t="s">
        <v>8223</v>
      </c>
      <c r="H3993" s="11" t="s">
        <v>8245</v>
      </c>
      <c r="I3993" s="11">
        <v>1433086082</v>
      </c>
      <c r="J3993" s="11">
        <v>1430494082</v>
      </c>
      <c r="K3993" s="11" t="b">
        <v>0</v>
      </c>
      <c r="L3993" s="11">
        <v>1</v>
      </c>
      <c r="M3993" s="11" t="b">
        <v>0</v>
      </c>
      <c r="N3993" s="11" t="s">
        <v>8273</v>
      </c>
      <c r="O3993" s="11" t="s">
        <v>8274</v>
      </c>
      <c r="P3993" s="11">
        <f t="shared" si="248"/>
        <v>20</v>
      </c>
      <c r="Q3993" s="11">
        <f t="shared" si="249"/>
        <v>100</v>
      </c>
      <c r="R3993" s="16">
        <f t="shared" si="250"/>
        <v>42125.644467592589</v>
      </c>
      <c r="S3993" s="16">
        <f t="shared" si="251"/>
        <v>42155.644467592589</v>
      </c>
    </row>
    <row r="3994" spans="1:19" ht="44.25" x14ac:dyDescent="0.75">
      <c r="A3994" s="11">
        <v>3992</v>
      </c>
      <c r="B3994" s="12" t="s">
        <v>3988</v>
      </c>
      <c r="C3994" s="12" t="s">
        <v>8098</v>
      </c>
      <c r="D3994" s="13">
        <v>10000</v>
      </c>
      <c r="E3994" s="14">
        <v>541</v>
      </c>
      <c r="F3994" s="11" t="s">
        <v>8220</v>
      </c>
      <c r="G3994" s="11" t="s">
        <v>8223</v>
      </c>
      <c r="H3994" s="11" t="s">
        <v>8245</v>
      </c>
      <c r="I3994" s="11">
        <v>1449876859</v>
      </c>
      <c r="J3994" s="11">
        <v>1444689259</v>
      </c>
      <c r="K3994" s="11" t="b">
        <v>0</v>
      </c>
      <c r="L3994" s="11">
        <v>9</v>
      </c>
      <c r="M3994" s="11" t="b">
        <v>0</v>
      </c>
      <c r="N3994" s="11" t="s">
        <v>8273</v>
      </c>
      <c r="O3994" s="11" t="s">
        <v>8274</v>
      </c>
      <c r="P3994" s="11">
        <f t="shared" si="248"/>
        <v>5</v>
      </c>
      <c r="Q3994" s="11">
        <f t="shared" si="249"/>
        <v>60.11</v>
      </c>
      <c r="R3994" s="16">
        <f t="shared" si="250"/>
        <v>42289.94049768518</v>
      </c>
      <c r="S3994" s="16">
        <f t="shared" si="251"/>
        <v>42349.982164351852</v>
      </c>
    </row>
    <row r="3995" spans="1:19" ht="44.25" x14ac:dyDescent="0.75">
      <c r="A3995" s="11">
        <v>3993</v>
      </c>
      <c r="B3995" s="12" t="s">
        <v>3989</v>
      </c>
      <c r="C3995" s="12" t="s">
        <v>8099</v>
      </c>
      <c r="D3995" s="13">
        <v>50000</v>
      </c>
      <c r="E3995" s="14">
        <v>3</v>
      </c>
      <c r="F3995" s="11" t="s">
        <v>8220</v>
      </c>
      <c r="G3995" s="11" t="s">
        <v>8223</v>
      </c>
      <c r="H3995" s="11" t="s">
        <v>8245</v>
      </c>
      <c r="I3995" s="11">
        <v>1431549912</v>
      </c>
      <c r="J3995" s="11">
        <v>1428957912</v>
      </c>
      <c r="K3995" s="11" t="b">
        <v>0</v>
      </c>
      <c r="L3995" s="11">
        <v>1</v>
      </c>
      <c r="M3995" s="11" t="b">
        <v>0</v>
      </c>
      <c r="N3995" s="11" t="s">
        <v>8273</v>
      </c>
      <c r="O3995" s="11" t="s">
        <v>8274</v>
      </c>
      <c r="P3995" s="11">
        <f t="shared" si="248"/>
        <v>0</v>
      </c>
      <c r="Q3995" s="11">
        <f t="shared" si="249"/>
        <v>3</v>
      </c>
      <c r="R3995" s="16">
        <f t="shared" si="250"/>
        <v>42107.864722222221</v>
      </c>
      <c r="S3995" s="16">
        <f t="shared" si="251"/>
        <v>42137.864722222221</v>
      </c>
    </row>
    <row r="3996" spans="1:19" ht="44.25" x14ac:dyDescent="0.75">
      <c r="A3996" s="11">
        <v>3994</v>
      </c>
      <c r="B3996" s="12" t="s">
        <v>3990</v>
      </c>
      <c r="C3996" s="12" t="s">
        <v>8100</v>
      </c>
      <c r="D3996" s="13">
        <v>2000</v>
      </c>
      <c r="E3996" s="14">
        <v>5</v>
      </c>
      <c r="F3996" s="11" t="s">
        <v>8220</v>
      </c>
      <c r="G3996" s="11" t="s">
        <v>8223</v>
      </c>
      <c r="H3996" s="11" t="s">
        <v>8245</v>
      </c>
      <c r="I3996" s="11">
        <v>1405761690</v>
      </c>
      <c r="J3996" s="11">
        <v>1403169690</v>
      </c>
      <c r="K3996" s="11" t="b">
        <v>0</v>
      </c>
      <c r="L3996" s="11">
        <v>1</v>
      </c>
      <c r="M3996" s="11" t="b">
        <v>0</v>
      </c>
      <c r="N3996" s="11" t="s">
        <v>8273</v>
      </c>
      <c r="O3996" s="11" t="s">
        <v>8274</v>
      </c>
      <c r="P3996" s="11">
        <f t="shared" si="248"/>
        <v>0</v>
      </c>
      <c r="Q3996" s="11">
        <f t="shared" si="249"/>
        <v>5</v>
      </c>
      <c r="R3996" s="16">
        <f t="shared" si="250"/>
        <v>41809.389930555553</v>
      </c>
      <c r="S3996" s="16">
        <f t="shared" si="251"/>
        <v>41839.389930555553</v>
      </c>
    </row>
    <row r="3997" spans="1:19" ht="44.25" x14ac:dyDescent="0.75">
      <c r="A3997" s="11">
        <v>3995</v>
      </c>
      <c r="B3997" s="12" t="s">
        <v>3991</v>
      </c>
      <c r="C3997" s="12" t="s">
        <v>8101</v>
      </c>
      <c r="D3997" s="13">
        <v>200</v>
      </c>
      <c r="E3997" s="14">
        <v>70</v>
      </c>
      <c r="F3997" s="11" t="s">
        <v>8220</v>
      </c>
      <c r="G3997" s="11" t="s">
        <v>8224</v>
      </c>
      <c r="H3997" s="11" t="s">
        <v>8246</v>
      </c>
      <c r="I3997" s="11">
        <v>1423913220</v>
      </c>
      <c r="J3997" s="11">
        <v>1421339077</v>
      </c>
      <c r="K3997" s="11" t="b">
        <v>0</v>
      </c>
      <c r="L3997" s="11">
        <v>4</v>
      </c>
      <c r="M3997" s="11" t="b">
        <v>0</v>
      </c>
      <c r="N3997" s="11" t="s">
        <v>8273</v>
      </c>
      <c r="O3997" s="11" t="s">
        <v>8274</v>
      </c>
      <c r="P3997" s="11">
        <f t="shared" si="248"/>
        <v>35</v>
      </c>
      <c r="Q3997" s="11">
        <f t="shared" si="249"/>
        <v>17.5</v>
      </c>
      <c r="R3997" s="16">
        <f t="shared" si="250"/>
        <v>42019.683761574073</v>
      </c>
      <c r="S3997" s="16">
        <f t="shared" si="251"/>
        <v>42049.477083333331</v>
      </c>
    </row>
    <row r="3998" spans="1:19" ht="44.25" x14ac:dyDescent="0.75">
      <c r="A3998" s="11">
        <v>3996</v>
      </c>
      <c r="B3998" s="12" t="s">
        <v>3992</v>
      </c>
      <c r="C3998" s="12" t="s">
        <v>8102</v>
      </c>
      <c r="D3998" s="13">
        <v>3000</v>
      </c>
      <c r="E3998" s="14">
        <v>497</v>
      </c>
      <c r="F3998" s="11" t="s">
        <v>8220</v>
      </c>
      <c r="G3998" s="11" t="s">
        <v>8223</v>
      </c>
      <c r="H3998" s="11" t="s">
        <v>8245</v>
      </c>
      <c r="I3998" s="11">
        <v>1416499440</v>
      </c>
      <c r="J3998" s="11">
        <v>1415341464</v>
      </c>
      <c r="K3998" s="11" t="b">
        <v>0</v>
      </c>
      <c r="L3998" s="11">
        <v>17</v>
      </c>
      <c r="M3998" s="11" t="b">
        <v>0</v>
      </c>
      <c r="N3998" s="11" t="s">
        <v>8273</v>
      </c>
      <c r="O3998" s="11" t="s">
        <v>8274</v>
      </c>
      <c r="P3998" s="11">
        <f t="shared" si="248"/>
        <v>17</v>
      </c>
      <c r="Q3998" s="11">
        <f t="shared" si="249"/>
        <v>29.24</v>
      </c>
      <c r="R3998" s="16">
        <f t="shared" si="250"/>
        <v>41950.26694444444</v>
      </c>
      <c r="S3998" s="16">
        <f t="shared" si="251"/>
        <v>41963.669444444444</v>
      </c>
    </row>
    <row r="3999" spans="1:19" ht="44.25" x14ac:dyDescent="0.75">
      <c r="A3999" s="11">
        <v>3997</v>
      </c>
      <c r="B3999" s="12" t="s">
        <v>3993</v>
      </c>
      <c r="C3999" s="12" t="s">
        <v>8103</v>
      </c>
      <c r="D3999" s="13">
        <v>3000</v>
      </c>
      <c r="E3999" s="14">
        <v>0</v>
      </c>
      <c r="F3999" s="11" t="s">
        <v>8220</v>
      </c>
      <c r="G3999" s="11" t="s">
        <v>8224</v>
      </c>
      <c r="H3999" s="11" t="s">
        <v>8246</v>
      </c>
      <c r="I3999" s="11">
        <v>1428222221</v>
      </c>
      <c r="J3999" s="11">
        <v>1425633821</v>
      </c>
      <c r="K3999" s="11" t="b">
        <v>0</v>
      </c>
      <c r="L3999" s="11">
        <v>0</v>
      </c>
      <c r="M3999" s="11" t="b">
        <v>0</v>
      </c>
      <c r="N3999" s="11" t="s">
        <v>8273</v>
      </c>
      <c r="O3999" s="11" t="s">
        <v>8274</v>
      </c>
      <c r="P3999" s="11">
        <f t="shared" si="248"/>
        <v>0</v>
      </c>
      <c r="Q3999" s="11">
        <f t="shared" si="249"/>
        <v>0</v>
      </c>
      <c r="R3999" s="16">
        <f t="shared" si="250"/>
        <v>42069.391446759255</v>
      </c>
      <c r="S3999" s="16">
        <f t="shared" si="251"/>
        <v>42099.349780092598</v>
      </c>
    </row>
    <row r="4000" spans="1:19" ht="44.25" x14ac:dyDescent="0.75">
      <c r="A4000" s="11">
        <v>3998</v>
      </c>
      <c r="B4000" s="12" t="s">
        <v>3994</v>
      </c>
      <c r="C4000" s="12" t="s">
        <v>8104</v>
      </c>
      <c r="D4000" s="13">
        <v>1250</v>
      </c>
      <c r="E4000" s="14">
        <v>715</v>
      </c>
      <c r="F4000" s="11" t="s">
        <v>8220</v>
      </c>
      <c r="G4000" s="11" t="s">
        <v>8223</v>
      </c>
      <c r="H4000" s="11" t="s">
        <v>8245</v>
      </c>
      <c r="I4000" s="11">
        <v>1427580426</v>
      </c>
      <c r="J4000" s="11">
        <v>1424992026</v>
      </c>
      <c r="K4000" s="11" t="b">
        <v>0</v>
      </c>
      <c r="L4000" s="11">
        <v>12</v>
      </c>
      <c r="M4000" s="11" t="b">
        <v>0</v>
      </c>
      <c r="N4000" s="11" t="s">
        <v>8273</v>
      </c>
      <c r="O4000" s="11" t="s">
        <v>8274</v>
      </c>
      <c r="P4000" s="11">
        <f t="shared" si="248"/>
        <v>57</v>
      </c>
      <c r="Q4000" s="11">
        <f t="shared" si="249"/>
        <v>59.58</v>
      </c>
      <c r="R4000" s="16">
        <f t="shared" si="250"/>
        <v>42061.963263888887</v>
      </c>
      <c r="S4000" s="16">
        <f t="shared" si="251"/>
        <v>42091.921597222223</v>
      </c>
    </row>
    <row r="4001" spans="1:19" ht="44.25" x14ac:dyDescent="0.75">
      <c r="A4001" s="11">
        <v>3999</v>
      </c>
      <c r="B4001" s="12" t="s">
        <v>3995</v>
      </c>
      <c r="C4001" s="12" t="s">
        <v>8105</v>
      </c>
      <c r="D4001" s="13">
        <v>7000</v>
      </c>
      <c r="E4001" s="14">
        <v>1156</v>
      </c>
      <c r="F4001" s="11" t="s">
        <v>8220</v>
      </c>
      <c r="G4001" s="11" t="s">
        <v>8223</v>
      </c>
      <c r="H4001" s="11" t="s">
        <v>8245</v>
      </c>
      <c r="I4001" s="11">
        <v>1409514709</v>
      </c>
      <c r="J4001" s="11">
        <v>1406058798</v>
      </c>
      <c r="K4001" s="11" t="b">
        <v>0</v>
      </c>
      <c r="L4001" s="11">
        <v>14</v>
      </c>
      <c r="M4001" s="11" t="b">
        <v>0</v>
      </c>
      <c r="N4001" s="11" t="s">
        <v>8273</v>
      </c>
      <c r="O4001" s="11" t="s">
        <v>8274</v>
      </c>
      <c r="P4001" s="11">
        <f t="shared" si="248"/>
        <v>17</v>
      </c>
      <c r="Q4001" s="11">
        <f t="shared" si="249"/>
        <v>82.57</v>
      </c>
      <c r="R4001" s="16">
        <f t="shared" si="250"/>
        <v>41842.828680555554</v>
      </c>
      <c r="S4001" s="16">
        <f t="shared" si="251"/>
        <v>41882.827650462961</v>
      </c>
    </row>
    <row r="4002" spans="1:19" ht="29.5" x14ac:dyDescent="0.75">
      <c r="A4002" s="11">
        <v>4000</v>
      </c>
      <c r="B4002" s="12" t="s">
        <v>3996</v>
      </c>
      <c r="C4002" s="12" t="s">
        <v>8106</v>
      </c>
      <c r="D4002" s="13">
        <v>8000</v>
      </c>
      <c r="E4002" s="14">
        <v>10</v>
      </c>
      <c r="F4002" s="11" t="s">
        <v>8220</v>
      </c>
      <c r="G4002" s="11" t="s">
        <v>8223</v>
      </c>
      <c r="H4002" s="11" t="s">
        <v>8245</v>
      </c>
      <c r="I4002" s="11">
        <v>1462631358</v>
      </c>
      <c r="J4002" s="11">
        <v>1457450958</v>
      </c>
      <c r="K4002" s="11" t="b">
        <v>0</v>
      </c>
      <c r="L4002" s="11">
        <v>1</v>
      </c>
      <c r="M4002" s="11" t="b">
        <v>0</v>
      </c>
      <c r="N4002" s="11" t="s">
        <v>8273</v>
      </c>
      <c r="O4002" s="11" t="s">
        <v>8274</v>
      </c>
      <c r="P4002" s="11">
        <f t="shared" si="248"/>
        <v>0</v>
      </c>
      <c r="Q4002" s="11">
        <f t="shared" si="249"/>
        <v>10</v>
      </c>
      <c r="R4002" s="16">
        <f t="shared" si="250"/>
        <v>42437.64534722222</v>
      </c>
      <c r="S4002" s="16">
        <f t="shared" si="251"/>
        <v>42497.603680555556</v>
      </c>
    </row>
    <row r="4003" spans="1:19" ht="59" x14ac:dyDescent="0.75">
      <c r="A4003" s="11">
        <v>4001</v>
      </c>
      <c r="B4003" s="12" t="s">
        <v>3997</v>
      </c>
      <c r="C4003" s="12" t="s">
        <v>8107</v>
      </c>
      <c r="D4003" s="13">
        <v>1200</v>
      </c>
      <c r="E4003" s="14">
        <v>453</v>
      </c>
      <c r="F4003" s="11" t="s">
        <v>8220</v>
      </c>
      <c r="G4003" s="11" t="s">
        <v>8224</v>
      </c>
      <c r="H4003" s="11" t="s">
        <v>8246</v>
      </c>
      <c r="I4003" s="11">
        <v>1488394800</v>
      </c>
      <c r="J4003" s="11">
        <v>1486681708</v>
      </c>
      <c r="K4003" s="11" t="b">
        <v>0</v>
      </c>
      <c r="L4003" s="11">
        <v>14</v>
      </c>
      <c r="M4003" s="11" t="b">
        <v>0</v>
      </c>
      <c r="N4003" s="11" t="s">
        <v>8273</v>
      </c>
      <c r="O4003" s="11" t="s">
        <v>8274</v>
      </c>
      <c r="P4003" s="11">
        <f t="shared" si="248"/>
        <v>38</v>
      </c>
      <c r="Q4003" s="11">
        <f t="shared" si="249"/>
        <v>32.36</v>
      </c>
      <c r="R4003" s="16">
        <f t="shared" si="250"/>
        <v>42775.964212962965</v>
      </c>
      <c r="S4003" s="16">
        <f t="shared" si="251"/>
        <v>42795.791666666672</v>
      </c>
    </row>
    <row r="4004" spans="1:19" ht="44.25" x14ac:dyDescent="0.75">
      <c r="A4004" s="11">
        <v>4002</v>
      </c>
      <c r="B4004" s="12" t="s">
        <v>3998</v>
      </c>
      <c r="C4004" s="12" t="s">
        <v>8108</v>
      </c>
      <c r="D4004" s="13">
        <v>1250</v>
      </c>
      <c r="E4004" s="14">
        <v>23</v>
      </c>
      <c r="F4004" s="11" t="s">
        <v>8220</v>
      </c>
      <c r="G4004" s="11" t="s">
        <v>8223</v>
      </c>
      <c r="H4004" s="11" t="s">
        <v>8245</v>
      </c>
      <c r="I4004" s="11">
        <v>1411779761</v>
      </c>
      <c r="J4004" s="11">
        <v>1409187761</v>
      </c>
      <c r="K4004" s="11" t="b">
        <v>0</v>
      </c>
      <c r="L4004" s="11">
        <v>4</v>
      </c>
      <c r="M4004" s="11" t="b">
        <v>0</v>
      </c>
      <c r="N4004" s="11" t="s">
        <v>8273</v>
      </c>
      <c r="O4004" s="11" t="s">
        <v>8274</v>
      </c>
      <c r="P4004" s="11">
        <f t="shared" si="248"/>
        <v>2</v>
      </c>
      <c r="Q4004" s="11">
        <f t="shared" si="249"/>
        <v>5.75</v>
      </c>
      <c r="R4004" s="16">
        <f t="shared" si="250"/>
        <v>41879.043530092589</v>
      </c>
      <c r="S4004" s="16">
        <f t="shared" si="251"/>
        <v>41909.043530092589</v>
      </c>
    </row>
    <row r="4005" spans="1:19" ht="44.25" x14ac:dyDescent="0.75">
      <c r="A4005" s="11">
        <v>4003</v>
      </c>
      <c r="B4005" s="12" t="s">
        <v>3999</v>
      </c>
      <c r="C4005" s="12" t="s">
        <v>8071</v>
      </c>
      <c r="D4005" s="13">
        <v>2000</v>
      </c>
      <c r="E4005" s="14">
        <v>201</v>
      </c>
      <c r="F4005" s="11" t="s">
        <v>8220</v>
      </c>
      <c r="G4005" s="11" t="s">
        <v>8223</v>
      </c>
      <c r="H4005" s="11" t="s">
        <v>8245</v>
      </c>
      <c r="I4005" s="11">
        <v>1424009147</v>
      </c>
      <c r="J4005" s="11">
        <v>1421417147</v>
      </c>
      <c r="K4005" s="11" t="b">
        <v>0</v>
      </c>
      <c r="L4005" s="11">
        <v>2</v>
      </c>
      <c r="M4005" s="11" t="b">
        <v>0</v>
      </c>
      <c r="N4005" s="11" t="s">
        <v>8273</v>
      </c>
      <c r="O4005" s="11" t="s">
        <v>8274</v>
      </c>
      <c r="P4005" s="11">
        <f t="shared" si="248"/>
        <v>10</v>
      </c>
      <c r="Q4005" s="11">
        <f t="shared" si="249"/>
        <v>100.5</v>
      </c>
      <c r="R4005" s="16">
        <f t="shared" si="250"/>
        <v>42020.587349537032</v>
      </c>
      <c r="S4005" s="16">
        <f t="shared" si="251"/>
        <v>42050.587349537032</v>
      </c>
    </row>
    <row r="4006" spans="1:19" x14ac:dyDescent="0.75">
      <c r="A4006" s="11">
        <v>4004</v>
      </c>
      <c r="B4006" s="12" t="s">
        <v>4000</v>
      </c>
      <c r="C4006" s="12" t="s">
        <v>8109</v>
      </c>
      <c r="D4006" s="13">
        <v>500</v>
      </c>
      <c r="E4006" s="14">
        <v>1</v>
      </c>
      <c r="F4006" s="11" t="s">
        <v>8220</v>
      </c>
      <c r="G4006" s="11" t="s">
        <v>8223</v>
      </c>
      <c r="H4006" s="11" t="s">
        <v>8245</v>
      </c>
      <c r="I4006" s="11">
        <v>1412740457</v>
      </c>
      <c r="J4006" s="11">
        <v>1410148457</v>
      </c>
      <c r="K4006" s="11" t="b">
        <v>0</v>
      </c>
      <c r="L4006" s="11">
        <v>1</v>
      </c>
      <c r="M4006" s="11" t="b">
        <v>0</v>
      </c>
      <c r="N4006" s="11" t="s">
        <v>8273</v>
      </c>
      <c r="O4006" s="11" t="s">
        <v>8274</v>
      </c>
      <c r="P4006" s="11">
        <f t="shared" si="248"/>
        <v>0</v>
      </c>
      <c r="Q4006" s="11">
        <f t="shared" si="249"/>
        <v>1</v>
      </c>
      <c r="R4006" s="16">
        <f t="shared" si="250"/>
        <v>41890.16269675926</v>
      </c>
      <c r="S4006" s="16">
        <f t="shared" si="251"/>
        <v>41920.16269675926</v>
      </c>
    </row>
    <row r="4007" spans="1:19" ht="44.25" x14ac:dyDescent="0.75">
      <c r="A4007" s="11">
        <v>4005</v>
      </c>
      <c r="B4007" s="12" t="s">
        <v>4001</v>
      </c>
      <c r="C4007" s="12" t="s">
        <v>8110</v>
      </c>
      <c r="D4007" s="13">
        <v>3000</v>
      </c>
      <c r="E4007" s="14">
        <v>40</v>
      </c>
      <c r="F4007" s="11" t="s">
        <v>8220</v>
      </c>
      <c r="G4007" s="11" t="s">
        <v>8223</v>
      </c>
      <c r="H4007" s="11" t="s">
        <v>8245</v>
      </c>
      <c r="I4007" s="11">
        <v>1413832985</v>
      </c>
      <c r="J4007" s="11">
        <v>1408648985</v>
      </c>
      <c r="K4007" s="11" t="b">
        <v>0</v>
      </c>
      <c r="L4007" s="11">
        <v>2</v>
      </c>
      <c r="M4007" s="11" t="b">
        <v>0</v>
      </c>
      <c r="N4007" s="11" t="s">
        <v>8273</v>
      </c>
      <c r="O4007" s="11" t="s">
        <v>8274</v>
      </c>
      <c r="P4007" s="11">
        <f t="shared" si="248"/>
        <v>1</v>
      </c>
      <c r="Q4007" s="11">
        <f t="shared" si="249"/>
        <v>20</v>
      </c>
      <c r="R4007" s="16">
        <f t="shared" si="250"/>
        <v>41872.807696759257</v>
      </c>
      <c r="S4007" s="16">
        <f t="shared" si="251"/>
        <v>41932.807696759257</v>
      </c>
    </row>
    <row r="4008" spans="1:19" ht="44.25" x14ac:dyDescent="0.75">
      <c r="A4008" s="11">
        <v>4006</v>
      </c>
      <c r="B4008" s="12" t="s">
        <v>4002</v>
      </c>
      <c r="C4008" s="12" t="s">
        <v>8111</v>
      </c>
      <c r="D4008" s="13">
        <v>30000</v>
      </c>
      <c r="E4008" s="14">
        <v>2</v>
      </c>
      <c r="F4008" s="11" t="s">
        <v>8220</v>
      </c>
      <c r="G4008" s="11" t="s">
        <v>8223</v>
      </c>
      <c r="H4008" s="11" t="s">
        <v>8245</v>
      </c>
      <c r="I4008" s="11">
        <v>1455647587</v>
      </c>
      <c r="J4008" s="11">
        <v>1453487587</v>
      </c>
      <c r="K4008" s="11" t="b">
        <v>0</v>
      </c>
      <c r="L4008" s="11">
        <v>1</v>
      </c>
      <c r="M4008" s="11" t="b">
        <v>0</v>
      </c>
      <c r="N4008" s="11" t="s">
        <v>8273</v>
      </c>
      <c r="O4008" s="11" t="s">
        <v>8274</v>
      </c>
      <c r="P4008" s="11">
        <f t="shared" si="248"/>
        <v>0</v>
      </c>
      <c r="Q4008" s="11">
        <f t="shared" si="249"/>
        <v>2</v>
      </c>
      <c r="R4008" s="16">
        <f t="shared" si="250"/>
        <v>42391.772997685184</v>
      </c>
      <c r="S4008" s="16">
        <f t="shared" si="251"/>
        <v>42416.772997685184</v>
      </c>
    </row>
    <row r="4009" spans="1:19" ht="44.25" x14ac:dyDescent="0.75">
      <c r="A4009" s="11">
        <v>4007</v>
      </c>
      <c r="B4009" s="12" t="s">
        <v>4003</v>
      </c>
      <c r="C4009" s="12" t="s">
        <v>8112</v>
      </c>
      <c r="D4009" s="13">
        <v>2000</v>
      </c>
      <c r="E4009" s="14">
        <v>5</v>
      </c>
      <c r="F4009" s="11" t="s">
        <v>8220</v>
      </c>
      <c r="G4009" s="11" t="s">
        <v>8223</v>
      </c>
      <c r="H4009" s="11" t="s">
        <v>8245</v>
      </c>
      <c r="I4009" s="11">
        <v>1409070480</v>
      </c>
      <c r="J4009" s="11">
        <v>1406572381</v>
      </c>
      <c r="K4009" s="11" t="b">
        <v>0</v>
      </c>
      <c r="L4009" s="11">
        <v>1</v>
      </c>
      <c r="M4009" s="11" t="b">
        <v>0</v>
      </c>
      <c r="N4009" s="11" t="s">
        <v>8273</v>
      </c>
      <c r="O4009" s="11" t="s">
        <v>8274</v>
      </c>
      <c r="P4009" s="11">
        <f t="shared" si="248"/>
        <v>0</v>
      </c>
      <c r="Q4009" s="11">
        <f t="shared" si="249"/>
        <v>5</v>
      </c>
      <c r="R4009" s="16">
        <f t="shared" si="250"/>
        <v>41848.772928240738</v>
      </c>
      <c r="S4009" s="16">
        <f t="shared" si="251"/>
        <v>41877.686111111114</v>
      </c>
    </row>
    <row r="4010" spans="1:19" ht="59" x14ac:dyDescent="0.75">
      <c r="A4010" s="11">
        <v>4008</v>
      </c>
      <c r="B4010" s="12" t="s">
        <v>4004</v>
      </c>
      <c r="C4010" s="12" t="s">
        <v>8113</v>
      </c>
      <c r="D4010" s="13">
        <v>1000</v>
      </c>
      <c r="E4010" s="14">
        <v>60</v>
      </c>
      <c r="F4010" s="11" t="s">
        <v>8220</v>
      </c>
      <c r="G4010" s="11" t="s">
        <v>8224</v>
      </c>
      <c r="H4010" s="11" t="s">
        <v>8246</v>
      </c>
      <c r="I4010" s="11">
        <v>1437606507</v>
      </c>
      <c r="J4010" s="11">
        <v>1435014507</v>
      </c>
      <c r="K4010" s="11" t="b">
        <v>0</v>
      </c>
      <c r="L4010" s="11">
        <v>4</v>
      </c>
      <c r="M4010" s="11" t="b">
        <v>0</v>
      </c>
      <c r="N4010" s="11" t="s">
        <v>8273</v>
      </c>
      <c r="O4010" s="11" t="s">
        <v>8274</v>
      </c>
      <c r="P4010" s="11">
        <f t="shared" si="248"/>
        <v>6</v>
      </c>
      <c r="Q4010" s="11">
        <f t="shared" si="249"/>
        <v>15</v>
      </c>
      <c r="R4010" s="16">
        <f t="shared" si="250"/>
        <v>42177.964201388888</v>
      </c>
      <c r="S4010" s="16">
        <f t="shared" si="251"/>
        <v>42207.964201388888</v>
      </c>
    </row>
    <row r="4011" spans="1:19" ht="44.25" x14ac:dyDescent="0.75">
      <c r="A4011" s="11">
        <v>4009</v>
      </c>
      <c r="B4011" s="12" t="s">
        <v>4005</v>
      </c>
      <c r="C4011" s="12" t="s">
        <v>8114</v>
      </c>
      <c r="D4011" s="13">
        <v>1930</v>
      </c>
      <c r="E4011" s="14">
        <v>75</v>
      </c>
      <c r="F4011" s="11" t="s">
        <v>8220</v>
      </c>
      <c r="G4011" s="11" t="s">
        <v>8224</v>
      </c>
      <c r="H4011" s="11" t="s">
        <v>8246</v>
      </c>
      <c r="I4011" s="11">
        <v>1410281360</v>
      </c>
      <c r="J4011" s="11">
        <v>1406825360</v>
      </c>
      <c r="K4011" s="11" t="b">
        <v>0</v>
      </c>
      <c r="L4011" s="11">
        <v>3</v>
      </c>
      <c r="M4011" s="11" t="b">
        <v>0</v>
      </c>
      <c r="N4011" s="11" t="s">
        <v>8273</v>
      </c>
      <c r="O4011" s="11" t="s">
        <v>8274</v>
      </c>
      <c r="P4011" s="11">
        <f t="shared" si="248"/>
        <v>4</v>
      </c>
      <c r="Q4011" s="11">
        <f t="shared" si="249"/>
        <v>25</v>
      </c>
      <c r="R4011" s="16">
        <f t="shared" si="250"/>
        <v>41851.700925925928</v>
      </c>
      <c r="S4011" s="16">
        <f t="shared" si="251"/>
        <v>41891.700925925928</v>
      </c>
    </row>
    <row r="4012" spans="1:19" ht="44.25" x14ac:dyDescent="0.75">
      <c r="A4012" s="11">
        <v>4010</v>
      </c>
      <c r="B4012" s="12" t="s">
        <v>4006</v>
      </c>
      <c r="C4012" s="12" t="s">
        <v>8115</v>
      </c>
      <c r="D4012" s="13">
        <v>7200</v>
      </c>
      <c r="E4012" s="14">
        <v>1742</v>
      </c>
      <c r="F4012" s="11" t="s">
        <v>8220</v>
      </c>
      <c r="G4012" s="11" t="s">
        <v>8223</v>
      </c>
      <c r="H4012" s="11" t="s">
        <v>8245</v>
      </c>
      <c r="I4012" s="11">
        <v>1414348166</v>
      </c>
      <c r="J4012" s="11">
        <v>1412879366</v>
      </c>
      <c r="K4012" s="11" t="b">
        <v>0</v>
      </c>
      <c r="L4012" s="11">
        <v>38</v>
      </c>
      <c r="M4012" s="11" t="b">
        <v>0</v>
      </c>
      <c r="N4012" s="11" t="s">
        <v>8273</v>
      </c>
      <c r="O4012" s="11" t="s">
        <v>8274</v>
      </c>
      <c r="P4012" s="11">
        <f t="shared" si="248"/>
        <v>24</v>
      </c>
      <c r="Q4012" s="11">
        <f t="shared" si="249"/>
        <v>45.84</v>
      </c>
      <c r="R4012" s="16">
        <f t="shared" si="250"/>
        <v>41921.770439814813</v>
      </c>
      <c r="S4012" s="16">
        <f t="shared" si="251"/>
        <v>41938.770439814813</v>
      </c>
    </row>
    <row r="4013" spans="1:19" ht="44.25" x14ac:dyDescent="0.75">
      <c r="A4013" s="11">
        <v>4011</v>
      </c>
      <c r="B4013" s="12" t="s">
        <v>4007</v>
      </c>
      <c r="C4013" s="12" t="s">
        <v>8116</v>
      </c>
      <c r="D4013" s="13">
        <v>250</v>
      </c>
      <c r="E4013" s="14">
        <v>19</v>
      </c>
      <c r="F4013" s="11" t="s">
        <v>8220</v>
      </c>
      <c r="G4013" s="11" t="s">
        <v>8224</v>
      </c>
      <c r="H4013" s="11" t="s">
        <v>8246</v>
      </c>
      <c r="I4013" s="11">
        <v>1422450278</v>
      </c>
      <c r="J4013" s="11">
        <v>1419858278</v>
      </c>
      <c r="K4013" s="11" t="b">
        <v>0</v>
      </c>
      <c r="L4013" s="11">
        <v>4</v>
      </c>
      <c r="M4013" s="11" t="b">
        <v>0</v>
      </c>
      <c r="N4013" s="11" t="s">
        <v>8273</v>
      </c>
      <c r="O4013" s="11" t="s">
        <v>8274</v>
      </c>
      <c r="P4013" s="11">
        <f t="shared" si="248"/>
        <v>8</v>
      </c>
      <c r="Q4013" s="11">
        <f t="shared" si="249"/>
        <v>4.75</v>
      </c>
      <c r="R4013" s="16">
        <f t="shared" si="250"/>
        <v>42002.54488425926</v>
      </c>
      <c r="S4013" s="16">
        <f t="shared" si="251"/>
        <v>42032.54488425926</v>
      </c>
    </row>
    <row r="4014" spans="1:19" ht="59" x14ac:dyDescent="0.75">
      <c r="A4014" s="11">
        <v>4012</v>
      </c>
      <c r="B4014" s="12" t="s">
        <v>4008</v>
      </c>
      <c r="C4014" s="12" t="s">
        <v>8117</v>
      </c>
      <c r="D4014" s="13">
        <v>575</v>
      </c>
      <c r="E4014" s="14">
        <v>0</v>
      </c>
      <c r="F4014" s="11" t="s">
        <v>8220</v>
      </c>
      <c r="G4014" s="11" t="s">
        <v>8224</v>
      </c>
      <c r="H4014" s="11" t="s">
        <v>8246</v>
      </c>
      <c r="I4014" s="11">
        <v>1430571849</v>
      </c>
      <c r="J4014" s="11">
        <v>1427979849</v>
      </c>
      <c r="K4014" s="11" t="b">
        <v>0</v>
      </c>
      <c r="L4014" s="11">
        <v>0</v>
      </c>
      <c r="M4014" s="11" t="b">
        <v>0</v>
      </c>
      <c r="N4014" s="11" t="s">
        <v>8273</v>
      </c>
      <c r="O4014" s="11" t="s">
        <v>8274</v>
      </c>
      <c r="P4014" s="11">
        <f t="shared" si="248"/>
        <v>0</v>
      </c>
      <c r="Q4014" s="11">
        <f t="shared" si="249"/>
        <v>0</v>
      </c>
      <c r="R4014" s="16">
        <f t="shared" si="250"/>
        <v>42096.544548611113</v>
      </c>
      <c r="S4014" s="16">
        <f t="shared" si="251"/>
        <v>42126.544548611113</v>
      </c>
    </row>
    <row r="4015" spans="1:19" ht="59" x14ac:dyDescent="0.75">
      <c r="A4015" s="11">
        <v>4013</v>
      </c>
      <c r="B4015" s="12" t="s">
        <v>4009</v>
      </c>
      <c r="C4015" s="12" t="s">
        <v>8118</v>
      </c>
      <c r="D4015" s="13">
        <v>2000</v>
      </c>
      <c r="E4015" s="14">
        <v>26</v>
      </c>
      <c r="F4015" s="11" t="s">
        <v>8220</v>
      </c>
      <c r="G4015" s="11" t="s">
        <v>8223</v>
      </c>
      <c r="H4015" s="11" t="s">
        <v>8245</v>
      </c>
      <c r="I4015" s="11">
        <v>1424070823</v>
      </c>
      <c r="J4015" s="11">
        <v>1421478823</v>
      </c>
      <c r="K4015" s="11" t="b">
        <v>0</v>
      </c>
      <c r="L4015" s="11">
        <v>2</v>
      </c>
      <c r="M4015" s="11" t="b">
        <v>0</v>
      </c>
      <c r="N4015" s="11" t="s">
        <v>8273</v>
      </c>
      <c r="O4015" s="11" t="s">
        <v>8274</v>
      </c>
      <c r="P4015" s="11">
        <f t="shared" si="248"/>
        <v>1</v>
      </c>
      <c r="Q4015" s="11">
        <f t="shared" si="249"/>
        <v>13</v>
      </c>
      <c r="R4015" s="16">
        <f t="shared" si="250"/>
        <v>42021.301192129627</v>
      </c>
      <c r="S4015" s="16">
        <f t="shared" si="251"/>
        <v>42051.301192129627</v>
      </c>
    </row>
    <row r="4016" spans="1:19" ht="44.25" x14ac:dyDescent="0.75">
      <c r="A4016" s="11">
        <v>4014</v>
      </c>
      <c r="B4016" s="12" t="s">
        <v>4010</v>
      </c>
      <c r="C4016" s="12" t="s">
        <v>8119</v>
      </c>
      <c r="D4016" s="13">
        <v>9000</v>
      </c>
      <c r="E4016" s="14">
        <v>0</v>
      </c>
      <c r="F4016" s="11" t="s">
        <v>8220</v>
      </c>
      <c r="G4016" s="11" t="s">
        <v>8223</v>
      </c>
      <c r="H4016" s="11" t="s">
        <v>8245</v>
      </c>
      <c r="I4016" s="11">
        <v>1457157269</v>
      </c>
      <c r="J4016" s="11">
        <v>1455861269</v>
      </c>
      <c r="K4016" s="11" t="b">
        <v>0</v>
      </c>
      <c r="L4016" s="11">
        <v>0</v>
      </c>
      <c r="M4016" s="11" t="b">
        <v>0</v>
      </c>
      <c r="N4016" s="11" t="s">
        <v>8273</v>
      </c>
      <c r="O4016" s="11" t="s">
        <v>8274</v>
      </c>
      <c r="P4016" s="11">
        <f t="shared" si="248"/>
        <v>0</v>
      </c>
      <c r="Q4016" s="11">
        <f t="shared" si="249"/>
        <v>0</v>
      </c>
      <c r="R4016" s="16">
        <f t="shared" si="250"/>
        <v>42419.246168981481</v>
      </c>
      <c r="S4016" s="16">
        <f t="shared" si="251"/>
        <v>42434.246168981481</v>
      </c>
    </row>
    <row r="4017" spans="1:19" ht="44.25" x14ac:dyDescent="0.75">
      <c r="A4017" s="11">
        <v>4015</v>
      </c>
      <c r="B4017" s="12" t="s">
        <v>4011</v>
      </c>
      <c r="C4017" s="12" t="s">
        <v>8120</v>
      </c>
      <c r="D4017" s="13">
        <v>7000</v>
      </c>
      <c r="E4017" s="14">
        <v>1</v>
      </c>
      <c r="F4017" s="11" t="s">
        <v>8220</v>
      </c>
      <c r="G4017" s="11" t="s">
        <v>8223</v>
      </c>
      <c r="H4017" s="11" t="s">
        <v>8245</v>
      </c>
      <c r="I4017" s="11">
        <v>1437331463</v>
      </c>
      <c r="J4017" s="11">
        <v>1434739463</v>
      </c>
      <c r="K4017" s="11" t="b">
        <v>0</v>
      </c>
      <c r="L4017" s="11">
        <v>1</v>
      </c>
      <c r="M4017" s="11" t="b">
        <v>0</v>
      </c>
      <c r="N4017" s="11" t="s">
        <v>8273</v>
      </c>
      <c r="O4017" s="11" t="s">
        <v>8274</v>
      </c>
      <c r="P4017" s="11">
        <f t="shared" si="248"/>
        <v>0</v>
      </c>
      <c r="Q4017" s="11">
        <f t="shared" si="249"/>
        <v>1</v>
      </c>
      <c r="R4017" s="16">
        <f t="shared" si="250"/>
        <v>42174.780821759254</v>
      </c>
      <c r="S4017" s="16">
        <f t="shared" si="251"/>
        <v>42204.780821759254</v>
      </c>
    </row>
    <row r="4018" spans="1:19" ht="44.25" x14ac:dyDescent="0.75">
      <c r="A4018" s="11">
        <v>4016</v>
      </c>
      <c r="B4018" s="12" t="s">
        <v>4012</v>
      </c>
      <c r="C4018" s="12" t="s">
        <v>8121</v>
      </c>
      <c r="D4018" s="13">
        <v>500</v>
      </c>
      <c r="E4018" s="14">
        <v>70</v>
      </c>
      <c r="F4018" s="11" t="s">
        <v>8220</v>
      </c>
      <c r="G4018" s="11" t="s">
        <v>8224</v>
      </c>
      <c r="H4018" s="11" t="s">
        <v>8246</v>
      </c>
      <c r="I4018" s="11">
        <v>1410987400</v>
      </c>
      <c r="J4018" s="11">
        <v>1408395400</v>
      </c>
      <c r="K4018" s="11" t="b">
        <v>0</v>
      </c>
      <c r="L4018" s="11">
        <v>7</v>
      </c>
      <c r="M4018" s="11" t="b">
        <v>0</v>
      </c>
      <c r="N4018" s="11" t="s">
        <v>8273</v>
      </c>
      <c r="O4018" s="11" t="s">
        <v>8274</v>
      </c>
      <c r="P4018" s="11">
        <f t="shared" si="248"/>
        <v>14</v>
      </c>
      <c r="Q4018" s="11">
        <f t="shared" si="249"/>
        <v>10</v>
      </c>
      <c r="R4018" s="16">
        <f t="shared" si="250"/>
        <v>41869.872685185182</v>
      </c>
      <c r="S4018" s="16">
        <f t="shared" si="251"/>
        <v>41899.872685185182</v>
      </c>
    </row>
    <row r="4019" spans="1:19" ht="44.25" x14ac:dyDescent="0.75">
      <c r="A4019" s="11">
        <v>4017</v>
      </c>
      <c r="B4019" s="12" t="s">
        <v>4013</v>
      </c>
      <c r="C4019" s="12" t="s">
        <v>8122</v>
      </c>
      <c r="D4019" s="13">
        <v>10000</v>
      </c>
      <c r="E4019" s="14">
        <v>105</v>
      </c>
      <c r="F4019" s="11" t="s">
        <v>8220</v>
      </c>
      <c r="G4019" s="11" t="s">
        <v>8223</v>
      </c>
      <c r="H4019" s="11" t="s">
        <v>8245</v>
      </c>
      <c r="I4019" s="11">
        <v>1409846874</v>
      </c>
      <c r="J4019" s="11">
        <v>1407254874</v>
      </c>
      <c r="K4019" s="11" t="b">
        <v>0</v>
      </c>
      <c r="L4019" s="11">
        <v>2</v>
      </c>
      <c r="M4019" s="11" t="b">
        <v>0</v>
      </c>
      <c r="N4019" s="11" t="s">
        <v>8273</v>
      </c>
      <c r="O4019" s="11" t="s">
        <v>8274</v>
      </c>
      <c r="P4019" s="11">
        <f t="shared" si="248"/>
        <v>1</v>
      </c>
      <c r="Q4019" s="11">
        <f t="shared" si="249"/>
        <v>52.5</v>
      </c>
      <c r="R4019" s="16">
        <f t="shared" si="250"/>
        <v>41856.672152777777</v>
      </c>
      <c r="S4019" s="16">
        <f t="shared" si="251"/>
        <v>41886.672152777777</v>
      </c>
    </row>
    <row r="4020" spans="1:19" ht="29.5" x14ac:dyDescent="0.75">
      <c r="A4020" s="11">
        <v>4018</v>
      </c>
      <c r="B4020" s="12" t="s">
        <v>4014</v>
      </c>
      <c r="C4020" s="12" t="s">
        <v>8123</v>
      </c>
      <c r="D4020" s="13">
        <v>1500</v>
      </c>
      <c r="E4020" s="14">
        <v>130</v>
      </c>
      <c r="F4020" s="11" t="s">
        <v>8220</v>
      </c>
      <c r="G4020" s="11" t="s">
        <v>8224</v>
      </c>
      <c r="H4020" s="11" t="s">
        <v>8246</v>
      </c>
      <c r="I4020" s="11">
        <v>1475877108</v>
      </c>
      <c r="J4020" s="11">
        <v>1473285108</v>
      </c>
      <c r="K4020" s="11" t="b">
        <v>0</v>
      </c>
      <c r="L4020" s="11">
        <v>4</v>
      </c>
      <c r="M4020" s="11" t="b">
        <v>0</v>
      </c>
      <c r="N4020" s="11" t="s">
        <v>8273</v>
      </c>
      <c r="O4020" s="11" t="s">
        <v>8274</v>
      </c>
      <c r="P4020" s="11">
        <f t="shared" si="248"/>
        <v>9</v>
      </c>
      <c r="Q4020" s="11">
        <f t="shared" si="249"/>
        <v>32.5</v>
      </c>
      <c r="R4020" s="16">
        <f t="shared" si="250"/>
        <v>42620.91097222222</v>
      </c>
      <c r="S4020" s="16">
        <f t="shared" si="251"/>
        <v>42650.91097222222</v>
      </c>
    </row>
    <row r="4021" spans="1:19" ht="44.25" x14ac:dyDescent="0.75">
      <c r="A4021" s="11">
        <v>4019</v>
      </c>
      <c r="B4021" s="12" t="s">
        <v>4015</v>
      </c>
      <c r="C4021" s="12" t="s">
        <v>8124</v>
      </c>
      <c r="D4021" s="13">
        <v>3500</v>
      </c>
      <c r="E4021" s="14">
        <v>29</v>
      </c>
      <c r="F4021" s="11" t="s">
        <v>8220</v>
      </c>
      <c r="G4021" s="11" t="s">
        <v>8223</v>
      </c>
      <c r="H4021" s="11" t="s">
        <v>8245</v>
      </c>
      <c r="I4021" s="11">
        <v>1460737680</v>
      </c>
      <c r="J4021" s="11">
        <v>1455725596</v>
      </c>
      <c r="K4021" s="11" t="b">
        <v>0</v>
      </c>
      <c r="L4021" s="11">
        <v>4</v>
      </c>
      <c r="M4021" s="11" t="b">
        <v>0</v>
      </c>
      <c r="N4021" s="11" t="s">
        <v>8273</v>
      </c>
      <c r="O4021" s="11" t="s">
        <v>8274</v>
      </c>
      <c r="P4021" s="11">
        <f t="shared" si="248"/>
        <v>1</v>
      </c>
      <c r="Q4021" s="11">
        <f t="shared" si="249"/>
        <v>7.25</v>
      </c>
      <c r="R4021" s="16">
        <f t="shared" si="250"/>
        <v>42417.675879629634</v>
      </c>
      <c r="S4021" s="16">
        <f t="shared" si="251"/>
        <v>42475.686111111107</v>
      </c>
    </row>
    <row r="4022" spans="1:19" ht="44.25" x14ac:dyDescent="0.75">
      <c r="A4022" s="11">
        <v>4020</v>
      </c>
      <c r="B4022" s="12" t="s">
        <v>4016</v>
      </c>
      <c r="C4022" s="12" t="s">
        <v>8125</v>
      </c>
      <c r="D4022" s="13">
        <v>600</v>
      </c>
      <c r="E4022" s="14">
        <v>100</v>
      </c>
      <c r="F4022" s="11" t="s">
        <v>8220</v>
      </c>
      <c r="G4022" s="11" t="s">
        <v>8223</v>
      </c>
      <c r="H4022" s="11" t="s">
        <v>8245</v>
      </c>
      <c r="I4022" s="11">
        <v>1427168099</v>
      </c>
      <c r="J4022" s="11">
        <v>1424579699</v>
      </c>
      <c r="K4022" s="11" t="b">
        <v>0</v>
      </c>
      <c r="L4022" s="11">
        <v>3</v>
      </c>
      <c r="M4022" s="11" t="b">
        <v>0</v>
      </c>
      <c r="N4022" s="11" t="s">
        <v>8273</v>
      </c>
      <c r="O4022" s="11" t="s">
        <v>8274</v>
      </c>
      <c r="P4022" s="11">
        <f t="shared" si="248"/>
        <v>17</v>
      </c>
      <c r="Q4022" s="11">
        <f t="shared" si="249"/>
        <v>33.33</v>
      </c>
      <c r="R4022" s="16">
        <f t="shared" si="250"/>
        <v>42057.190960648149</v>
      </c>
      <c r="S4022" s="16">
        <f t="shared" si="251"/>
        <v>42087.149293981478</v>
      </c>
    </row>
    <row r="4023" spans="1:19" ht="44.25" x14ac:dyDescent="0.75">
      <c r="A4023" s="11">
        <v>4021</v>
      </c>
      <c r="B4023" s="12" t="s">
        <v>4017</v>
      </c>
      <c r="C4023" s="12" t="s">
        <v>8126</v>
      </c>
      <c r="D4023" s="13">
        <v>15000</v>
      </c>
      <c r="E4023" s="14">
        <v>125</v>
      </c>
      <c r="F4023" s="11" t="s">
        <v>8220</v>
      </c>
      <c r="G4023" s="11" t="s">
        <v>8223</v>
      </c>
      <c r="H4023" s="11" t="s">
        <v>8245</v>
      </c>
      <c r="I4023" s="11">
        <v>1414360358</v>
      </c>
      <c r="J4023" s="11">
        <v>1409176358</v>
      </c>
      <c r="K4023" s="11" t="b">
        <v>0</v>
      </c>
      <c r="L4023" s="11">
        <v>2</v>
      </c>
      <c r="M4023" s="11" t="b">
        <v>0</v>
      </c>
      <c r="N4023" s="11" t="s">
        <v>8273</v>
      </c>
      <c r="O4023" s="11" t="s">
        <v>8274</v>
      </c>
      <c r="P4023" s="11">
        <f t="shared" si="248"/>
        <v>1</v>
      </c>
      <c r="Q4023" s="11">
        <f t="shared" si="249"/>
        <v>62.5</v>
      </c>
      <c r="R4023" s="16">
        <f t="shared" si="250"/>
        <v>41878.911550925928</v>
      </c>
      <c r="S4023" s="16">
        <f t="shared" si="251"/>
        <v>41938.911550925928</v>
      </c>
    </row>
    <row r="4024" spans="1:19" ht="29.5" x14ac:dyDescent="0.75">
      <c r="A4024" s="11">
        <v>4022</v>
      </c>
      <c r="B4024" s="12" t="s">
        <v>4018</v>
      </c>
      <c r="C4024" s="12" t="s">
        <v>8127</v>
      </c>
      <c r="D4024" s="13">
        <v>18000</v>
      </c>
      <c r="E4024" s="14">
        <v>12521</v>
      </c>
      <c r="F4024" s="11" t="s">
        <v>8220</v>
      </c>
      <c r="G4024" s="11" t="s">
        <v>8223</v>
      </c>
      <c r="H4024" s="11" t="s">
        <v>8245</v>
      </c>
      <c r="I4024" s="11">
        <v>1422759240</v>
      </c>
      <c r="J4024" s="11">
        <v>1418824867</v>
      </c>
      <c r="K4024" s="11" t="b">
        <v>0</v>
      </c>
      <c r="L4024" s="11">
        <v>197</v>
      </c>
      <c r="M4024" s="11" t="b">
        <v>0</v>
      </c>
      <c r="N4024" s="11" t="s">
        <v>8273</v>
      </c>
      <c r="O4024" s="11" t="s">
        <v>8274</v>
      </c>
      <c r="P4024" s="11">
        <f t="shared" si="248"/>
        <v>70</v>
      </c>
      <c r="Q4024" s="11">
        <f t="shared" si="249"/>
        <v>63.56</v>
      </c>
      <c r="R4024" s="16">
        <f t="shared" si="250"/>
        <v>41990.584108796291</v>
      </c>
      <c r="S4024" s="16">
        <f t="shared" si="251"/>
        <v>42036.120833333334</v>
      </c>
    </row>
    <row r="4025" spans="1:19" ht="44.25" x14ac:dyDescent="0.75">
      <c r="A4025" s="11">
        <v>4023</v>
      </c>
      <c r="B4025" s="12" t="s">
        <v>4019</v>
      </c>
      <c r="C4025" s="12" t="s">
        <v>8128</v>
      </c>
      <c r="D4025" s="13">
        <v>7000</v>
      </c>
      <c r="E4025" s="14">
        <v>0</v>
      </c>
      <c r="F4025" s="11" t="s">
        <v>8220</v>
      </c>
      <c r="G4025" s="11" t="s">
        <v>8223</v>
      </c>
      <c r="H4025" s="11" t="s">
        <v>8245</v>
      </c>
      <c r="I4025" s="11">
        <v>1458860363</v>
      </c>
      <c r="J4025" s="11">
        <v>1454975963</v>
      </c>
      <c r="K4025" s="11" t="b">
        <v>0</v>
      </c>
      <c r="L4025" s="11">
        <v>0</v>
      </c>
      <c r="M4025" s="11" t="b">
        <v>0</v>
      </c>
      <c r="N4025" s="11" t="s">
        <v>8273</v>
      </c>
      <c r="O4025" s="11" t="s">
        <v>8274</v>
      </c>
      <c r="P4025" s="11">
        <f t="shared" si="248"/>
        <v>0</v>
      </c>
      <c r="Q4025" s="11">
        <f t="shared" si="249"/>
        <v>0</v>
      </c>
      <c r="R4025" s="16">
        <f t="shared" si="250"/>
        <v>42408.999571759254</v>
      </c>
      <c r="S4025" s="16">
        <f t="shared" si="251"/>
        <v>42453.957905092597</v>
      </c>
    </row>
    <row r="4026" spans="1:19" ht="44.25" x14ac:dyDescent="0.75">
      <c r="A4026" s="11">
        <v>4024</v>
      </c>
      <c r="B4026" s="12" t="s">
        <v>4020</v>
      </c>
      <c r="C4026" s="12" t="s">
        <v>8129</v>
      </c>
      <c r="D4026" s="13">
        <v>800</v>
      </c>
      <c r="E4026" s="14">
        <v>10</v>
      </c>
      <c r="F4026" s="11" t="s">
        <v>8220</v>
      </c>
      <c r="G4026" s="11" t="s">
        <v>8223</v>
      </c>
      <c r="H4026" s="11" t="s">
        <v>8245</v>
      </c>
      <c r="I4026" s="11">
        <v>1441037097</v>
      </c>
      <c r="J4026" s="11">
        <v>1438445097</v>
      </c>
      <c r="K4026" s="11" t="b">
        <v>0</v>
      </c>
      <c r="L4026" s="11">
        <v>1</v>
      </c>
      <c r="M4026" s="11" t="b">
        <v>0</v>
      </c>
      <c r="N4026" s="11" t="s">
        <v>8273</v>
      </c>
      <c r="O4026" s="11" t="s">
        <v>8274</v>
      </c>
      <c r="P4026" s="11">
        <f t="shared" si="248"/>
        <v>1</v>
      </c>
      <c r="Q4026" s="11">
        <f t="shared" si="249"/>
        <v>10</v>
      </c>
      <c r="R4026" s="16">
        <f t="shared" si="250"/>
        <v>42217.670104166667</v>
      </c>
      <c r="S4026" s="16">
        <f t="shared" si="251"/>
        <v>42247.670104166667</v>
      </c>
    </row>
    <row r="4027" spans="1:19" ht="59" x14ac:dyDescent="0.75">
      <c r="A4027" s="11">
        <v>4025</v>
      </c>
      <c r="B4027" s="12" t="s">
        <v>4021</v>
      </c>
      <c r="C4027" s="12" t="s">
        <v>8130</v>
      </c>
      <c r="D4027" s="13">
        <v>5000</v>
      </c>
      <c r="E4027" s="14">
        <v>250</v>
      </c>
      <c r="F4027" s="11" t="s">
        <v>8220</v>
      </c>
      <c r="G4027" s="11" t="s">
        <v>8229</v>
      </c>
      <c r="H4027" s="11" t="s">
        <v>8248</v>
      </c>
      <c r="I4027" s="11">
        <v>1437889336</v>
      </c>
      <c r="J4027" s="11">
        <v>1432705336</v>
      </c>
      <c r="K4027" s="11" t="b">
        <v>0</v>
      </c>
      <c r="L4027" s="11">
        <v>4</v>
      </c>
      <c r="M4027" s="11" t="b">
        <v>0</v>
      </c>
      <c r="N4027" s="11" t="s">
        <v>8273</v>
      </c>
      <c r="O4027" s="11" t="s">
        <v>8274</v>
      </c>
      <c r="P4027" s="11">
        <f t="shared" si="248"/>
        <v>5</v>
      </c>
      <c r="Q4027" s="11">
        <f t="shared" si="249"/>
        <v>62.5</v>
      </c>
      <c r="R4027" s="16">
        <f t="shared" si="250"/>
        <v>42151.237685185188</v>
      </c>
      <c r="S4027" s="16">
        <f t="shared" si="251"/>
        <v>42211.237685185188</v>
      </c>
    </row>
    <row r="4028" spans="1:19" ht="44.25" x14ac:dyDescent="0.75">
      <c r="A4028" s="11">
        <v>4026</v>
      </c>
      <c r="B4028" s="12" t="s">
        <v>4022</v>
      </c>
      <c r="C4028" s="12" t="s">
        <v>8131</v>
      </c>
      <c r="D4028" s="13">
        <v>4000</v>
      </c>
      <c r="E4028" s="14">
        <v>0</v>
      </c>
      <c r="F4028" s="11" t="s">
        <v>8220</v>
      </c>
      <c r="G4028" s="11" t="s">
        <v>8223</v>
      </c>
      <c r="H4028" s="11" t="s">
        <v>8245</v>
      </c>
      <c r="I4028" s="11">
        <v>1449247439</v>
      </c>
      <c r="J4028" s="11">
        <v>1444059839</v>
      </c>
      <c r="K4028" s="11" t="b">
        <v>0</v>
      </c>
      <c r="L4028" s="11">
        <v>0</v>
      </c>
      <c r="M4028" s="11" t="b">
        <v>0</v>
      </c>
      <c r="N4028" s="11" t="s">
        <v>8273</v>
      </c>
      <c r="O4028" s="11" t="s">
        <v>8274</v>
      </c>
      <c r="P4028" s="11">
        <f t="shared" si="248"/>
        <v>0</v>
      </c>
      <c r="Q4028" s="11">
        <f t="shared" si="249"/>
        <v>0</v>
      </c>
      <c r="R4028" s="16">
        <f t="shared" si="250"/>
        <v>42282.655543981484</v>
      </c>
      <c r="S4028" s="16">
        <f t="shared" si="251"/>
        <v>42342.697210648148</v>
      </c>
    </row>
    <row r="4029" spans="1:19" ht="44.25" x14ac:dyDescent="0.75">
      <c r="A4029" s="11">
        <v>4027</v>
      </c>
      <c r="B4029" s="12" t="s">
        <v>4023</v>
      </c>
      <c r="C4029" s="12" t="s">
        <v>8132</v>
      </c>
      <c r="D4029" s="13">
        <v>3000</v>
      </c>
      <c r="E4029" s="14">
        <v>215</v>
      </c>
      <c r="F4029" s="11" t="s">
        <v>8220</v>
      </c>
      <c r="G4029" s="11" t="s">
        <v>8223</v>
      </c>
      <c r="H4029" s="11" t="s">
        <v>8245</v>
      </c>
      <c r="I4029" s="11">
        <v>1487811600</v>
      </c>
      <c r="J4029" s="11">
        <v>1486077481</v>
      </c>
      <c r="K4029" s="11" t="b">
        <v>0</v>
      </c>
      <c r="L4029" s="11">
        <v>7</v>
      </c>
      <c r="M4029" s="11" t="b">
        <v>0</v>
      </c>
      <c r="N4029" s="11" t="s">
        <v>8273</v>
      </c>
      <c r="O4029" s="11" t="s">
        <v>8274</v>
      </c>
      <c r="P4029" s="11">
        <f t="shared" si="248"/>
        <v>7</v>
      </c>
      <c r="Q4029" s="11">
        <f t="shared" si="249"/>
        <v>30.71</v>
      </c>
      <c r="R4029" s="16">
        <f t="shared" si="250"/>
        <v>42768.97084490741</v>
      </c>
      <c r="S4029" s="16">
        <f t="shared" si="251"/>
        <v>42789.041666666672</v>
      </c>
    </row>
    <row r="4030" spans="1:19" ht="44.25" x14ac:dyDescent="0.75">
      <c r="A4030" s="11">
        <v>4028</v>
      </c>
      <c r="B4030" s="12" t="s">
        <v>4024</v>
      </c>
      <c r="C4030" s="12" t="s">
        <v>8133</v>
      </c>
      <c r="D4030" s="13">
        <v>2000</v>
      </c>
      <c r="E4030" s="14">
        <v>561</v>
      </c>
      <c r="F4030" s="11" t="s">
        <v>8220</v>
      </c>
      <c r="G4030" s="11" t="s">
        <v>8223</v>
      </c>
      <c r="H4030" s="11" t="s">
        <v>8245</v>
      </c>
      <c r="I4030" s="11">
        <v>1402007500</v>
      </c>
      <c r="J4030" s="11">
        <v>1399415500</v>
      </c>
      <c r="K4030" s="11" t="b">
        <v>0</v>
      </c>
      <c r="L4030" s="11">
        <v>11</v>
      </c>
      <c r="M4030" s="11" t="b">
        <v>0</v>
      </c>
      <c r="N4030" s="11" t="s">
        <v>8273</v>
      </c>
      <c r="O4030" s="11" t="s">
        <v>8274</v>
      </c>
      <c r="P4030" s="11">
        <f t="shared" si="248"/>
        <v>28</v>
      </c>
      <c r="Q4030" s="11">
        <f t="shared" si="249"/>
        <v>51</v>
      </c>
      <c r="R4030" s="16">
        <f t="shared" si="250"/>
        <v>41765.938657407409</v>
      </c>
      <c r="S4030" s="16">
        <f t="shared" si="251"/>
        <v>41795.938657407409</v>
      </c>
    </row>
    <row r="4031" spans="1:19" ht="44.25" x14ac:dyDescent="0.75">
      <c r="A4031" s="11">
        <v>4029</v>
      </c>
      <c r="B4031" s="12" t="s">
        <v>4025</v>
      </c>
      <c r="C4031" s="12" t="s">
        <v>8134</v>
      </c>
      <c r="D4031" s="13">
        <v>20000</v>
      </c>
      <c r="E4031" s="14">
        <v>0</v>
      </c>
      <c r="F4031" s="11" t="s">
        <v>8220</v>
      </c>
      <c r="G4031" s="11" t="s">
        <v>8223</v>
      </c>
      <c r="H4031" s="11" t="s">
        <v>8245</v>
      </c>
      <c r="I4031" s="11">
        <v>1450053370</v>
      </c>
      <c r="J4031" s="11">
        <v>1447461370</v>
      </c>
      <c r="K4031" s="11" t="b">
        <v>0</v>
      </c>
      <c r="L4031" s="11">
        <v>0</v>
      </c>
      <c r="M4031" s="11" t="b">
        <v>0</v>
      </c>
      <c r="N4031" s="11" t="s">
        <v>8273</v>
      </c>
      <c r="O4031" s="11" t="s">
        <v>8274</v>
      </c>
      <c r="P4031" s="11">
        <f t="shared" si="248"/>
        <v>0</v>
      </c>
      <c r="Q4031" s="11">
        <f t="shared" si="249"/>
        <v>0</v>
      </c>
      <c r="R4031" s="16">
        <f t="shared" si="250"/>
        <v>42322.025115740747</v>
      </c>
      <c r="S4031" s="16">
        <f t="shared" si="251"/>
        <v>42352.025115740747</v>
      </c>
    </row>
    <row r="4032" spans="1:19" ht="59" x14ac:dyDescent="0.75">
      <c r="A4032" s="11">
        <v>4030</v>
      </c>
      <c r="B4032" s="12" t="s">
        <v>4026</v>
      </c>
      <c r="C4032" s="12" t="s">
        <v>8135</v>
      </c>
      <c r="D4032" s="13">
        <v>2500</v>
      </c>
      <c r="E4032" s="14">
        <v>400</v>
      </c>
      <c r="F4032" s="11" t="s">
        <v>8220</v>
      </c>
      <c r="G4032" s="11" t="s">
        <v>8223</v>
      </c>
      <c r="H4032" s="11" t="s">
        <v>8245</v>
      </c>
      <c r="I4032" s="11">
        <v>1454525340</v>
      </c>
      <c r="J4032" s="11">
        <v>1452008599</v>
      </c>
      <c r="K4032" s="11" t="b">
        <v>0</v>
      </c>
      <c r="L4032" s="11">
        <v>6</v>
      </c>
      <c r="M4032" s="11" t="b">
        <v>0</v>
      </c>
      <c r="N4032" s="11" t="s">
        <v>8273</v>
      </c>
      <c r="O4032" s="11" t="s">
        <v>8274</v>
      </c>
      <c r="P4032" s="11">
        <f t="shared" si="248"/>
        <v>16</v>
      </c>
      <c r="Q4032" s="11">
        <f t="shared" si="249"/>
        <v>66.67</v>
      </c>
      <c r="R4032" s="16">
        <f t="shared" si="250"/>
        <v>42374.655081018514</v>
      </c>
      <c r="S4032" s="16">
        <f t="shared" si="251"/>
        <v>42403.784027777772</v>
      </c>
    </row>
    <row r="4033" spans="1:19" ht="44.25" x14ac:dyDescent="0.75">
      <c r="A4033" s="11">
        <v>4031</v>
      </c>
      <c r="B4033" s="12" t="s">
        <v>4027</v>
      </c>
      <c r="C4033" s="12" t="s">
        <v>8136</v>
      </c>
      <c r="D4033" s="13">
        <v>5000</v>
      </c>
      <c r="E4033" s="14">
        <v>0</v>
      </c>
      <c r="F4033" s="11" t="s">
        <v>8220</v>
      </c>
      <c r="G4033" s="11" t="s">
        <v>8223</v>
      </c>
      <c r="H4033" s="11" t="s">
        <v>8245</v>
      </c>
      <c r="I4033" s="11">
        <v>1418914964</v>
      </c>
      <c r="J4033" s="11">
        <v>1414591364</v>
      </c>
      <c r="K4033" s="11" t="b">
        <v>0</v>
      </c>
      <c r="L4033" s="11">
        <v>0</v>
      </c>
      <c r="M4033" s="11" t="b">
        <v>0</v>
      </c>
      <c r="N4033" s="11" t="s">
        <v>8273</v>
      </c>
      <c r="O4033" s="11" t="s">
        <v>8274</v>
      </c>
      <c r="P4033" s="11">
        <f t="shared" si="248"/>
        <v>0</v>
      </c>
      <c r="Q4033" s="11">
        <f t="shared" si="249"/>
        <v>0</v>
      </c>
      <c r="R4033" s="16">
        <f t="shared" si="250"/>
        <v>41941.585231481484</v>
      </c>
      <c r="S4033" s="16">
        <f t="shared" si="251"/>
        <v>41991.626898148148</v>
      </c>
    </row>
    <row r="4034" spans="1:19" ht="44.25" x14ac:dyDescent="0.75">
      <c r="A4034" s="11">
        <v>4032</v>
      </c>
      <c r="B4034" s="12" t="s">
        <v>4028</v>
      </c>
      <c r="C4034" s="12" t="s">
        <v>8137</v>
      </c>
      <c r="D4034" s="13">
        <v>6048</v>
      </c>
      <c r="E4034" s="14">
        <v>413</v>
      </c>
      <c r="F4034" s="11" t="s">
        <v>8220</v>
      </c>
      <c r="G4034" s="11" t="s">
        <v>8223</v>
      </c>
      <c r="H4034" s="11" t="s">
        <v>8245</v>
      </c>
      <c r="I4034" s="11">
        <v>1450211116</v>
      </c>
      <c r="J4034" s="11">
        <v>1445023516</v>
      </c>
      <c r="K4034" s="11" t="b">
        <v>0</v>
      </c>
      <c r="L4034" s="11">
        <v>7</v>
      </c>
      <c r="M4034" s="11" t="b">
        <v>0</v>
      </c>
      <c r="N4034" s="11" t="s">
        <v>8273</v>
      </c>
      <c r="O4034" s="11" t="s">
        <v>8274</v>
      </c>
      <c r="P4034" s="11">
        <f t="shared" ref="P4034:P4097" si="252">ROUND(E4034/D4034*100,0)</f>
        <v>7</v>
      </c>
      <c r="Q4034" s="11">
        <f t="shared" ref="Q4034:Q4097" si="253">IFERROR(ROUND(E4034/L4034,2),0)</f>
        <v>59</v>
      </c>
      <c r="R4034" s="16">
        <f t="shared" si="250"/>
        <v>42293.809212962966</v>
      </c>
      <c r="S4034" s="16">
        <f t="shared" si="251"/>
        <v>42353.85087962963</v>
      </c>
    </row>
    <row r="4035" spans="1:19" ht="44.25" x14ac:dyDescent="0.75">
      <c r="A4035" s="11">
        <v>4033</v>
      </c>
      <c r="B4035" s="12" t="s">
        <v>4029</v>
      </c>
      <c r="C4035" s="12" t="s">
        <v>8138</v>
      </c>
      <c r="D4035" s="13">
        <v>23900</v>
      </c>
      <c r="E4035" s="14">
        <v>6141.99</v>
      </c>
      <c r="F4035" s="11" t="s">
        <v>8220</v>
      </c>
      <c r="G4035" s="11" t="s">
        <v>8224</v>
      </c>
      <c r="H4035" s="11" t="s">
        <v>8246</v>
      </c>
      <c r="I4035" s="11">
        <v>1475398800</v>
      </c>
      <c r="J4035" s="11">
        <v>1472711224</v>
      </c>
      <c r="K4035" s="11" t="b">
        <v>0</v>
      </c>
      <c r="L4035" s="11">
        <v>94</v>
      </c>
      <c r="M4035" s="11" t="b">
        <v>0</v>
      </c>
      <c r="N4035" s="11" t="s">
        <v>8273</v>
      </c>
      <c r="O4035" s="11" t="s">
        <v>8274</v>
      </c>
      <c r="P4035" s="11">
        <f t="shared" si="252"/>
        <v>26</v>
      </c>
      <c r="Q4035" s="11">
        <f t="shared" si="253"/>
        <v>65.34</v>
      </c>
      <c r="R4035" s="16">
        <f t="shared" ref="R4035:R4098" si="254">(((J4035/60)/60)/24)+DATE(1970,1,1)</f>
        <v>42614.268796296295</v>
      </c>
      <c r="S4035" s="16">
        <f t="shared" ref="S4035:S4098" si="255">(((I4035/60)/60)/24)+DATE(1970,1,1)</f>
        <v>42645.375</v>
      </c>
    </row>
    <row r="4036" spans="1:19" ht="44.25" x14ac:dyDescent="0.75">
      <c r="A4036" s="11">
        <v>4034</v>
      </c>
      <c r="B4036" s="12" t="s">
        <v>4030</v>
      </c>
      <c r="C4036" s="12" t="s">
        <v>8139</v>
      </c>
      <c r="D4036" s="13">
        <v>13500</v>
      </c>
      <c r="E4036" s="14">
        <v>200</v>
      </c>
      <c r="F4036" s="11" t="s">
        <v>8220</v>
      </c>
      <c r="G4036" s="11" t="s">
        <v>8223</v>
      </c>
      <c r="H4036" s="11" t="s">
        <v>8245</v>
      </c>
      <c r="I4036" s="11">
        <v>1428097450</v>
      </c>
      <c r="J4036" s="11">
        <v>1425509050</v>
      </c>
      <c r="K4036" s="11" t="b">
        <v>0</v>
      </c>
      <c r="L4036" s="11">
        <v>2</v>
      </c>
      <c r="M4036" s="11" t="b">
        <v>0</v>
      </c>
      <c r="N4036" s="11" t="s">
        <v>8273</v>
      </c>
      <c r="O4036" s="11" t="s">
        <v>8274</v>
      </c>
      <c r="P4036" s="11">
        <f t="shared" si="252"/>
        <v>1</v>
      </c>
      <c r="Q4036" s="11">
        <f t="shared" si="253"/>
        <v>100</v>
      </c>
      <c r="R4036" s="16">
        <f t="shared" si="254"/>
        <v>42067.947337962964</v>
      </c>
      <c r="S4036" s="16">
        <f t="shared" si="255"/>
        <v>42097.905671296292</v>
      </c>
    </row>
    <row r="4037" spans="1:19" ht="29.5" x14ac:dyDescent="0.75">
      <c r="A4037" s="11">
        <v>4035</v>
      </c>
      <c r="B4037" s="12" t="s">
        <v>4031</v>
      </c>
      <c r="C4037" s="12" t="s">
        <v>8140</v>
      </c>
      <c r="D4037" s="13">
        <v>10000</v>
      </c>
      <c r="E4037" s="14">
        <v>3685</v>
      </c>
      <c r="F4037" s="11" t="s">
        <v>8220</v>
      </c>
      <c r="G4037" s="11" t="s">
        <v>8223</v>
      </c>
      <c r="H4037" s="11" t="s">
        <v>8245</v>
      </c>
      <c r="I4037" s="11">
        <v>1413925887</v>
      </c>
      <c r="J4037" s="11">
        <v>1411333887</v>
      </c>
      <c r="K4037" s="11" t="b">
        <v>0</v>
      </c>
      <c r="L4037" s="11">
        <v>25</v>
      </c>
      <c r="M4037" s="11" t="b">
        <v>0</v>
      </c>
      <c r="N4037" s="11" t="s">
        <v>8273</v>
      </c>
      <c r="O4037" s="11" t="s">
        <v>8274</v>
      </c>
      <c r="P4037" s="11">
        <f t="shared" si="252"/>
        <v>37</v>
      </c>
      <c r="Q4037" s="11">
        <f t="shared" si="253"/>
        <v>147.4</v>
      </c>
      <c r="R4037" s="16">
        <f t="shared" si="254"/>
        <v>41903.882951388885</v>
      </c>
      <c r="S4037" s="16">
        <f t="shared" si="255"/>
        <v>41933.882951388885</v>
      </c>
    </row>
    <row r="4038" spans="1:19" ht="44.25" x14ac:dyDescent="0.75">
      <c r="A4038" s="11">
        <v>4036</v>
      </c>
      <c r="B4038" s="12" t="s">
        <v>4032</v>
      </c>
      <c r="C4038" s="12" t="s">
        <v>7438</v>
      </c>
      <c r="D4038" s="13">
        <v>6000</v>
      </c>
      <c r="E4038" s="14">
        <v>2823</v>
      </c>
      <c r="F4038" s="11" t="s">
        <v>8220</v>
      </c>
      <c r="G4038" s="11" t="s">
        <v>8223</v>
      </c>
      <c r="H4038" s="11" t="s">
        <v>8245</v>
      </c>
      <c r="I4038" s="11">
        <v>1404253800</v>
      </c>
      <c r="J4038" s="11">
        <v>1402784964</v>
      </c>
      <c r="K4038" s="11" t="b">
        <v>0</v>
      </c>
      <c r="L4038" s="11">
        <v>17</v>
      </c>
      <c r="M4038" s="11" t="b">
        <v>0</v>
      </c>
      <c r="N4038" s="11" t="s">
        <v>8273</v>
      </c>
      <c r="O4038" s="11" t="s">
        <v>8274</v>
      </c>
      <c r="P4038" s="11">
        <f t="shared" si="252"/>
        <v>47</v>
      </c>
      <c r="Q4038" s="11">
        <f t="shared" si="253"/>
        <v>166.06</v>
      </c>
      <c r="R4038" s="16">
        <f t="shared" si="254"/>
        <v>41804.937083333331</v>
      </c>
      <c r="S4038" s="16">
        <f t="shared" si="255"/>
        <v>41821.9375</v>
      </c>
    </row>
    <row r="4039" spans="1:19" ht="59" x14ac:dyDescent="0.75">
      <c r="A4039" s="11">
        <v>4037</v>
      </c>
      <c r="B4039" s="12" t="s">
        <v>4033</v>
      </c>
      <c r="C4039" s="12" t="s">
        <v>8141</v>
      </c>
      <c r="D4039" s="13">
        <v>700</v>
      </c>
      <c r="E4039" s="14">
        <v>80</v>
      </c>
      <c r="F4039" s="11" t="s">
        <v>8220</v>
      </c>
      <c r="G4039" s="11" t="s">
        <v>8223</v>
      </c>
      <c r="H4039" s="11" t="s">
        <v>8245</v>
      </c>
      <c r="I4039" s="11">
        <v>1464099900</v>
      </c>
      <c r="J4039" s="11">
        <v>1462585315</v>
      </c>
      <c r="K4039" s="11" t="b">
        <v>0</v>
      </c>
      <c r="L4039" s="11">
        <v>2</v>
      </c>
      <c r="M4039" s="11" t="b">
        <v>0</v>
      </c>
      <c r="N4039" s="11" t="s">
        <v>8273</v>
      </c>
      <c r="O4039" s="11" t="s">
        <v>8274</v>
      </c>
      <c r="P4039" s="11">
        <f t="shared" si="252"/>
        <v>11</v>
      </c>
      <c r="Q4039" s="11">
        <f t="shared" si="253"/>
        <v>40</v>
      </c>
      <c r="R4039" s="16">
        <f t="shared" si="254"/>
        <v>42497.070775462969</v>
      </c>
      <c r="S4039" s="16">
        <f t="shared" si="255"/>
        <v>42514.600694444445</v>
      </c>
    </row>
    <row r="4040" spans="1:19" ht="44.25" x14ac:dyDescent="0.75">
      <c r="A4040" s="11">
        <v>4038</v>
      </c>
      <c r="B4040" s="12" t="s">
        <v>4034</v>
      </c>
      <c r="C4040" s="12" t="s">
        <v>8142</v>
      </c>
      <c r="D4040" s="13">
        <v>2500</v>
      </c>
      <c r="E4040" s="14">
        <v>301</v>
      </c>
      <c r="F4040" s="11" t="s">
        <v>8220</v>
      </c>
      <c r="G4040" s="11" t="s">
        <v>8223</v>
      </c>
      <c r="H4040" s="11" t="s">
        <v>8245</v>
      </c>
      <c r="I4040" s="11">
        <v>1413573010</v>
      </c>
      <c r="J4040" s="11">
        <v>1408389010</v>
      </c>
      <c r="K4040" s="11" t="b">
        <v>0</v>
      </c>
      <c r="L4040" s="11">
        <v>4</v>
      </c>
      <c r="M4040" s="11" t="b">
        <v>0</v>
      </c>
      <c r="N4040" s="11" t="s">
        <v>8273</v>
      </c>
      <c r="O4040" s="11" t="s">
        <v>8274</v>
      </c>
      <c r="P4040" s="11">
        <f t="shared" si="252"/>
        <v>12</v>
      </c>
      <c r="Q4040" s="11">
        <f t="shared" si="253"/>
        <v>75.25</v>
      </c>
      <c r="R4040" s="16">
        <f t="shared" si="254"/>
        <v>41869.798726851855</v>
      </c>
      <c r="S4040" s="16">
        <f t="shared" si="255"/>
        <v>41929.798726851855</v>
      </c>
    </row>
    <row r="4041" spans="1:19" ht="44.25" x14ac:dyDescent="0.75">
      <c r="A4041" s="11">
        <v>4039</v>
      </c>
      <c r="B4041" s="12" t="s">
        <v>4035</v>
      </c>
      <c r="C4041" s="12" t="s">
        <v>8143</v>
      </c>
      <c r="D4041" s="13">
        <v>500</v>
      </c>
      <c r="E4041" s="14">
        <v>300</v>
      </c>
      <c r="F4041" s="11" t="s">
        <v>8220</v>
      </c>
      <c r="G4041" s="11" t="s">
        <v>8223</v>
      </c>
      <c r="H4041" s="11" t="s">
        <v>8245</v>
      </c>
      <c r="I4041" s="11">
        <v>1448949540</v>
      </c>
      <c r="J4041" s="11">
        <v>1446048367</v>
      </c>
      <c r="K4041" s="11" t="b">
        <v>0</v>
      </c>
      <c r="L4041" s="11">
        <v>5</v>
      </c>
      <c r="M4041" s="11" t="b">
        <v>0</v>
      </c>
      <c r="N4041" s="11" t="s">
        <v>8273</v>
      </c>
      <c r="O4041" s="11" t="s">
        <v>8274</v>
      </c>
      <c r="P4041" s="11">
        <f t="shared" si="252"/>
        <v>60</v>
      </c>
      <c r="Q4041" s="11">
        <f t="shared" si="253"/>
        <v>60</v>
      </c>
      <c r="R4041" s="16">
        <f t="shared" si="254"/>
        <v>42305.670914351853</v>
      </c>
      <c r="S4041" s="16">
        <f t="shared" si="255"/>
        <v>42339.249305555553</v>
      </c>
    </row>
    <row r="4042" spans="1:19" ht="44.25" x14ac:dyDescent="0.75">
      <c r="A4042" s="11">
        <v>4040</v>
      </c>
      <c r="B4042" s="12" t="s">
        <v>4036</v>
      </c>
      <c r="C4042" s="12" t="s">
        <v>8144</v>
      </c>
      <c r="D4042" s="13">
        <v>8000</v>
      </c>
      <c r="E4042" s="14">
        <v>2500</v>
      </c>
      <c r="F4042" s="11" t="s">
        <v>8220</v>
      </c>
      <c r="G4042" s="11" t="s">
        <v>8223</v>
      </c>
      <c r="H4042" s="11" t="s">
        <v>8245</v>
      </c>
      <c r="I4042" s="11">
        <v>1437188400</v>
      </c>
      <c r="J4042" s="11">
        <v>1432100004</v>
      </c>
      <c r="K4042" s="11" t="b">
        <v>0</v>
      </c>
      <c r="L4042" s="11">
        <v>2</v>
      </c>
      <c r="M4042" s="11" t="b">
        <v>0</v>
      </c>
      <c r="N4042" s="11" t="s">
        <v>8273</v>
      </c>
      <c r="O4042" s="11" t="s">
        <v>8274</v>
      </c>
      <c r="P4042" s="11">
        <f t="shared" si="252"/>
        <v>31</v>
      </c>
      <c r="Q4042" s="11">
        <f t="shared" si="253"/>
        <v>1250</v>
      </c>
      <c r="R4042" s="16">
        <f t="shared" si="254"/>
        <v>42144.231527777782</v>
      </c>
      <c r="S4042" s="16">
        <f t="shared" si="255"/>
        <v>42203.125</v>
      </c>
    </row>
    <row r="4043" spans="1:19" ht="29.5" x14ac:dyDescent="0.75">
      <c r="A4043" s="11">
        <v>4041</v>
      </c>
      <c r="B4043" s="12" t="s">
        <v>4037</v>
      </c>
      <c r="C4043" s="12" t="s">
        <v>8145</v>
      </c>
      <c r="D4043" s="13">
        <v>5000</v>
      </c>
      <c r="E4043" s="14">
        <v>21</v>
      </c>
      <c r="F4043" s="11" t="s">
        <v>8220</v>
      </c>
      <c r="G4043" s="11" t="s">
        <v>8224</v>
      </c>
      <c r="H4043" s="11" t="s">
        <v>8246</v>
      </c>
      <c r="I4043" s="11">
        <v>1473160954</v>
      </c>
      <c r="J4043" s="11">
        <v>1467976954</v>
      </c>
      <c r="K4043" s="11" t="b">
        <v>0</v>
      </c>
      <c r="L4043" s="11">
        <v>2</v>
      </c>
      <c r="M4043" s="11" t="b">
        <v>0</v>
      </c>
      <c r="N4043" s="11" t="s">
        <v>8273</v>
      </c>
      <c r="O4043" s="11" t="s">
        <v>8274</v>
      </c>
      <c r="P4043" s="11">
        <f t="shared" si="252"/>
        <v>0</v>
      </c>
      <c r="Q4043" s="11">
        <f t="shared" si="253"/>
        <v>10.5</v>
      </c>
      <c r="R4043" s="16">
        <f t="shared" si="254"/>
        <v>42559.474004629628</v>
      </c>
      <c r="S4043" s="16">
        <f t="shared" si="255"/>
        <v>42619.474004629628</v>
      </c>
    </row>
    <row r="4044" spans="1:19" ht="44.25" x14ac:dyDescent="0.75">
      <c r="A4044" s="11">
        <v>4042</v>
      </c>
      <c r="B4044" s="12" t="s">
        <v>4038</v>
      </c>
      <c r="C4044" s="12" t="s">
        <v>8146</v>
      </c>
      <c r="D4044" s="13">
        <v>10000</v>
      </c>
      <c r="E4044" s="14">
        <v>21</v>
      </c>
      <c r="F4044" s="11" t="s">
        <v>8220</v>
      </c>
      <c r="G4044" s="11" t="s">
        <v>8223</v>
      </c>
      <c r="H4044" s="11" t="s">
        <v>8245</v>
      </c>
      <c r="I4044" s="11">
        <v>1421781360</v>
      </c>
      <c r="J4044" s="11">
        <v>1419213664</v>
      </c>
      <c r="K4044" s="11" t="b">
        <v>0</v>
      </c>
      <c r="L4044" s="11">
        <v>3</v>
      </c>
      <c r="M4044" s="11" t="b">
        <v>0</v>
      </c>
      <c r="N4044" s="11" t="s">
        <v>8273</v>
      </c>
      <c r="O4044" s="11" t="s">
        <v>8274</v>
      </c>
      <c r="P4044" s="11">
        <f t="shared" si="252"/>
        <v>0</v>
      </c>
      <c r="Q4044" s="11">
        <f t="shared" si="253"/>
        <v>7</v>
      </c>
      <c r="R4044" s="16">
        <f t="shared" si="254"/>
        <v>41995.084074074075</v>
      </c>
      <c r="S4044" s="16">
        <f t="shared" si="255"/>
        <v>42024.802777777775</v>
      </c>
    </row>
    <row r="4045" spans="1:19" ht="44.25" x14ac:dyDescent="0.75">
      <c r="A4045" s="11">
        <v>4043</v>
      </c>
      <c r="B4045" s="12" t="s">
        <v>4039</v>
      </c>
      <c r="C4045" s="12" t="s">
        <v>8147</v>
      </c>
      <c r="D4045" s="13">
        <v>300</v>
      </c>
      <c r="E4045" s="14">
        <v>0</v>
      </c>
      <c r="F4045" s="11" t="s">
        <v>8220</v>
      </c>
      <c r="G4045" s="11" t="s">
        <v>8228</v>
      </c>
      <c r="H4045" s="11" t="s">
        <v>8250</v>
      </c>
      <c r="I4045" s="11">
        <v>1416524325</v>
      </c>
      <c r="J4045" s="11">
        <v>1415228325</v>
      </c>
      <c r="K4045" s="11" t="b">
        <v>0</v>
      </c>
      <c r="L4045" s="11">
        <v>0</v>
      </c>
      <c r="M4045" s="11" t="b">
        <v>0</v>
      </c>
      <c r="N4045" s="11" t="s">
        <v>8273</v>
      </c>
      <c r="O4045" s="11" t="s">
        <v>8274</v>
      </c>
      <c r="P4045" s="11">
        <f t="shared" si="252"/>
        <v>0</v>
      </c>
      <c r="Q4045" s="11">
        <f t="shared" si="253"/>
        <v>0</v>
      </c>
      <c r="R4045" s="16">
        <f t="shared" si="254"/>
        <v>41948.957465277781</v>
      </c>
      <c r="S4045" s="16">
        <f t="shared" si="255"/>
        <v>41963.957465277781</v>
      </c>
    </row>
    <row r="4046" spans="1:19" ht="44.25" x14ac:dyDescent="0.75">
      <c r="A4046" s="11">
        <v>4044</v>
      </c>
      <c r="B4046" s="12" t="s">
        <v>4040</v>
      </c>
      <c r="C4046" s="12" t="s">
        <v>8148</v>
      </c>
      <c r="D4046" s="13">
        <v>600</v>
      </c>
      <c r="E4046" s="14">
        <v>225</v>
      </c>
      <c r="F4046" s="11" t="s">
        <v>8220</v>
      </c>
      <c r="G4046" s="11" t="s">
        <v>8223</v>
      </c>
      <c r="H4046" s="11" t="s">
        <v>8245</v>
      </c>
      <c r="I4046" s="11">
        <v>1428642000</v>
      </c>
      <c r="J4046" s="11">
        <v>1426050982</v>
      </c>
      <c r="K4046" s="11" t="b">
        <v>0</v>
      </c>
      <c r="L4046" s="11">
        <v>4</v>
      </c>
      <c r="M4046" s="11" t="b">
        <v>0</v>
      </c>
      <c r="N4046" s="11" t="s">
        <v>8273</v>
      </c>
      <c r="O4046" s="11" t="s">
        <v>8274</v>
      </c>
      <c r="P4046" s="11">
        <f t="shared" si="252"/>
        <v>38</v>
      </c>
      <c r="Q4046" s="11">
        <f t="shared" si="253"/>
        <v>56.25</v>
      </c>
      <c r="R4046" s="16">
        <f t="shared" si="254"/>
        <v>42074.219699074078</v>
      </c>
      <c r="S4046" s="16">
        <f t="shared" si="255"/>
        <v>42104.208333333328</v>
      </c>
    </row>
    <row r="4047" spans="1:19" ht="59" x14ac:dyDescent="0.75">
      <c r="A4047" s="11">
        <v>4045</v>
      </c>
      <c r="B4047" s="12" t="s">
        <v>4041</v>
      </c>
      <c r="C4047" s="12" t="s">
        <v>8149</v>
      </c>
      <c r="D4047" s="13">
        <v>5000</v>
      </c>
      <c r="E4047" s="14">
        <v>1</v>
      </c>
      <c r="F4047" s="11" t="s">
        <v>8220</v>
      </c>
      <c r="G4047" s="11" t="s">
        <v>8225</v>
      </c>
      <c r="H4047" s="11" t="s">
        <v>8247</v>
      </c>
      <c r="I4047" s="11">
        <v>1408596589</v>
      </c>
      <c r="J4047" s="11">
        <v>1406004589</v>
      </c>
      <c r="K4047" s="11" t="b">
        <v>0</v>
      </c>
      <c r="L4047" s="11">
        <v>1</v>
      </c>
      <c r="M4047" s="11" t="b">
        <v>0</v>
      </c>
      <c r="N4047" s="11" t="s">
        <v>8273</v>
      </c>
      <c r="O4047" s="11" t="s">
        <v>8274</v>
      </c>
      <c r="P4047" s="11">
        <f t="shared" si="252"/>
        <v>0</v>
      </c>
      <c r="Q4047" s="11">
        <f t="shared" si="253"/>
        <v>1</v>
      </c>
      <c r="R4047" s="16">
        <f t="shared" si="254"/>
        <v>41842.201261574075</v>
      </c>
      <c r="S4047" s="16">
        <f t="shared" si="255"/>
        <v>41872.201261574075</v>
      </c>
    </row>
    <row r="4048" spans="1:19" ht="59" x14ac:dyDescent="0.75">
      <c r="A4048" s="11">
        <v>4046</v>
      </c>
      <c r="B4048" s="12" t="s">
        <v>4042</v>
      </c>
      <c r="C4048" s="12" t="s">
        <v>8150</v>
      </c>
      <c r="D4048" s="13">
        <v>5600</v>
      </c>
      <c r="E4048" s="14">
        <v>460</v>
      </c>
      <c r="F4048" s="11" t="s">
        <v>8220</v>
      </c>
      <c r="G4048" s="11" t="s">
        <v>8223</v>
      </c>
      <c r="H4048" s="11" t="s">
        <v>8245</v>
      </c>
      <c r="I4048" s="11">
        <v>1413992210</v>
      </c>
      <c r="J4048" s="11">
        <v>1411400210</v>
      </c>
      <c r="K4048" s="11" t="b">
        <v>0</v>
      </c>
      <c r="L4048" s="11">
        <v>12</v>
      </c>
      <c r="M4048" s="11" t="b">
        <v>0</v>
      </c>
      <c r="N4048" s="11" t="s">
        <v>8273</v>
      </c>
      <c r="O4048" s="11" t="s">
        <v>8274</v>
      </c>
      <c r="P4048" s="11">
        <f t="shared" si="252"/>
        <v>8</v>
      </c>
      <c r="Q4048" s="11">
        <f t="shared" si="253"/>
        <v>38.33</v>
      </c>
      <c r="R4048" s="16">
        <f t="shared" si="254"/>
        <v>41904.650578703702</v>
      </c>
      <c r="S4048" s="16">
        <f t="shared" si="255"/>
        <v>41934.650578703702</v>
      </c>
    </row>
    <row r="4049" spans="1:19" ht="44.25" x14ac:dyDescent="0.75">
      <c r="A4049" s="11">
        <v>4047</v>
      </c>
      <c r="B4049" s="12" t="s">
        <v>4043</v>
      </c>
      <c r="C4049" s="12" t="s">
        <v>8151</v>
      </c>
      <c r="D4049" s="13">
        <v>5000</v>
      </c>
      <c r="E4049" s="14">
        <v>110</v>
      </c>
      <c r="F4049" s="11" t="s">
        <v>8220</v>
      </c>
      <c r="G4049" s="11" t="s">
        <v>8223</v>
      </c>
      <c r="H4049" s="11" t="s">
        <v>8245</v>
      </c>
      <c r="I4049" s="11">
        <v>1420938000</v>
      </c>
      <c r="J4049" s="11">
        <v>1418862743</v>
      </c>
      <c r="K4049" s="11" t="b">
        <v>0</v>
      </c>
      <c r="L4049" s="11">
        <v>4</v>
      </c>
      <c r="M4049" s="11" t="b">
        <v>0</v>
      </c>
      <c r="N4049" s="11" t="s">
        <v>8273</v>
      </c>
      <c r="O4049" s="11" t="s">
        <v>8274</v>
      </c>
      <c r="P4049" s="11">
        <f t="shared" si="252"/>
        <v>2</v>
      </c>
      <c r="Q4049" s="11">
        <f t="shared" si="253"/>
        <v>27.5</v>
      </c>
      <c r="R4049" s="16">
        <f t="shared" si="254"/>
        <v>41991.022488425922</v>
      </c>
      <c r="S4049" s="16">
        <f t="shared" si="255"/>
        <v>42015.041666666672</v>
      </c>
    </row>
    <row r="4050" spans="1:19" ht="59" x14ac:dyDescent="0.75">
      <c r="A4050" s="11">
        <v>4048</v>
      </c>
      <c r="B4050" s="12" t="s">
        <v>4044</v>
      </c>
      <c r="C4050" s="12" t="s">
        <v>8152</v>
      </c>
      <c r="D4050" s="13">
        <v>17000</v>
      </c>
      <c r="E4050" s="14">
        <v>3001</v>
      </c>
      <c r="F4050" s="11" t="s">
        <v>8220</v>
      </c>
      <c r="G4050" s="11" t="s">
        <v>8224</v>
      </c>
      <c r="H4050" s="11" t="s">
        <v>8246</v>
      </c>
      <c r="I4050" s="11">
        <v>1460373187</v>
      </c>
      <c r="J4050" s="11">
        <v>1457352787</v>
      </c>
      <c r="K4050" s="11" t="b">
        <v>0</v>
      </c>
      <c r="L4050" s="11">
        <v>91</v>
      </c>
      <c r="M4050" s="11" t="b">
        <v>0</v>
      </c>
      <c r="N4050" s="11" t="s">
        <v>8273</v>
      </c>
      <c r="O4050" s="11" t="s">
        <v>8274</v>
      </c>
      <c r="P4050" s="11">
        <f t="shared" si="252"/>
        <v>18</v>
      </c>
      <c r="Q4050" s="11">
        <f t="shared" si="253"/>
        <v>32.979999999999997</v>
      </c>
      <c r="R4050" s="16">
        <f t="shared" si="254"/>
        <v>42436.509108796294</v>
      </c>
      <c r="S4050" s="16">
        <f t="shared" si="255"/>
        <v>42471.467442129629</v>
      </c>
    </row>
    <row r="4051" spans="1:19" ht="44.25" x14ac:dyDescent="0.75">
      <c r="A4051" s="11">
        <v>4049</v>
      </c>
      <c r="B4051" s="12" t="s">
        <v>4045</v>
      </c>
      <c r="C4051" s="12" t="s">
        <v>8153</v>
      </c>
      <c r="D4051" s="13">
        <v>20000</v>
      </c>
      <c r="E4051" s="14">
        <v>16</v>
      </c>
      <c r="F4051" s="11" t="s">
        <v>8220</v>
      </c>
      <c r="G4051" s="11" t="s">
        <v>8223</v>
      </c>
      <c r="H4051" s="11" t="s">
        <v>8245</v>
      </c>
      <c r="I4051" s="11">
        <v>1436914815</v>
      </c>
      <c r="J4051" s="11">
        <v>1434322815</v>
      </c>
      <c r="K4051" s="11" t="b">
        <v>0</v>
      </c>
      <c r="L4051" s="11">
        <v>1</v>
      </c>
      <c r="M4051" s="11" t="b">
        <v>0</v>
      </c>
      <c r="N4051" s="11" t="s">
        <v>8273</v>
      </c>
      <c r="O4051" s="11" t="s">
        <v>8274</v>
      </c>
      <c r="P4051" s="11">
        <f t="shared" si="252"/>
        <v>0</v>
      </c>
      <c r="Q4051" s="11">
        <f t="shared" si="253"/>
        <v>16</v>
      </c>
      <c r="R4051" s="16">
        <f t="shared" si="254"/>
        <v>42169.958506944444</v>
      </c>
      <c r="S4051" s="16">
        <f t="shared" si="255"/>
        <v>42199.958506944444</v>
      </c>
    </row>
    <row r="4052" spans="1:19" ht="44.25" x14ac:dyDescent="0.75">
      <c r="A4052" s="11">
        <v>4050</v>
      </c>
      <c r="B4052" s="12" t="s">
        <v>4046</v>
      </c>
      <c r="C4052" s="12" t="s">
        <v>8154</v>
      </c>
      <c r="D4052" s="13">
        <v>1500</v>
      </c>
      <c r="E4052" s="14">
        <v>1</v>
      </c>
      <c r="F4052" s="11" t="s">
        <v>8220</v>
      </c>
      <c r="G4052" s="11" t="s">
        <v>8223</v>
      </c>
      <c r="H4052" s="11" t="s">
        <v>8245</v>
      </c>
      <c r="I4052" s="11">
        <v>1414077391</v>
      </c>
      <c r="J4052" s="11">
        <v>1411485391</v>
      </c>
      <c r="K4052" s="11" t="b">
        <v>0</v>
      </c>
      <c r="L4052" s="11">
        <v>1</v>
      </c>
      <c r="M4052" s="11" t="b">
        <v>0</v>
      </c>
      <c r="N4052" s="11" t="s">
        <v>8273</v>
      </c>
      <c r="O4052" s="11" t="s">
        <v>8274</v>
      </c>
      <c r="P4052" s="11">
        <f t="shared" si="252"/>
        <v>0</v>
      </c>
      <c r="Q4052" s="11">
        <f t="shared" si="253"/>
        <v>1</v>
      </c>
      <c r="R4052" s="16">
        <f t="shared" si="254"/>
        <v>41905.636469907404</v>
      </c>
      <c r="S4052" s="16">
        <f t="shared" si="255"/>
        <v>41935.636469907404</v>
      </c>
    </row>
    <row r="4053" spans="1:19" ht="44.25" x14ac:dyDescent="0.75">
      <c r="A4053" s="11">
        <v>4051</v>
      </c>
      <c r="B4053" s="12" t="s">
        <v>4047</v>
      </c>
      <c r="C4053" s="12" t="s">
        <v>8155</v>
      </c>
      <c r="D4053" s="13">
        <v>500</v>
      </c>
      <c r="E4053" s="14">
        <v>0</v>
      </c>
      <c r="F4053" s="11" t="s">
        <v>8220</v>
      </c>
      <c r="G4053" s="11" t="s">
        <v>8223</v>
      </c>
      <c r="H4053" s="11" t="s">
        <v>8245</v>
      </c>
      <c r="I4053" s="11">
        <v>1399618380</v>
      </c>
      <c r="J4053" s="11">
        <v>1399058797</v>
      </c>
      <c r="K4053" s="11" t="b">
        <v>0</v>
      </c>
      <c r="L4053" s="11">
        <v>0</v>
      </c>
      <c r="M4053" s="11" t="b">
        <v>0</v>
      </c>
      <c r="N4053" s="11" t="s">
        <v>8273</v>
      </c>
      <c r="O4053" s="11" t="s">
        <v>8274</v>
      </c>
      <c r="P4053" s="11">
        <f t="shared" si="252"/>
        <v>0</v>
      </c>
      <c r="Q4053" s="11">
        <f t="shared" si="253"/>
        <v>0</v>
      </c>
      <c r="R4053" s="16">
        <f t="shared" si="254"/>
        <v>41761.810150462967</v>
      </c>
      <c r="S4053" s="16">
        <f t="shared" si="255"/>
        <v>41768.286805555559</v>
      </c>
    </row>
    <row r="4054" spans="1:19" ht="59" x14ac:dyDescent="0.75">
      <c r="A4054" s="11">
        <v>4052</v>
      </c>
      <c r="B4054" s="12" t="s">
        <v>4048</v>
      </c>
      <c r="C4054" s="12" t="s">
        <v>8156</v>
      </c>
      <c r="D4054" s="13">
        <v>3000</v>
      </c>
      <c r="E4054" s="14">
        <v>1126</v>
      </c>
      <c r="F4054" s="11" t="s">
        <v>8220</v>
      </c>
      <c r="G4054" s="11" t="s">
        <v>8223</v>
      </c>
      <c r="H4054" s="11" t="s">
        <v>8245</v>
      </c>
      <c r="I4054" s="11">
        <v>1413234316</v>
      </c>
      <c r="J4054" s="11">
        <v>1408050316</v>
      </c>
      <c r="K4054" s="11" t="b">
        <v>0</v>
      </c>
      <c r="L4054" s="11">
        <v>13</v>
      </c>
      <c r="M4054" s="11" t="b">
        <v>0</v>
      </c>
      <c r="N4054" s="11" t="s">
        <v>8273</v>
      </c>
      <c r="O4054" s="11" t="s">
        <v>8274</v>
      </c>
      <c r="P4054" s="11">
        <f t="shared" si="252"/>
        <v>38</v>
      </c>
      <c r="Q4054" s="11">
        <f t="shared" si="253"/>
        <v>86.62</v>
      </c>
      <c r="R4054" s="16">
        <f t="shared" si="254"/>
        <v>41865.878657407404</v>
      </c>
      <c r="S4054" s="16">
        <f t="shared" si="255"/>
        <v>41925.878657407404</v>
      </c>
    </row>
    <row r="4055" spans="1:19" ht="44.25" x14ac:dyDescent="0.75">
      <c r="A4055" s="11">
        <v>4053</v>
      </c>
      <c r="B4055" s="12" t="s">
        <v>4049</v>
      </c>
      <c r="C4055" s="12" t="s">
        <v>8157</v>
      </c>
      <c r="D4055" s="13">
        <v>500</v>
      </c>
      <c r="E4055" s="14">
        <v>110</v>
      </c>
      <c r="F4055" s="11" t="s">
        <v>8220</v>
      </c>
      <c r="G4055" s="11" t="s">
        <v>8224</v>
      </c>
      <c r="H4055" s="11" t="s">
        <v>8246</v>
      </c>
      <c r="I4055" s="11">
        <v>1416081600</v>
      </c>
      <c r="J4055" s="11">
        <v>1413477228</v>
      </c>
      <c r="K4055" s="11" t="b">
        <v>0</v>
      </c>
      <c r="L4055" s="11">
        <v>2</v>
      </c>
      <c r="M4055" s="11" t="b">
        <v>0</v>
      </c>
      <c r="N4055" s="11" t="s">
        <v>8273</v>
      </c>
      <c r="O4055" s="11" t="s">
        <v>8274</v>
      </c>
      <c r="P4055" s="11">
        <f t="shared" si="252"/>
        <v>22</v>
      </c>
      <c r="Q4055" s="11">
        <f t="shared" si="253"/>
        <v>55</v>
      </c>
      <c r="R4055" s="16">
        <f t="shared" si="254"/>
        <v>41928.690138888887</v>
      </c>
      <c r="S4055" s="16">
        <f t="shared" si="255"/>
        <v>41958.833333333328</v>
      </c>
    </row>
    <row r="4056" spans="1:19" ht="44.25" x14ac:dyDescent="0.75">
      <c r="A4056" s="11">
        <v>4054</v>
      </c>
      <c r="B4056" s="12" t="s">
        <v>4050</v>
      </c>
      <c r="C4056" s="12" t="s">
        <v>8158</v>
      </c>
      <c r="D4056" s="13">
        <v>8880</v>
      </c>
      <c r="E4056" s="14">
        <v>0</v>
      </c>
      <c r="F4056" s="11" t="s">
        <v>8220</v>
      </c>
      <c r="G4056" s="11" t="s">
        <v>8223</v>
      </c>
      <c r="H4056" s="11" t="s">
        <v>8245</v>
      </c>
      <c r="I4056" s="11">
        <v>1475294400</v>
      </c>
      <c r="J4056" s="11">
        <v>1472674285</v>
      </c>
      <c r="K4056" s="11" t="b">
        <v>0</v>
      </c>
      <c r="L4056" s="11">
        <v>0</v>
      </c>
      <c r="M4056" s="11" t="b">
        <v>0</v>
      </c>
      <c r="N4056" s="11" t="s">
        <v>8273</v>
      </c>
      <c r="O4056" s="11" t="s">
        <v>8274</v>
      </c>
      <c r="P4056" s="11">
        <f t="shared" si="252"/>
        <v>0</v>
      </c>
      <c r="Q4056" s="11">
        <f t="shared" si="253"/>
        <v>0</v>
      </c>
      <c r="R4056" s="16">
        <f t="shared" si="254"/>
        <v>42613.841261574074</v>
      </c>
      <c r="S4056" s="16">
        <f t="shared" si="255"/>
        <v>42644.166666666672</v>
      </c>
    </row>
    <row r="4057" spans="1:19" ht="44.25" x14ac:dyDescent="0.75">
      <c r="A4057" s="11">
        <v>4055</v>
      </c>
      <c r="B4057" s="12" t="s">
        <v>4051</v>
      </c>
      <c r="C4057" s="12" t="s">
        <v>8159</v>
      </c>
      <c r="D4057" s="13">
        <v>5000</v>
      </c>
      <c r="E4057" s="14">
        <v>881</v>
      </c>
      <c r="F4057" s="11" t="s">
        <v>8220</v>
      </c>
      <c r="G4057" s="11" t="s">
        <v>8224</v>
      </c>
      <c r="H4057" s="11" t="s">
        <v>8246</v>
      </c>
      <c r="I4057" s="11">
        <v>1403192031</v>
      </c>
      <c r="J4057" s="11">
        <v>1400600031</v>
      </c>
      <c r="K4057" s="11" t="b">
        <v>0</v>
      </c>
      <c r="L4057" s="11">
        <v>21</v>
      </c>
      <c r="M4057" s="11" t="b">
        <v>0</v>
      </c>
      <c r="N4057" s="11" t="s">
        <v>8273</v>
      </c>
      <c r="O4057" s="11" t="s">
        <v>8274</v>
      </c>
      <c r="P4057" s="11">
        <f t="shared" si="252"/>
        <v>18</v>
      </c>
      <c r="Q4057" s="11">
        <f t="shared" si="253"/>
        <v>41.95</v>
      </c>
      <c r="R4057" s="16">
        <f t="shared" si="254"/>
        <v>41779.648506944446</v>
      </c>
      <c r="S4057" s="16">
        <f t="shared" si="255"/>
        <v>41809.648506944446</v>
      </c>
    </row>
    <row r="4058" spans="1:19" ht="44.25" x14ac:dyDescent="0.75">
      <c r="A4058" s="11">
        <v>4056</v>
      </c>
      <c r="B4058" s="12" t="s">
        <v>4052</v>
      </c>
      <c r="C4058" s="12" t="s">
        <v>8160</v>
      </c>
      <c r="D4058" s="13">
        <v>1500</v>
      </c>
      <c r="E4058" s="14">
        <v>795</v>
      </c>
      <c r="F4058" s="11" t="s">
        <v>8220</v>
      </c>
      <c r="G4058" s="11" t="s">
        <v>8223</v>
      </c>
      <c r="H4058" s="11" t="s">
        <v>8245</v>
      </c>
      <c r="I4058" s="11">
        <v>1467575940</v>
      </c>
      <c r="J4058" s="11">
        <v>1465856639</v>
      </c>
      <c r="K4058" s="11" t="b">
        <v>0</v>
      </c>
      <c r="L4058" s="11">
        <v>9</v>
      </c>
      <c r="M4058" s="11" t="b">
        <v>0</v>
      </c>
      <c r="N4058" s="11" t="s">
        <v>8273</v>
      </c>
      <c r="O4058" s="11" t="s">
        <v>8274</v>
      </c>
      <c r="P4058" s="11">
        <f t="shared" si="252"/>
        <v>53</v>
      </c>
      <c r="Q4058" s="11">
        <f t="shared" si="253"/>
        <v>88.33</v>
      </c>
      <c r="R4058" s="16">
        <f t="shared" si="254"/>
        <v>42534.933321759265</v>
      </c>
      <c r="S4058" s="16">
        <f t="shared" si="255"/>
        <v>42554.832638888889</v>
      </c>
    </row>
    <row r="4059" spans="1:19" ht="59" x14ac:dyDescent="0.75">
      <c r="A4059" s="11">
        <v>4057</v>
      </c>
      <c r="B4059" s="12" t="s">
        <v>4053</v>
      </c>
      <c r="C4059" s="12" t="s">
        <v>8161</v>
      </c>
      <c r="D4059" s="13">
        <v>3500</v>
      </c>
      <c r="E4059" s="14">
        <v>775</v>
      </c>
      <c r="F4059" s="11" t="s">
        <v>8220</v>
      </c>
      <c r="G4059" s="11" t="s">
        <v>8224</v>
      </c>
      <c r="H4059" s="11" t="s">
        <v>8246</v>
      </c>
      <c r="I4059" s="11">
        <v>1448492400</v>
      </c>
      <c r="J4059" s="11">
        <v>1446506080</v>
      </c>
      <c r="K4059" s="11" t="b">
        <v>0</v>
      </c>
      <c r="L4059" s="11">
        <v>6</v>
      </c>
      <c r="M4059" s="11" t="b">
        <v>0</v>
      </c>
      <c r="N4059" s="11" t="s">
        <v>8273</v>
      </c>
      <c r="O4059" s="11" t="s">
        <v>8274</v>
      </c>
      <c r="P4059" s="11">
        <f t="shared" si="252"/>
        <v>22</v>
      </c>
      <c r="Q4059" s="11">
        <f t="shared" si="253"/>
        <v>129.16999999999999</v>
      </c>
      <c r="R4059" s="16">
        <f t="shared" si="254"/>
        <v>42310.968518518523</v>
      </c>
      <c r="S4059" s="16">
        <f t="shared" si="255"/>
        <v>42333.958333333328</v>
      </c>
    </row>
    <row r="4060" spans="1:19" ht="44.25" x14ac:dyDescent="0.75">
      <c r="A4060" s="11">
        <v>4058</v>
      </c>
      <c r="B4060" s="12" t="s">
        <v>4054</v>
      </c>
      <c r="C4060" s="12" t="s">
        <v>8162</v>
      </c>
      <c r="D4060" s="13">
        <v>3750</v>
      </c>
      <c r="E4060" s="14">
        <v>95</v>
      </c>
      <c r="F4060" s="11" t="s">
        <v>8220</v>
      </c>
      <c r="G4060" s="11" t="s">
        <v>8223</v>
      </c>
      <c r="H4060" s="11" t="s">
        <v>8245</v>
      </c>
      <c r="I4060" s="11">
        <v>1459483140</v>
      </c>
      <c r="J4060" s="11">
        <v>1458178044</v>
      </c>
      <c r="K4060" s="11" t="b">
        <v>0</v>
      </c>
      <c r="L4060" s="11">
        <v>4</v>
      </c>
      <c r="M4060" s="11" t="b">
        <v>0</v>
      </c>
      <c r="N4060" s="11" t="s">
        <v>8273</v>
      </c>
      <c r="O4060" s="11" t="s">
        <v>8274</v>
      </c>
      <c r="P4060" s="11">
        <f t="shared" si="252"/>
        <v>3</v>
      </c>
      <c r="Q4060" s="11">
        <f t="shared" si="253"/>
        <v>23.75</v>
      </c>
      <c r="R4060" s="16">
        <f t="shared" si="254"/>
        <v>42446.060694444444</v>
      </c>
      <c r="S4060" s="16">
        <f t="shared" si="255"/>
        <v>42461.165972222225</v>
      </c>
    </row>
    <row r="4061" spans="1:19" ht="44.25" x14ac:dyDescent="0.75">
      <c r="A4061" s="11">
        <v>4059</v>
      </c>
      <c r="B4061" s="12" t="s">
        <v>4055</v>
      </c>
      <c r="C4061" s="12" t="s">
        <v>8163</v>
      </c>
      <c r="D4061" s="13">
        <v>10000</v>
      </c>
      <c r="E4061" s="14">
        <v>250</v>
      </c>
      <c r="F4061" s="11" t="s">
        <v>8220</v>
      </c>
      <c r="G4061" s="11" t="s">
        <v>8228</v>
      </c>
      <c r="H4061" s="11" t="s">
        <v>8250</v>
      </c>
      <c r="I4061" s="11">
        <v>1410836400</v>
      </c>
      <c r="J4061" s="11">
        <v>1408116152</v>
      </c>
      <c r="K4061" s="11" t="b">
        <v>0</v>
      </c>
      <c r="L4061" s="11">
        <v>7</v>
      </c>
      <c r="M4061" s="11" t="b">
        <v>0</v>
      </c>
      <c r="N4061" s="11" t="s">
        <v>8273</v>
      </c>
      <c r="O4061" s="11" t="s">
        <v>8274</v>
      </c>
      <c r="P4061" s="11">
        <f t="shared" si="252"/>
        <v>3</v>
      </c>
      <c r="Q4061" s="11">
        <f t="shared" si="253"/>
        <v>35.71</v>
      </c>
      <c r="R4061" s="16">
        <f t="shared" si="254"/>
        <v>41866.640648148146</v>
      </c>
      <c r="S4061" s="16">
        <f t="shared" si="255"/>
        <v>41898.125</v>
      </c>
    </row>
    <row r="4062" spans="1:19" ht="59" x14ac:dyDescent="0.75">
      <c r="A4062" s="11">
        <v>4060</v>
      </c>
      <c r="B4062" s="12" t="s">
        <v>4056</v>
      </c>
      <c r="C4062" s="12" t="s">
        <v>8164</v>
      </c>
      <c r="D4062" s="13">
        <v>10000</v>
      </c>
      <c r="E4062" s="14">
        <v>285</v>
      </c>
      <c r="F4062" s="11" t="s">
        <v>8220</v>
      </c>
      <c r="G4062" s="11" t="s">
        <v>8228</v>
      </c>
      <c r="H4062" s="11" t="s">
        <v>8250</v>
      </c>
      <c r="I4062" s="11">
        <v>1403539200</v>
      </c>
      <c r="J4062" s="11">
        <v>1400604056</v>
      </c>
      <c r="K4062" s="11" t="b">
        <v>0</v>
      </c>
      <c r="L4062" s="11">
        <v>5</v>
      </c>
      <c r="M4062" s="11" t="b">
        <v>0</v>
      </c>
      <c r="N4062" s="11" t="s">
        <v>8273</v>
      </c>
      <c r="O4062" s="11" t="s">
        <v>8274</v>
      </c>
      <c r="P4062" s="11">
        <f t="shared" si="252"/>
        <v>3</v>
      </c>
      <c r="Q4062" s="11">
        <f t="shared" si="253"/>
        <v>57</v>
      </c>
      <c r="R4062" s="16">
        <f t="shared" si="254"/>
        <v>41779.695092592592</v>
      </c>
      <c r="S4062" s="16">
        <f t="shared" si="255"/>
        <v>41813.666666666664</v>
      </c>
    </row>
    <row r="4063" spans="1:19" ht="44.25" x14ac:dyDescent="0.75">
      <c r="A4063" s="11">
        <v>4061</v>
      </c>
      <c r="B4063" s="12" t="s">
        <v>4057</v>
      </c>
      <c r="C4063" s="12" t="s">
        <v>8165</v>
      </c>
      <c r="D4063" s="13">
        <v>525</v>
      </c>
      <c r="E4063" s="14">
        <v>0</v>
      </c>
      <c r="F4063" s="11" t="s">
        <v>8220</v>
      </c>
      <c r="G4063" s="11" t="s">
        <v>8223</v>
      </c>
      <c r="H4063" s="11" t="s">
        <v>8245</v>
      </c>
      <c r="I4063" s="11">
        <v>1461205423</v>
      </c>
      <c r="J4063" s="11">
        <v>1456025023</v>
      </c>
      <c r="K4063" s="11" t="b">
        <v>0</v>
      </c>
      <c r="L4063" s="11">
        <v>0</v>
      </c>
      <c r="M4063" s="11" t="b">
        <v>0</v>
      </c>
      <c r="N4063" s="11" t="s">
        <v>8273</v>
      </c>
      <c r="O4063" s="11" t="s">
        <v>8274</v>
      </c>
      <c r="P4063" s="11">
        <f t="shared" si="252"/>
        <v>0</v>
      </c>
      <c r="Q4063" s="11">
        <f t="shared" si="253"/>
        <v>0</v>
      </c>
      <c r="R4063" s="16">
        <f t="shared" si="254"/>
        <v>42421.141469907408</v>
      </c>
      <c r="S4063" s="16">
        <f t="shared" si="255"/>
        <v>42481.099803240737</v>
      </c>
    </row>
    <row r="4064" spans="1:19" ht="44.25" x14ac:dyDescent="0.75">
      <c r="A4064" s="11">
        <v>4062</v>
      </c>
      <c r="B4064" s="12" t="s">
        <v>4058</v>
      </c>
      <c r="C4064" s="12" t="s">
        <v>8166</v>
      </c>
      <c r="D4064" s="13">
        <v>20000</v>
      </c>
      <c r="E4064" s="14">
        <v>490</v>
      </c>
      <c r="F4064" s="11" t="s">
        <v>8220</v>
      </c>
      <c r="G4064" s="11" t="s">
        <v>8223</v>
      </c>
      <c r="H4064" s="11" t="s">
        <v>8245</v>
      </c>
      <c r="I4064" s="11">
        <v>1467481468</v>
      </c>
      <c r="J4064" s="11">
        <v>1464889468</v>
      </c>
      <c r="K4064" s="11" t="b">
        <v>0</v>
      </c>
      <c r="L4064" s="11">
        <v>3</v>
      </c>
      <c r="M4064" s="11" t="b">
        <v>0</v>
      </c>
      <c r="N4064" s="11" t="s">
        <v>8273</v>
      </c>
      <c r="O4064" s="11" t="s">
        <v>8274</v>
      </c>
      <c r="P4064" s="11">
        <f t="shared" si="252"/>
        <v>2</v>
      </c>
      <c r="Q4064" s="11">
        <f t="shared" si="253"/>
        <v>163.33000000000001</v>
      </c>
      <c r="R4064" s="16">
        <f t="shared" si="254"/>
        <v>42523.739212962959</v>
      </c>
      <c r="S4064" s="16">
        <f t="shared" si="255"/>
        <v>42553.739212962959</v>
      </c>
    </row>
    <row r="4065" spans="1:19" ht="44.25" x14ac:dyDescent="0.75">
      <c r="A4065" s="11">
        <v>4063</v>
      </c>
      <c r="B4065" s="12" t="s">
        <v>4059</v>
      </c>
      <c r="C4065" s="12" t="s">
        <v>8167</v>
      </c>
      <c r="D4065" s="13">
        <v>9500</v>
      </c>
      <c r="E4065" s="14">
        <v>135</v>
      </c>
      <c r="F4065" s="11" t="s">
        <v>8220</v>
      </c>
      <c r="G4065" s="11" t="s">
        <v>8224</v>
      </c>
      <c r="H4065" s="11" t="s">
        <v>8246</v>
      </c>
      <c r="I4065" s="11">
        <v>1403886084</v>
      </c>
      <c r="J4065" s="11">
        <v>1401294084</v>
      </c>
      <c r="K4065" s="11" t="b">
        <v>0</v>
      </c>
      <c r="L4065" s="11">
        <v>9</v>
      </c>
      <c r="M4065" s="11" t="b">
        <v>0</v>
      </c>
      <c r="N4065" s="11" t="s">
        <v>8273</v>
      </c>
      <c r="O4065" s="11" t="s">
        <v>8274</v>
      </c>
      <c r="P4065" s="11">
        <f t="shared" si="252"/>
        <v>1</v>
      </c>
      <c r="Q4065" s="11">
        <f t="shared" si="253"/>
        <v>15</v>
      </c>
      <c r="R4065" s="16">
        <f t="shared" si="254"/>
        <v>41787.681527777779</v>
      </c>
      <c r="S4065" s="16">
        <f t="shared" si="255"/>
        <v>41817.681527777779</v>
      </c>
    </row>
    <row r="4066" spans="1:19" ht="44.25" x14ac:dyDescent="0.75">
      <c r="A4066" s="11">
        <v>4064</v>
      </c>
      <c r="B4066" s="12" t="s">
        <v>4060</v>
      </c>
      <c r="C4066" s="12" t="s">
        <v>8168</v>
      </c>
      <c r="D4066" s="13">
        <v>2000</v>
      </c>
      <c r="E4066" s="14">
        <v>385</v>
      </c>
      <c r="F4066" s="11" t="s">
        <v>8220</v>
      </c>
      <c r="G4066" s="11" t="s">
        <v>8225</v>
      </c>
      <c r="H4066" s="11" t="s">
        <v>8247</v>
      </c>
      <c r="I4066" s="11">
        <v>1430316426</v>
      </c>
      <c r="J4066" s="11">
        <v>1427724426</v>
      </c>
      <c r="K4066" s="11" t="b">
        <v>0</v>
      </c>
      <c r="L4066" s="11">
        <v>6</v>
      </c>
      <c r="M4066" s="11" t="b">
        <v>0</v>
      </c>
      <c r="N4066" s="11" t="s">
        <v>8273</v>
      </c>
      <c r="O4066" s="11" t="s">
        <v>8274</v>
      </c>
      <c r="P4066" s="11">
        <f t="shared" si="252"/>
        <v>19</v>
      </c>
      <c r="Q4066" s="11">
        <f t="shared" si="253"/>
        <v>64.17</v>
      </c>
      <c r="R4066" s="16">
        <f t="shared" si="254"/>
        <v>42093.588263888887</v>
      </c>
      <c r="S4066" s="16">
        <f t="shared" si="255"/>
        <v>42123.588263888887</v>
      </c>
    </row>
    <row r="4067" spans="1:19" ht="29.5" x14ac:dyDescent="0.75">
      <c r="A4067" s="11">
        <v>4065</v>
      </c>
      <c r="B4067" s="12" t="s">
        <v>4061</v>
      </c>
      <c r="C4067" s="12" t="s">
        <v>8169</v>
      </c>
      <c r="D4067" s="13">
        <v>4000</v>
      </c>
      <c r="E4067" s="14">
        <v>27</v>
      </c>
      <c r="F4067" s="11" t="s">
        <v>8220</v>
      </c>
      <c r="G4067" s="11" t="s">
        <v>8223</v>
      </c>
      <c r="H4067" s="11" t="s">
        <v>8245</v>
      </c>
      <c r="I4067" s="11">
        <v>1407883811</v>
      </c>
      <c r="J4067" s="11">
        <v>1405291811</v>
      </c>
      <c r="K4067" s="11" t="b">
        <v>0</v>
      </c>
      <c r="L4067" s="11">
        <v>4</v>
      </c>
      <c r="M4067" s="11" t="b">
        <v>0</v>
      </c>
      <c r="N4067" s="11" t="s">
        <v>8273</v>
      </c>
      <c r="O4067" s="11" t="s">
        <v>8274</v>
      </c>
      <c r="P4067" s="11">
        <f t="shared" si="252"/>
        <v>1</v>
      </c>
      <c r="Q4067" s="11">
        <f t="shared" si="253"/>
        <v>6.75</v>
      </c>
      <c r="R4067" s="16">
        <f t="shared" si="254"/>
        <v>41833.951516203706</v>
      </c>
      <c r="S4067" s="16">
        <f t="shared" si="255"/>
        <v>41863.951516203706</v>
      </c>
    </row>
    <row r="4068" spans="1:19" ht="59" x14ac:dyDescent="0.75">
      <c r="A4068" s="11">
        <v>4066</v>
      </c>
      <c r="B4068" s="12" t="s">
        <v>4062</v>
      </c>
      <c r="C4068" s="12" t="s">
        <v>8170</v>
      </c>
      <c r="D4068" s="13">
        <v>15000</v>
      </c>
      <c r="E4068" s="14">
        <v>25</v>
      </c>
      <c r="F4068" s="11" t="s">
        <v>8220</v>
      </c>
      <c r="G4068" s="11" t="s">
        <v>8223</v>
      </c>
      <c r="H4068" s="11" t="s">
        <v>8245</v>
      </c>
      <c r="I4068" s="11">
        <v>1463619388</v>
      </c>
      <c r="J4068" s="11">
        <v>1461027388</v>
      </c>
      <c r="K4068" s="11" t="b">
        <v>0</v>
      </c>
      <c r="L4068" s="11">
        <v>1</v>
      </c>
      <c r="M4068" s="11" t="b">
        <v>0</v>
      </c>
      <c r="N4068" s="11" t="s">
        <v>8273</v>
      </c>
      <c r="O4068" s="11" t="s">
        <v>8274</v>
      </c>
      <c r="P4068" s="11">
        <f t="shared" si="252"/>
        <v>0</v>
      </c>
      <c r="Q4068" s="11">
        <f t="shared" si="253"/>
        <v>25</v>
      </c>
      <c r="R4068" s="16">
        <f t="shared" si="254"/>
        <v>42479.039212962962</v>
      </c>
      <c r="S4068" s="16">
        <f t="shared" si="255"/>
        <v>42509.039212962962</v>
      </c>
    </row>
    <row r="4069" spans="1:19" ht="44.25" x14ac:dyDescent="0.75">
      <c r="A4069" s="11">
        <v>4067</v>
      </c>
      <c r="B4069" s="12" t="s">
        <v>4063</v>
      </c>
      <c r="C4069" s="12" t="s">
        <v>7998</v>
      </c>
      <c r="D4069" s="13">
        <v>5000</v>
      </c>
      <c r="E4069" s="14">
        <v>3045</v>
      </c>
      <c r="F4069" s="11" t="s">
        <v>8220</v>
      </c>
      <c r="G4069" s="11" t="s">
        <v>8223</v>
      </c>
      <c r="H4069" s="11" t="s">
        <v>8245</v>
      </c>
      <c r="I4069" s="11">
        <v>1443408550</v>
      </c>
      <c r="J4069" s="11">
        <v>1439952550</v>
      </c>
      <c r="K4069" s="11" t="b">
        <v>0</v>
      </c>
      <c r="L4069" s="11">
        <v>17</v>
      </c>
      <c r="M4069" s="11" t="b">
        <v>0</v>
      </c>
      <c r="N4069" s="11" t="s">
        <v>8273</v>
      </c>
      <c r="O4069" s="11" t="s">
        <v>8274</v>
      </c>
      <c r="P4069" s="11">
        <f t="shared" si="252"/>
        <v>61</v>
      </c>
      <c r="Q4069" s="11">
        <f t="shared" si="253"/>
        <v>179.12</v>
      </c>
      <c r="R4069" s="16">
        <f t="shared" si="254"/>
        <v>42235.117476851854</v>
      </c>
      <c r="S4069" s="16">
        <f t="shared" si="255"/>
        <v>42275.117476851854</v>
      </c>
    </row>
    <row r="4070" spans="1:19" ht="44.25" x14ac:dyDescent="0.75">
      <c r="A4070" s="11">
        <v>4068</v>
      </c>
      <c r="B4070" s="12" t="s">
        <v>4064</v>
      </c>
      <c r="C4070" s="12" t="s">
        <v>8171</v>
      </c>
      <c r="D4070" s="13">
        <v>3495</v>
      </c>
      <c r="E4070" s="14">
        <v>34.950000000000003</v>
      </c>
      <c r="F4070" s="11" t="s">
        <v>8220</v>
      </c>
      <c r="G4070" s="11" t="s">
        <v>8223</v>
      </c>
      <c r="H4070" s="11" t="s">
        <v>8245</v>
      </c>
      <c r="I4070" s="11">
        <v>1484348700</v>
      </c>
      <c r="J4070" s="11">
        <v>1481756855</v>
      </c>
      <c r="K4070" s="11" t="b">
        <v>0</v>
      </c>
      <c r="L4070" s="11">
        <v>1</v>
      </c>
      <c r="M4070" s="11" t="b">
        <v>0</v>
      </c>
      <c r="N4070" s="11" t="s">
        <v>8273</v>
      </c>
      <c r="O4070" s="11" t="s">
        <v>8274</v>
      </c>
      <c r="P4070" s="11">
        <f t="shared" si="252"/>
        <v>1</v>
      </c>
      <c r="Q4070" s="11">
        <f t="shared" si="253"/>
        <v>34.950000000000003</v>
      </c>
      <c r="R4070" s="16">
        <f t="shared" si="254"/>
        <v>42718.963599537034</v>
      </c>
      <c r="S4070" s="16">
        <f t="shared" si="255"/>
        <v>42748.961805555555</v>
      </c>
    </row>
    <row r="4071" spans="1:19" ht="44.25" x14ac:dyDescent="0.75">
      <c r="A4071" s="11">
        <v>4069</v>
      </c>
      <c r="B4071" s="12" t="s">
        <v>4065</v>
      </c>
      <c r="C4071" s="12" t="s">
        <v>8172</v>
      </c>
      <c r="D4071" s="13">
        <v>1250</v>
      </c>
      <c r="E4071" s="14">
        <v>430</v>
      </c>
      <c r="F4071" s="11" t="s">
        <v>8220</v>
      </c>
      <c r="G4071" s="11" t="s">
        <v>8224</v>
      </c>
      <c r="H4071" s="11" t="s">
        <v>8246</v>
      </c>
      <c r="I4071" s="11">
        <v>1425124800</v>
      </c>
      <c r="J4071" s="11">
        <v>1421596356</v>
      </c>
      <c r="K4071" s="11" t="b">
        <v>0</v>
      </c>
      <c r="L4071" s="11">
        <v>13</v>
      </c>
      <c r="M4071" s="11" t="b">
        <v>0</v>
      </c>
      <c r="N4071" s="11" t="s">
        <v>8273</v>
      </c>
      <c r="O4071" s="11" t="s">
        <v>8274</v>
      </c>
      <c r="P4071" s="11">
        <f t="shared" si="252"/>
        <v>34</v>
      </c>
      <c r="Q4071" s="11">
        <f t="shared" si="253"/>
        <v>33.08</v>
      </c>
      <c r="R4071" s="16">
        <f t="shared" si="254"/>
        <v>42022.661527777775</v>
      </c>
      <c r="S4071" s="16">
        <f t="shared" si="255"/>
        <v>42063.5</v>
      </c>
    </row>
    <row r="4072" spans="1:19" ht="44.25" x14ac:dyDescent="0.75">
      <c r="A4072" s="11">
        <v>4070</v>
      </c>
      <c r="B4072" s="12" t="s">
        <v>4066</v>
      </c>
      <c r="C4072" s="12" t="s">
        <v>8173</v>
      </c>
      <c r="D4072" s="13">
        <v>1000</v>
      </c>
      <c r="E4072" s="14">
        <v>165</v>
      </c>
      <c r="F4072" s="11" t="s">
        <v>8220</v>
      </c>
      <c r="G4072" s="11" t="s">
        <v>8223</v>
      </c>
      <c r="H4072" s="11" t="s">
        <v>8245</v>
      </c>
      <c r="I4072" s="11">
        <v>1425178800</v>
      </c>
      <c r="J4072" s="11">
        <v>1422374420</v>
      </c>
      <c r="K4072" s="11" t="b">
        <v>0</v>
      </c>
      <c r="L4072" s="11">
        <v>6</v>
      </c>
      <c r="M4072" s="11" t="b">
        <v>0</v>
      </c>
      <c r="N4072" s="11" t="s">
        <v>8273</v>
      </c>
      <c r="O4072" s="11" t="s">
        <v>8274</v>
      </c>
      <c r="P4072" s="11">
        <f t="shared" si="252"/>
        <v>17</v>
      </c>
      <c r="Q4072" s="11">
        <f t="shared" si="253"/>
        <v>27.5</v>
      </c>
      <c r="R4072" s="16">
        <f t="shared" si="254"/>
        <v>42031.666898148149</v>
      </c>
      <c r="S4072" s="16">
        <f t="shared" si="255"/>
        <v>42064.125</v>
      </c>
    </row>
    <row r="4073" spans="1:19" ht="59" x14ac:dyDescent="0.75">
      <c r="A4073" s="11">
        <v>4071</v>
      </c>
      <c r="B4073" s="12" t="s">
        <v>4067</v>
      </c>
      <c r="C4073" s="12" t="s">
        <v>8174</v>
      </c>
      <c r="D4073" s="13">
        <v>20000</v>
      </c>
      <c r="E4073" s="14">
        <v>0</v>
      </c>
      <c r="F4073" s="11" t="s">
        <v>8220</v>
      </c>
      <c r="G4073" s="11" t="s">
        <v>8237</v>
      </c>
      <c r="H4073" s="11" t="s">
        <v>8255</v>
      </c>
      <c r="I4073" s="11">
        <v>1482779931</v>
      </c>
      <c r="J4073" s="11">
        <v>1480187931</v>
      </c>
      <c r="K4073" s="11" t="b">
        <v>0</v>
      </c>
      <c r="L4073" s="11">
        <v>0</v>
      </c>
      <c r="M4073" s="11" t="b">
        <v>0</v>
      </c>
      <c r="N4073" s="11" t="s">
        <v>8273</v>
      </c>
      <c r="O4073" s="11" t="s">
        <v>8274</v>
      </c>
      <c r="P4073" s="11">
        <f t="shared" si="252"/>
        <v>0</v>
      </c>
      <c r="Q4073" s="11">
        <f t="shared" si="253"/>
        <v>0</v>
      </c>
      <c r="R4073" s="16">
        <f t="shared" si="254"/>
        <v>42700.804756944446</v>
      </c>
      <c r="S4073" s="16">
        <f t="shared" si="255"/>
        <v>42730.804756944446</v>
      </c>
    </row>
    <row r="4074" spans="1:19" ht="59" x14ac:dyDescent="0.75">
      <c r="A4074" s="11">
        <v>4072</v>
      </c>
      <c r="B4074" s="12" t="s">
        <v>4068</v>
      </c>
      <c r="C4074" s="12" t="s">
        <v>8175</v>
      </c>
      <c r="D4074" s="13">
        <v>1000</v>
      </c>
      <c r="E4074" s="14">
        <v>4</v>
      </c>
      <c r="F4074" s="11" t="s">
        <v>8220</v>
      </c>
      <c r="G4074" s="11" t="s">
        <v>8224</v>
      </c>
      <c r="H4074" s="11" t="s">
        <v>8246</v>
      </c>
      <c r="I4074" s="11">
        <v>1408646111</v>
      </c>
      <c r="J4074" s="11">
        <v>1403462111</v>
      </c>
      <c r="K4074" s="11" t="b">
        <v>0</v>
      </c>
      <c r="L4074" s="11">
        <v>2</v>
      </c>
      <c r="M4074" s="11" t="b">
        <v>0</v>
      </c>
      <c r="N4074" s="11" t="s">
        <v>8273</v>
      </c>
      <c r="O4074" s="11" t="s">
        <v>8274</v>
      </c>
      <c r="P4074" s="11">
        <f t="shared" si="252"/>
        <v>0</v>
      </c>
      <c r="Q4074" s="11">
        <f t="shared" si="253"/>
        <v>2</v>
      </c>
      <c r="R4074" s="16">
        <f t="shared" si="254"/>
        <v>41812.77443287037</v>
      </c>
      <c r="S4074" s="16">
        <f t="shared" si="255"/>
        <v>41872.77443287037</v>
      </c>
    </row>
    <row r="4075" spans="1:19" ht="44.25" x14ac:dyDescent="0.75">
      <c r="A4075" s="11">
        <v>4073</v>
      </c>
      <c r="B4075" s="12" t="s">
        <v>4069</v>
      </c>
      <c r="C4075" s="12" t="s">
        <v>8176</v>
      </c>
      <c r="D4075" s="13">
        <v>3500</v>
      </c>
      <c r="E4075" s="14">
        <v>37</v>
      </c>
      <c r="F4075" s="11" t="s">
        <v>8220</v>
      </c>
      <c r="G4075" s="11" t="s">
        <v>8223</v>
      </c>
      <c r="H4075" s="11" t="s">
        <v>8245</v>
      </c>
      <c r="I4075" s="11">
        <v>1431144000</v>
      </c>
      <c r="J4075" s="11">
        <v>1426407426</v>
      </c>
      <c r="K4075" s="11" t="b">
        <v>0</v>
      </c>
      <c r="L4075" s="11">
        <v>2</v>
      </c>
      <c r="M4075" s="11" t="b">
        <v>0</v>
      </c>
      <c r="N4075" s="11" t="s">
        <v>8273</v>
      </c>
      <c r="O4075" s="11" t="s">
        <v>8274</v>
      </c>
      <c r="P4075" s="11">
        <f t="shared" si="252"/>
        <v>1</v>
      </c>
      <c r="Q4075" s="11">
        <f t="shared" si="253"/>
        <v>18.5</v>
      </c>
      <c r="R4075" s="16">
        <f t="shared" si="254"/>
        <v>42078.34520833334</v>
      </c>
      <c r="S4075" s="16">
        <f t="shared" si="255"/>
        <v>42133.166666666672</v>
      </c>
    </row>
    <row r="4076" spans="1:19" ht="44.25" x14ac:dyDescent="0.75">
      <c r="A4076" s="11">
        <v>4074</v>
      </c>
      <c r="B4076" s="12" t="s">
        <v>4070</v>
      </c>
      <c r="C4076" s="12" t="s">
        <v>8177</v>
      </c>
      <c r="D4076" s="13">
        <v>2750</v>
      </c>
      <c r="E4076" s="14">
        <v>735</v>
      </c>
      <c r="F4076" s="11" t="s">
        <v>8220</v>
      </c>
      <c r="G4076" s="11" t="s">
        <v>8224</v>
      </c>
      <c r="H4076" s="11" t="s">
        <v>8246</v>
      </c>
      <c r="I4076" s="11">
        <v>1446732975</v>
      </c>
      <c r="J4076" s="11">
        <v>1444137375</v>
      </c>
      <c r="K4076" s="11" t="b">
        <v>0</v>
      </c>
      <c r="L4076" s="11">
        <v>21</v>
      </c>
      <c r="M4076" s="11" t="b">
        <v>0</v>
      </c>
      <c r="N4076" s="11" t="s">
        <v>8273</v>
      </c>
      <c r="O4076" s="11" t="s">
        <v>8274</v>
      </c>
      <c r="P4076" s="11">
        <f t="shared" si="252"/>
        <v>27</v>
      </c>
      <c r="Q4076" s="11">
        <f t="shared" si="253"/>
        <v>35</v>
      </c>
      <c r="R4076" s="16">
        <f t="shared" si="254"/>
        <v>42283.552951388891</v>
      </c>
      <c r="S4076" s="16">
        <f t="shared" si="255"/>
        <v>42313.594618055555</v>
      </c>
    </row>
    <row r="4077" spans="1:19" ht="44.25" x14ac:dyDescent="0.75">
      <c r="A4077" s="11">
        <v>4075</v>
      </c>
      <c r="B4077" s="12" t="s">
        <v>4071</v>
      </c>
      <c r="C4077" s="12" t="s">
        <v>8178</v>
      </c>
      <c r="D4077" s="13">
        <v>2000</v>
      </c>
      <c r="E4077" s="14">
        <v>576</v>
      </c>
      <c r="F4077" s="11" t="s">
        <v>8220</v>
      </c>
      <c r="G4077" s="11" t="s">
        <v>8224</v>
      </c>
      <c r="H4077" s="11" t="s">
        <v>8246</v>
      </c>
      <c r="I4077" s="11">
        <v>1404149280</v>
      </c>
      <c r="J4077" s="11">
        <v>1400547969</v>
      </c>
      <c r="K4077" s="11" t="b">
        <v>0</v>
      </c>
      <c r="L4077" s="11">
        <v>13</v>
      </c>
      <c r="M4077" s="11" t="b">
        <v>0</v>
      </c>
      <c r="N4077" s="11" t="s">
        <v>8273</v>
      </c>
      <c r="O4077" s="11" t="s">
        <v>8274</v>
      </c>
      <c r="P4077" s="11">
        <f t="shared" si="252"/>
        <v>29</v>
      </c>
      <c r="Q4077" s="11">
        <f t="shared" si="253"/>
        <v>44.31</v>
      </c>
      <c r="R4077" s="16">
        <f t="shared" si="254"/>
        <v>41779.045937499999</v>
      </c>
      <c r="S4077" s="16">
        <f t="shared" si="255"/>
        <v>41820.727777777778</v>
      </c>
    </row>
    <row r="4078" spans="1:19" ht="44.25" x14ac:dyDescent="0.75">
      <c r="A4078" s="11">
        <v>4076</v>
      </c>
      <c r="B4078" s="12" t="s">
        <v>4072</v>
      </c>
      <c r="C4078" s="12" t="s">
        <v>8179</v>
      </c>
      <c r="D4078" s="13">
        <v>700</v>
      </c>
      <c r="E4078" s="14">
        <v>0</v>
      </c>
      <c r="F4078" s="11" t="s">
        <v>8220</v>
      </c>
      <c r="G4078" s="11" t="s">
        <v>8223</v>
      </c>
      <c r="H4078" s="11" t="s">
        <v>8245</v>
      </c>
      <c r="I4078" s="11">
        <v>1413921060</v>
      </c>
      <c r="J4078" s="11">
        <v>1411499149</v>
      </c>
      <c r="K4078" s="11" t="b">
        <v>0</v>
      </c>
      <c r="L4078" s="11">
        <v>0</v>
      </c>
      <c r="M4078" s="11" t="b">
        <v>0</v>
      </c>
      <c r="N4078" s="11" t="s">
        <v>8273</v>
      </c>
      <c r="O4078" s="11" t="s">
        <v>8274</v>
      </c>
      <c r="P4078" s="11">
        <f t="shared" si="252"/>
        <v>0</v>
      </c>
      <c r="Q4078" s="11">
        <f t="shared" si="253"/>
        <v>0</v>
      </c>
      <c r="R4078" s="16">
        <f t="shared" si="254"/>
        <v>41905.795706018522</v>
      </c>
      <c r="S4078" s="16">
        <f t="shared" si="255"/>
        <v>41933.82708333333</v>
      </c>
    </row>
    <row r="4079" spans="1:19" ht="44.25" x14ac:dyDescent="0.75">
      <c r="A4079" s="11">
        <v>4077</v>
      </c>
      <c r="B4079" s="12" t="s">
        <v>4073</v>
      </c>
      <c r="C4079" s="12" t="s">
        <v>8180</v>
      </c>
      <c r="D4079" s="13">
        <v>15000</v>
      </c>
      <c r="E4079" s="14">
        <v>1335</v>
      </c>
      <c r="F4079" s="11" t="s">
        <v>8220</v>
      </c>
      <c r="G4079" s="11" t="s">
        <v>8223</v>
      </c>
      <c r="H4079" s="11" t="s">
        <v>8245</v>
      </c>
      <c r="I4079" s="11">
        <v>1482339794</v>
      </c>
      <c r="J4079" s="11">
        <v>1479747794</v>
      </c>
      <c r="K4079" s="11" t="b">
        <v>0</v>
      </c>
      <c r="L4079" s="11">
        <v>6</v>
      </c>
      <c r="M4079" s="11" t="b">
        <v>0</v>
      </c>
      <c r="N4079" s="11" t="s">
        <v>8273</v>
      </c>
      <c r="O4079" s="11" t="s">
        <v>8274</v>
      </c>
      <c r="P4079" s="11">
        <f t="shared" si="252"/>
        <v>9</v>
      </c>
      <c r="Q4079" s="11">
        <f t="shared" si="253"/>
        <v>222.5</v>
      </c>
      <c r="R4079" s="16">
        <f t="shared" si="254"/>
        <v>42695.7105787037</v>
      </c>
      <c r="S4079" s="16">
        <f t="shared" si="255"/>
        <v>42725.7105787037</v>
      </c>
    </row>
    <row r="4080" spans="1:19" ht="44.25" x14ac:dyDescent="0.75">
      <c r="A4080" s="11">
        <v>4078</v>
      </c>
      <c r="B4080" s="12" t="s">
        <v>4074</v>
      </c>
      <c r="C4080" s="12" t="s">
        <v>8181</v>
      </c>
      <c r="D4080" s="13">
        <v>250</v>
      </c>
      <c r="E4080" s="14">
        <v>0</v>
      </c>
      <c r="F4080" s="11" t="s">
        <v>8220</v>
      </c>
      <c r="G4080" s="11" t="s">
        <v>8224</v>
      </c>
      <c r="H4080" s="11" t="s">
        <v>8246</v>
      </c>
      <c r="I4080" s="11">
        <v>1485543242</v>
      </c>
      <c r="J4080" s="11">
        <v>1482951242</v>
      </c>
      <c r="K4080" s="11" t="b">
        <v>0</v>
      </c>
      <c r="L4080" s="11">
        <v>0</v>
      </c>
      <c r="M4080" s="11" t="b">
        <v>0</v>
      </c>
      <c r="N4080" s="11" t="s">
        <v>8273</v>
      </c>
      <c r="O4080" s="11" t="s">
        <v>8274</v>
      </c>
      <c r="P4080" s="11">
        <f t="shared" si="252"/>
        <v>0</v>
      </c>
      <c r="Q4080" s="11">
        <f t="shared" si="253"/>
        <v>0</v>
      </c>
      <c r="R4080" s="16">
        <f t="shared" si="254"/>
        <v>42732.787523148145</v>
      </c>
      <c r="S4080" s="16">
        <f t="shared" si="255"/>
        <v>42762.787523148145</v>
      </c>
    </row>
    <row r="4081" spans="1:19" ht="44.25" x14ac:dyDescent="0.75">
      <c r="A4081" s="11">
        <v>4079</v>
      </c>
      <c r="B4081" s="12" t="s">
        <v>4075</v>
      </c>
      <c r="C4081" s="12" t="s">
        <v>8182</v>
      </c>
      <c r="D4081" s="13">
        <v>3000</v>
      </c>
      <c r="E4081" s="14">
        <v>5</v>
      </c>
      <c r="F4081" s="11" t="s">
        <v>8220</v>
      </c>
      <c r="G4081" s="11" t="s">
        <v>8223</v>
      </c>
      <c r="H4081" s="11" t="s">
        <v>8245</v>
      </c>
      <c r="I4081" s="11">
        <v>1466375521</v>
      </c>
      <c r="J4081" s="11">
        <v>1463783521</v>
      </c>
      <c r="K4081" s="11" t="b">
        <v>0</v>
      </c>
      <c r="L4081" s="11">
        <v>1</v>
      </c>
      <c r="M4081" s="11" t="b">
        <v>0</v>
      </c>
      <c r="N4081" s="11" t="s">
        <v>8273</v>
      </c>
      <c r="O4081" s="11" t="s">
        <v>8274</v>
      </c>
      <c r="P4081" s="11">
        <f t="shared" si="252"/>
        <v>0</v>
      </c>
      <c r="Q4081" s="11">
        <f t="shared" si="253"/>
        <v>5</v>
      </c>
      <c r="R4081" s="16">
        <f t="shared" si="254"/>
        <v>42510.938900462963</v>
      </c>
      <c r="S4081" s="16">
        <f t="shared" si="255"/>
        <v>42540.938900462963</v>
      </c>
    </row>
    <row r="4082" spans="1:19" ht="44.25" x14ac:dyDescent="0.75">
      <c r="A4082" s="11">
        <v>4080</v>
      </c>
      <c r="B4082" s="12" t="s">
        <v>4076</v>
      </c>
      <c r="C4082" s="12" t="s">
        <v>8183</v>
      </c>
      <c r="D4082" s="13">
        <v>3000</v>
      </c>
      <c r="E4082" s="14">
        <v>0</v>
      </c>
      <c r="F4082" s="11" t="s">
        <v>8220</v>
      </c>
      <c r="G4082" s="11" t="s">
        <v>8223</v>
      </c>
      <c r="H4082" s="11" t="s">
        <v>8245</v>
      </c>
      <c r="I4082" s="11">
        <v>1465930440</v>
      </c>
      <c r="J4082" s="11">
        <v>1463849116</v>
      </c>
      <c r="K4082" s="11" t="b">
        <v>0</v>
      </c>
      <c r="L4082" s="11">
        <v>0</v>
      </c>
      <c r="M4082" s="11" t="b">
        <v>0</v>
      </c>
      <c r="N4082" s="11" t="s">
        <v>8273</v>
      </c>
      <c r="O4082" s="11" t="s">
        <v>8274</v>
      </c>
      <c r="P4082" s="11">
        <f t="shared" si="252"/>
        <v>0</v>
      </c>
      <c r="Q4082" s="11">
        <f t="shared" si="253"/>
        <v>0</v>
      </c>
      <c r="R4082" s="16">
        <f t="shared" si="254"/>
        <v>42511.698101851856</v>
      </c>
      <c r="S4082" s="16">
        <f t="shared" si="255"/>
        <v>42535.787500000006</v>
      </c>
    </row>
    <row r="4083" spans="1:19" ht="44.25" x14ac:dyDescent="0.75">
      <c r="A4083" s="11">
        <v>4081</v>
      </c>
      <c r="B4083" s="12" t="s">
        <v>4077</v>
      </c>
      <c r="C4083" s="12" t="s">
        <v>8184</v>
      </c>
      <c r="D4083" s="13">
        <v>2224</v>
      </c>
      <c r="E4083" s="14">
        <v>350</v>
      </c>
      <c r="F4083" s="11" t="s">
        <v>8220</v>
      </c>
      <c r="G4083" s="11" t="s">
        <v>8223</v>
      </c>
      <c r="H4083" s="11" t="s">
        <v>8245</v>
      </c>
      <c r="I4083" s="11">
        <v>1425819425</v>
      </c>
      <c r="J4083" s="11">
        <v>1423231025</v>
      </c>
      <c r="K4083" s="11" t="b">
        <v>0</v>
      </c>
      <c r="L4083" s="11">
        <v>12</v>
      </c>
      <c r="M4083" s="11" t="b">
        <v>0</v>
      </c>
      <c r="N4083" s="11" t="s">
        <v>8273</v>
      </c>
      <c r="O4083" s="11" t="s">
        <v>8274</v>
      </c>
      <c r="P4083" s="11">
        <f t="shared" si="252"/>
        <v>16</v>
      </c>
      <c r="Q4083" s="11">
        <f t="shared" si="253"/>
        <v>29.17</v>
      </c>
      <c r="R4083" s="16">
        <f t="shared" si="254"/>
        <v>42041.581307870365</v>
      </c>
      <c r="S4083" s="16">
        <f t="shared" si="255"/>
        <v>42071.539641203708</v>
      </c>
    </row>
    <row r="4084" spans="1:19" ht="44.25" x14ac:dyDescent="0.75">
      <c r="A4084" s="11">
        <v>4082</v>
      </c>
      <c r="B4084" s="12" t="s">
        <v>4078</v>
      </c>
      <c r="C4084" s="12" t="s">
        <v>8185</v>
      </c>
      <c r="D4084" s="13">
        <v>150</v>
      </c>
      <c r="E4084" s="14">
        <v>3</v>
      </c>
      <c r="F4084" s="11" t="s">
        <v>8220</v>
      </c>
      <c r="G4084" s="11" t="s">
        <v>8223</v>
      </c>
      <c r="H4084" s="11" t="s">
        <v>8245</v>
      </c>
      <c r="I4084" s="11">
        <v>1447542000</v>
      </c>
      <c r="J4084" s="11">
        <v>1446179553</v>
      </c>
      <c r="K4084" s="11" t="b">
        <v>0</v>
      </c>
      <c r="L4084" s="11">
        <v>2</v>
      </c>
      <c r="M4084" s="11" t="b">
        <v>0</v>
      </c>
      <c r="N4084" s="11" t="s">
        <v>8273</v>
      </c>
      <c r="O4084" s="11" t="s">
        <v>8274</v>
      </c>
      <c r="P4084" s="11">
        <f t="shared" si="252"/>
        <v>2</v>
      </c>
      <c r="Q4084" s="11">
        <f t="shared" si="253"/>
        <v>1.5</v>
      </c>
      <c r="R4084" s="16">
        <f t="shared" si="254"/>
        <v>42307.189270833333</v>
      </c>
      <c r="S4084" s="16">
        <f t="shared" si="255"/>
        <v>42322.958333333328</v>
      </c>
    </row>
    <row r="4085" spans="1:19" ht="44.25" x14ac:dyDescent="0.75">
      <c r="A4085" s="11">
        <v>4083</v>
      </c>
      <c r="B4085" s="12" t="s">
        <v>4079</v>
      </c>
      <c r="C4085" s="12" t="s">
        <v>8186</v>
      </c>
      <c r="D4085" s="13">
        <v>3500</v>
      </c>
      <c r="E4085" s="14">
        <v>759</v>
      </c>
      <c r="F4085" s="11" t="s">
        <v>8220</v>
      </c>
      <c r="G4085" s="11" t="s">
        <v>8223</v>
      </c>
      <c r="H4085" s="11" t="s">
        <v>8245</v>
      </c>
      <c r="I4085" s="11">
        <v>1452795416</v>
      </c>
      <c r="J4085" s="11">
        <v>1450203416</v>
      </c>
      <c r="K4085" s="11" t="b">
        <v>0</v>
      </c>
      <c r="L4085" s="11">
        <v>6</v>
      </c>
      <c r="M4085" s="11" t="b">
        <v>0</v>
      </c>
      <c r="N4085" s="11" t="s">
        <v>8273</v>
      </c>
      <c r="O4085" s="11" t="s">
        <v>8274</v>
      </c>
      <c r="P4085" s="11">
        <f t="shared" si="252"/>
        <v>22</v>
      </c>
      <c r="Q4085" s="11">
        <f t="shared" si="253"/>
        <v>126.5</v>
      </c>
      <c r="R4085" s="16">
        <f t="shared" si="254"/>
        <v>42353.761759259258</v>
      </c>
      <c r="S4085" s="16">
        <f t="shared" si="255"/>
        <v>42383.761759259258</v>
      </c>
    </row>
    <row r="4086" spans="1:19" ht="59" x14ac:dyDescent="0.75">
      <c r="A4086" s="11">
        <v>4084</v>
      </c>
      <c r="B4086" s="12" t="s">
        <v>4080</v>
      </c>
      <c r="C4086" s="12" t="s">
        <v>8187</v>
      </c>
      <c r="D4086" s="13">
        <v>3000</v>
      </c>
      <c r="E4086" s="14">
        <v>10</v>
      </c>
      <c r="F4086" s="11" t="s">
        <v>8220</v>
      </c>
      <c r="G4086" s="11" t="s">
        <v>8236</v>
      </c>
      <c r="H4086" s="11" t="s">
        <v>8248</v>
      </c>
      <c r="I4086" s="11">
        <v>1476008906</v>
      </c>
      <c r="J4086" s="11">
        <v>1473416906</v>
      </c>
      <c r="K4086" s="11" t="b">
        <v>0</v>
      </c>
      <c r="L4086" s="11">
        <v>1</v>
      </c>
      <c r="M4086" s="11" t="b">
        <v>0</v>
      </c>
      <c r="N4086" s="11" t="s">
        <v>8273</v>
      </c>
      <c r="O4086" s="11" t="s">
        <v>8274</v>
      </c>
      <c r="P4086" s="11">
        <f t="shared" si="252"/>
        <v>0</v>
      </c>
      <c r="Q4086" s="11">
        <f t="shared" si="253"/>
        <v>10</v>
      </c>
      <c r="R4086" s="16">
        <f t="shared" si="254"/>
        <v>42622.436412037037</v>
      </c>
      <c r="S4086" s="16">
        <f t="shared" si="255"/>
        <v>42652.436412037037</v>
      </c>
    </row>
    <row r="4087" spans="1:19" ht="44.25" x14ac:dyDescent="0.75">
      <c r="A4087" s="11">
        <v>4085</v>
      </c>
      <c r="B4087" s="12" t="s">
        <v>4081</v>
      </c>
      <c r="C4087" s="12" t="s">
        <v>8188</v>
      </c>
      <c r="D4087" s="13">
        <v>3500</v>
      </c>
      <c r="E4087" s="14">
        <v>10</v>
      </c>
      <c r="F4087" s="11" t="s">
        <v>8220</v>
      </c>
      <c r="G4087" s="11" t="s">
        <v>8223</v>
      </c>
      <c r="H4087" s="11" t="s">
        <v>8245</v>
      </c>
      <c r="I4087" s="11">
        <v>1427169540</v>
      </c>
      <c r="J4087" s="11">
        <v>1424701775</v>
      </c>
      <c r="K4087" s="11" t="b">
        <v>0</v>
      </c>
      <c r="L4087" s="11">
        <v>1</v>
      </c>
      <c r="M4087" s="11" t="b">
        <v>0</v>
      </c>
      <c r="N4087" s="11" t="s">
        <v>8273</v>
      </c>
      <c r="O4087" s="11" t="s">
        <v>8274</v>
      </c>
      <c r="P4087" s="11">
        <f t="shared" si="252"/>
        <v>0</v>
      </c>
      <c r="Q4087" s="11">
        <f t="shared" si="253"/>
        <v>10</v>
      </c>
      <c r="R4087" s="16">
        <f t="shared" si="254"/>
        <v>42058.603877314818</v>
      </c>
      <c r="S4087" s="16">
        <f t="shared" si="255"/>
        <v>42087.165972222225</v>
      </c>
    </row>
    <row r="4088" spans="1:19" ht="44.25" x14ac:dyDescent="0.75">
      <c r="A4088" s="11">
        <v>4086</v>
      </c>
      <c r="B4088" s="12" t="s">
        <v>4082</v>
      </c>
      <c r="C4088" s="12" t="s">
        <v>8189</v>
      </c>
      <c r="D4088" s="13">
        <v>1000</v>
      </c>
      <c r="E4088" s="14">
        <v>47</v>
      </c>
      <c r="F4088" s="11" t="s">
        <v>8220</v>
      </c>
      <c r="G4088" s="11" t="s">
        <v>8223</v>
      </c>
      <c r="H4088" s="11" t="s">
        <v>8245</v>
      </c>
      <c r="I4088" s="11">
        <v>1448078400</v>
      </c>
      <c r="J4088" s="11">
        <v>1445985299</v>
      </c>
      <c r="K4088" s="11" t="b">
        <v>0</v>
      </c>
      <c r="L4088" s="11">
        <v>5</v>
      </c>
      <c r="M4088" s="11" t="b">
        <v>0</v>
      </c>
      <c r="N4088" s="11" t="s">
        <v>8273</v>
      </c>
      <c r="O4088" s="11" t="s">
        <v>8274</v>
      </c>
      <c r="P4088" s="11">
        <f t="shared" si="252"/>
        <v>5</v>
      </c>
      <c r="Q4088" s="11">
        <f t="shared" si="253"/>
        <v>9.4</v>
      </c>
      <c r="R4088" s="16">
        <f t="shared" si="254"/>
        <v>42304.940960648149</v>
      </c>
      <c r="S4088" s="16">
        <f t="shared" si="255"/>
        <v>42329.166666666672</v>
      </c>
    </row>
    <row r="4089" spans="1:19" x14ac:dyDescent="0.75">
      <c r="A4089" s="11">
        <v>4087</v>
      </c>
      <c r="B4089" s="12" t="s">
        <v>4083</v>
      </c>
      <c r="C4089" s="12" t="s">
        <v>8190</v>
      </c>
      <c r="D4089" s="13">
        <v>9600</v>
      </c>
      <c r="E4089" s="14">
        <v>0</v>
      </c>
      <c r="F4089" s="11" t="s">
        <v>8220</v>
      </c>
      <c r="G4089" s="11" t="s">
        <v>8223</v>
      </c>
      <c r="H4089" s="11" t="s">
        <v>8245</v>
      </c>
      <c r="I4089" s="11">
        <v>1468777786</v>
      </c>
      <c r="J4089" s="11">
        <v>1466185786</v>
      </c>
      <c r="K4089" s="11" t="b">
        <v>0</v>
      </c>
      <c r="L4089" s="11">
        <v>0</v>
      </c>
      <c r="M4089" s="11" t="b">
        <v>0</v>
      </c>
      <c r="N4089" s="11" t="s">
        <v>8273</v>
      </c>
      <c r="O4089" s="11" t="s">
        <v>8274</v>
      </c>
      <c r="P4089" s="11">
        <f t="shared" si="252"/>
        <v>0</v>
      </c>
      <c r="Q4089" s="11">
        <f t="shared" si="253"/>
        <v>0</v>
      </c>
      <c r="R4089" s="16">
        <f t="shared" si="254"/>
        <v>42538.742893518516</v>
      </c>
      <c r="S4089" s="16">
        <f t="shared" si="255"/>
        <v>42568.742893518516</v>
      </c>
    </row>
    <row r="4090" spans="1:19" ht="44.25" x14ac:dyDescent="0.75">
      <c r="A4090" s="11">
        <v>4088</v>
      </c>
      <c r="B4090" s="12" t="s">
        <v>4084</v>
      </c>
      <c r="C4090" s="12" t="s">
        <v>8191</v>
      </c>
      <c r="D4090" s="13">
        <v>2000</v>
      </c>
      <c r="E4090" s="14">
        <v>216</v>
      </c>
      <c r="F4090" s="11" t="s">
        <v>8220</v>
      </c>
      <c r="G4090" s="11" t="s">
        <v>8224</v>
      </c>
      <c r="H4090" s="11" t="s">
        <v>8246</v>
      </c>
      <c r="I4090" s="11">
        <v>1421403960</v>
      </c>
      <c r="J4090" s="11">
        <v>1418827324</v>
      </c>
      <c r="K4090" s="11" t="b">
        <v>0</v>
      </c>
      <c r="L4090" s="11">
        <v>3</v>
      </c>
      <c r="M4090" s="11" t="b">
        <v>0</v>
      </c>
      <c r="N4090" s="11" t="s">
        <v>8273</v>
      </c>
      <c r="O4090" s="11" t="s">
        <v>8274</v>
      </c>
      <c r="P4090" s="11">
        <f t="shared" si="252"/>
        <v>11</v>
      </c>
      <c r="Q4090" s="11">
        <f t="shared" si="253"/>
        <v>72</v>
      </c>
      <c r="R4090" s="16">
        <f t="shared" si="254"/>
        <v>41990.612546296295</v>
      </c>
      <c r="S4090" s="16">
        <f t="shared" si="255"/>
        <v>42020.434722222228</v>
      </c>
    </row>
    <row r="4091" spans="1:19" ht="59" x14ac:dyDescent="0.75">
      <c r="A4091" s="11">
        <v>4089</v>
      </c>
      <c r="B4091" s="12" t="s">
        <v>4085</v>
      </c>
      <c r="C4091" s="12" t="s">
        <v>8192</v>
      </c>
      <c r="D4091" s="13">
        <v>5000</v>
      </c>
      <c r="E4091" s="14">
        <v>240</v>
      </c>
      <c r="F4091" s="11" t="s">
        <v>8220</v>
      </c>
      <c r="G4091" s="11" t="s">
        <v>8223</v>
      </c>
      <c r="H4091" s="11" t="s">
        <v>8245</v>
      </c>
      <c r="I4091" s="11">
        <v>1433093700</v>
      </c>
      <c r="J4091" s="11">
        <v>1430242488</v>
      </c>
      <c r="K4091" s="11" t="b">
        <v>0</v>
      </c>
      <c r="L4091" s="11">
        <v>8</v>
      </c>
      <c r="M4091" s="11" t="b">
        <v>0</v>
      </c>
      <c r="N4091" s="11" t="s">
        <v>8273</v>
      </c>
      <c r="O4091" s="11" t="s">
        <v>8274</v>
      </c>
      <c r="P4091" s="11">
        <f t="shared" si="252"/>
        <v>5</v>
      </c>
      <c r="Q4091" s="11">
        <f t="shared" si="253"/>
        <v>30</v>
      </c>
      <c r="R4091" s="16">
        <f t="shared" si="254"/>
        <v>42122.732499999998</v>
      </c>
      <c r="S4091" s="16">
        <f t="shared" si="255"/>
        <v>42155.732638888891</v>
      </c>
    </row>
    <row r="4092" spans="1:19" ht="44.25" x14ac:dyDescent="0.75">
      <c r="A4092" s="11">
        <v>4090</v>
      </c>
      <c r="B4092" s="12" t="s">
        <v>4086</v>
      </c>
      <c r="C4092" s="12" t="s">
        <v>8193</v>
      </c>
      <c r="D4092" s="13">
        <v>1000</v>
      </c>
      <c r="E4092" s="14">
        <v>32</v>
      </c>
      <c r="F4092" s="11" t="s">
        <v>8220</v>
      </c>
      <c r="G4092" s="11" t="s">
        <v>8223</v>
      </c>
      <c r="H4092" s="11" t="s">
        <v>8245</v>
      </c>
      <c r="I4092" s="11">
        <v>1438959600</v>
      </c>
      <c r="J4092" s="11">
        <v>1437754137</v>
      </c>
      <c r="K4092" s="11" t="b">
        <v>0</v>
      </c>
      <c r="L4092" s="11">
        <v>3</v>
      </c>
      <c r="M4092" s="11" t="b">
        <v>0</v>
      </c>
      <c r="N4092" s="11" t="s">
        <v>8273</v>
      </c>
      <c r="O4092" s="11" t="s">
        <v>8274</v>
      </c>
      <c r="P4092" s="11">
        <f t="shared" si="252"/>
        <v>3</v>
      </c>
      <c r="Q4092" s="11">
        <f t="shared" si="253"/>
        <v>10.67</v>
      </c>
      <c r="R4092" s="16">
        <f t="shared" si="254"/>
        <v>42209.67288194444</v>
      </c>
      <c r="S4092" s="16">
        <f t="shared" si="255"/>
        <v>42223.625</v>
      </c>
    </row>
    <row r="4093" spans="1:19" ht="44.25" x14ac:dyDescent="0.75">
      <c r="A4093" s="11">
        <v>4091</v>
      </c>
      <c r="B4093" s="12" t="s">
        <v>4087</v>
      </c>
      <c r="C4093" s="12" t="s">
        <v>8194</v>
      </c>
      <c r="D4093" s="13">
        <v>1600</v>
      </c>
      <c r="E4093" s="14">
        <v>204</v>
      </c>
      <c r="F4093" s="11" t="s">
        <v>8220</v>
      </c>
      <c r="G4093" s="11" t="s">
        <v>8223</v>
      </c>
      <c r="H4093" s="11" t="s">
        <v>8245</v>
      </c>
      <c r="I4093" s="11">
        <v>1421410151</v>
      </c>
      <c r="J4093" s="11">
        <v>1418818151</v>
      </c>
      <c r="K4093" s="11" t="b">
        <v>0</v>
      </c>
      <c r="L4093" s="11">
        <v>8</v>
      </c>
      <c r="M4093" s="11" t="b">
        <v>0</v>
      </c>
      <c r="N4093" s="11" t="s">
        <v>8273</v>
      </c>
      <c r="O4093" s="11" t="s">
        <v>8274</v>
      </c>
      <c r="P4093" s="11">
        <f t="shared" si="252"/>
        <v>13</v>
      </c>
      <c r="Q4093" s="11">
        <f t="shared" si="253"/>
        <v>25.5</v>
      </c>
      <c r="R4093" s="16">
        <f t="shared" si="254"/>
        <v>41990.506377314814</v>
      </c>
      <c r="S4093" s="16">
        <f t="shared" si="255"/>
        <v>42020.506377314814</v>
      </c>
    </row>
    <row r="4094" spans="1:19" ht="44.25" x14ac:dyDescent="0.75">
      <c r="A4094" s="11">
        <v>4092</v>
      </c>
      <c r="B4094" s="12" t="s">
        <v>4088</v>
      </c>
      <c r="C4094" s="12" t="s">
        <v>8195</v>
      </c>
      <c r="D4094" s="13">
        <v>110000</v>
      </c>
      <c r="E4094" s="14">
        <v>20</v>
      </c>
      <c r="F4094" s="11" t="s">
        <v>8220</v>
      </c>
      <c r="G4094" s="11" t="s">
        <v>8223</v>
      </c>
      <c r="H4094" s="11" t="s">
        <v>8245</v>
      </c>
      <c r="I4094" s="11">
        <v>1428205247</v>
      </c>
      <c r="J4094" s="11">
        <v>1423024847</v>
      </c>
      <c r="K4094" s="11" t="b">
        <v>0</v>
      </c>
      <c r="L4094" s="11">
        <v>1</v>
      </c>
      <c r="M4094" s="11" t="b">
        <v>0</v>
      </c>
      <c r="N4094" s="11" t="s">
        <v>8273</v>
      </c>
      <c r="O4094" s="11" t="s">
        <v>8274</v>
      </c>
      <c r="P4094" s="11">
        <f t="shared" si="252"/>
        <v>0</v>
      </c>
      <c r="Q4094" s="11">
        <f t="shared" si="253"/>
        <v>20</v>
      </c>
      <c r="R4094" s="16">
        <f t="shared" si="254"/>
        <v>42039.194988425923</v>
      </c>
      <c r="S4094" s="16">
        <f t="shared" si="255"/>
        <v>42099.153321759266</v>
      </c>
    </row>
    <row r="4095" spans="1:19" ht="44.25" x14ac:dyDescent="0.75">
      <c r="A4095" s="11">
        <v>4093</v>
      </c>
      <c r="B4095" s="12" t="s">
        <v>4089</v>
      </c>
      <c r="C4095" s="12" t="s">
        <v>8196</v>
      </c>
      <c r="D4095" s="13">
        <v>2500</v>
      </c>
      <c r="E4095" s="14">
        <v>60</v>
      </c>
      <c r="F4095" s="11" t="s">
        <v>8220</v>
      </c>
      <c r="G4095" s="11" t="s">
        <v>8224</v>
      </c>
      <c r="H4095" s="11" t="s">
        <v>8246</v>
      </c>
      <c r="I4095" s="11">
        <v>1440272093</v>
      </c>
      <c r="J4095" s="11">
        <v>1435088093</v>
      </c>
      <c r="K4095" s="11" t="b">
        <v>0</v>
      </c>
      <c r="L4095" s="11">
        <v>4</v>
      </c>
      <c r="M4095" s="11" t="b">
        <v>0</v>
      </c>
      <c r="N4095" s="11" t="s">
        <v>8273</v>
      </c>
      <c r="O4095" s="11" t="s">
        <v>8274</v>
      </c>
      <c r="P4095" s="11">
        <f t="shared" si="252"/>
        <v>2</v>
      </c>
      <c r="Q4095" s="11">
        <f t="shared" si="253"/>
        <v>15</v>
      </c>
      <c r="R4095" s="16">
        <f t="shared" si="254"/>
        <v>42178.815891203703</v>
      </c>
      <c r="S4095" s="16">
        <f t="shared" si="255"/>
        <v>42238.815891203703</v>
      </c>
    </row>
    <row r="4096" spans="1:19" ht="44.25" x14ac:dyDescent="0.75">
      <c r="A4096" s="11">
        <v>4094</v>
      </c>
      <c r="B4096" s="12" t="s">
        <v>4090</v>
      </c>
      <c r="C4096" s="12" t="s">
        <v>8197</v>
      </c>
      <c r="D4096" s="13">
        <v>2000</v>
      </c>
      <c r="E4096" s="14">
        <v>730</v>
      </c>
      <c r="F4096" s="11" t="s">
        <v>8220</v>
      </c>
      <c r="G4096" s="11" t="s">
        <v>8223</v>
      </c>
      <c r="H4096" s="11" t="s">
        <v>8245</v>
      </c>
      <c r="I4096" s="11">
        <v>1413953940</v>
      </c>
      <c r="J4096" s="11">
        <v>1410141900</v>
      </c>
      <c r="K4096" s="11" t="b">
        <v>0</v>
      </c>
      <c r="L4096" s="11">
        <v>8</v>
      </c>
      <c r="M4096" s="11" t="b">
        <v>0</v>
      </c>
      <c r="N4096" s="11" t="s">
        <v>8273</v>
      </c>
      <c r="O4096" s="11" t="s">
        <v>8274</v>
      </c>
      <c r="P4096" s="11">
        <f t="shared" si="252"/>
        <v>37</v>
      </c>
      <c r="Q4096" s="11">
        <f t="shared" si="253"/>
        <v>91.25</v>
      </c>
      <c r="R4096" s="16">
        <f t="shared" si="254"/>
        <v>41890.086805555555</v>
      </c>
      <c r="S4096" s="16">
        <f t="shared" si="255"/>
        <v>41934.207638888889</v>
      </c>
    </row>
    <row r="4097" spans="1:19" ht="44.25" x14ac:dyDescent="0.75">
      <c r="A4097" s="11">
        <v>4095</v>
      </c>
      <c r="B4097" s="12" t="s">
        <v>4091</v>
      </c>
      <c r="C4097" s="12" t="s">
        <v>8198</v>
      </c>
      <c r="D4097" s="13">
        <v>30000</v>
      </c>
      <c r="E4097" s="14">
        <v>800</v>
      </c>
      <c r="F4097" s="11" t="s">
        <v>8220</v>
      </c>
      <c r="G4097" s="11" t="s">
        <v>8237</v>
      </c>
      <c r="H4097" s="11" t="s">
        <v>8255</v>
      </c>
      <c r="I4097" s="11">
        <v>1482108350</v>
      </c>
      <c r="J4097" s="11">
        <v>1479516350</v>
      </c>
      <c r="K4097" s="11" t="b">
        <v>0</v>
      </c>
      <c r="L4097" s="11">
        <v>1</v>
      </c>
      <c r="M4097" s="11" t="b">
        <v>0</v>
      </c>
      <c r="N4097" s="11" t="s">
        <v>8273</v>
      </c>
      <c r="O4097" s="11" t="s">
        <v>8274</v>
      </c>
      <c r="P4097" s="11">
        <f t="shared" si="252"/>
        <v>3</v>
      </c>
      <c r="Q4097" s="11">
        <f t="shared" si="253"/>
        <v>800</v>
      </c>
      <c r="R4097" s="16">
        <f t="shared" si="254"/>
        <v>42693.031828703708</v>
      </c>
      <c r="S4097" s="16">
        <f t="shared" si="255"/>
        <v>42723.031828703708</v>
      </c>
    </row>
    <row r="4098" spans="1:19" ht="44.25" x14ac:dyDescent="0.75">
      <c r="A4098" s="11">
        <v>4096</v>
      </c>
      <c r="B4098" s="12" t="s">
        <v>4092</v>
      </c>
      <c r="C4098" s="12" t="s">
        <v>8199</v>
      </c>
      <c r="D4098" s="13">
        <v>3500</v>
      </c>
      <c r="E4098" s="14">
        <v>400</v>
      </c>
      <c r="F4098" s="11" t="s">
        <v>8220</v>
      </c>
      <c r="G4098" s="11" t="s">
        <v>8224</v>
      </c>
      <c r="H4098" s="11" t="s">
        <v>8246</v>
      </c>
      <c r="I4098" s="11">
        <v>1488271860</v>
      </c>
      <c r="J4098" s="11">
        <v>1484484219</v>
      </c>
      <c r="K4098" s="11" t="b">
        <v>0</v>
      </c>
      <c r="L4098" s="11">
        <v>5</v>
      </c>
      <c r="M4098" s="11" t="b">
        <v>0</v>
      </c>
      <c r="N4098" s="11" t="s">
        <v>8273</v>
      </c>
      <c r="O4098" s="11" t="s">
        <v>8274</v>
      </c>
      <c r="P4098" s="11">
        <f t="shared" ref="P4098:P4115" si="256">ROUND(E4098/D4098*100,0)</f>
        <v>11</v>
      </c>
      <c r="Q4098" s="11">
        <f t="shared" ref="Q4098:Q4115" si="257">IFERROR(ROUND(E4098/L4098,2),0)</f>
        <v>80</v>
      </c>
      <c r="R4098" s="16">
        <f t="shared" si="254"/>
        <v>42750.530312499999</v>
      </c>
      <c r="S4098" s="16">
        <f t="shared" si="255"/>
        <v>42794.368749999994</v>
      </c>
    </row>
    <row r="4099" spans="1:19" ht="44.25" x14ac:dyDescent="0.75">
      <c r="A4099" s="11">
        <v>4097</v>
      </c>
      <c r="B4099" s="12" t="s">
        <v>4093</v>
      </c>
      <c r="C4099" s="12" t="s">
        <v>8200</v>
      </c>
      <c r="D4099" s="13">
        <v>10000</v>
      </c>
      <c r="E4099" s="14">
        <v>0</v>
      </c>
      <c r="F4099" s="11" t="s">
        <v>8220</v>
      </c>
      <c r="G4099" s="11" t="s">
        <v>8224</v>
      </c>
      <c r="H4099" s="11" t="s">
        <v>8246</v>
      </c>
      <c r="I4099" s="11">
        <v>1454284500</v>
      </c>
      <c r="J4099" s="11">
        <v>1449431237</v>
      </c>
      <c r="K4099" s="11" t="b">
        <v>0</v>
      </c>
      <c r="L4099" s="11">
        <v>0</v>
      </c>
      <c r="M4099" s="11" t="b">
        <v>0</v>
      </c>
      <c r="N4099" s="11" t="s">
        <v>8273</v>
      </c>
      <c r="O4099" s="11" t="s">
        <v>8274</v>
      </c>
      <c r="P4099" s="11">
        <f t="shared" si="256"/>
        <v>0</v>
      </c>
      <c r="Q4099" s="11">
        <f t="shared" si="257"/>
        <v>0</v>
      </c>
      <c r="R4099" s="16">
        <f t="shared" ref="R4099:R4115" si="258">(((J4099/60)/60)/24)+DATE(1970,1,1)</f>
        <v>42344.824502314819</v>
      </c>
      <c r="S4099" s="16">
        <f t="shared" ref="S4099:S4115" si="259">(((I4099/60)/60)/24)+DATE(1970,1,1)</f>
        <v>42400.996527777781</v>
      </c>
    </row>
    <row r="4100" spans="1:19" ht="44.25" x14ac:dyDescent="0.75">
      <c r="A4100" s="11">
        <v>4098</v>
      </c>
      <c r="B4100" s="12" t="s">
        <v>4094</v>
      </c>
      <c r="C4100" s="12" t="s">
        <v>8201</v>
      </c>
      <c r="D4100" s="13">
        <v>75000</v>
      </c>
      <c r="E4100" s="14">
        <v>0</v>
      </c>
      <c r="F4100" s="11" t="s">
        <v>8220</v>
      </c>
      <c r="G4100" s="11" t="s">
        <v>8223</v>
      </c>
      <c r="H4100" s="11" t="s">
        <v>8245</v>
      </c>
      <c r="I4100" s="11">
        <v>1465060797</v>
      </c>
      <c r="J4100" s="11">
        <v>1462468797</v>
      </c>
      <c r="K4100" s="11" t="b">
        <v>0</v>
      </c>
      <c r="L4100" s="11">
        <v>0</v>
      </c>
      <c r="M4100" s="11" t="b">
        <v>0</v>
      </c>
      <c r="N4100" s="11" t="s">
        <v>8273</v>
      </c>
      <c r="O4100" s="11" t="s">
        <v>8274</v>
      </c>
      <c r="P4100" s="11">
        <f t="shared" si="256"/>
        <v>0</v>
      </c>
      <c r="Q4100" s="11">
        <f t="shared" si="257"/>
        <v>0</v>
      </c>
      <c r="R4100" s="16">
        <f t="shared" si="258"/>
        <v>42495.722187499996</v>
      </c>
      <c r="S4100" s="16">
        <f t="shared" si="259"/>
        <v>42525.722187499996</v>
      </c>
    </row>
    <row r="4101" spans="1:19" ht="59" x14ac:dyDescent="0.75">
      <c r="A4101" s="11">
        <v>4099</v>
      </c>
      <c r="B4101" s="12" t="s">
        <v>4095</v>
      </c>
      <c r="C4101" s="12" t="s">
        <v>8202</v>
      </c>
      <c r="D4101" s="13">
        <v>4500</v>
      </c>
      <c r="E4101" s="14">
        <v>50</v>
      </c>
      <c r="F4101" s="11" t="s">
        <v>8220</v>
      </c>
      <c r="G4101" s="11" t="s">
        <v>8223</v>
      </c>
      <c r="H4101" s="11" t="s">
        <v>8245</v>
      </c>
      <c r="I4101" s="11">
        <v>1472847873</v>
      </c>
      <c r="J4101" s="11">
        <v>1468959873</v>
      </c>
      <c r="K4101" s="11" t="b">
        <v>0</v>
      </c>
      <c r="L4101" s="11">
        <v>1</v>
      </c>
      <c r="M4101" s="11" t="b">
        <v>0</v>
      </c>
      <c r="N4101" s="11" t="s">
        <v>8273</v>
      </c>
      <c r="O4101" s="11" t="s">
        <v>8274</v>
      </c>
      <c r="P4101" s="11">
        <f t="shared" si="256"/>
        <v>1</v>
      </c>
      <c r="Q4101" s="11">
        <f t="shared" si="257"/>
        <v>50</v>
      </c>
      <c r="R4101" s="16">
        <f t="shared" si="258"/>
        <v>42570.850381944445</v>
      </c>
      <c r="S4101" s="16">
        <f t="shared" si="259"/>
        <v>42615.850381944445</v>
      </c>
    </row>
    <row r="4102" spans="1:19" ht="44.25" x14ac:dyDescent="0.75">
      <c r="A4102" s="11">
        <v>4100</v>
      </c>
      <c r="B4102" s="12" t="s">
        <v>4096</v>
      </c>
      <c r="C4102" s="12" t="s">
        <v>8203</v>
      </c>
      <c r="D4102" s="13">
        <v>270</v>
      </c>
      <c r="E4102" s="14">
        <v>0</v>
      </c>
      <c r="F4102" s="11" t="s">
        <v>8220</v>
      </c>
      <c r="G4102" s="11" t="s">
        <v>8223</v>
      </c>
      <c r="H4102" s="11" t="s">
        <v>8245</v>
      </c>
      <c r="I4102" s="11">
        <v>1414205990</v>
      </c>
      <c r="J4102" s="11">
        <v>1413341990</v>
      </c>
      <c r="K4102" s="11" t="b">
        <v>0</v>
      </c>
      <c r="L4102" s="11">
        <v>0</v>
      </c>
      <c r="M4102" s="11" t="b">
        <v>0</v>
      </c>
      <c r="N4102" s="11" t="s">
        <v>8273</v>
      </c>
      <c r="O4102" s="11" t="s">
        <v>8274</v>
      </c>
      <c r="P4102" s="11">
        <f t="shared" si="256"/>
        <v>0</v>
      </c>
      <c r="Q4102" s="11">
        <f t="shared" si="257"/>
        <v>0</v>
      </c>
      <c r="R4102" s="16">
        <f t="shared" si="258"/>
        <v>41927.124884259261</v>
      </c>
      <c r="S4102" s="16">
        <f t="shared" si="259"/>
        <v>41937.124884259261</v>
      </c>
    </row>
    <row r="4103" spans="1:19" ht="44.25" x14ac:dyDescent="0.75">
      <c r="A4103" s="11">
        <v>4101</v>
      </c>
      <c r="B4103" s="12" t="s">
        <v>4097</v>
      </c>
      <c r="C4103" s="12" t="s">
        <v>8204</v>
      </c>
      <c r="D4103" s="13">
        <v>600</v>
      </c>
      <c r="E4103" s="14">
        <v>0</v>
      </c>
      <c r="F4103" s="11" t="s">
        <v>8220</v>
      </c>
      <c r="G4103" s="11" t="s">
        <v>8223</v>
      </c>
      <c r="H4103" s="11" t="s">
        <v>8245</v>
      </c>
      <c r="I4103" s="11">
        <v>1485380482</v>
      </c>
      <c r="J4103" s="11">
        <v>1482788482</v>
      </c>
      <c r="K4103" s="11" t="b">
        <v>0</v>
      </c>
      <c r="L4103" s="11">
        <v>0</v>
      </c>
      <c r="M4103" s="11" t="b">
        <v>0</v>
      </c>
      <c r="N4103" s="11" t="s">
        <v>8273</v>
      </c>
      <c r="O4103" s="11" t="s">
        <v>8274</v>
      </c>
      <c r="P4103" s="11">
        <f t="shared" si="256"/>
        <v>0</v>
      </c>
      <c r="Q4103" s="11">
        <f t="shared" si="257"/>
        <v>0</v>
      </c>
      <c r="R4103" s="16">
        <f t="shared" si="258"/>
        <v>42730.903726851851</v>
      </c>
      <c r="S4103" s="16">
        <f t="shared" si="259"/>
        <v>42760.903726851851</v>
      </c>
    </row>
    <row r="4104" spans="1:19" ht="44.25" x14ac:dyDescent="0.75">
      <c r="A4104" s="11">
        <v>4102</v>
      </c>
      <c r="B4104" s="12" t="s">
        <v>4098</v>
      </c>
      <c r="C4104" s="12" t="s">
        <v>8205</v>
      </c>
      <c r="D4104" s="13">
        <v>500</v>
      </c>
      <c r="E4104" s="14">
        <v>137</v>
      </c>
      <c r="F4104" s="11" t="s">
        <v>8220</v>
      </c>
      <c r="G4104" s="11" t="s">
        <v>8223</v>
      </c>
      <c r="H4104" s="11" t="s">
        <v>8245</v>
      </c>
      <c r="I4104" s="11">
        <v>1463343673</v>
      </c>
      <c r="J4104" s="11">
        <v>1460751673</v>
      </c>
      <c r="K4104" s="11" t="b">
        <v>0</v>
      </c>
      <c r="L4104" s="11">
        <v>6</v>
      </c>
      <c r="M4104" s="11" t="b">
        <v>0</v>
      </c>
      <c r="N4104" s="11" t="s">
        <v>8273</v>
      </c>
      <c r="O4104" s="11" t="s">
        <v>8274</v>
      </c>
      <c r="P4104" s="11">
        <f t="shared" si="256"/>
        <v>27</v>
      </c>
      <c r="Q4104" s="11">
        <f t="shared" si="257"/>
        <v>22.83</v>
      </c>
      <c r="R4104" s="16">
        <f t="shared" si="258"/>
        <v>42475.848067129627</v>
      </c>
      <c r="S4104" s="16">
        <f t="shared" si="259"/>
        <v>42505.848067129627</v>
      </c>
    </row>
    <row r="4105" spans="1:19" ht="44.25" x14ac:dyDescent="0.75">
      <c r="A4105" s="11">
        <v>4103</v>
      </c>
      <c r="B4105" s="12" t="s">
        <v>4099</v>
      </c>
      <c r="C4105" s="12" t="s">
        <v>8206</v>
      </c>
      <c r="D4105" s="13">
        <v>1000</v>
      </c>
      <c r="E4105" s="14">
        <v>100</v>
      </c>
      <c r="F4105" s="11" t="s">
        <v>8220</v>
      </c>
      <c r="G4105" s="11" t="s">
        <v>8223</v>
      </c>
      <c r="H4105" s="11" t="s">
        <v>8245</v>
      </c>
      <c r="I4105" s="11">
        <v>1440613920</v>
      </c>
      <c r="J4105" s="11">
        <v>1435953566</v>
      </c>
      <c r="K4105" s="11" t="b">
        <v>0</v>
      </c>
      <c r="L4105" s="11">
        <v>6</v>
      </c>
      <c r="M4105" s="11" t="b">
        <v>0</v>
      </c>
      <c r="N4105" s="11" t="s">
        <v>8273</v>
      </c>
      <c r="O4105" s="11" t="s">
        <v>8274</v>
      </c>
      <c r="P4105" s="11">
        <f t="shared" si="256"/>
        <v>10</v>
      </c>
      <c r="Q4105" s="11">
        <f t="shared" si="257"/>
        <v>16.670000000000002</v>
      </c>
      <c r="R4105" s="16">
        <f t="shared" si="258"/>
        <v>42188.83293981482</v>
      </c>
      <c r="S4105" s="16">
        <f t="shared" si="259"/>
        <v>42242.772222222222</v>
      </c>
    </row>
    <row r="4106" spans="1:19" ht="44.25" x14ac:dyDescent="0.75">
      <c r="A4106" s="11">
        <v>4104</v>
      </c>
      <c r="B4106" s="12" t="s">
        <v>4100</v>
      </c>
      <c r="C4106" s="12" t="s">
        <v>8207</v>
      </c>
      <c r="D4106" s="13">
        <v>3000</v>
      </c>
      <c r="E4106" s="14">
        <v>641</v>
      </c>
      <c r="F4106" s="11" t="s">
        <v>8220</v>
      </c>
      <c r="G4106" s="11" t="s">
        <v>8225</v>
      </c>
      <c r="H4106" s="11" t="s">
        <v>8247</v>
      </c>
      <c r="I4106" s="11">
        <v>1477550434</v>
      </c>
      <c r="J4106" s="11">
        <v>1474958434</v>
      </c>
      <c r="K4106" s="11" t="b">
        <v>0</v>
      </c>
      <c r="L4106" s="11">
        <v>14</v>
      </c>
      <c r="M4106" s="11" t="b">
        <v>0</v>
      </c>
      <c r="N4106" s="11" t="s">
        <v>8273</v>
      </c>
      <c r="O4106" s="11" t="s">
        <v>8274</v>
      </c>
      <c r="P4106" s="11">
        <f t="shared" si="256"/>
        <v>21</v>
      </c>
      <c r="Q4106" s="11">
        <f t="shared" si="257"/>
        <v>45.79</v>
      </c>
      <c r="R4106" s="16">
        <f t="shared" si="258"/>
        <v>42640.278171296297</v>
      </c>
      <c r="S4106" s="16">
        <f t="shared" si="259"/>
        <v>42670.278171296297</v>
      </c>
    </row>
    <row r="4107" spans="1:19" ht="59" x14ac:dyDescent="0.75">
      <c r="A4107" s="11">
        <v>4105</v>
      </c>
      <c r="B4107" s="12" t="s">
        <v>4101</v>
      </c>
      <c r="C4107" s="12" t="s">
        <v>8208</v>
      </c>
      <c r="D4107" s="13">
        <v>33000</v>
      </c>
      <c r="E4107" s="14">
        <v>2300</v>
      </c>
      <c r="F4107" s="11" t="s">
        <v>8220</v>
      </c>
      <c r="G4107" s="11" t="s">
        <v>8237</v>
      </c>
      <c r="H4107" s="11" t="s">
        <v>8255</v>
      </c>
      <c r="I4107" s="11">
        <v>1482711309</v>
      </c>
      <c r="J4107" s="11">
        <v>1479860109</v>
      </c>
      <c r="K4107" s="11" t="b">
        <v>0</v>
      </c>
      <c r="L4107" s="11">
        <v>6</v>
      </c>
      <c r="M4107" s="11" t="b">
        <v>0</v>
      </c>
      <c r="N4107" s="11" t="s">
        <v>8273</v>
      </c>
      <c r="O4107" s="11" t="s">
        <v>8274</v>
      </c>
      <c r="P4107" s="11">
        <f t="shared" si="256"/>
        <v>7</v>
      </c>
      <c r="Q4107" s="11">
        <f t="shared" si="257"/>
        <v>383.33</v>
      </c>
      <c r="R4107" s="16">
        <f t="shared" si="258"/>
        <v>42697.010520833333</v>
      </c>
      <c r="S4107" s="16">
        <f t="shared" si="259"/>
        <v>42730.010520833333</v>
      </c>
    </row>
    <row r="4108" spans="1:19" ht="44.25" x14ac:dyDescent="0.75">
      <c r="A4108" s="11">
        <v>4106</v>
      </c>
      <c r="B4108" s="12" t="s">
        <v>4102</v>
      </c>
      <c r="C4108" s="12" t="s">
        <v>8209</v>
      </c>
      <c r="D4108" s="13">
        <v>5000</v>
      </c>
      <c r="E4108" s="14">
        <v>3530</v>
      </c>
      <c r="F4108" s="11" t="s">
        <v>8220</v>
      </c>
      <c r="G4108" s="11" t="s">
        <v>8223</v>
      </c>
      <c r="H4108" s="11" t="s">
        <v>8245</v>
      </c>
      <c r="I4108" s="11">
        <v>1427936400</v>
      </c>
      <c r="J4108" s="11">
        <v>1424221866</v>
      </c>
      <c r="K4108" s="11" t="b">
        <v>0</v>
      </c>
      <c r="L4108" s="11">
        <v>33</v>
      </c>
      <c r="M4108" s="11" t="b">
        <v>0</v>
      </c>
      <c r="N4108" s="11" t="s">
        <v>8273</v>
      </c>
      <c r="O4108" s="11" t="s">
        <v>8274</v>
      </c>
      <c r="P4108" s="11">
        <f t="shared" si="256"/>
        <v>71</v>
      </c>
      <c r="Q4108" s="11">
        <f t="shared" si="257"/>
        <v>106.97</v>
      </c>
      <c r="R4108" s="16">
        <f t="shared" si="258"/>
        <v>42053.049375000002</v>
      </c>
      <c r="S4108" s="16">
        <f t="shared" si="259"/>
        <v>42096.041666666672</v>
      </c>
    </row>
    <row r="4109" spans="1:19" ht="44.25" x14ac:dyDescent="0.75">
      <c r="A4109" s="11">
        <v>4107</v>
      </c>
      <c r="B4109" s="12" t="s">
        <v>4103</v>
      </c>
      <c r="C4109" s="12" t="s">
        <v>8210</v>
      </c>
      <c r="D4109" s="13">
        <v>2000</v>
      </c>
      <c r="E4109" s="14">
        <v>41</v>
      </c>
      <c r="F4109" s="11" t="s">
        <v>8220</v>
      </c>
      <c r="G4109" s="11" t="s">
        <v>8223</v>
      </c>
      <c r="H4109" s="11" t="s">
        <v>8245</v>
      </c>
      <c r="I4109" s="11">
        <v>1411596001</v>
      </c>
      <c r="J4109" s="11">
        <v>1409608801</v>
      </c>
      <c r="K4109" s="11" t="b">
        <v>0</v>
      </c>
      <c r="L4109" s="11">
        <v>4</v>
      </c>
      <c r="M4109" s="11" t="b">
        <v>0</v>
      </c>
      <c r="N4109" s="11" t="s">
        <v>8273</v>
      </c>
      <c r="O4109" s="11" t="s">
        <v>8274</v>
      </c>
      <c r="P4109" s="11">
        <f t="shared" si="256"/>
        <v>2</v>
      </c>
      <c r="Q4109" s="11">
        <f t="shared" si="257"/>
        <v>10.25</v>
      </c>
      <c r="R4109" s="16">
        <f t="shared" si="258"/>
        <v>41883.916678240741</v>
      </c>
      <c r="S4109" s="16">
        <f t="shared" si="259"/>
        <v>41906.916678240741</v>
      </c>
    </row>
    <row r="4110" spans="1:19" ht="44.25" x14ac:dyDescent="0.75">
      <c r="A4110" s="11">
        <v>4108</v>
      </c>
      <c r="B4110" s="12" t="s">
        <v>4104</v>
      </c>
      <c r="C4110" s="12" t="s">
        <v>8211</v>
      </c>
      <c r="D4110" s="13">
        <v>3000</v>
      </c>
      <c r="E4110" s="14">
        <v>59</v>
      </c>
      <c r="F4110" s="11" t="s">
        <v>8220</v>
      </c>
      <c r="G4110" s="11" t="s">
        <v>8223</v>
      </c>
      <c r="H4110" s="11" t="s">
        <v>8245</v>
      </c>
      <c r="I4110" s="11">
        <v>1488517200</v>
      </c>
      <c r="J4110" s="11">
        <v>1485909937</v>
      </c>
      <c r="K4110" s="11" t="b">
        <v>0</v>
      </c>
      <c r="L4110" s="11">
        <v>1</v>
      </c>
      <c r="M4110" s="11" t="b">
        <v>0</v>
      </c>
      <c r="N4110" s="11" t="s">
        <v>8273</v>
      </c>
      <c r="O4110" s="11" t="s">
        <v>8274</v>
      </c>
      <c r="P4110" s="11">
        <f t="shared" si="256"/>
        <v>2</v>
      </c>
      <c r="Q4110" s="11">
        <f t="shared" si="257"/>
        <v>59</v>
      </c>
      <c r="R4110" s="16">
        <f t="shared" si="258"/>
        <v>42767.031678240746</v>
      </c>
      <c r="S4110" s="16">
        <f t="shared" si="259"/>
        <v>42797.208333333328</v>
      </c>
    </row>
    <row r="4111" spans="1:19" ht="44.25" x14ac:dyDescent="0.75">
      <c r="A4111" s="11">
        <v>4109</v>
      </c>
      <c r="B4111" s="12" t="s">
        <v>4105</v>
      </c>
      <c r="C4111" s="12" t="s">
        <v>8212</v>
      </c>
      <c r="D4111" s="13">
        <v>500</v>
      </c>
      <c r="E4111" s="14">
        <v>0</v>
      </c>
      <c r="F4111" s="11" t="s">
        <v>8220</v>
      </c>
      <c r="G4111" s="11" t="s">
        <v>8224</v>
      </c>
      <c r="H4111" s="11" t="s">
        <v>8246</v>
      </c>
      <c r="I4111" s="11">
        <v>1448805404</v>
      </c>
      <c r="J4111" s="11">
        <v>1446209804</v>
      </c>
      <c r="K4111" s="11" t="b">
        <v>0</v>
      </c>
      <c r="L4111" s="11">
        <v>0</v>
      </c>
      <c r="M4111" s="11" t="b">
        <v>0</v>
      </c>
      <c r="N4111" s="11" t="s">
        <v>8273</v>
      </c>
      <c r="O4111" s="11" t="s">
        <v>8274</v>
      </c>
      <c r="P4111" s="11">
        <f t="shared" si="256"/>
        <v>0</v>
      </c>
      <c r="Q4111" s="11">
        <f t="shared" si="257"/>
        <v>0</v>
      </c>
      <c r="R4111" s="16">
        <f t="shared" si="258"/>
        <v>42307.539398148147</v>
      </c>
      <c r="S4111" s="16">
        <f t="shared" si="259"/>
        <v>42337.581064814818</v>
      </c>
    </row>
    <row r="4112" spans="1:19" ht="44.25" x14ac:dyDescent="0.75">
      <c r="A4112" s="11">
        <v>4110</v>
      </c>
      <c r="B4112" s="12" t="s">
        <v>4106</v>
      </c>
      <c r="C4112" s="12" t="s">
        <v>8213</v>
      </c>
      <c r="D4112" s="13">
        <v>300</v>
      </c>
      <c r="E4112" s="14">
        <v>86</v>
      </c>
      <c r="F4112" s="11" t="s">
        <v>8220</v>
      </c>
      <c r="G4112" s="11" t="s">
        <v>8224</v>
      </c>
      <c r="H4112" s="11" t="s">
        <v>8246</v>
      </c>
      <c r="I4112" s="11">
        <v>1469113351</v>
      </c>
      <c r="J4112" s="11">
        <v>1463929351</v>
      </c>
      <c r="K4112" s="11" t="b">
        <v>0</v>
      </c>
      <c r="L4112" s="11">
        <v>6</v>
      </c>
      <c r="M4112" s="11" t="b">
        <v>0</v>
      </c>
      <c r="N4112" s="11" t="s">
        <v>8273</v>
      </c>
      <c r="O4112" s="11" t="s">
        <v>8274</v>
      </c>
      <c r="P4112" s="11">
        <f t="shared" si="256"/>
        <v>29</v>
      </c>
      <c r="Q4112" s="11">
        <f t="shared" si="257"/>
        <v>14.33</v>
      </c>
      <c r="R4112" s="16">
        <f t="shared" si="258"/>
        <v>42512.626747685179</v>
      </c>
      <c r="S4112" s="16">
        <f t="shared" si="259"/>
        <v>42572.626747685179</v>
      </c>
    </row>
    <row r="4113" spans="1:19" ht="44.25" x14ac:dyDescent="0.75">
      <c r="A4113" s="11">
        <v>4111</v>
      </c>
      <c r="B4113" s="12" t="s">
        <v>4107</v>
      </c>
      <c r="C4113" s="12" t="s">
        <v>8214</v>
      </c>
      <c r="D4113" s="13">
        <v>3000</v>
      </c>
      <c r="E4113" s="14">
        <v>94</v>
      </c>
      <c r="F4113" s="11" t="s">
        <v>8220</v>
      </c>
      <c r="G4113" s="11" t="s">
        <v>8223</v>
      </c>
      <c r="H4113" s="11" t="s">
        <v>8245</v>
      </c>
      <c r="I4113" s="11">
        <v>1424747740</v>
      </c>
      <c r="J4113" s="11">
        <v>1422155740</v>
      </c>
      <c r="K4113" s="11" t="b">
        <v>0</v>
      </c>
      <c r="L4113" s="11">
        <v>6</v>
      </c>
      <c r="M4113" s="11" t="b">
        <v>0</v>
      </c>
      <c r="N4113" s="11" t="s">
        <v>8273</v>
      </c>
      <c r="O4113" s="11" t="s">
        <v>8274</v>
      </c>
      <c r="P4113" s="11">
        <f t="shared" si="256"/>
        <v>3</v>
      </c>
      <c r="Q4113" s="11">
        <f t="shared" si="257"/>
        <v>15.67</v>
      </c>
      <c r="R4113" s="16">
        <f t="shared" si="258"/>
        <v>42029.135879629626</v>
      </c>
      <c r="S4113" s="16">
        <f t="shared" si="259"/>
        <v>42059.135879629626</v>
      </c>
    </row>
    <row r="4114" spans="1:19" ht="44.25" x14ac:dyDescent="0.75">
      <c r="A4114" s="11">
        <v>4112</v>
      </c>
      <c r="B4114" s="12" t="s">
        <v>4108</v>
      </c>
      <c r="C4114" s="12" t="s">
        <v>6961</v>
      </c>
      <c r="D4114" s="13">
        <v>2500</v>
      </c>
      <c r="E4114" s="14">
        <v>1</v>
      </c>
      <c r="F4114" s="11" t="s">
        <v>8220</v>
      </c>
      <c r="G4114" s="11" t="s">
        <v>8240</v>
      </c>
      <c r="H4114" s="11" t="s">
        <v>8248</v>
      </c>
      <c r="I4114" s="11">
        <v>1456617600</v>
      </c>
      <c r="J4114" s="11">
        <v>1454280186</v>
      </c>
      <c r="K4114" s="11" t="b">
        <v>0</v>
      </c>
      <c r="L4114" s="11">
        <v>1</v>
      </c>
      <c r="M4114" s="11" t="b">
        <v>0</v>
      </c>
      <c r="N4114" s="11" t="s">
        <v>8273</v>
      </c>
      <c r="O4114" s="11" t="s">
        <v>8274</v>
      </c>
      <c r="P4114" s="11">
        <f t="shared" si="256"/>
        <v>0</v>
      </c>
      <c r="Q4114" s="11">
        <f t="shared" si="257"/>
        <v>1</v>
      </c>
      <c r="R4114" s="16">
        <f t="shared" si="258"/>
        <v>42400.946597222224</v>
      </c>
      <c r="S4114" s="16">
        <f t="shared" si="259"/>
        <v>42428</v>
      </c>
    </row>
    <row r="4115" spans="1:19" ht="44.25" x14ac:dyDescent="0.75">
      <c r="A4115" s="11">
        <v>4113</v>
      </c>
      <c r="B4115" s="12" t="s">
        <v>4109</v>
      </c>
      <c r="C4115" s="12" t="s">
        <v>8215</v>
      </c>
      <c r="D4115" s="13">
        <v>1500</v>
      </c>
      <c r="E4115" s="14">
        <v>3</v>
      </c>
      <c r="F4115" s="11" t="s">
        <v>8220</v>
      </c>
      <c r="G4115" s="11" t="s">
        <v>8223</v>
      </c>
      <c r="H4115" s="11" t="s">
        <v>8245</v>
      </c>
      <c r="I4115" s="11">
        <v>1452234840</v>
      </c>
      <c r="J4115" s="11">
        <v>1450619123</v>
      </c>
      <c r="K4115" s="11" t="b">
        <v>0</v>
      </c>
      <c r="L4115" s="11">
        <v>3</v>
      </c>
      <c r="M4115" s="11" t="b">
        <v>0</v>
      </c>
      <c r="N4115" s="11" t="s">
        <v>8273</v>
      </c>
      <c r="O4115" s="11" t="s">
        <v>8274</v>
      </c>
      <c r="P4115" s="11">
        <f t="shared" si="256"/>
        <v>0</v>
      </c>
      <c r="Q4115" s="11">
        <f t="shared" si="257"/>
        <v>1</v>
      </c>
      <c r="R4115" s="16">
        <f t="shared" si="258"/>
        <v>42358.573182870372</v>
      </c>
      <c r="S4115" s="16">
        <f t="shared" si="259"/>
        <v>42377.273611111115</v>
      </c>
    </row>
  </sheetData>
  <autoFilter ref="A1:S4115" xr:uid="{00000000-0001-0000-0000-000000000000}"/>
  <sortState xmlns:xlrd2="http://schemas.microsoft.com/office/spreadsheetml/2017/richdata2" ref="A2:Q4115">
    <sortCondition ref="A1:A4115"/>
  </sortState>
  <conditionalFormatting sqref="P1:P1048576 R1:S1">
    <cfRule type="colorScale" priority="5">
      <colorScale>
        <cfvo type="min"/>
        <cfvo type="max"/>
        <color rgb="FFC00000"/>
        <color rgb="FF002060"/>
      </colorScale>
    </cfRule>
  </conditionalFormatting>
  <conditionalFormatting sqref="F1:F1048576">
    <cfRule type="cellIs" dxfId="0" priority="4" operator="equal">
      <formula>"successful"</formula>
    </cfRule>
    <cfRule type="cellIs" dxfId="1" priority="3" operator="equal">
      <formula>"failed"</formula>
    </cfRule>
    <cfRule type="cellIs" dxfId="2" priority="2" operator="equal">
      <formula>"live"</formula>
    </cfRule>
    <cfRule type="cellIs" dxfId="3" priority="1" operator="equal">
      <formula>"canceled"</formula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BB7E4F-BF9C-4180-AADD-8349C21A65FF}">
  <dimension ref="A1:PB413"/>
  <sheetViews>
    <sheetView workbookViewId="0">
      <selection activeCell="F2" sqref="F2"/>
    </sheetView>
  </sheetViews>
  <sheetFormatPr defaultRowHeight="100" customHeight="1" x14ac:dyDescent="0.75"/>
  <cols>
    <col min="2" max="2" width="22.2265625" customWidth="1"/>
    <col min="3" max="3" width="30.1796875" customWidth="1"/>
    <col min="4" max="4" width="11.86328125" style="22" bestFit="1" customWidth="1"/>
    <col min="5" max="5" width="10.58984375" bestFit="1" customWidth="1"/>
    <col min="6" max="6" width="11.31640625" customWidth="1"/>
    <col min="18" max="19" width="10.2265625" style="29" bestFit="1" customWidth="1"/>
  </cols>
  <sheetData>
    <row r="1" spans="1:418" ht="35" customHeight="1" x14ac:dyDescent="0.75">
      <c r="A1" s="8" t="s">
        <v>0</v>
      </c>
      <c r="B1" s="8" t="s">
        <v>1</v>
      </c>
      <c r="C1" s="8" t="s">
        <v>4110</v>
      </c>
      <c r="D1" s="23" t="s">
        <v>8216</v>
      </c>
      <c r="E1" s="24" t="s">
        <v>8217</v>
      </c>
      <c r="F1" s="8" t="s">
        <v>8263</v>
      </c>
      <c r="G1" s="8" t="s">
        <v>8222</v>
      </c>
      <c r="H1" s="8" t="s">
        <v>8244</v>
      </c>
      <c r="I1" s="8" t="s">
        <v>8258</v>
      </c>
      <c r="J1" s="8" t="s">
        <v>8259</v>
      </c>
      <c r="K1" s="8" t="s">
        <v>8260</v>
      </c>
      <c r="L1" s="8" t="s">
        <v>8261</v>
      </c>
      <c r="M1" s="8" t="s">
        <v>8262</v>
      </c>
      <c r="N1" s="8" t="s">
        <v>8316</v>
      </c>
      <c r="O1" s="8" t="s">
        <v>8317</v>
      </c>
      <c r="P1" s="8" t="s">
        <v>8265</v>
      </c>
      <c r="Q1" s="8" t="s">
        <v>8264</v>
      </c>
      <c r="R1" s="28" t="s">
        <v>8324</v>
      </c>
      <c r="S1" s="30" t="s">
        <v>8323</v>
      </c>
      <c r="T1" s="7"/>
      <c r="U1" s="8"/>
      <c r="V1" s="8"/>
      <c r="W1" s="9"/>
      <c r="X1" s="10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18"/>
      <c r="AM1" s="7"/>
      <c r="AN1" s="8"/>
      <c r="AO1" s="8"/>
      <c r="AP1" s="9"/>
      <c r="AQ1" s="10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18"/>
      <c r="BF1" s="7"/>
      <c r="BG1" s="8"/>
      <c r="BH1" s="8"/>
      <c r="BI1" s="9"/>
      <c r="BJ1" s="10"/>
      <c r="BK1" s="7"/>
      <c r="BL1" s="7"/>
      <c r="BM1" s="7"/>
      <c r="BN1" s="7"/>
      <c r="BO1" s="7"/>
      <c r="BP1" s="7"/>
      <c r="BQ1" s="7"/>
      <c r="BR1" s="7"/>
      <c r="BS1" s="7"/>
      <c r="BT1" s="7"/>
      <c r="BU1" s="7"/>
      <c r="BV1" s="7"/>
      <c r="BW1" s="7"/>
      <c r="BX1" s="18"/>
      <c r="BY1" s="7"/>
      <c r="BZ1" s="8"/>
      <c r="CA1" s="8"/>
      <c r="CB1" s="9"/>
      <c r="CC1" s="10"/>
      <c r="CD1" s="7"/>
      <c r="CE1" s="7"/>
      <c r="CF1" s="7"/>
      <c r="CG1" s="7"/>
      <c r="CH1" s="7"/>
      <c r="CI1" s="7"/>
      <c r="CJ1" s="7"/>
      <c r="CK1" s="7"/>
      <c r="CL1" s="7"/>
      <c r="CM1" s="7"/>
      <c r="CN1" s="7"/>
      <c r="CO1" s="7"/>
      <c r="CP1" s="7"/>
      <c r="CQ1" s="18"/>
      <c r="CR1" s="7"/>
      <c r="CS1" s="8"/>
      <c r="CT1" s="8"/>
      <c r="CU1" s="9"/>
      <c r="CV1" s="10"/>
      <c r="CW1" s="7"/>
      <c r="CX1" s="7"/>
      <c r="CY1" s="7"/>
      <c r="CZ1" s="7"/>
      <c r="DA1" s="7"/>
      <c r="DB1" s="7"/>
      <c r="DC1" s="7"/>
      <c r="DD1" s="7"/>
      <c r="DE1" s="7"/>
      <c r="DF1" s="7"/>
      <c r="DG1" s="7"/>
      <c r="DH1" s="7"/>
      <c r="DI1" s="7"/>
      <c r="DJ1" s="18"/>
      <c r="DK1" s="7"/>
      <c r="DL1" s="8"/>
      <c r="DM1" s="8"/>
      <c r="DN1" s="9"/>
      <c r="DO1" s="10"/>
      <c r="DP1" s="7"/>
      <c r="DQ1" s="7"/>
      <c r="DR1" s="7"/>
      <c r="DS1" s="7"/>
      <c r="DT1" s="7"/>
      <c r="DU1" s="7"/>
      <c r="DV1" s="7"/>
      <c r="DW1" s="7"/>
      <c r="DX1" s="7"/>
      <c r="DY1" s="7"/>
      <c r="DZ1" s="7"/>
      <c r="EA1" s="7"/>
      <c r="EB1" s="7"/>
      <c r="EC1" s="18"/>
      <c r="ED1" s="7"/>
      <c r="EE1" s="8"/>
      <c r="EF1" s="8"/>
      <c r="EG1" s="9"/>
      <c r="EH1" s="10"/>
      <c r="EI1" s="7"/>
      <c r="EJ1" s="7"/>
      <c r="EK1" s="7"/>
      <c r="EL1" s="7"/>
      <c r="EM1" s="7"/>
      <c r="EN1" s="7"/>
      <c r="EO1" s="7"/>
      <c r="EP1" s="7"/>
      <c r="EQ1" s="7"/>
      <c r="ER1" s="7"/>
      <c r="ES1" s="7"/>
      <c r="ET1" s="7"/>
      <c r="EU1" s="7"/>
      <c r="EV1" s="18"/>
      <c r="EW1" s="7"/>
      <c r="EX1" s="8"/>
      <c r="EY1" s="8"/>
      <c r="EZ1" s="9"/>
      <c r="FA1" s="10"/>
      <c r="FB1" s="7"/>
      <c r="FC1" s="7"/>
      <c r="FD1" s="7"/>
      <c r="FE1" s="7"/>
      <c r="FF1" s="7"/>
      <c r="FG1" s="7"/>
      <c r="FH1" s="7"/>
      <c r="FI1" s="7"/>
      <c r="FJ1" s="7"/>
      <c r="FK1" s="7"/>
      <c r="FL1" s="7"/>
      <c r="FM1" s="7"/>
      <c r="FN1" s="7"/>
      <c r="FO1" s="18"/>
      <c r="FP1" s="7"/>
      <c r="FQ1" s="8"/>
      <c r="FR1" s="8"/>
      <c r="FS1" s="9"/>
      <c r="FT1" s="10"/>
      <c r="FU1" s="7"/>
      <c r="FV1" s="7"/>
      <c r="FW1" s="7"/>
      <c r="FX1" s="7"/>
      <c r="FY1" s="7"/>
      <c r="FZ1" s="7"/>
      <c r="GA1" s="7"/>
      <c r="GB1" s="7"/>
      <c r="GC1" s="7"/>
      <c r="GD1" s="7"/>
      <c r="GE1" s="7"/>
      <c r="GF1" s="7"/>
      <c r="GG1" s="7"/>
      <c r="GH1" s="18"/>
      <c r="GI1" s="7"/>
      <c r="GJ1" s="8"/>
      <c r="GK1" s="8"/>
      <c r="GL1" s="9"/>
      <c r="GM1" s="10"/>
      <c r="GN1" s="7"/>
      <c r="GO1" s="7"/>
      <c r="GP1" s="7"/>
      <c r="GQ1" s="7"/>
      <c r="GR1" s="7"/>
      <c r="GS1" s="7"/>
      <c r="GT1" s="7"/>
      <c r="GU1" s="7"/>
      <c r="GV1" s="7"/>
      <c r="GW1" s="7"/>
      <c r="GX1" s="7"/>
      <c r="GY1" s="7"/>
      <c r="GZ1" s="7"/>
      <c r="HA1" s="18"/>
      <c r="HB1" s="7"/>
      <c r="HC1" s="8"/>
      <c r="HD1" s="8"/>
      <c r="HE1" s="9"/>
      <c r="HF1" s="10"/>
      <c r="HG1" s="7"/>
      <c r="HH1" s="7"/>
      <c r="HI1" s="7"/>
      <c r="HJ1" s="7"/>
      <c r="HK1" s="7"/>
      <c r="HL1" s="7"/>
      <c r="HM1" s="7"/>
      <c r="HN1" s="7"/>
      <c r="HO1" s="7"/>
      <c r="HP1" s="7"/>
      <c r="HQ1" s="7"/>
      <c r="HR1" s="7"/>
      <c r="HS1" s="7"/>
      <c r="HT1" s="18"/>
      <c r="HU1" s="7"/>
      <c r="HV1" s="8"/>
      <c r="HW1" s="8"/>
      <c r="HX1" s="9"/>
      <c r="HY1" s="10"/>
      <c r="HZ1" s="7"/>
      <c r="IA1" s="7"/>
      <c r="IB1" s="7"/>
      <c r="IC1" s="7"/>
      <c r="ID1" s="7"/>
      <c r="IE1" s="7"/>
      <c r="IF1" s="7"/>
      <c r="IG1" s="7"/>
      <c r="IH1" s="7"/>
      <c r="II1" s="7"/>
      <c r="IJ1" s="7"/>
      <c r="IK1" s="7"/>
      <c r="IL1" s="7"/>
      <c r="IM1" s="18"/>
      <c r="IN1" s="7"/>
      <c r="IO1" s="8"/>
      <c r="IP1" s="8"/>
      <c r="IQ1" s="9"/>
      <c r="IR1" s="10"/>
      <c r="IS1" s="7"/>
      <c r="IT1" s="7"/>
      <c r="IU1" s="7"/>
      <c r="IV1" s="7"/>
      <c r="IW1" s="7"/>
      <c r="IX1" s="7"/>
      <c r="IY1" s="7"/>
      <c r="IZ1" s="7"/>
      <c r="JA1" s="7"/>
      <c r="JB1" s="7"/>
      <c r="JC1" s="7"/>
      <c r="JD1" s="7"/>
      <c r="JE1" s="7"/>
      <c r="JF1" s="18"/>
      <c r="JG1" s="7"/>
      <c r="JH1" s="8"/>
      <c r="JI1" s="8"/>
      <c r="JJ1" s="9"/>
      <c r="JK1" s="10"/>
      <c r="JL1" s="7"/>
      <c r="JM1" s="7"/>
      <c r="JN1" s="7"/>
      <c r="JO1" s="7"/>
      <c r="JP1" s="7"/>
      <c r="JQ1" s="7"/>
      <c r="JR1" s="7"/>
      <c r="JS1" s="7"/>
      <c r="JT1" s="7"/>
      <c r="JU1" s="7"/>
      <c r="JV1" s="7"/>
      <c r="JW1" s="7"/>
      <c r="JX1" s="7"/>
      <c r="JY1" s="18"/>
      <c r="JZ1" s="7"/>
      <c r="KA1" s="8"/>
      <c r="KB1" s="8"/>
      <c r="KC1" s="9"/>
      <c r="KD1" s="10"/>
      <c r="KE1" s="7"/>
      <c r="KF1" s="7"/>
      <c r="KG1" s="7"/>
      <c r="KH1" s="7"/>
      <c r="KI1" s="7"/>
      <c r="KJ1" s="7"/>
      <c r="KK1" s="7"/>
      <c r="KL1" s="7"/>
      <c r="KM1" s="7"/>
      <c r="KN1" s="7"/>
      <c r="KO1" s="7"/>
      <c r="KP1" s="7"/>
      <c r="KQ1" s="7"/>
      <c r="KR1" s="18"/>
      <c r="KS1" s="7"/>
      <c r="KT1" s="8"/>
      <c r="KU1" s="8"/>
      <c r="KV1" s="9"/>
      <c r="KW1" s="10"/>
      <c r="KX1" s="7"/>
      <c r="KY1" s="7"/>
      <c r="KZ1" s="7"/>
      <c r="LA1" s="7"/>
      <c r="LB1" s="7"/>
      <c r="LC1" s="7"/>
      <c r="LD1" s="7"/>
      <c r="LE1" s="7"/>
      <c r="LF1" s="7"/>
      <c r="LG1" s="7"/>
      <c r="LH1" s="7"/>
      <c r="LI1" s="7"/>
      <c r="LJ1" s="7"/>
      <c r="LK1" s="18"/>
      <c r="LL1" s="7"/>
      <c r="LM1" s="8"/>
      <c r="LN1" s="8"/>
      <c r="LO1" s="9"/>
      <c r="LP1" s="10"/>
      <c r="LQ1" s="7"/>
      <c r="LR1" s="7"/>
      <c r="LS1" s="7"/>
      <c r="LT1" s="7"/>
      <c r="LU1" s="7"/>
      <c r="LV1" s="7"/>
      <c r="LW1" s="7"/>
      <c r="LX1" s="7"/>
      <c r="LY1" s="7"/>
      <c r="LZ1" s="7"/>
      <c r="MA1" s="7"/>
      <c r="MB1" s="7"/>
      <c r="MC1" s="7"/>
      <c r="MD1" s="18"/>
      <c r="ME1" s="7"/>
      <c r="MF1" s="8"/>
      <c r="MG1" s="8"/>
      <c r="MH1" s="9"/>
      <c r="MI1" s="10"/>
      <c r="MJ1" s="7"/>
      <c r="MK1" s="7"/>
      <c r="ML1" s="7"/>
      <c r="MM1" s="7"/>
      <c r="MN1" s="7"/>
      <c r="MO1" s="7"/>
      <c r="MP1" s="7"/>
      <c r="MQ1" s="7"/>
      <c r="MR1" s="7"/>
      <c r="MS1" s="7"/>
      <c r="MT1" s="7"/>
      <c r="MU1" s="7"/>
      <c r="MV1" s="7"/>
      <c r="MW1" s="18"/>
      <c r="MX1" s="7"/>
      <c r="MY1" s="8"/>
      <c r="MZ1" s="8"/>
      <c r="NA1" s="9"/>
      <c r="NB1" s="10"/>
      <c r="NC1" s="7"/>
      <c r="ND1" s="7"/>
      <c r="NE1" s="7"/>
      <c r="NF1" s="7"/>
      <c r="NG1" s="7"/>
      <c r="NH1" s="7"/>
      <c r="NI1" s="7"/>
      <c r="NJ1" s="7"/>
      <c r="NK1" s="7"/>
      <c r="NL1" s="7"/>
      <c r="NM1" s="7"/>
      <c r="NN1" s="7"/>
      <c r="NO1" s="7"/>
      <c r="NP1" s="18"/>
      <c r="NQ1" s="7"/>
      <c r="NR1" s="8"/>
      <c r="NS1" s="8"/>
      <c r="NT1" s="9"/>
      <c r="NU1" s="10"/>
      <c r="NV1" s="7"/>
      <c r="NW1" s="7"/>
      <c r="NX1" s="7"/>
      <c r="NY1" s="7"/>
      <c r="NZ1" s="7"/>
      <c r="OA1" s="7"/>
      <c r="OB1" s="7"/>
      <c r="OC1" s="7"/>
      <c r="OD1" s="7"/>
      <c r="OE1" s="7"/>
      <c r="OF1" s="7"/>
      <c r="OG1" s="7"/>
      <c r="OH1" s="7"/>
      <c r="OI1" s="18"/>
      <c r="OJ1" s="7"/>
      <c r="OK1" s="8"/>
      <c r="OL1" s="8"/>
      <c r="OM1" s="9"/>
      <c r="ON1" s="10"/>
      <c r="OO1" s="7"/>
      <c r="OP1" s="7"/>
      <c r="OQ1" s="7"/>
      <c r="OR1" s="7"/>
      <c r="OS1" s="7"/>
      <c r="OT1" s="7"/>
      <c r="OU1" s="7"/>
      <c r="OV1" s="7"/>
      <c r="OW1" s="7"/>
      <c r="OX1" s="7"/>
      <c r="OY1" s="7"/>
      <c r="OZ1" s="7"/>
      <c r="PA1" s="7"/>
      <c r="PB1" s="18"/>
    </row>
    <row r="2" spans="1:418" ht="100" customHeight="1" x14ac:dyDescent="0.75">
      <c r="A2" s="12">
        <v>521</v>
      </c>
      <c r="B2" s="12" t="s">
        <v>522</v>
      </c>
      <c r="C2" s="12" t="s">
        <v>4631</v>
      </c>
      <c r="D2" s="26">
        <v>5000</v>
      </c>
      <c r="E2" s="27">
        <v>5232</v>
      </c>
      <c r="F2" s="12" t="s">
        <v>8218</v>
      </c>
      <c r="G2" s="12" t="s">
        <v>8223</v>
      </c>
      <c r="H2" s="12" t="s">
        <v>8245</v>
      </c>
      <c r="I2" s="12">
        <v>1477976340</v>
      </c>
      <c r="J2" s="12">
        <v>1475460819</v>
      </c>
      <c r="K2" s="12" t="b">
        <v>0</v>
      </c>
      <c r="L2" s="12">
        <v>56</v>
      </c>
      <c r="M2" s="12" t="b">
        <v>1</v>
      </c>
      <c r="N2" s="12" t="s">
        <v>8273</v>
      </c>
      <c r="O2" s="12" t="s">
        <v>8274</v>
      </c>
      <c r="P2" s="12">
        <v>105</v>
      </c>
      <c r="Q2" s="12">
        <v>93.43</v>
      </c>
      <c r="R2" s="15">
        <v>42646.092812499999</v>
      </c>
      <c r="S2" s="15">
        <v>42675.207638888889</v>
      </c>
      <c r="T2" s="11"/>
      <c r="U2" s="12"/>
      <c r="V2" s="12"/>
      <c r="W2" s="13"/>
      <c r="X2" s="14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6"/>
      <c r="AL2" s="16"/>
      <c r="AM2" s="11"/>
      <c r="AN2" s="12"/>
      <c r="AO2" s="12"/>
      <c r="AP2" s="13"/>
      <c r="AQ2" s="14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6"/>
      <c r="BE2" s="16"/>
      <c r="BF2" s="11"/>
      <c r="BG2" s="12"/>
      <c r="BH2" s="12"/>
      <c r="BI2" s="13"/>
      <c r="BJ2" s="14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6"/>
      <c r="BX2" s="16"/>
      <c r="BY2" s="11"/>
      <c r="BZ2" s="12"/>
      <c r="CA2" s="12"/>
      <c r="CB2" s="13"/>
      <c r="CC2" s="14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6"/>
      <c r="CQ2" s="16"/>
      <c r="CR2" s="11"/>
      <c r="CS2" s="12"/>
      <c r="CT2" s="12"/>
      <c r="CU2" s="13"/>
      <c r="CV2" s="14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6"/>
      <c r="DJ2" s="16"/>
      <c r="DK2" s="11"/>
      <c r="DL2" s="12"/>
      <c r="DM2" s="12"/>
      <c r="DN2" s="13"/>
      <c r="DO2" s="14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  <c r="EB2" s="16"/>
      <c r="EC2" s="16"/>
      <c r="ED2" s="11"/>
      <c r="EE2" s="12"/>
      <c r="EF2" s="12"/>
      <c r="EG2" s="13"/>
      <c r="EH2" s="14"/>
      <c r="EI2" s="11"/>
      <c r="EJ2" s="11"/>
      <c r="EK2" s="11"/>
      <c r="EL2" s="11"/>
      <c r="EM2" s="11"/>
      <c r="EN2" s="11"/>
      <c r="EO2" s="11"/>
      <c r="EP2" s="11"/>
      <c r="EQ2" s="11"/>
      <c r="ER2" s="11"/>
      <c r="ES2" s="11"/>
      <c r="ET2" s="11"/>
      <c r="EU2" s="16"/>
      <c r="EV2" s="16"/>
      <c r="EW2" s="11"/>
      <c r="EX2" s="12"/>
      <c r="EY2" s="12"/>
      <c r="EZ2" s="13"/>
      <c r="FA2" s="14"/>
      <c r="FB2" s="11"/>
      <c r="FC2" s="11"/>
      <c r="FD2" s="11"/>
      <c r="FE2" s="11"/>
      <c r="FF2" s="11"/>
      <c r="FG2" s="11"/>
      <c r="FH2" s="11"/>
      <c r="FI2" s="11"/>
      <c r="FJ2" s="11"/>
      <c r="FK2" s="11"/>
      <c r="FL2" s="11"/>
      <c r="FM2" s="11"/>
      <c r="FN2" s="16"/>
      <c r="FO2" s="16"/>
      <c r="FP2" s="11"/>
      <c r="FQ2" s="12"/>
      <c r="FR2" s="12"/>
      <c r="FS2" s="13"/>
      <c r="FT2" s="14"/>
      <c r="FU2" s="11"/>
      <c r="FV2" s="11"/>
      <c r="FW2" s="11"/>
      <c r="FX2" s="11"/>
      <c r="FY2" s="11"/>
      <c r="FZ2" s="11"/>
      <c r="GA2" s="11"/>
      <c r="GB2" s="11"/>
      <c r="GC2" s="11"/>
      <c r="GD2" s="11"/>
      <c r="GE2" s="11"/>
      <c r="GF2" s="11"/>
      <c r="GG2" s="16"/>
      <c r="GH2" s="16"/>
      <c r="GI2" s="11"/>
      <c r="GJ2" s="12"/>
      <c r="GK2" s="12"/>
      <c r="GL2" s="13"/>
      <c r="GM2" s="14"/>
      <c r="GN2" s="11"/>
      <c r="GO2" s="11"/>
      <c r="GP2" s="11"/>
      <c r="GQ2" s="11"/>
      <c r="GR2" s="11"/>
      <c r="GS2" s="11"/>
      <c r="GT2" s="11"/>
      <c r="GU2" s="11"/>
      <c r="GV2" s="11"/>
      <c r="GW2" s="11"/>
      <c r="GX2" s="11"/>
      <c r="GY2" s="11"/>
      <c r="GZ2" s="16"/>
      <c r="HA2" s="16"/>
      <c r="HB2" s="11"/>
      <c r="HC2" s="12"/>
      <c r="HD2" s="12"/>
      <c r="HE2" s="13"/>
      <c r="HF2" s="14"/>
      <c r="HG2" s="11"/>
      <c r="HH2" s="11"/>
      <c r="HI2" s="11"/>
      <c r="HJ2" s="11"/>
      <c r="HK2" s="11"/>
      <c r="HL2" s="11"/>
      <c r="HM2" s="11"/>
      <c r="HN2" s="11"/>
      <c r="HO2" s="11"/>
      <c r="HP2" s="11"/>
      <c r="HQ2" s="11"/>
      <c r="HR2" s="11"/>
      <c r="HS2" s="16"/>
      <c r="HT2" s="16"/>
      <c r="HU2" s="11"/>
      <c r="HV2" s="12"/>
      <c r="HW2" s="12"/>
      <c r="HX2" s="13"/>
      <c r="HY2" s="14"/>
      <c r="HZ2" s="11"/>
      <c r="IA2" s="11"/>
      <c r="IB2" s="11"/>
      <c r="IC2" s="11"/>
      <c r="ID2" s="11"/>
      <c r="IE2" s="11"/>
      <c r="IF2" s="11"/>
      <c r="IG2" s="11"/>
      <c r="IH2" s="11"/>
      <c r="II2" s="11"/>
      <c r="IJ2" s="11"/>
      <c r="IK2" s="11"/>
      <c r="IL2" s="16"/>
      <c r="IM2" s="16"/>
      <c r="IN2" s="11"/>
      <c r="IO2" s="12"/>
      <c r="IP2" s="12"/>
      <c r="IQ2" s="13"/>
      <c r="IR2" s="14"/>
      <c r="IS2" s="11"/>
      <c r="IT2" s="11"/>
      <c r="IU2" s="11"/>
      <c r="IV2" s="11"/>
      <c r="IW2" s="11"/>
      <c r="IX2" s="11"/>
      <c r="IY2" s="11"/>
      <c r="IZ2" s="11"/>
      <c r="JA2" s="11"/>
      <c r="JB2" s="11"/>
      <c r="JC2" s="11"/>
      <c r="JD2" s="11"/>
      <c r="JE2" s="16"/>
      <c r="JF2" s="16"/>
      <c r="JG2" s="11"/>
      <c r="JH2" s="12"/>
      <c r="JI2" s="12"/>
      <c r="JJ2" s="13"/>
      <c r="JK2" s="14"/>
      <c r="JL2" s="11"/>
      <c r="JM2" s="11"/>
      <c r="JN2" s="11"/>
      <c r="JO2" s="11"/>
      <c r="JP2" s="11"/>
      <c r="JQ2" s="11"/>
      <c r="JR2" s="11"/>
      <c r="JS2" s="11"/>
      <c r="JT2" s="11"/>
      <c r="JU2" s="11"/>
      <c r="JV2" s="11"/>
      <c r="JW2" s="11"/>
      <c r="JX2" s="16"/>
      <c r="JY2" s="16"/>
      <c r="JZ2" s="11"/>
      <c r="KA2" s="12"/>
      <c r="KB2" s="12"/>
      <c r="KC2" s="13"/>
      <c r="KD2" s="14"/>
      <c r="KE2" s="11"/>
      <c r="KF2" s="11"/>
      <c r="KG2" s="11"/>
      <c r="KH2" s="11"/>
      <c r="KI2" s="11"/>
      <c r="KJ2" s="11"/>
      <c r="KK2" s="11"/>
      <c r="KL2" s="11"/>
      <c r="KM2" s="11"/>
      <c r="KN2" s="11"/>
      <c r="KO2" s="11"/>
      <c r="KP2" s="11"/>
      <c r="KQ2" s="16"/>
      <c r="KR2" s="16"/>
      <c r="KS2" s="11"/>
      <c r="KT2" s="12"/>
      <c r="KU2" s="12"/>
      <c r="KV2" s="13"/>
      <c r="KW2" s="14"/>
      <c r="KX2" s="11"/>
      <c r="KY2" s="11"/>
      <c r="KZ2" s="11"/>
      <c r="LA2" s="11"/>
      <c r="LB2" s="11"/>
      <c r="LC2" s="11"/>
      <c r="LD2" s="11"/>
      <c r="LE2" s="11"/>
      <c r="LF2" s="11"/>
      <c r="LG2" s="11"/>
      <c r="LH2" s="11"/>
      <c r="LI2" s="11"/>
      <c r="LJ2" s="16"/>
      <c r="LK2" s="16"/>
      <c r="LL2" s="11"/>
      <c r="LM2" s="12"/>
      <c r="LN2" s="12"/>
      <c r="LO2" s="13"/>
      <c r="LP2" s="14"/>
      <c r="LQ2" s="11"/>
      <c r="LR2" s="11"/>
      <c r="LS2" s="11"/>
      <c r="LT2" s="11"/>
      <c r="LU2" s="11"/>
      <c r="LV2" s="11"/>
      <c r="LW2" s="11"/>
      <c r="LX2" s="11"/>
      <c r="LY2" s="11"/>
      <c r="LZ2" s="11"/>
      <c r="MA2" s="11"/>
      <c r="MB2" s="11"/>
      <c r="MC2" s="16"/>
      <c r="MD2" s="16"/>
      <c r="ME2" s="11"/>
      <c r="MF2" s="12"/>
      <c r="MG2" s="12"/>
      <c r="MH2" s="13"/>
      <c r="MI2" s="14"/>
      <c r="MJ2" s="11"/>
      <c r="MK2" s="11"/>
      <c r="ML2" s="11"/>
      <c r="MM2" s="11"/>
      <c r="MN2" s="11"/>
      <c r="MO2" s="11"/>
      <c r="MP2" s="11"/>
      <c r="MQ2" s="11"/>
      <c r="MR2" s="11"/>
      <c r="MS2" s="11"/>
      <c r="MT2" s="11"/>
      <c r="MU2" s="11"/>
      <c r="MV2" s="16"/>
      <c r="MW2" s="16"/>
      <c r="MX2" s="11"/>
      <c r="MY2" s="12"/>
      <c r="MZ2" s="12"/>
      <c r="NA2" s="13"/>
      <c r="NB2" s="14"/>
      <c r="NC2" s="11"/>
      <c r="ND2" s="11"/>
      <c r="NE2" s="11"/>
      <c r="NF2" s="11"/>
      <c r="NG2" s="11"/>
      <c r="NH2" s="11"/>
      <c r="NI2" s="11"/>
      <c r="NJ2" s="11"/>
      <c r="NK2" s="11"/>
      <c r="NL2" s="11"/>
      <c r="NM2" s="11"/>
      <c r="NN2" s="11"/>
      <c r="NO2" s="16"/>
      <c r="NP2" s="16"/>
      <c r="NQ2" s="11"/>
      <c r="NR2" s="12"/>
      <c r="NS2" s="12"/>
      <c r="NT2" s="13"/>
      <c r="NU2" s="14"/>
      <c r="NV2" s="11"/>
      <c r="NW2" s="11"/>
      <c r="NX2" s="11"/>
      <c r="NY2" s="11"/>
      <c r="NZ2" s="11"/>
      <c r="OA2" s="11"/>
      <c r="OB2" s="11"/>
      <c r="OC2" s="11"/>
      <c r="OD2" s="11"/>
      <c r="OE2" s="11"/>
      <c r="OF2" s="11"/>
      <c r="OG2" s="11"/>
      <c r="OH2" s="16"/>
      <c r="OI2" s="16"/>
      <c r="OJ2" s="11"/>
      <c r="OK2" s="12"/>
      <c r="OL2" s="12"/>
      <c r="OM2" s="13"/>
      <c r="ON2" s="14"/>
      <c r="OO2" s="11"/>
      <c r="OP2" s="11"/>
      <c r="OQ2" s="11"/>
      <c r="OR2" s="11"/>
      <c r="OS2" s="11"/>
      <c r="OT2" s="11"/>
      <c r="OU2" s="11"/>
      <c r="OV2" s="11"/>
      <c r="OW2" s="11"/>
      <c r="OX2" s="11"/>
      <c r="OY2" s="11"/>
      <c r="OZ2" s="11"/>
      <c r="PA2" s="16"/>
      <c r="PB2" s="16"/>
    </row>
    <row r="3" spans="1:418" ht="100" customHeight="1" x14ac:dyDescent="0.75">
      <c r="A3" s="12">
        <v>522</v>
      </c>
      <c r="B3" s="12" t="s">
        <v>523</v>
      </c>
      <c r="C3" s="12" t="s">
        <v>4632</v>
      </c>
      <c r="D3" s="26">
        <v>3000</v>
      </c>
      <c r="E3" s="27">
        <v>3440</v>
      </c>
      <c r="F3" s="12" t="s">
        <v>8218</v>
      </c>
      <c r="G3" s="12" t="s">
        <v>8223</v>
      </c>
      <c r="H3" s="12" t="s">
        <v>8245</v>
      </c>
      <c r="I3" s="12">
        <v>1458518325</v>
      </c>
      <c r="J3" s="12">
        <v>1456793925</v>
      </c>
      <c r="K3" s="12" t="b">
        <v>0</v>
      </c>
      <c r="L3" s="12">
        <v>31</v>
      </c>
      <c r="M3" s="12" t="b">
        <v>1</v>
      </c>
      <c r="N3" s="12" t="s">
        <v>8273</v>
      </c>
      <c r="O3" s="12" t="s">
        <v>8274</v>
      </c>
      <c r="P3" s="12">
        <v>115</v>
      </c>
      <c r="Q3" s="12">
        <v>110.97</v>
      </c>
      <c r="R3" s="15">
        <v>42430.040798611109</v>
      </c>
      <c r="S3" s="15">
        <v>42449.999131944445</v>
      </c>
      <c r="T3" s="11"/>
      <c r="U3" s="12"/>
      <c r="V3" s="12"/>
      <c r="W3" s="13"/>
      <c r="X3" s="14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6"/>
      <c r="AL3" s="16"/>
      <c r="AM3" s="11"/>
      <c r="AN3" s="12"/>
      <c r="AO3" s="12"/>
      <c r="AP3" s="13"/>
      <c r="AQ3" s="14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6"/>
      <c r="BE3" s="16"/>
      <c r="BF3" s="11"/>
      <c r="BG3" s="12"/>
      <c r="BH3" s="12"/>
      <c r="BI3" s="13"/>
      <c r="BJ3" s="14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6"/>
      <c r="BX3" s="16"/>
      <c r="BY3" s="11"/>
      <c r="BZ3" s="12"/>
      <c r="CA3" s="12"/>
      <c r="CB3" s="13"/>
      <c r="CC3" s="14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6"/>
      <c r="CQ3" s="16"/>
      <c r="CR3" s="11"/>
      <c r="CS3" s="12"/>
      <c r="CT3" s="12"/>
      <c r="CU3" s="13"/>
      <c r="CV3" s="14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6"/>
      <c r="DJ3" s="16"/>
      <c r="DK3" s="11"/>
      <c r="DL3" s="12"/>
      <c r="DM3" s="12"/>
      <c r="DN3" s="13"/>
      <c r="DO3" s="14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  <c r="EB3" s="16"/>
      <c r="EC3" s="16"/>
      <c r="ED3" s="11"/>
      <c r="EE3" s="12"/>
      <c r="EF3" s="12"/>
      <c r="EG3" s="13"/>
      <c r="EH3" s="14"/>
      <c r="EI3" s="11"/>
      <c r="EJ3" s="11"/>
      <c r="EK3" s="11"/>
      <c r="EL3" s="11"/>
      <c r="EM3" s="11"/>
      <c r="EN3" s="11"/>
      <c r="EO3" s="11"/>
      <c r="EP3" s="11"/>
      <c r="EQ3" s="11"/>
      <c r="ER3" s="11"/>
      <c r="ES3" s="11"/>
      <c r="ET3" s="11"/>
      <c r="EU3" s="16"/>
      <c r="EV3" s="16"/>
      <c r="EW3" s="11"/>
      <c r="EX3" s="12"/>
      <c r="EY3" s="12"/>
      <c r="EZ3" s="13"/>
      <c r="FA3" s="14"/>
      <c r="FB3" s="11"/>
      <c r="FC3" s="11"/>
      <c r="FD3" s="11"/>
      <c r="FE3" s="11"/>
      <c r="FF3" s="11"/>
      <c r="FG3" s="11"/>
      <c r="FH3" s="11"/>
      <c r="FI3" s="11"/>
      <c r="FJ3" s="11"/>
      <c r="FK3" s="11"/>
      <c r="FL3" s="11"/>
      <c r="FM3" s="11"/>
      <c r="FN3" s="16"/>
      <c r="FO3" s="16"/>
      <c r="FP3" s="11"/>
      <c r="FQ3" s="12"/>
      <c r="FR3" s="12"/>
      <c r="FS3" s="13"/>
      <c r="FT3" s="14"/>
      <c r="FU3" s="11"/>
      <c r="FV3" s="11"/>
      <c r="FW3" s="11"/>
      <c r="FX3" s="11"/>
      <c r="FY3" s="11"/>
      <c r="FZ3" s="11"/>
      <c r="GA3" s="11"/>
      <c r="GB3" s="11"/>
      <c r="GC3" s="11"/>
      <c r="GD3" s="11"/>
      <c r="GE3" s="11"/>
      <c r="GF3" s="11"/>
      <c r="GG3" s="16"/>
      <c r="GH3" s="16"/>
      <c r="GI3" s="11"/>
      <c r="GJ3" s="12"/>
      <c r="GK3" s="12"/>
      <c r="GL3" s="13"/>
      <c r="GM3" s="14"/>
      <c r="GN3" s="11"/>
      <c r="GO3" s="11"/>
      <c r="GP3" s="11"/>
      <c r="GQ3" s="11"/>
      <c r="GR3" s="11"/>
      <c r="GS3" s="11"/>
      <c r="GT3" s="11"/>
      <c r="GU3" s="11"/>
      <c r="GV3" s="11"/>
      <c r="GW3" s="11"/>
      <c r="GX3" s="11"/>
      <c r="GY3" s="11"/>
      <c r="GZ3" s="16"/>
      <c r="HA3" s="16"/>
      <c r="HB3" s="11"/>
      <c r="HC3" s="12"/>
      <c r="HD3" s="12"/>
      <c r="HE3" s="13"/>
      <c r="HF3" s="14"/>
      <c r="HG3" s="11"/>
      <c r="HH3" s="11"/>
      <c r="HI3" s="11"/>
      <c r="HJ3" s="11"/>
      <c r="HK3" s="11"/>
      <c r="HL3" s="11"/>
      <c r="HM3" s="11"/>
      <c r="HN3" s="11"/>
      <c r="HO3" s="11"/>
      <c r="HP3" s="11"/>
      <c r="HQ3" s="11"/>
      <c r="HR3" s="11"/>
      <c r="HS3" s="16"/>
      <c r="HT3" s="16"/>
      <c r="HU3" s="11"/>
      <c r="HV3" s="12"/>
      <c r="HW3" s="12"/>
      <c r="HX3" s="13"/>
      <c r="HY3" s="14"/>
      <c r="HZ3" s="11"/>
      <c r="IA3" s="11"/>
      <c r="IB3" s="11"/>
      <c r="IC3" s="11"/>
      <c r="ID3" s="11"/>
      <c r="IE3" s="11"/>
      <c r="IF3" s="11"/>
      <c r="IG3" s="11"/>
      <c r="IH3" s="11"/>
      <c r="II3" s="11"/>
      <c r="IJ3" s="11"/>
      <c r="IK3" s="11"/>
      <c r="IL3" s="16"/>
      <c r="IM3" s="16"/>
      <c r="IN3" s="11"/>
      <c r="IO3" s="12"/>
      <c r="IP3" s="12"/>
      <c r="IQ3" s="13"/>
      <c r="IR3" s="14"/>
      <c r="IS3" s="11"/>
      <c r="IT3" s="11"/>
      <c r="IU3" s="11"/>
      <c r="IV3" s="11"/>
      <c r="IW3" s="11"/>
      <c r="IX3" s="11"/>
      <c r="IY3" s="11"/>
      <c r="IZ3" s="11"/>
      <c r="JA3" s="11"/>
      <c r="JB3" s="11"/>
      <c r="JC3" s="11"/>
      <c r="JD3" s="11"/>
      <c r="JE3" s="16"/>
      <c r="JF3" s="16"/>
      <c r="JG3" s="11"/>
      <c r="JH3" s="12"/>
      <c r="JI3" s="12"/>
      <c r="JJ3" s="13"/>
      <c r="JK3" s="14"/>
      <c r="JL3" s="11"/>
      <c r="JM3" s="11"/>
      <c r="JN3" s="11"/>
      <c r="JO3" s="11"/>
      <c r="JP3" s="11"/>
      <c r="JQ3" s="11"/>
      <c r="JR3" s="11"/>
      <c r="JS3" s="11"/>
      <c r="JT3" s="11"/>
      <c r="JU3" s="11"/>
      <c r="JV3" s="11"/>
      <c r="JW3" s="11"/>
      <c r="JX3" s="16"/>
      <c r="JY3" s="16"/>
      <c r="JZ3" s="11"/>
      <c r="KA3" s="12"/>
      <c r="KB3" s="12"/>
      <c r="KC3" s="13"/>
      <c r="KD3" s="14"/>
      <c r="KE3" s="11"/>
      <c r="KF3" s="11"/>
      <c r="KG3" s="11"/>
      <c r="KH3" s="11"/>
      <c r="KI3" s="11"/>
      <c r="KJ3" s="11"/>
      <c r="KK3" s="11"/>
      <c r="KL3" s="11"/>
      <c r="KM3" s="11"/>
      <c r="KN3" s="11"/>
      <c r="KO3" s="11"/>
      <c r="KP3" s="11"/>
      <c r="KQ3" s="16"/>
      <c r="KR3" s="16"/>
      <c r="KS3" s="11"/>
      <c r="KT3" s="12"/>
      <c r="KU3" s="12"/>
      <c r="KV3" s="13"/>
      <c r="KW3" s="14"/>
      <c r="KX3" s="11"/>
      <c r="KY3" s="11"/>
      <c r="KZ3" s="11"/>
      <c r="LA3" s="11"/>
      <c r="LB3" s="11"/>
      <c r="LC3" s="11"/>
      <c r="LD3" s="11"/>
      <c r="LE3" s="11"/>
      <c r="LF3" s="11"/>
      <c r="LG3" s="11"/>
      <c r="LH3" s="11"/>
      <c r="LI3" s="11"/>
      <c r="LJ3" s="16"/>
      <c r="LK3" s="16"/>
      <c r="LL3" s="11"/>
      <c r="LM3" s="12"/>
      <c r="LN3" s="12"/>
      <c r="LO3" s="13"/>
      <c r="LP3" s="14"/>
      <c r="LQ3" s="11"/>
      <c r="LR3" s="11"/>
      <c r="LS3" s="11"/>
      <c r="LT3" s="11"/>
      <c r="LU3" s="11"/>
      <c r="LV3" s="11"/>
      <c r="LW3" s="11"/>
      <c r="LX3" s="11"/>
      <c r="LY3" s="11"/>
      <c r="LZ3" s="11"/>
      <c r="MA3" s="11"/>
      <c r="MB3" s="11"/>
      <c r="MC3" s="16"/>
      <c r="MD3" s="16"/>
      <c r="ME3" s="11"/>
      <c r="MF3" s="12"/>
      <c r="MG3" s="12"/>
      <c r="MH3" s="13"/>
      <c r="MI3" s="14"/>
      <c r="MJ3" s="11"/>
      <c r="MK3" s="11"/>
      <c r="ML3" s="11"/>
      <c r="MM3" s="11"/>
      <c r="MN3" s="11"/>
      <c r="MO3" s="11"/>
      <c r="MP3" s="11"/>
      <c r="MQ3" s="11"/>
      <c r="MR3" s="11"/>
      <c r="MS3" s="11"/>
      <c r="MT3" s="11"/>
      <c r="MU3" s="11"/>
      <c r="MV3" s="16"/>
      <c r="MW3" s="16"/>
      <c r="MX3" s="11"/>
      <c r="MY3" s="12"/>
      <c r="MZ3" s="12"/>
      <c r="NA3" s="13"/>
      <c r="NB3" s="14"/>
      <c r="NC3" s="11"/>
      <c r="ND3" s="11"/>
      <c r="NE3" s="11"/>
      <c r="NF3" s="11"/>
      <c r="NG3" s="11"/>
      <c r="NH3" s="11"/>
      <c r="NI3" s="11"/>
      <c r="NJ3" s="11"/>
      <c r="NK3" s="11"/>
      <c r="NL3" s="11"/>
      <c r="NM3" s="11"/>
      <c r="NN3" s="11"/>
      <c r="NO3" s="16"/>
      <c r="NP3" s="16"/>
      <c r="NQ3" s="11"/>
      <c r="NR3" s="12"/>
      <c r="NS3" s="12"/>
      <c r="NT3" s="13"/>
      <c r="NU3" s="14"/>
      <c r="NV3" s="11"/>
      <c r="NW3" s="11"/>
      <c r="NX3" s="11"/>
      <c r="NY3" s="11"/>
      <c r="NZ3" s="11"/>
      <c r="OA3" s="11"/>
      <c r="OB3" s="11"/>
      <c r="OC3" s="11"/>
      <c r="OD3" s="11"/>
      <c r="OE3" s="11"/>
      <c r="OF3" s="11"/>
      <c r="OG3" s="11"/>
      <c r="OH3" s="16"/>
      <c r="OI3" s="16"/>
      <c r="OJ3" s="11"/>
      <c r="OK3" s="12"/>
      <c r="OL3" s="12"/>
      <c r="OM3" s="13"/>
      <c r="ON3" s="14"/>
      <c r="OO3" s="11"/>
      <c r="OP3" s="11"/>
      <c r="OQ3" s="11"/>
      <c r="OR3" s="11"/>
      <c r="OS3" s="11"/>
      <c r="OT3" s="11"/>
      <c r="OU3" s="11"/>
      <c r="OV3" s="11"/>
      <c r="OW3" s="11"/>
      <c r="OX3" s="11"/>
      <c r="OY3" s="11"/>
      <c r="OZ3" s="11"/>
      <c r="PA3" s="16"/>
      <c r="PB3" s="16"/>
    </row>
    <row r="4" spans="1:418" ht="100" customHeight="1" x14ac:dyDescent="0.75">
      <c r="A4" s="12">
        <v>523</v>
      </c>
      <c r="B4" s="12" t="s">
        <v>524</v>
      </c>
      <c r="C4" s="12" t="s">
        <v>4633</v>
      </c>
      <c r="D4" s="26">
        <v>5000</v>
      </c>
      <c r="E4" s="27">
        <v>6030</v>
      </c>
      <c r="F4" s="12" t="s">
        <v>8218</v>
      </c>
      <c r="G4" s="12" t="s">
        <v>8223</v>
      </c>
      <c r="H4" s="12" t="s">
        <v>8245</v>
      </c>
      <c r="I4" s="12">
        <v>1442805076</v>
      </c>
      <c r="J4" s="12">
        <v>1440213076</v>
      </c>
      <c r="K4" s="12" t="b">
        <v>0</v>
      </c>
      <c r="L4" s="12">
        <v>84</v>
      </c>
      <c r="M4" s="12" t="b">
        <v>1</v>
      </c>
      <c r="N4" s="12" t="s">
        <v>8273</v>
      </c>
      <c r="O4" s="12" t="s">
        <v>8274</v>
      </c>
      <c r="P4" s="12">
        <v>121</v>
      </c>
      <c r="Q4" s="12">
        <v>71.790000000000006</v>
      </c>
      <c r="R4" s="15">
        <v>42238.13282407407</v>
      </c>
      <c r="S4" s="15">
        <v>42268.13282407407</v>
      </c>
      <c r="T4" s="11"/>
      <c r="U4" s="12"/>
      <c r="V4" s="12"/>
      <c r="W4" s="13"/>
      <c r="X4" s="14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6"/>
      <c r="AL4" s="16"/>
      <c r="AM4" s="11"/>
      <c r="AN4" s="12"/>
      <c r="AO4" s="12"/>
      <c r="AP4" s="13"/>
      <c r="AQ4" s="14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6"/>
      <c r="BE4" s="16"/>
      <c r="BF4" s="11"/>
      <c r="BG4" s="12"/>
      <c r="BH4" s="12"/>
      <c r="BI4" s="13"/>
      <c r="BJ4" s="14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6"/>
      <c r="BX4" s="16"/>
      <c r="BY4" s="11"/>
      <c r="BZ4" s="12"/>
      <c r="CA4" s="12"/>
      <c r="CB4" s="13"/>
      <c r="CC4" s="14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6"/>
      <c r="CQ4" s="16"/>
      <c r="CR4" s="11"/>
      <c r="CS4" s="12"/>
      <c r="CT4" s="12"/>
      <c r="CU4" s="13"/>
      <c r="CV4" s="14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6"/>
      <c r="DJ4" s="16"/>
      <c r="DK4" s="11"/>
      <c r="DL4" s="12"/>
      <c r="DM4" s="12"/>
      <c r="DN4" s="13"/>
      <c r="DO4" s="14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6"/>
      <c r="EC4" s="16"/>
      <c r="ED4" s="11"/>
      <c r="EE4" s="12"/>
      <c r="EF4" s="12"/>
      <c r="EG4" s="13"/>
      <c r="EH4" s="14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6"/>
      <c r="EV4" s="16"/>
      <c r="EW4" s="11"/>
      <c r="EX4" s="12"/>
      <c r="EY4" s="12"/>
      <c r="EZ4" s="13"/>
      <c r="FA4" s="14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6"/>
      <c r="FO4" s="16"/>
      <c r="FP4" s="11"/>
      <c r="FQ4" s="12"/>
      <c r="FR4" s="12"/>
      <c r="FS4" s="13"/>
      <c r="FT4" s="14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6"/>
      <c r="GH4" s="16"/>
      <c r="GI4" s="11"/>
      <c r="GJ4" s="12"/>
      <c r="GK4" s="12"/>
      <c r="GL4" s="13"/>
      <c r="GM4" s="14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6"/>
      <c r="HA4" s="16"/>
      <c r="HB4" s="11"/>
      <c r="HC4" s="12"/>
      <c r="HD4" s="12"/>
      <c r="HE4" s="13"/>
      <c r="HF4" s="14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6"/>
      <c r="HT4" s="16"/>
      <c r="HU4" s="11"/>
      <c r="HV4" s="12"/>
      <c r="HW4" s="12"/>
      <c r="HX4" s="13"/>
      <c r="HY4" s="14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6"/>
      <c r="IM4" s="16"/>
      <c r="IN4" s="11"/>
      <c r="IO4" s="12"/>
      <c r="IP4" s="12"/>
      <c r="IQ4" s="13"/>
      <c r="IR4" s="14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6"/>
      <c r="JF4" s="16"/>
      <c r="JG4" s="11"/>
      <c r="JH4" s="12"/>
      <c r="JI4" s="12"/>
      <c r="JJ4" s="13"/>
      <c r="JK4" s="14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6"/>
      <c r="JY4" s="16"/>
      <c r="JZ4" s="11"/>
      <c r="KA4" s="12"/>
      <c r="KB4" s="12"/>
      <c r="KC4" s="13"/>
      <c r="KD4" s="14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6"/>
      <c r="KR4" s="16"/>
      <c r="KS4" s="11"/>
      <c r="KT4" s="12"/>
      <c r="KU4" s="12"/>
      <c r="KV4" s="13"/>
      <c r="KW4" s="14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6"/>
      <c r="LK4" s="16"/>
      <c r="LL4" s="11"/>
      <c r="LM4" s="12"/>
      <c r="LN4" s="12"/>
      <c r="LO4" s="13"/>
      <c r="LP4" s="14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6"/>
      <c r="MD4" s="16"/>
      <c r="ME4" s="11"/>
      <c r="MF4" s="12"/>
      <c r="MG4" s="12"/>
      <c r="MH4" s="13"/>
      <c r="MI4" s="14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6"/>
      <c r="MW4" s="16"/>
      <c r="MX4" s="11"/>
      <c r="MY4" s="12"/>
      <c r="MZ4" s="12"/>
      <c r="NA4" s="13"/>
      <c r="NB4" s="14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6"/>
      <c r="NP4" s="16"/>
      <c r="NQ4" s="11"/>
      <c r="NR4" s="12"/>
      <c r="NS4" s="12"/>
      <c r="NT4" s="13"/>
      <c r="NU4" s="14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6"/>
      <c r="OI4" s="16"/>
      <c r="OJ4" s="11"/>
      <c r="OK4" s="12"/>
      <c r="OL4" s="12"/>
      <c r="OM4" s="13"/>
      <c r="ON4" s="14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6"/>
      <c r="PB4" s="16"/>
    </row>
    <row r="5" spans="1:418" ht="100" customHeight="1" x14ac:dyDescent="0.75">
      <c r="A5" s="12">
        <v>525</v>
      </c>
      <c r="B5" s="12" t="s">
        <v>526</v>
      </c>
      <c r="C5" s="12" t="s">
        <v>4635</v>
      </c>
      <c r="D5" s="26">
        <v>12000</v>
      </c>
      <c r="E5" s="27">
        <v>12000</v>
      </c>
      <c r="F5" s="12" t="s">
        <v>8218</v>
      </c>
      <c r="G5" s="12" t="s">
        <v>8223</v>
      </c>
      <c r="H5" s="12" t="s">
        <v>8245</v>
      </c>
      <c r="I5" s="12">
        <v>1410601041</v>
      </c>
      <c r="J5" s="12">
        <v>1406713041</v>
      </c>
      <c r="K5" s="12" t="b">
        <v>0</v>
      </c>
      <c r="L5" s="12">
        <v>12</v>
      </c>
      <c r="M5" s="12" t="b">
        <v>1</v>
      </c>
      <c r="N5" s="12" t="s">
        <v>8273</v>
      </c>
      <c r="O5" s="12" t="s">
        <v>8274</v>
      </c>
      <c r="P5" s="12">
        <v>100</v>
      </c>
      <c r="Q5" s="12">
        <v>1000</v>
      </c>
      <c r="R5" s="15">
        <v>41850.400937500002</v>
      </c>
      <c r="S5" s="15">
        <v>41895.400937500002</v>
      </c>
      <c r="T5" s="11"/>
      <c r="U5" s="12"/>
      <c r="V5" s="12"/>
      <c r="W5" s="13"/>
      <c r="X5" s="14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6"/>
      <c r="AL5" s="16"/>
      <c r="AM5" s="11"/>
      <c r="AN5" s="12"/>
      <c r="AO5" s="12"/>
      <c r="AP5" s="13"/>
      <c r="AQ5" s="14"/>
      <c r="AR5" s="11"/>
      <c r="AS5" s="11"/>
      <c r="AT5" s="11"/>
      <c r="AU5" s="11"/>
      <c r="AV5" s="11"/>
      <c r="AW5" s="11"/>
      <c r="AX5" s="11"/>
      <c r="AY5" s="11"/>
      <c r="AZ5" s="11"/>
      <c r="BA5" s="11"/>
      <c r="BB5" s="11"/>
      <c r="BC5" s="11"/>
      <c r="BD5" s="16"/>
      <c r="BE5" s="16"/>
      <c r="BF5" s="11"/>
      <c r="BG5" s="12"/>
      <c r="BH5" s="12"/>
      <c r="BI5" s="13"/>
      <c r="BJ5" s="14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6"/>
      <c r="BX5" s="16"/>
      <c r="BY5" s="11"/>
      <c r="BZ5" s="12"/>
      <c r="CA5" s="12"/>
      <c r="CB5" s="13"/>
      <c r="CC5" s="14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6"/>
      <c r="CQ5" s="16"/>
      <c r="CR5" s="11"/>
      <c r="CS5" s="12"/>
      <c r="CT5" s="12"/>
      <c r="CU5" s="13"/>
      <c r="CV5" s="14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6"/>
      <c r="DJ5" s="16"/>
      <c r="DK5" s="11"/>
      <c r="DL5" s="12"/>
      <c r="DM5" s="12"/>
      <c r="DN5" s="13"/>
      <c r="DO5" s="14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  <c r="EB5" s="16"/>
      <c r="EC5" s="16"/>
      <c r="ED5" s="11"/>
      <c r="EE5" s="12"/>
      <c r="EF5" s="12"/>
      <c r="EG5" s="13"/>
      <c r="EH5" s="14"/>
      <c r="EI5" s="11"/>
      <c r="EJ5" s="11"/>
      <c r="EK5" s="11"/>
      <c r="EL5" s="11"/>
      <c r="EM5" s="11"/>
      <c r="EN5" s="11"/>
      <c r="EO5" s="11"/>
      <c r="EP5" s="11"/>
      <c r="EQ5" s="11"/>
      <c r="ER5" s="11"/>
      <c r="ES5" s="11"/>
      <c r="ET5" s="11"/>
      <c r="EU5" s="16"/>
      <c r="EV5" s="16"/>
      <c r="EW5" s="11"/>
      <c r="EX5" s="12"/>
      <c r="EY5" s="12"/>
      <c r="EZ5" s="13"/>
      <c r="FA5" s="14"/>
      <c r="FB5" s="11"/>
      <c r="FC5" s="11"/>
      <c r="FD5" s="11"/>
      <c r="FE5" s="11"/>
      <c r="FF5" s="11"/>
      <c r="FG5" s="11"/>
      <c r="FH5" s="11"/>
      <c r="FI5" s="11"/>
      <c r="FJ5" s="11"/>
      <c r="FK5" s="11"/>
      <c r="FL5" s="11"/>
      <c r="FM5" s="11"/>
      <c r="FN5" s="16"/>
      <c r="FO5" s="16"/>
      <c r="FP5" s="11"/>
      <c r="FQ5" s="12"/>
      <c r="FR5" s="12"/>
      <c r="FS5" s="13"/>
      <c r="FT5" s="14"/>
      <c r="FU5" s="11"/>
      <c r="FV5" s="11"/>
      <c r="FW5" s="11"/>
      <c r="FX5" s="11"/>
      <c r="FY5" s="11"/>
      <c r="FZ5" s="11"/>
      <c r="GA5" s="11"/>
      <c r="GB5" s="11"/>
      <c r="GC5" s="11"/>
      <c r="GD5" s="11"/>
      <c r="GE5" s="11"/>
      <c r="GF5" s="11"/>
      <c r="GG5" s="16"/>
      <c r="GH5" s="16"/>
      <c r="GI5" s="11"/>
      <c r="GJ5" s="12"/>
      <c r="GK5" s="12"/>
      <c r="GL5" s="13"/>
      <c r="GM5" s="14"/>
      <c r="GN5" s="11"/>
      <c r="GO5" s="11"/>
      <c r="GP5" s="11"/>
      <c r="GQ5" s="11"/>
      <c r="GR5" s="11"/>
      <c r="GS5" s="11"/>
      <c r="GT5" s="11"/>
      <c r="GU5" s="11"/>
      <c r="GV5" s="11"/>
      <c r="GW5" s="11"/>
      <c r="GX5" s="11"/>
      <c r="GY5" s="11"/>
      <c r="GZ5" s="16"/>
      <c r="HA5" s="16"/>
      <c r="HB5" s="11"/>
      <c r="HC5" s="12"/>
      <c r="HD5" s="12"/>
      <c r="HE5" s="13"/>
      <c r="HF5" s="14"/>
      <c r="HG5" s="11"/>
      <c r="HH5" s="11"/>
      <c r="HI5" s="11"/>
      <c r="HJ5" s="11"/>
      <c r="HK5" s="11"/>
      <c r="HL5" s="11"/>
      <c r="HM5" s="11"/>
      <c r="HN5" s="11"/>
      <c r="HO5" s="11"/>
      <c r="HP5" s="11"/>
      <c r="HQ5" s="11"/>
      <c r="HR5" s="11"/>
      <c r="HS5" s="16"/>
      <c r="HT5" s="16"/>
      <c r="HU5" s="11"/>
      <c r="HV5" s="12"/>
      <c r="HW5" s="12"/>
      <c r="HX5" s="13"/>
      <c r="HY5" s="14"/>
      <c r="HZ5" s="11"/>
      <c r="IA5" s="11"/>
      <c r="IB5" s="11"/>
      <c r="IC5" s="11"/>
      <c r="ID5" s="11"/>
      <c r="IE5" s="11"/>
      <c r="IF5" s="11"/>
      <c r="IG5" s="11"/>
      <c r="IH5" s="11"/>
      <c r="II5" s="11"/>
      <c r="IJ5" s="11"/>
      <c r="IK5" s="11"/>
      <c r="IL5" s="16"/>
      <c r="IM5" s="16"/>
      <c r="IN5" s="11"/>
      <c r="IO5" s="12"/>
      <c r="IP5" s="12"/>
      <c r="IQ5" s="13"/>
      <c r="IR5" s="14"/>
      <c r="IS5" s="11"/>
      <c r="IT5" s="11"/>
      <c r="IU5" s="11"/>
      <c r="IV5" s="11"/>
      <c r="IW5" s="11"/>
      <c r="IX5" s="11"/>
      <c r="IY5" s="11"/>
      <c r="IZ5" s="11"/>
      <c r="JA5" s="11"/>
      <c r="JB5" s="11"/>
      <c r="JC5" s="11"/>
      <c r="JD5" s="11"/>
      <c r="JE5" s="16"/>
      <c r="JF5" s="16"/>
      <c r="JG5" s="11"/>
      <c r="JH5" s="12"/>
      <c r="JI5" s="12"/>
      <c r="JJ5" s="13"/>
      <c r="JK5" s="14"/>
      <c r="JL5" s="11"/>
      <c r="JM5" s="11"/>
      <c r="JN5" s="11"/>
      <c r="JO5" s="11"/>
      <c r="JP5" s="11"/>
      <c r="JQ5" s="11"/>
      <c r="JR5" s="11"/>
      <c r="JS5" s="11"/>
      <c r="JT5" s="11"/>
      <c r="JU5" s="11"/>
      <c r="JV5" s="11"/>
      <c r="JW5" s="11"/>
      <c r="JX5" s="16"/>
      <c r="JY5" s="16"/>
      <c r="JZ5" s="11"/>
      <c r="KA5" s="12"/>
      <c r="KB5" s="12"/>
      <c r="KC5" s="13"/>
      <c r="KD5" s="14"/>
      <c r="KE5" s="11"/>
      <c r="KF5" s="11"/>
      <c r="KG5" s="11"/>
      <c r="KH5" s="11"/>
      <c r="KI5" s="11"/>
      <c r="KJ5" s="11"/>
      <c r="KK5" s="11"/>
      <c r="KL5" s="11"/>
      <c r="KM5" s="11"/>
      <c r="KN5" s="11"/>
      <c r="KO5" s="11"/>
      <c r="KP5" s="11"/>
      <c r="KQ5" s="16"/>
      <c r="KR5" s="16"/>
      <c r="KS5" s="11"/>
      <c r="KT5" s="12"/>
      <c r="KU5" s="12"/>
      <c r="KV5" s="13"/>
      <c r="KW5" s="14"/>
      <c r="KX5" s="11"/>
      <c r="KY5" s="11"/>
      <c r="KZ5" s="11"/>
      <c r="LA5" s="11"/>
      <c r="LB5" s="11"/>
      <c r="LC5" s="11"/>
      <c r="LD5" s="11"/>
      <c r="LE5" s="11"/>
      <c r="LF5" s="11"/>
      <c r="LG5" s="11"/>
      <c r="LH5" s="11"/>
      <c r="LI5" s="11"/>
      <c r="LJ5" s="16"/>
      <c r="LK5" s="16"/>
      <c r="LL5" s="11"/>
      <c r="LM5" s="12"/>
      <c r="LN5" s="12"/>
      <c r="LO5" s="13"/>
      <c r="LP5" s="14"/>
      <c r="LQ5" s="11"/>
      <c r="LR5" s="11"/>
      <c r="LS5" s="11"/>
      <c r="LT5" s="11"/>
      <c r="LU5" s="11"/>
      <c r="LV5" s="11"/>
      <c r="LW5" s="11"/>
      <c r="LX5" s="11"/>
      <c r="LY5" s="11"/>
      <c r="LZ5" s="11"/>
      <c r="MA5" s="11"/>
      <c r="MB5" s="11"/>
      <c r="MC5" s="16"/>
      <c r="MD5" s="16"/>
      <c r="ME5" s="11"/>
      <c r="MF5" s="12"/>
      <c r="MG5" s="12"/>
      <c r="MH5" s="13"/>
      <c r="MI5" s="14"/>
      <c r="MJ5" s="11"/>
      <c r="MK5" s="11"/>
      <c r="ML5" s="11"/>
      <c r="MM5" s="11"/>
      <c r="MN5" s="11"/>
      <c r="MO5" s="11"/>
      <c r="MP5" s="11"/>
      <c r="MQ5" s="11"/>
      <c r="MR5" s="11"/>
      <c r="MS5" s="11"/>
      <c r="MT5" s="11"/>
      <c r="MU5" s="11"/>
      <c r="MV5" s="16"/>
      <c r="MW5" s="16"/>
      <c r="MX5" s="11"/>
      <c r="MY5" s="12"/>
      <c r="MZ5" s="12"/>
      <c r="NA5" s="13"/>
      <c r="NB5" s="14"/>
      <c r="NC5" s="11"/>
      <c r="ND5" s="11"/>
      <c r="NE5" s="11"/>
      <c r="NF5" s="11"/>
      <c r="NG5" s="11"/>
      <c r="NH5" s="11"/>
      <c r="NI5" s="11"/>
      <c r="NJ5" s="11"/>
      <c r="NK5" s="11"/>
      <c r="NL5" s="11"/>
      <c r="NM5" s="11"/>
      <c r="NN5" s="11"/>
      <c r="NO5" s="16"/>
      <c r="NP5" s="16"/>
      <c r="NQ5" s="11"/>
      <c r="NR5" s="12"/>
      <c r="NS5" s="12"/>
      <c r="NT5" s="13"/>
      <c r="NU5" s="14"/>
      <c r="NV5" s="11"/>
      <c r="NW5" s="11"/>
      <c r="NX5" s="11"/>
      <c r="NY5" s="11"/>
      <c r="NZ5" s="11"/>
      <c r="OA5" s="11"/>
      <c r="OB5" s="11"/>
      <c r="OC5" s="11"/>
      <c r="OD5" s="11"/>
      <c r="OE5" s="11"/>
      <c r="OF5" s="11"/>
      <c r="OG5" s="11"/>
      <c r="OH5" s="16"/>
      <c r="OI5" s="16"/>
      <c r="OJ5" s="11"/>
      <c r="OK5" s="12"/>
      <c r="OL5" s="12"/>
      <c r="OM5" s="13"/>
      <c r="ON5" s="14"/>
      <c r="OO5" s="11"/>
      <c r="OP5" s="11"/>
      <c r="OQ5" s="11"/>
      <c r="OR5" s="11"/>
      <c r="OS5" s="11"/>
      <c r="OT5" s="11"/>
      <c r="OU5" s="11"/>
      <c r="OV5" s="11"/>
      <c r="OW5" s="11"/>
      <c r="OX5" s="11"/>
      <c r="OY5" s="11"/>
      <c r="OZ5" s="11"/>
      <c r="PA5" s="16"/>
      <c r="PB5" s="16"/>
    </row>
    <row r="6" spans="1:418" ht="100" customHeight="1" x14ac:dyDescent="0.75">
      <c r="A6" s="12">
        <v>527</v>
      </c>
      <c r="B6" s="12" t="s">
        <v>528</v>
      </c>
      <c r="C6" s="12" t="s">
        <v>4637</v>
      </c>
      <c r="D6" s="26">
        <v>10000</v>
      </c>
      <c r="E6" s="27">
        <v>10085</v>
      </c>
      <c r="F6" s="12" t="s">
        <v>8218</v>
      </c>
      <c r="G6" s="12" t="s">
        <v>8223</v>
      </c>
      <c r="H6" s="12" t="s">
        <v>8245</v>
      </c>
      <c r="I6" s="12">
        <v>1487347500</v>
      </c>
      <c r="J6" s="12">
        <v>1484715366</v>
      </c>
      <c r="K6" s="12" t="b">
        <v>0</v>
      </c>
      <c r="L6" s="12">
        <v>158</v>
      </c>
      <c r="M6" s="12" t="b">
        <v>1</v>
      </c>
      <c r="N6" s="12" t="s">
        <v>8273</v>
      </c>
      <c r="O6" s="12" t="s">
        <v>8274</v>
      </c>
      <c r="P6" s="12">
        <v>101</v>
      </c>
      <c r="Q6" s="12">
        <v>63.83</v>
      </c>
      <c r="R6" s="15">
        <v>42753.205625000002</v>
      </c>
      <c r="S6" s="15">
        <v>42783.670138888891</v>
      </c>
      <c r="T6" s="11"/>
      <c r="U6" s="12"/>
      <c r="V6" s="12"/>
      <c r="W6" s="13"/>
      <c r="X6" s="14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6"/>
      <c r="AL6" s="16"/>
      <c r="AM6" s="11"/>
      <c r="AN6" s="12"/>
      <c r="AO6" s="12"/>
      <c r="AP6" s="13"/>
      <c r="AQ6" s="14"/>
      <c r="AR6" s="11"/>
      <c r="AS6" s="11"/>
      <c r="AT6" s="11"/>
      <c r="AU6" s="11"/>
      <c r="AV6" s="11"/>
      <c r="AW6" s="11"/>
      <c r="AX6" s="11"/>
      <c r="AY6" s="11"/>
      <c r="AZ6" s="11"/>
      <c r="BA6" s="11"/>
      <c r="BB6" s="11"/>
      <c r="BC6" s="11"/>
      <c r="BD6" s="16"/>
      <c r="BE6" s="16"/>
      <c r="BF6" s="11"/>
      <c r="BG6" s="12"/>
      <c r="BH6" s="12"/>
      <c r="BI6" s="13"/>
      <c r="BJ6" s="14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6"/>
      <c r="BX6" s="16"/>
      <c r="BY6" s="11"/>
      <c r="BZ6" s="12"/>
      <c r="CA6" s="12"/>
      <c r="CB6" s="13"/>
      <c r="CC6" s="14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6"/>
      <c r="CQ6" s="16"/>
      <c r="CR6" s="11"/>
      <c r="CS6" s="12"/>
      <c r="CT6" s="12"/>
      <c r="CU6" s="13"/>
      <c r="CV6" s="14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6"/>
      <c r="DJ6" s="16"/>
      <c r="DK6" s="11"/>
      <c r="DL6" s="12"/>
      <c r="DM6" s="12"/>
      <c r="DN6" s="13"/>
      <c r="DO6" s="14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  <c r="EB6" s="16"/>
      <c r="EC6" s="16"/>
      <c r="ED6" s="11"/>
      <c r="EE6" s="12"/>
      <c r="EF6" s="12"/>
      <c r="EG6" s="13"/>
      <c r="EH6" s="14"/>
      <c r="EI6" s="11"/>
      <c r="EJ6" s="11"/>
      <c r="EK6" s="11"/>
      <c r="EL6" s="11"/>
      <c r="EM6" s="11"/>
      <c r="EN6" s="11"/>
      <c r="EO6" s="11"/>
      <c r="EP6" s="11"/>
      <c r="EQ6" s="11"/>
      <c r="ER6" s="11"/>
      <c r="ES6" s="11"/>
      <c r="ET6" s="11"/>
      <c r="EU6" s="16"/>
      <c r="EV6" s="16"/>
      <c r="EW6" s="11"/>
      <c r="EX6" s="12"/>
      <c r="EY6" s="12"/>
      <c r="EZ6" s="13"/>
      <c r="FA6" s="14"/>
      <c r="FB6" s="11"/>
      <c r="FC6" s="11"/>
      <c r="FD6" s="11"/>
      <c r="FE6" s="11"/>
      <c r="FF6" s="11"/>
      <c r="FG6" s="11"/>
      <c r="FH6" s="11"/>
      <c r="FI6" s="11"/>
      <c r="FJ6" s="11"/>
      <c r="FK6" s="11"/>
      <c r="FL6" s="11"/>
      <c r="FM6" s="11"/>
      <c r="FN6" s="16"/>
      <c r="FO6" s="16"/>
      <c r="FP6" s="11"/>
      <c r="FQ6" s="12"/>
      <c r="FR6" s="12"/>
      <c r="FS6" s="13"/>
      <c r="FT6" s="14"/>
      <c r="FU6" s="11"/>
      <c r="FV6" s="11"/>
      <c r="FW6" s="11"/>
      <c r="FX6" s="11"/>
      <c r="FY6" s="11"/>
      <c r="FZ6" s="11"/>
      <c r="GA6" s="11"/>
      <c r="GB6" s="11"/>
      <c r="GC6" s="11"/>
      <c r="GD6" s="11"/>
      <c r="GE6" s="11"/>
      <c r="GF6" s="11"/>
      <c r="GG6" s="16"/>
      <c r="GH6" s="16"/>
      <c r="GI6" s="11"/>
      <c r="GJ6" s="12"/>
      <c r="GK6" s="12"/>
      <c r="GL6" s="13"/>
      <c r="GM6" s="14"/>
      <c r="GN6" s="11"/>
      <c r="GO6" s="11"/>
      <c r="GP6" s="11"/>
      <c r="GQ6" s="11"/>
      <c r="GR6" s="11"/>
      <c r="GS6" s="11"/>
      <c r="GT6" s="11"/>
      <c r="GU6" s="11"/>
      <c r="GV6" s="11"/>
      <c r="GW6" s="11"/>
      <c r="GX6" s="11"/>
      <c r="GY6" s="11"/>
      <c r="GZ6" s="16"/>
      <c r="HA6" s="16"/>
      <c r="HB6" s="11"/>
      <c r="HC6" s="12"/>
      <c r="HD6" s="12"/>
      <c r="HE6" s="13"/>
      <c r="HF6" s="14"/>
      <c r="HG6" s="11"/>
      <c r="HH6" s="11"/>
      <c r="HI6" s="11"/>
      <c r="HJ6" s="11"/>
      <c r="HK6" s="11"/>
      <c r="HL6" s="11"/>
      <c r="HM6" s="11"/>
      <c r="HN6" s="11"/>
      <c r="HO6" s="11"/>
      <c r="HP6" s="11"/>
      <c r="HQ6" s="11"/>
      <c r="HR6" s="11"/>
      <c r="HS6" s="16"/>
      <c r="HT6" s="16"/>
      <c r="HU6" s="11"/>
      <c r="HV6" s="12"/>
      <c r="HW6" s="12"/>
      <c r="HX6" s="13"/>
      <c r="HY6" s="14"/>
      <c r="HZ6" s="11"/>
      <c r="IA6" s="11"/>
      <c r="IB6" s="11"/>
      <c r="IC6" s="11"/>
      <c r="ID6" s="11"/>
      <c r="IE6" s="11"/>
      <c r="IF6" s="11"/>
      <c r="IG6" s="11"/>
      <c r="IH6" s="11"/>
      <c r="II6" s="11"/>
      <c r="IJ6" s="11"/>
      <c r="IK6" s="11"/>
      <c r="IL6" s="16"/>
      <c r="IM6" s="16"/>
      <c r="IN6" s="11"/>
      <c r="IO6" s="12"/>
      <c r="IP6" s="12"/>
      <c r="IQ6" s="13"/>
      <c r="IR6" s="14"/>
      <c r="IS6" s="11"/>
      <c r="IT6" s="11"/>
      <c r="IU6" s="11"/>
      <c r="IV6" s="11"/>
      <c r="IW6" s="11"/>
      <c r="IX6" s="11"/>
      <c r="IY6" s="11"/>
      <c r="IZ6" s="11"/>
      <c r="JA6" s="11"/>
      <c r="JB6" s="11"/>
      <c r="JC6" s="11"/>
      <c r="JD6" s="11"/>
      <c r="JE6" s="16"/>
      <c r="JF6" s="16"/>
      <c r="JG6" s="11"/>
      <c r="JH6" s="12"/>
      <c r="JI6" s="12"/>
      <c r="JJ6" s="13"/>
      <c r="JK6" s="14"/>
      <c r="JL6" s="11"/>
      <c r="JM6" s="11"/>
      <c r="JN6" s="11"/>
      <c r="JO6" s="11"/>
      <c r="JP6" s="11"/>
      <c r="JQ6" s="11"/>
      <c r="JR6" s="11"/>
      <c r="JS6" s="11"/>
      <c r="JT6" s="11"/>
      <c r="JU6" s="11"/>
      <c r="JV6" s="11"/>
      <c r="JW6" s="11"/>
      <c r="JX6" s="16"/>
      <c r="JY6" s="16"/>
      <c r="JZ6" s="11"/>
      <c r="KA6" s="12"/>
      <c r="KB6" s="12"/>
      <c r="KC6" s="13"/>
      <c r="KD6" s="14"/>
      <c r="KE6" s="11"/>
      <c r="KF6" s="11"/>
      <c r="KG6" s="11"/>
      <c r="KH6" s="11"/>
      <c r="KI6" s="11"/>
      <c r="KJ6" s="11"/>
      <c r="KK6" s="11"/>
      <c r="KL6" s="11"/>
      <c r="KM6" s="11"/>
      <c r="KN6" s="11"/>
      <c r="KO6" s="11"/>
      <c r="KP6" s="11"/>
      <c r="KQ6" s="16"/>
      <c r="KR6" s="16"/>
      <c r="KS6" s="11"/>
      <c r="KT6" s="12"/>
      <c r="KU6" s="12"/>
      <c r="KV6" s="13"/>
      <c r="KW6" s="14"/>
      <c r="KX6" s="11"/>
      <c r="KY6" s="11"/>
      <c r="KZ6" s="11"/>
      <c r="LA6" s="11"/>
      <c r="LB6" s="11"/>
      <c r="LC6" s="11"/>
      <c r="LD6" s="11"/>
      <c r="LE6" s="11"/>
      <c r="LF6" s="11"/>
      <c r="LG6" s="11"/>
      <c r="LH6" s="11"/>
      <c r="LI6" s="11"/>
      <c r="LJ6" s="16"/>
      <c r="LK6" s="16"/>
      <c r="LL6" s="11"/>
      <c r="LM6" s="12"/>
      <c r="LN6" s="12"/>
      <c r="LO6" s="13"/>
      <c r="LP6" s="14"/>
      <c r="LQ6" s="11"/>
      <c r="LR6" s="11"/>
      <c r="LS6" s="11"/>
      <c r="LT6" s="11"/>
      <c r="LU6" s="11"/>
      <c r="LV6" s="11"/>
      <c r="LW6" s="11"/>
      <c r="LX6" s="11"/>
      <c r="LY6" s="11"/>
      <c r="LZ6" s="11"/>
      <c r="MA6" s="11"/>
      <c r="MB6" s="11"/>
      <c r="MC6" s="16"/>
      <c r="MD6" s="16"/>
      <c r="ME6" s="11"/>
      <c r="MF6" s="12"/>
      <c r="MG6" s="12"/>
      <c r="MH6" s="13"/>
      <c r="MI6" s="14"/>
      <c r="MJ6" s="11"/>
      <c r="MK6" s="11"/>
      <c r="ML6" s="11"/>
      <c r="MM6" s="11"/>
      <c r="MN6" s="11"/>
      <c r="MO6" s="11"/>
      <c r="MP6" s="11"/>
      <c r="MQ6" s="11"/>
      <c r="MR6" s="11"/>
      <c r="MS6" s="11"/>
      <c r="MT6" s="11"/>
      <c r="MU6" s="11"/>
      <c r="MV6" s="16"/>
      <c r="MW6" s="16"/>
      <c r="MX6" s="11"/>
      <c r="MY6" s="12"/>
      <c r="MZ6" s="12"/>
      <c r="NA6" s="13"/>
      <c r="NB6" s="14"/>
      <c r="NC6" s="11"/>
      <c r="ND6" s="11"/>
      <c r="NE6" s="11"/>
      <c r="NF6" s="11"/>
      <c r="NG6" s="11"/>
      <c r="NH6" s="11"/>
      <c r="NI6" s="11"/>
      <c r="NJ6" s="11"/>
      <c r="NK6" s="11"/>
      <c r="NL6" s="11"/>
      <c r="NM6" s="11"/>
      <c r="NN6" s="11"/>
      <c r="NO6" s="16"/>
      <c r="NP6" s="16"/>
      <c r="NQ6" s="11"/>
      <c r="NR6" s="12"/>
      <c r="NS6" s="12"/>
      <c r="NT6" s="13"/>
      <c r="NU6" s="14"/>
      <c r="NV6" s="11"/>
      <c r="NW6" s="11"/>
      <c r="NX6" s="11"/>
      <c r="NY6" s="11"/>
      <c r="NZ6" s="11"/>
      <c r="OA6" s="11"/>
      <c r="OB6" s="11"/>
      <c r="OC6" s="11"/>
      <c r="OD6" s="11"/>
      <c r="OE6" s="11"/>
      <c r="OF6" s="11"/>
      <c r="OG6" s="11"/>
      <c r="OH6" s="16"/>
      <c r="OI6" s="16"/>
      <c r="OJ6" s="11"/>
      <c r="OK6" s="12"/>
      <c r="OL6" s="12"/>
      <c r="OM6" s="13"/>
      <c r="ON6" s="14"/>
      <c r="OO6" s="11"/>
      <c r="OP6" s="11"/>
      <c r="OQ6" s="11"/>
      <c r="OR6" s="11"/>
      <c r="OS6" s="11"/>
      <c r="OT6" s="11"/>
      <c r="OU6" s="11"/>
      <c r="OV6" s="11"/>
      <c r="OW6" s="11"/>
      <c r="OX6" s="11"/>
      <c r="OY6" s="11"/>
      <c r="OZ6" s="11"/>
      <c r="PA6" s="16"/>
      <c r="PB6" s="16"/>
    </row>
    <row r="7" spans="1:418" ht="100" customHeight="1" x14ac:dyDescent="0.75">
      <c r="A7" s="12">
        <v>528</v>
      </c>
      <c r="B7" s="12" t="s">
        <v>529</v>
      </c>
      <c r="C7" s="12" t="s">
        <v>4638</v>
      </c>
      <c r="D7" s="26">
        <v>1150</v>
      </c>
      <c r="E7" s="27">
        <v>1330</v>
      </c>
      <c r="F7" s="12" t="s">
        <v>8218</v>
      </c>
      <c r="G7" s="12" t="s">
        <v>8223</v>
      </c>
      <c r="H7" s="12" t="s">
        <v>8245</v>
      </c>
      <c r="I7" s="12">
        <v>1434921600</v>
      </c>
      <c r="J7" s="12">
        <v>1433109907</v>
      </c>
      <c r="K7" s="12" t="b">
        <v>0</v>
      </c>
      <c r="L7" s="12">
        <v>30</v>
      </c>
      <c r="M7" s="12" t="b">
        <v>1</v>
      </c>
      <c r="N7" s="12" t="s">
        <v>8273</v>
      </c>
      <c r="O7" s="12" t="s">
        <v>8274</v>
      </c>
      <c r="P7" s="12">
        <v>116</v>
      </c>
      <c r="Q7" s="12">
        <v>44.33</v>
      </c>
      <c r="R7" s="15">
        <v>42155.920219907406</v>
      </c>
      <c r="S7" s="15">
        <v>42176.888888888891</v>
      </c>
      <c r="T7" s="11"/>
      <c r="U7" s="12"/>
      <c r="V7" s="12"/>
      <c r="W7" s="13"/>
      <c r="X7" s="14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6"/>
      <c r="AL7" s="16"/>
      <c r="AM7" s="11"/>
      <c r="AN7" s="12"/>
      <c r="AO7" s="12"/>
      <c r="AP7" s="13"/>
      <c r="AQ7" s="14"/>
      <c r="AR7" s="11"/>
      <c r="AS7" s="11"/>
      <c r="AT7" s="11"/>
      <c r="AU7" s="11"/>
      <c r="AV7" s="11"/>
      <c r="AW7" s="11"/>
      <c r="AX7" s="11"/>
      <c r="AY7" s="11"/>
      <c r="AZ7" s="11"/>
      <c r="BA7" s="11"/>
      <c r="BB7" s="11"/>
      <c r="BC7" s="11"/>
      <c r="BD7" s="16"/>
      <c r="BE7" s="16"/>
      <c r="BF7" s="11"/>
      <c r="BG7" s="12"/>
      <c r="BH7" s="12"/>
      <c r="BI7" s="13"/>
      <c r="BJ7" s="14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6"/>
      <c r="BX7" s="16"/>
      <c r="BY7" s="11"/>
      <c r="BZ7" s="12"/>
      <c r="CA7" s="12"/>
      <c r="CB7" s="13"/>
      <c r="CC7" s="14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6"/>
      <c r="CQ7" s="16"/>
      <c r="CR7" s="11"/>
      <c r="CS7" s="12"/>
      <c r="CT7" s="12"/>
      <c r="CU7" s="13"/>
      <c r="CV7" s="14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6"/>
      <c r="DJ7" s="16"/>
      <c r="DK7" s="11"/>
      <c r="DL7" s="12"/>
      <c r="DM7" s="12"/>
      <c r="DN7" s="13"/>
      <c r="DO7" s="14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  <c r="EB7" s="16"/>
      <c r="EC7" s="16"/>
      <c r="ED7" s="11"/>
      <c r="EE7" s="12"/>
      <c r="EF7" s="12"/>
      <c r="EG7" s="13"/>
      <c r="EH7" s="14"/>
      <c r="EI7" s="11"/>
      <c r="EJ7" s="11"/>
      <c r="EK7" s="11"/>
      <c r="EL7" s="11"/>
      <c r="EM7" s="11"/>
      <c r="EN7" s="11"/>
      <c r="EO7" s="11"/>
      <c r="EP7" s="11"/>
      <c r="EQ7" s="11"/>
      <c r="ER7" s="11"/>
      <c r="ES7" s="11"/>
      <c r="ET7" s="11"/>
      <c r="EU7" s="16"/>
      <c r="EV7" s="16"/>
      <c r="EW7" s="11"/>
      <c r="EX7" s="12"/>
      <c r="EY7" s="12"/>
      <c r="EZ7" s="13"/>
      <c r="FA7" s="14"/>
      <c r="FB7" s="11"/>
      <c r="FC7" s="11"/>
      <c r="FD7" s="11"/>
      <c r="FE7" s="11"/>
      <c r="FF7" s="11"/>
      <c r="FG7" s="11"/>
      <c r="FH7" s="11"/>
      <c r="FI7" s="11"/>
      <c r="FJ7" s="11"/>
      <c r="FK7" s="11"/>
      <c r="FL7" s="11"/>
      <c r="FM7" s="11"/>
      <c r="FN7" s="16"/>
      <c r="FO7" s="16"/>
      <c r="FP7" s="11"/>
      <c r="FQ7" s="12"/>
      <c r="FR7" s="12"/>
      <c r="FS7" s="13"/>
      <c r="FT7" s="14"/>
      <c r="FU7" s="11"/>
      <c r="FV7" s="11"/>
      <c r="FW7" s="11"/>
      <c r="FX7" s="11"/>
      <c r="FY7" s="11"/>
      <c r="FZ7" s="11"/>
      <c r="GA7" s="11"/>
      <c r="GB7" s="11"/>
      <c r="GC7" s="11"/>
      <c r="GD7" s="11"/>
      <c r="GE7" s="11"/>
      <c r="GF7" s="11"/>
      <c r="GG7" s="16"/>
      <c r="GH7" s="16"/>
      <c r="GI7" s="11"/>
      <c r="GJ7" s="12"/>
      <c r="GK7" s="12"/>
      <c r="GL7" s="13"/>
      <c r="GM7" s="14"/>
      <c r="GN7" s="11"/>
      <c r="GO7" s="11"/>
      <c r="GP7" s="11"/>
      <c r="GQ7" s="11"/>
      <c r="GR7" s="11"/>
      <c r="GS7" s="11"/>
      <c r="GT7" s="11"/>
      <c r="GU7" s="11"/>
      <c r="GV7" s="11"/>
      <c r="GW7" s="11"/>
      <c r="GX7" s="11"/>
      <c r="GY7" s="11"/>
      <c r="GZ7" s="16"/>
      <c r="HA7" s="16"/>
      <c r="HB7" s="11"/>
      <c r="HC7" s="12"/>
      <c r="HD7" s="12"/>
      <c r="HE7" s="13"/>
      <c r="HF7" s="14"/>
      <c r="HG7" s="11"/>
      <c r="HH7" s="11"/>
      <c r="HI7" s="11"/>
      <c r="HJ7" s="11"/>
      <c r="HK7" s="11"/>
      <c r="HL7" s="11"/>
      <c r="HM7" s="11"/>
      <c r="HN7" s="11"/>
      <c r="HO7" s="11"/>
      <c r="HP7" s="11"/>
      <c r="HQ7" s="11"/>
      <c r="HR7" s="11"/>
      <c r="HS7" s="16"/>
      <c r="HT7" s="16"/>
      <c r="HU7" s="11"/>
      <c r="HV7" s="12"/>
      <c r="HW7" s="12"/>
      <c r="HX7" s="13"/>
      <c r="HY7" s="14"/>
      <c r="HZ7" s="11"/>
      <c r="IA7" s="11"/>
      <c r="IB7" s="11"/>
      <c r="IC7" s="11"/>
      <c r="ID7" s="11"/>
      <c r="IE7" s="11"/>
      <c r="IF7" s="11"/>
      <c r="IG7" s="11"/>
      <c r="IH7" s="11"/>
      <c r="II7" s="11"/>
      <c r="IJ7" s="11"/>
      <c r="IK7" s="11"/>
      <c r="IL7" s="16"/>
      <c r="IM7" s="16"/>
      <c r="IN7" s="11"/>
      <c r="IO7" s="12"/>
      <c r="IP7" s="12"/>
      <c r="IQ7" s="13"/>
      <c r="IR7" s="14"/>
      <c r="IS7" s="11"/>
      <c r="IT7" s="11"/>
      <c r="IU7" s="11"/>
      <c r="IV7" s="11"/>
      <c r="IW7" s="11"/>
      <c r="IX7" s="11"/>
      <c r="IY7" s="11"/>
      <c r="IZ7" s="11"/>
      <c r="JA7" s="11"/>
      <c r="JB7" s="11"/>
      <c r="JC7" s="11"/>
      <c r="JD7" s="11"/>
      <c r="JE7" s="16"/>
      <c r="JF7" s="16"/>
      <c r="JG7" s="11"/>
      <c r="JH7" s="12"/>
      <c r="JI7" s="12"/>
      <c r="JJ7" s="13"/>
      <c r="JK7" s="14"/>
      <c r="JL7" s="11"/>
      <c r="JM7" s="11"/>
      <c r="JN7" s="11"/>
      <c r="JO7" s="11"/>
      <c r="JP7" s="11"/>
      <c r="JQ7" s="11"/>
      <c r="JR7" s="11"/>
      <c r="JS7" s="11"/>
      <c r="JT7" s="11"/>
      <c r="JU7" s="11"/>
      <c r="JV7" s="11"/>
      <c r="JW7" s="11"/>
      <c r="JX7" s="16"/>
      <c r="JY7" s="16"/>
      <c r="JZ7" s="11"/>
      <c r="KA7" s="12"/>
      <c r="KB7" s="12"/>
      <c r="KC7" s="13"/>
      <c r="KD7" s="14"/>
      <c r="KE7" s="11"/>
      <c r="KF7" s="11"/>
      <c r="KG7" s="11"/>
      <c r="KH7" s="11"/>
      <c r="KI7" s="11"/>
      <c r="KJ7" s="11"/>
      <c r="KK7" s="11"/>
      <c r="KL7" s="11"/>
      <c r="KM7" s="11"/>
      <c r="KN7" s="11"/>
      <c r="KO7" s="11"/>
      <c r="KP7" s="11"/>
      <c r="KQ7" s="16"/>
      <c r="KR7" s="16"/>
      <c r="KS7" s="11"/>
      <c r="KT7" s="12"/>
      <c r="KU7" s="12"/>
      <c r="KV7" s="13"/>
      <c r="KW7" s="14"/>
      <c r="KX7" s="11"/>
      <c r="KY7" s="11"/>
      <c r="KZ7" s="11"/>
      <c r="LA7" s="11"/>
      <c r="LB7" s="11"/>
      <c r="LC7" s="11"/>
      <c r="LD7" s="11"/>
      <c r="LE7" s="11"/>
      <c r="LF7" s="11"/>
      <c r="LG7" s="11"/>
      <c r="LH7" s="11"/>
      <c r="LI7" s="11"/>
      <c r="LJ7" s="16"/>
      <c r="LK7" s="16"/>
      <c r="LL7" s="11"/>
      <c r="LM7" s="12"/>
      <c r="LN7" s="12"/>
      <c r="LO7" s="13"/>
      <c r="LP7" s="14"/>
      <c r="LQ7" s="11"/>
      <c r="LR7" s="11"/>
      <c r="LS7" s="11"/>
      <c r="LT7" s="11"/>
      <c r="LU7" s="11"/>
      <c r="LV7" s="11"/>
      <c r="LW7" s="11"/>
      <c r="LX7" s="11"/>
      <c r="LY7" s="11"/>
      <c r="LZ7" s="11"/>
      <c r="MA7" s="11"/>
      <c r="MB7" s="11"/>
      <c r="MC7" s="16"/>
      <c r="MD7" s="16"/>
      <c r="ME7" s="11"/>
      <c r="MF7" s="12"/>
      <c r="MG7" s="12"/>
      <c r="MH7" s="13"/>
      <c r="MI7" s="14"/>
      <c r="MJ7" s="11"/>
      <c r="MK7" s="11"/>
      <c r="ML7" s="11"/>
      <c r="MM7" s="11"/>
      <c r="MN7" s="11"/>
      <c r="MO7" s="11"/>
      <c r="MP7" s="11"/>
      <c r="MQ7" s="11"/>
      <c r="MR7" s="11"/>
      <c r="MS7" s="11"/>
      <c r="MT7" s="11"/>
      <c r="MU7" s="11"/>
      <c r="MV7" s="16"/>
      <c r="MW7" s="16"/>
      <c r="MX7" s="11"/>
      <c r="MY7" s="12"/>
      <c r="MZ7" s="12"/>
      <c r="NA7" s="13"/>
      <c r="NB7" s="14"/>
      <c r="NC7" s="11"/>
      <c r="ND7" s="11"/>
      <c r="NE7" s="11"/>
      <c r="NF7" s="11"/>
      <c r="NG7" s="11"/>
      <c r="NH7" s="11"/>
      <c r="NI7" s="11"/>
      <c r="NJ7" s="11"/>
      <c r="NK7" s="11"/>
      <c r="NL7" s="11"/>
      <c r="NM7" s="11"/>
      <c r="NN7" s="11"/>
      <c r="NO7" s="16"/>
      <c r="NP7" s="16"/>
      <c r="NQ7" s="11"/>
      <c r="NR7" s="12"/>
      <c r="NS7" s="12"/>
      <c r="NT7" s="13"/>
      <c r="NU7" s="14"/>
      <c r="NV7" s="11"/>
      <c r="NW7" s="11"/>
      <c r="NX7" s="11"/>
      <c r="NY7" s="11"/>
      <c r="NZ7" s="11"/>
      <c r="OA7" s="11"/>
      <c r="OB7" s="11"/>
      <c r="OC7" s="11"/>
      <c r="OD7" s="11"/>
      <c r="OE7" s="11"/>
      <c r="OF7" s="11"/>
      <c r="OG7" s="11"/>
      <c r="OH7" s="16"/>
      <c r="OI7" s="16"/>
      <c r="OJ7" s="11"/>
      <c r="OK7" s="12"/>
      <c r="OL7" s="12"/>
      <c r="OM7" s="13"/>
      <c r="ON7" s="14"/>
      <c r="OO7" s="11"/>
      <c r="OP7" s="11"/>
      <c r="OQ7" s="11"/>
      <c r="OR7" s="11"/>
      <c r="OS7" s="11"/>
      <c r="OT7" s="11"/>
      <c r="OU7" s="11"/>
      <c r="OV7" s="11"/>
      <c r="OW7" s="11"/>
      <c r="OX7" s="11"/>
      <c r="OY7" s="11"/>
      <c r="OZ7" s="11"/>
      <c r="PA7" s="16"/>
      <c r="PB7" s="16"/>
    </row>
    <row r="8" spans="1:418" ht="100" customHeight="1" x14ac:dyDescent="0.75">
      <c r="A8" s="12">
        <v>530</v>
      </c>
      <c r="B8" s="12" t="s">
        <v>531</v>
      </c>
      <c r="C8" s="12" t="s">
        <v>4640</v>
      </c>
      <c r="D8" s="26">
        <v>3405</v>
      </c>
      <c r="E8" s="27">
        <v>3670</v>
      </c>
      <c r="F8" s="12" t="s">
        <v>8218</v>
      </c>
      <c r="G8" s="12" t="s">
        <v>8223</v>
      </c>
      <c r="H8" s="12" t="s">
        <v>8245</v>
      </c>
      <c r="I8" s="12">
        <v>1435111200</v>
      </c>
      <c r="J8" s="12">
        <v>1433254268</v>
      </c>
      <c r="K8" s="12" t="b">
        <v>0</v>
      </c>
      <c r="L8" s="12">
        <v>29</v>
      </c>
      <c r="M8" s="12" t="b">
        <v>1</v>
      </c>
      <c r="N8" s="12" t="s">
        <v>8273</v>
      </c>
      <c r="O8" s="12" t="s">
        <v>8274</v>
      </c>
      <c r="P8" s="12">
        <v>108</v>
      </c>
      <c r="Q8" s="12">
        <v>126.55</v>
      </c>
      <c r="R8" s="15">
        <v>42157.591064814813</v>
      </c>
      <c r="S8" s="15">
        <v>42179.083333333328</v>
      </c>
      <c r="T8" s="11"/>
      <c r="U8" s="12"/>
      <c r="V8" s="12"/>
      <c r="W8" s="13"/>
      <c r="X8" s="14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6"/>
      <c r="AL8" s="16"/>
      <c r="AM8" s="11"/>
      <c r="AN8" s="12"/>
      <c r="AO8" s="12"/>
      <c r="AP8" s="13"/>
      <c r="AQ8" s="14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6"/>
      <c r="BE8" s="16"/>
      <c r="BF8" s="11"/>
      <c r="BG8" s="12"/>
      <c r="BH8" s="12"/>
      <c r="BI8" s="13"/>
      <c r="BJ8" s="14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6"/>
      <c r="BX8" s="16"/>
      <c r="BY8" s="11"/>
      <c r="BZ8" s="12"/>
      <c r="CA8" s="12"/>
      <c r="CB8" s="13"/>
      <c r="CC8" s="14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6"/>
      <c r="CQ8" s="16"/>
      <c r="CR8" s="11"/>
      <c r="CS8" s="12"/>
      <c r="CT8" s="12"/>
      <c r="CU8" s="13"/>
      <c r="CV8" s="14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6"/>
      <c r="DJ8" s="16"/>
      <c r="DK8" s="11"/>
      <c r="DL8" s="12"/>
      <c r="DM8" s="12"/>
      <c r="DN8" s="13"/>
      <c r="DO8" s="14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  <c r="EB8" s="16"/>
      <c r="EC8" s="16"/>
      <c r="ED8" s="11"/>
      <c r="EE8" s="12"/>
      <c r="EF8" s="12"/>
      <c r="EG8" s="13"/>
      <c r="EH8" s="14"/>
      <c r="EI8" s="11"/>
      <c r="EJ8" s="11"/>
      <c r="EK8" s="11"/>
      <c r="EL8" s="11"/>
      <c r="EM8" s="11"/>
      <c r="EN8" s="11"/>
      <c r="EO8" s="11"/>
      <c r="EP8" s="11"/>
      <c r="EQ8" s="11"/>
      <c r="ER8" s="11"/>
      <c r="ES8" s="11"/>
      <c r="ET8" s="11"/>
      <c r="EU8" s="16"/>
      <c r="EV8" s="16"/>
      <c r="EW8" s="11"/>
      <c r="EX8" s="12"/>
      <c r="EY8" s="12"/>
      <c r="EZ8" s="13"/>
      <c r="FA8" s="14"/>
      <c r="FB8" s="11"/>
      <c r="FC8" s="11"/>
      <c r="FD8" s="11"/>
      <c r="FE8" s="11"/>
      <c r="FF8" s="11"/>
      <c r="FG8" s="11"/>
      <c r="FH8" s="11"/>
      <c r="FI8" s="11"/>
      <c r="FJ8" s="11"/>
      <c r="FK8" s="11"/>
      <c r="FL8" s="11"/>
      <c r="FM8" s="11"/>
      <c r="FN8" s="16"/>
      <c r="FO8" s="16"/>
      <c r="FP8" s="11"/>
      <c r="FQ8" s="12"/>
      <c r="FR8" s="12"/>
      <c r="FS8" s="13"/>
      <c r="FT8" s="14"/>
      <c r="FU8" s="11"/>
      <c r="FV8" s="11"/>
      <c r="FW8" s="11"/>
      <c r="FX8" s="11"/>
      <c r="FY8" s="11"/>
      <c r="FZ8" s="11"/>
      <c r="GA8" s="11"/>
      <c r="GB8" s="11"/>
      <c r="GC8" s="11"/>
      <c r="GD8" s="11"/>
      <c r="GE8" s="11"/>
      <c r="GF8" s="11"/>
      <c r="GG8" s="16"/>
      <c r="GH8" s="16"/>
      <c r="GI8" s="11"/>
      <c r="GJ8" s="12"/>
      <c r="GK8" s="12"/>
      <c r="GL8" s="13"/>
      <c r="GM8" s="14"/>
      <c r="GN8" s="11"/>
      <c r="GO8" s="11"/>
      <c r="GP8" s="11"/>
      <c r="GQ8" s="11"/>
      <c r="GR8" s="11"/>
      <c r="GS8" s="11"/>
      <c r="GT8" s="11"/>
      <c r="GU8" s="11"/>
      <c r="GV8" s="11"/>
      <c r="GW8" s="11"/>
      <c r="GX8" s="11"/>
      <c r="GY8" s="11"/>
      <c r="GZ8" s="16"/>
      <c r="HA8" s="16"/>
      <c r="HB8" s="11"/>
      <c r="HC8" s="12"/>
      <c r="HD8" s="12"/>
      <c r="HE8" s="13"/>
      <c r="HF8" s="14"/>
      <c r="HG8" s="11"/>
      <c r="HH8" s="11"/>
      <c r="HI8" s="11"/>
      <c r="HJ8" s="11"/>
      <c r="HK8" s="11"/>
      <c r="HL8" s="11"/>
      <c r="HM8" s="11"/>
      <c r="HN8" s="11"/>
      <c r="HO8" s="11"/>
      <c r="HP8" s="11"/>
      <c r="HQ8" s="11"/>
      <c r="HR8" s="11"/>
      <c r="HS8" s="16"/>
      <c r="HT8" s="16"/>
      <c r="HU8" s="11"/>
      <c r="HV8" s="12"/>
      <c r="HW8" s="12"/>
      <c r="HX8" s="13"/>
      <c r="HY8" s="14"/>
      <c r="HZ8" s="11"/>
      <c r="IA8" s="11"/>
      <c r="IB8" s="11"/>
      <c r="IC8" s="11"/>
      <c r="ID8" s="11"/>
      <c r="IE8" s="11"/>
      <c r="IF8" s="11"/>
      <c r="IG8" s="11"/>
      <c r="IH8" s="11"/>
      <c r="II8" s="11"/>
      <c r="IJ8" s="11"/>
      <c r="IK8" s="11"/>
      <c r="IL8" s="16"/>
      <c r="IM8" s="16"/>
      <c r="IN8" s="11"/>
      <c r="IO8" s="12"/>
      <c r="IP8" s="12"/>
      <c r="IQ8" s="13"/>
      <c r="IR8" s="14"/>
      <c r="IS8" s="11"/>
      <c r="IT8" s="11"/>
      <c r="IU8" s="11"/>
      <c r="IV8" s="11"/>
      <c r="IW8" s="11"/>
      <c r="IX8" s="11"/>
      <c r="IY8" s="11"/>
      <c r="IZ8" s="11"/>
      <c r="JA8" s="11"/>
      <c r="JB8" s="11"/>
      <c r="JC8" s="11"/>
      <c r="JD8" s="11"/>
      <c r="JE8" s="16"/>
      <c r="JF8" s="16"/>
      <c r="JG8" s="11"/>
      <c r="JH8" s="12"/>
      <c r="JI8" s="12"/>
      <c r="JJ8" s="13"/>
      <c r="JK8" s="14"/>
      <c r="JL8" s="11"/>
      <c r="JM8" s="11"/>
      <c r="JN8" s="11"/>
      <c r="JO8" s="11"/>
      <c r="JP8" s="11"/>
      <c r="JQ8" s="11"/>
      <c r="JR8" s="11"/>
      <c r="JS8" s="11"/>
      <c r="JT8" s="11"/>
      <c r="JU8" s="11"/>
      <c r="JV8" s="11"/>
      <c r="JW8" s="11"/>
      <c r="JX8" s="16"/>
      <c r="JY8" s="16"/>
      <c r="JZ8" s="11"/>
      <c r="KA8" s="12"/>
      <c r="KB8" s="12"/>
      <c r="KC8" s="13"/>
      <c r="KD8" s="14"/>
      <c r="KE8" s="11"/>
      <c r="KF8" s="11"/>
      <c r="KG8" s="11"/>
      <c r="KH8" s="11"/>
      <c r="KI8" s="11"/>
      <c r="KJ8" s="11"/>
      <c r="KK8" s="11"/>
      <c r="KL8" s="11"/>
      <c r="KM8" s="11"/>
      <c r="KN8" s="11"/>
      <c r="KO8" s="11"/>
      <c r="KP8" s="11"/>
      <c r="KQ8" s="16"/>
      <c r="KR8" s="16"/>
      <c r="KS8" s="11"/>
      <c r="KT8" s="12"/>
      <c r="KU8" s="12"/>
      <c r="KV8" s="13"/>
      <c r="KW8" s="14"/>
      <c r="KX8" s="11"/>
      <c r="KY8" s="11"/>
      <c r="KZ8" s="11"/>
      <c r="LA8" s="11"/>
      <c r="LB8" s="11"/>
      <c r="LC8" s="11"/>
      <c r="LD8" s="11"/>
      <c r="LE8" s="11"/>
      <c r="LF8" s="11"/>
      <c r="LG8" s="11"/>
      <c r="LH8" s="11"/>
      <c r="LI8" s="11"/>
      <c r="LJ8" s="16"/>
      <c r="LK8" s="16"/>
      <c r="LL8" s="11"/>
      <c r="LM8" s="12"/>
      <c r="LN8" s="12"/>
      <c r="LO8" s="13"/>
      <c r="LP8" s="14"/>
      <c r="LQ8" s="11"/>
      <c r="LR8" s="11"/>
      <c r="LS8" s="11"/>
      <c r="LT8" s="11"/>
      <c r="LU8" s="11"/>
      <c r="LV8" s="11"/>
      <c r="LW8" s="11"/>
      <c r="LX8" s="11"/>
      <c r="LY8" s="11"/>
      <c r="LZ8" s="11"/>
      <c r="MA8" s="11"/>
      <c r="MB8" s="11"/>
      <c r="MC8" s="16"/>
      <c r="MD8" s="16"/>
      <c r="ME8" s="11"/>
      <c r="MF8" s="12"/>
      <c r="MG8" s="12"/>
      <c r="MH8" s="13"/>
      <c r="MI8" s="14"/>
      <c r="MJ8" s="11"/>
      <c r="MK8" s="11"/>
      <c r="ML8" s="11"/>
      <c r="MM8" s="11"/>
      <c r="MN8" s="11"/>
      <c r="MO8" s="11"/>
      <c r="MP8" s="11"/>
      <c r="MQ8" s="11"/>
      <c r="MR8" s="11"/>
      <c r="MS8" s="11"/>
      <c r="MT8" s="11"/>
      <c r="MU8" s="11"/>
      <c r="MV8" s="16"/>
      <c r="MW8" s="16"/>
      <c r="MX8" s="11"/>
      <c r="MY8" s="12"/>
      <c r="MZ8" s="12"/>
      <c r="NA8" s="13"/>
      <c r="NB8" s="14"/>
      <c r="NC8" s="11"/>
      <c r="ND8" s="11"/>
      <c r="NE8" s="11"/>
      <c r="NF8" s="11"/>
      <c r="NG8" s="11"/>
      <c r="NH8" s="11"/>
      <c r="NI8" s="11"/>
      <c r="NJ8" s="11"/>
      <c r="NK8" s="11"/>
      <c r="NL8" s="11"/>
      <c r="NM8" s="11"/>
      <c r="NN8" s="11"/>
      <c r="NO8" s="16"/>
      <c r="NP8" s="16"/>
      <c r="NQ8" s="11"/>
      <c r="NR8" s="12"/>
      <c r="NS8" s="12"/>
      <c r="NT8" s="13"/>
      <c r="NU8" s="14"/>
      <c r="NV8" s="11"/>
      <c r="NW8" s="11"/>
      <c r="NX8" s="11"/>
      <c r="NY8" s="11"/>
      <c r="NZ8" s="11"/>
      <c r="OA8" s="11"/>
      <c r="OB8" s="11"/>
      <c r="OC8" s="11"/>
      <c r="OD8" s="11"/>
      <c r="OE8" s="11"/>
      <c r="OF8" s="11"/>
      <c r="OG8" s="11"/>
      <c r="OH8" s="16"/>
      <c r="OI8" s="16"/>
      <c r="OJ8" s="11"/>
      <c r="OK8" s="12"/>
      <c r="OL8" s="12"/>
      <c r="OM8" s="13"/>
      <c r="ON8" s="14"/>
      <c r="OO8" s="11"/>
      <c r="OP8" s="11"/>
      <c r="OQ8" s="11"/>
      <c r="OR8" s="11"/>
      <c r="OS8" s="11"/>
      <c r="OT8" s="11"/>
      <c r="OU8" s="11"/>
      <c r="OV8" s="11"/>
      <c r="OW8" s="11"/>
      <c r="OX8" s="11"/>
      <c r="OY8" s="11"/>
      <c r="OZ8" s="11"/>
      <c r="PA8" s="16"/>
      <c r="PB8" s="16"/>
    </row>
    <row r="9" spans="1:418" ht="100" customHeight="1" x14ac:dyDescent="0.75">
      <c r="A9" s="12">
        <v>531</v>
      </c>
      <c r="B9" s="12" t="s">
        <v>532</v>
      </c>
      <c r="C9" s="12" t="s">
        <v>4641</v>
      </c>
      <c r="D9" s="26">
        <v>4000</v>
      </c>
      <c r="E9" s="27">
        <v>4000</v>
      </c>
      <c r="F9" s="12" t="s">
        <v>8218</v>
      </c>
      <c r="G9" s="12" t="s">
        <v>8223</v>
      </c>
      <c r="H9" s="12" t="s">
        <v>8245</v>
      </c>
      <c r="I9" s="12">
        <v>1481957940</v>
      </c>
      <c r="J9" s="12">
        <v>1478050429</v>
      </c>
      <c r="K9" s="12" t="b">
        <v>0</v>
      </c>
      <c r="L9" s="12">
        <v>31</v>
      </c>
      <c r="M9" s="12" t="b">
        <v>1</v>
      </c>
      <c r="N9" s="12" t="s">
        <v>8273</v>
      </c>
      <c r="O9" s="12" t="s">
        <v>8274</v>
      </c>
      <c r="P9" s="12">
        <v>100</v>
      </c>
      <c r="Q9" s="12">
        <v>129.03</v>
      </c>
      <c r="R9" s="15">
        <v>42676.065150462964</v>
      </c>
      <c r="S9" s="15">
        <v>42721.290972222225</v>
      </c>
      <c r="T9" s="11"/>
      <c r="U9" s="12"/>
      <c r="V9" s="12"/>
      <c r="W9" s="13"/>
      <c r="X9" s="14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6"/>
      <c r="AL9" s="16"/>
      <c r="AM9" s="11"/>
      <c r="AN9" s="12"/>
      <c r="AO9" s="12"/>
      <c r="AP9" s="13"/>
      <c r="AQ9" s="14"/>
      <c r="AR9" s="11"/>
      <c r="AS9" s="11"/>
      <c r="AT9" s="11"/>
      <c r="AU9" s="11"/>
      <c r="AV9" s="11"/>
      <c r="AW9" s="11"/>
      <c r="AX9" s="11"/>
      <c r="AY9" s="11"/>
      <c r="AZ9" s="11"/>
      <c r="BA9" s="11"/>
      <c r="BB9" s="11"/>
      <c r="BC9" s="11"/>
      <c r="BD9" s="16"/>
      <c r="BE9" s="16"/>
      <c r="BF9" s="11"/>
      <c r="BG9" s="12"/>
      <c r="BH9" s="12"/>
      <c r="BI9" s="13"/>
      <c r="BJ9" s="14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6"/>
      <c r="BX9" s="16"/>
      <c r="BY9" s="11"/>
      <c r="BZ9" s="12"/>
      <c r="CA9" s="12"/>
      <c r="CB9" s="13"/>
      <c r="CC9" s="14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6"/>
      <c r="CQ9" s="16"/>
      <c r="CR9" s="11"/>
      <c r="CS9" s="12"/>
      <c r="CT9" s="12"/>
      <c r="CU9" s="13"/>
      <c r="CV9" s="14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6"/>
      <c r="DJ9" s="16"/>
      <c r="DK9" s="11"/>
      <c r="DL9" s="12"/>
      <c r="DM9" s="12"/>
      <c r="DN9" s="13"/>
      <c r="DO9" s="14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  <c r="EB9" s="16"/>
      <c r="EC9" s="16"/>
      <c r="ED9" s="11"/>
      <c r="EE9" s="12"/>
      <c r="EF9" s="12"/>
      <c r="EG9" s="13"/>
      <c r="EH9" s="14"/>
      <c r="EI9" s="11"/>
      <c r="EJ9" s="11"/>
      <c r="EK9" s="11"/>
      <c r="EL9" s="11"/>
      <c r="EM9" s="11"/>
      <c r="EN9" s="11"/>
      <c r="EO9" s="11"/>
      <c r="EP9" s="11"/>
      <c r="EQ9" s="11"/>
      <c r="ER9" s="11"/>
      <c r="ES9" s="11"/>
      <c r="ET9" s="11"/>
      <c r="EU9" s="16"/>
      <c r="EV9" s="16"/>
      <c r="EW9" s="11"/>
      <c r="EX9" s="12"/>
      <c r="EY9" s="12"/>
      <c r="EZ9" s="13"/>
      <c r="FA9" s="14"/>
      <c r="FB9" s="11"/>
      <c r="FC9" s="11"/>
      <c r="FD9" s="11"/>
      <c r="FE9" s="11"/>
      <c r="FF9" s="11"/>
      <c r="FG9" s="11"/>
      <c r="FH9" s="11"/>
      <c r="FI9" s="11"/>
      <c r="FJ9" s="11"/>
      <c r="FK9" s="11"/>
      <c r="FL9" s="11"/>
      <c r="FM9" s="11"/>
      <c r="FN9" s="16"/>
      <c r="FO9" s="16"/>
      <c r="FP9" s="11"/>
      <c r="FQ9" s="12"/>
      <c r="FR9" s="12"/>
      <c r="FS9" s="13"/>
      <c r="FT9" s="14"/>
      <c r="FU9" s="11"/>
      <c r="FV9" s="11"/>
      <c r="FW9" s="11"/>
      <c r="FX9" s="11"/>
      <c r="FY9" s="11"/>
      <c r="FZ9" s="11"/>
      <c r="GA9" s="11"/>
      <c r="GB9" s="11"/>
      <c r="GC9" s="11"/>
      <c r="GD9" s="11"/>
      <c r="GE9" s="11"/>
      <c r="GF9" s="11"/>
      <c r="GG9" s="16"/>
      <c r="GH9" s="16"/>
      <c r="GI9" s="11"/>
      <c r="GJ9" s="12"/>
      <c r="GK9" s="12"/>
      <c r="GL9" s="13"/>
      <c r="GM9" s="14"/>
      <c r="GN9" s="11"/>
      <c r="GO9" s="11"/>
      <c r="GP9" s="11"/>
      <c r="GQ9" s="11"/>
      <c r="GR9" s="11"/>
      <c r="GS9" s="11"/>
      <c r="GT9" s="11"/>
      <c r="GU9" s="11"/>
      <c r="GV9" s="11"/>
      <c r="GW9" s="11"/>
      <c r="GX9" s="11"/>
      <c r="GY9" s="11"/>
      <c r="GZ9" s="16"/>
      <c r="HA9" s="16"/>
      <c r="HB9" s="11"/>
      <c r="HC9" s="12"/>
      <c r="HD9" s="12"/>
      <c r="HE9" s="13"/>
      <c r="HF9" s="14"/>
      <c r="HG9" s="11"/>
      <c r="HH9" s="11"/>
      <c r="HI9" s="11"/>
      <c r="HJ9" s="11"/>
      <c r="HK9" s="11"/>
      <c r="HL9" s="11"/>
      <c r="HM9" s="11"/>
      <c r="HN9" s="11"/>
      <c r="HO9" s="11"/>
      <c r="HP9" s="11"/>
      <c r="HQ9" s="11"/>
      <c r="HR9" s="11"/>
      <c r="HS9" s="16"/>
      <c r="HT9" s="16"/>
      <c r="HU9" s="11"/>
      <c r="HV9" s="12"/>
      <c r="HW9" s="12"/>
      <c r="HX9" s="13"/>
      <c r="HY9" s="14"/>
      <c r="HZ9" s="11"/>
      <c r="IA9" s="11"/>
      <c r="IB9" s="11"/>
      <c r="IC9" s="11"/>
      <c r="ID9" s="11"/>
      <c r="IE9" s="11"/>
      <c r="IF9" s="11"/>
      <c r="IG9" s="11"/>
      <c r="IH9" s="11"/>
      <c r="II9" s="11"/>
      <c r="IJ9" s="11"/>
      <c r="IK9" s="11"/>
      <c r="IL9" s="16"/>
      <c r="IM9" s="16"/>
      <c r="IN9" s="11"/>
      <c r="IO9" s="12"/>
      <c r="IP9" s="12"/>
      <c r="IQ9" s="13"/>
      <c r="IR9" s="14"/>
      <c r="IS9" s="11"/>
      <c r="IT9" s="11"/>
      <c r="IU9" s="11"/>
      <c r="IV9" s="11"/>
      <c r="IW9" s="11"/>
      <c r="IX9" s="11"/>
      <c r="IY9" s="11"/>
      <c r="IZ9" s="11"/>
      <c r="JA9" s="11"/>
      <c r="JB9" s="11"/>
      <c r="JC9" s="11"/>
      <c r="JD9" s="11"/>
      <c r="JE9" s="16"/>
      <c r="JF9" s="16"/>
      <c r="JG9" s="11"/>
      <c r="JH9" s="12"/>
      <c r="JI9" s="12"/>
      <c r="JJ9" s="13"/>
      <c r="JK9" s="14"/>
      <c r="JL9" s="11"/>
      <c r="JM9" s="11"/>
      <c r="JN9" s="11"/>
      <c r="JO9" s="11"/>
      <c r="JP9" s="11"/>
      <c r="JQ9" s="11"/>
      <c r="JR9" s="11"/>
      <c r="JS9" s="11"/>
      <c r="JT9" s="11"/>
      <c r="JU9" s="11"/>
      <c r="JV9" s="11"/>
      <c r="JW9" s="11"/>
      <c r="JX9" s="16"/>
      <c r="JY9" s="16"/>
      <c r="JZ9" s="11"/>
      <c r="KA9" s="12"/>
      <c r="KB9" s="12"/>
      <c r="KC9" s="13"/>
      <c r="KD9" s="14"/>
      <c r="KE9" s="11"/>
      <c r="KF9" s="11"/>
      <c r="KG9" s="11"/>
      <c r="KH9" s="11"/>
      <c r="KI9" s="11"/>
      <c r="KJ9" s="11"/>
      <c r="KK9" s="11"/>
      <c r="KL9" s="11"/>
      <c r="KM9" s="11"/>
      <c r="KN9" s="11"/>
      <c r="KO9" s="11"/>
      <c r="KP9" s="11"/>
      <c r="KQ9" s="16"/>
      <c r="KR9" s="16"/>
      <c r="KS9" s="11"/>
      <c r="KT9" s="12"/>
      <c r="KU9" s="12"/>
      <c r="KV9" s="13"/>
      <c r="KW9" s="14"/>
      <c r="KX9" s="11"/>
      <c r="KY9" s="11"/>
      <c r="KZ9" s="11"/>
      <c r="LA9" s="11"/>
      <c r="LB9" s="11"/>
      <c r="LC9" s="11"/>
      <c r="LD9" s="11"/>
      <c r="LE9" s="11"/>
      <c r="LF9" s="11"/>
      <c r="LG9" s="11"/>
      <c r="LH9" s="11"/>
      <c r="LI9" s="11"/>
      <c r="LJ9" s="16"/>
      <c r="LK9" s="16"/>
      <c r="LL9" s="11"/>
      <c r="LM9" s="12"/>
      <c r="LN9" s="12"/>
      <c r="LO9" s="13"/>
      <c r="LP9" s="14"/>
      <c r="LQ9" s="11"/>
      <c r="LR9" s="11"/>
      <c r="LS9" s="11"/>
      <c r="LT9" s="11"/>
      <c r="LU9" s="11"/>
      <c r="LV9" s="11"/>
      <c r="LW9" s="11"/>
      <c r="LX9" s="11"/>
      <c r="LY9" s="11"/>
      <c r="LZ9" s="11"/>
      <c r="MA9" s="11"/>
      <c r="MB9" s="11"/>
      <c r="MC9" s="16"/>
      <c r="MD9" s="16"/>
      <c r="ME9" s="11"/>
      <c r="MF9" s="12"/>
      <c r="MG9" s="12"/>
      <c r="MH9" s="13"/>
      <c r="MI9" s="14"/>
      <c r="MJ9" s="11"/>
      <c r="MK9" s="11"/>
      <c r="ML9" s="11"/>
      <c r="MM9" s="11"/>
      <c r="MN9" s="11"/>
      <c r="MO9" s="11"/>
      <c r="MP9" s="11"/>
      <c r="MQ9" s="11"/>
      <c r="MR9" s="11"/>
      <c r="MS9" s="11"/>
      <c r="MT9" s="11"/>
      <c r="MU9" s="11"/>
      <c r="MV9" s="16"/>
      <c r="MW9" s="16"/>
      <c r="MX9" s="11"/>
      <c r="MY9" s="12"/>
      <c r="MZ9" s="12"/>
      <c r="NA9" s="13"/>
      <c r="NB9" s="14"/>
      <c r="NC9" s="11"/>
      <c r="ND9" s="11"/>
      <c r="NE9" s="11"/>
      <c r="NF9" s="11"/>
      <c r="NG9" s="11"/>
      <c r="NH9" s="11"/>
      <c r="NI9" s="11"/>
      <c r="NJ9" s="11"/>
      <c r="NK9" s="11"/>
      <c r="NL9" s="11"/>
      <c r="NM9" s="11"/>
      <c r="NN9" s="11"/>
      <c r="NO9" s="16"/>
      <c r="NP9" s="16"/>
      <c r="NQ9" s="11"/>
      <c r="NR9" s="12"/>
      <c r="NS9" s="12"/>
      <c r="NT9" s="13"/>
      <c r="NU9" s="14"/>
      <c r="NV9" s="11"/>
      <c r="NW9" s="11"/>
      <c r="NX9" s="11"/>
      <c r="NY9" s="11"/>
      <c r="NZ9" s="11"/>
      <c r="OA9" s="11"/>
      <c r="OB9" s="11"/>
      <c r="OC9" s="11"/>
      <c r="OD9" s="11"/>
      <c r="OE9" s="11"/>
      <c r="OF9" s="11"/>
      <c r="OG9" s="11"/>
      <c r="OH9" s="16"/>
      <c r="OI9" s="16"/>
      <c r="OJ9" s="11"/>
      <c r="OK9" s="12"/>
      <c r="OL9" s="12"/>
      <c r="OM9" s="13"/>
      <c r="ON9" s="14"/>
      <c r="OO9" s="11"/>
      <c r="OP9" s="11"/>
      <c r="OQ9" s="11"/>
      <c r="OR9" s="11"/>
      <c r="OS9" s="11"/>
      <c r="OT9" s="11"/>
      <c r="OU9" s="11"/>
      <c r="OV9" s="11"/>
      <c r="OW9" s="11"/>
      <c r="OX9" s="11"/>
      <c r="OY9" s="11"/>
      <c r="OZ9" s="11"/>
      <c r="PA9" s="16"/>
      <c r="PB9" s="16"/>
    </row>
    <row r="10" spans="1:418" ht="100" customHeight="1" x14ac:dyDescent="0.75">
      <c r="A10" s="12">
        <v>532</v>
      </c>
      <c r="B10" s="12" t="s">
        <v>533</v>
      </c>
      <c r="C10" s="12" t="s">
        <v>4642</v>
      </c>
      <c r="D10" s="26">
        <v>10000</v>
      </c>
      <c r="E10" s="27">
        <v>12325</v>
      </c>
      <c r="F10" s="12" t="s">
        <v>8218</v>
      </c>
      <c r="G10" s="12" t="s">
        <v>8223</v>
      </c>
      <c r="H10" s="12" t="s">
        <v>8245</v>
      </c>
      <c r="I10" s="12">
        <v>1463098208</v>
      </c>
      <c r="J10" s="12">
        <v>1460506208</v>
      </c>
      <c r="K10" s="12" t="b">
        <v>0</v>
      </c>
      <c r="L10" s="12">
        <v>173</v>
      </c>
      <c r="M10" s="12" t="b">
        <v>1</v>
      </c>
      <c r="N10" s="12" t="s">
        <v>8273</v>
      </c>
      <c r="O10" s="12" t="s">
        <v>8274</v>
      </c>
      <c r="P10" s="12">
        <v>123</v>
      </c>
      <c r="Q10" s="12">
        <v>71.239999999999995</v>
      </c>
      <c r="R10" s="15">
        <v>42473.007037037038</v>
      </c>
      <c r="S10" s="15">
        <v>42503.007037037038</v>
      </c>
      <c r="T10" s="11"/>
      <c r="U10" s="12"/>
      <c r="V10" s="12"/>
      <c r="W10" s="13"/>
      <c r="X10" s="14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6"/>
      <c r="AL10" s="16"/>
      <c r="AM10" s="11"/>
      <c r="AN10" s="12"/>
      <c r="AO10" s="12"/>
      <c r="AP10" s="13"/>
      <c r="AQ10" s="14"/>
      <c r="AR10" s="11"/>
      <c r="AS10" s="11"/>
      <c r="AT10" s="11"/>
      <c r="AU10" s="11"/>
      <c r="AV10" s="11"/>
      <c r="AW10" s="11"/>
      <c r="AX10" s="11"/>
      <c r="AY10" s="11"/>
      <c r="AZ10" s="11"/>
      <c r="BA10" s="11"/>
      <c r="BB10" s="11"/>
      <c r="BC10" s="11"/>
      <c r="BD10" s="16"/>
      <c r="BE10" s="16"/>
      <c r="BF10" s="11"/>
      <c r="BG10" s="12"/>
      <c r="BH10" s="12"/>
      <c r="BI10" s="13"/>
      <c r="BJ10" s="14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6"/>
      <c r="BX10" s="16"/>
      <c r="BY10" s="11"/>
      <c r="BZ10" s="12"/>
      <c r="CA10" s="12"/>
      <c r="CB10" s="13"/>
      <c r="CC10" s="14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6"/>
      <c r="CQ10" s="16"/>
      <c r="CR10" s="11"/>
      <c r="CS10" s="12"/>
      <c r="CT10" s="12"/>
      <c r="CU10" s="13"/>
      <c r="CV10" s="14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6"/>
      <c r="DJ10" s="16"/>
      <c r="DK10" s="11"/>
      <c r="DL10" s="12"/>
      <c r="DM10" s="12"/>
      <c r="DN10" s="13"/>
      <c r="DO10" s="14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  <c r="EB10" s="16"/>
      <c r="EC10" s="16"/>
      <c r="ED10" s="11"/>
      <c r="EE10" s="12"/>
      <c r="EF10" s="12"/>
      <c r="EG10" s="13"/>
      <c r="EH10" s="14"/>
      <c r="EI10" s="11"/>
      <c r="EJ10" s="11"/>
      <c r="EK10" s="11"/>
      <c r="EL10" s="11"/>
      <c r="EM10" s="11"/>
      <c r="EN10" s="11"/>
      <c r="EO10" s="11"/>
      <c r="EP10" s="11"/>
      <c r="EQ10" s="11"/>
      <c r="ER10" s="11"/>
      <c r="ES10" s="11"/>
      <c r="ET10" s="11"/>
      <c r="EU10" s="16"/>
      <c r="EV10" s="16"/>
      <c r="EW10" s="11"/>
      <c r="EX10" s="12"/>
      <c r="EY10" s="12"/>
      <c r="EZ10" s="13"/>
      <c r="FA10" s="14"/>
      <c r="FB10" s="11"/>
      <c r="FC10" s="11"/>
      <c r="FD10" s="11"/>
      <c r="FE10" s="11"/>
      <c r="FF10" s="11"/>
      <c r="FG10" s="11"/>
      <c r="FH10" s="11"/>
      <c r="FI10" s="11"/>
      <c r="FJ10" s="11"/>
      <c r="FK10" s="11"/>
      <c r="FL10" s="11"/>
      <c r="FM10" s="11"/>
      <c r="FN10" s="16"/>
      <c r="FO10" s="16"/>
      <c r="FP10" s="11"/>
      <c r="FQ10" s="12"/>
      <c r="FR10" s="12"/>
      <c r="FS10" s="13"/>
      <c r="FT10" s="14"/>
      <c r="FU10" s="11"/>
      <c r="FV10" s="11"/>
      <c r="FW10" s="11"/>
      <c r="FX10" s="11"/>
      <c r="FY10" s="11"/>
      <c r="FZ10" s="11"/>
      <c r="GA10" s="11"/>
      <c r="GB10" s="11"/>
      <c r="GC10" s="11"/>
      <c r="GD10" s="11"/>
      <c r="GE10" s="11"/>
      <c r="GF10" s="11"/>
      <c r="GG10" s="16"/>
      <c r="GH10" s="16"/>
      <c r="GI10" s="11"/>
      <c r="GJ10" s="12"/>
      <c r="GK10" s="12"/>
      <c r="GL10" s="13"/>
      <c r="GM10" s="14"/>
      <c r="GN10" s="11"/>
      <c r="GO10" s="11"/>
      <c r="GP10" s="11"/>
      <c r="GQ10" s="11"/>
      <c r="GR10" s="11"/>
      <c r="GS10" s="11"/>
      <c r="GT10" s="11"/>
      <c r="GU10" s="11"/>
      <c r="GV10" s="11"/>
      <c r="GW10" s="11"/>
      <c r="GX10" s="11"/>
      <c r="GY10" s="11"/>
      <c r="GZ10" s="16"/>
      <c r="HA10" s="16"/>
      <c r="HB10" s="11"/>
      <c r="HC10" s="12"/>
      <c r="HD10" s="12"/>
      <c r="HE10" s="13"/>
      <c r="HF10" s="14"/>
      <c r="HG10" s="11"/>
      <c r="HH10" s="11"/>
      <c r="HI10" s="11"/>
      <c r="HJ10" s="11"/>
      <c r="HK10" s="11"/>
      <c r="HL10" s="11"/>
      <c r="HM10" s="11"/>
      <c r="HN10" s="11"/>
      <c r="HO10" s="11"/>
      <c r="HP10" s="11"/>
      <c r="HQ10" s="11"/>
      <c r="HR10" s="11"/>
      <c r="HS10" s="16"/>
      <c r="HT10" s="16"/>
      <c r="HU10" s="11"/>
      <c r="HV10" s="12"/>
      <c r="HW10" s="12"/>
      <c r="HX10" s="13"/>
      <c r="HY10" s="14"/>
      <c r="HZ10" s="11"/>
      <c r="IA10" s="11"/>
      <c r="IB10" s="11"/>
      <c r="IC10" s="11"/>
      <c r="ID10" s="11"/>
      <c r="IE10" s="11"/>
      <c r="IF10" s="11"/>
      <c r="IG10" s="11"/>
      <c r="IH10" s="11"/>
      <c r="II10" s="11"/>
      <c r="IJ10" s="11"/>
      <c r="IK10" s="11"/>
      <c r="IL10" s="16"/>
      <c r="IM10" s="16"/>
      <c r="IN10" s="11"/>
      <c r="IO10" s="12"/>
      <c r="IP10" s="12"/>
      <c r="IQ10" s="13"/>
      <c r="IR10" s="14"/>
      <c r="IS10" s="11"/>
      <c r="IT10" s="11"/>
      <c r="IU10" s="11"/>
      <c r="IV10" s="11"/>
      <c r="IW10" s="11"/>
      <c r="IX10" s="11"/>
      <c r="IY10" s="11"/>
      <c r="IZ10" s="11"/>
      <c r="JA10" s="11"/>
      <c r="JB10" s="11"/>
      <c r="JC10" s="11"/>
      <c r="JD10" s="11"/>
      <c r="JE10" s="16"/>
      <c r="JF10" s="16"/>
      <c r="JG10" s="11"/>
      <c r="JH10" s="12"/>
      <c r="JI10" s="12"/>
      <c r="JJ10" s="13"/>
      <c r="JK10" s="14"/>
      <c r="JL10" s="11"/>
      <c r="JM10" s="11"/>
      <c r="JN10" s="11"/>
      <c r="JO10" s="11"/>
      <c r="JP10" s="11"/>
      <c r="JQ10" s="11"/>
      <c r="JR10" s="11"/>
      <c r="JS10" s="11"/>
      <c r="JT10" s="11"/>
      <c r="JU10" s="11"/>
      <c r="JV10" s="11"/>
      <c r="JW10" s="11"/>
      <c r="JX10" s="16"/>
      <c r="JY10" s="16"/>
      <c r="JZ10" s="11"/>
      <c r="KA10" s="12"/>
      <c r="KB10" s="12"/>
      <c r="KC10" s="13"/>
      <c r="KD10" s="14"/>
      <c r="KE10" s="11"/>
      <c r="KF10" s="11"/>
      <c r="KG10" s="11"/>
      <c r="KH10" s="11"/>
      <c r="KI10" s="11"/>
      <c r="KJ10" s="11"/>
      <c r="KK10" s="11"/>
      <c r="KL10" s="11"/>
      <c r="KM10" s="11"/>
      <c r="KN10" s="11"/>
      <c r="KO10" s="11"/>
      <c r="KP10" s="11"/>
      <c r="KQ10" s="16"/>
      <c r="KR10" s="16"/>
      <c r="KS10" s="11"/>
      <c r="KT10" s="12"/>
      <c r="KU10" s="12"/>
      <c r="KV10" s="13"/>
      <c r="KW10" s="14"/>
      <c r="KX10" s="11"/>
      <c r="KY10" s="11"/>
      <c r="KZ10" s="11"/>
      <c r="LA10" s="11"/>
      <c r="LB10" s="11"/>
      <c r="LC10" s="11"/>
      <c r="LD10" s="11"/>
      <c r="LE10" s="11"/>
      <c r="LF10" s="11"/>
      <c r="LG10" s="11"/>
      <c r="LH10" s="11"/>
      <c r="LI10" s="11"/>
      <c r="LJ10" s="16"/>
      <c r="LK10" s="16"/>
      <c r="LL10" s="11"/>
      <c r="LM10" s="12"/>
      <c r="LN10" s="12"/>
      <c r="LO10" s="13"/>
      <c r="LP10" s="14"/>
      <c r="LQ10" s="11"/>
      <c r="LR10" s="11"/>
      <c r="LS10" s="11"/>
      <c r="LT10" s="11"/>
      <c r="LU10" s="11"/>
      <c r="LV10" s="11"/>
      <c r="LW10" s="11"/>
      <c r="LX10" s="11"/>
      <c r="LY10" s="11"/>
      <c r="LZ10" s="11"/>
      <c r="MA10" s="11"/>
      <c r="MB10" s="11"/>
      <c r="MC10" s="16"/>
      <c r="MD10" s="16"/>
      <c r="ME10" s="11"/>
      <c r="MF10" s="12"/>
      <c r="MG10" s="12"/>
      <c r="MH10" s="13"/>
      <c r="MI10" s="14"/>
      <c r="MJ10" s="11"/>
      <c r="MK10" s="11"/>
      <c r="ML10" s="11"/>
      <c r="MM10" s="11"/>
      <c r="MN10" s="11"/>
      <c r="MO10" s="11"/>
      <c r="MP10" s="11"/>
      <c r="MQ10" s="11"/>
      <c r="MR10" s="11"/>
      <c r="MS10" s="11"/>
      <c r="MT10" s="11"/>
      <c r="MU10" s="11"/>
      <c r="MV10" s="16"/>
      <c r="MW10" s="16"/>
      <c r="MX10" s="11"/>
      <c r="MY10" s="12"/>
      <c r="MZ10" s="12"/>
      <c r="NA10" s="13"/>
      <c r="NB10" s="14"/>
      <c r="NC10" s="11"/>
      <c r="ND10" s="11"/>
      <c r="NE10" s="11"/>
      <c r="NF10" s="11"/>
      <c r="NG10" s="11"/>
      <c r="NH10" s="11"/>
      <c r="NI10" s="11"/>
      <c r="NJ10" s="11"/>
      <c r="NK10" s="11"/>
      <c r="NL10" s="11"/>
      <c r="NM10" s="11"/>
      <c r="NN10" s="11"/>
      <c r="NO10" s="16"/>
      <c r="NP10" s="16"/>
      <c r="NQ10" s="11"/>
      <c r="NR10" s="12"/>
      <c r="NS10" s="12"/>
      <c r="NT10" s="13"/>
      <c r="NU10" s="14"/>
      <c r="NV10" s="11"/>
      <c r="NW10" s="11"/>
      <c r="NX10" s="11"/>
      <c r="NY10" s="11"/>
      <c r="NZ10" s="11"/>
      <c r="OA10" s="11"/>
      <c r="OB10" s="11"/>
      <c r="OC10" s="11"/>
      <c r="OD10" s="11"/>
      <c r="OE10" s="11"/>
      <c r="OF10" s="11"/>
      <c r="OG10" s="11"/>
      <c r="OH10" s="16"/>
      <c r="OI10" s="16"/>
      <c r="OJ10" s="11"/>
      <c r="OK10" s="12"/>
      <c r="OL10" s="12"/>
      <c r="OM10" s="13"/>
      <c r="ON10" s="14"/>
      <c r="OO10" s="11"/>
      <c r="OP10" s="11"/>
      <c r="OQ10" s="11"/>
      <c r="OR10" s="11"/>
      <c r="OS10" s="11"/>
      <c r="OT10" s="11"/>
      <c r="OU10" s="11"/>
      <c r="OV10" s="11"/>
      <c r="OW10" s="11"/>
      <c r="OX10" s="11"/>
      <c r="OY10" s="11"/>
      <c r="OZ10" s="11"/>
      <c r="PA10" s="16"/>
      <c r="PB10" s="16"/>
    </row>
    <row r="11" spans="1:418" ht="100" customHeight="1" x14ac:dyDescent="0.75">
      <c r="A11" s="12">
        <v>537</v>
      </c>
      <c r="B11" s="12" t="s">
        <v>538</v>
      </c>
      <c r="C11" s="12" t="s">
        <v>4647</v>
      </c>
      <c r="D11" s="26">
        <v>2000</v>
      </c>
      <c r="E11" s="27">
        <v>2410</v>
      </c>
      <c r="F11" s="12" t="s">
        <v>8218</v>
      </c>
      <c r="G11" s="12" t="s">
        <v>8223</v>
      </c>
      <c r="H11" s="12" t="s">
        <v>8245</v>
      </c>
      <c r="I11" s="12">
        <v>1446665191</v>
      </c>
      <c r="J11" s="12">
        <v>1444069591</v>
      </c>
      <c r="K11" s="12" t="b">
        <v>0</v>
      </c>
      <c r="L11" s="12">
        <v>59</v>
      </c>
      <c r="M11" s="12" t="b">
        <v>1</v>
      </c>
      <c r="N11" s="12" t="s">
        <v>8273</v>
      </c>
      <c r="O11" s="12" t="s">
        <v>8274</v>
      </c>
      <c r="P11" s="12">
        <v>121</v>
      </c>
      <c r="Q11" s="12">
        <v>40.85</v>
      </c>
      <c r="R11" s="15">
        <v>42282.768414351856</v>
      </c>
      <c r="S11" s="15">
        <v>42312.810081018513</v>
      </c>
      <c r="T11" s="11"/>
      <c r="U11" s="12"/>
      <c r="V11" s="12"/>
      <c r="W11" s="13"/>
      <c r="X11" s="14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6"/>
      <c r="AL11" s="16"/>
      <c r="AM11" s="11"/>
      <c r="AN11" s="12"/>
      <c r="AO11" s="12"/>
      <c r="AP11" s="13"/>
      <c r="AQ11" s="14"/>
      <c r="AR11" s="11"/>
      <c r="AS11" s="11"/>
      <c r="AT11" s="11"/>
      <c r="AU11" s="11"/>
      <c r="AV11" s="11"/>
      <c r="AW11" s="11"/>
      <c r="AX11" s="11"/>
      <c r="AY11" s="11"/>
      <c r="AZ11" s="11"/>
      <c r="BA11" s="11"/>
      <c r="BB11" s="11"/>
      <c r="BC11" s="11"/>
      <c r="BD11" s="16"/>
      <c r="BE11" s="16"/>
      <c r="BF11" s="11"/>
      <c r="BG11" s="12"/>
      <c r="BH11" s="12"/>
      <c r="BI11" s="13"/>
      <c r="BJ11" s="14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6"/>
      <c r="BX11" s="16"/>
      <c r="BY11" s="11"/>
      <c r="BZ11" s="12"/>
      <c r="CA11" s="12"/>
      <c r="CB11" s="13"/>
      <c r="CC11" s="14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6"/>
      <c r="CQ11" s="16"/>
      <c r="CR11" s="11"/>
      <c r="CS11" s="12"/>
      <c r="CT11" s="12"/>
      <c r="CU11" s="13"/>
      <c r="CV11" s="14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6"/>
      <c r="DJ11" s="16"/>
      <c r="DK11" s="11"/>
      <c r="DL11" s="12"/>
      <c r="DM11" s="12"/>
      <c r="DN11" s="13"/>
      <c r="DO11" s="14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  <c r="EB11" s="16"/>
      <c r="EC11" s="16"/>
      <c r="ED11" s="11"/>
      <c r="EE11" s="12"/>
      <c r="EF11" s="12"/>
      <c r="EG11" s="13"/>
      <c r="EH11" s="14"/>
      <c r="EI11" s="11"/>
      <c r="EJ11" s="11"/>
      <c r="EK11" s="11"/>
      <c r="EL11" s="11"/>
      <c r="EM11" s="11"/>
      <c r="EN11" s="11"/>
      <c r="EO11" s="11"/>
      <c r="EP11" s="11"/>
      <c r="EQ11" s="11"/>
      <c r="ER11" s="11"/>
      <c r="ES11" s="11"/>
      <c r="ET11" s="11"/>
      <c r="EU11" s="16"/>
      <c r="EV11" s="16"/>
      <c r="EW11" s="11"/>
      <c r="EX11" s="12"/>
      <c r="EY11" s="12"/>
      <c r="EZ11" s="13"/>
      <c r="FA11" s="14"/>
      <c r="FB11" s="11"/>
      <c r="FC11" s="11"/>
      <c r="FD11" s="11"/>
      <c r="FE11" s="11"/>
      <c r="FF11" s="11"/>
      <c r="FG11" s="11"/>
      <c r="FH11" s="11"/>
      <c r="FI11" s="11"/>
      <c r="FJ11" s="11"/>
      <c r="FK11" s="11"/>
      <c r="FL11" s="11"/>
      <c r="FM11" s="11"/>
      <c r="FN11" s="16"/>
      <c r="FO11" s="16"/>
      <c r="FP11" s="11"/>
      <c r="FQ11" s="12"/>
      <c r="FR11" s="12"/>
      <c r="FS11" s="13"/>
      <c r="FT11" s="14"/>
      <c r="FU11" s="11"/>
      <c r="FV11" s="11"/>
      <c r="FW11" s="11"/>
      <c r="FX11" s="11"/>
      <c r="FY11" s="11"/>
      <c r="FZ11" s="11"/>
      <c r="GA11" s="11"/>
      <c r="GB11" s="11"/>
      <c r="GC11" s="11"/>
      <c r="GD11" s="11"/>
      <c r="GE11" s="11"/>
      <c r="GF11" s="11"/>
      <c r="GG11" s="16"/>
      <c r="GH11" s="16"/>
      <c r="GI11" s="11"/>
      <c r="GJ11" s="12"/>
      <c r="GK11" s="12"/>
      <c r="GL11" s="13"/>
      <c r="GM11" s="14"/>
      <c r="GN11" s="11"/>
      <c r="GO11" s="11"/>
      <c r="GP11" s="11"/>
      <c r="GQ11" s="11"/>
      <c r="GR11" s="11"/>
      <c r="GS11" s="11"/>
      <c r="GT11" s="11"/>
      <c r="GU11" s="11"/>
      <c r="GV11" s="11"/>
      <c r="GW11" s="11"/>
      <c r="GX11" s="11"/>
      <c r="GY11" s="11"/>
      <c r="GZ11" s="16"/>
      <c r="HA11" s="16"/>
      <c r="HB11" s="11"/>
      <c r="HC11" s="12"/>
      <c r="HD11" s="12"/>
      <c r="HE11" s="13"/>
      <c r="HF11" s="14"/>
      <c r="HG11" s="11"/>
      <c r="HH11" s="11"/>
      <c r="HI11" s="11"/>
      <c r="HJ11" s="11"/>
      <c r="HK11" s="11"/>
      <c r="HL11" s="11"/>
      <c r="HM11" s="11"/>
      <c r="HN11" s="11"/>
      <c r="HO11" s="11"/>
      <c r="HP11" s="11"/>
      <c r="HQ11" s="11"/>
      <c r="HR11" s="11"/>
      <c r="HS11" s="16"/>
      <c r="HT11" s="16"/>
      <c r="HU11" s="11"/>
      <c r="HV11" s="12"/>
      <c r="HW11" s="12"/>
      <c r="HX11" s="13"/>
      <c r="HY11" s="14"/>
      <c r="HZ11" s="11"/>
      <c r="IA11" s="11"/>
      <c r="IB11" s="11"/>
      <c r="IC11" s="11"/>
      <c r="ID11" s="11"/>
      <c r="IE11" s="11"/>
      <c r="IF11" s="11"/>
      <c r="IG11" s="11"/>
      <c r="IH11" s="11"/>
      <c r="II11" s="11"/>
      <c r="IJ11" s="11"/>
      <c r="IK11" s="11"/>
      <c r="IL11" s="16"/>
      <c r="IM11" s="16"/>
      <c r="IN11" s="11"/>
      <c r="IO11" s="12"/>
      <c r="IP11" s="12"/>
      <c r="IQ11" s="13"/>
      <c r="IR11" s="14"/>
      <c r="IS11" s="11"/>
      <c r="IT11" s="11"/>
      <c r="IU11" s="11"/>
      <c r="IV11" s="11"/>
      <c r="IW11" s="11"/>
      <c r="IX11" s="11"/>
      <c r="IY11" s="11"/>
      <c r="IZ11" s="11"/>
      <c r="JA11" s="11"/>
      <c r="JB11" s="11"/>
      <c r="JC11" s="11"/>
      <c r="JD11" s="11"/>
      <c r="JE11" s="16"/>
      <c r="JF11" s="16"/>
      <c r="JG11" s="11"/>
      <c r="JH11" s="12"/>
      <c r="JI11" s="12"/>
      <c r="JJ11" s="13"/>
      <c r="JK11" s="14"/>
      <c r="JL11" s="11"/>
      <c r="JM11" s="11"/>
      <c r="JN11" s="11"/>
      <c r="JO11" s="11"/>
      <c r="JP11" s="11"/>
      <c r="JQ11" s="11"/>
      <c r="JR11" s="11"/>
      <c r="JS11" s="11"/>
      <c r="JT11" s="11"/>
      <c r="JU11" s="11"/>
      <c r="JV11" s="11"/>
      <c r="JW11" s="11"/>
      <c r="JX11" s="16"/>
      <c r="JY11" s="16"/>
      <c r="JZ11" s="11"/>
      <c r="KA11" s="12"/>
      <c r="KB11" s="12"/>
      <c r="KC11" s="13"/>
      <c r="KD11" s="14"/>
      <c r="KE11" s="11"/>
      <c r="KF11" s="11"/>
      <c r="KG11" s="11"/>
      <c r="KH11" s="11"/>
      <c r="KI11" s="11"/>
      <c r="KJ11" s="11"/>
      <c r="KK11" s="11"/>
      <c r="KL11" s="11"/>
      <c r="KM11" s="11"/>
      <c r="KN11" s="11"/>
      <c r="KO11" s="11"/>
      <c r="KP11" s="11"/>
      <c r="KQ11" s="16"/>
      <c r="KR11" s="16"/>
      <c r="KS11" s="11"/>
      <c r="KT11" s="12"/>
      <c r="KU11" s="12"/>
      <c r="KV11" s="13"/>
      <c r="KW11" s="14"/>
      <c r="KX11" s="11"/>
      <c r="KY11" s="11"/>
      <c r="KZ11" s="11"/>
      <c r="LA11" s="11"/>
      <c r="LB11" s="11"/>
      <c r="LC11" s="11"/>
      <c r="LD11" s="11"/>
      <c r="LE11" s="11"/>
      <c r="LF11" s="11"/>
      <c r="LG11" s="11"/>
      <c r="LH11" s="11"/>
      <c r="LI11" s="11"/>
      <c r="LJ11" s="16"/>
      <c r="LK11" s="16"/>
      <c r="LL11" s="11"/>
      <c r="LM11" s="12"/>
      <c r="LN11" s="12"/>
      <c r="LO11" s="13"/>
      <c r="LP11" s="14"/>
      <c r="LQ11" s="11"/>
      <c r="LR11" s="11"/>
      <c r="LS11" s="11"/>
      <c r="LT11" s="11"/>
      <c r="LU11" s="11"/>
      <c r="LV11" s="11"/>
      <c r="LW11" s="11"/>
      <c r="LX11" s="11"/>
      <c r="LY11" s="11"/>
      <c r="LZ11" s="11"/>
      <c r="MA11" s="11"/>
      <c r="MB11" s="11"/>
      <c r="MC11" s="16"/>
      <c r="MD11" s="16"/>
      <c r="ME11" s="11"/>
      <c r="MF11" s="12"/>
      <c r="MG11" s="12"/>
      <c r="MH11" s="13"/>
      <c r="MI11" s="14"/>
      <c r="MJ11" s="11"/>
      <c r="MK11" s="11"/>
      <c r="ML11" s="11"/>
      <c r="MM11" s="11"/>
      <c r="MN11" s="11"/>
      <c r="MO11" s="11"/>
      <c r="MP11" s="11"/>
      <c r="MQ11" s="11"/>
      <c r="MR11" s="11"/>
      <c r="MS11" s="11"/>
      <c r="MT11" s="11"/>
      <c r="MU11" s="11"/>
      <c r="MV11" s="16"/>
      <c r="MW11" s="16"/>
      <c r="MX11" s="11"/>
      <c r="MY11" s="12"/>
      <c r="MZ11" s="12"/>
      <c r="NA11" s="13"/>
      <c r="NB11" s="14"/>
      <c r="NC11" s="11"/>
      <c r="ND11" s="11"/>
      <c r="NE11" s="11"/>
      <c r="NF11" s="11"/>
      <c r="NG11" s="11"/>
      <c r="NH11" s="11"/>
      <c r="NI11" s="11"/>
      <c r="NJ11" s="11"/>
      <c r="NK11" s="11"/>
      <c r="NL11" s="11"/>
      <c r="NM11" s="11"/>
      <c r="NN11" s="11"/>
      <c r="NO11" s="16"/>
      <c r="NP11" s="16"/>
      <c r="NQ11" s="11"/>
      <c r="NR11" s="12"/>
      <c r="NS11" s="12"/>
      <c r="NT11" s="13"/>
      <c r="NU11" s="14"/>
      <c r="NV11" s="11"/>
      <c r="NW11" s="11"/>
      <c r="NX11" s="11"/>
      <c r="NY11" s="11"/>
      <c r="NZ11" s="11"/>
      <c r="OA11" s="11"/>
      <c r="OB11" s="11"/>
      <c r="OC11" s="11"/>
      <c r="OD11" s="11"/>
      <c r="OE11" s="11"/>
      <c r="OF11" s="11"/>
      <c r="OG11" s="11"/>
      <c r="OH11" s="16"/>
      <c r="OI11" s="16"/>
      <c r="OJ11" s="11"/>
      <c r="OK11" s="12"/>
      <c r="OL11" s="12"/>
      <c r="OM11" s="13"/>
      <c r="ON11" s="14"/>
      <c r="OO11" s="11"/>
      <c r="OP11" s="11"/>
      <c r="OQ11" s="11"/>
      <c r="OR11" s="11"/>
      <c r="OS11" s="11"/>
      <c r="OT11" s="11"/>
      <c r="OU11" s="11"/>
      <c r="OV11" s="11"/>
      <c r="OW11" s="11"/>
      <c r="OX11" s="11"/>
      <c r="OY11" s="11"/>
      <c r="OZ11" s="11"/>
      <c r="PA11" s="16"/>
      <c r="PB11" s="16"/>
    </row>
    <row r="12" spans="1:418" ht="100" customHeight="1" x14ac:dyDescent="0.75">
      <c r="A12" s="12">
        <v>538</v>
      </c>
      <c r="B12" s="12" t="s">
        <v>539</v>
      </c>
      <c r="C12" s="12" t="s">
        <v>4648</v>
      </c>
      <c r="D12" s="26">
        <v>5000</v>
      </c>
      <c r="E12" s="27">
        <v>15121</v>
      </c>
      <c r="F12" s="12" t="s">
        <v>8218</v>
      </c>
      <c r="G12" s="12" t="s">
        <v>8223</v>
      </c>
      <c r="H12" s="12" t="s">
        <v>8245</v>
      </c>
      <c r="I12" s="12">
        <v>1463166263</v>
      </c>
      <c r="J12" s="12">
        <v>1460574263</v>
      </c>
      <c r="K12" s="12" t="b">
        <v>0</v>
      </c>
      <c r="L12" s="12">
        <v>60</v>
      </c>
      <c r="M12" s="12" t="b">
        <v>1</v>
      </c>
      <c r="N12" s="12" t="s">
        <v>8273</v>
      </c>
      <c r="O12" s="12" t="s">
        <v>8274</v>
      </c>
      <c r="P12" s="12">
        <v>302</v>
      </c>
      <c r="Q12" s="12">
        <v>252.02</v>
      </c>
      <c r="R12" s="15">
        <v>42473.794710648144</v>
      </c>
      <c r="S12" s="15">
        <v>42503.794710648144</v>
      </c>
      <c r="T12" s="11"/>
      <c r="U12" s="12"/>
      <c r="V12" s="12"/>
      <c r="W12" s="13"/>
      <c r="X12" s="14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6"/>
      <c r="AL12" s="16"/>
      <c r="AM12" s="11"/>
      <c r="AN12" s="12"/>
      <c r="AO12" s="12"/>
      <c r="AP12" s="13"/>
      <c r="AQ12" s="14"/>
      <c r="AR12" s="11"/>
      <c r="AS12" s="11"/>
      <c r="AT12" s="11"/>
      <c r="AU12" s="11"/>
      <c r="AV12" s="11"/>
      <c r="AW12" s="11"/>
      <c r="AX12" s="11"/>
      <c r="AY12" s="11"/>
      <c r="AZ12" s="11"/>
      <c r="BA12" s="11"/>
      <c r="BB12" s="11"/>
      <c r="BC12" s="11"/>
      <c r="BD12" s="16"/>
      <c r="BE12" s="16"/>
      <c r="BF12" s="11"/>
      <c r="BG12" s="12"/>
      <c r="BH12" s="12"/>
      <c r="BI12" s="13"/>
      <c r="BJ12" s="14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6"/>
      <c r="BX12" s="16"/>
      <c r="BY12" s="11"/>
      <c r="BZ12" s="12"/>
      <c r="CA12" s="12"/>
      <c r="CB12" s="13"/>
      <c r="CC12" s="14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6"/>
      <c r="CQ12" s="16"/>
      <c r="CR12" s="11"/>
      <c r="CS12" s="12"/>
      <c r="CT12" s="12"/>
      <c r="CU12" s="13"/>
      <c r="CV12" s="14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6"/>
      <c r="DJ12" s="16"/>
      <c r="DK12" s="11"/>
      <c r="DL12" s="12"/>
      <c r="DM12" s="12"/>
      <c r="DN12" s="13"/>
      <c r="DO12" s="14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  <c r="EB12" s="16"/>
      <c r="EC12" s="16"/>
      <c r="ED12" s="11"/>
      <c r="EE12" s="12"/>
      <c r="EF12" s="12"/>
      <c r="EG12" s="13"/>
      <c r="EH12" s="14"/>
      <c r="EI12" s="11"/>
      <c r="EJ12" s="11"/>
      <c r="EK12" s="11"/>
      <c r="EL12" s="11"/>
      <c r="EM12" s="11"/>
      <c r="EN12" s="11"/>
      <c r="EO12" s="11"/>
      <c r="EP12" s="11"/>
      <c r="EQ12" s="11"/>
      <c r="ER12" s="11"/>
      <c r="ES12" s="11"/>
      <c r="ET12" s="11"/>
      <c r="EU12" s="16"/>
      <c r="EV12" s="16"/>
      <c r="EW12" s="11"/>
      <c r="EX12" s="12"/>
      <c r="EY12" s="12"/>
      <c r="EZ12" s="13"/>
      <c r="FA12" s="14"/>
      <c r="FB12" s="11"/>
      <c r="FC12" s="11"/>
      <c r="FD12" s="11"/>
      <c r="FE12" s="11"/>
      <c r="FF12" s="11"/>
      <c r="FG12" s="11"/>
      <c r="FH12" s="11"/>
      <c r="FI12" s="11"/>
      <c r="FJ12" s="11"/>
      <c r="FK12" s="11"/>
      <c r="FL12" s="11"/>
      <c r="FM12" s="11"/>
      <c r="FN12" s="16"/>
      <c r="FO12" s="16"/>
      <c r="FP12" s="11"/>
      <c r="FQ12" s="12"/>
      <c r="FR12" s="12"/>
      <c r="FS12" s="13"/>
      <c r="FT12" s="14"/>
      <c r="FU12" s="11"/>
      <c r="FV12" s="11"/>
      <c r="FW12" s="11"/>
      <c r="FX12" s="11"/>
      <c r="FY12" s="11"/>
      <c r="FZ12" s="11"/>
      <c r="GA12" s="11"/>
      <c r="GB12" s="11"/>
      <c r="GC12" s="11"/>
      <c r="GD12" s="11"/>
      <c r="GE12" s="11"/>
      <c r="GF12" s="11"/>
      <c r="GG12" s="16"/>
      <c r="GH12" s="16"/>
      <c r="GI12" s="11"/>
      <c r="GJ12" s="12"/>
      <c r="GK12" s="12"/>
      <c r="GL12" s="13"/>
      <c r="GM12" s="14"/>
      <c r="GN12" s="11"/>
      <c r="GO12" s="11"/>
      <c r="GP12" s="11"/>
      <c r="GQ12" s="11"/>
      <c r="GR12" s="11"/>
      <c r="GS12" s="11"/>
      <c r="GT12" s="11"/>
      <c r="GU12" s="11"/>
      <c r="GV12" s="11"/>
      <c r="GW12" s="11"/>
      <c r="GX12" s="11"/>
      <c r="GY12" s="11"/>
      <c r="GZ12" s="16"/>
      <c r="HA12" s="16"/>
      <c r="HB12" s="11"/>
      <c r="HC12" s="12"/>
      <c r="HD12" s="12"/>
      <c r="HE12" s="13"/>
      <c r="HF12" s="14"/>
      <c r="HG12" s="11"/>
      <c r="HH12" s="11"/>
      <c r="HI12" s="11"/>
      <c r="HJ12" s="11"/>
      <c r="HK12" s="11"/>
      <c r="HL12" s="11"/>
      <c r="HM12" s="11"/>
      <c r="HN12" s="11"/>
      <c r="HO12" s="11"/>
      <c r="HP12" s="11"/>
      <c r="HQ12" s="11"/>
      <c r="HR12" s="11"/>
      <c r="HS12" s="16"/>
      <c r="HT12" s="16"/>
      <c r="HU12" s="11"/>
      <c r="HV12" s="12"/>
      <c r="HW12" s="12"/>
      <c r="HX12" s="13"/>
      <c r="HY12" s="14"/>
      <c r="HZ12" s="11"/>
      <c r="IA12" s="11"/>
      <c r="IB12" s="11"/>
      <c r="IC12" s="11"/>
      <c r="ID12" s="11"/>
      <c r="IE12" s="11"/>
      <c r="IF12" s="11"/>
      <c r="IG12" s="11"/>
      <c r="IH12" s="11"/>
      <c r="II12" s="11"/>
      <c r="IJ12" s="11"/>
      <c r="IK12" s="11"/>
      <c r="IL12" s="16"/>
      <c r="IM12" s="16"/>
      <c r="IN12" s="11"/>
      <c r="IO12" s="12"/>
      <c r="IP12" s="12"/>
      <c r="IQ12" s="13"/>
      <c r="IR12" s="14"/>
      <c r="IS12" s="11"/>
      <c r="IT12" s="11"/>
      <c r="IU12" s="11"/>
      <c r="IV12" s="11"/>
      <c r="IW12" s="11"/>
      <c r="IX12" s="11"/>
      <c r="IY12" s="11"/>
      <c r="IZ12" s="11"/>
      <c r="JA12" s="11"/>
      <c r="JB12" s="11"/>
      <c r="JC12" s="11"/>
      <c r="JD12" s="11"/>
      <c r="JE12" s="16"/>
      <c r="JF12" s="16"/>
      <c r="JG12" s="11"/>
      <c r="JH12" s="12"/>
      <c r="JI12" s="12"/>
      <c r="JJ12" s="13"/>
      <c r="JK12" s="14"/>
      <c r="JL12" s="11"/>
      <c r="JM12" s="11"/>
      <c r="JN12" s="11"/>
      <c r="JO12" s="11"/>
      <c r="JP12" s="11"/>
      <c r="JQ12" s="11"/>
      <c r="JR12" s="11"/>
      <c r="JS12" s="11"/>
      <c r="JT12" s="11"/>
      <c r="JU12" s="11"/>
      <c r="JV12" s="11"/>
      <c r="JW12" s="11"/>
      <c r="JX12" s="16"/>
      <c r="JY12" s="16"/>
      <c r="JZ12" s="11"/>
      <c r="KA12" s="12"/>
      <c r="KB12" s="12"/>
      <c r="KC12" s="13"/>
      <c r="KD12" s="14"/>
      <c r="KE12" s="11"/>
      <c r="KF12" s="11"/>
      <c r="KG12" s="11"/>
      <c r="KH12" s="11"/>
      <c r="KI12" s="11"/>
      <c r="KJ12" s="11"/>
      <c r="KK12" s="11"/>
      <c r="KL12" s="11"/>
      <c r="KM12" s="11"/>
      <c r="KN12" s="11"/>
      <c r="KO12" s="11"/>
      <c r="KP12" s="11"/>
      <c r="KQ12" s="16"/>
      <c r="KR12" s="16"/>
      <c r="KS12" s="11"/>
      <c r="KT12" s="12"/>
      <c r="KU12" s="12"/>
      <c r="KV12" s="13"/>
      <c r="KW12" s="14"/>
      <c r="KX12" s="11"/>
      <c r="KY12" s="11"/>
      <c r="KZ12" s="11"/>
      <c r="LA12" s="11"/>
      <c r="LB12" s="11"/>
      <c r="LC12" s="11"/>
      <c r="LD12" s="11"/>
      <c r="LE12" s="11"/>
      <c r="LF12" s="11"/>
      <c r="LG12" s="11"/>
      <c r="LH12" s="11"/>
      <c r="LI12" s="11"/>
      <c r="LJ12" s="16"/>
      <c r="LK12" s="16"/>
      <c r="LL12" s="11"/>
      <c r="LM12" s="12"/>
      <c r="LN12" s="12"/>
      <c r="LO12" s="13"/>
      <c r="LP12" s="14"/>
      <c r="LQ12" s="11"/>
      <c r="LR12" s="11"/>
      <c r="LS12" s="11"/>
      <c r="LT12" s="11"/>
      <c r="LU12" s="11"/>
      <c r="LV12" s="11"/>
      <c r="LW12" s="11"/>
      <c r="LX12" s="11"/>
      <c r="LY12" s="11"/>
      <c r="LZ12" s="11"/>
      <c r="MA12" s="11"/>
      <c r="MB12" s="11"/>
      <c r="MC12" s="16"/>
      <c r="MD12" s="16"/>
      <c r="ME12" s="11"/>
      <c r="MF12" s="12"/>
      <c r="MG12" s="12"/>
      <c r="MH12" s="13"/>
      <c r="MI12" s="14"/>
      <c r="MJ12" s="11"/>
      <c r="MK12" s="11"/>
      <c r="ML12" s="11"/>
      <c r="MM12" s="11"/>
      <c r="MN12" s="11"/>
      <c r="MO12" s="11"/>
      <c r="MP12" s="11"/>
      <c r="MQ12" s="11"/>
      <c r="MR12" s="11"/>
      <c r="MS12" s="11"/>
      <c r="MT12" s="11"/>
      <c r="MU12" s="11"/>
      <c r="MV12" s="16"/>
      <c r="MW12" s="16"/>
      <c r="MX12" s="11"/>
      <c r="MY12" s="12"/>
      <c r="MZ12" s="12"/>
      <c r="NA12" s="13"/>
      <c r="NB12" s="14"/>
      <c r="NC12" s="11"/>
      <c r="ND12" s="11"/>
      <c r="NE12" s="11"/>
      <c r="NF12" s="11"/>
      <c r="NG12" s="11"/>
      <c r="NH12" s="11"/>
      <c r="NI12" s="11"/>
      <c r="NJ12" s="11"/>
      <c r="NK12" s="11"/>
      <c r="NL12" s="11"/>
      <c r="NM12" s="11"/>
      <c r="NN12" s="11"/>
      <c r="NO12" s="16"/>
      <c r="NP12" s="16"/>
      <c r="NQ12" s="11"/>
      <c r="NR12" s="12"/>
      <c r="NS12" s="12"/>
      <c r="NT12" s="13"/>
      <c r="NU12" s="14"/>
      <c r="NV12" s="11"/>
      <c r="NW12" s="11"/>
      <c r="NX12" s="11"/>
      <c r="NY12" s="11"/>
      <c r="NZ12" s="11"/>
      <c r="OA12" s="11"/>
      <c r="OB12" s="11"/>
      <c r="OC12" s="11"/>
      <c r="OD12" s="11"/>
      <c r="OE12" s="11"/>
      <c r="OF12" s="11"/>
      <c r="OG12" s="11"/>
      <c r="OH12" s="16"/>
      <c r="OI12" s="16"/>
      <c r="OJ12" s="11"/>
      <c r="OK12" s="12"/>
      <c r="OL12" s="12"/>
      <c r="OM12" s="13"/>
      <c r="ON12" s="14"/>
      <c r="OO12" s="11"/>
      <c r="OP12" s="11"/>
      <c r="OQ12" s="11"/>
      <c r="OR12" s="11"/>
      <c r="OS12" s="11"/>
      <c r="OT12" s="11"/>
      <c r="OU12" s="11"/>
      <c r="OV12" s="11"/>
      <c r="OW12" s="11"/>
      <c r="OX12" s="11"/>
      <c r="OY12" s="11"/>
      <c r="OZ12" s="11"/>
      <c r="PA12" s="16"/>
      <c r="PB12" s="16"/>
    </row>
    <row r="13" spans="1:418" ht="100" customHeight="1" x14ac:dyDescent="0.75">
      <c r="A13" s="12">
        <v>1284</v>
      </c>
      <c r="B13" s="12" t="s">
        <v>1285</v>
      </c>
      <c r="C13" s="12" t="s">
        <v>5394</v>
      </c>
      <c r="D13" s="26">
        <v>2000</v>
      </c>
      <c r="E13" s="27">
        <v>2020</v>
      </c>
      <c r="F13" s="12" t="s">
        <v>8218</v>
      </c>
      <c r="G13" s="12" t="s">
        <v>8223</v>
      </c>
      <c r="H13" s="12" t="s">
        <v>8245</v>
      </c>
      <c r="I13" s="12">
        <v>1483203540</v>
      </c>
      <c r="J13" s="12">
        <v>1481175482</v>
      </c>
      <c r="K13" s="12" t="b">
        <v>0</v>
      </c>
      <c r="L13" s="12">
        <v>31</v>
      </c>
      <c r="M13" s="12" t="b">
        <v>1</v>
      </c>
      <c r="N13" s="12" t="s">
        <v>8273</v>
      </c>
      <c r="O13" s="12" t="s">
        <v>8274</v>
      </c>
      <c r="P13" s="12">
        <v>101</v>
      </c>
      <c r="Q13" s="12">
        <v>65.16</v>
      </c>
      <c r="R13" s="15">
        <v>42712.23474537037</v>
      </c>
      <c r="S13" s="15">
        <v>42735.707638888889</v>
      </c>
      <c r="T13" s="11"/>
      <c r="U13" s="12"/>
      <c r="V13" s="12"/>
      <c r="W13" s="13"/>
      <c r="X13" s="14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6"/>
      <c r="AL13" s="16"/>
      <c r="AM13" s="11"/>
      <c r="AN13" s="12"/>
      <c r="AO13" s="12"/>
      <c r="AP13" s="13"/>
      <c r="AQ13" s="14"/>
      <c r="AR13" s="11"/>
      <c r="AS13" s="11"/>
      <c r="AT13" s="11"/>
      <c r="AU13" s="11"/>
      <c r="AV13" s="11"/>
      <c r="AW13" s="11"/>
      <c r="AX13" s="11"/>
      <c r="AY13" s="11"/>
      <c r="AZ13" s="11"/>
      <c r="BA13" s="11"/>
      <c r="BB13" s="11"/>
      <c r="BC13" s="11"/>
      <c r="BD13" s="16"/>
      <c r="BE13" s="16"/>
      <c r="BF13" s="11"/>
      <c r="BG13" s="12"/>
      <c r="BH13" s="12"/>
      <c r="BI13" s="13"/>
      <c r="BJ13" s="14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6"/>
      <c r="BX13" s="16"/>
      <c r="BY13" s="11"/>
      <c r="BZ13" s="12"/>
      <c r="CA13" s="12"/>
      <c r="CB13" s="13"/>
      <c r="CC13" s="14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6"/>
      <c r="CQ13" s="16"/>
      <c r="CR13" s="11"/>
      <c r="CS13" s="12"/>
      <c r="CT13" s="12"/>
      <c r="CU13" s="13"/>
      <c r="CV13" s="14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6"/>
      <c r="DJ13" s="16"/>
      <c r="DK13" s="11"/>
      <c r="DL13" s="12"/>
      <c r="DM13" s="12"/>
      <c r="DN13" s="13"/>
      <c r="DO13" s="14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  <c r="EB13" s="16"/>
      <c r="EC13" s="16"/>
      <c r="ED13" s="11"/>
      <c r="EE13" s="12"/>
      <c r="EF13" s="12"/>
      <c r="EG13" s="13"/>
      <c r="EH13" s="14"/>
      <c r="EI13" s="11"/>
      <c r="EJ13" s="11"/>
      <c r="EK13" s="11"/>
      <c r="EL13" s="11"/>
      <c r="EM13" s="11"/>
      <c r="EN13" s="11"/>
      <c r="EO13" s="11"/>
      <c r="EP13" s="11"/>
      <c r="EQ13" s="11"/>
      <c r="ER13" s="11"/>
      <c r="ES13" s="11"/>
      <c r="ET13" s="11"/>
      <c r="EU13" s="16"/>
      <c r="EV13" s="16"/>
      <c r="EW13" s="11"/>
      <c r="EX13" s="12"/>
      <c r="EY13" s="12"/>
      <c r="EZ13" s="13"/>
      <c r="FA13" s="14"/>
      <c r="FB13" s="11"/>
      <c r="FC13" s="11"/>
      <c r="FD13" s="11"/>
      <c r="FE13" s="11"/>
      <c r="FF13" s="11"/>
      <c r="FG13" s="11"/>
      <c r="FH13" s="11"/>
      <c r="FI13" s="11"/>
      <c r="FJ13" s="11"/>
      <c r="FK13" s="11"/>
      <c r="FL13" s="11"/>
      <c r="FM13" s="11"/>
      <c r="FN13" s="16"/>
      <c r="FO13" s="16"/>
      <c r="FP13" s="11"/>
      <c r="FQ13" s="12"/>
      <c r="FR13" s="12"/>
      <c r="FS13" s="13"/>
      <c r="FT13" s="14"/>
      <c r="FU13" s="11"/>
      <c r="FV13" s="11"/>
      <c r="FW13" s="11"/>
      <c r="FX13" s="11"/>
      <c r="FY13" s="11"/>
      <c r="FZ13" s="11"/>
      <c r="GA13" s="11"/>
      <c r="GB13" s="11"/>
      <c r="GC13" s="11"/>
      <c r="GD13" s="11"/>
      <c r="GE13" s="11"/>
      <c r="GF13" s="11"/>
      <c r="GG13" s="16"/>
      <c r="GH13" s="16"/>
      <c r="GI13" s="11"/>
      <c r="GJ13" s="12"/>
      <c r="GK13" s="12"/>
      <c r="GL13" s="13"/>
      <c r="GM13" s="14"/>
      <c r="GN13" s="11"/>
      <c r="GO13" s="11"/>
      <c r="GP13" s="11"/>
      <c r="GQ13" s="11"/>
      <c r="GR13" s="11"/>
      <c r="GS13" s="11"/>
      <c r="GT13" s="11"/>
      <c r="GU13" s="11"/>
      <c r="GV13" s="11"/>
      <c r="GW13" s="11"/>
      <c r="GX13" s="11"/>
      <c r="GY13" s="11"/>
      <c r="GZ13" s="16"/>
      <c r="HA13" s="16"/>
      <c r="HB13" s="11"/>
      <c r="HC13" s="12"/>
      <c r="HD13" s="12"/>
      <c r="HE13" s="13"/>
      <c r="HF13" s="14"/>
      <c r="HG13" s="11"/>
      <c r="HH13" s="11"/>
      <c r="HI13" s="11"/>
      <c r="HJ13" s="11"/>
      <c r="HK13" s="11"/>
      <c r="HL13" s="11"/>
      <c r="HM13" s="11"/>
      <c r="HN13" s="11"/>
      <c r="HO13" s="11"/>
      <c r="HP13" s="11"/>
      <c r="HQ13" s="11"/>
      <c r="HR13" s="11"/>
      <c r="HS13" s="16"/>
      <c r="HT13" s="16"/>
      <c r="HU13" s="11"/>
      <c r="HV13" s="12"/>
      <c r="HW13" s="12"/>
      <c r="HX13" s="13"/>
      <c r="HY13" s="14"/>
      <c r="HZ13" s="11"/>
      <c r="IA13" s="11"/>
      <c r="IB13" s="11"/>
      <c r="IC13" s="11"/>
      <c r="ID13" s="11"/>
      <c r="IE13" s="11"/>
      <c r="IF13" s="11"/>
      <c r="IG13" s="11"/>
      <c r="IH13" s="11"/>
      <c r="II13" s="11"/>
      <c r="IJ13" s="11"/>
      <c r="IK13" s="11"/>
      <c r="IL13" s="16"/>
      <c r="IM13" s="16"/>
      <c r="IN13" s="11"/>
      <c r="IO13" s="12"/>
      <c r="IP13" s="12"/>
      <c r="IQ13" s="13"/>
      <c r="IR13" s="14"/>
      <c r="IS13" s="11"/>
      <c r="IT13" s="11"/>
      <c r="IU13" s="11"/>
      <c r="IV13" s="11"/>
      <c r="IW13" s="11"/>
      <c r="IX13" s="11"/>
      <c r="IY13" s="11"/>
      <c r="IZ13" s="11"/>
      <c r="JA13" s="11"/>
      <c r="JB13" s="11"/>
      <c r="JC13" s="11"/>
      <c r="JD13" s="11"/>
      <c r="JE13" s="16"/>
      <c r="JF13" s="16"/>
      <c r="JG13" s="11"/>
      <c r="JH13" s="12"/>
      <c r="JI13" s="12"/>
      <c r="JJ13" s="13"/>
      <c r="JK13" s="14"/>
      <c r="JL13" s="11"/>
      <c r="JM13" s="11"/>
      <c r="JN13" s="11"/>
      <c r="JO13" s="11"/>
      <c r="JP13" s="11"/>
      <c r="JQ13" s="11"/>
      <c r="JR13" s="11"/>
      <c r="JS13" s="11"/>
      <c r="JT13" s="11"/>
      <c r="JU13" s="11"/>
      <c r="JV13" s="11"/>
      <c r="JW13" s="11"/>
      <c r="JX13" s="16"/>
      <c r="JY13" s="16"/>
      <c r="JZ13" s="11"/>
      <c r="KA13" s="12"/>
      <c r="KB13" s="12"/>
      <c r="KC13" s="13"/>
      <c r="KD13" s="14"/>
      <c r="KE13" s="11"/>
      <c r="KF13" s="11"/>
      <c r="KG13" s="11"/>
      <c r="KH13" s="11"/>
      <c r="KI13" s="11"/>
      <c r="KJ13" s="11"/>
      <c r="KK13" s="11"/>
      <c r="KL13" s="11"/>
      <c r="KM13" s="11"/>
      <c r="KN13" s="11"/>
      <c r="KO13" s="11"/>
      <c r="KP13" s="11"/>
      <c r="KQ13" s="16"/>
      <c r="KR13" s="16"/>
      <c r="KS13" s="11"/>
      <c r="KT13" s="12"/>
      <c r="KU13" s="12"/>
      <c r="KV13" s="13"/>
      <c r="KW13" s="14"/>
      <c r="KX13" s="11"/>
      <c r="KY13" s="11"/>
      <c r="KZ13" s="11"/>
      <c r="LA13" s="11"/>
      <c r="LB13" s="11"/>
      <c r="LC13" s="11"/>
      <c r="LD13" s="11"/>
      <c r="LE13" s="11"/>
      <c r="LF13" s="11"/>
      <c r="LG13" s="11"/>
      <c r="LH13" s="11"/>
      <c r="LI13" s="11"/>
      <c r="LJ13" s="16"/>
      <c r="LK13" s="16"/>
      <c r="LL13" s="11"/>
      <c r="LM13" s="12"/>
      <c r="LN13" s="12"/>
      <c r="LO13" s="13"/>
      <c r="LP13" s="14"/>
      <c r="LQ13" s="11"/>
      <c r="LR13" s="11"/>
      <c r="LS13" s="11"/>
      <c r="LT13" s="11"/>
      <c r="LU13" s="11"/>
      <c r="LV13" s="11"/>
      <c r="LW13" s="11"/>
      <c r="LX13" s="11"/>
      <c r="LY13" s="11"/>
      <c r="LZ13" s="11"/>
      <c r="MA13" s="11"/>
      <c r="MB13" s="11"/>
      <c r="MC13" s="16"/>
      <c r="MD13" s="16"/>
      <c r="ME13" s="11"/>
      <c r="MF13" s="12"/>
      <c r="MG13" s="12"/>
      <c r="MH13" s="13"/>
      <c r="MI13" s="14"/>
      <c r="MJ13" s="11"/>
      <c r="MK13" s="11"/>
      <c r="ML13" s="11"/>
      <c r="MM13" s="11"/>
      <c r="MN13" s="11"/>
      <c r="MO13" s="11"/>
      <c r="MP13" s="11"/>
      <c r="MQ13" s="11"/>
      <c r="MR13" s="11"/>
      <c r="MS13" s="11"/>
      <c r="MT13" s="11"/>
      <c r="MU13" s="11"/>
      <c r="MV13" s="16"/>
      <c r="MW13" s="16"/>
      <c r="MX13" s="11"/>
      <c r="MY13" s="12"/>
      <c r="MZ13" s="12"/>
      <c r="NA13" s="13"/>
      <c r="NB13" s="14"/>
      <c r="NC13" s="11"/>
      <c r="ND13" s="11"/>
      <c r="NE13" s="11"/>
      <c r="NF13" s="11"/>
      <c r="NG13" s="11"/>
      <c r="NH13" s="11"/>
      <c r="NI13" s="11"/>
      <c r="NJ13" s="11"/>
      <c r="NK13" s="11"/>
      <c r="NL13" s="11"/>
      <c r="NM13" s="11"/>
      <c r="NN13" s="11"/>
      <c r="NO13" s="16"/>
      <c r="NP13" s="16"/>
      <c r="NQ13" s="11"/>
      <c r="NR13" s="12"/>
      <c r="NS13" s="12"/>
      <c r="NT13" s="13"/>
      <c r="NU13" s="14"/>
      <c r="NV13" s="11"/>
      <c r="NW13" s="11"/>
      <c r="NX13" s="11"/>
      <c r="NY13" s="11"/>
      <c r="NZ13" s="11"/>
      <c r="OA13" s="11"/>
      <c r="OB13" s="11"/>
      <c r="OC13" s="11"/>
      <c r="OD13" s="11"/>
      <c r="OE13" s="11"/>
      <c r="OF13" s="11"/>
      <c r="OG13" s="11"/>
      <c r="OH13" s="16"/>
      <c r="OI13" s="16"/>
      <c r="OJ13" s="11"/>
      <c r="OK13" s="12"/>
      <c r="OL13" s="12"/>
      <c r="OM13" s="13"/>
      <c r="ON13" s="14"/>
      <c r="OO13" s="11"/>
      <c r="OP13" s="11"/>
      <c r="OQ13" s="11"/>
      <c r="OR13" s="11"/>
      <c r="OS13" s="11"/>
      <c r="OT13" s="11"/>
      <c r="OU13" s="11"/>
      <c r="OV13" s="11"/>
      <c r="OW13" s="11"/>
      <c r="OX13" s="11"/>
      <c r="OY13" s="11"/>
      <c r="OZ13" s="11"/>
      <c r="PA13" s="16"/>
      <c r="PB13" s="16"/>
    </row>
    <row r="14" spans="1:418" ht="100" customHeight="1" x14ac:dyDescent="0.75">
      <c r="A14" s="12">
        <v>1288</v>
      </c>
      <c r="B14" s="12" t="s">
        <v>1289</v>
      </c>
      <c r="C14" s="12" t="s">
        <v>5398</v>
      </c>
      <c r="D14" s="26">
        <v>4000</v>
      </c>
      <c r="E14" s="27">
        <v>4018</v>
      </c>
      <c r="F14" s="12" t="s">
        <v>8218</v>
      </c>
      <c r="G14" s="12" t="s">
        <v>8223</v>
      </c>
      <c r="H14" s="12" t="s">
        <v>8245</v>
      </c>
      <c r="I14" s="12">
        <v>1470801600</v>
      </c>
      <c r="J14" s="12">
        <v>1468122163</v>
      </c>
      <c r="K14" s="12" t="b">
        <v>0</v>
      </c>
      <c r="L14" s="12">
        <v>61</v>
      </c>
      <c r="M14" s="12" t="b">
        <v>1</v>
      </c>
      <c r="N14" s="12" t="s">
        <v>8273</v>
      </c>
      <c r="O14" s="12" t="s">
        <v>8274</v>
      </c>
      <c r="P14" s="12">
        <v>100</v>
      </c>
      <c r="Q14" s="12">
        <v>65.87</v>
      </c>
      <c r="R14" s="15">
        <v>42561.154664351852</v>
      </c>
      <c r="S14" s="15">
        <v>42592.166666666672</v>
      </c>
      <c r="T14" s="11"/>
      <c r="U14" s="12"/>
      <c r="V14" s="12"/>
      <c r="W14" s="13"/>
      <c r="X14" s="14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6"/>
      <c r="AL14" s="16"/>
      <c r="AM14" s="11"/>
      <c r="AN14" s="12"/>
      <c r="AO14" s="12"/>
      <c r="AP14" s="13"/>
      <c r="AQ14" s="14"/>
      <c r="AR14" s="11"/>
      <c r="AS14" s="11"/>
      <c r="AT14" s="11"/>
      <c r="AU14" s="11"/>
      <c r="AV14" s="11"/>
      <c r="AW14" s="11"/>
      <c r="AX14" s="11"/>
      <c r="AY14" s="11"/>
      <c r="AZ14" s="11"/>
      <c r="BA14" s="11"/>
      <c r="BB14" s="11"/>
      <c r="BC14" s="11"/>
      <c r="BD14" s="16"/>
      <c r="BE14" s="16"/>
      <c r="BF14" s="11"/>
      <c r="BG14" s="12"/>
      <c r="BH14" s="12"/>
      <c r="BI14" s="13"/>
      <c r="BJ14" s="14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6"/>
      <c r="BX14" s="16"/>
      <c r="BY14" s="11"/>
      <c r="BZ14" s="12"/>
      <c r="CA14" s="12"/>
      <c r="CB14" s="13"/>
      <c r="CC14" s="14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6"/>
      <c r="CQ14" s="16"/>
      <c r="CR14" s="11"/>
      <c r="CS14" s="12"/>
      <c r="CT14" s="12"/>
      <c r="CU14" s="13"/>
      <c r="CV14" s="14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6"/>
      <c r="DJ14" s="16"/>
      <c r="DK14" s="11"/>
      <c r="DL14" s="12"/>
      <c r="DM14" s="12"/>
      <c r="DN14" s="13"/>
      <c r="DO14" s="14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  <c r="EB14" s="16"/>
      <c r="EC14" s="16"/>
      <c r="ED14" s="11"/>
      <c r="EE14" s="12"/>
      <c r="EF14" s="12"/>
      <c r="EG14" s="13"/>
      <c r="EH14" s="14"/>
      <c r="EI14" s="11"/>
      <c r="EJ14" s="11"/>
      <c r="EK14" s="11"/>
      <c r="EL14" s="11"/>
      <c r="EM14" s="11"/>
      <c r="EN14" s="11"/>
      <c r="EO14" s="11"/>
      <c r="EP14" s="11"/>
      <c r="EQ14" s="11"/>
      <c r="ER14" s="11"/>
      <c r="ES14" s="11"/>
      <c r="ET14" s="11"/>
      <c r="EU14" s="16"/>
      <c r="EV14" s="16"/>
      <c r="EW14" s="11"/>
      <c r="EX14" s="12"/>
      <c r="EY14" s="12"/>
      <c r="EZ14" s="13"/>
      <c r="FA14" s="14"/>
      <c r="FB14" s="11"/>
      <c r="FC14" s="11"/>
      <c r="FD14" s="11"/>
      <c r="FE14" s="11"/>
      <c r="FF14" s="11"/>
      <c r="FG14" s="11"/>
      <c r="FH14" s="11"/>
      <c r="FI14" s="11"/>
      <c r="FJ14" s="11"/>
      <c r="FK14" s="11"/>
      <c r="FL14" s="11"/>
      <c r="FM14" s="11"/>
      <c r="FN14" s="16"/>
      <c r="FO14" s="16"/>
      <c r="FP14" s="11"/>
      <c r="FQ14" s="12"/>
      <c r="FR14" s="12"/>
      <c r="FS14" s="13"/>
      <c r="FT14" s="14"/>
      <c r="FU14" s="11"/>
      <c r="FV14" s="11"/>
      <c r="FW14" s="11"/>
      <c r="FX14" s="11"/>
      <c r="FY14" s="11"/>
      <c r="FZ14" s="11"/>
      <c r="GA14" s="11"/>
      <c r="GB14" s="11"/>
      <c r="GC14" s="11"/>
      <c r="GD14" s="11"/>
      <c r="GE14" s="11"/>
      <c r="GF14" s="11"/>
      <c r="GG14" s="16"/>
      <c r="GH14" s="16"/>
      <c r="GI14" s="11"/>
      <c r="GJ14" s="12"/>
      <c r="GK14" s="12"/>
      <c r="GL14" s="13"/>
      <c r="GM14" s="14"/>
      <c r="GN14" s="11"/>
      <c r="GO14" s="11"/>
      <c r="GP14" s="11"/>
      <c r="GQ14" s="11"/>
      <c r="GR14" s="11"/>
      <c r="GS14" s="11"/>
      <c r="GT14" s="11"/>
      <c r="GU14" s="11"/>
      <c r="GV14" s="11"/>
      <c r="GW14" s="11"/>
      <c r="GX14" s="11"/>
      <c r="GY14" s="11"/>
      <c r="GZ14" s="16"/>
      <c r="HA14" s="16"/>
      <c r="HB14" s="11"/>
      <c r="HC14" s="12"/>
      <c r="HD14" s="12"/>
      <c r="HE14" s="13"/>
      <c r="HF14" s="14"/>
      <c r="HG14" s="11"/>
      <c r="HH14" s="11"/>
      <c r="HI14" s="11"/>
      <c r="HJ14" s="11"/>
      <c r="HK14" s="11"/>
      <c r="HL14" s="11"/>
      <c r="HM14" s="11"/>
      <c r="HN14" s="11"/>
      <c r="HO14" s="11"/>
      <c r="HP14" s="11"/>
      <c r="HQ14" s="11"/>
      <c r="HR14" s="11"/>
      <c r="HS14" s="16"/>
      <c r="HT14" s="16"/>
      <c r="HU14" s="11"/>
      <c r="HV14" s="12"/>
      <c r="HW14" s="12"/>
      <c r="HX14" s="13"/>
      <c r="HY14" s="14"/>
      <c r="HZ14" s="11"/>
      <c r="IA14" s="11"/>
      <c r="IB14" s="11"/>
      <c r="IC14" s="11"/>
      <c r="ID14" s="11"/>
      <c r="IE14" s="11"/>
      <c r="IF14" s="11"/>
      <c r="IG14" s="11"/>
      <c r="IH14" s="11"/>
      <c r="II14" s="11"/>
      <c r="IJ14" s="11"/>
      <c r="IK14" s="11"/>
      <c r="IL14" s="16"/>
      <c r="IM14" s="16"/>
      <c r="IN14" s="11"/>
      <c r="IO14" s="12"/>
      <c r="IP14" s="12"/>
      <c r="IQ14" s="13"/>
      <c r="IR14" s="14"/>
      <c r="IS14" s="11"/>
      <c r="IT14" s="11"/>
      <c r="IU14" s="11"/>
      <c r="IV14" s="11"/>
      <c r="IW14" s="11"/>
      <c r="IX14" s="11"/>
      <c r="IY14" s="11"/>
      <c r="IZ14" s="11"/>
      <c r="JA14" s="11"/>
      <c r="JB14" s="11"/>
      <c r="JC14" s="11"/>
      <c r="JD14" s="11"/>
      <c r="JE14" s="16"/>
      <c r="JF14" s="16"/>
      <c r="JG14" s="11"/>
      <c r="JH14" s="12"/>
      <c r="JI14" s="12"/>
      <c r="JJ14" s="13"/>
      <c r="JK14" s="14"/>
      <c r="JL14" s="11"/>
      <c r="JM14" s="11"/>
      <c r="JN14" s="11"/>
      <c r="JO14" s="11"/>
      <c r="JP14" s="11"/>
      <c r="JQ14" s="11"/>
      <c r="JR14" s="11"/>
      <c r="JS14" s="11"/>
      <c r="JT14" s="11"/>
      <c r="JU14" s="11"/>
      <c r="JV14" s="11"/>
      <c r="JW14" s="11"/>
      <c r="JX14" s="16"/>
      <c r="JY14" s="16"/>
      <c r="JZ14" s="11"/>
      <c r="KA14" s="12"/>
      <c r="KB14" s="12"/>
      <c r="KC14" s="13"/>
      <c r="KD14" s="14"/>
      <c r="KE14" s="11"/>
      <c r="KF14" s="11"/>
      <c r="KG14" s="11"/>
      <c r="KH14" s="11"/>
      <c r="KI14" s="11"/>
      <c r="KJ14" s="11"/>
      <c r="KK14" s="11"/>
      <c r="KL14" s="11"/>
      <c r="KM14" s="11"/>
      <c r="KN14" s="11"/>
      <c r="KO14" s="11"/>
      <c r="KP14" s="11"/>
      <c r="KQ14" s="16"/>
      <c r="KR14" s="16"/>
      <c r="KS14" s="11"/>
      <c r="KT14" s="12"/>
      <c r="KU14" s="12"/>
      <c r="KV14" s="13"/>
      <c r="KW14" s="14"/>
      <c r="KX14" s="11"/>
      <c r="KY14" s="11"/>
      <c r="KZ14" s="11"/>
      <c r="LA14" s="11"/>
      <c r="LB14" s="11"/>
      <c r="LC14" s="11"/>
      <c r="LD14" s="11"/>
      <c r="LE14" s="11"/>
      <c r="LF14" s="11"/>
      <c r="LG14" s="11"/>
      <c r="LH14" s="11"/>
      <c r="LI14" s="11"/>
      <c r="LJ14" s="16"/>
      <c r="LK14" s="16"/>
      <c r="LL14" s="11"/>
      <c r="LM14" s="12"/>
      <c r="LN14" s="12"/>
      <c r="LO14" s="13"/>
      <c r="LP14" s="14"/>
      <c r="LQ14" s="11"/>
      <c r="LR14" s="11"/>
      <c r="LS14" s="11"/>
      <c r="LT14" s="11"/>
      <c r="LU14" s="11"/>
      <c r="LV14" s="11"/>
      <c r="LW14" s="11"/>
      <c r="LX14" s="11"/>
      <c r="LY14" s="11"/>
      <c r="LZ14" s="11"/>
      <c r="MA14" s="11"/>
      <c r="MB14" s="11"/>
      <c r="MC14" s="16"/>
      <c r="MD14" s="16"/>
      <c r="ME14" s="11"/>
      <c r="MF14" s="12"/>
      <c r="MG14" s="12"/>
      <c r="MH14" s="13"/>
      <c r="MI14" s="14"/>
      <c r="MJ14" s="11"/>
      <c r="MK14" s="11"/>
      <c r="ML14" s="11"/>
      <c r="MM14" s="11"/>
      <c r="MN14" s="11"/>
      <c r="MO14" s="11"/>
      <c r="MP14" s="11"/>
      <c r="MQ14" s="11"/>
      <c r="MR14" s="11"/>
      <c r="MS14" s="11"/>
      <c r="MT14" s="11"/>
      <c r="MU14" s="11"/>
      <c r="MV14" s="16"/>
      <c r="MW14" s="16"/>
      <c r="MX14" s="11"/>
      <c r="MY14" s="12"/>
      <c r="MZ14" s="12"/>
      <c r="NA14" s="13"/>
      <c r="NB14" s="14"/>
      <c r="NC14" s="11"/>
      <c r="ND14" s="11"/>
      <c r="NE14" s="11"/>
      <c r="NF14" s="11"/>
      <c r="NG14" s="11"/>
      <c r="NH14" s="11"/>
      <c r="NI14" s="11"/>
      <c r="NJ14" s="11"/>
      <c r="NK14" s="11"/>
      <c r="NL14" s="11"/>
      <c r="NM14" s="11"/>
      <c r="NN14" s="11"/>
      <c r="NO14" s="16"/>
      <c r="NP14" s="16"/>
      <c r="NQ14" s="11"/>
      <c r="NR14" s="12"/>
      <c r="NS14" s="12"/>
      <c r="NT14" s="13"/>
      <c r="NU14" s="14"/>
      <c r="NV14" s="11"/>
      <c r="NW14" s="11"/>
      <c r="NX14" s="11"/>
      <c r="NY14" s="11"/>
      <c r="NZ14" s="11"/>
      <c r="OA14" s="11"/>
      <c r="OB14" s="11"/>
      <c r="OC14" s="11"/>
      <c r="OD14" s="11"/>
      <c r="OE14" s="11"/>
      <c r="OF14" s="11"/>
      <c r="OG14" s="11"/>
      <c r="OH14" s="16"/>
      <c r="OI14" s="16"/>
      <c r="OJ14" s="11"/>
      <c r="OK14" s="12"/>
      <c r="OL14" s="12"/>
      <c r="OM14" s="13"/>
      <c r="ON14" s="14"/>
      <c r="OO14" s="11"/>
      <c r="OP14" s="11"/>
      <c r="OQ14" s="11"/>
      <c r="OR14" s="11"/>
      <c r="OS14" s="11"/>
      <c r="OT14" s="11"/>
      <c r="OU14" s="11"/>
      <c r="OV14" s="11"/>
      <c r="OW14" s="11"/>
      <c r="OX14" s="11"/>
      <c r="OY14" s="11"/>
      <c r="OZ14" s="11"/>
      <c r="PA14" s="16"/>
      <c r="PB14" s="16"/>
    </row>
    <row r="15" spans="1:418" ht="100" customHeight="1" x14ac:dyDescent="0.75">
      <c r="A15" s="12">
        <v>1289</v>
      </c>
      <c r="B15" s="12" t="s">
        <v>1290</v>
      </c>
      <c r="C15" s="12" t="s">
        <v>5399</v>
      </c>
      <c r="D15" s="26">
        <v>1500</v>
      </c>
      <c r="E15" s="27">
        <v>1876</v>
      </c>
      <c r="F15" s="12" t="s">
        <v>8218</v>
      </c>
      <c r="G15" s="12" t="s">
        <v>8223</v>
      </c>
      <c r="H15" s="12" t="s">
        <v>8245</v>
      </c>
      <c r="I15" s="12">
        <v>1483499645</v>
      </c>
      <c r="J15" s="12">
        <v>1480907645</v>
      </c>
      <c r="K15" s="12" t="b">
        <v>0</v>
      </c>
      <c r="L15" s="12">
        <v>52</v>
      </c>
      <c r="M15" s="12" t="b">
        <v>1</v>
      </c>
      <c r="N15" s="12" t="s">
        <v>8273</v>
      </c>
      <c r="O15" s="12" t="s">
        <v>8274</v>
      </c>
      <c r="P15" s="12">
        <v>125</v>
      </c>
      <c r="Q15" s="12">
        <v>36.08</v>
      </c>
      <c r="R15" s="15">
        <v>42709.134780092587</v>
      </c>
      <c r="S15" s="15">
        <v>42739.134780092587</v>
      </c>
      <c r="T15" s="11"/>
      <c r="U15" s="12"/>
      <c r="V15" s="12"/>
      <c r="W15" s="13"/>
      <c r="X15" s="14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6"/>
      <c r="AL15" s="16"/>
      <c r="AM15" s="11"/>
      <c r="AN15" s="12"/>
      <c r="AO15" s="12"/>
      <c r="AP15" s="13"/>
      <c r="AQ15" s="14"/>
      <c r="AR15" s="11"/>
      <c r="AS15" s="11"/>
      <c r="AT15" s="11"/>
      <c r="AU15" s="11"/>
      <c r="AV15" s="11"/>
      <c r="AW15" s="11"/>
      <c r="AX15" s="11"/>
      <c r="AY15" s="11"/>
      <c r="AZ15" s="11"/>
      <c r="BA15" s="11"/>
      <c r="BB15" s="11"/>
      <c r="BC15" s="11"/>
      <c r="BD15" s="16"/>
      <c r="BE15" s="16"/>
      <c r="BF15" s="11"/>
      <c r="BG15" s="12"/>
      <c r="BH15" s="12"/>
      <c r="BI15" s="13"/>
      <c r="BJ15" s="14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6"/>
      <c r="BX15" s="16"/>
      <c r="BY15" s="11"/>
      <c r="BZ15" s="12"/>
      <c r="CA15" s="12"/>
      <c r="CB15" s="13"/>
      <c r="CC15" s="14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6"/>
      <c r="CQ15" s="16"/>
      <c r="CR15" s="11"/>
      <c r="CS15" s="12"/>
      <c r="CT15" s="12"/>
      <c r="CU15" s="13"/>
      <c r="CV15" s="14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6"/>
      <c r="DJ15" s="16"/>
      <c r="DK15" s="11"/>
      <c r="DL15" s="12"/>
      <c r="DM15" s="12"/>
      <c r="DN15" s="13"/>
      <c r="DO15" s="14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  <c r="EB15" s="16"/>
      <c r="EC15" s="16"/>
      <c r="ED15" s="11"/>
      <c r="EE15" s="12"/>
      <c r="EF15" s="12"/>
      <c r="EG15" s="13"/>
      <c r="EH15" s="14"/>
      <c r="EI15" s="11"/>
      <c r="EJ15" s="11"/>
      <c r="EK15" s="11"/>
      <c r="EL15" s="11"/>
      <c r="EM15" s="11"/>
      <c r="EN15" s="11"/>
      <c r="EO15" s="11"/>
      <c r="EP15" s="11"/>
      <c r="EQ15" s="11"/>
      <c r="ER15" s="11"/>
      <c r="ES15" s="11"/>
      <c r="ET15" s="11"/>
      <c r="EU15" s="16"/>
      <c r="EV15" s="16"/>
      <c r="EW15" s="11"/>
      <c r="EX15" s="12"/>
      <c r="EY15" s="12"/>
      <c r="EZ15" s="13"/>
      <c r="FA15" s="14"/>
      <c r="FB15" s="11"/>
      <c r="FC15" s="11"/>
      <c r="FD15" s="11"/>
      <c r="FE15" s="11"/>
      <c r="FF15" s="11"/>
      <c r="FG15" s="11"/>
      <c r="FH15" s="11"/>
      <c r="FI15" s="11"/>
      <c r="FJ15" s="11"/>
      <c r="FK15" s="11"/>
      <c r="FL15" s="11"/>
      <c r="FM15" s="11"/>
      <c r="FN15" s="16"/>
      <c r="FO15" s="16"/>
      <c r="FP15" s="11"/>
      <c r="FQ15" s="12"/>
      <c r="FR15" s="12"/>
      <c r="FS15" s="13"/>
      <c r="FT15" s="14"/>
      <c r="FU15" s="11"/>
      <c r="FV15" s="11"/>
      <c r="FW15" s="11"/>
      <c r="FX15" s="11"/>
      <c r="FY15" s="11"/>
      <c r="FZ15" s="11"/>
      <c r="GA15" s="11"/>
      <c r="GB15" s="11"/>
      <c r="GC15" s="11"/>
      <c r="GD15" s="11"/>
      <c r="GE15" s="11"/>
      <c r="GF15" s="11"/>
      <c r="GG15" s="16"/>
      <c r="GH15" s="16"/>
      <c r="GI15" s="11"/>
      <c r="GJ15" s="12"/>
      <c r="GK15" s="12"/>
      <c r="GL15" s="13"/>
      <c r="GM15" s="14"/>
      <c r="GN15" s="11"/>
      <c r="GO15" s="11"/>
      <c r="GP15" s="11"/>
      <c r="GQ15" s="11"/>
      <c r="GR15" s="11"/>
      <c r="GS15" s="11"/>
      <c r="GT15" s="11"/>
      <c r="GU15" s="11"/>
      <c r="GV15" s="11"/>
      <c r="GW15" s="11"/>
      <c r="GX15" s="11"/>
      <c r="GY15" s="11"/>
      <c r="GZ15" s="16"/>
      <c r="HA15" s="16"/>
      <c r="HB15" s="11"/>
      <c r="HC15" s="12"/>
      <c r="HD15" s="12"/>
      <c r="HE15" s="13"/>
      <c r="HF15" s="14"/>
      <c r="HG15" s="11"/>
      <c r="HH15" s="11"/>
      <c r="HI15" s="11"/>
      <c r="HJ15" s="11"/>
      <c r="HK15" s="11"/>
      <c r="HL15" s="11"/>
      <c r="HM15" s="11"/>
      <c r="HN15" s="11"/>
      <c r="HO15" s="11"/>
      <c r="HP15" s="11"/>
      <c r="HQ15" s="11"/>
      <c r="HR15" s="11"/>
      <c r="HS15" s="16"/>
      <c r="HT15" s="16"/>
      <c r="HU15" s="11"/>
      <c r="HV15" s="12"/>
      <c r="HW15" s="12"/>
      <c r="HX15" s="13"/>
      <c r="HY15" s="14"/>
      <c r="HZ15" s="11"/>
      <c r="IA15" s="11"/>
      <c r="IB15" s="11"/>
      <c r="IC15" s="11"/>
      <c r="ID15" s="11"/>
      <c r="IE15" s="11"/>
      <c r="IF15" s="11"/>
      <c r="IG15" s="11"/>
      <c r="IH15" s="11"/>
      <c r="II15" s="11"/>
      <c r="IJ15" s="11"/>
      <c r="IK15" s="11"/>
      <c r="IL15" s="16"/>
      <c r="IM15" s="16"/>
      <c r="IN15" s="11"/>
      <c r="IO15" s="12"/>
      <c r="IP15" s="12"/>
      <c r="IQ15" s="13"/>
      <c r="IR15" s="14"/>
      <c r="IS15" s="11"/>
      <c r="IT15" s="11"/>
      <c r="IU15" s="11"/>
      <c r="IV15" s="11"/>
      <c r="IW15" s="11"/>
      <c r="IX15" s="11"/>
      <c r="IY15" s="11"/>
      <c r="IZ15" s="11"/>
      <c r="JA15" s="11"/>
      <c r="JB15" s="11"/>
      <c r="JC15" s="11"/>
      <c r="JD15" s="11"/>
      <c r="JE15" s="16"/>
      <c r="JF15" s="16"/>
      <c r="JG15" s="11"/>
      <c r="JH15" s="12"/>
      <c r="JI15" s="12"/>
      <c r="JJ15" s="13"/>
      <c r="JK15" s="14"/>
      <c r="JL15" s="11"/>
      <c r="JM15" s="11"/>
      <c r="JN15" s="11"/>
      <c r="JO15" s="11"/>
      <c r="JP15" s="11"/>
      <c r="JQ15" s="11"/>
      <c r="JR15" s="11"/>
      <c r="JS15" s="11"/>
      <c r="JT15" s="11"/>
      <c r="JU15" s="11"/>
      <c r="JV15" s="11"/>
      <c r="JW15" s="11"/>
      <c r="JX15" s="16"/>
      <c r="JY15" s="16"/>
      <c r="JZ15" s="11"/>
      <c r="KA15" s="12"/>
      <c r="KB15" s="12"/>
      <c r="KC15" s="13"/>
      <c r="KD15" s="14"/>
      <c r="KE15" s="11"/>
      <c r="KF15" s="11"/>
      <c r="KG15" s="11"/>
      <c r="KH15" s="11"/>
      <c r="KI15" s="11"/>
      <c r="KJ15" s="11"/>
      <c r="KK15" s="11"/>
      <c r="KL15" s="11"/>
      <c r="KM15" s="11"/>
      <c r="KN15" s="11"/>
      <c r="KO15" s="11"/>
      <c r="KP15" s="11"/>
      <c r="KQ15" s="16"/>
      <c r="KR15" s="16"/>
      <c r="KS15" s="11"/>
      <c r="KT15" s="12"/>
      <c r="KU15" s="12"/>
      <c r="KV15" s="13"/>
      <c r="KW15" s="14"/>
      <c r="KX15" s="11"/>
      <c r="KY15" s="11"/>
      <c r="KZ15" s="11"/>
      <c r="LA15" s="11"/>
      <c r="LB15" s="11"/>
      <c r="LC15" s="11"/>
      <c r="LD15" s="11"/>
      <c r="LE15" s="11"/>
      <c r="LF15" s="11"/>
      <c r="LG15" s="11"/>
      <c r="LH15" s="11"/>
      <c r="LI15" s="11"/>
      <c r="LJ15" s="16"/>
      <c r="LK15" s="16"/>
      <c r="LL15" s="11"/>
      <c r="LM15" s="12"/>
      <c r="LN15" s="12"/>
      <c r="LO15" s="13"/>
      <c r="LP15" s="14"/>
      <c r="LQ15" s="11"/>
      <c r="LR15" s="11"/>
      <c r="LS15" s="11"/>
      <c r="LT15" s="11"/>
      <c r="LU15" s="11"/>
      <c r="LV15" s="11"/>
      <c r="LW15" s="11"/>
      <c r="LX15" s="11"/>
      <c r="LY15" s="11"/>
      <c r="LZ15" s="11"/>
      <c r="MA15" s="11"/>
      <c r="MB15" s="11"/>
      <c r="MC15" s="16"/>
      <c r="MD15" s="16"/>
      <c r="ME15" s="11"/>
      <c r="MF15" s="12"/>
      <c r="MG15" s="12"/>
      <c r="MH15" s="13"/>
      <c r="MI15" s="14"/>
      <c r="MJ15" s="11"/>
      <c r="MK15" s="11"/>
      <c r="ML15" s="11"/>
      <c r="MM15" s="11"/>
      <c r="MN15" s="11"/>
      <c r="MO15" s="11"/>
      <c r="MP15" s="11"/>
      <c r="MQ15" s="11"/>
      <c r="MR15" s="11"/>
      <c r="MS15" s="11"/>
      <c r="MT15" s="11"/>
      <c r="MU15" s="11"/>
      <c r="MV15" s="16"/>
      <c r="MW15" s="16"/>
      <c r="MX15" s="11"/>
      <c r="MY15" s="12"/>
      <c r="MZ15" s="12"/>
      <c r="NA15" s="13"/>
      <c r="NB15" s="14"/>
      <c r="NC15" s="11"/>
      <c r="ND15" s="11"/>
      <c r="NE15" s="11"/>
      <c r="NF15" s="11"/>
      <c r="NG15" s="11"/>
      <c r="NH15" s="11"/>
      <c r="NI15" s="11"/>
      <c r="NJ15" s="11"/>
      <c r="NK15" s="11"/>
      <c r="NL15" s="11"/>
      <c r="NM15" s="11"/>
      <c r="NN15" s="11"/>
      <c r="NO15" s="16"/>
      <c r="NP15" s="16"/>
      <c r="NQ15" s="11"/>
      <c r="NR15" s="12"/>
      <c r="NS15" s="12"/>
      <c r="NT15" s="13"/>
      <c r="NU15" s="14"/>
      <c r="NV15" s="11"/>
      <c r="NW15" s="11"/>
      <c r="NX15" s="11"/>
      <c r="NY15" s="11"/>
      <c r="NZ15" s="11"/>
      <c r="OA15" s="11"/>
      <c r="OB15" s="11"/>
      <c r="OC15" s="11"/>
      <c r="OD15" s="11"/>
      <c r="OE15" s="11"/>
      <c r="OF15" s="11"/>
      <c r="OG15" s="11"/>
      <c r="OH15" s="16"/>
      <c r="OI15" s="16"/>
      <c r="OJ15" s="11"/>
      <c r="OK15" s="12"/>
      <c r="OL15" s="12"/>
      <c r="OM15" s="13"/>
      <c r="ON15" s="14"/>
      <c r="OO15" s="11"/>
      <c r="OP15" s="11"/>
      <c r="OQ15" s="11"/>
      <c r="OR15" s="11"/>
      <c r="OS15" s="11"/>
      <c r="OT15" s="11"/>
      <c r="OU15" s="11"/>
      <c r="OV15" s="11"/>
      <c r="OW15" s="11"/>
      <c r="OX15" s="11"/>
      <c r="OY15" s="11"/>
      <c r="OZ15" s="11"/>
      <c r="PA15" s="16"/>
      <c r="PB15" s="16"/>
    </row>
    <row r="16" spans="1:418" ht="100" customHeight="1" x14ac:dyDescent="0.75">
      <c r="A16" s="12">
        <v>1290</v>
      </c>
      <c r="B16" s="12" t="s">
        <v>1291</v>
      </c>
      <c r="C16" s="12" t="s">
        <v>5400</v>
      </c>
      <c r="D16" s="26">
        <v>3500</v>
      </c>
      <c r="E16" s="27">
        <v>3800</v>
      </c>
      <c r="F16" s="12" t="s">
        <v>8218</v>
      </c>
      <c r="G16" s="12" t="s">
        <v>8223</v>
      </c>
      <c r="H16" s="12" t="s">
        <v>8245</v>
      </c>
      <c r="I16" s="12">
        <v>1429772340</v>
      </c>
      <c r="J16" s="12">
        <v>1427121931</v>
      </c>
      <c r="K16" s="12" t="b">
        <v>0</v>
      </c>
      <c r="L16" s="12">
        <v>86</v>
      </c>
      <c r="M16" s="12" t="b">
        <v>1</v>
      </c>
      <c r="N16" s="12" t="s">
        <v>8273</v>
      </c>
      <c r="O16" s="12" t="s">
        <v>8274</v>
      </c>
      <c r="P16" s="12">
        <v>109</v>
      </c>
      <c r="Q16" s="12">
        <v>44.19</v>
      </c>
      <c r="R16" s="15">
        <v>42086.614942129629</v>
      </c>
      <c r="S16" s="15">
        <v>42117.290972222225</v>
      </c>
      <c r="T16" s="11"/>
      <c r="U16" s="12"/>
      <c r="V16" s="12"/>
      <c r="W16" s="13"/>
      <c r="X16" s="14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6"/>
      <c r="AL16" s="16"/>
      <c r="AM16" s="11"/>
      <c r="AN16" s="12"/>
      <c r="AO16" s="12"/>
      <c r="AP16" s="13"/>
      <c r="AQ16" s="14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6"/>
      <c r="BE16" s="16"/>
      <c r="BF16" s="11"/>
      <c r="BG16" s="12"/>
      <c r="BH16" s="12"/>
      <c r="BI16" s="13"/>
      <c r="BJ16" s="14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6"/>
      <c r="BX16" s="16"/>
      <c r="BY16" s="11"/>
      <c r="BZ16" s="12"/>
      <c r="CA16" s="12"/>
      <c r="CB16" s="13"/>
      <c r="CC16" s="14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6"/>
      <c r="CQ16" s="16"/>
      <c r="CR16" s="11"/>
      <c r="CS16" s="12"/>
      <c r="CT16" s="12"/>
      <c r="CU16" s="13"/>
      <c r="CV16" s="14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6"/>
      <c r="DJ16" s="16"/>
      <c r="DK16" s="11"/>
      <c r="DL16" s="12"/>
      <c r="DM16" s="12"/>
      <c r="DN16" s="13"/>
      <c r="DO16" s="14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  <c r="EB16" s="16"/>
      <c r="EC16" s="16"/>
      <c r="ED16" s="11"/>
      <c r="EE16" s="12"/>
      <c r="EF16" s="12"/>
      <c r="EG16" s="13"/>
      <c r="EH16" s="14"/>
      <c r="EI16" s="11"/>
      <c r="EJ16" s="11"/>
      <c r="EK16" s="11"/>
      <c r="EL16" s="11"/>
      <c r="EM16" s="11"/>
      <c r="EN16" s="11"/>
      <c r="EO16" s="11"/>
      <c r="EP16" s="11"/>
      <c r="EQ16" s="11"/>
      <c r="ER16" s="11"/>
      <c r="ES16" s="11"/>
      <c r="ET16" s="11"/>
      <c r="EU16" s="16"/>
      <c r="EV16" s="16"/>
      <c r="EW16" s="11"/>
      <c r="EX16" s="12"/>
      <c r="EY16" s="12"/>
      <c r="EZ16" s="13"/>
      <c r="FA16" s="14"/>
      <c r="FB16" s="11"/>
      <c r="FC16" s="11"/>
      <c r="FD16" s="11"/>
      <c r="FE16" s="11"/>
      <c r="FF16" s="11"/>
      <c r="FG16" s="11"/>
      <c r="FH16" s="11"/>
      <c r="FI16" s="11"/>
      <c r="FJ16" s="11"/>
      <c r="FK16" s="11"/>
      <c r="FL16" s="11"/>
      <c r="FM16" s="11"/>
      <c r="FN16" s="16"/>
      <c r="FO16" s="16"/>
      <c r="FP16" s="11"/>
      <c r="FQ16" s="12"/>
      <c r="FR16" s="12"/>
      <c r="FS16" s="13"/>
      <c r="FT16" s="14"/>
      <c r="FU16" s="11"/>
      <c r="FV16" s="11"/>
      <c r="FW16" s="11"/>
      <c r="FX16" s="11"/>
      <c r="FY16" s="11"/>
      <c r="FZ16" s="11"/>
      <c r="GA16" s="11"/>
      <c r="GB16" s="11"/>
      <c r="GC16" s="11"/>
      <c r="GD16" s="11"/>
      <c r="GE16" s="11"/>
      <c r="GF16" s="11"/>
      <c r="GG16" s="16"/>
      <c r="GH16" s="16"/>
      <c r="GI16" s="11"/>
      <c r="GJ16" s="12"/>
      <c r="GK16" s="12"/>
      <c r="GL16" s="13"/>
      <c r="GM16" s="14"/>
      <c r="GN16" s="11"/>
      <c r="GO16" s="11"/>
      <c r="GP16" s="11"/>
      <c r="GQ16" s="11"/>
      <c r="GR16" s="11"/>
      <c r="GS16" s="11"/>
      <c r="GT16" s="11"/>
      <c r="GU16" s="11"/>
      <c r="GV16" s="11"/>
      <c r="GW16" s="11"/>
      <c r="GX16" s="11"/>
      <c r="GY16" s="11"/>
      <c r="GZ16" s="16"/>
      <c r="HA16" s="16"/>
      <c r="HB16" s="11"/>
      <c r="HC16" s="12"/>
      <c r="HD16" s="12"/>
      <c r="HE16" s="13"/>
      <c r="HF16" s="14"/>
      <c r="HG16" s="11"/>
      <c r="HH16" s="11"/>
      <c r="HI16" s="11"/>
      <c r="HJ16" s="11"/>
      <c r="HK16" s="11"/>
      <c r="HL16" s="11"/>
      <c r="HM16" s="11"/>
      <c r="HN16" s="11"/>
      <c r="HO16" s="11"/>
      <c r="HP16" s="11"/>
      <c r="HQ16" s="11"/>
      <c r="HR16" s="11"/>
      <c r="HS16" s="16"/>
      <c r="HT16" s="16"/>
      <c r="HU16" s="11"/>
      <c r="HV16" s="12"/>
      <c r="HW16" s="12"/>
      <c r="HX16" s="13"/>
      <c r="HY16" s="14"/>
      <c r="HZ16" s="11"/>
      <c r="IA16" s="11"/>
      <c r="IB16" s="11"/>
      <c r="IC16" s="11"/>
      <c r="ID16" s="11"/>
      <c r="IE16" s="11"/>
      <c r="IF16" s="11"/>
      <c r="IG16" s="11"/>
      <c r="IH16" s="11"/>
      <c r="II16" s="11"/>
      <c r="IJ16" s="11"/>
      <c r="IK16" s="11"/>
      <c r="IL16" s="16"/>
      <c r="IM16" s="16"/>
      <c r="IN16" s="11"/>
      <c r="IO16" s="12"/>
      <c r="IP16" s="12"/>
      <c r="IQ16" s="13"/>
      <c r="IR16" s="14"/>
      <c r="IS16" s="11"/>
      <c r="IT16" s="11"/>
      <c r="IU16" s="11"/>
      <c r="IV16" s="11"/>
      <c r="IW16" s="11"/>
      <c r="IX16" s="11"/>
      <c r="IY16" s="11"/>
      <c r="IZ16" s="11"/>
      <c r="JA16" s="11"/>
      <c r="JB16" s="11"/>
      <c r="JC16" s="11"/>
      <c r="JD16" s="11"/>
      <c r="JE16" s="16"/>
      <c r="JF16" s="16"/>
      <c r="JG16" s="11"/>
      <c r="JH16" s="12"/>
      <c r="JI16" s="12"/>
      <c r="JJ16" s="13"/>
      <c r="JK16" s="14"/>
      <c r="JL16" s="11"/>
      <c r="JM16" s="11"/>
      <c r="JN16" s="11"/>
      <c r="JO16" s="11"/>
      <c r="JP16" s="11"/>
      <c r="JQ16" s="11"/>
      <c r="JR16" s="11"/>
      <c r="JS16" s="11"/>
      <c r="JT16" s="11"/>
      <c r="JU16" s="11"/>
      <c r="JV16" s="11"/>
      <c r="JW16" s="11"/>
      <c r="JX16" s="16"/>
      <c r="JY16" s="16"/>
      <c r="JZ16" s="11"/>
      <c r="KA16" s="12"/>
      <c r="KB16" s="12"/>
      <c r="KC16" s="13"/>
      <c r="KD16" s="14"/>
      <c r="KE16" s="11"/>
      <c r="KF16" s="11"/>
      <c r="KG16" s="11"/>
      <c r="KH16" s="11"/>
      <c r="KI16" s="11"/>
      <c r="KJ16" s="11"/>
      <c r="KK16" s="11"/>
      <c r="KL16" s="11"/>
      <c r="KM16" s="11"/>
      <c r="KN16" s="11"/>
      <c r="KO16" s="11"/>
      <c r="KP16" s="11"/>
      <c r="KQ16" s="16"/>
      <c r="KR16" s="16"/>
      <c r="KS16" s="11"/>
      <c r="KT16" s="12"/>
      <c r="KU16" s="12"/>
      <c r="KV16" s="13"/>
      <c r="KW16" s="14"/>
      <c r="KX16" s="11"/>
      <c r="KY16" s="11"/>
      <c r="KZ16" s="11"/>
      <c r="LA16" s="11"/>
      <c r="LB16" s="11"/>
      <c r="LC16" s="11"/>
      <c r="LD16" s="11"/>
      <c r="LE16" s="11"/>
      <c r="LF16" s="11"/>
      <c r="LG16" s="11"/>
      <c r="LH16" s="11"/>
      <c r="LI16" s="11"/>
      <c r="LJ16" s="16"/>
      <c r="LK16" s="16"/>
      <c r="LL16" s="11"/>
      <c r="LM16" s="12"/>
      <c r="LN16" s="12"/>
      <c r="LO16" s="13"/>
      <c r="LP16" s="14"/>
      <c r="LQ16" s="11"/>
      <c r="LR16" s="11"/>
      <c r="LS16" s="11"/>
      <c r="LT16" s="11"/>
      <c r="LU16" s="11"/>
      <c r="LV16" s="11"/>
      <c r="LW16" s="11"/>
      <c r="LX16" s="11"/>
      <c r="LY16" s="11"/>
      <c r="LZ16" s="11"/>
      <c r="MA16" s="11"/>
      <c r="MB16" s="11"/>
      <c r="MC16" s="16"/>
      <c r="MD16" s="16"/>
      <c r="ME16" s="11"/>
      <c r="MF16" s="12"/>
      <c r="MG16" s="12"/>
      <c r="MH16" s="13"/>
      <c r="MI16" s="14"/>
      <c r="MJ16" s="11"/>
      <c r="MK16" s="11"/>
      <c r="ML16" s="11"/>
      <c r="MM16" s="11"/>
      <c r="MN16" s="11"/>
      <c r="MO16" s="11"/>
      <c r="MP16" s="11"/>
      <c r="MQ16" s="11"/>
      <c r="MR16" s="11"/>
      <c r="MS16" s="11"/>
      <c r="MT16" s="11"/>
      <c r="MU16" s="11"/>
      <c r="MV16" s="16"/>
      <c r="MW16" s="16"/>
      <c r="MX16" s="11"/>
      <c r="MY16" s="12"/>
      <c r="MZ16" s="12"/>
      <c r="NA16" s="13"/>
      <c r="NB16" s="14"/>
      <c r="NC16" s="11"/>
      <c r="ND16" s="11"/>
      <c r="NE16" s="11"/>
      <c r="NF16" s="11"/>
      <c r="NG16" s="11"/>
      <c r="NH16" s="11"/>
      <c r="NI16" s="11"/>
      <c r="NJ16" s="11"/>
      <c r="NK16" s="11"/>
      <c r="NL16" s="11"/>
      <c r="NM16" s="11"/>
      <c r="NN16" s="11"/>
      <c r="NO16" s="16"/>
      <c r="NP16" s="16"/>
      <c r="NQ16" s="11"/>
      <c r="NR16" s="12"/>
      <c r="NS16" s="12"/>
      <c r="NT16" s="13"/>
      <c r="NU16" s="14"/>
      <c r="NV16" s="11"/>
      <c r="NW16" s="11"/>
      <c r="NX16" s="11"/>
      <c r="NY16" s="11"/>
      <c r="NZ16" s="11"/>
      <c r="OA16" s="11"/>
      <c r="OB16" s="11"/>
      <c r="OC16" s="11"/>
      <c r="OD16" s="11"/>
      <c r="OE16" s="11"/>
      <c r="OF16" s="11"/>
      <c r="OG16" s="11"/>
      <c r="OH16" s="16"/>
      <c r="OI16" s="16"/>
      <c r="OJ16" s="11"/>
      <c r="OK16" s="12"/>
      <c r="OL16" s="12"/>
      <c r="OM16" s="13"/>
      <c r="ON16" s="14"/>
      <c r="OO16" s="11"/>
      <c r="OP16" s="11"/>
      <c r="OQ16" s="11"/>
      <c r="OR16" s="11"/>
      <c r="OS16" s="11"/>
      <c r="OT16" s="11"/>
      <c r="OU16" s="11"/>
      <c r="OV16" s="11"/>
      <c r="OW16" s="11"/>
      <c r="OX16" s="11"/>
      <c r="OY16" s="11"/>
      <c r="OZ16" s="11"/>
      <c r="PA16" s="16"/>
      <c r="PB16" s="16"/>
    </row>
    <row r="17" spans="1:418" ht="100" customHeight="1" x14ac:dyDescent="0.75">
      <c r="A17" s="12">
        <v>1291</v>
      </c>
      <c r="B17" s="12" t="s">
        <v>1292</v>
      </c>
      <c r="C17" s="12" t="s">
        <v>5401</v>
      </c>
      <c r="D17" s="26">
        <v>3000</v>
      </c>
      <c r="E17" s="27">
        <v>4371</v>
      </c>
      <c r="F17" s="12" t="s">
        <v>8218</v>
      </c>
      <c r="G17" s="12" t="s">
        <v>8223</v>
      </c>
      <c r="H17" s="12" t="s">
        <v>8245</v>
      </c>
      <c r="I17" s="12">
        <v>1428390000</v>
      </c>
      <c r="J17" s="12">
        <v>1425224391</v>
      </c>
      <c r="K17" s="12" t="b">
        <v>0</v>
      </c>
      <c r="L17" s="12">
        <v>42</v>
      </c>
      <c r="M17" s="12" t="b">
        <v>1</v>
      </c>
      <c r="N17" s="12" t="s">
        <v>8273</v>
      </c>
      <c r="O17" s="12" t="s">
        <v>8274</v>
      </c>
      <c r="P17" s="12">
        <v>146</v>
      </c>
      <c r="Q17" s="12">
        <v>104.07</v>
      </c>
      <c r="R17" s="15">
        <v>42064.652673611112</v>
      </c>
      <c r="S17" s="15">
        <v>42101.291666666672</v>
      </c>
      <c r="T17" s="11"/>
      <c r="U17" s="12"/>
      <c r="V17" s="12"/>
      <c r="W17" s="13"/>
      <c r="X17" s="14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6"/>
      <c r="AL17" s="16"/>
      <c r="AM17" s="11"/>
      <c r="AN17" s="12"/>
      <c r="AO17" s="12"/>
      <c r="AP17" s="13"/>
      <c r="AQ17" s="14"/>
      <c r="AR17" s="11"/>
      <c r="AS17" s="11"/>
      <c r="AT17" s="11"/>
      <c r="AU17" s="11"/>
      <c r="AV17" s="11"/>
      <c r="AW17" s="11"/>
      <c r="AX17" s="11"/>
      <c r="AY17" s="11"/>
      <c r="AZ17" s="11"/>
      <c r="BA17" s="11"/>
      <c r="BB17" s="11"/>
      <c r="BC17" s="11"/>
      <c r="BD17" s="16"/>
      <c r="BE17" s="16"/>
      <c r="BF17" s="11"/>
      <c r="BG17" s="12"/>
      <c r="BH17" s="12"/>
      <c r="BI17" s="13"/>
      <c r="BJ17" s="14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6"/>
      <c r="BX17" s="16"/>
      <c r="BY17" s="11"/>
      <c r="BZ17" s="12"/>
      <c r="CA17" s="12"/>
      <c r="CB17" s="13"/>
      <c r="CC17" s="14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6"/>
      <c r="CQ17" s="16"/>
      <c r="CR17" s="11"/>
      <c r="CS17" s="12"/>
      <c r="CT17" s="12"/>
      <c r="CU17" s="13"/>
      <c r="CV17" s="14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6"/>
      <c r="DJ17" s="16"/>
      <c r="DK17" s="11"/>
      <c r="DL17" s="12"/>
      <c r="DM17" s="12"/>
      <c r="DN17" s="13"/>
      <c r="DO17" s="14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  <c r="EB17" s="16"/>
      <c r="EC17" s="16"/>
      <c r="ED17" s="11"/>
      <c r="EE17" s="12"/>
      <c r="EF17" s="12"/>
      <c r="EG17" s="13"/>
      <c r="EH17" s="14"/>
      <c r="EI17" s="11"/>
      <c r="EJ17" s="11"/>
      <c r="EK17" s="11"/>
      <c r="EL17" s="11"/>
      <c r="EM17" s="11"/>
      <c r="EN17" s="11"/>
      <c r="EO17" s="11"/>
      <c r="EP17" s="11"/>
      <c r="EQ17" s="11"/>
      <c r="ER17" s="11"/>
      <c r="ES17" s="11"/>
      <c r="ET17" s="11"/>
      <c r="EU17" s="16"/>
      <c r="EV17" s="16"/>
      <c r="EW17" s="11"/>
      <c r="EX17" s="12"/>
      <c r="EY17" s="12"/>
      <c r="EZ17" s="13"/>
      <c r="FA17" s="14"/>
      <c r="FB17" s="11"/>
      <c r="FC17" s="11"/>
      <c r="FD17" s="11"/>
      <c r="FE17" s="11"/>
      <c r="FF17" s="11"/>
      <c r="FG17" s="11"/>
      <c r="FH17" s="11"/>
      <c r="FI17" s="11"/>
      <c r="FJ17" s="11"/>
      <c r="FK17" s="11"/>
      <c r="FL17" s="11"/>
      <c r="FM17" s="11"/>
      <c r="FN17" s="16"/>
      <c r="FO17" s="16"/>
      <c r="FP17" s="11"/>
      <c r="FQ17" s="12"/>
      <c r="FR17" s="12"/>
      <c r="FS17" s="13"/>
      <c r="FT17" s="14"/>
      <c r="FU17" s="11"/>
      <c r="FV17" s="11"/>
      <c r="FW17" s="11"/>
      <c r="FX17" s="11"/>
      <c r="FY17" s="11"/>
      <c r="FZ17" s="11"/>
      <c r="GA17" s="11"/>
      <c r="GB17" s="11"/>
      <c r="GC17" s="11"/>
      <c r="GD17" s="11"/>
      <c r="GE17" s="11"/>
      <c r="GF17" s="11"/>
      <c r="GG17" s="16"/>
      <c r="GH17" s="16"/>
      <c r="GI17" s="11"/>
      <c r="GJ17" s="12"/>
      <c r="GK17" s="12"/>
      <c r="GL17" s="13"/>
      <c r="GM17" s="14"/>
      <c r="GN17" s="11"/>
      <c r="GO17" s="11"/>
      <c r="GP17" s="11"/>
      <c r="GQ17" s="11"/>
      <c r="GR17" s="11"/>
      <c r="GS17" s="11"/>
      <c r="GT17" s="11"/>
      <c r="GU17" s="11"/>
      <c r="GV17" s="11"/>
      <c r="GW17" s="11"/>
      <c r="GX17" s="11"/>
      <c r="GY17" s="11"/>
      <c r="GZ17" s="16"/>
      <c r="HA17" s="16"/>
      <c r="HB17" s="11"/>
      <c r="HC17" s="12"/>
      <c r="HD17" s="12"/>
      <c r="HE17" s="13"/>
      <c r="HF17" s="14"/>
      <c r="HG17" s="11"/>
      <c r="HH17" s="11"/>
      <c r="HI17" s="11"/>
      <c r="HJ17" s="11"/>
      <c r="HK17" s="11"/>
      <c r="HL17" s="11"/>
      <c r="HM17" s="11"/>
      <c r="HN17" s="11"/>
      <c r="HO17" s="11"/>
      <c r="HP17" s="11"/>
      <c r="HQ17" s="11"/>
      <c r="HR17" s="11"/>
      <c r="HS17" s="16"/>
      <c r="HT17" s="16"/>
      <c r="HU17" s="11"/>
      <c r="HV17" s="12"/>
      <c r="HW17" s="12"/>
      <c r="HX17" s="13"/>
      <c r="HY17" s="14"/>
      <c r="HZ17" s="11"/>
      <c r="IA17" s="11"/>
      <c r="IB17" s="11"/>
      <c r="IC17" s="11"/>
      <c r="ID17" s="11"/>
      <c r="IE17" s="11"/>
      <c r="IF17" s="11"/>
      <c r="IG17" s="11"/>
      <c r="IH17" s="11"/>
      <c r="II17" s="11"/>
      <c r="IJ17" s="11"/>
      <c r="IK17" s="11"/>
      <c r="IL17" s="16"/>
      <c r="IM17" s="16"/>
      <c r="IN17" s="11"/>
      <c r="IO17" s="12"/>
      <c r="IP17" s="12"/>
      <c r="IQ17" s="13"/>
      <c r="IR17" s="14"/>
      <c r="IS17" s="11"/>
      <c r="IT17" s="11"/>
      <c r="IU17" s="11"/>
      <c r="IV17" s="11"/>
      <c r="IW17" s="11"/>
      <c r="IX17" s="11"/>
      <c r="IY17" s="11"/>
      <c r="IZ17" s="11"/>
      <c r="JA17" s="11"/>
      <c r="JB17" s="11"/>
      <c r="JC17" s="11"/>
      <c r="JD17" s="11"/>
      <c r="JE17" s="16"/>
      <c r="JF17" s="16"/>
      <c r="JG17" s="11"/>
      <c r="JH17" s="12"/>
      <c r="JI17" s="12"/>
      <c r="JJ17" s="13"/>
      <c r="JK17" s="14"/>
      <c r="JL17" s="11"/>
      <c r="JM17" s="11"/>
      <c r="JN17" s="11"/>
      <c r="JO17" s="11"/>
      <c r="JP17" s="11"/>
      <c r="JQ17" s="11"/>
      <c r="JR17" s="11"/>
      <c r="JS17" s="11"/>
      <c r="JT17" s="11"/>
      <c r="JU17" s="11"/>
      <c r="JV17" s="11"/>
      <c r="JW17" s="11"/>
      <c r="JX17" s="16"/>
      <c r="JY17" s="16"/>
      <c r="JZ17" s="11"/>
      <c r="KA17" s="12"/>
      <c r="KB17" s="12"/>
      <c r="KC17" s="13"/>
      <c r="KD17" s="14"/>
      <c r="KE17" s="11"/>
      <c r="KF17" s="11"/>
      <c r="KG17" s="11"/>
      <c r="KH17" s="11"/>
      <c r="KI17" s="11"/>
      <c r="KJ17" s="11"/>
      <c r="KK17" s="11"/>
      <c r="KL17" s="11"/>
      <c r="KM17" s="11"/>
      <c r="KN17" s="11"/>
      <c r="KO17" s="11"/>
      <c r="KP17" s="11"/>
      <c r="KQ17" s="16"/>
      <c r="KR17" s="16"/>
      <c r="KS17" s="11"/>
      <c r="KT17" s="12"/>
      <c r="KU17" s="12"/>
      <c r="KV17" s="13"/>
      <c r="KW17" s="14"/>
      <c r="KX17" s="11"/>
      <c r="KY17" s="11"/>
      <c r="KZ17" s="11"/>
      <c r="LA17" s="11"/>
      <c r="LB17" s="11"/>
      <c r="LC17" s="11"/>
      <c r="LD17" s="11"/>
      <c r="LE17" s="11"/>
      <c r="LF17" s="11"/>
      <c r="LG17" s="11"/>
      <c r="LH17" s="11"/>
      <c r="LI17" s="11"/>
      <c r="LJ17" s="16"/>
      <c r="LK17" s="16"/>
      <c r="LL17" s="11"/>
      <c r="LM17" s="12"/>
      <c r="LN17" s="12"/>
      <c r="LO17" s="13"/>
      <c r="LP17" s="14"/>
      <c r="LQ17" s="11"/>
      <c r="LR17" s="11"/>
      <c r="LS17" s="11"/>
      <c r="LT17" s="11"/>
      <c r="LU17" s="11"/>
      <c r="LV17" s="11"/>
      <c r="LW17" s="11"/>
      <c r="LX17" s="11"/>
      <c r="LY17" s="11"/>
      <c r="LZ17" s="11"/>
      <c r="MA17" s="11"/>
      <c r="MB17" s="11"/>
      <c r="MC17" s="16"/>
      <c r="MD17" s="16"/>
      <c r="ME17" s="11"/>
      <c r="MF17" s="12"/>
      <c r="MG17" s="12"/>
      <c r="MH17" s="13"/>
      <c r="MI17" s="14"/>
      <c r="MJ17" s="11"/>
      <c r="MK17" s="11"/>
      <c r="ML17" s="11"/>
      <c r="MM17" s="11"/>
      <c r="MN17" s="11"/>
      <c r="MO17" s="11"/>
      <c r="MP17" s="11"/>
      <c r="MQ17" s="11"/>
      <c r="MR17" s="11"/>
      <c r="MS17" s="11"/>
      <c r="MT17" s="11"/>
      <c r="MU17" s="11"/>
      <c r="MV17" s="16"/>
      <c r="MW17" s="16"/>
      <c r="MX17" s="11"/>
      <c r="MY17" s="12"/>
      <c r="MZ17" s="12"/>
      <c r="NA17" s="13"/>
      <c r="NB17" s="14"/>
      <c r="NC17" s="11"/>
      <c r="ND17" s="11"/>
      <c r="NE17" s="11"/>
      <c r="NF17" s="11"/>
      <c r="NG17" s="11"/>
      <c r="NH17" s="11"/>
      <c r="NI17" s="11"/>
      <c r="NJ17" s="11"/>
      <c r="NK17" s="11"/>
      <c r="NL17" s="11"/>
      <c r="NM17" s="11"/>
      <c r="NN17" s="11"/>
      <c r="NO17" s="16"/>
      <c r="NP17" s="16"/>
      <c r="NQ17" s="11"/>
      <c r="NR17" s="12"/>
      <c r="NS17" s="12"/>
      <c r="NT17" s="13"/>
      <c r="NU17" s="14"/>
      <c r="NV17" s="11"/>
      <c r="NW17" s="11"/>
      <c r="NX17" s="11"/>
      <c r="NY17" s="11"/>
      <c r="NZ17" s="11"/>
      <c r="OA17" s="11"/>
      <c r="OB17" s="11"/>
      <c r="OC17" s="11"/>
      <c r="OD17" s="11"/>
      <c r="OE17" s="11"/>
      <c r="OF17" s="11"/>
      <c r="OG17" s="11"/>
      <c r="OH17" s="16"/>
      <c r="OI17" s="16"/>
      <c r="OJ17" s="11"/>
      <c r="OK17" s="12"/>
      <c r="OL17" s="12"/>
      <c r="OM17" s="13"/>
      <c r="ON17" s="14"/>
      <c r="OO17" s="11"/>
      <c r="OP17" s="11"/>
      <c r="OQ17" s="11"/>
      <c r="OR17" s="11"/>
      <c r="OS17" s="11"/>
      <c r="OT17" s="11"/>
      <c r="OU17" s="11"/>
      <c r="OV17" s="11"/>
      <c r="OW17" s="11"/>
      <c r="OX17" s="11"/>
      <c r="OY17" s="11"/>
      <c r="OZ17" s="11"/>
      <c r="PA17" s="16"/>
      <c r="PB17" s="16"/>
    </row>
    <row r="18" spans="1:418" ht="100" customHeight="1" x14ac:dyDescent="0.75">
      <c r="A18" s="12">
        <v>1293</v>
      </c>
      <c r="B18" s="12" t="s">
        <v>1294</v>
      </c>
      <c r="C18" s="12" t="s">
        <v>5403</v>
      </c>
      <c r="D18" s="26">
        <v>15000</v>
      </c>
      <c r="E18" s="27">
        <v>15335</v>
      </c>
      <c r="F18" s="12" t="s">
        <v>8218</v>
      </c>
      <c r="G18" s="12" t="s">
        <v>8223</v>
      </c>
      <c r="H18" s="12" t="s">
        <v>8245</v>
      </c>
      <c r="I18" s="12">
        <v>1447523371</v>
      </c>
      <c r="J18" s="12">
        <v>1444927771</v>
      </c>
      <c r="K18" s="12" t="b">
        <v>0</v>
      </c>
      <c r="L18" s="12">
        <v>120</v>
      </c>
      <c r="M18" s="12" t="b">
        <v>1</v>
      </c>
      <c r="N18" s="12" t="s">
        <v>8273</v>
      </c>
      <c r="O18" s="12" t="s">
        <v>8274</v>
      </c>
      <c r="P18" s="12">
        <v>102</v>
      </c>
      <c r="Q18" s="12">
        <v>127.79</v>
      </c>
      <c r="R18" s="15">
        <v>42292.701053240744</v>
      </c>
      <c r="S18" s="15">
        <v>42322.742719907401</v>
      </c>
      <c r="T18" s="11"/>
      <c r="U18" s="12"/>
      <c r="V18" s="12"/>
      <c r="W18" s="13"/>
      <c r="X18" s="14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6"/>
      <c r="AL18" s="16"/>
      <c r="AM18" s="11"/>
      <c r="AN18" s="12"/>
      <c r="AO18" s="12"/>
      <c r="AP18" s="13"/>
      <c r="AQ18" s="14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/>
      <c r="BD18" s="16"/>
      <c r="BE18" s="16"/>
      <c r="BF18" s="11"/>
      <c r="BG18" s="12"/>
      <c r="BH18" s="12"/>
      <c r="BI18" s="13"/>
      <c r="BJ18" s="14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6"/>
      <c r="BX18" s="16"/>
      <c r="BY18" s="11"/>
      <c r="BZ18" s="12"/>
      <c r="CA18" s="12"/>
      <c r="CB18" s="13"/>
      <c r="CC18" s="14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6"/>
      <c r="CQ18" s="16"/>
      <c r="CR18" s="11"/>
      <c r="CS18" s="12"/>
      <c r="CT18" s="12"/>
      <c r="CU18" s="13"/>
      <c r="CV18" s="14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6"/>
      <c r="DJ18" s="16"/>
      <c r="DK18" s="11"/>
      <c r="DL18" s="12"/>
      <c r="DM18" s="12"/>
      <c r="DN18" s="13"/>
      <c r="DO18" s="14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  <c r="EB18" s="16"/>
      <c r="EC18" s="16"/>
      <c r="ED18" s="11"/>
      <c r="EE18" s="12"/>
      <c r="EF18" s="12"/>
      <c r="EG18" s="13"/>
      <c r="EH18" s="14"/>
      <c r="EI18" s="11"/>
      <c r="EJ18" s="11"/>
      <c r="EK18" s="11"/>
      <c r="EL18" s="11"/>
      <c r="EM18" s="11"/>
      <c r="EN18" s="11"/>
      <c r="EO18" s="11"/>
      <c r="EP18" s="11"/>
      <c r="EQ18" s="11"/>
      <c r="ER18" s="11"/>
      <c r="ES18" s="11"/>
      <c r="ET18" s="11"/>
      <c r="EU18" s="16"/>
      <c r="EV18" s="16"/>
      <c r="EW18" s="11"/>
      <c r="EX18" s="12"/>
      <c r="EY18" s="12"/>
      <c r="EZ18" s="13"/>
      <c r="FA18" s="14"/>
      <c r="FB18" s="11"/>
      <c r="FC18" s="11"/>
      <c r="FD18" s="11"/>
      <c r="FE18" s="11"/>
      <c r="FF18" s="11"/>
      <c r="FG18" s="11"/>
      <c r="FH18" s="11"/>
      <c r="FI18" s="11"/>
      <c r="FJ18" s="11"/>
      <c r="FK18" s="11"/>
      <c r="FL18" s="11"/>
      <c r="FM18" s="11"/>
      <c r="FN18" s="16"/>
      <c r="FO18" s="16"/>
      <c r="FP18" s="11"/>
      <c r="FQ18" s="12"/>
      <c r="FR18" s="12"/>
      <c r="FS18" s="13"/>
      <c r="FT18" s="14"/>
      <c r="FU18" s="11"/>
      <c r="FV18" s="11"/>
      <c r="FW18" s="11"/>
      <c r="FX18" s="11"/>
      <c r="FY18" s="11"/>
      <c r="FZ18" s="11"/>
      <c r="GA18" s="11"/>
      <c r="GB18" s="11"/>
      <c r="GC18" s="11"/>
      <c r="GD18" s="11"/>
      <c r="GE18" s="11"/>
      <c r="GF18" s="11"/>
      <c r="GG18" s="16"/>
      <c r="GH18" s="16"/>
      <c r="GI18" s="11"/>
      <c r="GJ18" s="12"/>
      <c r="GK18" s="12"/>
      <c r="GL18" s="13"/>
      <c r="GM18" s="14"/>
      <c r="GN18" s="11"/>
      <c r="GO18" s="11"/>
      <c r="GP18" s="11"/>
      <c r="GQ18" s="11"/>
      <c r="GR18" s="11"/>
      <c r="GS18" s="11"/>
      <c r="GT18" s="11"/>
      <c r="GU18" s="11"/>
      <c r="GV18" s="11"/>
      <c r="GW18" s="11"/>
      <c r="GX18" s="11"/>
      <c r="GY18" s="11"/>
      <c r="GZ18" s="16"/>
      <c r="HA18" s="16"/>
      <c r="HB18" s="11"/>
      <c r="HC18" s="12"/>
      <c r="HD18" s="12"/>
      <c r="HE18" s="13"/>
      <c r="HF18" s="14"/>
      <c r="HG18" s="11"/>
      <c r="HH18" s="11"/>
      <c r="HI18" s="11"/>
      <c r="HJ18" s="11"/>
      <c r="HK18" s="11"/>
      <c r="HL18" s="11"/>
      <c r="HM18" s="11"/>
      <c r="HN18" s="11"/>
      <c r="HO18" s="11"/>
      <c r="HP18" s="11"/>
      <c r="HQ18" s="11"/>
      <c r="HR18" s="11"/>
      <c r="HS18" s="16"/>
      <c r="HT18" s="16"/>
      <c r="HU18" s="11"/>
      <c r="HV18" s="12"/>
      <c r="HW18" s="12"/>
      <c r="HX18" s="13"/>
      <c r="HY18" s="14"/>
      <c r="HZ18" s="11"/>
      <c r="IA18" s="11"/>
      <c r="IB18" s="11"/>
      <c r="IC18" s="11"/>
      <c r="ID18" s="11"/>
      <c r="IE18" s="11"/>
      <c r="IF18" s="11"/>
      <c r="IG18" s="11"/>
      <c r="IH18" s="11"/>
      <c r="II18" s="11"/>
      <c r="IJ18" s="11"/>
      <c r="IK18" s="11"/>
      <c r="IL18" s="16"/>
      <c r="IM18" s="16"/>
      <c r="IN18" s="11"/>
      <c r="IO18" s="12"/>
      <c r="IP18" s="12"/>
      <c r="IQ18" s="13"/>
      <c r="IR18" s="14"/>
      <c r="IS18" s="11"/>
      <c r="IT18" s="11"/>
      <c r="IU18" s="11"/>
      <c r="IV18" s="11"/>
      <c r="IW18" s="11"/>
      <c r="IX18" s="11"/>
      <c r="IY18" s="11"/>
      <c r="IZ18" s="11"/>
      <c r="JA18" s="11"/>
      <c r="JB18" s="11"/>
      <c r="JC18" s="11"/>
      <c r="JD18" s="11"/>
      <c r="JE18" s="16"/>
      <c r="JF18" s="16"/>
      <c r="JG18" s="11"/>
      <c r="JH18" s="12"/>
      <c r="JI18" s="12"/>
      <c r="JJ18" s="13"/>
      <c r="JK18" s="14"/>
      <c r="JL18" s="11"/>
      <c r="JM18" s="11"/>
      <c r="JN18" s="11"/>
      <c r="JO18" s="11"/>
      <c r="JP18" s="11"/>
      <c r="JQ18" s="11"/>
      <c r="JR18" s="11"/>
      <c r="JS18" s="11"/>
      <c r="JT18" s="11"/>
      <c r="JU18" s="11"/>
      <c r="JV18" s="11"/>
      <c r="JW18" s="11"/>
      <c r="JX18" s="16"/>
      <c r="JY18" s="16"/>
      <c r="JZ18" s="11"/>
      <c r="KA18" s="12"/>
      <c r="KB18" s="12"/>
      <c r="KC18" s="13"/>
      <c r="KD18" s="14"/>
      <c r="KE18" s="11"/>
      <c r="KF18" s="11"/>
      <c r="KG18" s="11"/>
      <c r="KH18" s="11"/>
      <c r="KI18" s="11"/>
      <c r="KJ18" s="11"/>
      <c r="KK18" s="11"/>
      <c r="KL18" s="11"/>
      <c r="KM18" s="11"/>
      <c r="KN18" s="11"/>
      <c r="KO18" s="11"/>
      <c r="KP18" s="11"/>
      <c r="KQ18" s="16"/>
      <c r="KR18" s="16"/>
      <c r="KS18" s="11"/>
      <c r="KT18" s="12"/>
      <c r="KU18" s="12"/>
      <c r="KV18" s="13"/>
      <c r="KW18" s="14"/>
      <c r="KX18" s="11"/>
      <c r="KY18" s="11"/>
      <c r="KZ18" s="11"/>
      <c r="LA18" s="11"/>
      <c r="LB18" s="11"/>
      <c r="LC18" s="11"/>
      <c r="LD18" s="11"/>
      <c r="LE18" s="11"/>
      <c r="LF18" s="11"/>
      <c r="LG18" s="11"/>
      <c r="LH18" s="11"/>
      <c r="LI18" s="11"/>
      <c r="LJ18" s="16"/>
      <c r="LK18" s="16"/>
      <c r="LL18" s="11"/>
      <c r="LM18" s="12"/>
      <c r="LN18" s="12"/>
      <c r="LO18" s="13"/>
      <c r="LP18" s="14"/>
      <c r="LQ18" s="11"/>
      <c r="LR18" s="11"/>
      <c r="LS18" s="11"/>
      <c r="LT18" s="11"/>
      <c r="LU18" s="11"/>
      <c r="LV18" s="11"/>
      <c r="LW18" s="11"/>
      <c r="LX18" s="11"/>
      <c r="LY18" s="11"/>
      <c r="LZ18" s="11"/>
      <c r="MA18" s="11"/>
      <c r="MB18" s="11"/>
      <c r="MC18" s="16"/>
      <c r="MD18" s="16"/>
      <c r="ME18" s="11"/>
      <c r="MF18" s="12"/>
      <c r="MG18" s="12"/>
      <c r="MH18" s="13"/>
      <c r="MI18" s="14"/>
      <c r="MJ18" s="11"/>
      <c r="MK18" s="11"/>
      <c r="ML18" s="11"/>
      <c r="MM18" s="11"/>
      <c r="MN18" s="11"/>
      <c r="MO18" s="11"/>
      <c r="MP18" s="11"/>
      <c r="MQ18" s="11"/>
      <c r="MR18" s="11"/>
      <c r="MS18" s="11"/>
      <c r="MT18" s="11"/>
      <c r="MU18" s="11"/>
      <c r="MV18" s="16"/>
      <c r="MW18" s="16"/>
      <c r="MX18" s="11"/>
      <c r="MY18" s="12"/>
      <c r="MZ18" s="12"/>
      <c r="NA18" s="13"/>
      <c r="NB18" s="14"/>
      <c r="NC18" s="11"/>
      <c r="ND18" s="11"/>
      <c r="NE18" s="11"/>
      <c r="NF18" s="11"/>
      <c r="NG18" s="11"/>
      <c r="NH18" s="11"/>
      <c r="NI18" s="11"/>
      <c r="NJ18" s="11"/>
      <c r="NK18" s="11"/>
      <c r="NL18" s="11"/>
      <c r="NM18" s="11"/>
      <c r="NN18" s="11"/>
      <c r="NO18" s="16"/>
      <c r="NP18" s="16"/>
      <c r="NQ18" s="11"/>
      <c r="NR18" s="12"/>
      <c r="NS18" s="12"/>
      <c r="NT18" s="13"/>
      <c r="NU18" s="14"/>
      <c r="NV18" s="11"/>
      <c r="NW18" s="11"/>
      <c r="NX18" s="11"/>
      <c r="NY18" s="11"/>
      <c r="NZ18" s="11"/>
      <c r="OA18" s="11"/>
      <c r="OB18" s="11"/>
      <c r="OC18" s="11"/>
      <c r="OD18" s="11"/>
      <c r="OE18" s="11"/>
      <c r="OF18" s="11"/>
      <c r="OG18" s="11"/>
      <c r="OH18" s="16"/>
      <c r="OI18" s="16"/>
      <c r="OJ18" s="11"/>
      <c r="OK18" s="12"/>
      <c r="OL18" s="12"/>
      <c r="OM18" s="13"/>
      <c r="ON18" s="14"/>
      <c r="OO18" s="11"/>
      <c r="OP18" s="11"/>
      <c r="OQ18" s="11"/>
      <c r="OR18" s="11"/>
      <c r="OS18" s="11"/>
      <c r="OT18" s="11"/>
      <c r="OU18" s="11"/>
      <c r="OV18" s="11"/>
      <c r="OW18" s="11"/>
      <c r="OX18" s="11"/>
      <c r="OY18" s="11"/>
      <c r="OZ18" s="11"/>
      <c r="PA18" s="16"/>
      <c r="PB18" s="16"/>
    </row>
    <row r="19" spans="1:418" ht="100" customHeight="1" x14ac:dyDescent="0.75">
      <c r="A19" s="12">
        <v>1297</v>
      </c>
      <c r="B19" s="12" t="s">
        <v>1298</v>
      </c>
      <c r="C19" s="12" t="s">
        <v>5407</v>
      </c>
      <c r="D19" s="26">
        <v>20000</v>
      </c>
      <c r="E19" s="27">
        <v>21905</v>
      </c>
      <c r="F19" s="12" t="s">
        <v>8218</v>
      </c>
      <c r="G19" s="12" t="s">
        <v>8223</v>
      </c>
      <c r="H19" s="12" t="s">
        <v>8245</v>
      </c>
      <c r="I19" s="12">
        <v>1462125358</v>
      </c>
      <c r="J19" s="12">
        <v>1459533358</v>
      </c>
      <c r="K19" s="12" t="b">
        <v>0</v>
      </c>
      <c r="L19" s="12">
        <v>238</v>
      </c>
      <c r="M19" s="12" t="b">
        <v>1</v>
      </c>
      <c r="N19" s="12" t="s">
        <v>8273</v>
      </c>
      <c r="O19" s="12" t="s">
        <v>8274</v>
      </c>
      <c r="P19" s="12">
        <v>110</v>
      </c>
      <c r="Q19" s="12">
        <v>92.04</v>
      </c>
      <c r="R19" s="15">
        <v>42461.747199074074</v>
      </c>
      <c r="S19" s="15">
        <v>42491.747199074074</v>
      </c>
      <c r="T19" s="11"/>
      <c r="U19" s="12"/>
      <c r="V19" s="12"/>
      <c r="W19" s="13"/>
      <c r="X19" s="14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6"/>
      <c r="AL19" s="16"/>
      <c r="AM19" s="11"/>
      <c r="AN19" s="12"/>
      <c r="AO19" s="12"/>
      <c r="AP19" s="13"/>
      <c r="AQ19" s="14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  <c r="BD19" s="16"/>
      <c r="BE19" s="16"/>
      <c r="BF19" s="11"/>
      <c r="BG19" s="12"/>
      <c r="BH19" s="12"/>
      <c r="BI19" s="13"/>
      <c r="BJ19" s="14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6"/>
      <c r="BX19" s="16"/>
      <c r="BY19" s="11"/>
      <c r="BZ19" s="12"/>
      <c r="CA19" s="12"/>
      <c r="CB19" s="13"/>
      <c r="CC19" s="14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6"/>
      <c r="CQ19" s="16"/>
      <c r="CR19" s="11"/>
      <c r="CS19" s="12"/>
      <c r="CT19" s="12"/>
      <c r="CU19" s="13"/>
      <c r="CV19" s="14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6"/>
      <c r="DJ19" s="16"/>
      <c r="DK19" s="11"/>
      <c r="DL19" s="12"/>
      <c r="DM19" s="12"/>
      <c r="DN19" s="13"/>
      <c r="DO19" s="14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  <c r="EB19" s="16"/>
      <c r="EC19" s="16"/>
      <c r="ED19" s="11"/>
      <c r="EE19" s="12"/>
      <c r="EF19" s="12"/>
      <c r="EG19" s="13"/>
      <c r="EH19" s="14"/>
      <c r="EI19" s="11"/>
      <c r="EJ19" s="11"/>
      <c r="EK19" s="11"/>
      <c r="EL19" s="11"/>
      <c r="EM19" s="11"/>
      <c r="EN19" s="11"/>
      <c r="EO19" s="11"/>
      <c r="EP19" s="11"/>
      <c r="EQ19" s="11"/>
      <c r="ER19" s="11"/>
      <c r="ES19" s="11"/>
      <c r="ET19" s="11"/>
      <c r="EU19" s="16"/>
      <c r="EV19" s="16"/>
      <c r="EW19" s="11"/>
      <c r="EX19" s="12"/>
      <c r="EY19" s="12"/>
      <c r="EZ19" s="13"/>
      <c r="FA19" s="14"/>
      <c r="FB19" s="11"/>
      <c r="FC19" s="11"/>
      <c r="FD19" s="11"/>
      <c r="FE19" s="11"/>
      <c r="FF19" s="11"/>
      <c r="FG19" s="11"/>
      <c r="FH19" s="11"/>
      <c r="FI19" s="11"/>
      <c r="FJ19" s="11"/>
      <c r="FK19" s="11"/>
      <c r="FL19" s="11"/>
      <c r="FM19" s="11"/>
      <c r="FN19" s="16"/>
      <c r="FO19" s="16"/>
      <c r="FP19" s="11"/>
      <c r="FQ19" s="12"/>
      <c r="FR19" s="12"/>
      <c r="FS19" s="13"/>
      <c r="FT19" s="14"/>
      <c r="FU19" s="11"/>
      <c r="FV19" s="11"/>
      <c r="FW19" s="11"/>
      <c r="FX19" s="11"/>
      <c r="FY19" s="11"/>
      <c r="FZ19" s="11"/>
      <c r="GA19" s="11"/>
      <c r="GB19" s="11"/>
      <c r="GC19" s="11"/>
      <c r="GD19" s="11"/>
      <c r="GE19" s="11"/>
      <c r="GF19" s="11"/>
      <c r="GG19" s="16"/>
      <c r="GH19" s="16"/>
      <c r="GI19" s="11"/>
      <c r="GJ19" s="12"/>
      <c r="GK19" s="12"/>
      <c r="GL19" s="13"/>
      <c r="GM19" s="14"/>
      <c r="GN19" s="11"/>
      <c r="GO19" s="11"/>
      <c r="GP19" s="11"/>
      <c r="GQ19" s="11"/>
      <c r="GR19" s="11"/>
      <c r="GS19" s="11"/>
      <c r="GT19" s="11"/>
      <c r="GU19" s="11"/>
      <c r="GV19" s="11"/>
      <c r="GW19" s="11"/>
      <c r="GX19" s="11"/>
      <c r="GY19" s="11"/>
      <c r="GZ19" s="16"/>
      <c r="HA19" s="16"/>
      <c r="HB19" s="11"/>
      <c r="HC19" s="12"/>
      <c r="HD19" s="12"/>
      <c r="HE19" s="13"/>
      <c r="HF19" s="14"/>
      <c r="HG19" s="11"/>
      <c r="HH19" s="11"/>
      <c r="HI19" s="11"/>
      <c r="HJ19" s="11"/>
      <c r="HK19" s="11"/>
      <c r="HL19" s="11"/>
      <c r="HM19" s="11"/>
      <c r="HN19" s="11"/>
      <c r="HO19" s="11"/>
      <c r="HP19" s="11"/>
      <c r="HQ19" s="11"/>
      <c r="HR19" s="11"/>
      <c r="HS19" s="16"/>
      <c r="HT19" s="16"/>
      <c r="HU19" s="11"/>
      <c r="HV19" s="12"/>
      <c r="HW19" s="12"/>
      <c r="HX19" s="13"/>
      <c r="HY19" s="14"/>
      <c r="HZ19" s="11"/>
      <c r="IA19" s="11"/>
      <c r="IB19" s="11"/>
      <c r="IC19" s="11"/>
      <c r="ID19" s="11"/>
      <c r="IE19" s="11"/>
      <c r="IF19" s="11"/>
      <c r="IG19" s="11"/>
      <c r="IH19" s="11"/>
      <c r="II19" s="11"/>
      <c r="IJ19" s="11"/>
      <c r="IK19" s="11"/>
      <c r="IL19" s="16"/>
      <c r="IM19" s="16"/>
      <c r="IN19" s="11"/>
      <c r="IO19" s="12"/>
      <c r="IP19" s="12"/>
      <c r="IQ19" s="13"/>
      <c r="IR19" s="14"/>
      <c r="IS19" s="11"/>
      <c r="IT19" s="11"/>
      <c r="IU19" s="11"/>
      <c r="IV19" s="11"/>
      <c r="IW19" s="11"/>
      <c r="IX19" s="11"/>
      <c r="IY19" s="11"/>
      <c r="IZ19" s="11"/>
      <c r="JA19" s="11"/>
      <c r="JB19" s="11"/>
      <c r="JC19" s="11"/>
      <c r="JD19" s="11"/>
      <c r="JE19" s="16"/>
      <c r="JF19" s="16"/>
      <c r="JG19" s="11"/>
      <c r="JH19" s="12"/>
      <c r="JI19" s="12"/>
      <c r="JJ19" s="13"/>
      <c r="JK19" s="14"/>
      <c r="JL19" s="11"/>
      <c r="JM19" s="11"/>
      <c r="JN19" s="11"/>
      <c r="JO19" s="11"/>
      <c r="JP19" s="11"/>
      <c r="JQ19" s="11"/>
      <c r="JR19" s="11"/>
      <c r="JS19" s="11"/>
      <c r="JT19" s="11"/>
      <c r="JU19" s="11"/>
      <c r="JV19" s="11"/>
      <c r="JW19" s="11"/>
      <c r="JX19" s="16"/>
      <c r="JY19" s="16"/>
      <c r="JZ19" s="11"/>
      <c r="KA19" s="12"/>
      <c r="KB19" s="12"/>
      <c r="KC19" s="13"/>
      <c r="KD19" s="14"/>
      <c r="KE19" s="11"/>
      <c r="KF19" s="11"/>
      <c r="KG19" s="11"/>
      <c r="KH19" s="11"/>
      <c r="KI19" s="11"/>
      <c r="KJ19" s="11"/>
      <c r="KK19" s="11"/>
      <c r="KL19" s="11"/>
      <c r="KM19" s="11"/>
      <c r="KN19" s="11"/>
      <c r="KO19" s="11"/>
      <c r="KP19" s="11"/>
      <c r="KQ19" s="16"/>
      <c r="KR19" s="16"/>
      <c r="KS19" s="11"/>
      <c r="KT19" s="12"/>
      <c r="KU19" s="12"/>
      <c r="KV19" s="13"/>
      <c r="KW19" s="14"/>
      <c r="KX19" s="11"/>
      <c r="KY19" s="11"/>
      <c r="KZ19" s="11"/>
      <c r="LA19" s="11"/>
      <c r="LB19" s="11"/>
      <c r="LC19" s="11"/>
      <c r="LD19" s="11"/>
      <c r="LE19" s="11"/>
      <c r="LF19" s="11"/>
      <c r="LG19" s="11"/>
      <c r="LH19" s="11"/>
      <c r="LI19" s="11"/>
      <c r="LJ19" s="16"/>
      <c r="LK19" s="16"/>
      <c r="LL19" s="11"/>
      <c r="LM19" s="12"/>
      <c r="LN19" s="12"/>
      <c r="LO19" s="13"/>
      <c r="LP19" s="14"/>
      <c r="LQ19" s="11"/>
      <c r="LR19" s="11"/>
      <c r="LS19" s="11"/>
      <c r="LT19" s="11"/>
      <c r="LU19" s="11"/>
      <c r="LV19" s="11"/>
      <c r="LW19" s="11"/>
      <c r="LX19" s="11"/>
      <c r="LY19" s="11"/>
      <c r="LZ19" s="11"/>
      <c r="MA19" s="11"/>
      <c r="MB19" s="11"/>
      <c r="MC19" s="16"/>
      <c r="MD19" s="16"/>
      <c r="ME19" s="11"/>
      <c r="MF19" s="12"/>
      <c r="MG19" s="12"/>
      <c r="MH19" s="13"/>
      <c r="MI19" s="14"/>
      <c r="MJ19" s="11"/>
      <c r="MK19" s="11"/>
      <c r="ML19" s="11"/>
      <c r="MM19" s="11"/>
      <c r="MN19" s="11"/>
      <c r="MO19" s="11"/>
      <c r="MP19" s="11"/>
      <c r="MQ19" s="11"/>
      <c r="MR19" s="11"/>
      <c r="MS19" s="11"/>
      <c r="MT19" s="11"/>
      <c r="MU19" s="11"/>
      <c r="MV19" s="16"/>
      <c r="MW19" s="16"/>
      <c r="MX19" s="11"/>
      <c r="MY19" s="12"/>
      <c r="MZ19" s="12"/>
      <c r="NA19" s="13"/>
      <c r="NB19" s="14"/>
      <c r="NC19" s="11"/>
      <c r="ND19" s="11"/>
      <c r="NE19" s="11"/>
      <c r="NF19" s="11"/>
      <c r="NG19" s="11"/>
      <c r="NH19" s="11"/>
      <c r="NI19" s="11"/>
      <c r="NJ19" s="11"/>
      <c r="NK19" s="11"/>
      <c r="NL19" s="11"/>
      <c r="NM19" s="11"/>
      <c r="NN19" s="11"/>
      <c r="NO19" s="16"/>
      <c r="NP19" s="16"/>
      <c r="NQ19" s="11"/>
      <c r="NR19" s="12"/>
      <c r="NS19" s="12"/>
      <c r="NT19" s="13"/>
      <c r="NU19" s="14"/>
      <c r="NV19" s="11"/>
      <c r="NW19" s="11"/>
      <c r="NX19" s="11"/>
      <c r="NY19" s="11"/>
      <c r="NZ19" s="11"/>
      <c r="OA19" s="11"/>
      <c r="OB19" s="11"/>
      <c r="OC19" s="11"/>
      <c r="OD19" s="11"/>
      <c r="OE19" s="11"/>
      <c r="OF19" s="11"/>
      <c r="OG19" s="11"/>
      <c r="OH19" s="16"/>
      <c r="OI19" s="16"/>
      <c r="OJ19" s="11"/>
      <c r="OK19" s="12"/>
      <c r="OL19" s="12"/>
      <c r="OM19" s="13"/>
      <c r="ON19" s="14"/>
      <c r="OO19" s="11"/>
      <c r="OP19" s="11"/>
      <c r="OQ19" s="11"/>
      <c r="OR19" s="11"/>
      <c r="OS19" s="11"/>
      <c r="OT19" s="11"/>
      <c r="OU19" s="11"/>
      <c r="OV19" s="11"/>
      <c r="OW19" s="11"/>
      <c r="OX19" s="11"/>
      <c r="OY19" s="11"/>
      <c r="OZ19" s="11"/>
      <c r="PA19" s="16"/>
      <c r="PB19" s="16"/>
    </row>
    <row r="20" spans="1:418" ht="100" customHeight="1" x14ac:dyDescent="0.75">
      <c r="A20" s="12">
        <v>1299</v>
      </c>
      <c r="B20" s="12" t="s">
        <v>1300</v>
      </c>
      <c r="C20" s="12" t="s">
        <v>5409</v>
      </c>
      <c r="D20" s="26">
        <v>3500</v>
      </c>
      <c r="E20" s="27">
        <v>4340</v>
      </c>
      <c r="F20" s="12" t="s">
        <v>8218</v>
      </c>
      <c r="G20" s="12" t="s">
        <v>8223</v>
      </c>
      <c r="H20" s="12" t="s">
        <v>8245</v>
      </c>
      <c r="I20" s="12">
        <v>1436902359</v>
      </c>
      <c r="J20" s="12">
        <v>1434310359</v>
      </c>
      <c r="K20" s="12" t="b">
        <v>0</v>
      </c>
      <c r="L20" s="12">
        <v>32</v>
      </c>
      <c r="M20" s="12" t="b">
        <v>1</v>
      </c>
      <c r="N20" s="12" t="s">
        <v>8273</v>
      </c>
      <c r="O20" s="12" t="s">
        <v>8274</v>
      </c>
      <c r="P20" s="12">
        <v>124</v>
      </c>
      <c r="Q20" s="12">
        <v>135.63</v>
      </c>
      <c r="R20" s="15">
        <v>42169.814340277779</v>
      </c>
      <c r="S20" s="15">
        <v>42199.814340277779</v>
      </c>
      <c r="T20" s="11"/>
      <c r="U20" s="12"/>
      <c r="V20" s="12"/>
      <c r="W20" s="13"/>
      <c r="X20" s="14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6"/>
      <c r="AL20" s="16"/>
      <c r="AM20" s="11"/>
      <c r="AN20" s="12"/>
      <c r="AO20" s="12"/>
      <c r="AP20" s="13"/>
      <c r="AQ20" s="14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6"/>
      <c r="BE20" s="16"/>
      <c r="BF20" s="11"/>
      <c r="BG20" s="12"/>
      <c r="BH20" s="12"/>
      <c r="BI20" s="13"/>
      <c r="BJ20" s="14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6"/>
      <c r="BX20" s="16"/>
      <c r="BY20" s="11"/>
      <c r="BZ20" s="12"/>
      <c r="CA20" s="12"/>
      <c r="CB20" s="13"/>
      <c r="CC20" s="14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6"/>
      <c r="CQ20" s="16"/>
      <c r="CR20" s="11"/>
      <c r="CS20" s="12"/>
      <c r="CT20" s="12"/>
      <c r="CU20" s="13"/>
      <c r="CV20" s="14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6"/>
      <c r="DJ20" s="16"/>
      <c r="DK20" s="11"/>
      <c r="DL20" s="12"/>
      <c r="DM20" s="12"/>
      <c r="DN20" s="13"/>
      <c r="DO20" s="14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  <c r="EB20" s="16"/>
      <c r="EC20" s="16"/>
      <c r="ED20" s="11"/>
      <c r="EE20" s="12"/>
      <c r="EF20" s="12"/>
      <c r="EG20" s="13"/>
      <c r="EH20" s="14"/>
      <c r="EI20" s="11"/>
      <c r="EJ20" s="11"/>
      <c r="EK20" s="11"/>
      <c r="EL20" s="11"/>
      <c r="EM20" s="11"/>
      <c r="EN20" s="11"/>
      <c r="EO20" s="11"/>
      <c r="EP20" s="11"/>
      <c r="EQ20" s="11"/>
      <c r="ER20" s="11"/>
      <c r="ES20" s="11"/>
      <c r="ET20" s="11"/>
      <c r="EU20" s="16"/>
      <c r="EV20" s="16"/>
      <c r="EW20" s="11"/>
      <c r="EX20" s="12"/>
      <c r="EY20" s="12"/>
      <c r="EZ20" s="13"/>
      <c r="FA20" s="14"/>
      <c r="FB20" s="11"/>
      <c r="FC20" s="11"/>
      <c r="FD20" s="11"/>
      <c r="FE20" s="11"/>
      <c r="FF20" s="11"/>
      <c r="FG20" s="11"/>
      <c r="FH20" s="11"/>
      <c r="FI20" s="11"/>
      <c r="FJ20" s="11"/>
      <c r="FK20" s="11"/>
      <c r="FL20" s="11"/>
      <c r="FM20" s="11"/>
      <c r="FN20" s="16"/>
      <c r="FO20" s="16"/>
      <c r="FP20" s="11"/>
      <c r="FQ20" s="12"/>
      <c r="FR20" s="12"/>
      <c r="FS20" s="13"/>
      <c r="FT20" s="14"/>
      <c r="FU20" s="11"/>
      <c r="FV20" s="11"/>
      <c r="FW20" s="11"/>
      <c r="FX20" s="11"/>
      <c r="FY20" s="11"/>
      <c r="FZ20" s="11"/>
      <c r="GA20" s="11"/>
      <c r="GB20" s="11"/>
      <c r="GC20" s="11"/>
      <c r="GD20" s="11"/>
      <c r="GE20" s="11"/>
      <c r="GF20" s="11"/>
      <c r="GG20" s="16"/>
      <c r="GH20" s="16"/>
      <c r="GI20" s="11"/>
      <c r="GJ20" s="12"/>
      <c r="GK20" s="12"/>
      <c r="GL20" s="13"/>
      <c r="GM20" s="14"/>
      <c r="GN20" s="11"/>
      <c r="GO20" s="11"/>
      <c r="GP20" s="11"/>
      <c r="GQ20" s="11"/>
      <c r="GR20" s="11"/>
      <c r="GS20" s="11"/>
      <c r="GT20" s="11"/>
      <c r="GU20" s="11"/>
      <c r="GV20" s="11"/>
      <c r="GW20" s="11"/>
      <c r="GX20" s="11"/>
      <c r="GY20" s="11"/>
      <c r="GZ20" s="16"/>
      <c r="HA20" s="16"/>
      <c r="HB20" s="11"/>
      <c r="HC20" s="12"/>
      <c r="HD20" s="12"/>
      <c r="HE20" s="13"/>
      <c r="HF20" s="14"/>
      <c r="HG20" s="11"/>
      <c r="HH20" s="11"/>
      <c r="HI20" s="11"/>
      <c r="HJ20" s="11"/>
      <c r="HK20" s="11"/>
      <c r="HL20" s="11"/>
      <c r="HM20" s="11"/>
      <c r="HN20" s="11"/>
      <c r="HO20" s="11"/>
      <c r="HP20" s="11"/>
      <c r="HQ20" s="11"/>
      <c r="HR20" s="11"/>
      <c r="HS20" s="16"/>
      <c r="HT20" s="16"/>
      <c r="HU20" s="11"/>
      <c r="HV20" s="12"/>
      <c r="HW20" s="12"/>
      <c r="HX20" s="13"/>
      <c r="HY20" s="14"/>
      <c r="HZ20" s="11"/>
      <c r="IA20" s="11"/>
      <c r="IB20" s="11"/>
      <c r="IC20" s="11"/>
      <c r="ID20" s="11"/>
      <c r="IE20" s="11"/>
      <c r="IF20" s="11"/>
      <c r="IG20" s="11"/>
      <c r="IH20" s="11"/>
      <c r="II20" s="11"/>
      <c r="IJ20" s="11"/>
      <c r="IK20" s="11"/>
      <c r="IL20" s="16"/>
      <c r="IM20" s="16"/>
      <c r="IN20" s="11"/>
      <c r="IO20" s="12"/>
      <c r="IP20" s="12"/>
      <c r="IQ20" s="13"/>
      <c r="IR20" s="14"/>
      <c r="IS20" s="11"/>
      <c r="IT20" s="11"/>
      <c r="IU20" s="11"/>
      <c r="IV20" s="11"/>
      <c r="IW20" s="11"/>
      <c r="IX20" s="11"/>
      <c r="IY20" s="11"/>
      <c r="IZ20" s="11"/>
      <c r="JA20" s="11"/>
      <c r="JB20" s="11"/>
      <c r="JC20" s="11"/>
      <c r="JD20" s="11"/>
      <c r="JE20" s="16"/>
      <c r="JF20" s="16"/>
      <c r="JG20" s="11"/>
      <c r="JH20" s="12"/>
      <c r="JI20" s="12"/>
      <c r="JJ20" s="13"/>
      <c r="JK20" s="14"/>
      <c r="JL20" s="11"/>
      <c r="JM20" s="11"/>
      <c r="JN20" s="11"/>
      <c r="JO20" s="11"/>
      <c r="JP20" s="11"/>
      <c r="JQ20" s="11"/>
      <c r="JR20" s="11"/>
      <c r="JS20" s="11"/>
      <c r="JT20" s="11"/>
      <c r="JU20" s="11"/>
      <c r="JV20" s="11"/>
      <c r="JW20" s="11"/>
      <c r="JX20" s="16"/>
      <c r="JY20" s="16"/>
      <c r="JZ20" s="11"/>
      <c r="KA20" s="12"/>
      <c r="KB20" s="12"/>
      <c r="KC20" s="13"/>
      <c r="KD20" s="14"/>
      <c r="KE20" s="11"/>
      <c r="KF20" s="11"/>
      <c r="KG20" s="11"/>
      <c r="KH20" s="11"/>
      <c r="KI20" s="11"/>
      <c r="KJ20" s="11"/>
      <c r="KK20" s="11"/>
      <c r="KL20" s="11"/>
      <c r="KM20" s="11"/>
      <c r="KN20" s="11"/>
      <c r="KO20" s="11"/>
      <c r="KP20" s="11"/>
      <c r="KQ20" s="16"/>
      <c r="KR20" s="16"/>
      <c r="KS20" s="11"/>
      <c r="KT20" s="12"/>
      <c r="KU20" s="12"/>
      <c r="KV20" s="13"/>
      <c r="KW20" s="14"/>
      <c r="KX20" s="11"/>
      <c r="KY20" s="11"/>
      <c r="KZ20" s="11"/>
      <c r="LA20" s="11"/>
      <c r="LB20" s="11"/>
      <c r="LC20" s="11"/>
      <c r="LD20" s="11"/>
      <c r="LE20" s="11"/>
      <c r="LF20" s="11"/>
      <c r="LG20" s="11"/>
      <c r="LH20" s="11"/>
      <c r="LI20" s="11"/>
      <c r="LJ20" s="16"/>
      <c r="LK20" s="16"/>
      <c r="LL20" s="11"/>
      <c r="LM20" s="12"/>
      <c r="LN20" s="12"/>
      <c r="LO20" s="13"/>
      <c r="LP20" s="14"/>
      <c r="LQ20" s="11"/>
      <c r="LR20" s="11"/>
      <c r="LS20" s="11"/>
      <c r="LT20" s="11"/>
      <c r="LU20" s="11"/>
      <c r="LV20" s="11"/>
      <c r="LW20" s="11"/>
      <c r="LX20" s="11"/>
      <c r="LY20" s="11"/>
      <c r="LZ20" s="11"/>
      <c r="MA20" s="11"/>
      <c r="MB20" s="11"/>
      <c r="MC20" s="16"/>
      <c r="MD20" s="16"/>
      <c r="ME20" s="11"/>
      <c r="MF20" s="12"/>
      <c r="MG20" s="12"/>
      <c r="MH20" s="13"/>
      <c r="MI20" s="14"/>
      <c r="MJ20" s="11"/>
      <c r="MK20" s="11"/>
      <c r="ML20" s="11"/>
      <c r="MM20" s="11"/>
      <c r="MN20" s="11"/>
      <c r="MO20" s="11"/>
      <c r="MP20" s="11"/>
      <c r="MQ20" s="11"/>
      <c r="MR20" s="11"/>
      <c r="MS20" s="11"/>
      <c r="MT20" s="11"/>
      <c r="MU20" s="11"/>
      <c r="MV20" s="16"/>
      <c r="MW20" s="16"/>
      <c r="MX20" s="11"/>
      <c r="MY20" s="12"/>
      <c r="MZ20" s="12"/>
      <c r="NA20" s="13"/>
      <c r="NB20" s="14"/>
      <c r="NC20" s="11"/>
      <c r="ND20" s="11"/>
      <c r="NE20" s="11"/>
      <c r="NF20" s="11"/>
      <c r="NG20" s="11"/>
      <c r="NH20" s="11"/>
      <c r="NI20" s="11"/>
      <c r="NJ20" s="11"/>
      <c r="NK20" s="11"/>
      <c r="NL20" s="11"/>
      <c r="NM20" s="11"/>
      <c r="NN20" s="11"/>
      <c r="NO20" s="16"/>
      <c r="NP20" s="16"/>
      <c r="NQ20" s="11"/>
      <c r="NR20" s="12"/>
      <c r="NS20" s="12"/>
      <c r="NT20" s="13"/>
      <c r="NU20" s="14"/>
      <c r="NV20" s="11"/>
      <c r="NW20" s="11"/>
      <c r="NX20" s="11"/>
      <c r="NY20" s="11"/>
      <c r="NZ20" s="11"/>
      <c r="OA20" s="11"/>
      <c r="OB20" s="11"/>
      <c r="OC20" s="11"/>
      <c r="OD20" s="11"/>
      <c r="OE20" s="11"/>
      <c r="OF20" s="11"/>
      <c r="OG20" s="11"/>
      <c r="OH20" s="16"/>
      <c r="OI20" s="16"/>
      <c r="OJ20" s="11"/>
      <c r="OK20" s="12"/>
      <c r="OL20" s="12"/>
      <c r="OM20" s="13"/>
      <c r="ON20" s="14"/>
      <c r="OO20" s="11"/>
      <c r="OP20" s="11"/>
      <c r="OQ20" s="11"/>
      <c r="OR20" s="11"/>
      <c r="OS20" s="11"/>
      <c r="OT20" s="11"/>
      <c r="OU20" s="11"/>
      <c r="OV20" s="11"/>
      <c r="OW20" s="11"/>
      <c r="OX20" s="11"/>
      <c r="OY20" s="11"/>
      <c r="OZ20" s="11"/>
      <c r="PA20" s="16"/>
      <c r="PB20" s="16"/>
    </row>
    <row r="21" spans="1:418" ht="100" customHeight="1" x14ac:dyDescent="0.75">
      <c r="A21" s="12">
        <v>1300</v>
      </c>
      <c r="B21" s="12" t="s">
        <v>1301</v>
      </c>
      <c r="C21" s="12" t="s">
        <v>5410</v>
      </c>
      <c r="D21" s="26">
        <v>3000</v>
      </c>
      <c r="E21" s="27">
        <v>4050</v>
      </c>
      <c r="F21" s="12" t="s">
        <v>8218</v>
      </c>
      <c r="G21" s="12" t="s">
        <v>8223</v>
      </c>
      <c r="H21" s="12" t="s">
        <v>8245</v>
      </c>
      <c r="I21" s="12">
        <v>1464807420</v>
      </c>
      <c r="J21" s="12">
        <v>1461427938</v>
      </c>
      <c r="K21" s="12" t="b">
        <v>0</v>
      </c>
      <c r="L21" s="12">
        <v>24</v>
      </c>
      <c r="M21" s="12" t="b">
        <v>1</v>
      </c>
      <c r="N21" s="12" t="s">
        <v>8273</v>
      </c>
      <c r="O21" s="12" t="s">
        <v>8274</v>
      </c>
      <c r="P21" s="12">
        <v>135</v>
      </c>
      <c r="Q21" s="12">
        <v>168.75</v>
      </c>
      <c r="R21" s="15">
        <v>42483.675208333334</v>
      </c>
      <c r="S21" s="15">
        <v>42522.789583333331</v>
      </c>
      <c r="T21" s="11"/>
      <c r="U21" s="12"/>
      <c r="V21" s="12"/>
      <c r="W21" s="13"/>
      <c r="X21" s="14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6"/>
      <c r="AL21" s="16"/>
      <c r="AM21" s="11"/>
      <c r="AN21" s="12"/>
      <c r="AO21" s="12"/>
      <c r="AP21" s="13"/>
      <c r="AQ21" s="14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6"/>
      <c r="BE21" s="16"/>
      <c r="BF21" s="11"/>
      <c r="BG21" s="12"/>
      <c r="BH21" s="12"/>
      <c r="BI21" s="13"/>
      <c r="BJ21" s="14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6"/>
      <c r="BX21" s="16"/>
      <c r="BY21" s="11"/>
      <c r="BZ21" s="12"/>
      <c r="CA21" s="12"/>
      <c r="CB21" s="13"/>
      <c r="CC21" s="14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6"/>
      <c r="CQ21" s="16"/>
      <c r="CR21" s="11"/>
      <c r="CS21" s="12"/>
      <c r="CT21" s="12"/>
      <c r="CU21" s="13"/>
      <c r="CV21" s="14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6"/>
      <c r="DJ21" s="16"/>
      <c r="DK21" s="11"/>
      <c r="DL21" s="12"/>
      <c r="DM21" s="12"/>
      <c r="DN21" s="13"/>
      <c r="DO21" s="14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  <c r="EB21" s="16"/>
      <c r="EC21" s="16"/>
      <c r="ED21" s="11"/>
      <c r="EE21" s="12"/>
      <c r="EF21" s="12"/>
      <c r="EG21" s="13"/>
      <c r="EH21" s="14"/>
      <c r="EI21" s="11"/>
      <c r="EJ21" s="11"/>
      <c r="EK21" s="11"/>
      <c r="EL21" s="11"/>
      <c r="EM21" s="11"/>
      <c r="EN21" s="11"/>
      <c r="EO21" s="11"/>
      <c r="EP21" s="11"/>
      <c r="EQ21" s="11"/>
      <c r="ER21" s="11"/>
      <c r="ES21" s="11"/>
      <c r="ET21" s="11"/>
      <c r="EU21" s="16"/>
      <c r="EV21" s="16"/>
      <c r="EW21" s="11"/>
      <c r="EX21" s="12"/>
      <c r="EY21" s="12"/>
      <c r="EZ21" s="13"/>
      <c r="FA21" s="14"/>
      <c r="FB21" s="11"/>
      <c r="FC21" s="11"/>
      <c r="FD21" s="11"/>
      <c r="FE21" s="11"/>
      <c r="FF21" s="11"/>
      <c r="FG21" s="11"/>
      <c r="FH21" s="11"/>
      <c r="FI21" s="11"/>
      <c r="FJ21" s="11"/>
      <c r="FK21" s="11"/>
      <c r="FL21" s="11"/>
      <c r="FM21" s="11"/>
      <c r="FN21" s="16"/>
      <c r="FO21" s="16"/>
      <c r="FP21" s="11"/>
      <c r="FQ21" s="12"/>
      <c r="FR21" s="12"/>
      <c r="FS21" s="13"/>
      <c r="FT21" s="14"/>
      <c r="FU21" s="11"/>
      <c r="FV21" s="11"/>
      <c r="FW21" s="11"/>
      <c r="FX21" s="11"/>
      <c r="FY21" s="11"/>
      <c r="FZ21" s="11"/>
      <c r="GA21" s="11"/>
      <c r="GB21" s="11"/>
      <c r="GC21" s="11"/>
      <c r="GD21" s="11"/>
      <c r="GE21" s="11"/>
      <c r="GF21" s="11"/>
      <c r="GG21" s="16"/>
      <c r="GH21" s="16"/>
      <c r="GI21" s="11"/>
      <c r="GJ21" s="12"/>
      <c r="GK21" s="12"/>
      <c r="GL21" s="13"/>
      <c r="GM21" s="14"/>
      <c r="GN21" s="11"/>
      <c r="GO21" s="11"/>
      <c r="GP21" s="11"/>
      <c r="GQ21" s="11"/>
      <c r="GR21" s="11"/>
      <c r="GS21" s="11"/>
      <c r="GT21" s="11"/>
      <c r="GU21" s="11"/>
      <c r="GV21" s="11"/>
      <c r="GW21" s="11"/>
      <c r="GX21" s="11"/>
      <c r="GY21" s="11"/>
      <c r="GZ21" s="16"/>
      <c r="HA21" s="16"/>
      <c r="HB21" s="11"/>
      <c r="HC21" s="12"/>
      <c r="HD21" s="12"/>
      <c r="HE21" s="13"/>
      <c r="HF21" s="14"/>
      <c r="HG21" s="11"/>
      <c r="HH21" s="11"/>
      <c r="HI21" s="11"/>
      <c r="HJ21" s="11"/>
      <c r="HK21" s="11"/>
      <c r="HL21" s="11"/>
      <c r="HM21" s="11"/>
      <c r="HN21" s="11"/>
      <c r="HO21" s="11"/>
      <c r="HP21" s="11"/>
      <c r="HQ21" s="11"/>
      <c r="HR21" s="11"/>
      <c r="HS21" s="16"/>
      <c r="HT21" s="16"/>
      <c r="HU21" s="11"/>
      <c r="HV21" s="12"/>
      <c r="HW21" s="12"/>
      <c r="HX21" s="13"/>
      <c r="HY21" s="14"/>
      <c r="HZ21" s="11"/>
      <c r="IA21" s="11"/>
      <c r="IB21" s="11"/>
      <c r="IC21" s="11"/>
      <c r="ID21" s="11"/>
      <c r="IE21" s="11"/>
      <c r="IF21" s="11"/>
      <c r="IG21" s="11"/>
      <c r="IH21" s="11"/>
      <c r="II21" s="11"/>
      <c r="IJ21" s="11"/>
      <c r="IK21" s="11"/>
      <c r="IL21" s="16"/>
      <c r="IM21" s="16"/>
      <c r="IN21" s="11"/>
      <c r="IO21" s="12"/>
      <c r="IP21" s="12"/>
      <c r="IQ21" s="13"/>
      <c r="IR21" s="14"/>
      <c r="IS21" s="11"/>
      <c r="IT21" s="11"/>
      <c r="IU21" s="11"/>
      <c r="IV21" s="11"/>
      <c r="IW21" s="11"/>
      <c r="IX21" s="11"/>
      <c r="IY21" s="11"/>
      <c r="IZ21" s="11"/>
      <c r="JA21" s="11"/>
      <c r="JB21" s="11"/>
      <c r="JC21" s="11"/>
      <c r="JD21" s="11"/>
      <c r="JE21" s="16"/>
      <c r="JF21" s="16"/>
      <c r="JG21" s="11"/>
      <c r="JH21" s="12"/>
      <c r="JI21" s="12"/>
      <c r="JJ21" s="13"/>
      <c r="JK21" s="14"/>
      <c r="JL21" s="11"/>
      <c r="JM21" s="11"/>
      <c r="JN21" s="11"/>
      <c r="JO21" s="11"/>
      <c r="JP21" s="11"/>
      <c r="JQ21" s="11"/>
      <c r="JR21" s="11"/>
      <c r="JS21" s="11"/>
      <c r="JT21" s="11"/>
      <c r="JU21" s="11"/>
      <c r="JV21" s="11"/>
      <c r="JW21" s="11"/>
      <c r="JX21" s="16"/>
      <c r="JY21" s="16"/>
      <c r="JZ21" s="11"/>
      <c r="KA21" s="12"/>
      <c r="KB21" s="12"/>
      <c r="KC21" s="13"/>
      <c r="KD21" s="14"/>
      <c r="KE21" s="11"/>
      <c r="KF21" s="11"/>
      <c r="KG21" s="11"/>
      <c r="KH21" s="11"/>
      <c r="KI21" s="11"/>
      <c r="KJ21" s="11"/>
      <c r="KK21" s="11"/>
      <c r="KL21" s="11"/>
      <c r="KM21" s="11"/>
      <c r="KN21" s="11"/>
      <c r="KO21" s="11"/>
      <c r="KP21" s="11"/>
      <c r="KQ21" s="16"/>
      <c r="KR21" s="16"/>
      <c r="KS21" s="11"/>
      <c r="KT21" s="12"/>
      <c r="KU21" s="12"/>
      <c r="KV21" s="13"/>
      <c r="KW21" s="14"/>
      <c r="KX21" s="11"/>
      <c r="KY21" s="11"/>
      <c r="KZ21" s="11"/>
      <c r="LA21" s="11"/>
      <c r="LB21" s="11"/>
      <c r="LC21" s="11"/>
      <c r="LD21" s="11"/>
      <c r="LE21" s="11"/>
      <c r="LF21" s="11"/>
      <c r="LG21" s="11"/>
      <c r="LH21" s="11"/>
      <c r="LI21" s="11"/>
      <c r="LJ21" s="16"/>
      <c r="LK21" s="16"/>
      <c r="LL21" s="11"/>
      <c r="LM21" s="12"/>
      <c r="LN21" s="12"/>
      <c r="LO21" s="13"/>
      <c r="LP21" s="14"/>
      <c r="LQ21" s="11"/>
      <c r="LR21" s="11"/>
      <c r="LS21" s="11"/>
      <c r="LT21" s="11"/>
      <c r="LU21" s="11"/>
      <c r="LV21" s="11"/>
      <c r="LW21" s="11"/>
      <c r="LX21" s="11"/>
      <c r="LY21" s="11"/>
      <c r="LZ21" s="11"/>
      <c r="MA21" s="11"/>
      <c r="MB21" s="11"/>
      <c r="MC21" s="16"/>
      <c r="MD21" s="16"/>
      <c r="ME21" s="11"/>
      <c r="MF21" s="12"/>
      <c r="MG21" s="12"/>
      <c r="MH21" s="13"/>
      <c r="MI21" s="14"/>
      <c r="MJ21" s="11"/>
      <c r="MK21" s="11"/>
      <c r="ML21" s="11"/>
      <c r="MM21" s="11"/>
      <c r="MN21" s="11"/>
      <c r="MO21" s="11"/>
      <c r="MP21" s="11"/>
      <c r="MQ21" s="11"/>
      <c r="MR21" s="11"/>
      <c r="MS21" s="11"/>
      <c r="MT21" s="11"/>
      <c r="MU21" s="11"/>
      <c r="MV21" s="16"/>
      <c r="MW21" s="16"/>
      <c r="MX21" s="11"/>
      <c r="MY21" s="12"/>
      <c r="MZ21" s="12"/>
      <c r="NA21" s="13"/>
      <c r="NB21" s="14"/>
      <c r="NC21" s="11"/>
      <c r="ND21" s="11"/>
      <c r="NE21" s="11"/>
      <c r="NF21" s="11"/>
      <c r="NG21" s="11"/>
      <c r="NH21" s="11"/>
      <c r="NI21" s="11"/>
      <c r="NJ21" s="11"/>
      <c r="NK21" s="11"/>
      <c r="NL21" s="11"/>
      <c r="NM21" s="11"/>
      <c r="NN21" s="11"/>
      <c r="NO21" s="16"/>
      <c r="NP21" s="16"/>
      <c r="NQ21" s="11"/>
      <c r="NR21" s="12"/>
      <c r="NS21" s="12"/>
      <c r="NT21" s="13"/>
      <c r="NU21" s="14"/>
      <c r="NV21" s="11"/>
      <c r="NW21" s="11"/>
      <c r="NX21" s="11"/>
      <c r="NY21" s="11"/>
      <c r="NZ21" s="11"/>
      <c r="OA21" s="11"/>
      <c r="OB21" s="11"/>
      <c r="OC21" s="11"/>
      <c r="OD21" s="11"/>
      <c r="OE21" s="11"/>
      <c r="OF21" s="11"/>
      <c r="OG21" s="11"/>
      <c r="OH21" s="16"/>
      <c r="OI21" s="16"/>
      <c r="OJ21" s="11"/>
      <c r="OK21" s="12"/>
      <c r="OL21" s="12"/>
      <c r="OM21" s="13"/>
      <c r="ON21" s="14"/>
      <c r="OO21" s="11"/>
      <c r="OP21" s="11"/>
      <c r="OQ21" s="11"/>
      <c r="OR21" s="11"/>
      <c r="OS21" s="11"/>
      <c r="OT21" s="11"/>
      <c r="OU21" s="11"/>
      <c r="OV21" s="11"/>
      <c r="OW21" s="11"/>
      <c r="OX21" s="11"/>
      <c r="OY21" s="11"/>
      <c r="OZ21" s="11"/>
      <c r="PA21" s="16"/>
      <c r="PB21" s="16"/>
    </row>
    <row r="22" spans="1:418" ht="100" customHeight="1" x14ac:dyDescent="0.75">
      <c r="A22" s="12">
        <v>1301</v>
      </c>
      <c r="B22" s="12" t="s">
        <v>1302</v>
      </c>
      <c r="C22" s="12" t="s">
        <v>5411</v>
      </c>
      <c r="D22" s="26">
        <v>2000</v>
      </c>
      <c r="E22" s="27">
        <v>2055</v>
      </c>
      <c r="F22" s="12" t="s">
        <v>8218</v>
      </c>
      <c r="G22" s="12" t="s">
        <v>8223</v>
      </c>
      <c r="H22" s="12" t="s">
        <v>8245</v>
      </c>
      <c r="I22" s="12">
        <v>1437447600</v>
      </c>
      <c r="J22" s="12">
        <v>1436551178</v>
      </c>
      <c r="K22" s="12" t="b">
        <v>0</v>
      </c>
      <c r="L22" s="12">
        <v>29</v>
      </c>
      <c r="M22" s="12" t="b">
        <v>1</v>
      </c>
      <c r="N22" s="12" t="s">
        <v>8273</v>
      </c>
      <c r="O22" s="12" t="s">
        <v>8274</v>
      </c>
      <c r="P22" s="12">
        <v>103</v>
      </c>
      <c r="Q22" s="12">
        <v>70.86</v>
      </c>
      <c r="R22" s="15">
        <v>42195.749745370369</v>
      </c>
      <c r="S22" s="15">
        <v>42206.125</v>
      </c>
      <c r="T22" s="11"/>
      <c r="U22" s="12"/>
      <c r="V22" s="12"/>
      <c r="W22" s="13"/>
      <c r="X22" s="14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6"/>
      <c r="AL22" s="16"/>
      <c r="AM22" s="11"/>
      <c r="AN22" s="12"/>
      <c r="AO22" s="12"/>
      <c r="AP22" s="13"/>
      <c r="AQ22" s="14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6"/>
      <c r="BE22" s="16"/>
      <c r="BF22" s="11"/>
      <c r="BG22" s="12"/>
      <c r="BH22" s="12"/>
      <c r="BI22" s="13"/>
      <c r="BJ22" s="14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6"/>
      <c r="BX22" s="16"/>
      <c r="BY22" s="11"/>
      <c r="BZ22" s="12"/>
      <c r="CA22" s="12"/>
      <c r="CB22" s="13"/>
      <c r="CC22" s="14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6"/>
      <c r="CQ22" s="16"/>
      <c r="CR22" s="11"/>
      <c r="CS22" s="12"/>
      <c r="CT22" s="12"/>
      <c r="CU22" s="13"/>
      <c r="CV22" s="14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6"/>
      <c r="DJ22" s="16"/>
      <c r="DK22" s="11"/>
      <c r="DL22" s="12"/>
      <c r="DM22" s="12"/>
      <c r="DN22" s="13"/>
      <c r="DO22" s="14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  <c r="EB22" s="16"/>
      <c r="EC22" s="16"/>
      <c r="ED22" s="11"/>
      <c r="EE22" s="12"/>
      <c r="EF22" s="12"/>
      <c r="EG22" s="13"/>
      <c r="EH22" s="14"/>
      <c r="EI22" s="11"/>
      <c r="EJ22" s="11"/>
      <c r="EK22" s="11"/>
      <c r="EL22" s="11"/>
      <c r="EM22" s="11"/>
      <c r="EN22" s="11"/>
      <c r="EO22" s="11"/>
      <c r="EP22" s="11"/>
      <c r="EQ22" s="11"/>
      <c r="ER22" s="11"/>
      <c r="ES22" s="11"/>
      <c r="ET22" s="11"/>
      <c r="EU22" s="16"/>
      <c r="EV22" s="16"/>
      <c r="EW22" s="11"/>
      <c r="EX22" s="12"/>
      <c r="EY22" s="12"/>
      <c r="EZ22" s="13"/>
      <c r="FA22" s="14"/>
      <c r="FB22" s="11"/>
      <c r="FC22" s="11"/>
      <c r="FD22" s="11"/>
      <c r="FE22" s="11"/>
      <c r="FF22" s="11"/>
      <c r="FG22" s="11"/>
      <c r="FH22" s="11"/>
      <c r="FI22" s="11"/>
      <c r="FJ22" s="11"/>
      <c r="FK22" s="11"/>
      <c r="FL22" s="11"/>
      <c r="FM22" s="11"/>
      <c r="FN22" s="16"/>
      <c r="FO22" s="16"/>
      <c r="FP22" s="11"/>
      <c r="FQ22" s="12"/>
      <c r="FR22" s="12"/>
      <c r="FS22" s="13"/>
      <c r="FT22" s="14"/>
      <c r="FU22" s="11"/>
      <c r="FV22" s="11"/>
      <c r="FW22" s="11"/>
      <c r="FX22" s="11"/>
      <c r="FY22" s="11"/>
      <c r="FZ22" s="11"/>
      <c r="GA22" s="11"/>
      <c r="GB22" s="11"/>
      <c r="GC22" s="11"/>
      <c r="GD22" s="11"/>
      <c r="GE22" s="11"/>
      <c r="GF22" s="11"/>
      <c r="GG22" s="16"/>
      <c r="GH22" s="16"/>
      <c r="GI22" s="11"/>
      <c r="GJ22" s="12"/>
      <c r="GK22" s="12"/>
      <c r="GL22" s="13"/>
      <c r="GM22" s="14"/>
      <c r="GN22" s="11"/>
      <c r="GO22" s="11"/>
      <c r="GP22" s="11"/>
      <c r="GQ22" s="11"/>
      <c r="GR22" s="11"/>
      <c r="GS22" s="11"/>
      <c r="GT22" s="11"/>
      <c r="GU22" s="11"/>
      <c r="GV22" s="11"/>
      <c r="GW22" s="11"/>
      <c r="GX22" s="11"/>
      <c r="GY22" s="11"/>
      <c r="GZ22" s="16"/>
      <c r="HA22" s="16"/>
      <c r="HB22" s="11"/>
      <c r="HC22" s="12"/>
      <c r="HD22" s="12"/>
      <c r="HE22" s="13"/>
      <c r="HF22" s="14"/>
      <c r="HG22" s="11"/>
      <c r="HH22" s="11"/>
      <c r="HI22" s="11"/>
      <c r="HJ22" s="11"/>
      <c r="HK22" s="11"/>
      <c r="HL22" s="11"/>
      <c r="HM22" s="11"/>
      <c r="HN22" s="11"/>
      <c r="HO22" s="11"/>
      <c r="HP22" s="11"/>
      <c r="HQ22" s="11"/>
      <c r="HR22" s="11"/>
      <c r="HS22" s="16"/>
      <c r="HT22" s="16"/>
      <c r="HU22" s="11"/>
      <c r="HV22" s="12"/>
      <c r="HW22" s="12"/>
      <c r="HX22" s="13"/>
      <c r="HY22" s="14"/>
      <c r="HZ22" s="11"/>
      <c r="IA22" s="11"/>
      <c r="IB22" s="11"/>
      <c r="IC22" s="11"/>
      <c r="ID22" s="11"/>
      <c r="IE22" s="11"/>
      <c r="IF22" s="11"/>
      <c r="IG22" s="11"/>
      <c r="IH22" s="11"/>
      <c r="II22" s="11"/>
      <c r="IJ22" s="11"/>
      <c r="IK22" s="11"/>
      <c r="IL22" s="16"/>
      <c r="IM22" s="16"/>
      <c r="IN22" s="11"/>
      <c r="IO22" s="12"/>
      <c r="IP22" s="12"/>
      <c r="IQ22" s="13"/>
      <c r="IR22" s="14"/>
      <c r="IS22" s="11"/>
      <c r="IT22" s="11"/>
      <c r="IU22" s="11"/>
      <c r="IV22" s="11"/>
      <c r="IW22" s="11"/>
      <c r="IX22" s="11"/>
      <c r="IY22" s="11"/>
      <c r="IZ22" s="11"/>
      <c r="JA22" s="11"/>
      <c r="JB22" s="11"/>
      <c r="JC22" s="11"/>
      <c r="JD22" s="11"/>
      <c r="JE22" s="16"/>
      <c r="JF22" s="16"/>
      <c r="JG22" s="11"/>
      <c r="JH22" s="12"/>
      <c r="JI22" s="12"/>
      <c r="JJ22" s="13"/>
      <c r="JK22" s="14"/>
      <c r="JL22" s="11"/>
      <c r="JM22" s="11"/>
      <c r="JN22" s="11"/>
      <c r="JO22" s="11"/>
      <c r="JP22" s="11"/>
      <c r="JQ22" s="11"/>
      <c r="JR22" s="11"/>
      <c r="JS22" s="11"/>
      <c r="JT22" s="11"/>
      <c r="JU22" s="11"/>
      <c r="JV22" s="11"/>
      <c r="JW22" s="11"/>
      <c r="JX22" s="16"/>
      <c r="JY22" s="16"/>
      <c r="JZ22" s="11"/>
      <c r="KA22" s="12"/>
      <c r="KB22" s="12"/>
      <c r="KC22" s="13"/>
      <c r="KD22" s="14"/>
      <c r="KE22" s="11"/>
      <c r="KF22" s="11"/>
      <c r="KG22" s="11"/>
      <c r="KH22" s="11"/>
      <c r="KI22" s="11"/>
      <c r="KJ22" s="11"/>
      <c r="KK22" s="11"/>
      <c r="KL22" s="11"/>
      <c r="KM22" s="11"/>
      <c r="KN22" s="11"/>
      <c r="KO22" s="11"/>
      <c r="KP22" s="11"/>
      <c r="KQ22" s="16"/>
      <c r="KR22" s="16"/>
      <c r="KS22" s="11"/>
      <c r="KT22" s="12"/>
      <c r="KU22" s="12"/>
      <c r="KV22" s="13"/>
      <c r="KW22" s="14"/>
      <c r="KX22" s="11"/>
      <c r="KY22" s="11"/>
      <c r="KZ22" s="11"/>
      <c r="LA22" s="11"/>
      <c r="LB22" s="11"/>
      <c r="LC22" s="11"/>
      <c r="LD22" s="11"/>
      <c r="LE22" s="11"/>
      <c r="LF22" s="11"/>
      <c r="LG22" s="11"/>
      <c r="LH22" s="11"/>
      <c r="LI22" s="11"/>
      <c r="LJ22" s="16"/>
      <c r="LK22" s="16"/>
      <c r="LL22" s="11"/>
      <c r="LM22" s="12"/>
      <c r="LN22" s="12"/>
      <c r="LO22" s="13"/>
      <c r="LP22" s="14"/>
      <c r="LQ22" s="11"/>
      <c r="LR22" s="11"/>
      <c r="LS22" s="11"/>
      <c r="LT22" s="11"/>
      <c r="LU22" s="11"/>
      <c r="LV22" s="11"/>
      <c r="LW22" s="11"/>
      <c r="LX22" s="11"/>
      <c r="LY22" s="11"/>
      <c r="LZ22" s="11"/>
      <c r="MA22" s="11"/>
      <c r="MB22" s="11"/>
      <c r="MC22" s="16"/>
      <c r="MD22" s="16"/>
      <c r="ME22" s="11"/>
      <c r="MF22" s="12"/>
      <c r="MG22" s="12"/>
      <c r="MH22" s="13"/>
      <c r="MI22" s="14"/>
      <c r="MJ22" s="11"/>
      <c r="MK22" s="11"/>
      <c r="ML22" s="11"/>
      <c r="MM22" s="11"/>
      <c r="MN22" s="11"/>
      <c r="MO22" s="11"/>
      <c r="MP22" s="11"/>
      <c r="MQ22" s="11"/>
      <c r="MR22" s="11"/>
      <c r="MS22" s="11"/>
      <c r="MT22" s="11"/>
      <c r="MU22" s="11"/>
      <c r="MV22" s="16"/>
      <c r="MW22" s="16"/>
      <c r="MX22" s="11"/>
      <c r="MY22" s="12"/>
      <c r="MZ22" s="12"/>
      <c r="NA22" s="13"/>
      <c r="NB22" s="14"/>
      <c r="NC22" s="11"/>
      <c r="ND22" s="11"/>
      <c r="NE22" s="11"/>
      <c r="NF22" s="11"/>
      <c r="NG22" s="11"/>
      <c r="NH22" s="11"/>
      <c r="NI22" s="11"/>
      <c r="NJ22" s="11"/>
      <c r="NK22" s="11"/>
      <c r="NL22" s="11"/>
      <c r="NM22" s="11"/>
      <c r="NN22" s="11"/>
      <c r="NO22" s="16"/>
      <c r="NP22" s="16"/>
      <c r="NQ22" s="11"/>
      <c r="NR22" s="12"/>
      <c r="NS22" s="12"/>
      <c r="NT22" s="13"/>
      <c r="NU22" s="14"/>
      <c r="NV22" s="11"/>
      <c r="NW22" s="11"/>
      <c r="NX22" s="11"/>
      <c r="NY22" s="11"/>
      <c r="NZ22" s="11"/>
      <c r="OA22" s="11"/>
      <c r="OB22" s="11"/>
      <c r="OC22" s="11"/>
      <c r="OD22" s="11"/>
      <c r="OE22" s="11"/>
      <c r="OF22" s="11"/>
      <c r="OG22" s="11"/>
      <c r="OH22" s="16"/>
      <c r="OI22" s="16"/>
      <c r="OJ22" s="11"/>
      <c r="OK22" s="12"/>
      <c r="OL22" s="12"/>
      <c r="OM22" s="13"/>
      <c r="ON22" s="14"/>
      <c r="OO22" s="11"/>
      <c r="OP22" s="11"/>
      <c r="OQ22" s="11"/>
      <c r="OR22" s="11"/>
      <c r="OS22" s="11"/>
      <c r="OT22" s="11"/>
      <c r="OU22" s="11"/>
      <c r="OV22" s="11"/>
      <c r="OW22" s="11"/>
      <c r="OX22" s="11"/>
      <c r="OY22" s="11"/>
      <c r="OZ22" s="11"/>
      <c r="PA22" s="16"/>
      <c r="PB22" s="16"/>
    </row>
    <row r="23" spans="1:418" ht="100" customHeight="1" x14ac:dyDescent="0.75">
      <c r="A23" s="12">
        <v>1302</v>
      </c>
      <c r="B23" s="12" t="s">
        <v>1303</v>
      </c>
      <c r="C23" s="12" t="s">
        <v>5412</v>
      </c>
      <c r="D23" s="26">
        <v>2500</v>
      </c>
      <c r="E23" s="27">
        <v>2500</v>
      </c>
      <c r="F23" s="12" t="s">
        <v>8218</v>
      </c>
      <c r="G23" s="12" t="s">
        <v>8223</v>
      </c>
      <c r="H23" s="12" t="s">
        <v>8245</v>
      </c>
      <c r="I23" s="12">
        <v>1480559011</v>
      </c>
      <c r="J23" s="12">
        <v>1477963411</v>
      </c>
      <c r="K23" s="12" t="b">
        <v>0</v>
      </c>
      <c r="L23" s="12">
        <v>50</v>
      </c>
      <c r="M23" s="12" t="b">
        <v>1</v>
      </c>
      <c r="N23" s="12" t="s">
        <v>8273</v>
      </c>
      <c r="O23" s="12" t="s">
        <v>8274</v>
      </c>
      <c r="P23" s="12">
        <v>100</v>
      </c>
      <c r="Q23" s="12">
        <v>50</v>
      </c>
      <c r="R23" s="15">
        <v>42675.057997685188</v>
      </c>
      <c r="S23" s="15">
        <v>42705.099664351852</v>
      </c>
      <c r="T23" s="11"/>
      <c r="U23" s="12"/>
      <c r="V23" s="12"/>
      <c r="W23" s="13"/>
      <c r="X23" s="14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6"/>
      <c r="AL23" s="16"/>
      <c r="AM23" s="11"/>
      <c r="AN23" s="12"/>
      <c r="AO23" s="12"/>
      <c r="AP23" s="13"/>
      <c r="AQ23" s="14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6"/>
      <c r="BE23" s="16"/>
      <c r="BF23" s="11"/>
      <c r="BG23" s="12"/>
      <c r="BH23" s="12"/>
      <c r="BI23" s="13"/>
      <c r="BJ23" s="14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6"/>
      <c r="BX23" s="16"/>
      <c r="BY23" s="11"/>
      <c r="BZ23" s="12"/>
      <c r="CA23" s="12"/>
      <c r="CB23" s="13"/>
      <c r="CC23" s="14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6"/>
      <c r="CQ23" s="16"/>
      <c r="CR23" s="11"/>
      <c r="CS23" s="12"/>
      <c r="CT23" s="12"/>
      <c r="CU23" s="13"/>
      <c r="CV23" s="14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6"/>
      <c r="DJ23" s="16"/>
      <c r="DK23" s="11"/>
      <c r="DL23" s="12"/>
      <c r="DM23" s="12"/>
      <c r="DN23" s="13"/>
      <c r="DO23" s="14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  <c r="EB23" s="16"/>
      <c r="EC23" s="16"/>
      <c r="ED23" s="11"/>
      <c r="EE23" s="12"/>
      <c r="EF23" s="12"/>
      <c r="EG23" s="13"/>
      <c r="EH23" s="14"/>
      <c r="EI23" s="11"/>
      <c r="EJ23" s="11"/>
      <c r="EK23" s="11"/>
      <c r="EL23" s="11"/>
      <c r="EM23" s="11"/>
      <c r="EN23" s="11"/>
      <c r="EO23" s="11"/>
      <c r="EP23" s="11"/>
      <c r="EQ23" s="11"/>
      <c r="ER23" s="11"/>
      <c r="ES23" s="11"/>
      <c r="ET23" s="11"/>
      <c r="EU23" s="16"/>
      <c r="EV23" s="16"/>
      <c r="EW23" s="11"/>
      <c r="EX23" s="12"/>
      <c r="EY23" s="12"/>
      <c r="EZ23" s="13"/>
      <c r="FA23" s="14"/>
      <c r="FB23" s="11"/>
      <c r="FC23" s="11"/>
      <c r="FD23" s="11"/>
      <c r="FE23" s="11"/>
      <c r="FF23" s="11"/>
      <c r="FG23" s="11"/>
      <c r="FH23" s="11"/>
      <c r="FI23" s="11"/>
      <c r="FJ23" s="11"/>
      <c r="FK23" s="11"/>
      <c r="FL23" s="11"/>
      <c r="FM23" s="11"/>
      <c r="FN23" s="16"/>
      <c r="FO23" s="16"/>
      <c r="FP23" s="11"/>
      <c r="FQ23" s="12"/>
      <c r="FR23" s="12"/>
      <c r="FS23" s="13"/>
      <c r="FT23" s="14"/>
      <c r="FU23" s="11"/>
      <c r="FV23" s="11"/>
      <c r="FW23" s="11"/>
      <c r="FX23" s="11"/>
      <c r="FY23" s="11"/>
      <c r="FZ23" s="11"/>
      <c r="GA23" s="11"/>
      <c r="GB23" s="11"/>
      <c r="GC23" s="11"/>
      <c r="GD23" s="11"/>
      <c r="GE23" s="11"/>
      <c r="GF23" s="11"/>
      <c r="GG23" s="16"/>
      <c r="GH23" s="16"/>
      <c r="GI23" s="11"/>
      <c r="GJ23" s="12"/>
      <c r="GK23" s="12"/>
      <c r="GL23" s="13"/>
      <c r="GM23" s="14"/>
      <c r="GN23" s="11"/>
      <c r="GO23" s="11"/>
      <c r="GP23" s="11"/>
      <c r="GQ23" s="11"/>
      <c r="GR23" s="11"/>
      <c r="GS23" s="11"/>
      <c r="GT23" s="11"/>
      <c r="GU23" s="11"/>
      <c r="GV23" s="11"/>
      <c r="GW23" s="11"/>
      <c r="GX23" s="11"/>
      <c r="GY23" s="11"/>
      <c r="GZ23" s="16"/>
      <c r="HA23" s="16"/>
      <c r="HB23" s="11"/>
      <c r="HC23" s="12"/>
      <c r="HD23" s="12"/>
      <c r="HE23" s="13"/>
      <c r="HF23" s="14"/>
      <c r="HG23" s="11"/>
      <c r="HH23" s="11"/>
      <c r="HI23" s="11"/>
      <c r="HJ23" s="11"/>
      <c r="HK23" s="11"/>
      <c r="HL23" s="11"/>
      <c r="HM23" s="11"/>
      <c r="HN23" s="11"/>
      <c r="HO23" s="11"/>
      <c r="HP23" s="11"/>
      <c r="HQ23" s="11"/>
      <c r="HR23" s="11"/>
      <c r="HS23" s="16"/>
      <c r="HT23" s="16"/>
      <c r="HU23" s="11"/>
      <c r="HV23" s="12"/>
      <c r="HW23" s="12"/>
      <c r="HX23" s="13"/>
      <c r="HY23" s="14"/>
      <c r="HZ23" s="11"/>
      <c r="IA23" s="11"/>
      <c r="IB23" s="11"/>
      <c r="IC23" s="11"/>
      <c r="ID23" s="11"/>
      <c r="IE23" s="11"/>
      <c r="IF23" s="11"/>
      <c r="IG23" s="11"/>
      <c r="IH23" s="11"/>
      <c r="II23" s="11"/>
      <c r="IJ23" s="11"/>
      <c r="IK23" s="11"/>
      <c r="IL23" s="16"/>
      <c r="IM23" s="16"/>
      <c r="IN23" s="11"/>
      <c r="IO23" s="12"/>
      <c r="IP23" s="12"/>
      <c r="IQ23" s="13"/>
      <c r="IR23" s="14"/>
      <c r="IS23" s="11"/>
      <c r="IT23" s="11"/>
      <c r="IU23" s="11"/>
      <c r="IV23" s="11"/>
      <c r="IW23" s="11"/>
      <c r="IX23" s="11"/>
      <c r="IY23" s="11"/>
      <c r="IZ23" s="11"/>
      <c r="JA23" s="11"/>
      <c r="JB23" s="11"/>
      <c r="JC23" s="11"/>
      <c r="JD23" s="11"/>
      <c r="JE23" s="16"/>
      <c r="JF23" s="16"/>
      <c r="JG23" s="11"/>
      <c r="JH23" s="12"/>
      <c r="JI23" s="12"/>
      <c r="JJ23" s="13"/>
      <c r="JK23" s="14"/>
      <c r="JL23" s="11"/>
      <c r="JM23" s="11"/>
      <c r="JN23" s="11"/>
      <c r="JO23" s="11"/>
      <c r="JP23" s="11"/>
      <c r="JQ23" s="11"/>
      <c r="JR23" s="11"/>
      <c r="JS23" s="11"/>
      <c r="JT23" s="11"/>
      <c r="JU23" s="11"/>
      <c r="JV23" s="11"/>
      <c r="JW23" s="11"/>
      <c r="JX23" s="16"/>
      <c r="JY23" s="16"/>
      <c r="JZ23" s="11"/>
      <c r="KA23" s="12"/>
      <c r="KB23" s="12"/>
      <c r="KC23" s="13"/>
      <c r="KD23" s="14"/>
      <c r="KE23" s="11"/>
      <c r="KF23" s="11"/>
      <c r="KG23" s="11"/>
      <c r="KH23" s="11"/>
      <c r="KI23" s="11"/>
      <c r="KJ23" s="11"/>
      <c r="KK23" s="11"/>
      <c r="KL23" s="11"/>
      <c r="KM23" s="11"/>
      <c r="KN23" s="11"/>
      <c r="KO23" s="11"/>
      <c r="KP23" s="11"/>
      <c r="KQ23" s="16"/>
      <c r="KR23" s="16"/>
      <c r="KS23" s="11"/>
      <c r="KT23" s="12"/>
      <c r="KU23" s="12"/>
      <c r="KV23" s="13"/>
      <c r="KW23" s="14"/>
      <c r="KX23" s="11"/>
      <c r="KY23" s="11"/>
      <c r="KZ23" s="11"/>
      <c r="LA23" s="11"/>
      <c r="LB23" s="11"/>
      <c r="LC23" s="11"/>
      <c r="LD23" s="11"/>
      <c r="LE23" s="11"/>
      <c r="LF23" s="11"/>
      <c r="LG23" s="11"/>
      <c r="LH23" s="11"/>
      <c r="LI23" s="11"/>
      <c r="LJ23" s="16"/>
      <c r="LK23" s="16"/>
      <c r="LL23" s="11"/>
      <c r="LM23" s="12"/>
      <c r="LN23" s="12"/>
      <c r="LO23" s="13"/>
      <c r="LP23" s="14"/>
      <c r="LQ23" s="11"/>
      <c r="LR23" s="11"/>
      <c r="LS23" s="11"/>
      <c r="LT23" s="11"/>
      <c r="LU23" s="11"/>
      <c r="LV23" s="11"/>
      <c r="LW23" s="11"/>
      <c r="LX23" s="11"/>
      <c r="LY23" s="11"/>
      <c r="LZ23" s="11"/>
      <c r="MA23" s="11"/>
      <c r="MB23" s="11"/>
      <c r="MC23" s="16"/>
      <c r="MD23" s="16"/>
      <c r="ME23" s="11"/>
      <c r="MF23" s="12"/>
      <c r="MG23" s="12"/>
      <c r="MH23" s="13"/>
      <c r="MI23" s="14"/>
      <c r="MJ23" s="11"/>
      <c r="MK23" s="11"/>
      <c r="ML23" s="11"/>
      <c r="MM23" s="11"/>
      <c r="MN23" s="11"/>
      <c r="MO23" s="11"/>
      <c r="MP23" s="11"/>
      <c r="MQ23" s="11"/>
      <c r="MR23" s="11"/>
      <c r="MS23" s="11"/>
      <c r="MT23" s="11"/>
      <c r="MU23" s="11"/>
      <c r="MV23" s="16"/>
      <c r="MW23" s="16"/>
      <c r="MX23" s="11"/>
      <c r="MY23" s="12"/>
      <c r="MZ23" s="12"/>
      <c r="NA23" s="13"/>
      <c r="NB23" s="14"/>
      <c r="NC23" s="11"/>
      <c r="ND23" s="11"/>
      <c r="NE23" s="11"/>
      <c r="NF23" s="11"/>
      <c r="NG23" s="11"/>
      <c r="NH23" s="11"/>
      <c r="NI23" s="11"/>
      <c r="NJ23" s="11"/>
      <c r="NK23" s="11"/>
      <c r="NL23" s="11"/>
      <c r="NM23" s="11"/>
      <c r="NN23" s="11"/>
      <c r="NO23" s="16"/>
      <c r="NP23" s="16"/>
      <c r="NQ23" s="11"/>
      <c r="NR23" s="12"/>
      <c r="NS23" s="12"/>
      <c r="NT23" s="13"/>
      <c r="NU23" s="14"/>
      <c r="NV23" s="11"/>
      <c r="NW23" s="11"/>
      <c r="NX23" s="11"/>
      <c r="NY23" s="11"/>
      <c r="NZ23" s="11"/>
      <c r="OA23" s="11"/>
      <c r="OB23" s="11"/>
      <c r="OC23" s="11"/>
      <c r="OD23" s="11"/>
      <c r="OE23" s="11"/>
      <c r="OF23" s="11"/>
      <c r="OG23" s="11"/>
      <c r="OH23" s="16"/>
      <c r="OI23" s="16"/>
      <c r="OJ23" s="11"/>
      <c r="OK23" s="12"/>
      <c r="OL23" s="12"/>
      <c r="OM23" s="13"/>
      <c r="ON23" s="14"/>
      <c r="OO23" s="11"/>
      <c r="OP23" s="11"/>
      <c r="OQ23" s="11"/>
      <c r="OR23" s="11"/>
      <c r="OS23" s="11"/>
      <c r="OT23" s="11"/>
      <c r="OU23" s="11"/>
      <c r="OV23" s="11"/>
      <c r="OW23" s="11"/>
      <c r="OX23" s="11"/>
      <c r="OY23" s="11"/>
      <c r="OZ23" s="11"/>
      <c r="PA23" s="16"/>
      <c r="PB23" s="16"/>
    </row>
    <row r="24" spans="1:418" ht="100" customHeight="1" x14ac:dyDescent="0.75">
      <c r="A24" s="12">
        <v>2781</v>
      </c>
      <c r="B24" s="12" t="s">
        <v>2781</v>
      </c>
      <c r="C24" s="12" t="s">
        <v>6891</v>
      </c>
      <c r="D24" s="26">
        <v>1250</v>
      </c>
      <c r="E24" s="27">
        <v>1316</v>
      </c>
      <c r="F24" s="12" t="s">
        <v>8218</v>
      </c>
      <c r="G24" s="12" t="s">
        <v>8223</v>
      </c>
      <c r="H24" s="12" t="s">
        <v>8245</v>
      </c>
      <c r="I24" s="12">
        <v>1423724400</v>
      </c>
      <c r="J24" s="12">
        <v>1421274954</v>
      </c>
      <c r="K24" s="12" t="b">
        <v>0</v>
      </c>
      <c r="L24" s="12">
        <v>28</v>
      </c>
      <c r="M24" s="12" t="b">
        <v>1</v>
      </c>
      <c r="N24" s="12" t="s">
        <v>8273</v>
      </c>
      <c r="O24" s="12" t="s">
        <v>8274</v>
      </c>
      <c r="P24" s="12">
        <v>105</v>
      </c>
      <c r="Q24" s="12">
        <v>47</v>
      </c>
      <c r="R24" s="15">
        <v>42018.94159722222</v>
      </c>
      <c r="S24" s="15">
        <v>42047.291666666672</v>
      </c>
      <c r="T24" s="11"/>
      <c r="U24" s="12"/>
      <c r="V24" s="12"/>
      <c r="W24" s="13"/>
      <c r="X24" s="14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6"/>
      <c r="AL24" s="16"/>
      <c r="AM24" s="11"/>
      <c r="AN24" s="12"/>
      <c r="AO24" s="12"/>
      <c r="AP24" s="13"/>
      <c r="AQ24" s="14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B24" s="11"/>
      <c r="BC24" s="11"/>
      <c r="BD24" s="16"/>
      <c r="BE24" s="16"/>
      <c r="BF24" s="11"/>
      <c r="BG24" s="12"/>
      <c r="BH24" s="12"/>
      <c r="BI24" s="13"/>
      <c r="BJ24" s="14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6"/>
      <c r="BX24" s="16"/>
      <c r="BY24" s="11"/>
      <c r="BZ24" s="12"/>
      <c r="CA24" s="12"/>
      <c r="CB24" s="13"/>
      <c r="CC24" s="14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6"/>
      <c r="CQ24" s="16"/>
      <c r="CR24" s="11"/>
      <c r="CS24" s="12"/>
      <c r="CT24" s="12"/>
      <c r="CU24" s="13"/>
      <c r="CV24" s="14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6"/>
      <c r="DJ24" s="16"/>
      <c r="DK24" s="11"/>
      <c r="DL24" s="12"/>
      <c r="DM24" s="12"/>
      <c r="DN24" s="13"/>
      <c r="DO24" s="14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  <c r="EB24" s="16"/>
      <c r="EC24" s="16"/>
      <c r="ED24" s="11"/>
      <c r="EE24" s="12"/>
      <c r="EF24" s="12"/>
      <c r="EG24" s="13"/>
      <c r="EH24" s="14"/>
      <c r="EI24" s="11"/>
      <c r="EJ24" s="11"/>
      <c r="EK24" s="11"/>
      <c r="EL24" s="11"/>
      <c r="EM24" s="11"/>
      <c r="EN24" s="11"/>
      <c r="EO24" s="11"/>
      <c r="EP24" s="11"/>
      <c r="EQ24" s="11"/>
      <c r="ER24" s="11"/>
      <c r="ES24" s="11"/>
      <c r="ET24" s="11"/>
      <c r="EU24" s="16"/>
      <c r="EV24" s="16"/>
      <c r="EW24" s="11"/>
      <c r="EX24" s="12"/>
      <c r="EY24" s="12"/>
      <c r="EZ24" s="13"/>
      <c r="FA24" s="14"/>
      <c r="FB24" s="11"/>
      <c r="FC24" s="11"/>
      <c r="FD24" s="11"/>
      <c r="FE24" s="11"/>
      <c r="FF24" s="11"/>
      <c r="FG24" s="11"/>
      <c r="FH24" s="11"/>
      <c r="FI24" s="11"/>
      <c r="FJ24" s="11"/>
      <c r="FK24" s="11"/>
      <c r="FL24" s="11"/>
      <c r="FM24" s="11"/>
      <c r="FN24" s="16"/>
      <c r="FO24" s="16"/>
      <c r="FP24" s="11"/>
      <c r="FQ24" s="12"/>
      <c r="FR24" s="12"/>
      <c r="FS24" s="13"/>
      <c r="FT24" s="14"/>
      <c r="FU24" s="11"/>
      <c r="FV24" s="11"/>
      <c r="FW24" s="11"/>
      <c r="FX24" s="11"/>
      <c r="FY24" s="11"/>
      <c r="FZ24" s="11"/>
      <c r="GA24" s="11"/>
      <c r="GB24" s="11"/>
      <c r="GC24" s="11"/>
      <c r="GD24" s="11"/>
      <c r="GE24" s="11"/>
      <c r="GF24" s="11"/>
      <c r="GG24" s="16"/>
      <c r="GH24" s="16"/>
      <c r="GI24" s="11"/>
      <c r="GJ24" s="12"/>
      <c r="GK24" s="12"/>
      <c r="GL24" s="13"/>
      <c r="GM24" s="14"/>
      <c r="GN24" s="11"/>
      <c r="GO24" s="11"/>
      <c r="GP24" s="11"/>
      <c r="GQ24" s="11"/>
      <c r="GR24" s="11"/>
      <c r="GS24" s="11"/>
      <c r="GT24" s="11"/>
      <c r="GU24" s="11"/>
      <c r="GV24" s="11"/>
      <c r="GW24" s="11"/>
      <c r="GX24" s="11"/>
      <c r="GY24" s="11"/>
      <c r="GZ24" s="16"/>
      <c r="HA24" s="16"/>
      <c r="HB24" s="11"/>
      <c r="HC24" s="12"/>
      <c r="HD24" s="12"/>
      <c r="HE24" s="13"/>
      <c r="HF24" s="14"/>
      <c r="HG24" s="11"/>
      <c r="HH24" s="11"/>
      <c r="HI24" s="11"/>
      <c r="HJ24" s="11"/>
      <c r="HK24" s="11"/>
      <c r="HL24" s="11"/>
      <c r="HM24" s="11"/>
      <c r="HN24" s="11"/>
      <c r="HO24" s="11"/>
      <c r="HP24" s="11"/>
      <c r="HQ24" s="11"/>
      <c r="HR24" s="11"/>
      <c r="HS24" s="16"/>
      <c r="HT24" s="16"/>
      <c r="HU24" s="11"/>
      <c r="HV24" s="12"/>
      <c r="HW24" s="12"/>
      <c r="HX24" s="13"/>
      <c r="HY24" s="14"/>
      <c r="HZ24" s="11"/>
      <c r="IA24" s="11"/>
      <c r="IB24" s="11"/>
      <c r="IC24" s="11"/>
      <c r="ID24" s="11"/>
      <c r="IE24" s="11"/>
      <c r="IF24" s="11"/>
      <c r="IG24" s="11"/>
      <c r="IH24" s="11"/>
      <c r="II24" s="11"/>
      <c r="IJ24" s="11"/>
      <c r="IK24" s="11"/>
      <c r="IL24" s="16"/>
      <c r="IM24" s="16"/>
      <c r="IN24" s="11"/>
      <c r="IO24" s="12"/>
      <c r="IP24" s="12"/>
      <c r="IQ24" s="13"/>
      <c r="IR24" s="14"/>
      <c r="IS24" s="11"/>
      <c r="IT24" s="11"/>
      <c r="IU24" s="11"/>
      <c r="IV24" s="11"/>
      <c r="IW24" s="11"/>
      <c r="IX24" s="11"/>
      <c r="IY24" s="11"/>
      <c r="IZ24" s="11"/>
      <c r="JA24" s="11"/>
      <c r="JB24" s="11"/>
      <c r="JC24" s="11"/>
      <c r="JD24" s="11"/>
      <c r="JE24" s="16"/>
      <c r="JF24" s="16"/>
      <c r="JG24" s="11"/>
      <c r="JH24" s="12"/>
      <c r="JI24" s="12"/>
      <c r="JJ24" s="13"/>
      <c r="JK24" s="14"/>
      <c r="JL24" s="11"/>
      <c r="JM24" s="11"/>
      <c r="JN24" s="11"/>
      <c r="JO24" s="11"/>
      <c r="JP24" s="11"/>
      <c r="JQ24" s="11"/>
      <c r="JR24" s="11"/>
      <c r="JS24" s="11"/>
      <c r="JT24" s="11"/>
      <c r="JU24" s="11"/>
      <c r="JV24" s="11"/>
      <c r="JW24" s="11"/>
      <c r="JX24" s="16"/>
      <c r="JY24" s="16"/>
      <c r="JZ24" s="11"/>
      <c r="KA24" s="12"/>
      <c r="KB24" s="12"/>
      <c r="KC24" s="13"/>
      <c r="KD24" s="14"/>
      <c r="KE24" s="11"/>
      <c r="KF24" s="11"/>
      <c r="KG24" s="11"/>
      <c r="KH24" s="11"/>
      <c r="KI24" s="11"/>
      <c r="KJ24" s="11"/>
      <c r="KK24" s="11"/>
      <c r="KL24" s="11"/>
      <c r="KM24" s="11"/>
      <c r="KN24" s="11"/>
      <c r="KO24" s="11"/>
      <c r="KP24" s="11"/>
      <c r="KQ24" s="16"/>
      <c r="KR24" s="16"/>
      <c r="KS24" s="11"/>
      <c r="KT24" s="12"/>
      <c r="KU24" s="12"/>
      <c r="KV24" s="13"/>
      <c r="KW24" s="14"/>
      <c r="KX24" s="11"/>
      <c r="KY24" s="11"/>
      <c r="KZ24" s="11"/>
      <c r="LA24" s="11"/>
      <c r="LB24" s="11"/>
      <c r="LC24" s="11"/>
      <c r="LD24" s="11"/>
      <c r="LE24" s="11"/>
      <c r="LF24" s="11"/>
      <c r="LG24" s="11"/>
      <c r="LH24" s="11"/>
      <c r="LI24" s="11"/>
      <c r="LJ24" s="16"/>
      <c r="LK24" s="16"/>
      <c r="LL24" s="11"/>
      <c r="LM24" s="12"/>
      <c r="LN24" s="12"/>
      <c r="LO24" s="13"/>
      <c r="LP24" s="14"/>
      <c r="LQ24" s="11"/>
      <c r="LR24" s="11"/>
      <c r="LS24" s="11"/>
      <c r="LT24" s="11"/>
      <c r="LU24" s="11"/>
      <c r="LV24" s="11"/>
      <c r="LW24" s="11"/>
      <c r="LX24" s="11"/>
      <c r="LY24" s="11"/>
      <c r="LZ24" s="11"/>
      <c r="MA24" s="11"/>
      <c r="MB24" s="11"/>
      <c r="MC24" s="16"/>
      <c r="MD24" s="16"/>
      <c r="ME24" s="11"/>
      <c r="MF24" s="12"/>
      <c r="MG24" s="12"/>
      <c r="MH24" s="13"/>
      <c r="MI24" s="14"/>
      <c r="MJ24" s="11"/>
      <c r="MK24" s="11"/>
      <c r="ML24" s="11"/>
      <c r="MM24" s="11"/>
      <c r="MN24" s="11"/>
      <c r="MO24" s="11"/>
      <c r="MP24" s="11"/>
      <c r="MQ24" s="11"/>
      <c r="MR24" s="11"/>
      <c r="MS24" s="11"/>
      <c r="MT24" s="11"/>
      <c r="MU24" s="11"/>
      <c r="MV24" s="16"/>
      <c r="MW24" s="16"/>
      <c r="MX24" s="11"/>
      <c r="MY24" s="12"/>
      <c r="MZ24" s="12"/>
      <c r="NA24" s="13"/>
      <c r="NB24" s="14"/>
      <c r="NC24" s="11"/>
      <c r="ND24" s="11"/>
      <c r="NE24" s="11"/>
      <c r="NF24" s="11"/>
      <c r="NG24" s="11"/>
      <c r="NH24" s="11"/>
      <c r="NI24" s="11"/>
      <c r="NJ24" s="11"/>
      <c r="NK24" s="11"/>
      <c r="NL24" s="11"/>
      <c r="NM24" s="11"/>
      <c r="NN24" s="11"/>
      <c r="NO24" s="16"/>
      <c r="NP24" s="16"/>
      <c r="NQ24" s="11"/>
      <c r="NR24" s="12"/>
      <c r="NS24" s="12"/>
      <c r="NT24" s="13"/>
      <c r="NU24" s="14"/>
      <c r="NV24" s="11"/>
      <c r="NW24" s="11"/>
      <c r="NX24" s="11"/>
      <c r="NY24" s="11"/>
      <c r="NZ24" s="11"/>
      <c r="OA24" s="11"/>
      <c r="OB24" s="11"/>
      <c r="OC24" s="11"/>
      <c r="OD24" s="11"/>
      <c r="OE24" s="11"/>
      <c r="OF24" s="11"/>
      <c r="OG24" s="11"/>
      <c r="OH24" s="16"/>
      <c r="OI24" s="16"/>
      <c r="OJ24" s="11"/>
      <c r="OK24" s="12"/>
      <c r="OL24" s="12"/>
      <c r="OM24" s="13"/>
      <c r="ON24" s="14"/>
      <c r="OO24" s="11"/>
      <c r="OP24" s="11"/>
      <c r="OQ24" s="11"/>
      <c r="OR24" s="11"/>
      <c r="OS24" s="11"/>
      <c r="OT24" s="11"/>
      <c r="OU24" s="11"/>
      <c r="OV24" s="11"/>
      <c r="OW24" s="11"/>
      <c r="OX24" s="11"/>
      <c r="OY24" s="11"/>
      <c r="OZ24" s="11"/>
      <c r="PA24" s="16"/>
      <c r="PB24" s="16"/>
    </row>
    <row r="25" spans="1:418" ht="100" customHeight="1" x14ac:dyDescent="0.75">
      <c r="A25" s="12">
        <v>2782</v>
      </c>
      <c r="B25" s="12" t="s">
        <v>2782</v>
      </c>
      <c r="C25" s="12" t="s">
        <v>6892</v>
      </c>
      <c r="D25" s="26">
        <v>1000</v>
      </c>
      <c r="E25" s="27">
        <v>1200</v>
      </c>
      <c r="F25" s="12" t="s">
        <v>8218</v>
      </c>
      <c r="G25" s="12" t="s">
        <v>8223</v>
      </c>
      <c r="H25" s="12" t="s">
        <v>8245</v>
      </c>
      <c r="I25" s="12">
        <v>1424149140</v>
      </c>
      <c r="J25" s="12">
        <v>1421964718</v>
      </c>
      <c r="K25" s="12" t="b">
        <v>0</v>
      </c>
      <c r="L25" s="12">
        <v>18</v>
      </c>
      <c r="M25" s="12" t="b">
        <v>1</v>
      </c>
      <c r="N25" s="12" t="s">
        <v>8273</v>
      </c>
      <c r="O25" s="12" t="s">
        <v>8274</v>
      </c>
      <c r="P25" s="12">
        <v>120</v>
      </c>
      <c r="Q25" s="12">
        <v>66.67</v>
      </c>
      <c r="R25" s="15">
        <v>42026.924976851849</v>
      </c>
      <c r="S25" s="15">
        <v>42052.207638888889</v>
      </c>
      <c r="T25" s="11"/>
      <c r="U25" s="12"/>
      <c r="V25" s="12"/>
      <c r="W25" s="13"/>
      <c r="X25" s="14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6"/>
      <c r="AL25" s="16"/>
      <c r="AM25" s="11"/>
      <c r="AN25" s="12"/>
      <c r="AO25" s="12"/>
      <c r="AP25" s="13"/>
      <c r="AQ25" s="14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6"/>
      <c r="BE25" s="16"/>
      <c r="BF25" s="11"/>
      <c r="BG25" s="12"/>
      <c r="BH25" s="12"/>
      <c r="BI25" s="13"/>
      <c r="BJ25" s="14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6"/>
      <c r="BX25" s="16"/>
      <c r="BY25" s="11"/>
      <c r="BZ25" s="12"/>
      <c r="CA25" s="12"/>
      <c r="CB25" s="13"/>
      <c r="CC25" s="14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6"/>
      <c r="CQ25" s="16"/>
      <c r="CR25" s="11"/>
      <c r="CS25" s="12"/>
      <c r="CT25" s="12"/>
      <c r="CU25" s="13"/>
      <c r="CV25" s="14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6"/>
      <c r="DJ25" s="16"/>
      <c r="DK25" s="11"/>
      <c r="DL25" s="12"/>
      <c r="DM25" s="12"/>
      <c r="DN25" s="13"/>
      <c r="DO25" s="14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  <c r="EB25" s="16"/>
      <c r="EC25" s="16"/>
      <c r="ED25" s="11"/>
      <c r="EE25" s="12"/>
      <c r="EF25" s="12"/>
      <c r="EG25" s="13"/>
      <c r="EH25" s="14"/>
      <c r="EI25" s="11"/>
      <c r="EJ25" s="11"/>
      <c r="EK25" s="11"/>
      <c r="EL25" s="11"/>
      <c r="EM25" s="11"/>
      <c r="EN25" s="11"/>
      <c r="EO25" s="11"/>
      <c r="EP25" s="11"/>
      <c r="EQ25" s="11"/>
      <c r="ER25" s="11"/>
      <c r="ES25" s="11"/>
      <c r="ET25" s="11"/>
      <c r="EU25" s="16"/>
      <c r="EV25" s="16"/>
      <c r="EW25" s="11"/>
      <c r="EX25" s="12"/>
      <c r="EY25" s="12"/>
      <c r="EZ25" s="13"/>
      <c r="FA25" s="14"/>
      <c r="FB25" s="11"/>
      <c r="FC25" s="11"/>
      <c r="FD25" s="11"/>
      <c r="FE25" s="11"/>
      <c r="FF25" s="11"/>
      <c r="FG25" s="11"/>
      <c r="FH25" s="11"/>
      <c r="FI25" s="11"/>
      <c r="FJ25" s="11"/>
      <c r="FK25" s="11"/>
      <c r="FL25" s="11"/>
      <c r="FM25" s="11"/>
      <c r="FN25" s="16"/>
      <c r="FO25" s="16"/>
      <c r="FP25" s="11"/>
      <c r="FQ25" s="12"/>
      <c r="FR25" s="12"/>
      <c r="FS25" s="13"/>
      <c r="FT25" s="14"/>
      <c r="FU25" s="11"/>
      <c r="FV25" s="11"/>
      <c r="FW25" s="11"/>
      <c r="FX25" s="11"/>
      <c r="FY25" s="11"/>
      <c r="FZ25" s="11"/>
      <c r="GA25" s="11"/>
      <c r="GB25" s="11"/>
      <c r="GC25" s="11"/>
      <c r="GD25" s="11"/>
      <c r="GE25" s="11"/>
      <c r="GF25" s="11"/>
      <c r="GG25" s="16"/>
      <c r="GH25" s="16"/>
      <c r="GI25" s="11"/>
      <c r="GJ25" s="12"/>
      <c r="GK25" s="12"/>
      <c r="GL25" s="13"/>
      <c r="GM25" s="14"/>
      <c r="GN25" s="11"/>
      <c r="GO25" s="11"/>
      <c r="GP25" s="11"/>
      <c r="GQ25" s="11"/>
      <c r="GR25" s="11"/>
      <c r="GS25" s="11"/>
      <c r="GT25" s="11"/>
      <c r="GU25" s="11"/>
      <c r="GV25" s="11"/>
      <c r="GW25" s="11"/>
      <c r="GX25" s="11"/>
      <c r="GY25" s="11"/>
      <c r="GZ25" s="16"/>
      <c r="HA25" s="16"/>
      <c r="HB25" s="11"/>
      <c r="HC25" s="12"/>
      <c r="HD25" s="12"/>
      <c r="HE25" s="13"/>
      <c r="HF25" s="14"/>
      <c r="HG25" s="11"/>
      <c r="HH25" s="11"/>
      <c r="HI25" s="11"/>
      <c r="HJ25" s="11"/>
      <c r="HK25" s="11"/>
      <c r="HL25" s="11"/>
      <c r="HM25" s="11"/>
      <c r="HN25" s="11"/>
      <c r="HO25" s="11"/>
      <c r="HP25" s="11"/>
      <c r="HQ25" s="11"/>
      <c r="HR25" s="11"/>
      <c r="HS25" s="16"/>
      <c r="HT25" s="16"/>
      <c r="HU25" s="11"/>
      <c r="HV25" s="12"/>
      <c r="HW25" s="12"/>
      <c r="HX25" s="13"/>
      <c r="HY25" s="14"/>
      <c r="HZ25" s="11"/>
      <c r="IA25" s="11"/>
      <c r="IB25" s="11"/>
      <c r="IC25" s="11"/>
      <c r="ID25" s="11"/>
      <c r="IE25" s="11"/>
      <c r="IF25" s="11"/>
      <c r="IG25" s="11"/>
      <c r="IH25" s="11"/>
      <c r="II25" s="11"/>
      <c r="IJ25" s="11"/>
      <c r="IK25" s="11"/>
      <c r="IL25" s="16"/>
      <c r="IM25" s="16"/>
      <c r="IN25" s="11"/>
      <c r="IO25" s="12"/>
      <c r="IP25" s="12"/>
      <c r="IQ25" s="13"/>
      <c r="IR25" s="14"/>
      <c r="IS25" s="11"/>
      <c r="IT25" s="11"/>
      <c r="IU25" s="11"/>
      <c r="IV25" s="11"/>
      <c r="IW25" s="11"/>
      <c r="IX25" s="11"/>
      <c r="IY25" s="11"/>
      <c r="IZ25" s="11"/>
      <c r="JA25" s="11"/>
      <c r="JB25" s="11"/>
      <c r="JC25" s="11"/>
      <c r="JD25" s="11"/>
      <c r="JE25" s="16"/>
      <c r="JF25" s="16"/>
      <c r="JG25" s="11"/>
      <c r="JH25" s="12"/>
      <c r="JI25" s="12"/>
      <c r="JJ25" s="13"/>
      <c r="JK25" s="14"/>
      <c r="JL25" s="11"/>
      <c r="JM25" s="11"/>
      <c r="JN25" s="11"/>
      <c r="JO25" s="11"/>
      <c r="JP25" s="11"/>
      <c r="JQ25" s="11"/>
      <c r="JR25" s="11"/>
      <c r="JS25" s="11"/>
      <c r="JT25" s="11"/>
      <c r="JU25" s="11"/>
      <c r="JV25" s="11"/>
      <c r="JW25" s="11"/>
      <c r="JX25" s="16"/>
      <c r="JY25" s="16"/>
      <c r="JZ25" s="11"/>
      <c r="KA25" s="12"/>
      <c r="KB25" s="12"/>
      <c r="KC25" s="13"/>
      <c r="KD25" s="14"/>
      <c r="KE25" s="11"/>
      <c r="KF25" s="11"/>
      <c r="KG25" s="11"/>
      <c r="KH25" s="11"/>
      <c r="KI25" s="11"/>
      <c r="KJ25" s="11"/>
      <c r="KK25" s="11"/>
      <c r="KL25" s="11"/>
      <c r="KM25" s="11"/>
      <c r="KN25" s="11"/>
      <c r="KO25" s="11"/>
      <c r="KP25" s="11"/>
      <c r="KQ25" s="16"/>
      <c r="KR25" s="16"/>
      <c r="KS25" s="11"/>
      <c r="KT25" s="12"/>
      <c r="KU25" s="12"/>
      <c r="KV25" s="13"/>
      <c r="KW25" s="14"/>
      <c r="KX25" s="11"/>
      <c r="KY25" s="11"/>
      <c r="KZ25" s="11"/>
      <c r="LA25" s="11"/>
      <c r="LB25" s="11"/>
      <c r="LC25" s="11"/>
      <c r="LD25" s="11"/>
      <c r="LE25" s="11"/>
      <c r="LF25" s="11"/>
      <c r="LG25" s="11"/>
      <c r="LH25" s="11"/>
      <c r="LI25" s="11"/>
      <c r="LJ25" s="16"/>
      <c r="LK25" s="16"/>
      <c r="LL25" s="11"/>
      <c r="LM25" s="12"/>
      <c r="LN25" s="12"/>
      <c r="LO25" s="13"/>
      <c r="LP25" s="14"/>
      <c r="LQ25" s="11"/>
      <c r="LR25" s="11"/>
      <c r="LS25" s="11"/>
      <c r="LT25" s="11"/>
      <c r="LU25" s="11"/>
      <c r="LV25" s="11"/>
      <c r="LW25" s="11"/>
      <c r="LX25" s="11"/>
      <c r="LY25" s="11"/>
      <c r="LZ25" s="11"/>
      <c r="MA25" s="11"/>
      <c r="MB25" s="11"/>
      <c r="MC25" s="16"/>
      <c r="MD25" s="16"/>
      <c r="ME25" s="11"/>
      <c r="MF25" s="12"/>
      <c r="MG25" s="12"/>
      <c r="MH25" s="13"/>
      <c r="MI25" s="14"/>
      <c r="MJ25" s="11"/>
      <c r="MK25" s="11"/>
      <c r="ML25" s="11"/>
      <c r="MM25" s="11"/>
      <c r="MN25" s="11"/>
      <c r="MO25" s="11"/>
      <c r="MP25" s="11"/>
      <c r="MQ25" s="11"/>
      <c r="MR25" s="11"/>
      <c r="MS25" s="11"/>
      <c r="MT25" s="11"/>
      <c r="MU25" s="11"/>
      <c r="MV25" s="16"/>
      <c r="MW25" s="16"/>
      <c r="MX25" s="11"/>
      <c r="MY25" s="12"/>
      <c r="MZ25" s="12"/>
      <c r="NA25" s="13"/>
      <c r="NB25" s="14"/>
      <c r="NC25" s="11"/>
      <c r="ND25" s="11"/>
      <c r="NE25" s="11"/>
      <c r="NF25" s="11"/>
      <c r="NG25" s="11"/>
      <c r="NH25" s="11"/>
      <c r="NI25" s="11"/>
      <c r="NJ25" s="11"/>
      <c r="NK25" s="11"/>
      <c r="NL25" s="11"/>
      <c r="NM25" s="11"/>
      <c r="NN25" s="11"/>
      <c r="NO25" s="16"/>
      <c r="NP25" s="16"/>
      <c r="NQ25" s="11"/>
      <c r="NR25" s="12"/>
      <c r="NS25" s="12"/>
      <c r="NT25" s="13"/>
      <c r="NU25" s="14"/>
      <c r="NV25" s="11"/>
      <c r="NW25" s="11"/>
      <c r="NX25" s="11"/>
      <c r="NY25" s="11"/>
      <c r="NZ25" s="11"/>
      <c r="OA25" s="11"/>
      <c r="OB25" s="11"/>
      <c r="OC25" s="11"/>
      <c r="OD25" s="11"/>
      <c r="OE25" s="11"/>
      <c r="OF25" s="11"/>
      <c r="OG25" s="11"/>
      <c r="OH25" s="16"/>
      <c r="OI25" s="16"/>
      <c r="OJ25" s="11"/>
      <c r="OK25" s="12"/>
      <c r="OL25" s="12"/>
      <c r="OM25" s="13"/>
      <c r="ON25" s="14"/>
      <c r="OO25" s="11"/>
      <c r="OP25" s="11"/>
      <c r="OQ25" s="11"/>
      <c r="OR25" s="11"/>
      <c r="OS25" s="11"/>
      <c r="OT25" s="11"/>
      <c r="OU25" s="11"/>
      <c r="OV25" s="11"/>
      <c r="OW25" s="11"/>
      <c r="OX25" s="11"/>
      <c r="OY25" s="11"/>
      <c r="OZ25" s="11"/>
      <c r="PA25" s="16"/>
      <c r="PB25" s="16"/>
    </row>
    <row r="26" spans="1:418" ht="100" customHeight="1" x14ac:dyDescent="0.75">
      <c r="A26" s="12">
        <v>2784</v>
      </c>
      <c r="B26" s="12" t="s">
        <v>2784</v>
      </c>
      <c r="C26" s="12" t="s">
        <v>6894</v>
      </c>
      <c r="D26" s="26">
        <v>6000</v>
      </c>
      <c r="E26" s="27">
        <v>7140</v>
      </c>
      <c r="F26" s="12" t="s">
        <v>8218</v>
      </c>
      <c r="G26" s="12" t="s">
        <v>8223</v>
      </c>
      <c r="H26" s="12" t="s">
        <v>8245</v>
      </c>
      <c r="I26" s="12">
        <v>1414608843</v>
      </c>
      <c r="J26" s="12">
        <v>1412794443</v>
      </c>
      <c r="K26" s="12" t="b">
        <v>0</v>
      </c>
      <c r="L26" s="12">
        <v>108</v>
      </c>
      <c r="M26" s="12" t="b">
        <v>1</v>
      </c>
      <c r="N26" s="12" t="s">
        <v>8273</v>
      </c>
      <c r="O26" s="12" t="s">
        <v>8274</v>
      </c>
      <c r="P26" s="12">
        <v>119</v>
      </c>
      <c r="Q26" s="12">
        <v>66.11</v>
      </c>
      <c r="R26" s="15">
        <v>41920.787534722222</v>
      </c>
      <c r="S26" s="15">
        <v>41941.787534722222</v>
      </c>
      <c r="T26" s="11"/>
      <c r="U26" s="12"/>
      <c r="V26" s="12"/>
      <c r="W26" s="13"/>
      <c r="X26" s="14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6"/>
      <c r="AL26" s="16"/>
      <c r="AM26" s="11"/>
      <c r="AN26" s="12"/>
      <c r="AO26" s="12"/>
      <c r="AP26" s="13"/>
      <c r="AQ26" s="14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6"/>
      <c r="BE26" s="16"/>
      <c r="BF26" s="11"/>
      <c r="BG26" s="12"/>
      <c r="BH26" s="12"/>
      <c r="BI26" s="13"/>
      <c r="BJ26" s="14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6"/>
      <c r="BX26" s="16"/>
      <c r="BY26" s="11"/>
      <c r="BZ26" s="12"/>
      <c r="CA26" s="12"/>
      <c r="CB26" s="13"/>
      <c r="CC26" s="14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6"/>
      <c r="CQ26" s="16"/>
      <c r="CR26" s="11"/>
      <c r="CS26" s="12"/>
      <c r="CT26" s="12"/>
      <c r="CU26" s="13"/>
      <c r="CV26" s="14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6"/>
      <c r="DJ26" s="16"/>
      <c r="DK26" s="11"/>
      <c r="DL26" s="12"/>
      <c r="DM26" s="12"/>
      <c r="DN26" s="13"/>
      <c r="DO26" s="14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  <c r="EB26" s="16"/>
      <c r="EC26" s="16"/>
      <c r="ED26" s="11"/>
      <c r="EE26" s="12"/>
      <c r="EF26" s="12"/>
      <c r="EG26" s="13"/>
      <c r="EH26" s="14"/>
      <c r="EI26" s="11"/>
      <c r="EJ26" s="11"/>
      <c r="EK26" s="11"/>
      <c r="EL26" s="11"/>
      <c r="EM26" s="11"/>
      <c r="EN26" s="11"/>
      <c r="EO26" s="11"/>
      <c r="EP26" s="11"/>
      <c r="EQ26" s="11"/>
      <c r="ER26" s="11"/>
      <c r="ES26" s="11"/>
      <c r="ET26" s="11"/>
      <c r="EU26" s="16"/>
      <c r="EV26" s="16"/>
      <c r="EW26" s="11"/>
      <c r="EX26" s="12"/>
      <c r="EY26" s="12"/>
      <c r="EZ26" s="13"/>
      <c r="FA26" s="14"/>
      <c r="FB26" s="11"/>
      <c r="FC26" s="11"/>
      <c r="FD26" s="11"/>
      <c r="FE26" s="11"/>
      <c r="FF26" s="11"/>
      <c r="FG26" s="11"/>
      <c r="FH26" s="11"/>
      <c r="FI26" s="11"/>
      <c r="FJ26" s="11"/>
      <c r="FK26" s="11"/>
      <c r="FL26" s="11"/>
      <c r="FM26" s="11"/>
      <c r="FN26" s="16"/>
      <c r="FO26" s="16"/>
      <c r="FP26" s="11"/>
      <c r="FQ26" s="12"/>
      <c r="FR26" s="12"/>
      <c r="FS26" s="13"/>
      <c r="FT26" s="14"/>
      <c r="FU26" s="11"/>
      <c r="FV26" s="11"/>
      <c r="FW26" s="11"/>
      <c r="FX26" s="11"/>
      <c r="FY26" s="11"/>
      <c r="FZ26" s="11"/>
      <c r="GA26" s="11"/>
      <c r="GB26" s="11"/>
      <c r="GC26" s="11"/>
      <c r="GD26" s="11"/>
      <c r="GE26" s="11"/>
      <c r="GF26" s="11"/>
      <c r="GG26" s="16"/>
      <c r="GH26" s="16"/>
      <c r="GI26" s="11"/>
      <c r="GJ26" s="12"/>
      <c r="GK26" s="12"/>
      <c r="GL26" s="13"/>
      <c r="GM26" s="14"/>
      <c r="GN26" s="11"/>
      <c r="GO26" s="11"/>
      <c r="GP26" s="11"/>
      <c r="GQ26" s="11"/>
      <c r="GR26" s="11"/>
      <c r="GS26" s="11"/>
      <c r="GT26" s="11"/>
      <c r="GU26" s="11"/>
      <c r="GV26" s="11"/>
      <c r="GW26" s="11"/>
      <c r="GX26" s="11"/>
      <c r="GY26" s="11"/>
      <c r="GZ26" s="16"/>
      <c r="HA26" s="16"/>
      <c r="HB26" s="11"/>
      <c r="HC26" s="12"/>
      <c r="HD26" s="12"/>
      <c r="HE26" s="13"/>
      <c r="HF26" s="14"/>
      <c r="HG26" s="11"/>
      <c r="HH26" s="11"/>
      <c r="HI26" s="11"/>
      <c r="HJ26" s="11"/>
      <c r="HK26" s="11"/>
      <c r="HL26" s="11"/>
      <c r="HM26" s="11"/>
      <c r="HN26" s="11"/>
      <c r="HO26" s="11"/>
      <c r="HP26" s="11"/>
      <c r="HQ26" s="11"/>
      <c r="HR26" s="11"/>
      <c r="HS26" s="16"/>
      <c r="HT26" s="16"/>
      <c r="HU26" s="11"/>
      <c r="HV26" s="12"/>
      <c r="HW26" s="12"/>
      <c r="HX26" s="13"/>
      <c r="HY26" s="14"/>
      <c r="HZ26" s="11"/>
      <c r="IA26" s="11"/>
      <c r="IB26" s="11"/>
      <c r="IC26" s="11"/>
      <c r="ID26" s="11"/>
      <c r="IE26" s="11"/>
      <c r="IF26" s="11"/>
      <c r="IG26" s="11"/>
      <c r="IH26" s="11"/>
      <c r="II26" s="11"/>
      <c r="IJ26" s="11"/>
      <c r="IK26" s="11"/>
      <c r="IL26" s="16"/>
      <c r="IM26" s="16"/>
      <c r="IN26" s="11"/>
      <c r="IO26" s="12"/>
      <c r="IP26" s="12"/>
      <c r="IQ26" s="13"/>
      <c r="IR26" s="14"/>
      <c r="IS26" s="11"/>
      <c r="IT26" s="11"/>
      <c r="IU26" s="11"/>
      <c r="IV26" s="11"/>
      <c r="IW26" s="11"/>
      <c r="IX26" s="11"/>
      <c r="IY26" s="11"/>
      <c r="IZ26" s="11"/>
      <c r="JA26" s="11"/>
      <c r="JB26" s="11"/>
      <c r="JC26" s="11"/>
      <c r="JD26" s="11"/>
      <c r="JE26" s="16"/>
      <c r="JF26" s="16"/>
      <c r="JG26" s="11"/>
      <c r="JH26" s="12"/>
      <c r="JI26" s="12"/>
      <c r="JJ26" s="13"/>
      <c r="JK26" s="14"/>
      <c r="JL26" s="11"/>
      <c r="JM26" s="11"/>
      <c r="JN26" s="11"/>
      <c r="JO26" s="11"/>
      <c r="JP26" s="11"/>
      <c r="JQ26" s="11"/>
      <c r="JR26" s="11"/>
      <c r="JS26" s="11"/>
      <c r="JT26" s="11"/>
      <c r="JU26" s="11"/>
      <c r="JV26" s="11"/>
      <c r="JW26" s="11"/>
      <c r="JX26" s="16"/>
      <c r="JY26" s="16"/>
      <c r="JZ26" s="11"/>
      <c r="KA26" s="12"/>
      <c r="KB26" s="12"/>
      <c r="KC26" s="13"/>
      <c r="KD26" s="14"/>
      <c r="KE26" s="11"/>
      <c r="KF26" s="11"/>
      <c r="KG26" s="11"/>
      <c r="KH26" s="11"/>
      <c r="KI26" s="11"/>
      <c r="KJ26" s="11"/>
      <c r="KK26" s="11"/>
      <c r="KL26" s="11"/>
      <c r="KM26" s="11"/>
      <c r="KN26" s="11"/>
      <c r="KO26" s="11"/>
      <c r="KP26" s="11"/>
      <c r="KQ26" s="16"/>
      <c r="KR26" s="16"/>
      <c r="KS26" s="11"/>
      <c r="KT26" s="12"/>
      <c r="KU26" s="12"/>
      <c r="KV26" s="13"/>
      <c r="KW26" s="14"/>
      <c r="KX26" s="11"/>
      <c r="KY26" s="11"/>
      <c r="KZ26" s="11"/>
      <c r="LA26" s="11"/>
      <c r="LB26" s="11"/>
      <c r="LC26" s="11"/>
      <c r="LD26" s="11"/>
      <c r="LE26" s="11"/>
      <c r="LF26" s="11"/>
      <c r="LG26" s="11"/>
      <c r="LH26" s="11"/>
      <c r="LI26" s="11"/>
      <c r="LJ26" s="16"/>
      <c r="LK26" s="16"/>
      <c r="LL26" s="11"/>
      <c r="LM26" s="12"/>
      <c r="LN26" s="12"/>
      <c r="LO26" s="13"/>
      <c r="LP26" s="14"/>
      <c r="LQ26" s="11"/>
      <c r="LR26" s="11"/>
      <c r="LS26" s="11"/>
      <c r="LT26" s="11"/>
      <c r="LU26" s="11"/>
      <c r="LV26" s="11"/>
      <c r="LW26" s="11"/>
      <c r="LX26" s="11"/>
      <c r="LY26" s="11"/>
      <c r="LZ26" s="11"/>
      <c r="MA26" s="11"/>
      <c r="MB26" s="11"/>
      <c r="MC26" s="16"/>
      <c r="MD26" s="16"/>
      <c r="ME26" s="11"/>
      <c r="MF26" s="12"/>
      <c r="MG26" s="12"/>
      <c r="MH26" s="13"/>
      <c r="MI26" s="14"/>
      <c r="MJ26" s="11"/>
      <c r="MK26" s="11"/>
      <c r="ML26" s="11"/>
      <c r="MM26" s="11"/>
      <c r="MN26" s="11"/>
      <c r="MO26" s="11"/>
      <c r="MP26" s="11"/>
      <c r="MQ26" s="11"/>
      <c r="MR26" s="11"/>
      <c r="MS26" s="11"/>
      <c r="MT26" s="11"/>
      <c r="MU26" s="11"/>
      <c r="MV26" s="16"/>
      <c r="MW26" s="16"/>
      <c r="MX26" s="11"/>
      <c r="MY26" s="12"/>
      <c r="MZ26" s="12"/>
      <c r="NA26" s="13"/>
      <c r="NB26" s="14"/>
      <c r="NC26" s="11"/>
      <c r="ND26" s="11"/>
      <c r="NE26" s="11"/>
      <c r="NF26" s="11"/>
      <c r="NG26" s="11"/>
      <c r="NH26" s="11"/>
      <c r="NI26" s="11"/>
      <c r="NJ26" s="11"/>
      <c r="NK26" s="11"/>
      <c r="NL26" s="11"/>
      <c r="NM26" s="11"/>
      <c r="NN26" s="11"/>
      <c r="NO26" s="16"/>
      <c r="NP26" s="16"/>
      <c r="NQ26" s="11"/>
      <c r="NR26" s="12"/>
      <c r="NS26" s="12"/>
      <c r="NT26" s="13"/>
      <c r="NU26" s="14"/>
      <c r="NV26" s="11"/>
      <c r="NW26" s="11"/>
      <c r="NX26" s="11"/>
      <c r="NY26" s="11"/>
      <c r="NZ26" s="11"/>
      <c r="OA26" s="11"/>
      <c r="OB26" s="11"/>
      <c r="OC26" s="11"/>
      <c r="OD26" s="11"/>
      <c r="OE26" s="11"/>
      <c r="OF26" s="11"/>
      <c r="OG26" s="11"/>
      <c r="OH26" s="16"/>
      <c r="OI26" s="16"/>
      <c r="OJ26" s="11"/>
      <c r="OK26" s="12"/>
      <c r="OL26" s="12"/>
      <c r="OM26" s="13"/>
      <c r="ON26" s="14"/>
      <c r="OO26" s="11"/>
      <c r="OP26" s="11"/>
      <c r="OQ26" s="11"/>
      <c r="OR26" s="11"/>
      <c r="OS26" s="11"/>
      <c r="OT26" s="11"/>
      <c r="OU26" s="11"/>
      <c r="OV26" s="11"/>
      <c r="OW26" s="11"/>
      <c r="OX26" s="11"/>
      <c r="OY26" s="11"/>
      <c r="OZ26" s="11"/>
      <c r="PA26" s="16"/>
      <c r="PB26" s="16"/>
    </row>
    <row r="27" spans="1:418" ht="100" customHeight="1" x14ac:dyDescent="0.75">
      <c r="A27" s="12">
        <v>2785</v>
      </c>
      <c r="B27" s="12" t="s">
        <v>2785</v>
      </c>
      <c r="C27" s="12" t="s">
        <v>6895</v>
      </c>
      <c r="D27" s="26">
        <v>5000</v>
      </c>
      <c r="E27" s="27">
        <v>5234</v>
      </c>
      <c r="F27" s="12" t="s">
        <v>8218</v>
      </c>
      <c r="G27" s="12" t="s">
        <v>8223</v>
      </c>
      <c r="H27" s="12" t="s">
        <v>8245</v>
      </c>
      <c r="I27" s="12">
        <v>1470430800</v>
      </c>
      <c r="J27" s="12">
        <v>1467865967</v>
      </c>
      <c r="K27" s="12" t="b">
        <v>0</v>
      </c>
      <c r="L27" s="12">
        <v>142</v>
      </c>
      <c r="M27" s="12" t="b">
        <v>1</v>
      </c>
      <c r="N27" s="12" t="s">
        <v>8273</v>
      </c>
      <c r="O27" s="12" t="s">
        <v>8274</v>
      </c>
      <c r="P27" s="12">
        <v>105</v>
      </c>
      <c r="Q27" s="12">
        <v>36.86</v>
      </c>
      <c r="R27" s="15">
        <v>42558.189432870371</v>
      </c>
      <c r="S27" s="15">
        <v>42587.875</v>
      </c>
      <c r="T27" s="11"/>
      <c r="U27" s="12"/>
      <c r="V27" s="12"/>
      <c r="W27" s="13"/>
      <c r="X27" s="14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6"/>
      <c r="AL27" s="16"/>
      <c r="AM27" s="11"/>
      <c r="AN27" s="12"/>
      <c r="AO27" s="12"/>
      <c r="AP27" s="13"/>
      <c r="AQ27" s="14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6"/>
      <c r="BE27" s="16"/>
      <c r="BF27" s="11"/>
      <c r="BG27" s="12"/>
      <c r="BH27" s="12"/>
      <c r="BI27" s="13"/>
      <c r="BJ27" s="14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6"/>
      <c r="BX27" s="16"/>
      <c r="BY27" s="11"/>
      <c r="BZ27" s="12"/>
      <c r="CA27" s="12"/>
      <c r="CB27" s="13"/>
      <c r="CC27" s="14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6"/>
      <c r="CQ27" s="16"/>
      <c r="CR27" s="11"/>
      <c r="CS27" s="12"/>
      <c r="CT27" s="12"/>
      <c r="CU27" s="13"/>
      <c r="CV27" s="14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6"/>
      <c r="DJ27" s="16"/>
      <c r="DK27" s="11"/>
      <c r="DL27" s="12"/>
      <c r="DM27" s="12"/>
      <c r="DN27" s="13"/>
      <c r="DO27" s="14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  <c r="EB27" s="16"/>
      <c r="EC27" s="16"/>
      <c r="ED27" s="11"/>
      <c r="EE27" s="12"/>
      <c r="EF27" s="12"/>
      <c r="EG27" s="13"/>
      <c r="EH27" s="14"/>
      <c r="EI27" s="11"/>
      <c r="EJ27" s="11"/>
      <c r="EK27" s="11"/>
      <c r="EL27" s="11"/>
      <c r="EM27" s="11"/>
      <c r="EN27" s="11"/>
      <c r="EO27" s="11"/>
      <c r="EP27" s="11"/>
      <c r="EQ27" s="11"/>
      <c r="ER27" s="11"/>
      <c r="ES27" s="11"/>
      <c r="ET27" s="11"/>
      <c r="EU27" s="16"/>
      <c r="EV27" s="16"/>
      <c r="EW27" s="11"/>
      <c r="EX27" s="12"/>
      <c r="EY27" s="12"/>
      <c r="EZ27" s="13"/>
      <c r="FA27" s="14"/>
      <c r="FB27" s="11"/>
      <c r="FC27" s="11"/>
      <c r="FD27" s="11"/>
      <c r="FE27" s="11"/>
      <c r="FF27" s="11"/>
      <c r="FG27" s="11"/>
      <c r="FH27" s="11"/>
      <c r="FI27" s="11"/>
      <c r="FJ27" s="11"/>
      <c r="FK27" s="11"/>
      <c r="FL27" s="11"/>
      <c r="FM27" s="11"/>
      <c r="FN27" s="16"/>
      <c r="FO27" s="16"/>
      <c r="FP27" s="11"/>
      <c r="FQ27" s="12"/>
      <c r="FR27" s="12"/>
      <c r="FS27" s="13"/>
      <c r="FT27" s="14"/>
      <c r="FU27" s="11"/>
      <c r="FV27" s="11"/>
      <c r="FW27" s="11"/>
      <c r="FX27" s="11"/>
      <c r="FY27" s="11"/>
      <c r="FZ27" s="11"/>
      <c r="GA27" s="11"/>
      <c r="GB27" s="11"/>
      <c r="GC27" s="11"/>
      <c r="GD27" s="11"/>
      <c r="GE27" s="11"/>
      <c r="GF27" s="11"/>
      <c r="GG27" s="16"/>
      <c r="GH27" s="16"/>
      <c r="GI27" s="11"/>
      <c r="GJ27" s="12"/>
      <c r="GK27" s="12"/>
      <c r="GL27" s="13"/>
      <c r="GM27" s="14"/>
      <c r="GN27" s="11"/>
      <c r="GO27" s="11"/>
      <c r="GP27" s="11"/>
      <c r="GQ27" s="11"/>
      <c r="GR27" s="11"/>
      <c r="GS27" s="11"/>
      <c r="GT27" s="11"/>
      <c r="GU27" s="11"/>
      <c r="GV27" s="11"/>
      <c r="GW27" s="11"/>
      <c r="GX27" s="11"/>
      <c r="GY27" s="11"/>
      <c r="GZ27" s="16"/>
      <c r="HA27" s="16"/>
      <c r="HB27" s="11"/>
      <c r="HC27" s="12"/>
      <c r="HD27" s="12"/>
      <c r="HE27" s="13"/>
      <c r="HF27" s="14"/>
      <c r="HG27" s="11"/>
      <c r="HH27" s="11"/>
      <c r="HI27" s="11"/>
      <c r="HJ27" s="11"/>
      <c r="HK27" s="11"/>
      <c r="HL27" s="11"/>
      <c r="HM27" s="11"/>
      <c r="HN27" s="11"/>
      <c r="HO27" s="11"/>
      <c r="HP27" s="11"/>
      <c r="HQ27" s="11"/>
      <c r="HR27" s="11"/>
      <c r="HS27" s="16"/>
      <c r="HT27" s="16"/>
      <c r="HU27" s="11"/>
      <c r="HV27" s="12"/>
      <c r="HW27" s="12"/>
      <c r="HX27" s="13"/>
      <c r="HY27" s="14"/>
      <c r="HZ27" s="11"/>
      <c r="IA27" s="11"/>
      <c r="IB27" s="11"/>
      <c r="IC27" s="11"/>
      <c r="ID27" s="11"/>
      <c r="IE27" s="11"/>
      <c r="IF27" s="11"/>
      <c r="IG27" s="11"/>
      <c r="IH27" s="11"/>
      <c r="II27" s="11"/>
      <c r="IJ27" s="11"/>
      <c r="IK27" s="11"/>
      <c r="IL27" s="16"/>
      <c r="IM27" s="16"/>
      <c r="IN27" s="11"/>
      <c r="IO27" s="12"/>
      <c r="IP27" s="12"/>
      <c r="IQ27" s="13"/>
      <c r="IR27" s="14"/>
      <c r="IS27" s="11"/>
      <c r="IT27" s="11"/>
      <c r="IU27" s="11"/>
      <c r="IV27" s="11"/>
      <c r="IW27" s="11"/>
      <c r="IX27" s="11"/>
      <c r="IY27" s="11"/>
      <c r="IZ27" s="11"/>
      <c r="JA27" s="11"/>
      <c r="JB27" s="11"/>
      <c r="JC27" s="11"/>
      <c r="JD27" s="11"/>
      <c r="JE27" s="16"/>
      <c r="JF27" s="16"/>
      <c r="JG27" s="11"/>
      <c r="JH27" s="12"/>
      <c r="JI27" s="12"/>
      <c r="JJ27" s="13"/>
      <c r="JK27" s="14"/>
      <c r="JL27" s="11"/>
      <c r="JM27" s="11"/>
      <c r="JN27" s="11"/>
      <c r="JO27" s="11"/>
      <c r="JP27" s="11"/>
      <c r="JQ27" s="11"/>
      <c r="JR27" s="11"/>
      <c r="JS27" s="11"/>
      <c r="JT27" s="11"/>
      <c r="JU27" s="11"/>
      <c r="JV27" s="11"/>
      <c r="JW27" s="11"/>
      <c r="JX27" s="16"/>
      <c r="JY27" s="16"/>
      <c r="JZ27" s="11"/>
      <c r="KA27" s="12"/>
      <c r="KB27" s="12"/>
      <c r="KC27" s="13"/>
      <c r="KD27" s="14"/>
      <c r="KE27" s="11"/>
      <c r="KF27" s="11"/>
      <c r="KG27" s="11"/>
      <c r="KH27" s="11"/>
      <c r="KI27" s="11"/>
      <c r="KJ27" s="11"/>
      <c r="KK27" s="11"/>
      <c r="KL27" s="11"/>
      <c r="KM27" s="11"/>
      <c r="KN27" s="11"/>
      <c r="KO27" s="11"/>
      <c r="KP27" s="11"/>
      <c r="KQ27" s="16"/>
      <c r="KR27" s="16"/>
      <c r="KS27" s="11"/>
      <c r="KT27" s="12"/>
      <c r="KU27" s="12"/>
      <c r="KV27" s="13"/>
      <c r="KW27" s="14"/>
      <c r="KX27" s="11"/>
      <c r="KY27" s="11"/>
      <c r="KZ27" s="11"/>
      <c r="LA27" s="11"/>
      <c r="LB27" s="11"/>
      <c r="LC27" s="11"/>
      <c r="LD27" s="11"/>
      <c r="LE27" s="11"/>
      <c r="LF27" s="11"/>
      <c r="LG27" s="11"/>
      <c r="LH27" s="11"/>
      <c r="LI27" s="11"/>
      <c r="LJ27" s="16"/>
      <c r="LK27" s="16"/>
      <c r="LL27" s="11"/>
      <c r="LM27" s="12"/>
      <c r="LN27" s="12"/>
      <c r="LO27" s="13"/>
      <c r="LP27" s="14"/>
      <c r="LQ27" s="11"/>
      <c r="LR27" s="11"/>
      <c r="LS27" s="11"/>
      <c r="LT27" s="11"/>
      <c r="LU27" s="11"/>
      <c r="LV27" s="11"/>
      <c r="LW27" s="11"/>
      <c r="LX27" s="11"/>
      <c r="LY27" s="11"/>
      <c r="LZ27" s="11"/>
      <c r="MA27" s="11"/>
      <c r="MB27" s="11"/>
      <c r="MC27" s="16"/>
      <c r="MD27" s="16"/>
      <c r="ME27" s="11"/>
      <c r="MF27" s="12"/>
      <c r="MG27" s="12"/>
      <c r="MH27" s="13"/>
      <c r="MI27" s="14"/>
      <c r="MJ27" s="11"/>
      <c r="MK27" s="11"/>
      <c r="ML27" s="11"/>
      <c r="MM27" s="11"/>
      <c r="MN27" s="11"/>
      <c r="MO27" s="11"/>
      <c r="MP27" s="11"/>
      <c r="MQ27" s="11"/>
      <c r="MR27" s="11"/>
      <c r="MS27" s="11"/>
      <c r="MT27" s="11"/>
      <c r="MU27" s="11"/>
      <c r="MV27" s="16"/>
      <c r="MW27" s="16"/>
      <c r="MX27" s="11"/>
      <c r="MY27" s="12"/>
      <c r="MZ27" s="12"/>
      <c r="NA27" s="13"/>
      <c r="NB27" s="14"/>
      <c r="NC27" s="11"/>
      <c r="ND27" s="11"/>
      <c r="NE27" s="11"/>
      <c r="NF27" s="11"/>
      <c r="NG27" s="11"/>
      <c r="NH27" s="11"/>
      <c r="NI27" s="11"/>
      <c r="NJ27" s="11"/>
      <c r="NK27" s="11"/>
      <c r="NL27" s="11"/>
      <c r="NM27" s="11"/>
      <c r="NN27" s="11"/>
      <c r="NO27" s="16"/>
      <c r="NP27" s="16"/>
      <c r="NQ27" s="11"/>
      <c r="NR27" s="12"/>
      <c r="NS27" s="12"/>
      <c r="NT27" s="13"/>
      <c r="NU27" s="14"/>
      <c r="NV27" s="11"/>
      <c r="NW27" s="11"/>
      <c r="NX27" s="11"/>
      <c r="NY27" s="11"/>
      <c r="NZ27" s="11"/>
      <c r="OA27" s="11"/>
      <c r="OB27" s="11"/>
      <c r="OC27" s="11"/>
      <c r="OD27" s="11"/>
      <c r="OE27" s="11"/>
      <c r="OF27" s="11"/>
      <c r="OG27" s="11"/>
      <c r="OH27" s="16"/>
      <c r="OI27" s="16"/>
      <c r="OJ27" s="11"/>
      <c r="OK27" s="12"/>
      <c r="OL27" s="12"/>
      <c r="OM27" s="13"/>
      <c r="ON27" s="14"/>
      <c r="OO27" s="11"/>
      <c r="OP27" s="11"/>
      <c r="OQ27" s="11"/>
      <c r="OR27" s="11"/>
      <c r="OS27" s="11"/>
      <c r="OT27" s="11"/>
      <c r="OU27" s="11"/>
      <c r="OV27" s="11"/>
      <c r="OW27" s="11"/>
      <c r="OX27" s="11"/>
      <c r="OY27" s="11"/>
      <c r="OZ27" s="11"/>
      <c r="PA27" s="16"/>
      <c r="PB27" s="16"/>
    </row>
    <row r="28" spans="1:418" ht="100" customHeight="1" x14ac:dyDescent="0.75">
      <c r="A28" s="12">
        <v>2787</v>
      </c>
      <c r="B28" s="12" t="s">
        <v>2787</v>
      </c>
      <c r="C28" s="12" t="s">
        <v>6897</v>
      </c>
      <c r="D28" s="26">
        <v>1000</v>
      </c>
      <c r="E28" s="27">
        <v>1197</v>
      </c>
      <c r="F28" s="12" t="s">
        <v>8218</v>
      </c>
      <c r="G28" s="12" t="s">
        <v>8223</v>
      </c>
      <c r="H28" s="12" t="s">
        <v>8245</v>
      </c>
      <c r="I28" s="12">
        <v>1405658752</v>
      </c>
      <c r="J28" s="12">
        <v>1403066752</v>
      </c>
      <c r="K28" s="12" t="b">
        <v>0</v>
      </c>
      <c r="L28" s="12">
        <v>38</v>
      </c>
      <c r="M28" s="12" t="b">
        <v>1</v>
      </c>
      <c r="N28" s="12" t="s">
        <v>8273</v>
      </c>
      <c r="O28" s="12" t="s">
        <v>8274</v>
      </c>
      <c r="P28" s="12">
        <v>120</v>
      </c>
      <c r="Q28" s="12">
        <v>31.5</v>
      </c>
      <c r="R28" s="15">
        <v>41808.198518518519</v>
      </c>
      <c r="S28" s="15">
        <v>41838.198518518519</v>
      </c>
      <c r="T28" s="11"/>
      <c r="U28" s="12"/>
      <c r="V28" s="12"/>
      <c r="W28" s="13"/>
      <c r="X28" s="14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6"/>
      <c r="AL28" s="16"/>
      <c r="AM28" s="11"/>
      <c r="AN28" s="12"/>
      <c r="AO28" s="12"/>
      <c r="AP28" s="13"/>
      <c r="AQ28" s="14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B28" s="11"/>
      <c r="BC28" s="11"/>
      <c r="BD28" s="16"/>
      <c r="BE28" s="16"/>
      <c r="BF28" s="11"/>
      <c r="BG28" s="12"/>
      <c r="BH28" s="12"/>
      <c r="BI28" s="13"/>
      <c r="BJ28" s="14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6"/>
      <c r="BX28" s="16"/>
      <c r="BY28" s="11"/>
      <c r="BZ28" s="12"/>
      <c r="CA28" s="12"/>
      <c r="CB28" s="13"/>
      <c r="CC28" s="14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6"/>
      <c r="CQ28" s="16"/>
      <c r="CR28" s="11"/>
      <c r="CS28" s="12"/>
      <c r="CT28" s="12"/>
      <c r="CU28" s="13"/>
      <c r="CV28" s="14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6"/>
      <c r="DJ28" s="16"/>
      <c r="DK28" s="11"/>
      <c r="DL28" s="12"/>
      <c r="DM28" s="12"/>
      <c r="DN28" s="13"/>
      <c r="DO28" s="14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  <c r="EB28" s="16"/>
      <c r="EC28" s="16"/>
      <c r="ED28" s="11"/>
      <c r="EE28" s="12"/>
      <c r="EF28" s="12"/>
      <c r="EG28" s="13"/>
      <c r="EH28" s="14"/>
      <c r="EI28" s="11"/>
      <c r="EJ28" s="11"/>
      <c r="EK28" s="11"/>
      <c r="EL28" s="11"/>
      <c r="EM28" s="11"/>
      <c r="EN28" s="11"/>
      <c r="EO28" s="11"/>
      <c r="EP28" s="11"/>
      <c r="EQ28" s="11"/>
      <c r="ER28" s="11"/>
      <c r="ES28" s="11"/>
      <c r="ET28" s="11"/>
      <c r="EU28" s="16"/>
      <c r="EV28" s="16"/>
      <c r="EW28" s="11"/>
      <c r="EX28" s="12"/>
      <c r="EY28" s="12"/>
      <c r="EZ28" s="13"/>
      <c r="FA28" s="14"/>
      <c r="FB28" s="11"/>
      <c r="FC28" s="11"/>
      <c r="FD28" s="11"/>
      <c r="FE28" s="11"/>
      <c r="FF28" s="11"/>
      <c r="FG28" s="11"/>
      <c r="FH28" s="11"/>
      <c r="FI28" s="11"/>
      <c r="FJ28" s="11"/>
      <c r="FK28" s="11"/>
      <c r="FL28" s="11"/>
      <c r="FM28" s="11"/>
      <c r="FN28" s="16"/>
      <c r="FO28" s="16"/>
      <c r="FP28" s="11"/>
      <c r="FQ28" s="12"/>
      <c r="FR28" s="12"/>
      <c r="FS28" s="13"/>
      <c r="FT28" s="14"/>
      <c r="FU28" s="11"/>
      <c r="FV28" s="11"/>
      <c r="FW28" s="11"/>
      <c r="FX28" s="11"/>
      <c r="FY28" s="11"/>
      <c r="FZ28" s="11"/>
      <c r="GA28" s="11"/>
      <c r="GB28" s="11"/>
      <c r="GC28" s="11"/>
      <c r="GD28" s="11"/>
      <c r="GE28" s="11"/>
      <c r="GF28" s="11"/>
      <c r="GG28" s="16"/>
      <c r="GH28" s="16"/>
      <c r="GI28" s="11"/>
      <c r="GJ28" s="12"/>
      <c r="GK28" s="12"/>
      <c r="GL28" s="13"/>
      <c r="GM28" s="14"/>
      <c r="GN28" s="11"/>
      <c r="GO28" s="11"/>
      <c r="GP28" s="11"/>
      <c r="GQ28" s="11"/>
      <c r="GR28" s="11"/>
      <c r="GS28" s="11"/>
      <c r="GT28" s="11"/>
      <c r="GU28" s="11"/>
      <c r="GV28" s="11"/>
      <c r="GW28" s="11"/>
      <c r="GX28" s="11"/>
      <c r="GY28" s="11"/>
      <c r="GZ28" s="16"/>
      <c r="HA28" s="16"/>
      <c r="HB28" s="11"/>
      <c r="HC28" s="12"/>
      <c r="HD28" s="12"/>
      <c r="HE28" s="13"/>
      <c r="HF28" s="14"/>
      <c r="HG28" s="11"/>
      <c r="HH28" s="11"/>
      <c r="HI28" s="11"/>
      <c r="HJ28" s="11"/>
      <c r="HK28" s="11"/>
      <c r="HL28" s="11"/>
      <c r="HM28" s="11"/>
      <c r="HN28" s="11"/>
      <c r="HO28" s="11"/>
      <c r="HP28" s="11"/>
      <c r="HQ28" s="11"/>
      <c r="HR28" s="11"/>
      <c r="HS28" s="16"/>
      <c r="HT28" s="16"/>
      <c r="HU28" s="11"/>
      <c r="HV28" s="12"/>
      <c r="HW28" s="12"/>
      <c r="HX28" s="13"/>
      <c r="HY28" s="14"/>
      <c r="HZ28" s="11"/>
      <c r="IA28" s="11"/>
      <c r="IB28" s="11"/>
      <c r="IC28" s="11"/>
      <c r="ID28" s="11"/>
      <c r="IE28" s="11"/>
      <c r="IF28" s="11"/>
      <c r="IG28" s="11"/>
      <c r="IH28" s="11"/>
      <c r="II28" s="11"/>
      <c r="IJ28" s="11"/>
      <c r="IK28" s="11"/>
      <c r="IL28" s="16"/>
      <c r="IM28" s="16"/>
      <c r="IN28" s="11"/>
      <c r="IO28" s="12"/>
      <c r="IP28" s="12"/>
      <c r="IQ28" s="13"/>
      <c r="IR28" s="14"/>
      <c r="IS28" s="11"/>
      <c r="IT28" s="11"/>
      <c r="IU28" s="11"/>
      <c r="IV28" s="11"/>
      <c r="IW28" s="11"/>
      <c r="IX28" s="11"/>
      <c r="IY28" s="11"/>
      <c r="IZ28" s="11"/>
      <c r="JA28" s="11"/>
      <c r="JB28" s="11"/>
      <c r="JC28" s="11"/>
      <c r="JD28" s="11"/>
      <c r="JE28" s="16"/>
      <c r="JF28" s="16"/>
      <c r="JG28" s="11"/>
      <c r="JH28" s="12"/>
      <c r="JI28" s="12"/>
      <c r="JJ28" s="13"/>
      <c r="JK28" s="14"/>
      <c r="JL28" s="11"/>
      <c r="JM28" s="11"/>
      <c r="JN28" s="11"/>
      <c r="JO28" s="11"/>
      <c r="JP28" s="11"/>
      <c r="JQ28" s="11"/>
      <c r="JR28" s="11"/>
      <c r="JS28" s="11"/>
      <c r="JT28" s="11"/>
      <c r="JU28" s="11"/>
      <c r="JV28" s="11"/>
      <c r="JW28" s="11"/>
      <c r="JX28" s="16"/>
      <c r="JY28" s="16"/>
      <c r="JZ28" s="11"/>
      <c r="KA28" s="12"/>
      <c r="KB28" s="12"/>
      <c r="KC28" s="13"/>
      <c r="KD28" s="14"/>
      <c r="KE28" s="11"/>
      <c r="KF28" s="11"/>
      <c r="KG28" s="11"/>
      <c r="KH28" s="11"/>
      <c r="KI28" s="11"/>
      <c r="KJ28" s="11"/>
      <c r="KK28" s="11"/>
      <c r="KL28" s="11"/>
      <c r="KM28" s="11"/>
      <c r="KN28" s="11"/>
      <c r="KO28" s="11"/>
      <c r="KP28" s="11"/>
      <c r="KQ28" s="16"/>
      <c r="KR28" s="16"/>
      <c r="KS28" s="11"/>
      <c r="KT28" s="12"/>
      <c r="KU28" s="12"/>
      <c r="KV28" s="13"/>
      <c r="KW28" s="14"/>
      <c r="KX28" s="11"/>
      <c r="KY28" s="11"/>
      <c r="KZ28" s="11"/>
      <c r="LA28" s="11"/>
      <c r="LB28" s="11"/>
      <c r="LC28" s="11"/>
      <c r="LD28" s="11"/>
      <c r="LE28" s="11"/>
      <c r="LF28" s="11"/>
      <c r="LG28" s="11"/>
      <c r="LH28" s="11"/>
      <c r="LI28" s="11"/>
      <c r="LJ28" s="16"/>
      <c r="LK28" s="16"/>
      <c r="LL28" s="11"/>
      <c r="LM28" s="12"/>
      <c r="LN28" s="12"/>
      <c r="LO28" s="13"/>
      <c r="LP28" s="14"/>
      <c r="LQ28" s="11"/>
      <c r="LR28" s="11"/>
      <c r="LS28" s="11"/>
      <c r="LT28" s="11"/>
      <c r="LU28" s="11"/>
      <c r="LV28" s="11"/>
      <c r="LW28" s="11"/>
      <c r="LX28" s="11"/>
      <c r="LY28" s="11"/>
      <c r="LZ28" s="11"/>
      <c r="MA28" s="11"/>
      <c r="MB28" s="11"/>
      <c r="MC28" s="16"/>
      <c r="MD28" s="16"/>
      <c r="ME28" s="11"/>
      <c r="MF28" s="12"/>
      <c r="MG28" s="12"/>
      <c r="MH28" s="13"/>
      <c r="MI28" s="14"/>
      <c r="MJ28" s="11"/>
      <c r="MK28" s="11"/>
      <c r="ML28" s="11"/>
      <c r="MM28" s="11"/>
      <c r="MN28" s="11"/>
      <c r="MO28" s="11"/>
      <c r="MP28" s="11"/>
      <c r="MQ28" s="11"/>
      <c r="MR28" s="11"/>
      <c r="MS28" s="11"/>
      <c r="MT28" s="11"/>
      <c r="MU28" s="11"/>
      <c r="MV28" s="16"/>
      <c r="MW28" s="16"/>
      <c r="MX28" s="11"/>
      <c r="MY28" s="12"/>
      <c r="MZ28" s="12"/>
      <c r="NA28" s="13"/>
      <c r="NB28" s="14"/>
      <c r="NC28" s="11"/>
      <c r="ND28" s="11"/>
      <c r="NE28" s="11"/>
      <c r="NF28" s="11"/>
      <c r="NG28" s="11"/>
      <c r="NH28" s="11"/>
      <c r="NI28" s="11"/>
      <c r="NJ28" s="11"/>
      <c r="NK28" s="11"/>
      <c r="NL28" s="11"/>
      <c r="NM28" s="11"/>
      <c r="NN28" s="11"/>
      <c r="NO28" s="16"/>
      <c r="NP28" s="16"/>
      <c r="NQ28" s="11"/>
      <c r="NR28" s="12"/>
      <c r="NS28" s="12"/>
      <c r="NT28" s="13"/>
      <c r="NU28" s="14"/>
      <c r="NV28" s="11"/>
      <c r="NW28" s="11"/>
      <c r="NX28" s="11"/>
      <c r="NY28" s="11"/>
      <c r="NZ28" s="11"/>
      <c r="OA28" s="11"/>
      <c r="OB28" s="11"/>
      <c r="OC28" s="11"/>
      <c r="OD28" s="11"/>
      <c r="OE28" s="11"/>
      <c r="OF28" s="11"/>
      <c r="OG28" s="11"/>
      <c r="OH28" s="16"/>
      <c r="OI28" s="16"/>
      <c r="OJ28" s="11"/>
      <c r="OK28" s="12"/>
      <c r="OL28" s="12"/>
      <c r="OM28" s="13"/>
      <c r="ON28" s="14"/>
      <c r="OO28" s="11"/>
      <c r="OP28" s="11"/>
      <c r="OQ28" s="11"/>
      <c r="OR28" s="11"/>
      <c r="OS28" s="11"/>
      <c r="OT28" s="11"/>
      <c r="OU28" s="11"/>
      <c r="OV28" s="11"/>
      <c r="OW28" s="11"/>
      <c r="OX28" s="11"/>
      <c r="OY28" s="11"/>
      <c r="OZ28" s="11"/>
      <c r="PA28" s="16"/>
      <c r="PB28" s="16"/>
    </row>
    <row r="29" spans="1:418" ht="100" customHeight="1" x14ac:dyDescent="0.75">
      <c r="A29" s="12">
        <v>2788</v>
      </c>
      <c r="B29" s="12" t="s">
        <v>2788</v>
      </c>
      <c r="C29" s="12" t="s">
        <v>6898</v>
      </c>
      <c r="D29" s="26">
        <v>2000</v>
      </c>
      <c r="E29" s="27">
        <v>2050</v>
      </c>
      <c r="F29" s="12" t="s">
        <v>8218</v>
      </c>
      <c r="G29" s="12" t="s">
        <v>8223</v>
      </c>
      <c r="H29" s="12" t="s">
        <v>8245</v>
      </c>
      <c r="I29" s="12">
        <v>1469811043</v>
      </c>
      <c r="J29" s="12">
        <v>1467219043</v>
      </c>
      <c r="K29" s="12" t="b">
        <v>0</v>
      </c>
      <c r="L29" s="12">
        <v>20</v>
      </c>
      <c r="M29" s="12" t="b">
        <v>1</v>
      </c>
      <c r="N29" s="12" t="s">
        <v>8273</v>
      </c>
      <c r="O29" s="12" t="s">
        <v>8274</v>
      </c>
      <c r="P29" s="12">
        <v>103</v>
      </c>
      <c r="Q29" s="12">
        <v>102.5</v>
      </c>
      <c r="R29" s="15">
        <v>42550.701886574068</v>
      </c>
      <c r="S29" s="15">
        <v>42580.701886574068</v>
      </c>
      <c r="T29" s="11"/>
      <c r="U29" s="12"/>
      <c r="V29" s="12"/>
      <c r="W29" s="13"/>
      <c r="X29" s="14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6"/>
      <c r="AL29" s="16"/>
      <c r="AM29" s="11"/>
      <c r="AN29" s="12"/>
      <c r="AO29" s="12"/>
      <c r="AP29" s="13"/>
      <c r="AQ29" s="14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B29" s="11"/>
      <c r="BC29" s="11"/>
      <c r="BD29" s="16"/>
      <c r="BE29" s="16"/>
      <c r="BF29" s="11"/>
      <c r="BG29" s="12"/>
      <c r="BH29" s="12"/>
      <c r="BI29" s="13"/>
      <c r="BJ29" s="14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6"/>
      <c r="BX29" s="16"/>
      <c r="BY29" s="11"/>
      <c r="BZ29" s="12"/>
      <c r="CA29" s="12"/>
      <c r="CB29" s="13"/>
      <c r="CC29" s="14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6"/>
      <c r="CQ29" s="16"/>
      <c r="CR29" s="11"/>
      <c r="CS29" s="12"/>
      <c r="CT29" s="12"/>
      <c r="CU29" s="13"/>
      <c r="CV29" s="14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6"/>
      <c r="DJ29" s="16"/>
      <c r="DK29" s="11"/>
      <c r="DL29" s="12"/>
      <c r="DM29" s="12"/>
      <c r="DN29" s="13"/>
      <c r="DO29" s="14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  <c r="EB29" s="16"/>
      <c r="EC29" s="16"/>
      <c r="ED29" s="11"/>
      <c r="EE29" s="12"/>
      <c r="EF29" s="12"/>
      <c r="EG29" s="13"/>
      <c r="EH29" s="14"/>
      <c r="EI29" s="11"/>
      <c r="EJ29" s="11"/>
      <c r="EK29" s="11"/>
      <c r="EL29" s="11"/>
      <c r="EM29" s="11"/>
      <c r="EN29" s="11"/>
      <c r="EO29" s="11"/>
      <c r="EP29" s="11"/>
      <c r="EQ29" s="11"/>
      <c r="ER29" s="11"/>
      <c r="ES29" s="11"/>
      <c r="ET29" s="11"/>
      <c r="EU29" s="16"/>
      <c r="EV29" s="16"/>
      <c r="EW29" s="11"/>
      <c r="EX29" s="12"/>
      <c r="EY29" s="12"/>
      <c r="EZ29" s="13"/>
      <c r="FA29" s="14"/>
      <c r="FB29" s="11"/>
      <c r="FC29" s="11"/>
      <c r="FD29" s="11"/>
      <c r="FE29" s="11"/>
      <c r="FF29" s="11"/>
      <c r="FG29" s="11"/>
      <c r="FH29" s="11"/>
      <c r="FI29" s="11"/>
      <c r="FJ29" s="11"/>
      <c r="FK29" s="11"/>
      <c r="FL29" s="11"/>
      <c r="FM29" s="11"/>
      <c r="FN29" s="16"/>
      <c r="FO29" s="16"/>
      <c r="FP29" s="11"/>
      <c r="FQ29" s="12"/>
      <c r="FR29" s="12"/>
      <c r="FS29" s="13"/>
      <c r="FT29" s="14"/>
      <c r="FU29" s="11"/>
      <c r="FV29" s="11"/>
      <c r="FW29" s="11"/>
      <c r="FX29" s="11"/>
      <c r="FY29" s="11"/>
      <c r="FZ29" s="11"/>
      <c r="GA29" s="11"/>
      <c r="GB29" s="11"/>
      <c r="GC29" s="11"/>
      <c r="GD29" s="11"/>
      <c r="GE29" s="11"/>
      <c r="GF29" s="11"/>
      <c r="GG29" s="16"/>
      <c r="GH29" s="16"/>
      <c r="GI29" s="11"/>
      <c r="GJ29" s="12"/>
      <c r="GK29" s="12"/>
      <c r="GL29" s="13"/>
      <c r="GM29" s="14"/>
      <c r="GN29" s="11"/>
      <c r="GO29" s="11"/>
      <c r="GP29" s="11"/>
      <c r="GQ29" s="11"/>
      <c r="GR29" s="11"/>
      <c r="GS29" s="11"/>
      <c r="GT29" s="11"/>
      <c r="GU29" s="11"/>
      <c r="GV29" s="11"/>
      <c r="GW29" s="11"/>
      <c r="GX29" s="11"/>
      <c r="GY29" s="11"/>
      <c r="GZ29" s="16"/>
      <c r="HA29" s="16"/>
      <c r="HB29" s="11"/>
      <c r="HC29" s="12"/>
      <c r="HD29" s="12"/>
      <c r="HE29" s="13"/>
      <c r="HF29" s="14"/>
      <c r="HG29" s="11"/>
      <c r="HH29" s="11"/>
      <c r="HI29" s="11"/>
      <c r="HJ29" s="11"/>
      <c r="HK29" s="11"/>
      <c r="HL29" s="11"/>
      <c r="HM29" s="11"/>
      <c r="HN29" s="11"/>
      <c r="HO29" s="11"/>
      <c r="HP29" s="11"/>
      <c r="HQ29" s="11"/>
      <c r="HR29" s="11"/>
      <c r="HS29" s="16"/>
      <c r="HT29" s="16"/>
      <c r="HU29" s="11"/>
      <c r="HV29" s="12"/>
      <c r="HW29" s="12"/>
      <c r="HX29" s="13"/>
      <c r="HY29" s="14"/>
      <c r="HZ29" s="11"/>
      <c r="IA29" s="11"/>
      <c r="IB29" s="11"/>
      <c r="IC29" s="11"/>
      <c r="ID29" s="11"/>
      <c r="IE29" s="11"/>
      <c r="IF29" s="11"/>
      <c r="IG29" s="11"/>
      <c r="IH29" s="11"/>
      <c r="II29" s="11"/>
      <c r="IJ29" s="11"/>
      <c r="IK29" s="11"/>
      <c r="IL29" s="16"/>
      <c r="IM29" s="16"/>
      <c r="IN29" s="11"/>
      <c r="IO29" s="12"/>
      <c r="IP29" s="12"/>
      <c r="IQ29" s="13"/>
      <c r="IR29" s="14"/>
      <c r="IS29" s="11"/>
      <c r="IT29" s="11"/>
      <c r="IU29" s="11"/>
      <c r="IV29" s="11"/>
      <c r="IW29" s="11"/>
      <c r="IX29" s="11"/>
      <c r="IY29" s="11"/>
      <c r="IZ29" s="11"/>
      <c r="JA29" s="11"/>
      <c r="JB29" s="11"/>
      <c r="JC29" s="11"/>
      <c r="JD29" s="11"/>
      <c r="JE29" s="16"/>
      <c r="JF29" s="16"/>
      <c r="JG29" s="11"/>
      <c r="JH29" s="12"/>
      <c r="JI29" s="12"/>
      <c r="JJ29" s="13"/>
      <c r="JK29" s="14"/>
      <c r="JL29" s="11"/>
      <c r="JM29" s="11"/>
      <c r="JN29" s="11"/>
      <c r="JO29" s="11"/>
      <c r="JP29" s="11"/>
      <c r="JQ29" s="11"/>
      <c r="JR29" s="11"/>
      <c r="JS29" s="11"/>
      <c r="JT29" s="11"/>
      <c r="JU29" s="11"/>
      <c r="JV29" s="11"/>
      <c r="JW29" s="11"/>
      <c r="JX29" s="16"/>
      <c r="JY29" s="16"/>
      <c r="JZ29" s="11"/>
      <c r="KA29" s="12"/>
      <c r="KB29" s="12"/>
      <c r="KC29" s="13"/>
      <c r="KD29" s="14"/>
      <c r="KE29" s="11"/>
      <c r="KF29" s="11"/>
      <c r="KG29" s="11"/>
      <c r="KH29" s="11"/>
      <c r="KI29" s="11"/>
      <c r="KJ29" s="11"/>
      <c r="KK29" s="11"/>
      <c r="KL29" s="11"/>
      <c r="KM29" s="11"/>
      <c r="KN29" s="11"/>
      <c r="KO29" s="11"/>
      <c r="KP29" s="11"/>
      <c r="KQ29" s="16"/>
      <c r="KR29" s="16"/>
      <c r="KS29" s="11"/>
      <c r="KT29" s="12"/>
      <c r="KU29" s="12"/>
      <c r="KV29" s="13"/>
      <c r="KW29" s="14"/>
      <c r="KX29" s="11"/>
      <c r="KY29" s="11"/>
      <c r="KZ29" s="11"/>
      <c r="LA29" s="11"/>
      <c r="LB29" s="11"/>
      <c r="LC29" s="11"/>
      <c r="LD29" s="11"/>
      <c r="LE29" s="11"/>
      <c r="LF29" s="11"/>
      <c r="LG29" s="11"/>
      <c r="LH29" s="11"/>
      <c r="LI29" s="11"/>
      <c r="LJ29" s="16"/>
      <c r="LK29" s="16"/>
      <c r="LL29" s="11"/>
      <c r="LM29" s="12"/>
      <c r="LN29" s="12"/>
      <c r="LO29" s="13"/>
      <c r="LP29" s="14"/>
      <c r="LQ29" s="11"/>
      <c r="LR29" s="11"/>
      <c r="LS29" s="11"/>
      <c r="LT29" s="11"/>
      <c r="LU29" s="11"/>
      <c r="LV29" s="11"/>
      <c r="LW29" s="11"/>
      <c r="LX29" s="11"/>
      <c r="LY29" s="11"/>
      <c r="LZ29" s="11"/>
      <c r="MA29" s="11"/>
      <c r="MB29" s="11"/>
      <c r="MC29" s="16"/>
      <c r="MD29" s="16"/>
      <c r="ME29" s="11"/>
      <c r="MF29" s="12"/>
      <c r="MG29" s="12"/>
      <c r="MH29" s="13"/>
      <c r="MI29" s="14"/>
      <c r="MJ29" s="11"/>
      <c r="MK29" s="11"/>
      <c r="ML29" s="11"/>
      <c r="MM29" s="11"/>
      <c r="MN29" s="11"/>
      <c r="MO29" s="11"/>
      <c r="MP29" s="11"/>
      <c r="MQ29" s="11"/>
      <c r="MR29" s="11"/>
      <c r="MS29" s="11"/>
      <c r="MT29" s="11"/>
      <c r="MU29" s="11"/>
      <c r="MV29" s="16"/>
      <c r="MW29" s="16"/>
      <c r="MX29" s="11"/>
      <c r="MY29" s="12"/>
      <c r="MZ29" s="12"/>
      <c r="NA29" s="13"/>
      <c r="NB29" s="14"/>
      <c r="NC29" s="11"/>
      <c r="ND29" s="11"/>
      <c r="NE29" s="11"/>
      <c r="NF29" s="11"/>
      <c r="NG29" s="11"/>
      <c r="NH29" s="11"/>
      <c r="NI29" s="11"/>
      <c r="NJ29" s="11"/>
      <c r="NK29" s="11"/>
      <c r="NL29" s="11"/>
      <c r="NM29" s="11"/>
      <c r="NN29" s="11"/>
      <c r="NO29" s="16"/>
      <c r="NP29" s="16"/>
      <c r="NQ29" s="11"/>
      <c r="NR29" s="12"/>
      <c r="NS29" s="12"/>
      <c r="NT29" s="13"/>
      <c r="NU29" s="14"/>
      <c r="NV29" s="11"/>
      <c r="NW29" s="11"/>
      <c r="NX29" s="11"/>
      <c r="NY29" s="11"/>
      <c r="NZ29" s="11"/>
      <c r="OA29" s="11"/>
      <c r="OB29" s="11"/>
      <c r="OC29" s="11"/>
      <c r="OD29" s="11"/>
      <c r="OE29" s="11"/>
      <c r="OF29" s="11"/>
      <c r="OG29" s="11"/>
      <c r="OH29" s="16"/>
      <c r="OI29" s="16"/>
      <c r="OJ29" s="11"/>
      <c r="OK29" s="12"/>
      <c r="OL29" s="12"/>
      <c r="OM29" s="13"/>
      <c r="ON29" s="14"/>
      <c r="OO29" s="11"/>
      <c r="OP29" s="11"/>
      <c r="OQ29" s="11"/>
      <c r="OR29" s="11"/>
      <c r="OS29" s="11"/>
      <c r="OT29" s="11"/>
      <c r="OU29" s="11"/>
      <c r="OV29" s="11"/>
      <c r="OW29" s="11"/>
      <c r="OX29" s="11"/>
      <c r="OY29" s="11"/>
      <c r="OZ29" s="11"/>
      <c r="PA29" s="16"/>
      <c r="PB29" s="16"/>
    </row>
    <row r="30" spans="1:418" ht="100" customHeight="1" x14ac:dyDescent="0.75">
      <c r="A30" s="12">
        <v>2789</v>
      </c>
      <c r="B30" s="12" t="s">
        <v>2789</v>
      </c>
      <c r="C30" s="12" t="s">
        <v>6899</v>
      </c>
      <c r="D30" s="26">
        <v>3000</v>
      </c>
      <c r="E30" s="27">
        <v>3035</v>
      </c>
      <c r="F30" s="12" t="s">
        <v>8218</v>
      </c>
      <c r="G30" s="12" t="s">
        <v>8223</v>
      </c>
      <c r="H30" s="12" t="s">
        <v>8245</v>
      </c>
      <c r="I30" s="12">
        <v>1426132800</v>
      </c>
      <c r="J30" s="12">
        <v>1424477934</v>
      </c>
      <c r="K30" s="12" t="b">
        <v>0</v>
      </c>
      <c r="L30" s="12">
        <v>24</v>
      </c>
      <c r="M30" s="12" t="b">
        <v>1</v>
      </c>
      <c r="N30" s="12" t="s">
        <v>8273</v>
      </c>
      <c r="O30" s="12" t="s">
        <v>8274</v>
      </c>
      <c r="P30" s="12">
        <v>101</v>
      </c>
      <c r="Q30" s="12">
        <v>126.46</v>
      </c>
      <c r="R30" s="15">
        <v>42056.013124999998</v>
      </c>
      <c r="S30" s="15">
        <v>42075.166666666672</v>
      </c>
      <c r="T30" s="11"/>
      <c r="U30" s="12"/>
      <c r="V30" s="12"/>
      <c r="W30" s="13"/>
      <c r="X30" s="14"/>
      <c r="Y30" s="11"/>
      <c r="Z30" s="11"/>
      <c r="AA30" s="11"/>
      <c r="AB30" s="11"/>
      <c r="AC30" s="11"/>
      <c r="AD30" s="11"/>
      <c r="AE30" s="11"/>
      <c r="AF30" s="11"/>
      <c r="AG30" s="11"/>
      <c r="AH30" s="11"/>
      <c r="AI30" s="11"/>
      <c r="AJ30" s="11"/>
      <c r="AK30" s="16"/>
      <c r="AL30" s="16"/>
      <c r="AM30" s="11"/>
      <c r="AN30" s="12"/>
      <c r="AO30" s="12"/>
      <c r="AP30" s="13"/>
      <c r="AQ30" s="14"/>
      <c r="AR30" s="11"/>
      <c r="AS30" s="11"/>
      <c r="AT30" s="11"/>
      <c r="AU30" s="11"/>
      <c r="AV30" s="11"/>
      <c r="AW30" s="11"/>
      <c r="AX30" s="11"/>
      <c r="AY30" s="11"/>
      <c r="AZ30" s="11"/>
      <c r="BA30" s="11"/>
      <c r="BB30" s="11"/>
      <c r="BC30" s="11"/>
      <c r="BD30" s="16"/>
      <c r="BE30" s="16"/>
      <c r="BF30" s="11"/>
      <c r="BG30" s="12"/>
      <c r="BH30" s="12"/>
      <c r="BI30" s="13"/>
      <c r="BJ30" s="14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6"/>
      <c r="BX30" s="16"/>
      <c r="BY30" s="11"/>
      <c r="BZ30" s="12"/>
      <c r="CA30" s="12"/>
      <c r="CB30" s="13"/>
      <c r="CC30" s="14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6"/>
      <c r="CQ30" s="16"/>
      <c r="CR30" s="11"/>
      <c r="CS30" s="12"/>
      <c r="CT30" s="12"/>
      <c r="CU30" s="13"/>
      <c r="CV30" s="14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6"/>
      <c r="DJ30" s="16"/>
      <c r="DK30" s="11"/>
      <c r="DL30" s="12"/>
      <c r="DM30" s="12"/>
      <c r="DN30" s="13"/>
      <c r="DO30" s="14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  <c r="EB30" s="16"/>
      <c r="EC30" s="16"/>
      <c r="ED30" s="11"/>
      <c r="EE30" s="12"/>
      <c r="EF30" s="12"/>
      <c r="EG30" s="13"/>
      <c r="EH30" s="14"/>
      <c r="EI30" s="11"/>
      <c r="EJ30" s="11"/>
      <c r="EK30" s="11"/>
      <c r="EL30" s="11"/>
      <c r="EM30" s="11"/>
      <c r="EN30" s="11"/>
      <c r="EO30" s="11"/>
      <c r="EP30" s="11"/>
      <c r="EQ30" s="11"/>
      <c r="ER30" s="11"/>
      <c r="ES30" s="11"/>
      <c r="ET30" s="11"/>
      <c r="EU30" s="16"/>
      <c r="EV30" s="16"/>
      <c r="EW30" s="11"/>
      <c r="EX30" s="12"/>
      <c r="EY30" s="12"/>
      <c r="EZ30" s="13"/>
      <c r="FA30" s="14"/>
      <c r="FB30" s="11"/>
      <c r="FC30" s="11"/>
      <c r="FD30" s="11"/>
      <c r="FE30" s="11"/>
      <c r="FF30" s="11"/>
      <c r="FG30" s="11"/>
      <c r="FH30" s="11"/>
      <c r="FI30" s="11"/>
      <c r="FJ30" s="11"/>
      <c r="FK30" s="11"/>
      <c r="FL30" s="11"/>
      <c r="FM30" s="11"/>
      <c r="FN30" s="16"/>
      <c r="FO30" s="16"/>
      <c r="FP30" s="11"/>
      <c r="FQ30" s="12"/>
      <c r="FR30" s="12"/>
      <c r="FS30" s="13"/>
      <c r="FT30" s="14"/>
      <c r="FU30" s="11"/>
      <c r="FV30" s="11"/>
      <c r="FW30" s="11"/>
      <c r="FX30" s="11"/>
      <c r="FY30" s="11"/>
      <c r="FZ30" s="11"/>
      <c r="GA30" s="11"/>
      <c r="GB30" s="11"/>
      <c r="GC30" s="11"/>
      <c r="GD30" s="11"/>
      <c r="GE30" s="11"/>
      <c r="GF30" s="11"/>
      <c r="GG30" s="16"/>
      <c r="GH30" s="16"/>
      <c r="GI30" s="11"/>
      <c r="GJ30" s="12"/>
      <c r="GK30" s="12"/>
      <c r="GL30" s="13"/>
      <c r="GM30" s="14"/>
      <c r="GN30" s="11"/>
      <c r="GO30" s="11"/>
      <c r="GP30" s="11"/>
      <c r="GQ30" s="11"/>
      <c r="GR30" s="11"/>
      <c r="GS30" s="11"/>
      <c r="GT30" s="11"/>
      <c r="GU30" s="11"/>
      <c r="GV30" s="11"/>
      <c r="GW30" s="11"/>
      <c r="GX30" s="11"/>
      <c r="GY30" s="11"/>
      <c r="GZ30" s="16"/>
      <c r="HA30" s="16"/>
      <c r="HB30" s="11"/>
      <c r="HC30" s="12"/>
      <c r="HD30" s="12"/>
      <c r="HE30" s="13"/>
      <c r="HF30" s="14"/>
      <c r="HG30" s="11"/>
      <c r="HH30" s="11"/>
      <c r="HI30" s="11"/>
      <c r="HJ30" s="11"/>
      <c r="HK30" s="11"/>
      <c r="HL30" s="11"/>
      <c r="HM30" s="11"/>
      <c r="HN30" s="11"/>
      <c r="HO30" s="11"/>
      <c r="HP30" s="11"/>
      <c r="HQ30" s="11"/>
      <c r="HR30" s="11"/>
      <c r="HS30" s="16"/>
      <c r="HT30" s="16"/>
      <c r="HU30" s="11"/>
      <c r="HV30" s="12"/>
      <c r="HW30" s="12"/>
      <c r="HX30" s="13"/>
      <c r="HY30" s="14"/>
      <c r="HZ30" s="11"/>
      <c r="IA30" s="11"/>
      <c r="IB30" s="11"/>
      <c r="IC30" s="11"/>
      <c r="ID30" s="11"/>
      <c r="IE30" s="11"/>
      <c r="IF30" s="11"/>
      <c r="IG30" s="11"/>
      <c r="IH30" s="11"/>
      <c r="II30" s="11"/>
      <c r="IJ30" s="11"/>
      <c r="IK30" s="11"/>
      <c r="IL30" s="16"/>
      <c r="IM30" s="16"/>
      <c r="IN30" s="11"/>
      <c r="IO30" s="12"/>
      <c r="IP30" s="12"/>
      <c r="IQ30" s="13"/>
      <c r="IR30" s="14"/>
      <c r="IS30" s="11"/>
      <c r="IT30" s="11"/>
      <c r="IU30" s="11"/>
      <c r="IV30" s="11"/>
      <c r="IW30" s="11"/>
      <c r="IX30" s="11"/>
      <c r="IY30" s="11"/>
      <c r="IZ30" s="11"/>
      <c r="JA30" s="11"/>
      <c r="JB30" s="11"/>
      <c r="JC30" s="11"/>
      <c r="JD30" s="11"/>
      <c r="JE30" s="16"/>
      <c r="JF30" s="16"/>
      <c r="JG30" s="11"/>
      <c r="JH30" s="12"/>
      <c r="JI30" s="12"/>
      <c r="JJ30" s="13"/>
      <c r="JK30" s="14"/>
      <c r="JL30" s="11"/>
      <c r="JM30" s="11"/>
      <c r="JN30" s="11"/>
      <c r="JO30" s="11"/>
      <c r="JP30" s="11"/>
      <c r="JQ30" s="11"/>
      <c r="JR30" s="11"/>
      <c r="JS30" s="11"/>
      <c r="JT30" s="11"/>
      <c r="JU30" s="11"/>
      <c r="JV30" s="11"/>
      <c r="JW30" s="11"/>
      <c r="JX30" s="16"/>
      <c r="JY30" s="16"/>
      <c r="JZ30" s="11"/>
      <c r="KA30" s="12"/>
      <c r="KB30" s="12"/>
      <c r="KC30" s="13"/>
      <c r="KD30" s="14"/>
      <c r="KE30" s="11"/>
      <c r="KF30" s="11"/>
      <c r="KG30" s="11"/>
      <c r="KH30" s="11"/>
      <c r="KI30" s="11"/>
      <c r="KJ30" s="11"/>
      <c r="KK30" s="11"/>
      <c r="KL30" s="11"/>
      <c r="KM30" s="11"/>
      <c r="KN30" s="11"/>
      <c r="KO30" s="11"/>
      <c r="KP30" s="11"/>
      <c r="KQ30" s="16"/>
      <c r="KR30" s="16"/>
      <c r="KS30" s="11"/>
      <c r="KT30" s="12"/>
      <c r="KU30" s="12"/>
      <c r="KV30" s="13"/>
      <c r="KW30" s="14"/>
      <c r="KX30" s="11"/>
      <c r="KY30" s="11"/>
      <c r="KZ30" s="11"/>
      <c r="LA30" s="11"/>
      <c r="LB30" s="11"/>
      <c r="LC30" s="11"/>
      <c r="LD30" s="11"/>
      <c r="LE30" s="11"/>
      <c r="LF30" s="11"/>
      <c r="LG30" s="11"/>
      <c r="LH30" s="11"/>
      <c r="LI30" s="11"/>
      <c r="LJ30" s="16"/>
      <c r="LK30" s="16"/>
      <c r="LL30" s="11"/>
      <c r="LM30" s="12"/>
      <c r="LN30" s="12"/>
      <c r="LO30" s="13"/>
      <c r="LP30" s="14"/>
      <c r="LQ30" s="11"/>
      <c r="LR30" s="11"/>
      <c r="LS30" s="11"/>
      <c r="LT30" s="11"/>
      <c r="LU30" s="11"/>
      <c r="LV30" s="11"/>
      <c r="LW30" s="11"/>
      <c r="LX30" s="11"/>
      <c r="LY30" s="11"/>
      <c r="LZ30" s="11"/>
      <c r="MA30" s="11"/>
      <c r="MB30" s="11"/>
      <c r="MC30" s="16"/>
      <c r="MD30" s="16"/>
      <c r="ME30" s="11"/>
      <c r="MF30" s="12"/>
      <c r="MG30" s="12"/>
      <c r="MH30" s="13"/>
      <c r="MI30" s="14"/>
      <c r="MJ30" s="11"/>
      <c r="MK30" s="11"/>
      <c r="ML30" s="11"/>
      <c r="MM30" s="11"/>
      <c r="MN30" s="11"/>
      <c r="MO30" s="11"/>
      <c r="MP30" s="11"/>
      <c r="MQ30" s="11"/>
      <c r="MR30" s="11"/>
      <c r="MS30" s="11"/>
      <c r="MT30" s="11"/>
      <c r="MU30" s="11"/>
      <c r="MV30" s="16"/>
      <c r="MW30" s="16"/>
      <c r="MX30" s="11"/>
      <c r="MY30" s="12"/>
      <c r="MZ30" s="12"/>
      <c r="NA30" s="13"/>
      <c r="NB30" s="14"/>
      <c r="NC30" s="11"/>
      <c r="ND30" s="11"/>
      <c r="NE30" s="11"/>
      <c r="NF30" s="11"/>
      <c r="NG30" s="11"/>
      <c r="NH30" s="11"/>
      <c r="NI30" s="11"/>
      <c r="NJ30" s="11"/>
      <c r="NK30" s="11"/>
      <c r="NL30" s="11"/>
      <c r="NM30" s="11"/>
      <c r="NN30" s="11"/>
      <c r="NO30" s="16"/>
      <c r="NP30" s="16"/>
      <c r="NQ30" s="11"/>
      <c r="NR30" s="12"/>
      <c r="NS30" s="12"/>
      <c r="NT30" s="13"/>
      <c r="NU30" s="14"/>
      <c r="NV30" s="11"/>
      <c r="NW30" s="11"/>
      <c r="NX30" s="11"/>
      <c r="NY30" s="11"/>
      <c r="NZ30" s="11"/>
      <c r="OA30" s="11"/>
      <c r="OB30" s="11"/>
      <c r="OC30" s="11"/>
      <c r="OD30" s="11"/>
      <c r="OE30" s="11"/>
      <c r="OF30" s="11"/>
      <c r="OG30" s="11"/>
      <c r="OH30" s="16"/>
      <c r="OI30" s="16"/>
      <c r="OJ30" s="11"/>
      <c r="OK30" s="12"/>
      <c r="OL30" s="12"/>
      <c r="OM30" s="13"/>
      <c r="ON30" s="14"/>
      <c r="OO30" s="11"/>
      <c r="OP30" s="11"/>
      <c r="OQ30" s="11"/>
      <c r="OR30" s="11"/>
      <c r="OS30" s="11"/>
      <c r="OT30" s="11"/>
      <c r="OU30" s="11"/>
      <c r="OV30" s="11"/>
      <c r="OW30" s="11"/>
      <c r="OX30" s="11"/>
      <c r="OY30" s="11"/>
      <c r="OZ30" s="11"/>
      <c r="PA30" s="16"/>
      <c r="PB30" s="16"/>
    </row>
    <row r="31" spans="1:418" ht="100" customHeight="1" x14ac:dyDescent="0.75">
      <c r="A31" s="12">
        <v>2790</v>
      </c>
      <c r="B31" s="12" t="s">
        <v>2790</v>
      </c>
      <c r="C31" s="12" t="s">
        <v>6900</v>
      </c>
      <c r="D31" s="26">
        <v>3000</v>
      </c>
      <c r="E31" s="27">
        <v>3160</v>
      </c>
      <c r="F31" s="12" t="s">
        <v>8218</v>
      </c>
      <c r="G31" s="12" t="s">
        <v>8223</v>
      </c>
      <c r="H31" s="12" t="s">
        <v>8245</v>
      </c>
      <c r="I31" s="12">
        <v>1423693903</v>
      </c>
      <c r="J31" s="12">
        <v>1421101903</v>
      </c>
      <c r="K31" s="12" t="b">
        <v>0</v>
      </c>
      <c r="L31" s="12">
        <v>66</v>
      </c>
      <c r="M31" s="12" t="b">
        <v>1</v>
      </c>
      <c r="N31" s="12" t="s">
        <v>8273</v>
      </c>
      <c r="O31" s="12" t="s">
        <v>8274</v>
      </c>
      <c r="P31" s="12">
        <v>105</v>
      </c>
      <c r="Q31" s="12">
        <v>47.88</v>
      </c>
      <c r="R31" s="15">
        <v>42016.938692129625</v>
      </c>
      <c r="S31" s="15">
        <v>42046.938692129625</v>
      </c>
      <c r="T31" s="11"/>
      <c r="U31" s="12"/>
      <c r="V31" s="12"/>
      <c r="W31" s="13"/>
      <c r="X31" s="14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6"/>
      <c r="AL31" s="16"/>
      <c r="AM31" s="11"/>
      <c r="AN31" s="12"/>
      <c r="AO31" s="12"/>
      <c r="AP31" s="13"/>
      <c r="AQ31" s="14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6"/>
      <c r="BE31" s="16"/>
      <c r="BF31" s="11"/>
      <c r="BG31" s="12"/>
      <c r="BH31" s="12"/>
      <c r="BI31" s="13"/>
      <c r="BJ31" s="14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6"/>
      <c r="BX31" s="16"/>
      <c r="BY31" s="11"/>
      <c r="BZ31" s="12"/>
      <c r="CA31" s="12"/>
      <c r="CB31" s="13"/>
      <c r="CC31" s="14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6"/>
      <c r="CQ31" s="16"/>
      <c r="CR31" s="11"/>
      <c r="CS31" s="12"/>
      <c r="CT31" s="12"/>
      <c r="CU31" s="13"/>
      <c r="CV31" s="14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6"/>
      <c r="DJ31" s="16"/>
      <c r="DK31" s="11"/>
      <c r="DL31" s="12"/>
      <c r="DM31" s="12"/>
      <c r="DN31" s="13"/>
      <c r="DO31" s="14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  <c r="EB31" s="16"/>
      <c r="EC31" s="16"/>
      <c r="ED31" s="11"/>
      <c r="EE31" s="12"/>
      <c r="EF31" s="12"/>
      <c r="EG31" s="13"/>
      <c r="EH31" s="14"/>
      <c r="EI31" s="11"/>
      <c r="EJ31" s="11"/>
      <c r="EK31" s="11"/>
      <c r="EL31" s="11"/>
      <c r="EM31" s="11"/>
      <c r="EN31" s="11"/>
      <c r="EO31" s="11"/>
      <c r="EP31" s="11"/>
      <c r="EQ31" s="11"/>
      <c r="ER31" s="11"/>
      <c r="ES31" s="11"/>
      <c r="ET31" s="11"/>
      <c r="EU31" s="16"/>
      <c r="EV31" s="16"/>
      <c r="EW31" s="11"/>
      <c r="EX31" s="12"/>
      <c r="EY31" s="12"/>
      <c r="EZ31" s="13"/>
      <c r="FA31" s="14"/>
      <c r="FB31" s="11"/>
      <c r="FC31" s="11"/>
      <c r="FD31" s="11"/>
      <c r="FE31" s="11"/>
      <c r="FF31" s="11"/>
      <c r="FG31" s="11"/>
      <c r="FH31" s="11"/>
      <c r="FI31" s="11"/>
      <c r="FJ31" s="11"/>
      <c r="FK31" s="11"/>
      <c r="FL31" s="11"/>
      <c r="FM31" s="11"/>
      <c r="FN31" s="16"/>
      <c r="FO31" s="16"/>
      <c r="FP31" s="11"/>
      <c r="FQ31" s="12"/>
      <c r="FR31" s="12"/>
      <c r="FS31" s="13"/>
      <c r="FT31" s="14"/>
      <c r="FU31" s="11"/>
      <c r="FV31" s="11"/>
      <c r="FW31" s="11"/>
      <c r="FX31" s="11"/>
      <c r="FY31" s="11"/>
      <c r="FZ31" s="11"/>
      <c r="GA31" s="11"/>
      <c r="GB31" s="11"/>
      <c r="GC31" s="11"/>
      <c r="GD31" s="11"/>
      <c r="GE31" s="11"/>
      <c r="GF31" s="11"/>
      <c r="GG31" s="16"/>
      <c r="GH31" s="16"/>
      <c r="GI31" s="11"/>
      <c r="GJ31" s="12"/>
      <c r="GK31" s="12"/>
      <c r="GL31" s="13"/>
      <c r="GM31" s="14"/>
      <c r="GN31" s="11"/>
      <c r="GO31" s="11"/>
      <c r="GP31" s="11"/>
      <c r="GQ31" s="11"/>
      <c r="GR31" s="11"/>
      <c r="GS31" s="11"/>
      <c r="GT31" s="11"/>
      <c r="GU31" s="11"/>
      <c r="GV31" s="11"/>
      <c r="GW31" s="11"/>
      <c r="GX31" s="11"/>
      <c r="GY31" s="11"/>
      <c r="GZ31" s="16"/>
      <c r="HA31" s="16"/>
      <c r="HB31" s="11"/>
      <c r="HC31" s="12"/>
      <c r="HD31" s="12"/>
      <c r="HE31" s="13"/>
      <c r="HF31" s="14"/>
      <c r="HG31" s="11"/>
      <c r="HH31" s="11"/>
      <c r="HI31" s="11"/>
      <c r="HJ31" s="11"/>
      <c r="HK31" s="11"/>
      <c r="HL31" s="11"/>
      <c r="HM31" s="11"/>
      <c r="HN31" s="11"/>
      <c r="HO31" s="11"/>
      <c r="HP31" s="11"/>
      <c r="HQ31" s="11"/>
      <c r="HR31" s="11"/>
      <c r="HS31" s="16"/>
      <c r="HT31" s="16"/>
      <c r="HU31" s="11"/>
      <c r="HV31" s="12"/>
      <c r="HW31" s="12"/>
      <c r="HX31" s="13"/>
      <c r="HY31" s="14"/>
      <c r="HZ31" s="11"/>
      <c r="IA31" s="11"/>
      <c r="IB31" s="11"/>
      <c r="IC31" s="11"/>
      <c r="ID31" s="11"/>
      <c r="IE31" s="11"/>
      <c r="IF31" s="11"/>
      <c r="IG31" s="11"/>
      <c r="IH31" s="11"/>
      <c r="II31" s="11"/>
      <c r="IJ31" s="11"/>
      <c r="IK31" s="11"/>
      <c r="IL31" s="16"/>
      <c r="IM31" s="16"/>
      <c r="IN31" s="11"/>
      <c r="IO31" s="12"/>
      <c r="IP31" s="12"/>
      <c r="IQ31" s="13"/>
      <c r="IR31" s="14"/>
      <c r="IS31" s="11"/>
      <c r="IT31" s="11"/>
      <c r="IU31" s="11"/>
      <c r="IV31" s="11"/>
      <c r="IW31" s="11"/>
      <c r="IX31" s="11"/>
      <c r="IY31" s="11"/>
      <c r="IZ31" s="11"/>
      <c r="JA31" s="11"/>
      <c r="JB31" s="11"/>
      <c r="JC31" s="11"/>
      <c r="JD31" s="11"/>
      <c r="JE31" s="16"/>
      <c r="JF31" s="16"/>
      <c r="JG31" s="11"/>
      <c r="JH31" s="12"/>
      <c r="JI31" s="12"/>
      <c r="JJ31" s="13"/>
      <c r="JK31" s="14"/>
      <c r="JL31" s="11"/>
      <c r="JM31" s="11"/>
      <c r="JN31" s="11"/>
      <c r="JO31" s="11"/>
      <c r="JP31" s="11"/>
      <c r="JQ31" s="11"/>
      <c r="JR31" s="11"/>
      <c r="JS31" s="11"/>
      <c r="JT31" s="11"/>
      <c r="JU31" s="11"/>
      <c r="JV31" s="11"/>
      <c r="JW31" s="11"/>
      <c r="JX31" s="16"/>
      <c r="JY31" s="16"/>
      <c r="JZ31" s="11"/>
      <c r="KA31" s="12"/>
      <c r="KB31" s="12"/>
      <c r="KC31" s="13"/>
      <c r="KD31" s="14"/>
      <c r="KE31" s="11"/>
      <c r="KF31" s="11"/>
      <c r="KG31" s="11"/>
      <c r="KH31" s="11"/>
      <c r="KI31" s="11"/>
      <c r="KJ31" s="11"/>
      <c r="KK31" s="11"/>
      <c r="KL31" s="11"/>
      <c r="KM31" s="11"/>
      <c r="KN31" s="11"/>
      <c r="KO31" s="11"/>
      <c r="KP31" s="11"/>
      <c r="KQ31" s="16"/>
      <c r="KR31" s="16"/>
      <c r="KS31" s="11"/>
      <c r="KT31" s="12"/>
      <c r="KU31" s="12"/>
      <c r="KV31" s="13"/>
      <c r="KW31" s="14"/>
      <c r="KX31" s="11"/>
      <c r="KY31" s="11"/>
      <c r="KZ31" s="11"/>
      <c r="LA31" s="11"/>
      <c r="LB31" s="11"/>
      <c r="LC31" s="11"/>
      <c r="LD31" s="11"/>
      <c r="LE31" s="11"/>
      <c r="LF31" s="11"/>
      <c r="LG31" s="11"/>
      <c r="LH31" s="11"/>
      <c r="LI31" s="11"/>
      <c r="LJ31" s="16"/>
      <c r="LK31" s="16"/>
      <c r="LL31" s="11"/>
      <c r="LM31" s="12"/>
      <c r="LN31" s="12"/>
      <c r="LO31" s="13"/>
      <c r="LP31" s="14"/>
      <c r="LQ31" s="11"/>
      <c r="LR31" s="11"/>
      <c r="LS31" s="11"/>
      <c r="LT31" s="11"/>
      <c r="LU31" s="11"/>
      <c r="LV31" s="11"/>
      <c r="LW31" s="11"/>
      <c r="LX31" s="11"/>
      <c r="LY31" s="11"/>
      <c r="LZ31" s="11"/>
      <c r="MA31" s="11"/>
      <c r="MB31" s="11"/>
      <c r="MC31" s="16"/>
      <c r="MD31" s="16"/>
      <c r="ME31" s="11"/>
      <c r="MF31" s="12"/>
      <c r="MG31" s="12"/>
      <c r="MH31" s="13"/>
      <c r="MI31" s="14"/>
      <c r="MJ31" s="11"/>
      <c r="MK31" s="11"/>
      <c r="ML31" s="11"/>
      <c r="MM31" s="11"/>
      <c r="MN31" s="11"/>
      <c r="MO31" s="11"/>
      <c r="MP31" s="11"/>
      <c r="MQ31" s="11"/>
      <c r="MR31" s="11"/>
      <c r="MS31" s="11"/>
      <c r="MT31" s="11"/>
      <c r="MU31" s="11"/>
      <c r="MV31" s="16"/>
      <c r="MW31" s="16"/>
      <c r="MX31" s="11"/>
      <c r="MY31" s="12"/>
      <c r="MZ31" s="12"/>
      <c r="NA31" s="13"/>
      <c r="NB31" s="14"/>
      <c r="NC31" s="11"/>
      <c r="ND31" s="11"/>
      <c r="NE31" s="11"/>
      <c r="NF31" s="11"/>
      <c r="NG31" s="11"/>
      <c r="NH31" s="11"/>
      <c r="NI31" s="11"/>
      <c r="NJ31" s="11"/>
      <c r="NK31" s="11"/>
      <c r="NL31" s="11"/>
      <c r="NM31" s="11"/>
      <c r="NN31" s="11"/>
      <c r="NO31" s="16"/>
      <c r="NP31" s="16"/>
      <c r="NQ31" s="11"/>
      <c r="NR31" s="12"/>
      <c r="NS31" s="12"/>
      <c r="NT31" s="13"/>
      <c r="NU31" s="14"/>
      <c r="NV31" s="11"/>
      <c r="NW31" s="11"/>
      <c r="NX31" s="11"/>
      <c r="NY31" s="11"/>
      <c r="NZ31" s="11"/>
      <c r="OA31" s="11"/>
      <c r="OB31" s="11"/>
      <c r="OC31" s="11"/>
      <c r="OD31" s="11"/>
      <c r="OE31" s="11"/>
      <c r="OF31" s="11"/>
      <c r="OG31" s="11"/>
      <c r="OH31" s="16"/>
      <c r="OI31" s="16"/>
      <c r="OJ31" s="11"/>
      <c r="OK31" s="12"/>
      <c r="OL31" s="12"/>
      <c r="OM31" s="13"/>
      <c r="ON31" s="14"/>
      <c r="OO31" s="11"/>
      <c r="OP31" s="11"/>
      <c r="OQ31" s="11"/>
      <c r="OR31" s="11"/>
      <c r="OS31" s="11"/>
      <c r="OT31" s="11"/>
      <c r="OU31" s="11"/>
      <c r="OV31" s="11"/>
      <c r="OW31" s="11"/>
      <c r="OX31" s="11"/>
      <c r="OY31" s="11"/>
      <c r="OZ31" s="11"/>
      <c r="PA31" s="16"/>
      <c r="PB31" s="16"/>
    </row>
    <row r="32" spans="1:418" ht="100" customHeight="1" x14ac:dyDescent="0.75">
      <c r="A32" s="12">
        <v>2791</v>
      </c>
      <c r="B32" s="12" t="s">
        <v>2791</v>
      </c>
      <c r="C32" s="12" t="s">
        <v>6901</v>
      </c>
      <c r="D32" s="26">
        <v>2000</v>
      </c>
      <c r="E32" s="27">
        <v>2050</v>
      </c>
      <c r="F32" s="12" t="s">
        <v>8218</v>
      </c>
      <c r="G32" s="12" t="s">
        <v>8223</v>
      </c>
      <c r="H32" s="12" t="s">
        <v>8245</v>
      </c>
      <c r="I32" s="12">
        <v>1473393600</v>
      </c>
      <c r="J32" s="12">
        <v>1470778559</v>
      </c>
      <c r="K32" s="12" t="b">
        <v>0</v>
      </c>
      <c r="L32" s="12">
        <v>28</v>
      </c>
      <c r="M32" s="12" t="b">
        <v>1</v>
      </c>
      <c r="N32" s="12" t="s">
        <v>8273</v>
      </c>
      <c r="O32" s="12" t="s">
        <v>8274</v>
      </c>
      <c r="P32" s="12">
        <v>103</v>
      </c>
      <c r="Q32" s="12">
        <v>73.209999999999994</v>
      </c>
      <c r="R32" s="15">
        <v>42591.899988425925</v>
      </c>
      <c r="S32" s="15">
        <v>42622.166666666672</v>
      </c>
      <c r="T32" s="11"/>
      <c r="U32" s="12"/>
      <c r="V32" s="12"/>
      <c r="W32" s="13"/>
      <c r="X32" s="14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6"/>
      <c r="AL32" s="16"/>
      <c r="AM32" s="11"/>
      <c r="AN32" s="12"/>
      <c r="AO32" s="12"/>
      <c r="AP32" s="13"/>
      <c r="AQ32" s="14"/>
      <c r="AR32" s="11"/>
      <c r="AS32" s="11"/>
      <c r="AT32" s="11"/>
      <c r="AU32" s="11"/>
      <c r="AV32" s="11"/>
      <c r="AW32" s="11"/>
      <c r="AX32" s="11"/>
      <c r="AY32" s="11"/>
      <c r="AZ32" s="11"/>
      <c r="BA32" s="11"/>
      <c r="BB32" s="11"/>
      <c r="BC32" s="11"/>
      <c r="BD32" s="16"/>
      <c r="BE32" s="16"/>
      <c r="BF32" s="11"/>
      <c r="BG32" s="12"/>
      <c r="BH32" s="12"/>
      <c r="BI32" s="13"/>
      <c r="BJ32" s="14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6"/>
      <c r="BX32" s="16"/>
      <c r="BY32" s="11"/>
      <c r="BZ32" s="12"/>
      <c r="CA32" s="12"/>
      <c r="CB32" s="13"/>
      <c r="CC32" s="14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6"/>
      <c r="CQ32" s="16"/>
      <c r="CR32" s="11"/>
      <c r="CS32" s="12"/>
      <c r="CT32" s="12"/>
      <c r="CU32" s="13"/>
      <c r="CV32" s="14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6"/>
      <c r="DJ32" s="16"/>
      <c r="DK32" s="11"/>
      <c r="DL32" s="12"/>
      <c r="DM32" s="12"/>
      <c r="DN32" s="13"/>
      <c r="DO32" s="14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  <c r="EB32" s="16"/>
      <c r="EC32" s="16"/>
      <c r="ED32" s="11"/>
      <c r="EE32" s="12"/>
      <c r="EF32" s="12"/>
      <c r="EG32" s="13"/>
      <c r="EH32" s="14"/>
      <c r="EI32" s="11"/>
      <c r="EJ32" s="11"/>
      <c r="EK32" s="11"/>
      <c r="EL32" s="11"/>
      <c r="EM32" s="11"/>
      <c r="EN32" s="11"/>
      <c r="EO32" s="11"/>
      <c r="EP32" s="11"/>
      <c r="EQ32" s="11"/>
      <c r="ER32" s="11"/>
      <c r="ES32" s="11"/>
      <c r="ET32" s="11"/>
      <c r="EU32" s="16"/>
      <c r="EV32" s="16"/>
      <c r="EW32" s="11"/>
      <c r="EX32" s="12"/>
      <c r="EY32" s="12"/>
      <c r="EZ32" s="13"/>
      <c r="FA32" s="14"/>
      <c r="FB32" s="11"/>
      <c r="FC32" s="11"/>
      <c r="FD32" s="11"/>
      <c r="FE32" s="11"/>
      <c r="FF32" s="11"/>
      <c r="FG32" s="11"/>
      <c r="FH32" s="11"/>
      <c r="FI32" s="11"/>
      <c r="FJ32" s="11"/>
      <c r="FK32" s="11"/>
      <c r="FL32" s="11"/>
      <c r="FM32" s="11"/>
      <c r="FN32" s="16"/>
      <c r="FO32" s="16"/>
      <c r="FP32" s="11"/>
      <c r="FQ32" s="12"/>
      <c r="FR32" s="12"/>
      <c r="FS32" s="13"/>
      <c r="FT32" s="14"/>
      <c r="FU32" s="11"/>
      <c r="FV32" s="11"/>
      <c r="FW32" s="11"/>
      <c r="FX32" s="11"/>
      <c r="FY32" s="11"/>
      <c r="FZ32" s="11"/>
      <c r="GA32" s="11"/>
      <c r="GB32" s="11"/>
      <c r="GC32" s="11"/>
      <c r="GD32" s="11"/>
      <c r="GE32" s="11"/>
      <c r="GF32" s="11"/>
      <c r="GG32" s="16"/>
      <c r="GH32" s="16"/>
      <c r="GI32" s="11"/>
      <c r="GJ32" s="12"/>
      <c r="GK32" s="12"/>
      <c r="GL32" s="13"/>
      <c r="GM32" s="14"/>
      <c r="GN32" s="11"/>
      <c r="GO32" s="11"/>
      <c r="GP32" s="11"/>
      <c r="GQ32" s="11"/>
      <c r="GR32" s="11"/>
      <c r="GS32" s="11"/>
      <c r="GT32" s="11"/>
      <c r="GU32" s="11"/>
      <c r="GV32" s="11"/>
      <c r="GW32" s="11"/>
      <c r="GX32" s="11"/>
      <c r="GY32" s="11"/>
      <c r="GZ32" s="16"/>
      <c r="HA32" s="16"/>
      <c r="HB32" s="11"/>
      <c r="HC32" s="12"/>
      <c r="HD32" s="12"/>
      <c r="HE32" s="13"/>
      <c r="HF32" s="14"/>
      <c r="HG32" s="11"/>
      <c r="HH32" s="11"/>
      <c r="HI32" s="11"/>
      <c r="HJ32" s="11"/>
      <c r="HK32" s="11"/>
      <c r="HL32" s="11"/>
      <c r="HM32" s="11"/>
      <c r="HN32" s="11"/>
      <c r="HO32" s="11"/>
      <c r="HP32" s="11"/>
      <c r="HQ32" s="11"/>
      <c r="HR32" s="11"/>
      <c r="HS32" s="16"/>
      <c r="HT32" s="16"/>
      <c r="HU32" s="11"/>
      <c r="HV32" s="12"/>
      <c r="HW32" s="12"/>
      <c r="HX32" s="13"/>
      <c r="HY32" s="14"/>
      <c r="HZ32" s="11"/>
      <c r="IA32" s="11"/>
      <c r="IB32" s="11"/>
      <c r="IC32" s="11"/>
      <c r="ID32" s="11"/>
      <c r="IE32" s="11"/>
      <c r="IF32" s="11"/>
      <c r="IG32" s="11"/>
      <c r="IH32" s="11"/>
      <c r="II32" s="11"/>
      <c r="IJ32" s="11"/>
      <c r="IK32" s="11"/>
      <c r="IL32" s="16"/>
      <c r="IM32" s="16"/>
      <c r="IN32" s="11"/>
      <c r="IO32" s="12"/>
      <c r="IP32" s="12"/>
      <c r="IQ32" s="13"/>
      <c r="IR32" s="14"/>
      <c r="IS32" s="11"/>
      <c r="IT32" s="11"/>
      <c r="IU32" s="11"/>
      <c r="IV32" s="11"/>
      <c r="IW32" s="11"/>
      <c r="IX32" s="11"/>
      <c r="IY32" s="11"/>
      <c r="IZ32" s="11"/>
      <c r="JA32" s="11"/>
      <c r="JB32" s="11"/>
      <c r="JC32" s="11"/>
      <c r="JD32" s="11"/>
      <c r="JE32" s="16"/>
      <c r="JF32" s="16"/>
      <c r="JG32" s="11"/>
      <c r="JH32" s="12"/>
      <c r="JI32" s="12"/>
      <c r="JJ32" s="13"/>
      <c r="JK32" s="14"/>
      <c r="JL32" s="11"/>
      <c r="JM32" s="11"/>
      <c r="JN32" s="11"/>
      <c r="JO32" s="11"/>
      <c r="JP32" s="11"/>
      <c r="JQ32" s="11"/>
      <c r="JR32" s="11"/>
      <c r="JS32" s="11"/>
      <c r="JT32" s="11"/>
      <c r="JU32" s="11"/>
      <c r="JV32" s="11"/>
      <c r="JW32" s="11"/>
      <c r="JX32" s="16"/>
      <c r="JY32" s="16"/>
      <c r="JZ32" s="11"/>
      <c r="KA32" s="12"/>
      <c r="KB32" s="12"/>
      <c r="KC32" s="13"/>
      <c r="KD32" s="14"/>
      <c r="KE32" s="11"/>
      <c r="KF32" s="11"/>
      <c r="KG32" s="11"/>
      <c r="KH32" s="11"/>
      <c r="KI32" s="11"/>
      <c r="KJ32" s="11"/>
      <c r="KK32" s="11"/>
      <c r="KL32" s="11"/>
      <c r="KM32" s="11"/>
      <c r="KN32" s="11"/>
      <c r="KO32" s="11"/>
      <c r="KP32" s="11"/>
      <c r="KQ32" s="16"/>
      <c r="KR32" s="16"/>
      <c r="KS32" s="11"/>
      <c r="KT32" s="12"/>
      <c r="KU32" s="12"/>
      <c r="KV32" s="13"/>
      <c r="KW32" s="14"/>
      <c r="KX32" s="11"/>
      <c r="KY32" s="11"/>
      <c r="KZ32" s="11"/>
      <c r="LA32" s="11"/>
      <c r="LB32" s="11"/>
      <c r="LC32" s="11"/>
      <c r="LD32" s="11"/>
      <c r="LE32" s="11"/>
      <c r="LF32" s="11"/>
      <c r="LG32" s="11"/>
      <c r="LH32" s="11"/>
      <c r="LI32" s="11"/>
      <c r="LJ32" s="16"/>
      <c r="LK32" s="16"/>
      <c r="LL32" s="11"/>
      <c r="LM32" s="12"/>
      <c r="LN32" s="12"/>
      <c r="LO32" s="13"/>
      <c r="LP32" s="14"/>
      <c r="LQ32" s="11"/>
      <c r="LR32" s="11"/>
      <c r="LS32" s="11"/>
      <c r="LT32" s="11"/>
      <c r="LU32" s="11"/>
      <c r="LV32" s="11"/>
      <c r="LW32" s="11"/>
      <c r="LX32" s="11"/>
      <c r="LY32" s="11"/>
      <c r="LZ32" s="11"/>
      <c r="MA32" s="11"/>
      <c r="MB32" s="11"/>
      <c r="MC32" s="16"/>
      <c r="MD32" s="16"/>
      <c r="ME32" s="11"/>
      <c r="MF32" s="12"/>
      <c r="MG32" s="12"/>
      <c r="MH32" s="13"/>
      <c r="MI32" s="14"/>
      <c r="MJ32" s="11"/>
      <c r="MK32" s="11"/>
      <c r="ML32" s="11"/>
      <c r="MM32" s="11"/>
      <c r="MN32" s="11"/>
      <c r="MO32" s="11"/>
      <c r="MP32" s="11"/>
      <c r="MQ32" s="11"/>
      <c r="MR32" s="11"/>
      <c r="MS32" s="11"/>
      <c r="MT32" s="11"/>
      <c r="MU32" s="11"/>
      <c r="MV32" s="16"/>
      <c r="MW32" s="16"/>
      <c r="MX32" s="11"/>
      <c r="MY32" s="12"/>
      <c r="MZ32" s="12"/>
      <c r="NA32" s="13"/>
      <c r="NB32" s="14"/>
      <c r="NC32" s="11"/>
      <c r="ND32" s="11"/>
      <c r="NE32" s="11"/>
      <c r="NF32" s="11"/>
      <c r="NG32" s="11"/>
      <c r="NH32" s="11"/>
      <c r="NI32" s="11"/>
      <c r="NJ32" s="11"/>
      <c r="NK32" s="11"/>
      <c r="NL32" s="11"/>
      <c r="NM32" s="11"/>
      <c r="NN32" s="11"/>
      <c r="NO32" s="16"/>
      <c r="NP32" s="16"/>
      <c r="NQ32" s="11"/>
      <c r="NR32" s="12"/>
      <c r="NS32" s="12"/>
      <c r="NT32" s="13"/>
      <c r="NU32" s="14"/>
      <c r="NV32" s="11"/>
      <c r="NW32" s="11"/>
      <c r="NX32" s="11"/>
      <c r="NY32" s="11"/>
      <c r="NZ32" s="11"/>
      <c r="OA32" s="11"/>
      <c r="OB32" s="11"/>
      <c r="OC32" s="11"/>
      <c r="OD32" s="11"/>
      <c r="OE32" s="11"/>
      <c r="OF32" s="11"/>
      <c r="OG32" s="11"/>
      <c r="OH32" s="16"/>
      <c r="OI32" s="16"/>
      <c r="OJ32" s="11"/>
      <c r="OK32" s="12"/>
      <c r="OL32" s="12"/>
      <c r="OM32" s="13"/>
      <c r="ON32" s="14"/>
      <c r="OO32" s="11"/>
      <c r="OP32" s="11"/>
      <c r="OQ32" s="11"/>
      <c r="OR32" s="11"/>
      <c r="OS32" s="11"/>
      <c r="OT32" s="11"/>
      <c r="OU32" s="11"/>
      <c r="OV32" s="11"/>
      <c r="OW32" s="11"/>
      <c r="OX32" s="11"/>
      <c r="OY32" s="11"/>
      <c r="OZ32" s="11"/>
      <c r="PA32" s="16"/>
      <c r="PB32" s="16"/>
    </row>
    <row r="33" spans="1:418" ht="100" customHeight="1" x14ac:dyDescent="0.75">
      <c r="A33" s="12">
        <v>2792</v>
      </c>
      <c r="B33" s="12" t="s">
        <v>2792</v>
      </c>
      <c r="C33" s="12" t="s">
        <v>6902</v>
      </c>
      <c r="D33" s="26">
        <v>2000</v>
      </c>
      <c r="E33" s="27">
        <v>2152</v>
      </c>
      <c r="F33" s="12" t="s">
        <v>8218</v>
      </c>
      <c r="G33" s="12" t="s">
        <v>8223</v>
      </c>
      <c r="H33" s="12" t="s">
        <v>8245</v>
      </c>
      <c r="I33" s="12">
        <v>1439357559</v>
      </c>
      <c r="J33" s="12">
        <v>1435469559</v>
      </c>
      <c r="K33" s="12" t="b">
        <v>0</v>
      </c>
      <c r="L33" s="12">
        <v>24</v>
      </c>
      <c r="M33" s="12" t="b">
        <v>1</v>
      </c>
      <c r="N33" s="12" t="s">
        <v>8273</v>
      </c>
      <c r="O33" s="12" t="s">
        <v>8274</v>
      </c>
      <c r="P33" s="12">
        <v>108</v>
      </c>
      <c r="Q33" s="12">
        <v>89.67</v>
      </c>
      <c r="R33" s="15">
        <v>42183.231006944443</v>
      </c>
      <c r="S33" s="15">
        <v>42228.231006944443</v>
      </c>
      <c r="T33" s="11"/>
      <c r="U33" s="12"/>
      <c r="V33" s="12"/>
      <c r="W33" s="13"/>
      <c r="X33" s="14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6"/>
      <c r="AL33" s="16"/>
      <c r="AM33" s="11"/>
      <c r="AN33" s="12"/>
      <c r="AO33" s="12"/>
      <c r="AP33" s="13"/>
      <c r="AQ33" s="14"/>
      <c r="AR33" s="11"/>
      <c r="AS33" s="11"/>
      <c r="AT33" s="11"/>
      <c r="AU33" s="11"/>
      <c r="AV33" s="11"/>
      <c r="AW33" s="11"/>
      <c r="AX33" s="11"/>
      <c r="AY33" s="11"/>
      <c r="AZ33" s="11"/>
      <c r="BA33" s="11"/>
      <c r="BB33" s="11"/>
      <c r="BC33" s="11"/>
      <c r="BD33" s="16"/>
      <c r="BE33" s="16"/>
      <c r="BF33" s="11"/>
      <c r="BG33" s="12"/>
      <c r="BH33" s="12"/>
      <c r="BI33" s="13"/>
      <c r="BJ33" s="14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6"/>
      <c r="BX33" s="16"/>
      <c r="BY33" s="11"/>
      <c r="BZ33" s="12"/>
      <c r="CA33" s="12"/>
      <c r="CB33" s="13"/>
      <c r="CC33" s="14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6"/>
      <c r="CQ33" s="16"/>
      <c r="CR33" s="11"/>
      <c r="CS33" s="12"/>
      <c r="CT33" s="12"/>
      <c r="CU33" s="13"/>
      <c r="CV33" s="14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6"/>
      <c r="DJ33" s="16"/>
      <c r="DK33" s="11"/>
      <c r="DL33" s="12"/>
      <c r="DM33" s="12"/>
      <c r="DN33" s="13"/>
      <c r="DO33" s="14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  <c r="EB33" s="16"/>
      <c r="EC33" s="16"/>
      <c r="ED33" s="11"/>
      <c r="EE33" s="12"/>
      <c r="EF33" s="12"/>
      <c r="EG33" s="13"/>
      <c r="EH33" s="14"/>
      <c r="EI33" s="11"/>
      <c r="EJ33" s="11"/>
      <c r="EK33" s="11"/>
      <c r="EL33" s="11"/>
      <c r="EM33" s="11"/>
      <c r="EN33" s="11"/>
      <c r="EO33" s="11"/>
      <c r="EP33" s="11"/>
      <c r="EQ33" s="11"/>
      <c r="ER33" s="11"/>
      <c r="ES33" s="11"/>
      <c r="ET33" s="11"/>
      <c r="EU33" s="16"/>
      <c r="EV33" s="16"/>
      <c r="EW33" s="11"/>
      <c r="EX33" s="12"/>
      <c r="EY33" s="12"/>
      <c r="EZ33" s="13"/>
      <c r="FA33" s="14"/>
      <c r="FB33" s="11"/>
      <c r="FC33" s="11"/>
      <c r="FD33" s="11"/>
      <c r="FE33" s="11"/>
      <c r="FF33" s="11"/>
      <c r="FG33" s="11"/>
      <c r="FH33" s="11"/>
      <c r="FI33" s="11"/>
      <c r="FJ33" s="11"/>
      <c r="FK33" s="11"/>
      <c r="FL33" s="11"/>
      <c r="FM33" s="11"/>
      <c r="FN33" s="16"/>
      <c r="FO33" s="16"/>
      <c r="FP33" s="11"/>
      <c r="FQ33" s="12"/>
      <c r="FR33" s="12"/>
      <c r="FS33" s="13"/>
      <c r="FT33" s="14"/>
      <c r="FU33" s="11"/>
      <c r="FV33" s="11"/>
      <c r="FW33" s="11"/>
      <c r="FX33" s="11"/>
      <c r="FY33" s="11"/>
      <c r="FZ33" s="11"/>
      <c r="GA33" s="11"/>
      <c r="GB33" s="11"/>
      <c r="GC33" s="11"/>
      <c r="GD33" s="11"/>
      <c r="GE33" s="11"/>
      <c r="GF33" s="11"/>
      <c r="GG33" s="16"/>
      <c r="GH33" s="16"/>
      <c r="GI33" s="11"/>
      <c r="GJ33" s="12"/>
      <c r="GK33" s="12"/>
      <c r="GL33" s="13"/>
      <c r="GM33" s="14"/>
      <c r="GN33" s="11"/>
      <c r="GO33" s="11"/>
      <c r="GP33" s="11"/>
      <c r="GQ33" s="11"/>
      <c r="GR33" s="11"/>
      <c r="GS33" s="11"/>
      <c r="GT33" s="11"/>
      <c r="GU33" s="11"/>
      <c r="GV33" s="11"/>
      <c r="GW33" s="11"/>
      <c r="GX33" s="11"/>
      <c r="GY33" s="11"/>
      <c r="GZ33" s="16"/>
      <c r="HA33" s="16"/>
      <c r="HB33" s="11"/>
      <c r="HC33" s="12"/>
      <c r="HD33" s="12"/>
      <c r="HE33" s="13"/>
      <c r="HF33" s="14"/>
      <c r="HG33" s="11"/>
      <c r="HH33" s="11"/>
      <c r="HI33" s="11"/>
      <c r="HJ33" s="11"/>
      <c r="HK33" s="11"/>
      <c r="HL33" s="11"/>
      <c r="HM33" s="11"/>
      <c r="HN33" s="11"/>
      <c r="HO33" s="11"/>
      <c r="HP33" s="11"/>
      <c r="HQ33" s="11"/>
      <c r="HR33" s="11"/>
      <c r="HS33" s="16"/>
      <c r="HT33" s="16"/>
      <c r="HU33" s="11"/>
      <c r="HV33" s="12"/>
      <c r="HW33" s="12"/>
      <c r="HX33" s="13"/>
      <c r="HY33" s="14"/>
      <c r="HZ33" s="11"/>
      <c r="IA33" s="11"/>
      <c r="IB33" s="11"/>
      <c r="IC33" s="11"/>
      <c r="ID33" s="11"/>
      <c r="IE33" s="11"/>
      <c r="IF33" s="11"/>
      <c r="IG33" s="11"/>
      <c r="IH33" s="11"/>
      <c r="II33" s="11"/>
      <c r="IJ33" s="11"/>
      <c r="IK33" s="11"/>
      <c r="IL33" s="16"/>
      <c r="IM33" s="16"/>
      <c r="IN33" s="11"/>
      <c r="IO33" s="12"/>
      <c r="IP33" s="12"/>
      <c r="IQ33" s="13"/>
      <c r="IR33" s="14"/>
      <c r="IS33" s="11"/>
      <c r="IT33" s="11"/>
      <c r="IU33" s="11"/>
      <c r="IV33" s="11"/>
      <c r="IW33" s="11"/>
      <c r="IX33" s="11"/>
      <c r="IY33" s="11"/>
      <c r="IZ33" s="11"/>
      <c r="JA33" s="11"/>
      <c r="JB33" s="11"/>
      <c r="JC33" s="11"/>
      <c r="JD33" s="11"/>
      <c r="JE33" s="16"/>
      <c r="JF33" s="16"/>
      <c r="JG33" s="11"/>
      <c r="JH33" s="12"/>
      <c r="JI33" s="12"/>
      <c r="JJ33" s="13"/>
      <c r="JK33" s="14"/>
      <c r="JL33" s="11"/>
      <c r="JM33" s="11"/>
      <c r="JN33" s="11"/>
      <c r="JO33" s="11"/>
      <c r="JP33" s="11"/>
      <c r="JQ33" s="11"/>
      <c r="JR33" s="11"/>
      <c r="JS33" s="11"/>
      <c r="JT33" s="11"/>
      <c r="JU33" s="11"/>
      <c r="JV33" s="11"/>
      <c r="JW33" s="11"/>
      <c r="JX33" s="16"/>
      <c r="JY33" s="16"/>
      <c r="JZ33" s="11"/>
      <c r="KA33" s="12"/>
      <c r="KB33" s="12"/>
      <c r="KC33" s="13"/>
      <c r="KD33" s="14"/>
      <c r="KE33" s="11"/>
      <c r="KF33" s="11"/>
      <c r="KG33" s="11"/>
      <c r="KH33" s="11"/>
      <c r="KI33" s="11"/>
      <c r="KJ33" s="11"/>
      <c r="KK33" s="11"/>
      <c r="KL33" s="11"/>
      <c r="KM33" s="11"/>
      <c r="KN33" s="11"/>
      <c r="KO33" s="11"/>
      <c r="KP33" s="11"/>
      <c r="KQ33" s="16"/>
      <c r="KR33" s="16"/>
      <c r="KS33" s="11"/>
      <c r="KT33" s="12"/>
      <c r="KU33" s="12"/>
      <c r="KV33" s="13"/>
      <c r="KW33" s="14"/>
      <c r="KX33" s="11"/>
      <c r="KY33" s="11"/>
      <c r="KZ33" s="11"/>
      <c r="LA33" s="11"/>
      <c r="LB33" s="11"/>
      <c r="LC33" s="11"/>
      <c r="LD33" s="11"/>
      <c r="LE33" s="11"/>
      <c r="LF33" s="11"/>
      <c r="LG33" s="11"/>
      <c r="LH33" s="11"/>
      <c r="LI33" s="11"/>
      <c r="LJ33" s="16"/>
      <c r="LK33" s="16"/>
      <c r="LL33" s="11"/>
      <c r="LM33" s="12"/>
      <c r="LN33" s="12"/>
      <c r="LO33" s="13"/>
      <c r="LP33" s="14"/>
      <c r="LQ33" s="11"/>
      <c r="LR33" s="11"/>
      <c r="LS33" s="11"/>
      <c r="LT33" s="11"/>
      <c r="LU33" s="11"/>
      <c r="LV33" s="11"/>
      <c r="LW33" s="11"/>
      <c r="LX33" s="11"/>
      <c r="LY33" s="11"/>
      <c r="LZ33" s="11"/>
      <c r="MA33" s="11"/>
      <c r="MB33" s="11"/>
      <c r="MC33" s="16"/>
      <c r="MD33" s="16"/>
      <c r="ME33" s="11"/>
      <c r="MF33" s="12"/>
      <c r="MG33" s="12"/>
      <c r="MH33" s="13"/>
      <c r="MI33" s="14"/>
      <c r="MJ33" s="11"/>
      <c r="MK33" s="11"/>
      <c r="ML33" s="11"/>
      <c r="MM33" s="11"/>
      <c r="MN33" s="11"/>
      <c r="MO33" s="11"/>
      <c r="MP33" s="11"/>
      <c r="MQ33" s="11"/>
      <c r="MR33" s="11"/>
      <c r="MS33" s="11"/>
      <c r="MT33" s="11"/>
      <c r="MU33" s="11"/>
      <c r="MV33" s="16"/>
      <c r="MW33" s="16"/>
      <c r="MX33" s="11"/>
      <c r="MY33" s="12"/>
      <c r="MZ33" s="12"/>
      <c r="NA33" s="13"/>
      <c r="NB33" s="14"/>
      <c r="NC33" s="11"/>
      <c r="ND33" s="11"/>
      <c r="NE33" s="11"/>
      <c r="NF33" s="11"/>
      <c r="NG33" s="11"/>
      <c r="NH33" s="11"/>
      <c r="NI33" s="11"/>
      <c r="NJ33" s="11"/>
      <c r="NK33" s="11"/>
      <c r="NL33" s="11"/>
      <c r="NM33" s="11"/>
      <c r="NN33" s="11"/>
      <c r="NO33" s="16"/>
      <c r="NP33" s="16"/>
      <c r="NQ33" s="11"/>
      <c r="NR33" s="12"/>
      <c r="NS33" s="12"/>
      <c r="NT33" s="13"/>
      <c r="NU33" s="14"/>
      <c r="NV33" s="11"/>
      <c r="NW33" s="11"/>
      <c r="NX33" s="11"/>
      <c r="NY33" s="11"/>
      <c r="NZ33" s="11"/>
      <c r="OA33" s="11"/>
      <c r="OB33" s="11"/>
      <c r="OC33" s="11"/>
      <c r="OD33" s="11"/>
      <c r="OE33" s="11"/>
      <c r="OF33" s="11"/>
      <c r="OG33" s="11"/>
      <c r="OH33" s="16"/>
      <c r="OI33" s="16"/>
      <c r="OJ33" s="11"/>
      <c r="OK33" s="12"/>
      <c r="OL33" s="12"/>
      <c r="OM33" s="13"/>
      <c r="ON33" s="14"/>
      <c r="OO33" s="11"/>
      <c r="OP33" s="11"/>
      <c r="OQ33" s="11"/>
      <c r="OR33" s="11"/>
      <c r="OS33" s="11"/>
      <c r="OT33" s="11"/>
      <c r="OU33" s="11"/>
      <c r="OV33" s="11"/>
      <c r="OW33" s="11"/>
      <c r="OX33" s="11"/>
      <c r="OY33" s="11"/>
      <c r="OZ33" s="11"/>
      <c r="PA33" s="16"/>
      <c r="PB33" s="16"/>
    </row>
    <row r="34" spans="1:418" ht="100" customHeight="1" x14ac:dyDescent="0.75">
      <c r="A34" s="12">
        <v>2795</v>
      </c>
      <c r="B34" s="12" t="s">
        <v>2795</v>
      </c>
      <c r="C34" s="12" t="s">
        <v>6905</v>
      </c>
      <c r="D34" s="26">
        <v>700</v>
      </c>
      <c r="E34" s="27">
        <v>730</v>
      </c>
      <c r="F34" s="12" t="s">
        <v>8218</v>
      </c>
      <c r="G34" s="12" t="s">
        <v>8223</v>
      </c>
      <c r="H34" s="12" t="s">
        <v>8245</v>
      </c>
      <c r="I34" s="12">
        <v>1402095600</v>
      </c>
      <c r="J34" s="12">
        <v>1400675841</v>
      </c>
      <c r="K34" s="12" t="b">
        <v>0</v>
      </c>
      <c r="L34" s="12">
        <v>20</v>
      </c>
      <c r="M34" s="12" t="b">
        <v>1</v>
      </c>
      <c r="N34" s="12" t="s">
        <v>8273</v>
      </c>
      <c r="O34" s="12" t="s">
        <v>8274</v>
      </c>
      <c r="P34" s="12">
        <v>104</v>
      </c>
      <c r="Q34" s="12">
        <v>36.5</v>
      </c>
      <c r="R34" s="15">
        <v>41780.525937500002</v>
      </c>
      <c r="S34" s="15">
        <v>41796.958333333336</v>
      </c>
      <c r="T34" s="11"/>
      <c r="U34" s="12"/>
      <c r="V34" s="12"/>
      <c r="W34" s="13"/>
      <c r="X34" s="14"/>
      <c r="Y34" s="11"/>
      <c r="Z34" s="11"/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6"/>
      <c r="AL34" s="16"/>
      <c r="AM34" s="11"/>
      <c r="AN34" s="12"/>
      <c r="AO34" s="12"/>
      <c r="AP34" s="13"/>
      <c r="AQ34" s="14"/>
      <c r="AR34" s="11"/>
      <c r="AS34" s="11"/>
      <c r="AT34" s="11"/>
      <c r="AU34" s="11"/>
      <c r="AV34" s="11"/>
      <c r="AW34" s="11"/>
      <c r="AX34" s="11"/>
      <c r="AY34" s="11"/>
      <c r="AZ34" s="11"/>
      <c r="BA34" s="11"/>
      <c r="BB34" s="11"/>
      <c r="BC34" s="11"/>
      <c r="BD34" s="16"/>
      <c r="BE34" s="16"/>
      <c r="BF34" s="11"/>
      <c r="BG34" s="12"/>
      <c r="BH34" s="12"/>
      <c r="BI34" s="13"/>
      <c r="BJ34" s="14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6"/>
      <c r="BX34" s="16"/>
      <c r="BY34" s="11"/>
      <c r="BZ34" s="12"/>
      <c r="CA34" s="12"/>
      <c r="CB34" s="13"/>
      <c r="CC34" s="14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6"/>
      <c r="CQ34" s="16"/>
      <c r="CR34" s="11"/>
      <c r="CS34" s="12"/>
      <c r="CT34" s="12"/>
      <c r="CU34" s="13"/>
      <c r="CV34" s="14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6"/>
      <c r="DJ34" s="16"/>
      <c r="DK34" s="11"/>
      <c r="DL34" s="12"/>
      <c r="DM34" s="12"/>
      <c r="DN34" s="13"/>
      <c r="DO34" s="14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  <c r="EB34" s="16"/>
      <c r="EC34" s="16"/>
      <c r="ED34" s="11"/>
      <c r="EE34" s="12"/>
      <c r="EF34" s="12"/>
      <c r="EG34" s="13"/>
      <c r="EH34" s="14"/>
      <c r="EI34" s="11"/>
      <c r="EJ34" s="11"/>
      <c r="EK34" s="11"/>
      <c r="EL34" s="11"/>
      <c r="EM34" s="11"/>
      <c r="EN34" s="11"/>
      <c r="EO34" s="11"/>
      <c r="EP34" s="11"/>
      <c r="EQ34" s="11"/>
      <c r="ER34" s="11"/>
      <c r="ES34" s="11"/>
      <c r="ET34" s="11"/>
      <c r="EU34" s="16"/>
      <c r="EV34" s="16"/>
      <c r="EW34" s="11"/>
      <c r="EX34" s="12"/>
      <c r="EY34" s="12"/>
      <c r="EZ34" s="13"/>
      <c r="FA34" s="14"/>
      <c r="FB34" s="11"/>
      <c r="FC34" s="11"/>
      <c r="FD34" s="11"/>
      <c r="FE34" s="11"/>
      <c r="FF34" s="11"/>
      <c r="FG34" s="11"/>
      <c r="FH34" s="11"/>
      <c r="FI34" s="11"/>
      <c r="FJ34" s="11"/>
      <c r="FK34" s="11"/>
      <c r="FL34" s="11"/>
      <c r="FM34" s="11"/>
      <c r="FN34" s="16"/>
      <c r="FO34" s="16"/>
      <c r="FP34" s="11"/>
      <c r="FQ34" s="12"/>
      <c r="FR34" s="12"/>
      <c r="FS34" s="13"/>
      <c r="FT34" s="14"/>
      <c r="FU34" s="11"/>
      <c r="FV34" s="11"/>
      <c r="FW34" s="11"/>
      <c r="FX34" s="11"/>
      <c r="FY34" s="11"/>
      <c r="FZ34" s="11"/>
      <c r="GA34" s="11"/>
      <c r="GB34" s="11"/>
      <c r="GC34" s="11"/>
      <c r="GD34" s="11"/>
      <c r="GE34" s="11"/>
      <c r="GF34" s="11"/>
      <c r="GG34" s="16"/>
      <c r="GH34" s="16"/>
      <c r="GI34" s="11"/>
      <c r="GJ34" s="12"/>
      <c r="GK34" s="12"/>
      <c r="GL34" s="13"/>
      <c r="GM34" s="14"/>
      <c r="GN34" s="11"/>
      <c r="GO34" s="11"/>
      <c r="GP34" s="11"/>
      <c r="GQ34" s="11"/>
      <c r="GR34" s="11"/>
      <c r="GS34" s="11"/>
      <c r="GT34" s="11"/>
      <c r="GU34" s="11"/>
      <c r="GV34" s="11"/>
      <c r="GW34" s="11"/>
      <c r="GX34" s="11"/>
      <c r="GY34" s="11"/>
      <c r="GZ34" s="16"/>
      <c r="HA34" s="16"/>
      <c r="HB34" s="11"/>
      <c r="HC34" s="12"/>
      <c r="HD34" s="12"/>
      <c r="HE34" s="13"/>
      <c r="HF34" s="14"/>
      <c r="HG34" s="11"/>
      <c r="HH34" s="11"/>
      <c r="HI34" s="11"/>
      <c r="HJ34" s="11"/>
      <c r="HK34" s="11"/>
      <c r="HL34" s="11"/>
      <c r="HM34" s="11"/>
      <c r="HN34" s="11"/>
      <c r="HO34" s="11"/>
      <c r="HP34" s="11"/>
      <c r="HQ34" s="11"/>
      <c r="HR34" s="11"/>
      <c r="HS34" s="16"/>
      <c r="HT34" s="16"/>
      <c r="HU34" s="11"/>
      <c r="HV34" s="12"/>
      <c r="HW34" s="12"/>
      <c r="HX34" s="13"/>
      <c r="HY34" s="14"/>
      <c r="HZ34" s="11"/>
      <c r="IA34" s="11"/>
      <c r="IB34" s="11"/>
      <c r="IC34" s="11"/>
      <c r="ID34" s="11"/>
      <c r="IE34" s="11"/>
      <c r="IF34" s="11"/>
      <c r="IG34" s="11"/>
      <c r="IH34" s="11"/>
      <c r="II34" s="11"/>
      <c r="IJ34" s="11"/>
      <c r="IK34" s="11"/>
      <c r="IL34" s="16"/>
      <c r="IM34" s="16"/>
      <c r="IN34" s="11"/>
      <c r="IO34" s="12"/>
      <c r="IP34" s="12"/>
      <c r="IQ34" s="13"/>
      <c r="IR34" s="14"/>
      <c r="IS34" s="11"/>
      <c r="IT34" s="11"/>
      <c r="IU34" s="11"/>
      <c r="IV34" s="11"/>
      <c r="IW34" s="11"/>
      <c r="IX34" s="11"/>
      <c r="IY34" s="11"/>
      <c r="IZ34" s="11"/>
      <c r="JA34" s="11"/>
      <c r="JB34" s="11"/>
      <c r="JC34" s="11"/>
      <c r="JD34" s="11"/>
      <c r="JE34" s="16"/>
      <c r="JF34" s="16"/>
      <c r="JG34" s="11"/>
      <c r="JH34" s="12"/>
      <c r="JI34" s="12"/>
      <c r="JJ34" s="13"/>
      <c r="JK34" s="14"/>
      <c r="JL34" s="11"/>
      <c r="JM34" s="11"/>
      <c r="JN34" s="11"/>
      <c r="JO34" s="11"/>
      <c r="JP34" s="11"/>
      <c r="JQ34" s="11"/>
      <c r="JR34" s="11"/>
      <c r="JS34" s="11"/>
      <c r="JT34" s="11"/>
      <c r="JU34" s="11"/>
      <c r="JV34" s="11"/>
      <c r="JW34" s="11"/>
      <c r="JX34" s="16"/>
      <c r="JY34" s="16"/>
      <c r="JZ34" s="11"/>
      <c r="KA34" s="12"/>
      <c r="KB34" s="12"/>
      <c r="KC34" s="13"/>
      <c r="KD34" s="14"/>
      <c r="KE34" s="11"/>
      <c r="KF34" s="11"/>
      <c r="KG34" s="11"/>
      <c r="KH34" s="11"/>
      <c r="KI34" s="11"/>
      <c r="KJ34" s="11"/>
      <c r="KK34" s="11"/>
      <c r="KL34" s="11"/>
      <c r="KM34" s="11"/>
      <c r="KN34" s="11"/>
      <c r="KO34" s="11"/>
      <c r="KP34" s="11"/>
      <c r="KQ34" s="16"/>
      <c r="KR34" s="16"/>
      <c r="KS34" s="11"/>
      <c r="KT34" s="12"/>
      <c r="KU34" s="12"/>
      <c r="KV34" s="13"/>
      <c r="KW34" s="14"/>
      <c r="KX34" s="11"/>
      <c r="KY34" s="11"/>
      <c r="KZ34" s="11"/>
      <c r="LA34" s="11"/>
      <c r="LB34" s="11"/>
      <c r="LC34" s="11"/>
      <c r="LD34" s="11"/>
      <c r="LE34" s="11"/>
      <c r="LF34" s="11"/>
      <c r="LG34" s="11"/>
      <c r="LH34" s="11"/>
      <c r="LI34" s="11"/>
      <c r="LJ34" s="16"/>
      <c r="LK34" s="16"/>
      <c r="LL34" s="11"/>
      <c r="LM34" s="12"/>
      <c r="LN34" s="12"/>
      <c r="LO34" s="13"/>
      <c r="LP34" s="14"/>
      <c r="LQ34" s="11"/>
      <c r="LR34" s="11"/>
      <c r="LS34" s="11"/>
      <c r="LT34" s="11"/>
      <c r="LU34" s="11"/>
      <c r="LV34" s="11"/>
      <c r="LW34" s="11"/>
      <c r="LX34" s="11"/>
      <c r="LY34" s="11"/>
      <c r="LZ34" s="11"/>
      <c r="MA34" s="11"/>
      <c r="MB34" s="11"/>
      <c r="MC34" s="16"/>
      <c r="MD34" s="16"/>
      <c r="ME34" s="11"/>
      <c r="MF34" s="12"/>
      <c r="MG34" s="12"/>
      <c r="MH34" s="13"/>
      <c r="MI34" s="14"/>
      <c r="MJ34" s="11"/>
      <c r="MK34" s="11"/>
      <c r="ML34" s="11"/>
      <c r="MM34" s="11"/>
      <c r="MN34" s="11"/>
      <c r="MO34" s="11"/>
      <c r="MP34" s="11"/>
      <c r="MQ34" s="11"/>
      <c r="MR34" s="11"/>
      <c r="MS34" s="11"/>
      <c r="MT34" s="11"/>
      <c r="MU34" s="11"/>
      <c r="MV34" s="16"/>
      <c r="MW34" s="16"/>
      <c r="MX34" s="11"/>
      <c r="MY34" s="12"/>
      <c r="MZ34" s="12"/>
      <c r="NA34" s="13"/>
      <c r="NB34" s="14"/>
      <c r="NC34" s="11"/>
      <c r="ND34" s="11"/>
      <c r="NE34" s="11"/>
      <c r="NF34" s="11"/>
      <c r="NG34" s="11"/>
      <c r="NH34" s="11"/>
      <c r="NI34" s="11"/>
      <c r="NJ34" s="11"/>
      <c r="NK34" s="11"/>
      <c r="NL34" s="11"/>
      <c r="NM34" s="11"/>
      <c r="NN34" s="11"/>
      <c r="NO34" s="16"/>
      <c r="NP34" s="16"/>
      <c r="NQ34" s="11"/>
      <c r="NR34" s="12"/>
      <c r="NS34" s="12"/>
      <c r="NT34" s="13"/>
      <c r="NU34" s="14"/>
      <c r="NV34" s="11"/>
      <c r="NW34" s="11"/>
      <c r="NX34" s="11"/>
      <c r="NY34" s="11"/>
      <c r="NZ34" s="11"/>
      <c r="OA34" s="11"/>
      <c r="OB34" s="11"/>
      <c r="OC34" s="11"/>
      <c r="OD34" s="11"/>
      <c r="OE34" s="11"/>
      <c r="OF34" s="11"/>
      <c r="OG34" s="11"/>
      <c r="OH34" s="16"/>
      <c r="OI34" s="16"/>
      <c r="OJ34" s="11"/>
      <c r="OK34" s="12"/>
      <c r="OL34" s="12"/>
      <c r="OM34" s="13"/>
      <c r="ON34" s="14"/>
      <c r="OO34" s="11"/>
      <c r="OP34" s="11"/>
      <c r="OQ34" s="11"/>
      <c r="OR34" s="11"/>
      <c r="OS34" s="11"/>
      <c r="OT34" s="11"/>
      <c r="OU34" s="11"/>
      <c r="OV34" s="11"/>
      <c r="OW34" s="11"/>
      <c r="OX34" s="11"/>
      <c r="OY34" s="11"/>
      <c r="OZ34" s="11"/>
      <c r="PA34" s="16"/>
      <c r="PB34" s="16"/>
    </row>
    <row r="35" spans="1:418" ht="100" customHeight="1" x14ac:dyDescent="0.75">
      <c r="A35" s="12">
        <v>2803</v>
      </c>
      <c r="B35" s="12" t="s">
        <v>2803</v>
      </c>
      <c r="C35" s="12" t="s">
        <v>6913</v>
      </c>
      <c r="D35" s="26">
        <v>10000</v>
      </c>
      <c r="E35" s="27">
        <v>12795</v>
      </c>
      <c r="F35" s="12" t="s">
        <v>8218</v>
      </c>
      <c r="G35" s="12" t="s">
        <v>8223</v>
      </c>
      <c r="H35" s="12" t="s">
        <v>8245</v>
      </c>
      <c r="I35" s="12">
        <v>1437004800</v>
      </c>
      <c r="J35" s="12">
        <v>1433295276</v>
      </c>
      <c r="K35" s="12" t="b">
        <v>0</v>
      </c>
      <c r="L35" s="12">
        <v>141</v>
      </c>
      <c r="M35" s="12" t="b">
        <v>1</v>
      </c>
      <c r="N35" s="12" t="s">
        <v>8273</v>
      </c>
      <c r="O35" s="12" t="s">
        <v>8274</v>
      </c>
      <c r="P35" s="12">
        <v>128</v>
      </c>
      <c r="Q35" s="12">
        <v>90.74</v>
      </c>
      <c r="R35" s="15">
        <v>42158.065694444449</v>
      </c>
      <c r="S35" s="15">
        <v>42201</v>
      </c>
      <c r="T35" s="11"/>
      <c r="U35" s="12"/>
      <c r="V35" s="12"/>
      <c r="W35" s="13"/>
      <c r="X35" s="14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6"/>
      <c r="AL35" s="16"/>
      <c r="AM35" s="11"/>
      <c r="AN35" s="12"/>
      <c r="AO35" s="12"/>
      <c r="AP35" s="13"/>
      <c r="AQ35" s="14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6"/>
      <c r="BE35" s="16"/>
      <c r="BF35" s="11"/>
      <c r="BG35" s="12"/>
      <c r="BH35" s="12"/>
      <c r="BI35" s="13"/>
      <c r="BJ35" s="14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6"/>
      <c r="BX35" s="16"/>
      <c r="BY35" s="11"/>
      <c r="BZ35" s="12"/>
      <c r="CA35" s="12"/>
      <c r="CB35" s="13"/>
      <c r="CC35" s="14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6"/>
      <c r="CQ35" s="16"/>
      <c r="CR35" s="11"/>
      <c r="CS35" s="12"/>
      <c r="CT35" s="12"/>
      <c r="CU35" s="13"/>
      <c r="CV35" s="14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6"/>
      <c r="DJ35" s="16"/>
      <c r="DK35" s="11"/>
      <c r="DL35" s="12"/>
      <c r="DM35" s="12"/>
      <c r="DN35" s="13"/>
      <c r="DO35" s="14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  <c r="EB35" s="16"/>
      <c r="EC35" s="16"/>
      <c r="ED35" s="11"/>
      <c r="EE35" s="12"/>
      <c r="EF35" s="12"/>
      <c r="EG35" s="13"/>
      <c r="EH35" s="14"/>
      <c r="EI35" s="11"/>
      <c r="EJ35" s="11"/>
      <c r="EK35" s="11"/>
      <c r="EL35" s="11"/>
      <c r="EM35" s="11"/>
      <c r="EN35" s="11"/>
      <c r="EO35" s="11"/>
      <c r="EP35" s="11"/>
      <c r="EQ35" s="11"/>
      <c r="ER35" s="11"/>
      <c r="ES35" s="11"/>
      <c r="ET35" s="11"/>
      <c r="EU35" s="16"/>
      <c r="EV35" s="16"/>
      <c r="EW35" s="11"/>
      <c r="EX35" s="12"/>
      <c r="EY35" s="12"/>
      <c r="EZ35" s="13"/>
      <c r="FA35" s="14"/>
      <c r="FB35" s="11"/>
      <c r="FC35" s="11"/>
      <c r="FD35" s="11"/>
      <c r="FE35" s="11"/>
      <c r="FF35" s="11"/>
      <c r="FG35" s="11"/>
      <c r="FH35" s="11"/>
      <c r="FI35" s="11"/>
      <c r="FJ35" s="11"/>
      <c r="FK35" s="11"/>
      <c r="FL35" s="11"/>
      <c r="FM35" s="11"/>
      <c r="FN35" s="16"/>
      <c r="FO35" s="16"/>
      <c r="FP35" s="11"/>
      <c r="FQ35" s="12"/>
      <c r="FR35" s="12"/>
      <c r="FS35" s="13"/>
      <c r="FT35" s="14"/>
      <c r="FU35" s="11"/>
      <c r="FV35" s="11"/>
      <c r="FW35" s="11"/>
      <c r="FX35" s="11"/>
      <c r="FY35" s="11"/>
      <c r="FZ35" s="11"/>
      <c r="GA35" s="11"/>
      <c r="GB35" s="11"/>
      <c r="GC35" s="11"/>
      <c r="GD35" s="11"/>
      <c r="GE35" s="11"/>
      <c r="GF35" s="11"/>
      <c r="GG35" s="16"/>
      <c r="GH35" s="16"/>
      <c r="GI35" s="11"/>
      <c r="GJ35" s="12"/>
      <c r="GK35" s="12"/>
      <c r="GL35" s="13"/>
      <c r="GM35" s="14"/>
      <c r="GN35" s="11"/>
      <c r="GO35" s="11"/>
      <c r="GP35" s="11"/>
      <c r="GQ35" s="11"/>
      <c r="GR35" s="11"/>
      <c r="GS35" s="11"/>
      <c r="GT35" s="11"/>
      <c r="GU35" s="11"/>
      <c r="GV35" s="11"/>
      <c r="GW35" s="11"/>
      <c r="GX35" s="11"/>
      <c r="GY35" s="11"/>
      <c r="GZ35" s="16"/>
      <c r="HA35" s="16"/>
      <c r="HB35" s="11"/>
      <c r="HC35" s="12"/>
      <c r="HD35" s="12"/>
      <c r="HE35" s="13"/>
      <c r="HF35" s="14"/>
      <c r="HG35" s="11"/>
      <c r="HH35" s="11"/>
      <c r="HI35" s="11"/>
      <c r="HJ35" s="11"/>
      <c r="HK35" s="11"/>
      <c r="HL35" s="11"/>
      <c r="HM35" s="11"/>
      <c r="HN35" s="11"/>
      <c r="HO35" s="11"/>
      <c r="HP35" s="11"/>
      <c r="HQ35" s="11"/>
      <c r="HR35" s="11"/>
      <c r="HS35" s="16"/>
      <c r="HT35" s="16"/>
      <c r="HU35" s="11"/>
      <c r="HV35" s="12"/>
      <c r="HW35" s="12"/>
      <c r="HX35" s="13"/>
      <c r="HY35" s="14"/>
      <c r="HZ35" s="11"/>
      <c r="IA35" s="11"/>
      <c r="IB35" s="11"/>
      <c r="IC35" s="11"/>
      <c r="ID35" s="11"/>
      <c r="IE35" s="11"/>
      <c r="IF35" s="11"/>
      <c r="IG35" s="11"/>
      <c r="IH35" s="11"/>
      <c r="II35" s="11"/>
      <c r="IJ35" s="11"/>
      <c r="IK35" s="11"/>
      <c r="IL35" s="16"/>
      <c r="IM35" s="16"/>
      <c r="IN35" s="11"/>
      <c r="IO35" s="12"/>
      <c r="IP35" s="12"/>
      <c r="IQ35" s="13"/>
      <c r="IR35" s="14"/>
      <c r="IS35" s="11"/>
      <c r="IT35" s="11"/>
      <c r="IU35" s="11"/>
      <c r="IV35" s="11"/>
      <c r="IW35" s="11"/>
      <c r="IX35" s="11"/>
      <c r="IY35" s="11"/>
      <c r="IZ35" s="11"/>
      <c r="JA35" s="11"/>
      <c r="JB35" s="11"/>
      <c r="JC35" s="11"/>
      <c r="JD35" s="11"/>
      <c r="JE35" s="16"/>
      <c r="JF35" s="16"/>
      <c r="JG35" s="11"/>
      <c r="JH35" s="12"/>
      <c r="JI35" s="12"/>
      <c r="JJ35" s="13"/>
      <c r="JK35" s="14"/>
      <c r="JL35" s="11"/>
      <c r="JM35" s="11"/>
      <c r="JN35" s="11"/>
      <c r="JO35" s="11"/>
      <c r="JP35" s="11"/>
      <c r="JQ35" s="11"/>
      <c r="JR35" s="11"/>
      <c r="JS35" s="11"/>
      <c r="JT35" s="11"/>
      <c r="JU35" s="11"/>
      <c r="JV35" s="11"/>
      <c r="JW35" s="11"/>
      <c r="JX35" s="16"/>
      <c r="JY35" s="16"/>
      <c r="JZ35" s="11"/>
      <c r="KA35" s="12"/>
      <c r="KB35" s="12"/>
      <c r="KC35" s="13"/>
      <c r="KD35" s="14"/>
      <c r="KE35" s="11"/>
      <c r="KF35" s="11"/>
      <c r="KG35" s="11"/>
      <c r="KH35" s="11"/>
      <c r="KI35" s="11"/>
      <c r="KJ35" s="11"/>
      <c r="KK35" s="11"/>
      <c r="KL35" s="11"/>
      <c r="KM35" s="11"/>
      <c r="KN35" s="11"/>
      <c r="KO35" s="11"/>
      <c r="KP35" s="11"/>
      <c r="KQ35" s="16"/>
      <c r="KR35" s="16"/>
      <c r="KS35" s="11"/>
      <c r="KT35" s="12"/>
      <c r="KU35" s="12"/>
      <c r="KV35" s="13"/>
      <c r="KW35" s="14"/>
      <c r="KX35" s="11"/>
      <c r="KY35" s="11"/>
      <c r="KZ35" s="11"/>
      <c r="LA35" s="11"/>
      <c r="LB35" s="11"/>
      <c r="LC35" s="11"/>
      <c r="LD35" s="11"/>
      <c r="LE35" s="11"/>
      <c r="LF35" s="11"/>
      <c r="LG35" s="11"/>
      <c r="LH35" s="11"/>
      <c r="LI35" s="11"/>
      <c r="LJ35" s="16"/>
      <c r="LK35" s="16"/>
      <c r="LL35" s="11"/>
      <c r="LM35" s="12"/>
      <c r="LN35" s="12"/>
      <c r="LO35" s="13"/>
      <c r="LP35" s="14"/>
      <c r="LQ35" s="11"/>
      <c r="LR35" s="11"/>
      <c r="LS35" s="11"/>
      <c r="LT35" s="11"/>
      <c r="LU35" s="11"/>
      <c r="LV35" s="11"/>
      <c r="LW35" s="11"/>
      <c r="LX35" s="11"/>
      <c r="LY35" s="11"/>
      <c r="LZ35" s="11"/>
      <c r="MA35" s="11"/>
      <c r="MB35" s="11"/>
      <c r="MC35" s="16"/>
      <c r="MD35" s="16"/>
      <c r="ME35" s="11"/>
      <c r="MF35" s="12"/>
      <c r="MG35" s="12"/>
      <c r="MH35" s="13"/>
      <c r="MI35" s="14"/>
      <c r="MJ35" s="11"/>
      <c r="MK35" s="11"/>
      <c r="ML35" s="11"/>
      <c r="MM35" s="11"/>
      <c r="MN35" s="11"/>
      <c r="MO35" s="11"/>
      <c r="MP35" s="11"/>
      <c r="MQ35" s="11"/>
      <c r="MR35" s="11"/>
      <c r="MS35" s="11"/>
      <c r="MT35" s="11"/>
      <c r="MU35" s="11"/>
      <c r="MV35" s="16"/>
      <c r="MW35" s="16"/>
      <c r="MX35" s="11"/>
      <c r="MY35" s="12"/>
      <c r="MZ35" s="12"/>
      <c r="NA35" s="13"/>
      <c r="NB35" s="14"/>
      <c r="NC35" s="11"/>
      <c r="ND35" s="11"/>
      <c r="NE35" s="11"/>
      <c r="NF35" s="11"/>
      <c r="NG35" s="11"/>
      <c r="NH35" s="11"/>
      <c r="NI35" s="11"/>
      <c r="NJ35" s="11"/>
      <c r="NK35" s="11"/>
      <c r="NL35" s="11"/>
      <c r="NM35" s="11"/>
      <c r="NN35" s="11"/>
      <c r="NO35" s="16"/>
      <c r="NP35" s="16"/>
      <c r="NQ35" s="11"/>
      <c r="NR35" s="12"/>
      <c r="NS35" s="12"/>
      <c r="NT35" s="13"/>
      <c r="NU35" s="14"/>
      <c r="NV35" s="11"/>
      <c r="NW35" s="11"/>
      <c r="NX35" s="11"/>
      <c r="NY35" s="11"/>
      <c r="NZ35" s="11"/>
      <c r="OA35" s="11"/>
      <c r="OB35" s="11"/>
      <c r="OC35" s="11"/>
      <c r="OD35" s="11"/>
      <c r="OE35" s="11"/>
      <c r="OF35" s="11"/>
      <c r="OG35" s="11"/>
      <c r="OH35" s="16"/>
      <c r="OI35" s="16"/>
      <c r="OJ35" s="11"/>
      <c r="OK35" s="12"/>
      <c r="OL35" s="12"/>
      <c r="OM35" s="13"/>
      <c r="ON35" s="14"/>
      <c r="OO35" s="11"/>
      <c r="OP35" s="11"/>
      <c r="OQ35" s="11"/>
      <c r="OR35" s="11"/>
      <c r="OS35" s="11"/>
      <c r="OT35" s="11"/>
      <c r="OU35" s="11"/>
      <c r="OV35" s="11"/>
      <c r="OW35" s="11"/>
      <c r="OX35" s="11"/>
      <c r="OY35" s="11"/>
      <c r="OZ35" s="11"/>
      <c r="PA35" s="16"/>
      <c r="PB35" s="16"/>
    </row>
    <row r="36" spans="1:418" ht="100" customHeight="1" x14ac:dyDescent="0.75">
      <c r="A36" s="12">
        <v>2807</v>
      </c>
      <c r="B36" s="12" t="s">
        <v>2807</v>
      </c>
      <c r="C36" s="12" t="s">
        <v>6917</v>
      </c>
      <c r="D36" s="26">
        <v>5000</v>
      </c>
      <c r="E36" s="27">
        <v>6300</v>
      </c>
      <c r="F36" s="12" t="s">
        <v>8218</v>
      </c>
      <c r="G36" s="12" t="s">
        <v>8223</v>
      </c>
      <c r="H36" s="12" t="s">
        <v>8245</v>
      </c>
      <c r="I36" s="12">
        <v>1435611438</v>
      </c>
      <c r="J36" s="12">
        <v>1433019438</v>
      </c>
      <c r="K36" s="12" t="b">
        <v>0</v>
      </c>
      <c r="L36" s="12">
        <v>93</v>
      </c>
      <c r="M36" s="12" t="b">
        <v>1</v>
      </c>
      <c r="N36" s="12" t="s">
        <v>8273</v>
      </c>
      <c r="O36" s="12" t="s">
        <v>8274</v>
      </c>
      <c r="P36" s="12">
        <v>126</v>
      </c>
      <c r="Q36" s="12">
        <v>67.739999999999995</v>
      </c>
      <c r="R36" s="15">
        <v>42154.873124999998</v>
      </c>
      <c r="S36" s="15">
        <v>42184.873124999998</v>
      </c>
      <c r="T36" s="11"/>
      <c r="U36" s="12"/>
      <c r="V36" s="12"/>
      <c r="W36" s="13"/>
      <c r="X36" s="14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6"/>
      <c r="AL36" s="16"/>
      <c r="AM36" s="11"/>
      <c r="AN36" s="12"/>
      <c r="AO36" s="12"/>
      <c r="AP36" s="13"/>
      <c r="AQ36" s="14"/>
      <c r="AR36" s="11"/>
      <c r="AS36" s="11"/>
      <c r="AT36" s="11"/>
      <c r="AU36" s="11"/>
      <c r="AV36" s="11"/>
      <c r="AW36" s="11"/>
      <c r="AX36" s="11"/>
      <c r="AY36" s="11"/>
      <c r="AZ36" s="11"/>
      <c r="BA36" s="11"/>
      <c r="BB36" s="11"/>
      <c r="BC36" s="11"/>
      <c r="BD36" s="16"/>
      <c r="BE36" s="16"/>
      <c r="BF36" s="11"/>
      <c r="BG36" s="12"/>
      <c r="BH36" s="12"/>
      <c r="BI36" s="13"/>
      <c r="BJ36" s="14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6"/>
      <c r="BX36" s="16"/>
      <c r="BY36" s="11"/>
      <c r="BZ36" s="12"/>
      <c r="CA36" s="12"/>
      <c r="CB36" s="13"/>
      <c r="CC36" s="14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6"/>
      <c r="CQ36" s="16"/>
      <c r="CR36" s="11"/>
      <c r="CS36" s="12"/>
      <c r="CT36" s="12"/>
      <c r="CU36" s="13"/>
      <c r="CV36" s="14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6"/>
      <c r="DJ36" s="16"/>
      <c r="DK36" s="11"/>
      <c r="DL36" s="12"/>
      <c r="DM36" s="12"/>
      <c r="DN36" s="13"/>
      <c r="DO36" s="14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  <c r="EB36" s="16"/>
      <c r="EC36" s="16"/>
      <c r="ED36" s="11"/>
      <c r="EE36" s="12"/>
      <c r="EF36" s="12"/>
      <c r="EG36" s="13"/>
      <c r="EH36" s="14"/>
      <c r="EI36" s="11"/>
      <c r="EJ36" s="11"/>
      <c r="EK36" s="11"/>
      <c r="EL36" s="11"/>
      <c r="EM36" s="11"/>
      <c r="EN36" s="11"/>
      <c r="EO36" s="11"/>
      <c r="EP36" s="11"/>
      <c r="EQ36" s="11"/>
      <c r="ER36" s="11"/>
      <c r="ES36" s="11"/>
      <c r="ET36" s="11"/>
      <c r="EU36" s="16"/>
      <c r="EV36" s="16"/>
      <c r="EW36" s="11"/>
      <c r="EX36" s="12"/>
      <c r="EY36" s="12"/>
      <c r="EZ36" s="13"/>
      <c r="FA36" s="14"/>
      <c r="FB36" s="11"/>
      <c r="FC36" s="11"/>
      <c r="FD36" s="11"/>
      <c r="FE36" s="11"/>
      <c r="FF36" s="11"/>
      <c r="FG36" s="11"/>
      <c r="FH36" s="11"/>
      <c r="FI36" s="11"/>
      <c r="FJ36" s="11"/>
      <c r="FK36" s="11"/>
      <c r="FL36" s="11"/>
      <c r="FM36" s="11"/>
      <c r="FN36" s="16"/>
      <c r="FO36" s="16"/>
      <c r="FP36" s="11"/>
      <c r="FQ36" s="12"/>
      <c r="FR36" s="12"/>
      <c r="FS36" s="13"/>
      <c r="FT36" s="14"/>
      <c r="FU36" s="11"/>
      <c r="FV36" s="11"/>
      <c r="FW36" s="11"/>
      <c r="FX36" s="11"/>
      <c r="FY36" s="11"/>
      <c r="FZ36" s="11"/>
      <c r="GA36" s="11"/>
      <c r="GB36" s="11"/>
      <c r="GC36" s="11"/>
      <c r="GD36" s="11"/>
      <c r="GE36" s="11"/>
      <c r="GF36" s="11"/>
      <c r="GG36" s="16"/>
      <c r="GH36" s="16"/>
      <c r="GI36" s="11"/>
      <c r="GJ36" s="12"/>
      <c r="GK36" s="12"/>
      <c r="GL36" s="13"/>
      <c r="GM36" s="14"/>
      <c r="GN36" s="11"/>
      <c r="GO36" s="11"/>
      <c r="GP36" s="11"/>
      <c r="GQ36" s="11"/>
      <c r="GR36" s="11"/>
      <c r="GS36" s="11"/>
      <c r="GT36" s="11"/>
      <c r="GU36" s="11"/>
      <c r="GV36" s="11"/>
      <c r="GW36" s="11"/>
      <c r="GX36" s="11"/>
      <c r="GY36" s="11"/>
      <c r="GZ36" s="16"/>
      <c r="HA36" s="16"/>
      <c r="HB36" s="11"/>
      <c r="HC36" s="12"/>
      <c r="HD36" s="12"/>
      <c r="HE36" s="13"/>
      <c r="HF36" s="14"/>
      <c r="HG36" s="11"/>
      <c r="HH36" s="11"/>
      <c r="HI36" s="11"/>
      <c r="HJ36" s="11"/>
      <c r="HK36" s="11"/>
      <c r="HL36" s="11"/>
      <c r="HM36" s="11"/>
      <c r="HN36" s="11"/>
      <c r="HO36" s="11"/>
      <c r="HP36" s="11"/>
      <c r="HQ36" s="11"/>
      <c r="HR36" s="11"/>
      <c r="HS36" s="16"/>
      <c r="HT36" s="16"/>
      <c r="HU36" s="11"/>
      <c r="HV36" s="12"/>
      <c r="HW36" s="12"/>
      <c r="HX36" s="13"/>
      <c r="HY36" s="14"/>
      <c r="HZ36" s="11"/>
      <c r="IA36" s="11"/>
      <c r="IB36" s="11"/>
      <c r="IC36" s="11"/>
      <c r="ID36" s="11"/>
      <c r="IE36" s="11"/>
      <c r="IF36" s="11"/>
      <c r="IG36" s="11"/>
      <c r="IH36" s="11"/>
      <c r="II36" s="11"/>
      <c r="IJ36" s="11"/>
      <c r="IK36" s="11"/>
      <c r="IL36" s="16"/>
      <c r="IM36" s="16"/>
      <c r="IN36" s="11"/>
      <c r="IO36" s="12"/>
      <c r="IP36" s="12"/>
      <c r="IQ36" s="13"/>
      <c r="IR36" s="14"/>
      <c r="IS36" s="11"/>
      <c r="IT36" s="11"/>
      <c r="IU36" s="11"/>
      <c r="IV36" s="11"/>
      <c r="IW36" s="11"/>
      <c r="IX36" s="11"/>
      <c r="IY36" s="11"/>
      <c r="IZ36" s="11"/>
      <c r="JA36" s="11"/>
      <c r="JB36" s="11"/>
      <c r="JC36" s="11"/>
      <c r="JD36" s="11"/>
      <c r="JE36" s="16"/>
      <c r="JF36" s="16"/>
      <c r="JG36" s="11"/>
      <c r="JH36" s="12"/>
      <c r="JI36" s="12"/>
      <c r="JJ36" s="13"/>
      <c r="JK36" s="14"/>
      <c r="JL36" s="11"/>
      <c r="JM36" s="11"/>
      <c r="JN36" s="11"/>
      <c r="JO36" s="11"/>
      <c r="JP36" s="11"/>
      <c r="JQ36" s="11"/>
      <c r="JR36" s="11"/>
      <c r="JS36" s="11"/>
      <c r="JT36" s="11"/>
      <c r="JU36" s="11"/>
      <c r="JV36" s="11"/>
      <c r="JW36" s="11"/>
      <c r="JX36" s="16"/>
      <c r="JY36" s="16"/>
      <c r="JZ36" s="11"/>
      <c r="KA36" s="12"/>
      <c r="KB36" s="12"/>
      <c r="KC36" s="13"/>
      <c r="KD36" s="14"/>
      <c r="KE36" s="11"/>
      <c r="KF36" s="11"/>
      <c r="KG36" s="11"/>
      <c r="KH36" s="11"/>
      <c r="KI36" s="11"/>
      <c r="KJ36" s="11"/>
      <c r="KK36" s="11"/>
      <c r="KL36" s="11"/>
      <c r="KM36" s="11"/>
      <c r="KN36" s="11"/>
      <c r="KO36" s="11"/>
      <c r="KP36" s="11"/>
      <c r="KQ36" s="16"/>
      <c r="KR36" s="16"/>
      <c r="KS36" s="11"/>
      <c r="KT36" s="12"/>
      <c r="KU36" s="12"/>
      <c r="KV36" s="13"/>
      <c r="KW36" s="14"/>
      <c r="KX36" s="11"/>
      <c r="KY36" s="11"/>
      <c r="KZ36" s="11"/>
      <c r="LA36" s="11"/>
      <c r="LB36" s="11"/>
      <c r="LC36" s="11"/>
      <c r="LD36" s="11"/>
      <c r="LE36" s="11"/>
      <c r="LF36" s="11"/>
      <c r="LG36" s="11"/>
      <c r="LH36" s="11"/>
      <c r="LI36" s="11"/>
      <c r="LJ36" s="16"/>
      <c r="LK36" s="16"/>
      <c r="LL36" s="11"/>
      <c r="LM36" s="12"/>
      <c r="LN36" s="12"/>
      <c r="LO36" s="13"/>
      <c r="LP36" s="14"/>
      <c r="LQ36" s="11"/>
      <c r="LR36" s="11"/>
      <c r="LS36" s="11"/>
      <c r="LT36" s="11"/>
      <c r="LU36" s="11"/>
      <c r="LV36" s="11"/>
      <c r="LW36" s="11"/>
      <c r="LX36" s="11"/>
      <c r="LY36" s="11"/>
      <c r="LZ36" s="11"/>
      <c r="MA36" s="11"/>
      <c r="MB36" s="11"/>
      <c r="MC36" s="16"/>
      <c r="MD36" s="16"/>
      <c r="ME36" s="11"/>
      <c r="MF36" s="12"/>
      <c r="MG36" s="12"/>
      <c r="MH36" s="13"/>
      <c r="MI36" s="14"/>
      <c r="MJ36" s="11"/>
      <c r="MK36" s="11"/>
      <c r="ML36" s="11"/>
      <c r="MM36" s="11"/>
      <c r="MN36" s="11"/>
      <c r="MO36" s="11"/>
      <c r="MP36" s="11"/>
      <c r="MQ36" s="11"/>
      <c r="MR36" s="11"/>
      <c r="MS36" s="11"/>
      <c r="MT36" s="11"/>
      <c r="MU36" s="11"/>
      <c r="MV36" s="16"/>
      <c r="MW36" s="16"/>
      <c r="MX36" s="11"/>
      <c r="MY36" s="12"/>
      <c r="MZ36" s="12"/>
      <c r="NA36" s="13"/>
      <c r="NB36" s="14"/>
      <c r="NC36" s="11"/>
      <c r="ND36" s="11"/>
      <c r="NE36" s="11"/>
      <c r="NF36" s="11"/>
      <c r="NG36" s="11"/>
      <c r="NH36" s="11"/>
      <c r="NI36" s="11"/>
      <c r="NJ36" s="11"/>
      <c r="NK36" s="11"/>
      <c r="NL36" s="11"/>
      <c r="NM36" s="11"/>
      <c r="NN36" s="11"/>
      <c r="NO36" s="16"/>
      <c r="NP36" s="16"/>
      <c r="NQ36" s="11"/>
      <c r="NR36" s="12"/>
      <c r="NS36" s="12"/>
      <c r="NT36" s="13"/>
      <c r="NU36" s="14"/>
      <c r="NV36" s="11"/>
      <c r="NW36" s="11"/>
      <c r="NX36" s="11"/>
      <c r="NY36" s="11"/>
      <c r="NZ36" s="11"/>
      <c r="OA36" s="11"/>
      <c r="OB36" s="11"/>
      <c r="OC36" s="11"/>
      <c r="OD36" s="11"/>
      <c r="OE36" s="11"/>
      <c r="OF36" s="11"/>
      <c r="OG36" s="11"/>
      <c r="OH36" s="16"/>
      <c r="OI36" s="16"/>
      <c r="OJ36" s="11"/>
      <c r="OK36" s="12"/>
      <c r="OL36" s="12"/>
      <c r="OM36" s="13"/>
      <c r="ON36" s="14"/>
      <c r="OO36" s="11"/>
      <c r="OP36" s="11"/>
      <c r="OQ36" s="11"/>
      <c r="OR36" s="11"/>
      <c r="OS36" s="11"/>
      <c r="OT36" s="11"/>
      <c r="OU36" s="11"/>
      <c r="OV36" s="11"/>
      <c r="OW36" s="11"/>
      <c r="OX36" s="11"/>
      <c r="OY36" s="11"/>
      <c r="OZ36" s="11"/>
      <c r="PA36" s="16"/>
      <c r="PB36" s="16"/>
    </row>
    <row r="37" spans="1:418" ht="100" customHeight="1" x14ac:dyDescent="0.75">
      <c r="A37" s="12">
        <v>2808</v>
      </c>
      <c r="B37" s="12" t="s">
        <v>2808</v>
      </c>
      <c r="C37" s="12" t="s">
        <v>6918</v>
      </c>
      <c r="D37" s="26">
        <v>4500</v>
      </c>
      <c r="E37" s="27">
        <v>4511</v>
      </c>
      <c r="F37" s="12" t="s">
        <v>8218</v>
      </c>
      <c r="G37" s="12" t="s">
        <v>8223</v>
      </c>
      <c r="H37" s="12" t="s">
        <v>8245</v>
      </c>
      <c r="I37" s="12">
        <v>1440274735</v>
      </c>
      <c r="J37" s="12">
        <v>1437682735</v>
      </c>
      <c r="K37" s="12" t="b">
        <v>0</v>
      </c>
      <c r="L37" s="12">
        <v>69</v>
      </c>
      <c r="M37" s="12" t="b">
        <v>1</v>
      </c>
      <c r="N37" s="12" t="s">
        <v>8273</v>
      </c>
      <c r="O37" s="12" t="s">
        <v>8274</v>
      </c>
      <c r="P37" s="12">
        <v>100</v>
      </c>
      <c r="Q37" s="12">
        <v>65.38</v>
      </c>
      <c r="R37" s="15">
        <v>42208.84646990741</v>
      </c>
      <c r="S37" s="15">
        <v>42238.84646990741</v>
      </c>
      <c r="T37" s="11"/>
      <c r="U37" s="12"/>
      <c r="V37" s="12"/>
      <c r="W37" s="13"/>
      <c r="X37" s="14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6"/>
      <c r="AL37" s="16"/>
      <c r="AM37" s="11"/>
      <c r="AN37" s="12"/>
      <c r="AO37" s="12"/>
      <c r="AP37" s="13"/>
      <c r="AQ37" s="14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6"/>
      <c r="BE37" s="16"/>
      <c r="BF37" s="11"/>
      <c r="BG37" s="12"/>
      <c r="BH37" s="12"/>
      <c r="BI37" s="13"/>
      <c r="BJ37" s="14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6"/>
      <c r="BX37" s="16"/>
      <c r="BY37" s="11"/>
      <c r="BZ37" s="12"/>
      <c r="CA37" s="12"/>
      <c r="CB37" s="13"/>
      <c r="CC37" s="14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6"/>
      <c r="CQ37" s="16"/>
      <c r="CR37" s="11"/>
      <c r="CS37" s="12"/>
      <c r="CT37" s="12"/>
      <c r="CU37" s="13"/>
      <c r="CV37" s="14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6"/>
      <c r="DJ37" s="16"/>
      <c r="DK37" s="11"/>
      <c r="DL37" s="12"/>
      <c r="DM37" s="12"/>
      <c r="DN37" s="13"/>
      <c r="DO37" s="14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  <c r="EB37" s="16"/>
      <c r="EC37" s="16"/>
      <c r="ED37" s="11"/>
      <c r="EE37" s="12"/>
      <c r="EF37" s="12"/>
      <c r="EG37" s="13"/>
      <c r="EH37" s="14"/>
      <c r="EI37" s="11"/>
      <c r="EJ37" s="11"/>
      <c r="EK37" s="11"/>
      <c r="EL37" s="11"/>
      <c r="EM37" s="11"/>
      <c r="EN37" s="11"/>
      <c r="EO37" s="11"/>
      <c r="EP37" s="11"/>
      <c r="EQ37" s="11"/>
      <c r="ER37" s="11"/>
      <c r="ES37" s="11"/>
      <c r="ET37" s="11"/>
      <c r="EU37" s="16"/>
      <c r="EV37" s="16"/>
      <c r="EW37" s="11"/>
      <c r="EX37" s="12"/>
      <c r="EY37" s="12"/>
      <c r="EZ37" s="13"/>
      <c r="FA37" s="14"/>
      <c r="FB37" s="11"/>
      <c r="FC37" s="11"/>
      <c r="FD37" s="11"/>
      <c r="FE37" s="11"/>
      <c r="FF37" s="11"/>
      <c r="FG37" s="11"/>
      <c r="FH37" s="11"/>
      <c r="FI37" s="11"/>
      <c r="FJ37" s="11"/>
      <c r="FK37" s="11"/>
      <c r="FL37" s="11"/>
      <c r="FM37" s="11"/>
      <c r="FN37" s="16"/>
      <c r="FO37" s="16"/>
      <c r="FP37" s="11"/>
      <c r="FQ37" s="12"/>
      <c r="FR37" s="12"/>
      <c r="FS37" s="13"/>
      <c r="FT37" s="14"/>
      <c r="FU37" s="11"/>
      <c r="FV37" s="11"/>
      <c r="FW37" s="11"/>
      <c r="FX37" s="11"/>
      <c r="FY37" s="11"/>
      <c r="FZ37" s="11"/>
      <c r="GA37" s="11"/>
      <c r="GB37" s="11"/>
      <c r="GC37" s="11"/>
      <c r="GD37" s="11"/>
      <c r="GE37" s="11"/>
      <c r="GF37" s="11"/>
      <c r="GG37" s="16"/>
      <c r="GH37" s="16"/>
      <c r="GI37" s="11"/>
      <c r="GJ37" s="12"/>
      <c r="GK37" s="12"/>
      <c r="GL37" s="13"/>
      <c r="GM37" s="14"/>
      <c r="GN37" s="11"/>
      <c r="GO37" s="11"/>
      <c r="GP37" s="11"/>
      <c r="GQ37" s="11"/>
      <c r="GR37" s="11"/>
      <c r="GS37" s="11"/>
      <c r="GT37" s="11"/>
      <c r="GU37" s="11"/>
      <c r="GV37" s="11"/>
      <c r="GW37" s="11"/>
      <c r="GX37" s="11"/>
      <c r="GY37" s="11"/>
      <c r="GZ37" s="16"/>
      <c r="HA37" s="16"/>
      <c r="HB37" s="11"/>
      <c r="HC37" s="12"/>
      <c r="HD37" s="12"/>
      <c r="HE37" s="13"/>
      <c r="HF37" s="14"/>
      <c r="HG37" s="11"/>
      <c r="HH37" s="11"/>
      <c r="HI37" s="11"/>
      <c r="HJ37" s="11"/>
      <c r="HK37" s="11"/>
      <c r="HL37" s="11"/>
      <c r="HM37" s="11"/>
      <c r="HN37" s="11"/>
      <c r="HO37" s="11"/>
      <c r="HP37" s="11"/>
      <c r="HQ37" s="11"/>
      <c r="HR37" s="11"/>
      <c r="HS37" s="16"/>
      <c r="HT37" s="16"/>
      <c r="HU37" s="11"/>
      <c r="HV37" s="12"/>
      <c r="HW37" s="12"/>
      <c r="HX37" s="13"/>
      <c r="HY37" s="14"/>
      <c r="HZ37" s="11"/>
      <c r="IA37" s="11"/>
      <c r="IB37" s="11"/>
      <c r="IC37" s="11"/>
      <c r="ID37" s="11"/>
      <c r="IE37" s="11"/>
      <c r="IF37" s="11"/>
      <c r="IG37" s="11"/>
      <c r="IH37" s="11"/>
      <c r="II37" s="11"/>
      <c r="IJ37" s="11"/>
      <c r="IK37" s="11"/>
      <c r="IL37" s="16"/>
      <c r="IM37" s="16"/>
      <c r="IN37" s="11"/>
      <c r="IO37" s="12"/>
      <c r="IP37" s="12"/>
      <c r="IQ37" s="13"/>
      <c r="IR37" s="14"/>
      <c r="IS37" s="11"/>
      <c r="IT37" s="11"/>
      <c r="IU37" s="11"/>
      <c r="IV37" s="11"/>
      <c r="IW37" s="11"/>
      <c r="IX37" s="11"/>
      <c r="IY37" s="11"/>
      <c r="IZ37" s="11"/>
      <c r="JA37" s="11"/>
      <c r="JB37" s="11"/>
      <c r="JC37" s="11"/>
      <c r="JD37" s="11"/>
      <c r="JE37" s="16"/>
      <c r="JF37" s="16"/>
      <c r="JG37" s="11"/>
      <c r="JH37" s="12"/>
      <c r="JI37" s="12"/>
      <c r="JJ37" s="13"/>
      <c r="JK37" s="14"/>
      <c r="JL37" s="11"/>
      <c r="JM37" s="11"/>
      <c r="JN37" s="11"/>
      <c r="JO37" s="11"/>
      <c r="JP37" s="11"/>
      <c r="JQ37" s="11"/>
      <c r="JR37" s="11"/>
      <c r="JS37" s="11"/>
      <c r="JT37" s="11"/>
      <c r="JU37" s="11"/>
      <c r="JV37" s="11"/>
      <c r="JW37" s="11"/>
      <c r="JX37" s="16"/>
      <c r="JY37" s="16"/>
      <c r="JZ37" s="11"/>
      <c r="KA37" s="12"/>
      <c r="KB37" s="12"/>
      <c r="KC37" s="13"/>
      <c r="KD37" s="14"/>
      <c r="KE37" s="11"/>
      <c r="KF37" s="11"/>
      <c r="KG37" s="11"/>
      <c r="KH37" s="11"/>
      <c r="KI37" s="11"/>
      <c r="KJ37" s="11"/>
      <c r="KK37" s="11"/>
      <c r="KL37" s="11"/>
      <c r="KM37" s="11"/>
      <c r="KN37" s="11"/>
      <c r="KO37" s="11"/>
      <c r="KP37" s="11"/>
      <c r="KQ37" s="16"/>
      <c r="KR37" s="16"/>
      <c r="KS37" s="11"/>
      <c r="KT37" s="12"/>
      <c r="KU37" s="12"/>
      <c r="KV37" s="13"/>
      <c r="KW37" s="14"/>
      <c r="KX37" s="11"/>
      <c r="KY37" s="11"/>
      <c r="KZ37" s="11"/>
      <c r="LA37" s="11"/>
      <c r="LB37" s="11"/>
      <c r="LC37" s="11"/>
      <c r="LD37" s="11"/>
      <c r="LE37" s="11"/>
      <c r="LF37" s="11"/>
      <c r="LG37" s="11"/>
      <c r="LH37" s="11"/>
      <c r="LI37" s="11"/>
      <c r="LJ37" s="16"/>
      <c r="LK37" s="16"/>
      <c r="LL37" s="11"/>
      <c r="LM37" s="12"/>
      <c r="LN37" s="12"/>
      <c r="LO37" s="13"/>
      <c r="LP37" s="14"/>
      <c r="LQ37" s="11"/>
      <c r="LR37" s="11"/>
      <c r="LS37" s="11"/>
      <c r="LT37" s="11"/>
      <c r="LU37" s="11"/>
      <c r="LV37" s="11"/>
      <c r="LW37" s="11"/>
      <c r="LX37" s="11"/>
      <c r="LY37" s="11"/>
      <c r="LZ37" s="11"/>
      <c r="MA37" s="11"/>
      <c r="MB37" s="11"/>
      <c r="MC37" s="16"/>
      <c r="MD37" s="16"/>
      <c r="ME37" s="11"/>
      <c r="MF37" s="12"/>
      <c r="MG37" s="12"/>
      <c r="MH37" s="13"/>
      <c r="MI37" s="14"/>
      <c r="MJ37" s="11"/>
      <c r="MK37" s="11"/>
      <c r="ML37" s="11"/>
      <c r="MM37" s="11"/>
      <c r="MN37" s="11"/>
      <c r="MO37" s="11"/>
      <c r="MP37" s="11"/>
      <c r="MQ37" s="11"/>
      <c r="MR37" s="11"/>
      <c r="MS37" s="11"/>
      <c r="MT37" s="11"/>
      <c r="MU37" s="11"/>
      <c r="MV37" s="16"/>
      <c r="MW37" s="16"/>
      <c r="MX37" s="11"/>
      <c r="MY37" s="12"/>
      <c r="MZ37" s="12"/>
      <c r="NA37" s="13"/>
      <c r="NB37" s="14"/>
      <c r="NC37" s="11"/>
      <c r="ND37" s="11"/>
      <c r="NE37" s="11"/>
      <c r="NF37" s="11"/>
      <c r="NG37" s="11"/>
      <c r="NH37" s="11"/>
      <c r="NI37" s="11"/>
      <c r="NJ37" s="11"/>
      <c r="NK37" s="11"/>
      <c r="NL37" s="11"/>
      <c r="NM37" s="11"/>
      <c r="NN37" s="11"/>
      <c r="NO37" s="16"/>
      <c r="NP37" s="16"/>
      <c r="NQ37" s="11"/>
      <c r="NR37" s="12"/>
      <c r="NS37" s="12"/>
      <c r="NT37" s="13"/>
      <c r="NU37" s="14"/>
      <c r="NV37" s="11"/>
      <c r="NW37" s="11"/>
      <c r="NX37" s="11"/>
      <c r="NY37" s="11"/>
      <c r="NZ37" s="11"/>
      <c r="OA37" s="11"/>
      <c r="OB37" s="11"/>
      <c r="OC37" s="11"/>
      <c r="OD37" s="11"/>
      <c r="OE37" s="11"/>
      <c r="OF37" s="11"/>
      <c r="OG37" s="11"/>
      <c r="OH37" s="16"/>
      <c r="OI37" s="16"/>
      <c r="OJ37" s="11"/>
      <c r="OK37" s="12"/>
      <c r="OL37" s="12"/>
      <c r="OM37" s="13"/>
      <c r="ON37" s="14"/>
      <c r="OO37" s="11"/>
      <c r="OP37" s="11"/>
      <c r="OQ37" s="11"/>
      <c r="OR37" s="11"/>
      <c r="OS37" s="11"/>
      <c r="OT37" s="11"/>
      <c r="OU37" s="11"/>
      <c r="OV37" s="11"/>
      <c r="OW37" s="11"/>
      <c r="OX37" s="11"/>
      <c r="OY37" s="11"/>
      <c r="OZ37" s="11"/>
      <c r="PA37" s="16"/>
      <c r="PB37" s="16"/>
    </row>
    <row r="38" spans="1:418" ht="100" customHeight="1" x14ac:dyDescent="0.75">
      <c r="A38" s="12">
        <v>2809</v>
      </c>
      <c r="B38" s="12" t="s">
        <v>2809</v>
      </c>
      <c r="C38" s="12" t="s">
        <v>6919</v>
      </c>
      <c r="D38" s="26">
        <v>2500</v>
      </c>
      <c r="E38" s="27">
        <v>2560</v>
      </c>
      <c r="F38" s="12" t="s">
        <v>8218</v>
      </c>
      <c r="G38" s="12" t="s">
        <v>8223</v>
      </c>
      <c r="H38" s="12" t="s">
        <v>8245</v>
      </c>
      <c r="I38" s="12">
        <v>1459348740</v>
      </c>
      <c r="J38" s="12">
        <v>1458647725</v>
      </c>
      <c r="K38" s="12" t="b">
        <v>0</v>
      </c>
      <c r="L38" s="12">
        <v>21</v>
      </c>
      <c r="M38" s="12" t="b">
        <v>1</v>
      </c>
      <c r="N38" s="12" t="s">
        <v>8273</v>
      </c>
      <c r="O38" s="12" t="s">
        <v>8274</v>
      </c>
      <c r="P38" s="12">
        <v>102</v>
      </c>
      <c r="Q38" s="12">
        <v>121.9</v>
      </c>
      <c r="R38" s="15">
        <v>42451.496817129635</v>
      </c>
      <c r="S38" s="15">
        <v>42459.610416666663</v>
      </c>
      <c r="T38" s="11"/>
      <c r="U38" s="12"/>
      <c r="V38" s="12"/>
      <c r="W38" s="13"/>
      <c r="X38" s="14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6"/>
      <c r="AL38" s="16"/>
      <c r="AM38" s="11"/>
      <c r="AN38" s="12"/>
      <c r="AO38" s="12"/>
      <c r="AP38" s="13"/>
      <c r="AQ38" s="14"/>
      <c r="AR38" s="11"/>
      <c r="AS38" s="11"/>
      <c r="AT38" s="11"/>
      <c r="AU38" s="11"/>
      <c r="AV38" s="11"/>
      <c r="AW38" s="11"/>
      <c r="AX38" s="11"/>
      <c r="AY38" s="11"/>
      <c r="AZ38" s="11"/>
      <c r="BA38" s="11"/>
      <c r="BB38" s="11"/>
      <c r="BC38" s="11"/>
      <c r="BD38" s="16"/>
      <c r="BE38" s="16"/>
      <c r="BF38" s="11"/>
      <c r="BG38" s="12"/>
      <c r="BH38" s="12"/>
      <c r="BI38" s="13"/>
      <c r="BJ38" s="14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6"/>
      <c r="BX38" s="16"/>
      <c r="BY38" s="11"/>
      <c r="BZ38" s="12"/>
      <c r="CA38" s="12"/>
      <c r="CB38" s="13"/>
      <c r="CC38" s="14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6"/>
      <c r="CQ38" s="16"/>
      <c r="CR38" s="11"/>
      <c r="CS38" s="12"/>
      <c r="CT38" s="12"/>
      <c r="CU38" s="13"/>
      <c r="CV38" s="14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6"/>
      <c r="DJ38" s="16"/>
      <c r="DK38" s="11"/>
      <c r="DL38" s="12"/>
      <c r="DM38" s="12"/>
      <c r="DN38" s="13"/>
      <c r="DO38" s="14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  <c r="EB38" s="16"/>
      <c r="EC38" s="16"/>
      <c r="ED38" s="11"/>
      <c r="EE38" s="12"/>
      <c r="EF38" s="12"/>
      <c r="EG38" s="13"/>
      <c r="EH38" s="14"/>
      <c r="EI38" s="11"/>
      <c r="EJ38" s="11"/>
      <c r="EK38" s="11"/>
      <c r="EL38" s="11"/>
      <c r="EM38" s="11"/>
      <c r="EN38" s="11"/>
      <c r="EO38" s="11"/>
      <c r="EP38" s="11"/>
      <c r="EQ38" s="11"/>
      <c r="ER38" s="11"/>
      <c r="ES38" s="11"/>
      <c r="ET38" s="11"/>
      <c r="EU38" s="16"/>
      <c r="EV38" s="16"/>
      <c r="EW38" s="11"/>
      <c r="EX38" s="12"/>
      <c r="EY38" s="12"/>
      <c r="EZ38" s="13"/>
      <c r="FA38" s="14"/>
      <c r="FB38" s="11"/>
      <c r="FC38" s="11"/>
      <c r="FD38" s="11"/>
      <c r="FE38" s="11"/>
      <c r="FF38" s="11"/>
      <c r="FG38" s="11"/>
      <c r="FH38" s="11"/>
      <c r="FI38" s="11"/>
      <c r="FJ38" s="11"/>
      <c r="FK38" s="11"/>
      <c r="FL38" s="11"/>
      <c r="FM38" s="11"/>
      <c r="FN38" s="16"/>
      <c r="FO38" s="16"/>
      <c r="FP38" s="11"/>
      <c r="FQ38" s="12"/>
      <c r="FR38" s="12"/>
      <c r="FS38" s="13"/>
      <c r="FT38" s="14"/>
      <c r="FU38" s="11"/>
      <c r="FV38" s="11"/>
      <c r="FW38" s="11"/>
      <c r="FX38" s="11"/>
      <c r="FY38" s="11"/>
      <c r="FZ38" s="11"/>
      <c r="GA38" s="11"/>
      <c r="GB38" s="11"/>
      <c r="GC38" s="11"/>
      <c r="GD38" s="11"/>
      <c r="GE38" s="11"/>
      <c r="GF38" s="11"/>
      <c r="GG38" s="16"/>
      <c r="GH38" s="16"/>
      <c r="GI38" s="11"/>
      <c r="GJ38" s="12"/>
      <c r="GK38" s="12"/>
      <c r="GL38" s="13"/>
      <c r="GM38" s="14"/>
      <c r="GN38" s="11"/>
      <c r="GO38" s="11"/>
      <c r="GP38" s="11"/>
      <c r="GQ38" s="11"/>
      <c r="GR38" s="11"/>
      <c r="GS38" s="11"/>
      <c r="GT38" s="11"/>
      <c r="GU38" s="11"/>
      <c r="GV38" s="11"/>
      <c r="GW38" s="11"/>
      <c r="GX38" s="11"/>
      <c r="GY38" s="11"/>
      <c r="GZ38" s="16"/>
      <c r="HA38" s="16"/>
      <c r="HB38" s="11"/>
      <c r="HC38" s="12"/>
      <c r="HD38" s="12"/>
      <c r="HE38" s="13"/>
      <c r="HF38" s="14"/>
      <c r="HG38" s="11"/>
      <c r="HH38" s="11"/>
      <c r="HI38" s="11"/>
      <c r="HJ38" s="11"/>
      <c r="HK38" s="11"/>
      <c r="HL38" s="11"/>
      <c r="HM38" s="11"/>
      <c r="HN38" s="11"/>
      <c r="HO38" s="11"/>
      <c r="HP38" s="11"/>
      <c r="HQ38" s="11"/>
      <c r="HR38" s="11"/>
      <c r="HS38" s="16"/>
      <c r="HT38" s="16"/>
      <c r="HU38" s="11"/>
      <c r="HV38" s="12"/>
      <c r="HW38" s="12"/>
      <c r="HX38" s="13"/>
      <c r="HY38" s="14"/>
      <c r="HZ38" s="11"/>
      <c r="IA38" s="11"/>
      <c r="IB38" s="11"/>
      <c r="IC38" s="11"/>
      <c r="ID38" s="11"/>
      <c r="IE38" s="11"/>
      <c r="IF38" s="11"/>
      <c r="IG38" s="11"/>
      <c r="IH38" s="11"/>
      <c r="II38" s="11"/>
      <c r="IJ38" s="11"/>
      <c r="IK38" s="11"/>
      <c r="IL38" s="16"/>
      <c r="IM38" s="16"/>
      <c r="IN38" s="11"/>
      <c r="IO38" s="12"/>
      <c r="IP38" s="12"/>
      <c r="IQ38" s="13"/>
      <c r="IR38" s="14"/>
      <c r="IS38" s="11"/>
      <c r="IT38" s="11"/>
      <c r="IU38" s="11"/>
      <c r="IV38" s="11"/>
      <c r="IW38" s="11"/>
      <c r="IX38" s="11"/>
      <c r="IY38" s="11"/>
      <c r="IZ38" s="11"/>
      <c r="JA38" s="11"/>
      <c r="JB38" s="11"/>
      <c r="JC38" s="11"/>
      <c r="JD38" s="11"/>
      <c r="JE38" s="16"/>
      <c r="JF38" s="16"/>
      <c r="JG38" s="11"/>
      <c r="JH38" s="12"/>
      <c r="JI38" s="12"/>
      <c r="JJ38" s="13"/>
      <c r="JK38" s="14"/>
      <c r="JL38" s="11"/>
      <c r="JM38" s="11"/>
      <c r="JN38" s="11"/>
      <c r="JO38" s="11"/>
      <c r="JP38" s="11"/>
      <c r="JQ38" s="11"/>
      <c r="JR38" s="11"/>
      <c r="JS38" s="11"/>
      <c r="JT38" s="11"/>
      <c r="JU38" s="11"/>
      <c r="JV38" s="11"/>
      <c r="JW38" s="11"/>
      <c r="JX38" s="16"/>
      <c r="JY38" s="16"/>
      <c r="JZ38" s="11"/>
      <c r="KA38" s="12"/>
      <c r="KB38" s="12"/>
      <c r="KC38" s="13"/>
      <c r="KD38" s="14"/>
      <c r="KE38" s="11"/>
      <c r="KF38" s="11"/>
      <c r="KG38" s="11"/>
      <c r="KH38" s="11"/>
      <c r="KI38" s="11"/>
      <c r="KJ38" s="11"/>
      <c r="KK38" s="11"/>
      <c r="KL38" s="11"/>
      <c r="KM38" s="11"/>
      <c r="KN38" s="11"/>
      <c r="KO38" s="11"/>
      <c r="KP38" s="11"/>
      <c r="KQ38" s="16"/>
      <c r="KR38" s="16"/>
      <c r="KS38" s="11"/>
      <c r="KT38" s="12"/>
      <c r="KU38" s="12"/>
      <c r="KV38" s="13"/>
      <c r="KW38" s="14"/>
      <c r="KX38" s="11"/>
      <c r="KY38" s="11"/>
      <c r="KZ38" s="11"/>
      <c r="LA38" s="11"/>
      <c r="LB38" s="11"/>
      <c r="LC38" s="11"/>
      <c r="LD38" s="11"/>
      <c r="LE38" s="11"/>
      <c r="LF38" s="11"/>
      <c r="LG38" s="11"/>
      <c r="LH38" s="11"/>
      <c r="LI38" s="11"/>
      <c r="LJ38" s="16"/>
      <c r="LK38" s="16"/>
      <c r="LL38" s="11"/>
      <c r="LM38" s="12"/>
      <c r="LN38" s="12"/>
      <c r="LO38" s="13"/>
      <c r="LP38" s="14"/>
      <c r="LQ38" s="11"/>
      <c r="LR38" s="11"/>
      <c r="LS38" s="11"/>
      <c r="LT38" s="11"/>
      <c r="LU38" s="11"/>
      <c r="LV38" s="11"/>
      <c r="LW38" s="11"/>
      <c r="LX38" s="11"/>
      <c r="LY38" s="11"/>
      <c r="LZ38" s="11"/>
      <c r="MA38" s="11"/>
      <c r="MB38" s="11"/>
      <c r="MC38" s="16"/>
      <c r="MD38" s="16"/>
      <c r="ME38" s="11"/>
      <c r="MF38" s="12"/>
      <c r="MG38" s="12"/>
      <c r="MH38" s="13"/>
      <c r="MI38" s="14"/>
      <c r="MJ38" s="11"/>
      <c r="MK38" s="11"/>
      <c r="ML38" s="11"/>
      <c r="MM38" s="11"/>
      <c r="MN38" s="11"/>
      <c r="MO38" s="11"/>
      <c r="MP38" s="11"/>
      <c r="MQ38" s="11"/>
      <c r="MR38" s="11"/>
      <c r="MS38" s="11"/>
      <c r="MT38" s="11"/>
      <c r="MU38" s="11"/>
      <c r="MV38" s="16"/>
      <c r="MW38" s="16"/>
      <c r="MX38" s="11"/>
      <c r="MY38" s="12"/>
      <c r="MZ38" s="12"/>
      <c r="NA38" s="13"/>
      <c r="NB38" s="14"/>
      <c r="NC38" s="11"/>
      <c r="ND38" s="11"/>
      <c r="NE38" s="11"/>
      <c r="NF38" s="11"/>
      <c r="NG38" s="11"/>
      <c r="NH38" s="11"/>
      <c r="NI38" s="11"/>
      <c r="NJ38" s="11"/>
      <c r="NK38" s="11"/>
      <c r="NL38" s="11"/>
      <c r="NM38" s="11"/>
      <c r="NN38" s="11"/>
      <c r="NO38" s="16"/>
      <c r="NP38" s="16"/>
      <c r="NQ38" s="11"/>
      <c r="NR38" s="12"/>
      <c r="NS38" s="12"/>
      <c r="NT38" s="13"/>
      <c r="NU38" s="14"/>
      <c r="NV38" s="11"/>
      <c r="NW38" s="11"/>
      <c r="NX38" s="11"/>
      <c r="NY38" s="11"/>
      <c r="NZ38" s="11"/>
      <c r="OA38" s="11"/>
      <c r="OB38" s="11"/>
      <c r="OC38" s="11"/>
      <c r="OD38" s="11"/>
      <c r="OE38" s="11"/>
      <c r="OF38" s="11"/>
      <c r="OG38" s="11"/>
      <c r="OH38" s="16"/>
      <c r="OI38" s="16"/>
      <c r="OJ38" s="11"/>
      <c r="OK38" s="12"/>
      <c r="OL38" s="12"/>
      <c r="OM38" s="13"/>
      <c r="ON38" s="14"/>
      <c r="OO38" s="11"/>
      <c r="OP38" s="11"/>
      <c r="OQ38" s="11"/>
      <c r="OR38" s="11"/>
      <c r="OS38" s="11"/>
      <c r="OT38" s="11"/>
      <c r="OU38" s="11"/>
      <c r="OV38" s="11"/>
      <c r="OW38" s="11"/>
      <c r="OX38" s="11"/>
      <c r="OY38" s="11"/>
      <c r="OZ38" s="11"/>
      <c r="PA38" s="16"/>
      <c r="PB38" s="16"/>
    </row>
    <row r="39" spans="1:418" ht="100" customHeight="1" x14ac:dyDescent="0.75">
      <c r="A39" s="12">
        <v>2810</v>
      </c>
      <c r="B39" s="12" t="s">
        <v>2810</v>
      </c>
      <c r="C39" s="12" t="s">
        <v>6920</v>
      </c>
      <c r="D39" s="26">
        <v>2500</v>
      </c>
      <c r="E39" s="27">
        <v>2705</v>
      </c>
      <c r="F39" s="12" t="s">
        <v>8218</v>
      </c>
      <c r="G39" s="12" t="s">
        <v>8223</v>
      </c>
      <c r="H39" s="12" t="s">
        <v>8245</v>
      </c>
      <c r="I39" s="12">
        <v>1401595140</v>
      </c>
      <c r="J39" s="12">
        <v>1398828064</v>
      </c>
      <c r="K39" s="12" t="b">
        <v>0</v>
      </c>
      <c r="L39" s="12">
        <v>57</v>
      </c>
      <c r="M39" s="12" t="b">
        <v>1</v>
      </c>
      <c r="N39" s="12" t="s">
        <v>8273</v>
      </c>
      <c r="O39" s="12" t="s">
        <v>8274</v>
      </c>
      <c r="P39" s="12">
        <v>108</v>
      </c>
      <c r="Q39" s="12">
        <v>47.46</v>
      </c>
      <c r="R39" s="15">
        <v>41759.13962962963</v>
      </c>
      <c r="S39" s="15">
        <v>41791.165972222225</v>
      </c>
      <c r="T39" s="11"/>
      <c r="U39" s="12"/>
      <c r="V39" s="12"/>
      <c r="W39" s="13"/>
      <c r="X39" s="14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6"/>
      <c r="AL39" s="16"/>
      <c r="AM39" s="11"/>
      <c r="AN39" s="12"/>
      <c r="AO39" s="12"/>
      <c r="AP39" s="13"/>
      <c r="AQ39" s="14"/>
      <c r="AR39" s="11"/>
      <c r="AS39" s="11"/>
      <c r="AT39" s="11"/>
      <c r="AU39" s="11"/>
      <c r="AV39" s="11"/>
      <c r="AW39" s="11"/>
      <c r="AX39" s="11"/>
      <c r="AY39" s="11"/>
      <c r="AZ39" s="11"/>
      <c r="BA39" s="11"/>
      <c r="BB39" s="11"/>
      <c r="BC39" s="11"/>
      <c r="BD39" s="16"/>
      <c r="BE39" s="16"/>
      <c r="BF39" s="11"/>
      <c r="BG39" s="12"/>
      <c r="BH39" s="12"/>
      <c r="BI39" s="13"/>
      <c r="BJ39" s="14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6"/>
      <c r="BX39" s="16"/>
      <c r="BY39" s="11"/>
      <c r="BZ39" s="12"/>
      <c r="CA39" s="12"/>
      <c r="CB39" s="13"/>
      <c r="CC39" s="14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6"/>
      <c r="CQ39" s="16"/>
      <c r="CR39" s="11"/>
      <c r="CS39" s="12"/>
      <c r="CT39" s="12"/>
      <c r="CU39" s="13"/>
      <c r="CV39" s="14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6"/>
      <c r="DJ39" s="16"/>
      <c r="DK39" s="11"/>
      <c r="DL39" s="12"/>
      <c r="DM39" s="12"/>
      <c r="DN39" s="13"/>
      <c r="DO39" s="14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  <c r="EB39" s="16"/>
      <c r="EC39" s="16"/>
      <c r="ED39" s="11"/>
      <c r="EE39" s="12"/>
      <c r="EF39" s="12"/>
      <c r="EG39" s="13"/>
      <c r="EH39" s="14"/>
      <c r="EI39" s="11"/>
      <c r="EJ39" s="11"/>
      <c r="EK39" s="11"/>
      <c r="EL39" s="11"/>
      <c r="EM39" s="11"/>
      <c r="EN39" s="11"/>
      <c r="EO39" s="11"/>
      <c r="EP39" s="11"/>
      <c r="EQ39" s="11"/>
      <c r="ER39" s="11"/>
      <c r="ES39" s="11"/>
      <c r="ET39" s="11"/>
      <c r="EU39" s="16"/>
      <c r="EV39" s="16"/>
      <c r="EW39" s="11"/>
      <c r="EX39" s="12"/>
      <c r="EY39" s="12"/>
      <c r="EZ39" s="13"/>
      <c r="FA39" s="14"/>
      <c r="FB39" s="11"/>
      <c r="FC39" s="11"/>
      <c r="FD39" s="11"/>
      <c r="FE39" s="11"/>
      <c r="FF39" s="11"/>
      <c r="FG39" s="11"/>
      <c r="FH39" s="11"/>
      <c r="FI39" s="11"/>
      <c r="FJ39" s="11"/>
      <c r="FK39" s="11"/>
      <c r="FL39" s="11"/>
      <c r="FM39" s="11"/>
      <c r="FN39" s="16"/>
      <c r="FO39" s="16"/>
      <c r="FP39" s="11"/>
      <c r="FQ39" s="12"/>
      <c r="FR39" s="12"/>
      <c r="FS39" s="13"/>
      <c r="FT39" s="14"/>
      <c r="FU39" s="11"/>
      <c r="FV39" s="11"/>
      <c r="FW39" s="11"/>
      <c r="FX39" s="11"/>
      <c r="FY39" s="11"/>
      <c r="FZ39" s="11"/>
      <c r="GA39" s="11"/>
      <c r="GB39" s="11"/>
      <c r="GC39" s="11"/>
      <c r="GD39" s="11"/>
      <c r="GE39" s="11"/>
      <c r="GF39" s="11"/>
      <c r="GG39" s="16"/>
      <c r="GH39" s="16"/>
      <c r="GI39" s="11"/>
      <c r="GJ39" s="12"/>
      <c r="GK39" s="12"/>
      <c r="GL39" s="13"/>
      <c r="GM39" s="14"/>
      <c r="GN39" s="11"/>
      <c r="GO39" s="11"/>
      <c r="GP39" s="11"/>
      <c r="GQ39" s="11"/>
      <c r="GR39" s="11"/>
      <c r="GS39" s="11"/>
      <c r="GT39" s="11"/>
      <c r="GU39" s="11"/>
      <c r="GV39" s="11"/>
      <c r="GW39" s="11"/>
      <c r="GX39" s="11"/>
      <c r="GY39" s="11"/>
      <c r="GZ39" s="16"/>
      <c r="HA39" s="16"/>
      <c r="HB39" s="11"/>
      <c r="HC39" s="12"/>
      <c r="HD39" s="12"/>
      <c r="HE39" s="13"/>
      <c r="HF39" s="14"/>
      <c r="HG39" s="11"/>
      <c r="HH39" s="11"/>
      <c r="HI39" s="11"/>
      <c r="HJ39" s="11"/>
      <c r="HK39" s="11"/>
      <c r="HL39" s="11"/>
      <c r="HM39" s="11"/>
      <c r="HN39" s="11"/>
      <c r="HO39" s="11"/>
      <c r="HP39" s="11"/>
      <c r="HQ39" s="11"/>
      <c r="HR39" s="11"/>
      <c r="HS39" s="16"/>
      <c r="HT39" s="16"/>
      <c r="HU39" s="11"/>
      <c r="HV39" s="12"/>
      <c r="HW39" s="12"/>
      <c r="HX39" s="13"/>
      <c r="HY39" s="14"/>
      <c r="HZ39" s="11"/>
      <c r="IA39" s="11"/>
      <c r="IB39" s="11"/>
      <c r="IC39" s="11"/>
      <c r="ID39" s="11"/>
      <c r="IE39" s="11"/>
      <c r="IF39" s="11"/>
      <c r="IG39" s="11"/>
      <c r="IH39" s="11"/>
      <c r="II39" s="11"/>
      <c r="IJ39" s="11"/>
      <c r="IK39" s="11"/>
      <c r="IL39" s="16"/>
      <c r="IM39" s="16"/>
      <c r="IN39" s="11"/>
      <c r="IO39" s="12"/>
      <c r="IP39" s="12"/>
      <c r="IQ39" s="13"/>
      <c r="IR39" s="14"/>
      <c r="IS39" s="11"/>
      <c r="IT39" s="11"/>
      <c r="IU39" s="11"/>
      <c r="IV39" s="11"/>
      <c r="IW39" s="11"/>
      <c r="IX39" s="11"/>
      <c r="IY39" s="11"/>
      <c r="IZ39" s="11"/>
      <c r="JA39" s="11"/>
      <c r="JB39" s="11"/>
      <c r="JC39" s="11"/>
      <c r="JD39" s="11"/>
      <c r="JE39" s="16"/>
      <c r="JF39" s="16"/>
      <c r="JG39" s="11"/>
      <c r="JH39" s="12"/>
      <c r="JI39" s="12"/>
      <c r="JJ39" s="13"/>
      <c r="JK39" s="14"/>
      <c r="JL39" s="11"/>
      <c r="JM39" s="11"/>
      <c r="JN39" s="11"/>
      <c r="JO39" s="11"/>
      <c r="JP39" s="11"/>
      <c r="JQ39" s="11"/>
      <c r="JR39" s="11"/>
      <c r="JS39" s="11"/>
      <c r="JT39" s="11"/>
      <c r="JU39" s="11"/>
      <c r="JV39" s="11"/>
      <c r="JW39" s="11"/>
      <c r="JX39" s="16"/>
      <c r="JY39" s="16"/>
      <c r="JZ39" s="11"/>
      <c r="KA39" s="12"/>
      <c r="KB39" s="12"/>
      <c r="KC39" s="13"/>
      <c r="KD39" s="14"/>
      <c r="KE39" s="11"/>
      <c r="KF39" s="11"/>
      <c r="KG39" s="11"/>
      <c r="KH39" s="11"/>
      <c r="KI39" s="11"/>
      <c r="KJ39" s="11"/>
      <c r="KK39" s="11"/>
      <c r="KL39" s="11"/>
      <c r="KM39" s="11"/>
      <c r="KN39" s="11"/>
      <c r="KO39" s="11"/>
      <c r="KP39" s="11"/>
      <c r="KQ39" s="16"/>
      <c r="KR39" s="16"/>
      <c r="KS39" s="11"/>
      <c r="KT39" s="12"/>
      <c r="KU39" s="12"/>
      <c r="KV39" s="13"/>
      <c r="KW39" s="14"/>
      <c r="KX39" s="11"/>
      <c r="KY39" s="11"/>
      <c r="KZ39" s="11"/>
      <c r="LA39" s="11"/>
      <c r="LB39" s="11"/>
      <c r="LC39" s="11"/>
      <c r="LD39" s="11"/>
      <c r="LE39" s="11"/>
      <c r="LF39" s="11"/>
      <c r="LG39" s="11"/>
      <c r="LH39" s="11"/>
      <c r="LI39" s="11"/>
      <c r="LJ39" s="16"/>
      <c r="LK39" s="16"/>
      <c r="LL39" s="11"/>
      <c r="LM39" s="12"/>
      <c r="LN39" s="12"/>
      <c r="LO39" s="13"/>
      <c r="LP39" s="14"/>
      <c r="LQ39" s="11"/>
      <c r="LR39" s="11"/>
      <c r="LS39" s="11"/>
      <c r="LT39" s="11"/>
      <c r="LU39" s="11"/>
      <c r="LV39" s="11"/>
      <c r="LW39" s="11"/>
      <c r="LX39" s="11"/>
      <c r="LY39" s="11"/>
      <c r="LZ39" s="11"/>
      <c r="MA39" s="11"/>
      <c r="MB39" s="11"/>
      <c r="MC39" s="16"/>
      <c r="MD39" s="16"/>
      <c r="ME39" s="11"/>
      <c r="MF39" s="12"/>
      <c r="MG39" s="12"/>
      <c r="MH39" s="13"/>
      <c r="MI39" s="14"/>
      <c r="MJ39" s="11"/>
      <c r="MK39" s="11"/>
      <c r="ML39" s="11"/>
      <c r="MM39" s="11"/>
      <c r="MN39" s="11"/>
      <c r="MO39" s="11"/>
      <c r="MP39" s="11"/>
      <c r="MQ39" s="11"/>
      <c r="MR39" s="11"/>
      <c r="MS39" s="11"/>
      <c r="MT39" s="11"/>
      <c r="MU39" s="11"/>
      <c r="MV39" s="16"/>
      <c r="MW39" s="16"/>
      <c r="MX39" s="11"/>
      <c r="MY39" s="12"/>
      <c r="MZ39" s="12"/>
      <c r="NA39" s="13"/>
      <c r="NB39" s="14"/>
      <c r="NC39" s="11"/>
      <c r="ND39" s="11"/>
      <c r="NE39" s="11"/>
      <c r="NF39" s="11"/>
      <c r="NG39" s="11"/>
      <c r="NH39" s="11"/>
      <c r="NI39" s="11"/>
      <c r="NJ39" s="11"/>
      <c r="NK39" s="11"/>
      <c r="NL39" s="11"/>
      <c r="NM39" s="11"/>
      <c r="NN39" s="11"/>
      <c r="NO39" s="16"/>
      <c r="NP39" s="16"/>
      <c r="NQ39" s="11"/>
      <c r="NR39" s="12"/>
      <c r="NS39" s="12"/>
      <c r="NT39" s="13"/>
      <c r="NU39" s="14"/>
      <c r="NV39" s="11"/>
      <c r="NW39" s="11"/>
      <c r="NX39" s="11"/>
      <c r="NY39" s="11"/>
      <c r="NZ39" s="11"/>
      <c r="OA39" s="11"/>
      <c r="OB39" s="11"/>
      <c r="OC39" s="11"/>
      <c r="OD39" s="11"/>
      <c r="OE39" s="11"/>
      <c r="OF39" s="11"/>
      <c r="OG39" s="11"/>
      <c r="OH39" s="16"/>
      <c r="OI39" s="16"/>
      <c r="OJ39" s="11"/>
      <c r="OK39" s="12"/>
      <c r="OL39" s="12"/>
      <c r="OM39" s="13"/>
      <c r="ON39" s="14"/>
      <c r="OO39" s="11"/>
      <c r="OP39" s="11"/>
      <c r="OQ39" s="11"/>
      <c r="OR39" s="11"/>
      <c r="OS39" s="11"/>
      <c r="OT39" s="11"/>
      <c r="OU39" s="11"/>
      <c r="OV39" s="11"/>
      <c r="OW39" s="11"/>
      <c r="OX39" s="11"/>
      <c r="OY39" s="11"/>
      <c r="OZ39" s="11"/>
      <c r="PA39" s="16"/>
      <c r="PB39" s="16"/>
    </row>
    <row r="40" spans="1:418" ht="100" customHeight="1" x14ac:dyDescent="0.75">
      <c r="A40" s="12">
        <v>2813</v>
      </c>
      <c r="B40" s="12" t="s">
        <v>2813</v>
      </c>
      <c r="C40" s="12" t="s">
        <v>6923</v>
      </c>
      <c r="D40" s="26">
        <v>2800</v>
      </c>
      <c r="E40" s="27">
        <v>3572.12</v>
      </c>
      <c r="F40" s="12" t="s">
        <v>8218</v>
      </c>
      <c r="G40" s="12" t="s">
        <v>8223</v>
      </c>
      <c r="H40" s="12" t="s">
        <v>8245</v>
      </c>
      <c r="I40" s="12">
        <v>1481737761</v>
      </c>
      <c r="J40" s="12">
        <v>1479577761</v>
      </c>
      <c r="K40" s="12" t="b">
        <v>0</v>
      </c>
      <c r="L40" s="12">
        <v>96</v>
      </c>
      <c r="M40" s="12" t="b">
        <v>1</v>
      </c>
      <c r="N40" s="12" t="s">
        <v>8273</v>
      </c>
      <c r="O40" s="12" t="s">
        <v>8274</v>
      </c>
      <c r="P40" s="12">
        <v>128</v>
      </c>
      <c r="Q40" s="12">
        <v>37.21</v>
      </c>
      <c r="R40" s="15">
        <v>42693.742604166662</v>
      </c>
      <c r="S40" s="15">
        <v>42718.742604166662</v>
      </c>
      <c r="T40" s="11"/>
      <c r="U40" s="12"/>
      <c r="V40" s="12"/>
      <c r="W40" s="13"/>
      <c r="X40" s="14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6"/>
      <c r="AL40" s="16"/>
      <c r="AM40" s="11"/>
      <c r="AN40" s="12"/>
      <c r="AO40" s="12"/>
      <c r="AP40" s="13"/>
      <c r="AQ40" s="14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6"/>
      <c r="BE40" s="16"/>
      <c r="BF40" s="11"/>
      <c r="BG40" s="12"/>
      <c r="BH40" s="12"/>
      <c r="BI40" s="13"/>
      <c r="BJ40" s="14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6"/>
      <c r="BX40" s="16"/>
      <c r="BY40" s="11"/>
      <c r="BZ40" s="12"/>
      <c r="CA40" s="12"/>
      <c r="CB40" s="13"/>
      <c r="CC40" s="14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6"/>
      <c r="CQ40" s="16"/>
      <c r="CR40" s="11"/>
      <c r="CS40" s="12"/>
      <c r="CT40" s="12"/>
      <c r="CU40" s="13"/>
      <c r="CV40" s="14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6"/>
      <c r="DJ40" s="16"/>
      <c r="DK40" s="11"/>
      <c r="DL40" s="12"/>
      <c r="DM40" s="12"/>
      <c r="DN40" s="13"/>
      <c r="DO40" s="14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  <c r="EB40" s="16"/>
      <c r="EC40" s="16"/>
      <c r="ED40" s="11"/>
      <c r="EE40" s="12"/>
      <c r="EF40" s="12"/>
      <c r="EG40" s="13"/>
      <c r="EH40" s="14"/>
      <c r="EI40" s="11"/>
      <c r="EJ40" s="11"/>
      <c r="EK40" s="11"/>
      <c r="EL40" s="11"/>
      <c r="EM40" s="11"/>
      <c r="EN40" s="11"/>
      <c r="EO40" s="11"/>
      <c r="EP40" s="11"/>
      <c r="EQ40" s="11"/>
      <c r="ER40" s="11"/>
      <c r="ES40" s="11"/>
      <c r="ET40" s="11"/>
      <c r="EU40" s="16"/>
      <c r="EV40" s="16"/>
      <c r="EW40" s="11"/>
      <c r="EX40" s="12"/>
      <c r="EY40" s="12"/>
      <c r="EZ40" s="13"/>
      <c r="FA40" s="14"/>
      <c r="FB40" s="11"/>
      <c r="FC40" s="11"/>
      <c r="FD40" s="11"/>
      <c r="FE40" s="11"/>
      <c r="FF40" s="11"/>
      <c r="FG40" s="11"/>
      <c r="FH40" s="11"/>
      <c r="FI40" s="11"/>
      <c r="FJ40" s="11"/>
      <c r="FK40" s="11"/>
      <c r="FL40" s="11"/>
      <c r="FM40" s="11"/>
      <c r="FN40" s="16"/>
      <c r="FO40" s="16"/>
      <c r="FP40" s="11"/>
      <c r="FQ40" s="12"/>
      <c r="FR40" s="12"/>
      <c r="FS40" s="13"/>
      <c r="FT40" s="14"/>
      <c r="FU40" s="11"/>
      <c r="FV40" s="11"/>
      <c r="FW40" s="11"/>
      <c r="FX40" s="11"/>
      <c r="FY40" s="11"/>
      <c r="FZ40" s="11"/>
      <c r="GA40" s="11"/>
      <c r="GB40" s="11"/>
      <c r="GC40" s="11"/>
      <c r="GD40" s="11"/>
      <c r="GE40" s="11"/>
      <c r="GF40" s="11"/>
      <c r="GG40" s="16"/>
      <c r="GH40" s="16"/>
      <c r="GI40" s="11"/>
      <c r="GJ40" s="12"/>
      <c r="GK40" s="12"/>
      <c r="GL40" s="13"/>
      <c r="GM40" s="14"/>
      <c r="GN40" s="11"/>
      <c r="GO40" s="11"/>
      <c r="GP40" s="11"/>
      <c r="GQ40" s="11"/>
      <c r="GR40" s="11"/>
      <c r="GS40" s="11"/>
      <c r="GT40" s="11"/>
      <c r="GU40" s="11"/>
      <c r="GV40" s="11"/>
      <c r="GW40" s="11"/>
      <c r="GX40" s="11"/>
      <c r="GY40" s="11"/>
      <c r="GZ40" s="16"/>
      <c r="HA40" s="16"/>
      <c r="HB40" s="11"/>
      <c r="HC40" s="12"/>
      <c r="HD40" s="12"/>
      <c r="HE40" s="13"/>
      <c r="HF40" s="14"/>
      <c r="HG40" s="11"/>
      <c r="HH40" s="11"/>
      <c r="HI40" s="11"/>
      <c r="HJ40" s="11"/>
      <c r="HK40" s="11"/>
      <c r="HL40" s="11"/>
      <c r="HM40" s="11"/>
      <c r="HN40" s="11"/>
      <c r="HO40" s="11"/>
      <c r="HP40" s="11"/>
      <c r="HQ40" s="11"/>
      <c r="HR40" s="11"/>
      <c r="HS40" s="16"/>
      <c r="HT40" s="16"/>
      <c r="HU40" s="11"/>
      <c r="HV40" s="12"/>
      <c r="HW40" s="12"/>
      <c r="HX40" s="13"/>
      <c r="HY40" s="14"/>
      <c r="HZ40" s="11"/>
      <c r="IA40" s="11"/>
      <c r="IB40" s="11"/>
      <c r="IC40" s="11"/>
      <c r="ID40" s="11"/>
      <c r="IE40" s="11"/>
      <c r="IF40" s="11"/>
      <c r="IG40" s="11"/>
      <c r="IH40" s="11"/>
      <c r="II40" s="11"/>
      <c r="IJ40" s="11"/>
      <c r="IK40" s="11"/>
      <c r="IL40" s="16"/>
      <c r="IM40" s="16"/>
      <c r="IN40" s="11"/>
      <c r="IO40" s="12"/>
      <c r="IP40" s="12"/>
      <c r="IQ40" s="13"/>
      <c r="IR40" s="14"/>
      <c r="IS40" s="11"/>
      <c r="IT40" s="11"/>
      <c r="IU40" s="11"/>
      <c r="IV40" s="11"/>
      <c r="IW40" s="11"/>
      <c r="IX40" s="11"/>
      <c r="IY40" s="11"/>
      <c r="IZ40" s="11"/>
      <c r="JA40" s="11"/>
      <c r="JB40" s="11"/>
      <c r="JC40" s="11"/>
      <c r="JD40" s="11"/>
      <c r="JE40" s="16"/>
      <c r="JF40" s="16"/>
      <c r="JG40" s="11"/>
      <c r="JH40" s="12"/>
      <c r="JI40" s="12"/>
      <c r="JJ40" s="13"/>
      <c r="JK40" s="14"/>
      <c r="JL40" s="11"/>
      <c r="JM40" s="11"/>
      <c r="JN40" s="11"/>
      <c r="JO40" s="11"/>
      <c r="JP40" s="11"/>
      <c r="JQ40" s="11"/>
      <c r="JR40" s="11"/>
      <c r="JS40" s="11"/>
      <c r="JT40" s="11"/>
      <c r="JU40" s="11"/>
      <c r="JV40" s="11"/>
      <c r="JW40" s="11"/>
      <c r="JX40" s="16"/>
      <c r="JY40" s="16"/>
      <c r="JZ40" s="11"/>
      <c r="KA40" s="12"/>
      <c r="KB40" s="12"/>
      <c r="KC40" s="13"/>
      <c r="KD40" s="14"/>
      <c r="KE40" s="11"/>
      <c r="KF40" s="11"/>
      <c r="KG40" s="11"/>
      <c r="KH40" s="11"/>
      <c r="KI40" s="11"/>
      <c r="KJ40" s="11"/>
      <c r="KK40" s="11"/>
      <c r="KL40" s="11"/>
      <c r="KM40" s="11"/>
      <c r="KN40" s="11"/>
      <c r="KO40" s="11"/>
      <c r="KP40" s="11"/>
      <c r="KQ40" s="16"/>
      <c r="KR40" s="16"/>
      <c r="KS40" s="11"/>
      <c r="KT40" s="12"/>
      <c r="KU40" s="12"/>
      <c r="KV40" s="13"/>
      <c r="KW40" s="14"/>
      <c r="KX40" s="11"/>
      <c r="KY40" s="11"/>
      <c r="KZ40" s="11"/>
      <c r="LA40" s="11"/>
      <c r="LB40" s="11"/>
      <c r="LC40" s="11"/>
      <c r="LD40" s="11"/>
      <c r="LE40" s="11"/>
      <c r="LF40" s="11"/>
      <c r="LG40" s="11"/>
      <c r="LH40" s="11"/>
      <c r="LI40" s="11"/>
      <c r="LJ40" s="16"/>
      <c r="LK40" s="16"/>
      <c r="LL40" s="11"/>
      <c r="LM40" s="12"/>
      <c r="LN40" s="12"/>
      <c r="LO40" s="13"/>
      <c r="LP40" s="14"/>
      <c r="LQ40" s="11"/>
      <c r="LR40" s="11"/>
      <c r="LS40" s="11"/>
      <c r="LT40" s="11"/>
      <c r="LU40" s="11"/>
      <c r="LV40" s="11"/>
      <c r="LW40" s="11"/>
      <c r="LX40" s="11"/>
      <c r="LY40" s="11"/>
      <c r="LZ40" s="11"/>
      <c r="MA40" s="11"/>
      <c r="MB40" s="11"/>
      <c r="MC40" s="16"/>
      <c r="MD40" s="16"/>
      <c r="ME40" s="11"/>
      <c r="MF40" s="12"/>
      <c r="MG40" s="12"/>
      <c r="MH40" s="13"/>
      <c r="MI40" s="14"/>
      <c r="MJ40" s="11"/>
      <c r="MK40" s="11"/>
      <c r="ML40" s="11"/>
      <c r="MM40" s="11"/>
      <c r="MN40" s="11"/>
      <c r="MO40" s="11"/>
      <c r="MP40" s="11"/>
      <c r="MQ40" s="11"/>
      <c r="MR40" s="11"/>
      <c r="MS40" s="11"/>
      <c r="MT40" s="11"/>
      <c r="MU40" s="11"/>
      <c r="MV40" s="16"/>
      <c r="MW40" s="16"/>
      <c r="MX40" s="11"/>
      <c r="MY40" s="12"/>
      <c r="MZ40" s="12"/>
      <c r="NA40" s="13"/>
      <c r="NB40" s="14"/>
      <c r="NC40" s="11"/>
      <c r="ND40" s="11"/>
      <c r="NE40" s="11"/>
      <c r="NF40" s="11"/>
      <c r="NG40" s="11"/>
      <c r="NH40" s="11"/>
      <c r="NI40" s="11"/>
      <c r="NJ40" s="11"/>
      <c r="NK40" s="11"/>
      <c r="NL40" s="11"/>
      <c r="NM40" s="11"/>
      <c r="NN40" s="11"/>
      <c r="NO40" s="16"/>
      <c r="NP40" s="16"/>
      <c r="NQ40" s="11"/>
      <c r="NR40" s="12"/>
      <c r="NS40" s="12"/>
      <c r="NT40" s="13"/>
      <c r="NU40" s="14"/>
      <c r="NV40" s="11"/>
      <c r="NW40" s="11"/>
      <c r="NX40" s="11"/>
      <c r="NY40" s="11"/>
      <c r="NZ40" s="11"/>
      <c r="OA40" s="11"/>
      <c r="OB40" s="11"/>
      <c r="OC40" s="11"/>
      <c r="OD40" s="11"/>
      <c r="OE40" s="11"/>
      <c r="OF40" s="11"/>
      <c r="OG40" s="11"/>
      <c r="OH40" s="16"/>
      <c r="OI40" s="16"/>
      <c r="OJ40" s="11"/>
      <c r="OK40" s="12"/>
      <c r="OL40" s="12"/>
      <c r="OM40" s="13"/>
      <c r="ON40" s="14"/>
      <c r="OO40" s="11"/>
      <c r="OP40" s="11"/>
      <c r="OQ40" s="11"/>
      <c r="OR40" s="11"/>
      <c r="OS40" s="11"/>
      <c r="OT40" s="11"/>
      <c r="OU40" s="11"/>
      <c r="OV40" s="11"/>
      <c r="OW40" s="11"/>
      <c r="OX40" s="11"/>
      <c r="OY40" s="11"/>
      <c r="OZ40" s="11"/>
      <c r="PA40" s="16"/>
      <c r="PB40" s="16"/>
    </row>
    <row r="41" spans="1:418" ht="100" customHeight="1" x14ac:dyDescent="0.75">
      <c r="A41" s="12">
        <v>2818</v>
      </c>
      <c r="B41" s="12" t="s">
        <v>2818</v>
      </c>
      <c r="C41" s="12" t="s">
        <v>6928</v>
      </c>
      <c r="D41" s="26">
        <v>10000</v>
      </c>
      <c r="E41" s="27">
        <v>10603</v>
      </c>
      <c r="F41" s="12" t="s">
        <v>8218</v>
      </c>
      <c r="G41" s="12" t="s">
        <v>8223</v>
      </c>
      <c r="H41" s="12" t="s">
        <v>8245</v>
      </c>
      <c r="I41" s="12">
        <v>1443018086</v>
      </c>
      <c r="J41" s="12">
        <v>1441290086</v>
      </c>
      <c r="K41" s="12" t="b">
        <v>0</v>
      </c>
      <c r="L41" s="12">
        <v>102</v>
      </c>
      <c r="M41" s="12" t="b">
        <v>1</v>
      </c>
      <c r="N41" s="12" t="s">
        <v>8273</v>
      </c>
      <c r="O41" s="12" t="s">
        <v>8274</v>
      </c>
      <c r="P41" s="12">
        <v>106</v>
      </c>
      <c r="Q41" s="12">
        <v>103.95</v>
      </c>
      <c r="R41" s="15">
        <v>42250.598217592589</v>
      </c>
      <c r="S41" s="15">
        <v>42270.598217592589</v>
      </c>
      <c r="T41" s="11"/>
      <c r="U41" s="12"/>
      <c r="V41" s="12"/>
      <c r="W41" s="13"/>
      <c r="X41" s="14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6"/>
      <c r="AL41" s="16"/>
      <c r="AM41" s="11"/>
      <c r="AN41" s="12"/>
      <c r="AO41" s="12"/>
      <c r="AP41" s="13"/>
      <c r="AQ41" s="14"/>
      <c r="AR41" s="11"/>
      <c r="AS41" s="11"/>
      <c r="AT41" s="11"/>
      <c r="AU41" s="11"/>
      <c r="AV41" s="11"/>
      <c r="AW41" s="11"/>
      <c r="AX41" s="11"/>
      <c r="AY41" s="11"/>
      <c r="AZ41" s="11"/>
      <c r="BA41" s="11"/>
      <c r="BB41" s="11"/>
      <c r="BC41" s="11"/>
      <c r="BD41" s="16"/>
      <c r="BE41" s="16"/>
      <c r="BF41" s="11"/>
      <c r="BG41" s="12"/>
      <c r="BH41" s="12"/>
      <c r="BI41" s="13"/>
      <c r="BJ41" s="14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6"/>
      <c r="BX41" s="16"/>
      <c r="BY41" s="11"/>
      <c r="BZ41" s="12"/>
      <c r="CA41" s="12"/>
      <c r="CB41" s="13"/>
      <c r="CC41" s="14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6"/>
      <c r="CQ41" s="16"/>
      <c r="CR41" s="11"/>
      <c r="CS41" s="12"/>
      <c r="CT41" s="12"/>
      <c r="CU41" s="13"/>
      <c r="CV41" s="14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6"/>
      <c r="DJ41" s="16"/>
      <c r="DK41" s="11"/>
      <c r="DL41" s="12"/>
      <c r="DM41" s="12"/>
      <c r="DN41" s="13"/>
      <c r="DO41" s="14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  <c r="EB41" s="16"/>
      <c r="EC41" s="16"/>
      <c r="ED41" s="11"/>
      <c r="EE41" s="12"/>
      <c r="EF41" s="12"/>
      <c r="EG41" s="13"/>
      <c r="EH41" s="14"/>
      <c r="EI41" s="11"/>
      <c r="EJ41" s="11"/>
      <c r="EK41" s="11"/>
      <c r="EL41" s="11"/>
      <c r="EM41" s="11"/>
      <c r="EN41" s="11"/>
      <c r="EO41" s="11"/>
      <c r="EP41" s="11"/>
      <c r="EQ41" s="11"/>
      <c r="ER41" s="11"/>
      <c r="ES41" s="11"/>
      <c r="ET41" s="11"/>
      <c r="EU41" s="16"/>
      <c r="EV41" s="16"/>
      <c r="EW41" s="11"/>
      <c r="EX41" s="12"/>
      <c r="EY41" s="12"/>
      <c r="EZ41" s="13"/>
      <c r="FA41" s="14"/>
      <c r="FB41" s="11"/>
      <c r="FC41" s="11"/>
      <c r="FD41" s="11"/>
      <c r="FE41" s="11"/>
      <c r="FF41" s="11"/>
      <c r="FG41" s="11"/>
      <c r="FH41" s="11"/>
      <c r="FI41" s="11"/>
      <c r="FJ41" s="11"/>
      <c r="FK41" s="11"/>
      <c r="FL41" s="11"/>
      <c r="FM41" s="11"/>
      <c r="FN41" s="16"/>
      <c r="FO41" s="16"/>
      <c r="FP41" s="11"/>
      <c r="FQ41" s="12"/>
      <c r="FR41" s="12"/>
      <c r="FS41" s="13"/>
      <c r="FT41" s="14"/>
      <c r="FU41" s="11"/>
      <c r="FV41" s="11"/>
      <c r="FW41" s="11"/>
      <c r="FX41" s="11"/>
      <c r="FY41" s="11"/>
      <c r="FZ41" s="11"/>
      <c r="GA41" s="11"/>
      <c r="GB41" s="11"/>
      <c r="GC41" s="11"/>
      <c r="GD41" s="11"/>
      <c r="GE41" s="11"/>
      <c r="GF41" s="11"/>
      <c r="GG41" s="16"/>
      <c r="GH41" s="16"/>
      <c r="GI41" s="11"/>
      <c r="GJ41" s="12"/>
      <c r="GK41" s="12"/>
      <c r="GL41" s="13"/>
      <c r="GM41" s="14"/>
      <c r="GN41" s="11"/>
      <c r="GO41" s="11"/>
      <c r="GP41" s="11"/>
      <c r="GQ41" s="11"/>
      <c r="GR41" s="11"/>
      <c r="GS41" s="11"/>
      <c r="GT41" s="11"/>
      <c r="GU41" s="11"/>
      <c r="GV41" s="11"/>
      <c r="GW41" s="11"/>
      <c r="GX41" s="11"/>
      <c r="GY41" s="11"/>
      <c r="GZ41" s="16"/>
      <c r="HA41" s="16"/>
      <c r="HB41" s="11"/>
      <c r="HC41" s="12"/>
      <c r="HD41" s="12"/>
      <c r="HE41" s="13"/>
      <c r="HF41" s="14"/>
      <c r="HG41" s="11"/>
      <c r="HH41" s="11"/>
      <c r="HI41" s="11"/>
      <c r="HJ41" s="11"/>
      <c r="HK41" s="11"/>
      <c r="HL41" s="11"/>
      <c r="HM41" s="11"/>
      <c r="HN41" s="11"/>
      <c r="HO41" s="11"/>
      <c r="HP41" s="11"/>
      <c r="HQ41" s="11"/>
      <c r="HR41" s="11"/>
      <c r="HS41" s="16"/>
      <c r="HT41" s="16"/>
      <c r="HU41" s="11"/>
      <c r="HV41" s="12"/>
      <c r="HW41" s="12"/>
      <c r="HX41" s="13"/>
      <c r="HY41" s="14"/>
      <c r="HZ41" s="11"/>
      <c r="IA41" s="11"/>
      <c r="IB41" s="11"/>
      <c r="IC41" s="11"/>
      <c r="ID41" s="11"/>
      <c r="IE41" s="11"/>
      <c r="IF41" s="11"/>
      <c r="IG41" s="11"/>
      <c r="IH41" s="11"/>
      <c r="II41" s="11"/>
      <c r="IJ41" s="11"/>
      <c r="IK41" s="11"/>
      <c r="IL41" s="16"/>
      <c r="IM41" s="16"/>
      <c r="IN41" s="11"/>
      <c r="IO41" s="12"/>
      <c r="IP41" s="12"/>
      <c r="IQ41" s="13"/>
      <c r="IR41" s="14"/>
      <c r="IS41" s="11"/>
      <c r="IT41" s="11"/>
      <c r="IU41" s="11"/>
      <c r="IV41" s="11"/>
      <c r="IW41" s="11"/>
      <c r="IX41" s="11"/>
      <c r="IY41" s="11"/>
      <c r="IZ41" s="11"/>
      <c r="JA41" s="11"/>
      <c r="JB41" s="11"/>
      <c r="JC41" s="11"/>
      <c r="JD41" s="11"/>
      <c r="JE41" s="16"/>
      <c r="JF41" s="16"/>
      <c r="JG41" s="11"/>
      <c r="JH41" s="12"/>
      <c r="JI41" s="12"/>
      <c r="JJ41" s="13"/>
      <c r="JK41" s="14"/>
      <c r="JL41" s="11"/>
      <c r="JM41" s="11"/>
      <c r="JN41" s="11"/>
      <c r="JO41" s="11"/>
      <c r="JP41" s="11"/>
      <c r="JQ41" s="11"/>
      <c r="JR41" s="11"/>
      <c r="JS41" s="11"/>
      <c r="JT41" s="11"/>
      <c r="JU41" s="11"/>
      <c r="JV41" s="11"/>
      <c r="JW41" s="11"/>
      <c r="JX41" s="16"/>
      <c r="JY41" s="16"/>
      <c r="JZ41" s="11"/>
      <c r="KA41" s="12"/>
      <c r="KB41" s="12"/>
      <c r="KC41" s="13"/>
      <c r="KD41" s="14"/>
      <c r="KE41" s="11"/>
      <c r="KF41" s="11"/>
      <c r="KG41" s="11"/>
      <c r="KH41" s="11"/>
      <c r="KI41" s="11"/>
      <c r="KJ41" s="11"/>
      <c r="KK41" s="11"/>
      <c r="KL41" s="11"/>
      <c r="KM41" s="11"/>
      <c r="KN41" s="11"/>
      <c r="KO41" s="11"/>
      <c r="KP41" s="11"/>
      <c r="KQ41" s="16"/>
      <c r="KR41" s="16"/>
      <c r="KS41" s="11"/>
      <c r="KT41" s="12"/>
      <c r="KU41" s="12"/>
      <c r="KV41" s="13"/>
      <c r="KW41" s="14"/>
      <c r="KX41" s="11"/>
      <c r="KY41" s="11"/>
      <c r="KZ41" s="11"/>
      <c r="LA41" s="11"/>
      <c r="LB41" s="11"/>
      <c r="LC41" s="11"/>
      <c r="LD41" s="11"/>
      <c r="LE41" s="11"/>
      <c r="LF41" s="11"/>
      <c r="LG41" s="11"/>
      <c r="LH41" s="11"/>
      <c r="LI41" s="11"/>
      <c r="LJ41" s="16"/>
      <c r="LK41" s="16"/>
      <c r="LL41" s="11"/>
      <c r="LM41" s="12"/>
      <c r="LN41" s="12"/>
      <c r="LO41" s="13"/>
      <c r="LP41" s="14"/>
      <c r="LQ41" s="11"/>
      <c r="LR41" s="11"/>
      <c r="LS41" s="11"/>
      <c r="LT41" s="11"/>
      <c r="LU41" s="11"/>
      <c r="LV41" s="11"/>
      <c r="LW41" s="11"/>
      <c r="LX41" s="11"/>
      <c r="LY41" s="11"/>
      <c r="LZ41" s="11"/>
      <c r="MA41" s="11"/>
      <c r="MB41" s="11"/>
      <c r="MC41" s="16"/>
      <c r="MD41" s="16"/>
      <c r="ME41" s="11"/>
      <c r="MF41" s="12"/>
      <c r="MG41" s="12"/>
      <c r="MH41" s="13"/>
      <c r="MI41" s="14"/>
      <c r="MJ41" s="11"/>
      <c r="MK41" s="11"/>
      <c r="ML41" s="11"/>
      <c r="MM41" s="11"/>
      <c r="MN41" s="11"/>
      <c r="MO41" s="11"/>
      <c r="MP41" s="11"/>
      <c r="MQ41" s="11"/>
      <c r="MR41" s="11"/>
      <c r="MS41" s="11"/>
      <c r="MT41" s="11"/>
      <c r="MU41" s="11"/>
      <c r="MV41" s="16"/>
      <c r="MW41" s="16"/>
      <c r="MX41" s="11"/>
      <c r="MY41" s="12"/>
      <c r="MZ41" s="12"/>
      <c r="NA41" s="13"/>
      <c r="NB41" s="14"/>
      <c r="NC41" s="11"/>
      <c r="ND41" s="11"/>
      <c r="NE41" s="11"/>
      <c r="NF41" s="11"/>
      <c r="NG41" s="11"/>
      <c r="NH41" s="11"/>
      <c r="NI41" s="11"/>
      <c r="NJ41" s="11"/>
      <c r="NK41" s="11"/>
      <c r="NL41" s="11"/>
      <c r="NM41" s="11"/>
      <c r="NN41" s="11"/>
      <c r="NO41" s="16"/>
      <c r="NP41" s="16"/>
      <c r="NQ41" s="11"/>
      <c r="NR41" s="12"/>
      <c r="NS41" s="12"/>
      <c r="NT41" s="13"/>
      <c r="NU41" s="14"/>
      <c r="NV41" s="11"/>
      <c r="NW41" s="11"/>
      <c r="NX41" s="11"/>
      <c r="NY41" s="11"/>
      <c r="NZ41" s="11"/>
      <c r="OA41" s="11"/>
      <c r="OB41" s="11"/>
      <c r="OC41" s="11"/>
      <c r="OD41" s="11"/>
      <c r="OE41" s="11"/>
      <c r="OF41" s="11"/>
      <c r="OG41" s="11"/>
      <c r="OH41" s="16"/>
      <c r="OI41" s="16"/>
      <c r="OJ41" s="11"/>
      <c r="OK41" s="12"/>
      <c r="OL41" s="12"/>
      <c r="OM41" s="13"/>
      <c r="ON41" s="14"/>
      <c r="OO41" s="11"/>
      <c r="OP41" s="11"/>
      <c r="OQ41" s="11"/>
      <c r="OR41" s="11"/>
      <c r="OS41" s="11"/>
      <c r="OT41" s="11"/>
      <c r="OU41" s="11"/>
      <c r="OV41" s="11"/>
      <c r="OW41" s="11"/>
      <c r="OX41" s="11"/>
      <c r="OY41" s="11"/>
      <c r="OZ41" s="11"/>
      <c r="PA41" s="16"/>
      <c r="PB41" s="16"/>
    </row>
    <row r="42" spans="1:418" ht="100" customHeight="1" x14ac:dyDescent="0.75">
      <c r="A42" s="12">
        <v>2822</v>
      </c>
      <c r="B42" s="12" t="s">
        <v>2822</v>
      </c>
      <c r="C42" s="12" t="s">
        <v>6932</v>
      </c>
      <c r="D42" s="26">
        <v>6000</v>
      </c>
      <c r="E42" s="27">
        <v>6000</v>
      </c>
      <c r="F42" s="12" t="s">
        <v>8218</v>
      </c>
      <c r="G42" s="12" t="s">
        <v>8223</v>
      </c>
      <c r="H42" s="12" t="s">
        <v>8245</v>
      </c>
      <c r="I42" s="12">
        <v>1427469892</v>
      </c>
      <c r="J42" s="12">
        <v>1424881492</v>
      </c>
      <c r="K42" s="12" t="b">
        <v>0</v>
      </c>
      <c r="L42" s="12">
        <v>94</v>
      </c>
      <c r="M42" s="12" t="b">
        <v>1</v>
      </c>
      <c r="N42" s="12" t="s">
        <v>8273</v>
      </c>
      <c r="O42" s="12" t="s">
        <v>8274</v>
      </c>
      <c r="P42" s="12">
        <v>100</v>
      </c>
      <c r="Q42" s="12">
        <v>63.83</v>
      </c>
      <c r="R42" s="15">
        <v>42060.683935185181</v>
      </c>
      <c r="S42" s="15">
        <v>42090.642268518524</v>
      </c>
      <c r="T42" s="11"/>
      <c r="U42" s="12"/>
      <c r="V42" s="12"/>
      <c r="W42" s="13"/>
      <c r="X42" s="14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6"/>
      <c r="AL42" s="16"/>
      <c r="AM42" s="11"/>
      <c r="AN42" s="12"/>
      <c r="AO42" s="12"/>
      <c r="AP42" s="13"/>
      <c r="AQ42" s="14"/>
      <c r="AR42" s="11"/>
      <c r="AS42" s="11"/>
      <c r="AT42" s="11"/>
      <c r="AU42" s="11"/>
      <c r="AV42" s="11"/>
      <c r="AW42" s="11"/>
      <c r="AX42" s="11"/>
      <c r="AY42" s="11"/>
      <c r="AZ42" s="11"/>
      <c r="BA42" s="11"/>
      <c r="BB42" s="11"/>
      <c r="BC42" s="11"/>
      <c r="BD42" s="16"/>
      <c r="BE42" s="16"/>
      <c r="BF42" s="11"/>
      <c r="BG42" s="12"/>
      <c r="BH42" s="12"/>
      <c r="BI42" s="13"/>
      <c r="BJ42" s="14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6"/>
      <c r="BX42" s="16"/>
      <c r="BY42" s="11"/>
      <c r="BZ42" s="12"/>
      <c r="CA42" s="12"/>
      <c r="CB42" s="13"/>
      <c r="CC42" s="14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6"/>
      <c r="CQ42" s="16"/>
      <c r="CR42" s="11"/>
      <c r="CS42" s="12"/>
      <c r="CT42" s="12"/>
      <c r="CU42" s="13"/>
      <c r="CV42" s="14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6"/>
      <c r="DJ42" s="16"/>
      <c r="DK42" s="11"/>
      <c r="DL42" s="12"/>
      <c r="DM42" s="12"/>
      <c r="DN42" s="13"/>
      <c r="DO42" s="14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  <c r="EB42" s="16"/>
      <c r="EC42" s="16"/>
      <c r="ED42" s="11"/>
      <c r="EE42" s="12"/>
      <c r="EF42" s="12"/>
      <c r="EG42" s="13"/>
      <c r="EH42" s="14"/>
      <c r="EI42" s="11"/>
      <c r="EJ42" s="11"/>
      <c r="EK42" s="11"/>
      <c r="EL42" s="11"/>
      <c r="EM42" s="11"/>
      <c r="EN42" s="11"/>
      <c r="EO42" s="11"/>
      <c r="EP42" s="11"/>
      <c r="EQ42" s="11"/>
      <c r="ER42" s="11"/>
      <c r="ES42" s="11"/>
      <c r="ET42" s="11"/>
      <c r="EU42" s="16"/>
      <c r="EV42" s="16"/>
      <c r="EW42" s="11"/>
      <c r="EX42" s="12"/>
      <c r="EY42" s="12"/>
      <c r="EZ42" s="13"/>
      <c r="FA42" s="14"/>
      <c r="FB42" s="11"/>
      <c r="FC42" s="11"/>
      <c r="FD42" s="11"/>
      <c r="FE42" s="11"/>
      <c r="FF42" s="11"/>
      <c r="FG42" s="11"/>
      <c r="FH42" s="11"/>
      <c r="FI42" s="11"/>
      <c r="FJ42" s="11"/>
      <c r="FK42" s="11"/>
      <c r="FL42" s="11"/>
      <c r="FM42" s="11"/>
      <c r="FN42" s="16"/>
      <c r="FO42" s="16"/>
      <c r="FP42" s="11"/>
      <c r="FQ42" s="12"/>
      <c r="FR42" s="12"/>
      <c r="FS42" s="13"/>
      <c r="FT42" s="14"/>
      <c r="FU42" s="11"/>
      <c r="FV42" s="11"/>
      <c r="FW42" s="11"/>
      <c r="FX42" s="11"/>
      <c r="FY42" s="11"/>
      <c r="FZ42" s="11"/>
      <c r="GA42" s="11"/>
      <c r="GB42" s="11"/>
      <c r="GC42" s="11"/>
      <c r="GD42" s="11"/>
      <c r="GE42" s="11"/>
      <c r="GF42" s="11"/>
      <c r="GG42" s="16"/>
      <c r="GH42" s="16"/>
      <c r="GI42" s="11"/>
      <c r="GJ42" s="12"/>
      <c r="GK42" s="12"/>
      <c r="GL42" s="13"/>
      <c r="GM42" s="14"/>
      <c r="GN42" s="11"/>
      <c r="GO42" s="11"/>
      <c r="GP42" s="11"/>
      <c r="GQ42" s="11"/>
      <c r="GR42" s="11"/>
      <c r="GS42" s="11"/>
      <c r="GT42" s="11"/>
      <c r="GU42" s="11"/>
      <c r="GV42" s="11"/>
      <c r="GW42" s="11"/>
      <c r="GX42" s="11"/>
      <c r="GY42" s="11"/>
      <c r="GZ42" s="16"/>
      <c r="HA42" s="16"/>
      <c r="HB42" s="11"/>
      <c r="HC42" s="12"/>
      <c r="HD42" s="12"/>
      <c r="HE42" s="13"/>
      <c r="HF42" s="14"/>
      <c r="HG42" s="11"/>
      <c r="HH42" s="11"/>
      <c r="HI42" s="11"/>
      <c r="HJ42" s="11"/>
      <c r="HK42" s="11"/>
      <c r="HL42" s="11"/>
      <c r="HM42" s="11"/>
      <c r="HN42" s="11"/>
      <c r="HO42" s="11"/>
      <c r="HP42" s="11"/>
      <c r="HQ42" s="11"/>
      <c r="HR42" s="11"/>
      <c r="HS42" s="16"/>
      <c r="HT42" s="16"/>
      <c r="HU42" s="11"/>
      <c r="HV42" s="12"/>
      <c r="HW42" s="12"/>
      <c r="HX42" s="13"/>
      <c r="HY42" s="14"/>
      <c r="HZ42" s="11"/>
      <c r="IA42" s="11"/>
      <c r="IB42" s="11"/>
      <c r="IC42" s="11"/>
      <c r="ID42" s="11"/>
      <c r="IE42" s="11"/>
      <c r="IF42" s="11"/>
      <c r="IG42" s="11"/>
      <c r="IH42" s="11"/>
      <c r="II42" s="11"/>
      <c r="IJ42" s="11"/>
      <c r="IK42" s="11"/>
      <c r="IL42" s="16"/>
      <c r="IM42" s="16"/>
      <c r="IN42" s="11"/>
      <c r="IO42" s="12"/>
      <c r="IP42" s="12"/>
      <c r="IQ42" s="13"/>
      <c r="IR42" s="14"/>
      <c r="IS42" s="11"/>
      <c r="IT42" s="11"/>
      <c r="IU42" s="11"/>
      <c r="IV42" s="11"/>
      <c r="IW42" s="11"/>
      <c r="IX42" s="11"/>
      <c r="IY42" s="11"/>
      <c r="IZ42" s="11"/>
      <c r="JA42" s="11"/>
      <c r="JB42" s="11"/>
      <c r="JC42" s="11"/>
      <c r="JD42" s="11"/>
      <c r="JE42" s="16"/>
      <c r="JF42" s="16"/>
      <c r="JG42" s="11"/>
      <c r="JH42" s="12"/>
      <c r="JI42" s="12"/>
      <c r="JJ42" s="13"/>
      <c r="JK42" s="14"/>
      <c r="JL42" s="11"/>
      <c r="JM42" s="11"/>
      <c r="JN42" s="11"/>
      <c r="JO42" s="11"/>
      <c r="JP42" s="11"/>
      <c r="JQ42" s="11"/>
      <c r="JR42" s="11"/>
      <c r="JS42" s="11"/>
      <c r="JT42" s="11"/>
      <c r="JU42" s="11"/>
      <c r="JV42" s="11"/>
      <c r="JW42" s="11"/>
      <c r="JX42" s="16"/>
      <c r="JY42" s="16"/>
      <c r="JZ42" s="11"/>
      <c r="KA42" s="12"/>
      <c r="KB42" s="12"/>
      <c r="KC42" s="13"/>
      <c r="KD42" s="14"/>
      <c r="KE42" s="11"/>
      <c r="KF42" s="11"/>
      <c r="KG42" s="11"/>
      <c r="KH42" s="11"/>
      <c r="KI42" s="11"/>
      <c r="KJ42" s="11"/>
      <c r="KK42" s="11"/>
      <c r="KL42" s="11"/>
      <c r="KM42" s="11"/>
      <c r="KN42" s="11"/>
      <c r="KO42" s="11"/>
      <c r="KP42" s="11"/>
      <c r="KQ42" s="16"/>
      <c r="KR42" s="16"/>
      <c r="KS42" s="11"/>
      <c r="KT42" s="12"/>
      <c r="KU42" s="12"/>
      <c r="KV42" s="13"/>
      <c r="KW42" s="14"/>
      <c r="KX42" s="11"/>
      <c r="KY42" s="11"/>
      <c r="KZ42" s="11"/>
      <c r="LA42" s="11"/>
      <c r="LB42" s="11"/>
      <c r="LC42" s="11"/>
      <c r="LD42" s="11"/>
      <c r="LE42" s="11"/>
      <c r="LF42" s="11"/>
      <c r="LG42" s="11"/>
      <c r="LH42" s="11"/>
      <c r="LI42" s="11"/>
      <c r="LJ42" s="16"/>
      <c r="LK42" s="16"/>
      <c r="LL42" s="11"/>
      <c r="LM42" s="12"/>
      <c r="LN42" s="12"/>
      <c r="LO42" s="13"/>
      <c r="LP42" s="14"/>
      <c r="LQ42" s="11"/>
      <c r="LR42" s="11"/>
      <c r="LS42" s="11"/>
      <c r="LT42" s="11"/>
      <c r="LU42" s="11"/>
      <c r="LV42" s="11"/>
      <c r="LW42" s="11"/>
      <c r="LX42" s="11"/>
      <c r="LY42" s="11"/>
      <c r="LZ42" s="11"/>
      <c r="MA42" s="11"/>
      <c r="MB42" s="11"/>
      <c r="MC42" s="16"/>
      <c r="MD42" s="16"/>
      <c r="ME42" s="11"/>
      <c r="MF42" s="12"/>
      <c r="MG42" s="12"/>
      <c r="MH42" s="13"/>
      <c r="MI42" s="14"/>
      <c r="MJ42" s="11"/>
      <c r="MK42" s="11"/>
      <c r="ML42" s="11"/>
      <c r="MM42" s="11"/>
      <c r="MN42" s="11"/>
      <c r="MO42" s="11"/>
      <c r="MP42" s="11"/>
      <c r="MQ42" s="11"/>
      <c r="MR42" s="11"/>
      <c r="MS42" s="11"/>
      <c r="MT42" s="11"/>
      <c r="MU42" s="11"/>
      <c r="MV42" s="16"/>
      <c r="MW42" s="16"/>
      <c r="MX42" s="11"/>
      <c r="MY42" s="12"/>
      <c r="MZ42" s="12"/>
      <c r="NA42" s="13"/>
      <c r="NB42" s="14"/>
      <c r="NC42" s="11"/>
      <c r="ND42" s="11"/>
      <c r="NE42" s="11"/>
      <c r="NF42" s="11"/>
      <c r="NG42" s="11"/>
      <c r="NH42" s="11"/>
      <c r="NI42" s="11"/>
      <c r="NJ42" s="11"/>
      <c r="NK42" s="11"/>
      <c r="NL42" s="11"/>
      <c r="NM42" s="11"/>
      <c r="NN42" s="11"/>
      <c r="NO42" s="16"/>
      <c r="NP42" s="16"/>
      <c r="NQ42" s="11"/>
      <c r="NR42" s="12"/>
      <c r="NS42" s="12"/>
      <c r="NT42" s="13"/>
      <c r="NU42" s="14"/>
      <c r="NV42" s="11"/>
      <c r="NW42" s="11"/>
      <c r="NX42" s="11"/>
      <c r="NY42" s="11"/>
      <c r="NZ42" s="11"/>
      <c r="OA42" s="11"/>
      <c r="OB42" s="11"/>
      <c r="OC42" s="11"/>
      <c r="OD42" s="11"/>
      <c r="OE42" s="11"/>
      <c r="OF42" s="11"/>
      <c r="OG42" s="11"/>
      <c r="OH42" s="16"/>
      <c r="OI42" s="16"/>
      <c r="OJ42" s="11"/>
      <c r="OK42" s="12"/>
      <c r="OL42" s="12"/>
      <c r="OM42" s="13"/>
      <c r="ON42" s="14"/>
      <c r="OO42" s="11"/>
      <c r="OP42" s="11"/>
      <c r="OQ42" s="11"/>
      <c r="OR42" s="11"/>
      <c r="OS42" s="11"/>
      <c r="OT42" s="11"/>
      <c r="OU42" s="11"/>
      <c r="OV42" s="11"/>
      <c r="OW42" s="11"/>
      <c r="OX42" s="11"/>
      <c r="OY42" s="11"/>
      <c r="OZ42" s="11"/>
      <c r="PA42" s="16"/>
      <c r="PB42" s="16"/>
    </row>
    <row r="43" spans="1:418" ht="100" customHeight="1" x14ac:dyDescent="0.75">
      <c r="A43" s="12">
        <v>2824</v>
      </c>
      <c r="B43" s="12" t="s">
        <v>2824</v>
      </c>
      <c r="C43" s="12" t="s">
        <v>6934</v>
      </c>
      <c r="D43" s="26">
        <v>650</v>
      </c>
      <c r="E43" s="27">
        <v>760</v>
      </c>
      <c r="F43" s="12" t="s">
        <v>8218</v>
      </c>
      <c r="G43" s="12" t="s">
        <v>8223</v>
      </c>
      <c r="H43" s="12" t="s">
        <v>8245</v>
      </c>
      <c r="I43" s="12">
        <v>1434159780</v>
      </c>
      <c r="J43" s="12">
        <v>1431412196</v>
      </c>
      <c r="K43" s="12" t="b">
        <v>0</v>
      </c>
      <c r="L43" s="12">
        <v>15</v>
      </c>
      <c r="M43" s="12" t="b">
        <v>1</v>
      </c>
      <c r="N43" s="12" t="s">
        <v>8273</v>
      </c>
      <c r="O43" s="12" t="s">
        <v>8274</v>
      </c>
      <c r="P43" s="12">
        <v>117</v>
      </c>
      <c r="Q43" s="12">
        <v>50.67</v>
      </c>
      <c r="R43" s="15">
        <v>42136.270787037036</v>
      </c>
      <c r="S43" s="15">
        <v>42168.071527777778</v>
      </c>
      <c r="T43" s="11"/>
      <c r="U43" s="12"/>
      <c r="V43" s="12"/>
      <c r="W43" s="13"/>
      <c r="X43" s="14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6"/>
      <c r="AL43" s="16"/>
      <c r="AM43" s="11"/>
      <c r="AN43" s="12"/>
      <c r="AO43" s="12"/>
      <c r="AP43" s="13"/>
      <c r="AQ43" s="14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6"/>
      <c r="BE43" s="16"/>
      <c r="BF43" s="11"/>
      <c r="BG43" s="12"/>
      <c r="BH43" s="12"/>
      <c r="BI43" s="13"/>
      <c r="BJ43" s="14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6"/>
      <c r="BX43" s="16"/>
      <c r="BY43" s="11"/>
      <c r="BZ43" s="12"/>
      <c r="CA43" s="12"/>
      <c r="CB43" s="13"/>
      <c r="CC43" s="14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6"/>
      <c r="CQ43" s="16"/>
      <c r="CR43" s="11"/>
      <c r="CS43" s="12"/>
      <c r="CT43" s="12"/>
      <c r="CU43" s="13"/>
      <c r="CV43" s="14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6"/>
      <c r="DJ43" s="16"/>
      <c r="DK43" s="11"/>
      <c r="DL43" s="12"/>
      <c r="DM43" s="12"/>
      <c r="DN43" s="13"/>
      <c r="DO43" s="14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  <c r="EB43" s="16"/>
      <c r="EC43" s="16"/>
      <c r="ED43" s="11"/>
      <c r="EE43" s="12"/>
      <c r="EF43" s="12"/>
      <c r="EG43" s="13"/>
      <c r="EH43" s="14"/>
      <c r="EI43" s="11"/>
      <c r="EJ43" s="11"/>
      <c r="EK43" s="11"/>
      <c r="EL43" s="11"/>
      <c r="EM43" s="11"/>
      <c r="EN43" s="11"/>
      <c r="EO43" s="11"/>
      <c r="EP43" s="11"/>
      <c r="EQ43" s="11"/>
      <c r="ER43" s="11"/>
      <c r="ES43" s="11"/>
      <c r="ET43" s="11"/>
      <c r="EU43" s="16"/>
      <c r="EV43" s="16"/>
      <c r="EW43" s="11"/>
      <c r="EX43" s="12"/>
      <c r="EY43" s="12"/>
      <c r="EZ43" s="13"/>
      <c r="FA43" s="14"/>
      <c r="FB43" s="11"/>
      <c r="FC43" s="11"/>
      <c r="FD43" s="11"/>
      <c r="FE43" s="11"/>
      <c r="FF43" s="11"/>
      <c r="FG43" s="11"/>
      <c r="FH43" s="11"/>
      <c r="FI43" s="11"/>
      <c r="FJ43" s="11"/>
      <c r="FK43" s="11"/>
      <c r="FL43" s="11"/>
      <c r="FM43" s="11"/>
      <c r="FN43" s="16"/>
      <c r="FO43" s="16"/>
      <c r="FP43" s="11"/>
      <c r="FQ43" s="12"/>
      <c r="FR43" s="12"/>
      <c r="FS43" s="13"/>
      <c r="FT43" s="14"/>
      <c r="FU43" s="11"/>
      <c r="FV43" s="11"/>
      <c r="FW43" s="11"/>
      <c r="FX43" s="11"/>
      <c r="FY43" s="11"/>
      <c r="FZ43" s="11"/>
      <c r="GA43" s="11"/>
      <c r="GB43" s="11"/>
      <c r="GC43" s="11"/>
      <c r="GD43" s="11"/>
      <c r="GE43" s="11"/>
      <c r="GF43" s="11"/>
      <c r="GG43" s="16"/>
      <c r="GH43" s="16"/>
      <c r="GI43" s="11"/>
      <c r="GJ43" s="12"/>
      <c r="GK43" s="12"/>
      <c r="GL43" s="13"/>
      <c r="GM43" s="14"/>
      <c r="GN43" s="11"/>
      <c r="GO43" s="11"/>
      <c r="GP43" s="11"/>
      <c r="GQ43" s="11"/>
      <c r="GR43" s="11"/>
      <c r="GS43" s="11"/>
      <c r="GT43" s="11"/>
      <c r="GU43" s="11"/>
      <c r="GV43" s="11"/>
      <c r="GW43" s="11"/>
      <c r="GX43" s="11"/>
      <c r="GY43" s="11"/>
      <c r="GZ43" s="16"/>
      <c r="HA43" s="16"/>
      <c r="HB43" s="11"/>
      <c r="HC43" s="12"/>
      <c r="HD43" s="12"/>
      <c r="HE43" s="13"/>
      <c r="HF43" s="14"/>
      <c r="HG43" s="11"/>
      <c r="HH43" s="11"/>
      <c r="HI43" s="11"/>
      <c r="HJ43" s="11"/>
      <c r="HK43" s="11"/>
      <c r="HL43" s="11"/>
      <c r="HM43" s="11"/>
      <c r="HN43" s="11"/>
      <c r="HO43" s="11"/>
      <c r="HP43" s="11"/>
      <c r="HQ43" s="11"/>
      <c r="HR43" s="11"/>
      <c r="HS43" s="16"/>
      <c r="HT43" s="16"/>
      <c r="HU43" s="11"/>
      <c r="HV43" s="12"/>
      <c r="HW43" s="12"/>
      <c r="HX43" s="13"/>
      <c r="HY43" s="14"/>
      <c r="HZ43" s="11"/>
      <c r="IA43" s="11"/>
      <c r="IB43" s="11"/>
      <c r="IC43" s="11"/>
      <c r="ID43" s="11"/>
      <c r="IE43" s="11"/>
      <c r="IF43" s="11"/>
      <c r="IG43" s="11"/>
      <c r="IH43" s="11"/>
      <c r="II43" s="11"/>
      <c r="IJ43" s="11"/>
      <c r="IK43" s="11"/>
      <c r="IL43" s="16"/>
      <c r="IM43" s="16"/>
      <c r="IN43" s="11"/>
      <c r="IO43" s="12"/>
      <c r="IP43" s="12"/>
      <c r="IQ43" s="13"/>
      <c r="IR43" s="14"/>
      <c r="IS43" s="11"/>
      <c r="IT43" s="11"/>
      <c r="IU43" s="11"/>
      <c r="IV43" s="11"/>
      <c r="IW43" s="11"/>
      <c r="IX43" s="11"/>
      <c r="IY43" s="11"/>
      <c r="IZ43" s="11"/>
      <c r="JA43" s="11"/>
      <c r="JB43" s="11"/>
      <c r="JC43" s="11"/>
      <c r="JD43" s="11"/>
      <c r="JE43" s="16"/>
      <c r="JF43" s="16"/>
      <c r="JG43" s="11"/>
      <c r="JH43" s="12"/>
      <c r="JI43" s="12"/>
      <c r="JJ43" s="13"/>
      <c r="JK43" s="14"/>
      <c r="JL43" s="11"/>
      <c r="JM43" s="11"/>
      <c r="JN43" s="11"/>
      <c r="JO43" s="11"/>
      <c r="JP43" s="11"/>
      <c r="JQ43" s="11"/>
      <c r="JR43" s="11"/>
      <c r="JS43" s="11"/>
      <c r="JT43" s="11"/>
      <c r="JU43" s="11"/>
      <c r="JV43" s="11"/>
      <c r="JW43" s="11"/>
      <c r="JX43" s="16"/>
      <c r="JY43" s="16"/>
      <c r="JZ43" s="11"/>
      <c r="KA43" s="12"/>
      <c r="KB43" s="12"/>
      <c r="KC43" s="13"/>
      <c r="KD43" s="14"/>
      <c r="KE43" s="11"/>
      <c r="KF43" s="11"/>
      <c r="KG43" s="11"/>
      <c r="KH43" s="11"/>
      <c r="KI43" s="11"/>
      <c r="KJ43" s="11"/>
      <c r="KK43" s="11"/>
      <c r="KL43" s="11"/>
      <c r="KM43" s="11"/>
      <c r="KN43" s="11"/>
      <c r="KO43" s="11"/>
      <c r="KP43" s="11"/>
      <c r="KQ43" s="16"/>
      <c r="KR43" s="16"/>
      <c r="KS43" s="11"/>
      <c r="KT43" s="12"/>
      <c r="KU43" s="12"/>
      <c r="KV43" s="13"/>
      <c r="KW43" s="14"/>
      <c r="KX43" s="11"/>
      <c r="KY43" s="11"/>
      <c r="KZ43" s="11"/>
      <c r="LA43" s="11"/>
      <c r="LB43" s="11"/>
      <c r="LC43" s="11"/>
      <c r="LD43" s="11"/>
      <c r="LE43" s="11"/>
      <c r="LF43" s="11"/>
      <c r="LG43" s="11"/>
      <c r="LH43" s="11"/>
      <c r="LI43" s="11"/>
      <c r="LJ43" s="16"/>
      <c r="LK43" s="16"/>
      <c r="LL43" s="11"/>
      <c r="LM43" s="12"/>
      <c r="LN43" s="12"/>
      <c r="LO43" s="13"/>
      <c r="LP43" s="14"/>
      <c r="LQ43" s="11"/>
      <c r="LR43" s="11"/>
      <c r="LS43" s="11"/>
      <c r="LT43" s="11"/>
      <c r="LU43" s="11"/>
      <c r="LV43" s="11"/>
      <c r="LW43" s="11"/>
      <c r="LX43" s="11"/>
      <c r="LY43" s="11"/>
      <c r="LZ43" s="11"/>
      <c r="MA43" s="11"/>
      <c r="MB43" s="11"/>
      <c r="MC43" s="16"/>
      <c r="MD43" s="16"/>
      <c r="ME43" s="11"/>
      <c r="MF43" s="12"/>
      <c r="MG43" s="12"/>
      <c r="MH43" s="13"/>
      <c r="MI43" s="14"/>
      <c r="MJ43" s="11"/>
      <c r="MK43" s="11"/>
      <c r="ML43" s="11"/>
      <c r="MM43" s="11"/>
      <c r="MN43" s="11"/>
      <c r="MO43" s="11"/>
      <c r="MP43" s="11"/>
      <c r="MQ43" s="11"/>
      <c r="MR43" s="11"/>
      <c r="MS43" s="11"/>
      <c r="MT43" s="11"/>
      <c r="MU43" s="11"/>
      <c r="MV43" s="16"/>
      <c r="MW43" s="16"/>
      <c r="MX43" s="11"/>
      <c r="MY43" s="12"/>
      <c r="MZ43" s="12"/>
      <c r="NA43" s="13"/>
      <c r="NB43" s="14"/>
      <c r="NC43" s="11"/>
      <c r="ND43" s="11"/>
      <c r="NE43" s="11"/>
      <c r="NF43" s="11"/>
      <c r="NG43" s="11"/>
      <c r="NH43" s="11"/>
      <c r="NI43" s="11"/>
      <c r="NJ43" s="11"/>
      <c r="NK43" s="11"/>
      <c r="NL43" s="11"/>
      <c r="NM43" s="11"/>
      <c r="NN43" s="11"/>
      <c r="NO43" s="16"/>
      <c r="NP43" s="16"/>
      <c r="NQ43" s="11"/>
      <c r="NR43" s="12"/>
      <c r="NS43" s="12"/>
      <c r="NT43" s="13"/>
      <c r="NU43" s="14"/>
      <c r="NV43" s="11"/>
      <c r="NW43" s="11"/>
      <c r="NX43" s="11"/>
      <c r="NY43" s="11"/>
      <c r="NZ43" s="11"/>
      <c r="OA43" s="11"/>
      <c r="OB43" s="11"/>
      <c r="OC43" s="11"/>
      <c r="OD43" s="11"/>
      <c r="OE43" s="11"/>
      <c r="OF43" s="11"/>
      <c r="OG43" s="11"/>
      <c r="OH43" s="16"/>
      <c r="OI43" s="16"/>
      <c r="OJ43" s="11"/>
      <c r="OK43" s="12"/>
      <c r="OL43" s="12"/>
      <c r="OM43" s="13"/>
      <c r="ON43" s="14"/>
      <c r="OO43" s="11"/>
      <c r="OP43" s="11"/>
      <c r="OQ43" s="11"/>
      <c r="OR43" s="11"/>
      <c r="OS43" s="11"/>
      <c r="OT43" s="11"/>
      <c r="OU43" s="11"/>
      <c r="OV43" s="11"/>
      <c r="OW43" s="11"/>
      <c r="OX43" s="11"/>
      <c r="OY43" s="11"/>
      <c r="OZ43" s="11"/>
      <c r="PA43" s="16"/>
      <c r="PB43" s="16"/>
    </row>
    <row r="44" spans="1:418" ht="100" customHeight="1" x14ac:dyDescent="0.75">
      <c r="A44" s="12">
        <v>2826</v>
      </c>
      <c r="B44" s="12" t="s">
        <v>2826</v>
      </c>
      <c r="C44" s="12" t="s">
        <v>6936</v>
      </c>
      <c r="D44" s="26">
        <v>2000</v>
      </c>
      <c r="E44" s="27">
        <v>2155</v>
      </c>
      <c r="F44" s="12" t="s">
        <v>8218</v>
      </c>
      <c r="G44" s="12" t="s">
        <v>8223</v>
      </c>
      <c r="H44" s="12" t="s">
        <v>8245</v>
      </c>
      <c r="I44" s="12">
        <v>1436511600</v>
      </c>
      <c r="J44" s="12">
        <v>1434415812</v>
      </c>
      <c r="K44" s="12" t="b">
        <v>0</v>
      </c>
      <c r="L44" s="12">
        <v>19</v>
      </c>
      <c r="M44" s="12" t="b">
        <v>1</v>
      </c>
      <c r="N44" s="12" t="s">
        <v>8273</v>
      </c>
      <c r="O44" s="12" t="s">
        <v>8274</v>
      </c>
      <c r="P44" s="12">
        <v>108</v>
      </c>
      <c r="Q44" s="12">
        <v>113.42</v>
      </c>
      <c r="R44" s="15">
        <v>42171.034861111111</v>
      </c>
      <c r="S44" s="15">
        <v>42195.291666666672</v>
      </c>
      <c r="T44" s="11"/>
      <c r="U44" s="12"/>
      <c r="V44" s="12"/>
      <c r="W44" s="13"/>
      <c r="X44" s="14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6"/>
      <c r="AL44" s="16"/>
      <c r="AM44" s="11"/>
      <c r="AN44" s="12"/>
      <c r="AO44" s="12"/>
      <c r="AP44" s="13"/>
      <c r="AQ44" s="14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1"/>
      <c r="BD44" s="16"/>
      <c r="BE44" s="16"/>
      <c r="BF44" s="11"/>
      <c r="BG44" s="12"/>
      <c r="BH44" s="12"/>
      <c r="BI44" s="13"/>
      <c r="BJ44" s="14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6"/>
      <c r="BX44" s="16"/>
      <c r="BY44" s="11"/>
      <c r="BZ44" s="12"/>
      <c r="CA44" s="12"/>
      <c r="CB44" s="13"/>
      <c r="CC44" s="14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6"/>
      <c r="CQ44" s="16"/>
      <c r="CR44" s="11"/>
      <c r="CS44" s="12"/>
      <c r="CT44" s="12"/>
      <c r="CU44" s="13"/>
      <c r="CV44" s="14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6"/>
      <c r="DJ44" s="16"/>
      <c r="DK44" s="11"/>
      <c r="DL44" s="12"/>
      <c r="DM44" s="12"/>
      <c r="DN44" s="13"/>
      <c r="DO44" s="14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  <c r="EB44" s="16"/>
      <c r="EC44" s="16"/>
      <c r="ED44" s="11"/>
      <c r="EE44" s="12"/>
      <c r="EF44" s="12"/>
      <c r="EG44" s="13"/>
      <c r="EH44" s="14"/>
      <c r="EI44" s="11"/>
      <c r="EJ44" s="11"/>
      <c r="EK44" s="11"/>
      <c r="EL44" s="11"/>
      <c r="EM44" s="11"/>
      <c r="EN44" s="11"/>
      <c r="EO44" s="11"/>
      <c r="EP44" s="11"/>
      <c r="EQ44" s="11"/>
      <c r="ER44" s="11"/>
      <c r="ES44" s="11"/>
      <c r="ET44" s="11"/>
      <c r="EU44" s="16"/>
      <c r="EV44" s="16"/>
      <c r="EW44" s="11"/>
      <c r="EX44" s="12"/>
      <c r="EY44" s="12"/>
      <c r="EZ44" s="13"/>
      <c r="FA44" s="14"/>
      <c r="FB44" s="11"/>
      <c r="FC44" s="11"/>
      <c r="FD44" s="11"/>
      <c r="FE44" s="11"/>
      <c r="FF44" s="11"/>
      <c r="FG44" s="11"/>
      <c r="FH44" s="11"/>
      <c r="FI44" s="11"/>
      <c r="FJ44" s="11"/>
      <c r="FK44" s="11"/>
      <c r="FL44" s="11"/>
      <c r="FM44" s="11"/>
      <c r="FN44" s="16"/>
      <c r="FO44" s="16"/>
      <c r="FP44" s="11"/>
      <c r="FQ44" s="12"/>
      <c r="FR44" s="12"/>
      <c r="FS44" s="13"/>
      <c r="FT44" s="14"/>
      <c r="FU44" s="11"/>
      <c r="FV44" s="11"/>
      <c r="FW44" s="11"/>
      <c r="FX44" s="11"/>
      <c r="FY44" s="11"/>
      <c r="FZ44" s="11"/>
      <c r="GA44" s="11"/>
      <c r="GB44" s="11"/>
      <c r="GC44" s="11"/>
      <c r="GD44" s="11"/>
      <c r="GE44" s="11"/>
      <c r="GF44" s="11"/>
      <c r="GG44" s="16"/>
      <c r="GH44" s="16"/>
      <c r="GI44" s="11"/>
      <c r="GJ44" s="12"/>
      <c r="GK44" s="12"/>
      <c r="GL44" s="13"/>
      <c r="GM44" s="14"/>
      <c r="GN44" s="11"/>
      <c r="GO44" s="11"/>
      <c r="GP44" s="11"/>
      <c r="GQ44" s="11"/>
      <c r="GR44" s="11"/>
      <c r="GS44" s="11"/>
      <c r="GT44" s="11"/>
      <c r="GU44" s="11"/>
      <c r="GV44" s="11"/>
      <c r="GW44" s="11"/>
      <c r="GX44" s="11"/>
      <c r="GY44" s="11"/>
      <c r="GZ44" s="16"/>
      <c r="HA44" s="16"/>
      <c r="HB44" s="11"/>
      <c r="HC44" s="12"/>
      <c r="HD44" s="12"/>
      <c r="HE44" s="13"/>
      <c r="HF44" s="14"/>
      <c r="HG44" s="11"/>
      <c r="HH44" s="11"/>
      <c r="HI44" s="11"/>
      <c r="HJ44" s="11"/>
      <c r="HK44" s="11"/>
      <c r="HL44" s="11"/>
      <c r="HM44" s="11"/>
      <c r="HN44" s="11"/>
      <c r="HO44" s="11"/>
      <c r="HP44" s="11"/>
      <c r="HQ44" s="11"/>
      <c r="HR44" s="11"/>
      <c r="HS44" s="16"/>
      <c r="HT44" s="16"/>
      <c r="HU44" s="11"/>
      <c r="HV44" s="12"/>
      <c r="HW44" s="12"/>
      <c r="HX44" s="13"/>
      <c r="HY44" s="14"/>
      <c r="HZ44" s="11"/>
      <c r="IA44" s="11"/>
      <c r="IB44" s="11"/>
      <c r="IC44" s="11"/>
      <c r="ID44" s="11"/>
      <c r="IE44" s="11"/>
      <c r="IF44" s="11"/>
      <c r="IG44" s="11"/>
      <c r="IH44" s="11"/>
      <c r="II44" s="11"/>
      <c r="IJ44" s="11"/>
      <c r="IK44" s="11"/>
      <c r="IL44" s="16"/>
      <c r="IM44" s="16"/>
      <c r="IN44" s="11"/>
      <c r="IO44" s="12"/>
      <c r="IP44" s="12"/>
      <c r="IQ44" s="13"/>
      <c r="IR44" s="14"/>
      <c r="IS44" s="11"/>
      <c r="IT44" s="11"/>
      <c r="IU44" s="11"/>
      <c r="IV44" s="11"/>
      <c r="IW44" s="11"/>
      <c r="IX44" s="11"/>
      <c r="IY44" s="11"/>
      <c r="IZ44" s="11"/>
      <c r="JA44" s="11"/>
      <c r="JB44" s="11"/>
      <c r="JC44" s="11"/>
      <c r="JD44" s="11"/>
      <c r="JE44" s="16"/>
      <c r="JF44" s="16"/>
      <c r="JG44" s="11"/>
      <c r="JH44" s="12"/>
      <c r="JI44" s="12"/>
      <c r="JJ44" s="13"/>
      <c r="JK44" s="14"/>
      <c r="JL44" s="11"/>
      <c r="JM44" s="11"/>
      <c r="JN44" s="11"/>
      <c r="JO44" s="11"/>
      <c r="JP44" s="11"/>
      <c r="JQ44" s="11"/>
      <c r="JR44" s="11"/>
      <c r="JS44" s="11"/>
      <c r="JT44" s="11"/>
      <c r="JU44" s="11"/>
      <c r="JV44" s="11"/>
      <c r="JW44" s="11"/>
      <c r="JX44" s="16"/>
      <c r="JY44" s="16"/>
      <c r="JZ44" s="11"/>
      <c r="KA44" s="12"/>
      <c r="KB44" s="12"/>
      <c r="KC44" s="13"/>
      <c r="KD44" s="14"/>
      <c r="KE44" s="11"/>
      <c r="KF44" s="11"/>
      <c r="KG44" s="11"/>
      <c r="KH44" s="11"/>
      <c r="KI44" s="11"/>
      <c r="KJ44" s="11"/>
      <c r="KK44" s="11"/>
      <c r="KL44" s="11"/>
      <c r="KM44" s="11"/>
      <c r="KN44" s="11"/>
      <c r="KO44" s="11"/>
      <c r="KP44" s="11"/>
      <c r="KQ44" s="16"/>
      <c r="KR44" s="16"/>
      <c r="KS44" s="11"/>
      <c r="KT44" s="12"/>
      <c r="KU44" s="12"/>
      <c r="KV44" s="13"/>
      <c r="KW44" s="14"/>
      <c r="KX44" s="11"/>
      <c r="KY44" s="11"/>
      <c r="KZ44" s="11"/>
      <c r="LA44" s="11"/>
      <c r="LB44" s="11"/>
      <c r="LC44" s="11"/>
      <c r="LD44" s="11"/>
      <c r="LE44" s="11"/>
      <c r="LF44" s="11"/>
      <c r="LG44" s="11"/>
      <c r="LH44" s="11"/>
      <c r="LI44" s="11"/>
      <c r="LJ44" s="16"/>
      <c r="LK44" s="16"/>
      <c r="LL44" s="11"/>
      <c r="LM44" s="12"/>
      <c r="LN44" s="12"/>
      <c r="LO44" s="13"/>
      <c r="LP44" s="14"/>
      <c r="LQ44" s="11"/>
      <c r="LR44" s="11"/>
      <c r="LS44" s="11"/>
      <c r="LT44" s="11"/>
      <c r="LU44" s="11"/>
      <c r="LV44" s="11"/>
      <c r="LW44" s="11"/>
      <c r="LX44" s="11"/>
      <c r="LY44" s="11"/>
      <c r="LZ44" s="11"/>
      <c r="MA44" s="11"/>
      <c r="MB44" s="11"/>
      <c r="MC44" s="16"/>
      <c r="MD44" s="16"/>
      <c r="ME44" s="11"/>
      <c r="MF44" s="12"/>
      <c r="MG44" s="12"/>
      <c r="MH44" s="13"/>
      <c r="MI44" s="14"/>
      <c r="MJ44" s="11"/>
      <c r="MK44" s="11"/>
      <c r="ML44" s="11"/>
      <c r="MM44" s="11"/>
      <c r="MN44" s="11"/>
      <c r="MO44" s="11"/>
      <c r="MP44" s="11"/>
      <c r="MQ44" s="11"/>
      <c r="MR44" s="11"/>
      <c r="MS44" s="11"/>
      <c r="MT44" s="11"/>
      <c r="MU44" s="11"/>
      <c r="MV44" s="16"/>
      <c r="MW44" s="16"/>
      <c r="MX44" s="11"/>
      <c r="MY44" s="12"/>
      <c r="MZ44" s="12"/>
      <c r="NA44" s="13"/>
      <c r="NB44" s="14"/>
      <c r="NC44" s="11"/>
      <c r="ND44" s="11"/>
      <c r="NE44" s="11"/>
      <c r="NF44" s="11"/>
      <c r="NG44" s="11"/>
      <c r="NH44" s="11"/>
      <c r="NI44" s="11"/>
      <c r="NJ44" s="11"/>
      <c r="NK44" s="11"/>
      <c r="NL44" s="11"/>
      <c r="NM44" s="11"/>
      <c r="NN44" s="11"/>
      <c r="NO44" s="16"/>
      <c r="NP44" s="16"/>
      <c r="NQ44" s="11"/>
      <c r="NR44" s="12"/>
      <c r="NS44" s="12"/>
      <c r="NT44" s="13"/>
      <c r="NU44" s="14"/>
      <c r="NV44" s="11"/>
      <c r="NW44" s="11"/>
      <c r="NX44" s="11"/>
      <c r="NY44" s="11"/>
      <c r="NZ44" s="11"/>
      <c r="OA44" s="11"/>
      <c r="OB44" s="11"/>
      <c r="OC44" s="11"/>
      <c r="OD44" s="11"/>
      <c r="OE44" s="11"/>
      <c r="OF44" s="11"/>
      <c r="OG44" s="11"/>
      <c r="OH44" s="16"/>
      <c r="OI44" s="16"/>
      <c r="OJ44" s="11"/>
      <c r="OK44" s="12"/>
      <c r="OL44" s="12"/>
      <c r="OM44" s="13"/>
      <c r="ON44" s="14"/>
      <c r="OO44" s="11"/>
      <c r="OP44" s="11"/>
      <c r="OQ44" s="11"/>
      <c r="OR44" s="11"/>
      <c r="OS44" s="11"/>
      <c r="OT44" s="11"/>
      <c r="OU44" s="11"/>
      <c r="OV44" s="11"/>
      <c r="OW44" s="11"/>
      <c r="OX44" s="11"/>
      <c r="OY44" s="11"/>
      <c r="OZ44" s="11"/>
      <c r="PA44" s="16"/>
      <c r="PB44" s="16"/>
    </row>
    <row r="45" spans="1:418" ht="100" customHeight="1" x14ac:dyDescent="0.75">
      <c r="A45" s="12">
        <v>2827</v>
      </c>
      <c r="B45" s="12" t="s">
        <v>2827</v>
      </c>
      <c r="C45" s="12" t="s">
        <v>6937</v>
      </c>
      <c r="D45" s="26">
        <v>2000</v>
      </c>
      <c r="E45" s="27">
        <v>2405</v>
      </c>
      <c r="F45" s="12" t="s">
        <v>8218</v>
      </c>
      <c r="G45" s="12" t="s">
        <v>8223</v>
      </c>
      <c r="H45" s="12" t="s">
        <v>8245</v>
      </c>
      <c r="I45" s="12">
        <v>1464971400</v>
      </c>
      <c r="J45" s="12">
        <v>1462379066</v>
      </c>
      <c r="K45" s="12" t="b">
        <v>0</v>
      </c>
      <c r="L45" s="12">
        <v>23</v>
      </c>
      <c r="M45" s="12" t="b">
        <v>1</v>
      </c>
      <c r="N45" s="12" t="s">
        <v>8273</v>
      </c>
      <c r="O45" s="12" t="s">
        <v>8274</v>
      </c>
      <c r="P45" s="12">
        <v>120</v>
      </c>
      <c r="Q45" s="12">
        <v>104.57</v>
      </c>
      <c r="R45" s="15">
        <v>42494.683634259258</v>
      </c>
      <c r="S45" s="15">
        <v>42524.6875</v>
      </c>
      <c r="T45" s="11"/>
      <c r="U45" s="12"/>
      <c r="V45" s="12"/>
      <c r="W45" s="13"/>
      <c r="X45" s="14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6"/>
      <c r="AL45" s="16"/>
      <c r="AM45" s="11"/>
      <c r="AN45" s="12"/>
      <c r="AO45" s="12"/>
      <c r="AP45" s="13"/>
      <c r="AQ45" s="14"/>
      <c r="AR45" s="11"/>
      <c r="AS45" s="11"/>
      <c r="AT45" s="11"/>
      <c r="AU45" s="11"/>
      <c r="AV45" s="11"/>
      <c r="AW45" s="11"/>
      <c r="AX45" s="11"/>
      <c r="AY45" s="11"/>
      <c r="AZ45" s="11"/>
      <c r="BA45" s="11"/>
      <c r="BB45" s="11"/>
      <c r="BC45" s="11"/>
      <c r="BD45" s="16"/>
      <c r="BE45" s="16"/>
      <c r="BF45" s="11"/>
      <c r="BG45" s="12"/>
      <c r="BH45" s="12"/>
      <c r="BI45" s="13"/>
      <c r="BJ45" s="14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6"/>
      <c r="BX45" s="16"/>
      <c r="BY45" s="11"/>
      <c r="BZ45" s="12"/>
      <c r="CA45" s="12"/>
      <c r="CB45" s="13"/>
      <c r="CC45" s="14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6"/>
      <c r="CQ45" s="16"/>
      <c r="CR45" s="11"/>
      <c r="CS45" s="12"/>
      <c r="CT45" s="12"/>
      <c r="CU45" s="13"/>
      <c r="CV45" s="14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6"/>
      <c r="DJ45" s="16"/>
      <c r="DK45" s="11"/>
      <c r="DL45" s="12"/>
      <c r="DM45" s="12"/>
      <c r="DN45" s="13"/>
      <c r="DO45" s="14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  <c r="EB45" s="16"/>
      <c r="EC45" s="16"/>
      <c r="ED45" s="11"/>
      <c r="EE45" s="12"/>
      <c r="EF45" s="12"/>
      <c r="EG45" s="13"/>
      <c r="EH45" s="14"/>
      <c r="EI45" s="11"/>
      <c r="EJ45" s="11"/>
      <c r="EK45" s="11"/>
      <c r="EL45" s="11"/>
      <c r="EM45" s="11"/>
      <c r="EN45" s="11"/>
      <c r="EO45" s="11"/>
      <c r="EP45" s="11"/>
      <c r="EQ45" s="11"/>
      <c r="ER45" s="11"/>
      <c r="ES45" s="11"/>
      <c r="ET45" s="11"/>
      <c r="EU45" s="16"/>
      <c r="EV45" s="16"/>
      <c r="EW45" s="11"/>
      <c r="EX45" s="12"/>
      <c r="EY45" s="12"/>
      <c r="EZ45" s="13"/>
      <c r="FA45" s="14"/>
      <c r="FB45" s="11"/>
      <c r="FC45" s="11"/>
      <c r="FD45" s="11"/>
      <c r="FE45" s="11"/>
      <c r="FF45" s="11"/>
      <c r="FG45" s="11"/>
      <c r="FH45" s="11"/>
      <c r="FI45" s="11"/>
      <c r="FJ45" s="11"/>
      <c r="FK45" s="11"/>
      <c r="FL45" s="11"/>
      <c r="FM45" s="11"/>
      <c r="FN45" s="16"/>
      <c r="FO45" s="16"/>
      <c r="FP45" s="11"/>
      <c r="FQ45" s="12"/>
      <c r="FR45" s="12"/>
      <c r="FS45" s="13"/>
      <c r="FT45" s="14"/>
      <c r="FU45" s="11"/>
      <c r="FV45" s="11"/>
      <c r="FW45" s="11"/>
      <c r="FX45" s="11"/>
      <c r="FY45" s="11"/>
      <c r="FZ45" s="11"/>
      <c r="GA45" s="11"/>
      <c r="GB45" s="11"/>
      <c r="GC45" s="11"/>
      <c r="GD45" s="11"/>
      <c r="GE45" s="11"/>
      <c r="GF45" s="11"/>
      <c r="GG45" s="16"/>
      <c r="GH45" s="16"/>
      <c r="GI45" s="11"/>
      <c r="GJ45" s="12"/>
      <c r="GK45" s="12"/>
      <c r="GL45" s="13"/>
      <c r="GM45" s="14"/>
      <c r="GN45" s="11"/>
      <c r="GO45" s="11"/>
      <c r="GP45" s="11"/>
      <c r="GQ45" s="11"/>
      <c r="GR45" s="11"/>
      <c r="GS45" s="11"/>
      <c r="GT45" s="11"/>
      <c r="GU45" s="11"/>
      <c r="GV45" s="11"/>
      <c r="GW45" s="11"/>
      <c r="GX45" s="11"/>
      <c r="GY45" s="11"/>
      <c r="GZ45" s="16"/>
      <c r="HA45" s="16"/>
      <c r="HB45" s="11"/>
      <c r="HC45" s="12"/>
      <c r="HD45" s="12"/>
      <c r="HE45" s="13"/>
      <c r="HF45" s="14"/>
      <c r="HG45" s="11"/>
      <c r="HH45" s="11"/>
      <c r="HI45" s="11"/>
      <c r="HJ45" s="11"/>
      <c r="HK45" s="11"/>
      <c r="HL45" s="11"/>
      <c r="HM45" s="11"/>
      <c r="HN45" s="11"/>
      <c r="HO45" s="11"/>
      <c r="HP45" s="11"/>
      <c r="HQ45" s="11"/>
      <c r="HR45" s="11"/>
      <c r="HS45" s="16"/>
      <c r="HT45" s="16"/>
      <c r="HU45" s="11"/>
      <c r="HV45" s="12"/>
      <c r="HW45" s="12"/>
      <c r="HX45" s="13"/>
      <c r="HY45" s="14"/>
      <c r="HZ45" s="11"/>
      <c r="IA45" s="11"/>
      <c r="IB45" s="11"/>
      <c r="IC45" s="11"/>
      <c r="ID45" s="11"/>
      <c r="IE45" s="11"/>
      <c r="IF45" s="11"/>
      <c r="IG45" s="11"/>
      <c r="IH45" s="11"/>
      <c r="II45" s="11"/>
      <c r="IJ45" s="11"/>
      <c r="IK45" s="11"/>
      <c r="IL45" s="16"/>
      <c r="IM45" s="16"/>
      <c r="IN45" s="11"/>
      <c r="IO45" s="12"/>
      <c r="IP45" s="12"/>
      <c r="IQ45" s="13"/>
      <c r="IR45" s="14"/>
      <c r="IS45" s="11"/>
      <c r="IT45" s="11"/>
      <c r="IU45" s="11"/>
      <c r="IV45" s="11"/>
      <c r="IW45" s="11"/>
      <c r="IX45" s="11"/>
      <c r="IY45" s="11"/>
      <c r="IZ45" s="11"/>
      <c r="JA45" s="11"/>
      <c r="JB45" s="11"/>
      <c r="JC45" s="11"/>
      <c r="JD45" s="11"/>
      <c r="JE45" s="16"/>
      <c r="JF45" s="16"/>
      <c r="JG45" s="11"/>
      <c r="JH45" s="12"/>
      <c r="JI45" s="12"/>
      <c r="JJ45" s="13"/>
      <c r="JK45" s="14"/>
      <c r="JL45" s="11"/>
      <c r="JM45" s="11"/>
      <c r="JN45" s="11"/>
      <c r="JO45" s="11"/>
      <c r="JP45" s="11"/>
      <c r="JQ45" s="11"/>
      <c r="JR45" s="11"/>
      <c r="JS45" s="11"/>
      <c r="JT45" s="11"/>
      <c r="JU45" s="11"/>
      <c r="JV45" s="11"/>
      <c r="JW45" s="11"/>
      <c r="JX45" s="16"/>
      <c r="JY45" s="16"/>
      <c r="JZ45" s="11"/>
      <c r="KA45" s="12"/>
      <c r="KB45" s="12"/>
      <c r="KC45" s="13"/>
      <c r="KD45" s="14"/>
      <c r="KE45" s="11"/>
      <c r="KF45" s="11"/>
      <c r="KG45" s="11"/>
      <c r="KH45" s="11"/>
      <c r="KI45" s="11"/>
      <c r="KJ45" s="11"/>
      <c r="KK45" s="11"/>
      <c r="KL45" s="11"/>
      <c r="KM45" s="11"/>
      <c r="KN45" s="11"/>
      <c r="KO45" s="11"/>
      <c r="KP45" s="11"/>
      <c r="KQ45" s="16"/>
      <c r="KR45" s="16"/>
      <c r="KS45" s="11"/>
      <c r="KT45" s="12"/>
      <c r="KU45" s="12"/>
      <c r="KV45" s="13"/>
      <c r="KW45" s="14"/>
      <c r="KX45" s="11"/>
      <c r="KY45" s="11"/>
      <c r="KZ45" s="11"/>
      <c r="LA45" s="11"/>
      <c r="LB45" s="11"/>
      <c r="LC45" s="11"/>
      <c r="LD45" s="11"/>
      <c r="LE45" s="11"/>
      <c r="LF45" s="11"/>
      <c r="LG45" s="11"/>
      <c r="LH45" s="11"/>
      <c r="LI45" s="11"/>
      <c r="LJ45" s="16"/>
      <c r="LK45" s="16"/>
      <c r="LL45" s="11"/>
      <c r="LM45" s="12"/>
      <c r="LN45" s="12"/>
      <c r="LO45" s="13"/>
      <c r="LP45" s="14"/>
      <c r="LQ45" s="11"/>
      <c r="LR45" s="11"/>
      <c r="LS45" s="11"/>
      <c r="LT45" s="11"/>
      <c r="LU45" s="11"/>
      <c r="LV45" s="11"/>
      <c r="LW45" s="11"/>
      <c r="LX45" s="11"/>
      <c r="LY45" s="11"/>
      <c r="LZ45" s="11"/>
      <c r="MA45" s="11"/>
      <c r="MB45" s="11"/>
      <c r="MC45" s="16"/>
      <c r="MD45" s="16"/>
      <c r="ME45" s="11"/>
      <c r="MF45" s="12"/>
      <c r="MG45" s="12"/>
      <c r="MH45" s="13"/>
      <c r="MI45" s="14"/>
      <c r="MJ45" s="11"/>
      <c r="MK45" s="11"/>
      <c r="ML45" s="11"/>
      <c r="MM45" s="11"/>
      <c r="MN45" s="11"/>
      <c r="MO45" s="11"/>
      <c r="MP45" s="11"/>
      <c r="MQ45" s="11"/>
      <c r="MR45" s="11"/>
      <c r="MS45" s="11"/>
      <c r="MT45" s="11"/>
      <c r="MU45" s="11"/>
      <c r="MV45" s="16"/>
      <c r="MW45" s="16"/>
      <c r="MX45" s="11"/>
      <c r="MY45" s="12"/>
      <c r="MZ45" s="12"/>
      <c r="NA45" s="13"/>
      <c r="NB45" s="14"/>
      <c r="NC45" s="11"/>
      <c r="ND45" s="11"/>
      <c r="NE45" s="11"/>
      <c r="NF45" s="11"/>
      <c r="NG45" s="11"/>
      <c r="NH45" s="11"/>
      <c r="NI45" s="11"/>
      <c r="NJ45" s="11"/>
      <c r="NK45" s="11"/>
      <c r="NL45" s="11"/>
      <c r="NM45" s="11"/>
      <c r="NN45" s="11"/>
      <c r="NO45" s="16"/>
      <c r="NP45" s="16"/>
      <c r="NQ45" s="11"/>
      <c r="NR45" s="12"/>
      <c r="NS45" s="12"/>
      <c r="NT45" s="13"/>
      <c r="NU45" s="14"/>
      <c r="NV45" s="11"/>
      <c r="NW45" s="11"/>
      <c r="NX45" s="11"/>
      <c r="NY45" s="11"/>
      <c r="NZ45" s="11"/>
      <c r="OA45" s="11"/>
      <c r="OB45" s="11"/>
      <c r="OC45" s="11"/>
      <c r="OD45" s="11"/>
      <c r="OE45" s="11"/>
      <c r="OF45" s="11"/>
      <c r="OG45" s="11"/>
      <c r="OH45" s="16"/>
      <c r="OI45" s="16"/>
      <c r="OJ45" s="11"/>
      <c r="OK45" s="12"/>
      <c r="OL45" s="12"/>
      <c r="OM45" s="13"/>
      <c r="ON45" s="14"/>
      <c r="OO45" s="11"/>
      <c r="OP45" s="11"/>
      <c r="OQ45" s="11"/>
      <c r="OR45" s="11"/>
      <c r="OS45" s="11"/>
      <c r="OT45" s="11"/>
      <c r="OU45" s="11"/>
      <c r="OV45" s="11"/>
      <c r="OW45" s="11"/>
      <c r="OX45" s="11"/>
      <c r="OY45" s="11"/>
      <c r="OZ45" s="11"/>
      <c r="PA45" s="16"/>
      <c r="PB45" s="16"/>
    </row>
    <row r="46" spans="1:418" ht="100" customHeight="1" x14ac:dyDescent="0.75">
      <c r="A46" s="12">
        <v>2830</v>
      </c>
      <c r="B46" s="12" t="s">
        <v>2830</v>
      </c>
      <c r="C46" s="12" t="s">
        <v>6940</v>
      </c>
      <c r="D46" s="26">
        <v>3000</v>
      </c>
      <c r="E46" s="27">
        <v>3000</v>
      </c>
      <c r="F46" s="12" t="s">
        <v>8218</v>
      </c>
      <c r="G46" s="12" t="s">
        <v>8223</v>
      </c>
      <c r="H46" s="12" t="s">
        <v>8245</v>
      </c>
      <c r="I46" s="12">
        <v>1399867140</v>
      </c>
      <c r="J46" s="12">
        <v>1398802148</v>
      </c>
      <c r="K46" s="12" t="b">
        <v>0</v>
      </c>
      <c r="L46" s="12">
        <v>11</v>
      </c>
      <c r="M46" s="12" t="b">
        <v>1</v>
      </c>
      <c r="N46" s="12" t="s">
        <v>8273</v>
      </c>
      <c r="O46" s="12" t="s">
        <v>8274</v>
      </c>
      <c r="P46" s="12">
        <v>100</v>
      </c>
      <c r="Q46" s="12">
        <v>272.73</v>
      </c>
      <c r="R46" s="15">
        <v>41758.839675925927</v>
      </c>
      <c r="S46" s="15">
        <v>41771.165972222225</v>
      </c>
      <c r="T46" s="11"/>
      <c r="U46" s="12"/>
      <c r="V46" s="12"/>
      <c r="W46" s="13"/>
      <c r="X46" s="14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6"/>
      <c r="AL46" s="16"/>
      <c r="AM46" s="11"/>
      <c r="AN46" s="12"/>
      <c r="AO46" s="12"/>
      <c r="AP46" s="13"/>
      <c r="AQ46" s="14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6"/>
      <c r="BE46" s="16"/>
      <c r="BF46" s="11"/>
      <c r="BG46" s="12"/>
      <c r="BH46" s="12"/>
      <c r="BI46" s="13"/>
      <c r="BJ46" s="14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6"/>
      <c r="BX46" s="16"/>
      <c r="BY46" s="11"/>
      <c r="BZ46" s="12"/>
      <c r="CA46" s="12"/>
      <c r="CB46" s="13"/>
      <c r="CC46" s="14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6"/>
      <c r="CQ46" s="16"/>
      <c r="CR46" s="11"/>
      <c r="CS46" s="12"/>
      <c r="CT46" s="12"/>
      <c r="CU46" s="13"/>
      <c r="CV46" s="14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6"/>
      <c r="DJ46" s="16"/>
      <c r="DK46" s="11"/>
      <c r="DL46" s="12"/>
      <c r="DM46" s="12"/>
      <c r="DN46" s="13"/>
      <c r="DO46" s="14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  <c r="EB46" s="16"/>
      <c r="EC46" s="16"/>
      <c r="ED46" s="11"/>
      <c r="EE46" s="12"/>
      <c r="EF46" s="12"/>
      <c r="EG46" s="13"/>
      <c r="EH46" s="14"/>
      <c r="EI46" s="11"/>
      <c r="EJ46" s="11"/>
      <c r="EK46" s="11"/>
      <c r="EL46" s="11"/>
      <c r="EM46" s="11"/>
      <c r="EN46" s="11"/>
      <c r="EO46" s="11"/>
      <c r="EP46" s="11"/>
      <c r="EQ46" s="11"/>
      <c r="ER46" s="11"/>
      <c r="ES46" s="11"/>
      <c r="ET46" s="11"/>
      <c r="EU46" s="16"/>
      <c r="EV46" s="16"/>
      <c r="EW46" s="11"/>
      <c r="EX46" s="12"/>
      <c r="EY46" s="12"/>
      <c r="EZ46" s="13"/>
      <c r="FA46" s="14"/>
      <c r="FB46" s="11"/>
      <c r="FC46" s="11"/>
      <c r="FD46" s="11"/>
      <c r="FE46" s="11"/>
      <c r="FF46" s="11"/>
      <c r="FG46" s="11"/>
      <c r="FH46" s="11"/>
      <c r="FI46" s="11"/>
      <c r="FJ46" s="11"/>
      <c r="FK46" s="11"/>
      <c r="FL46" s="11"/>
      <c r="FM46" s="11"/>
      <c r="FN46" s="16"/>
      <c r="FO46" s="16"/>
      <c r="FP46" s="11"/>
      <c r="FQ46" s="12"/>
      <c r="FR46" s="12"/>
      <c r="FS46" s="13"/>
      <c r="FT46" s="14"/>
      <c r="FU46" s="11"/>
      <c r="FV46" s="11"/>
      <c r="FW46" s="11"/>
      <c r="FX46" s="11"/>
      <c r="FY46" s="11"/>
      <c r="FZ46" s="11"/>
      <c r="GA46" s="11"/>
      <c r="GB46" s="11"/>
      <c r="GC46" s="11"/>
      <c r="GD46" s="11"/>
      <c r="GE46" s="11"/>
      <c r="GF46" s="11"/>
      <c r="GG46" s="16"/>
      <c r="GH46" s="16"/>
      <c r="GI46" s="11"/>
      <c r="GJ46" s="12"/>
      <c r="GK46" s="12"/>
      <c r="GL46" s="13"/>
      <c r="GM46" s="14"/>
      <c r="GN46" s="11"/>
      <c r="GO46" s="11"/>
      <c r="GP46" s="11"/>
      <c r="GQ46" s="11"/>
      <c r="GR46" s="11"/>
      <c r="GS46" s="11"/>
      <c r="GT46" s="11"/>
      <c r="GU46" s="11"/>
      <c r="GV46" s="11"/>
      <c r="GW46" s="11"/>
      <c r="GX46" s="11"/>
      <c r="GY46" s="11"/>
      <c r="GZ46" s="16"/>
      <c r="HA46" s="16"/>
      <c r="HB46" s="11"/>
      <c r="HC46" s="12"/>
      <c r="HD46" s="12"/>
      <c r="HE46" s="13"/>
      <c r="HF46" s="14"/>
      <c r="HG46" s="11"/>
      <c r="HH46" s="11"/>
      <c r="HI46" s="11"/>
      <c r="HJ46" s="11"/>
      <c r="HK46" s="11"/>
      <c r="HL46" s="11"/>
      <c r="HM46" s="11"/>
      <c r="HN46" s="11"/>
      <c r="HO46" s="11"/>
      <c r="HP46" s="11"/>
      <c r="HQ46" s="11"/>
      <c r="HR46" s="11"/>
      <c r="HS46" s="16"/>
      <c r="HT46" s="16"/>
      <c r="HU46" s="11"/>
      <c r="HV46" s="12"/>
      <c r="HW46" s="12"/>
      <c r="HX46" s="13"/>
      <c r="HY46" s="14"/>
      <c r="HZ46" s="11"/>
      <c r="IA46" s="11"/>
      <c r="IB46" s="11"/>
      <c r="IC46" s="11"/>
      <c r="ID46" s="11"/>
      <c r="IE46" s="11"/>
      <c r="IF46" s="11"/>
      <c r="IG46" s="11"/>
      <c r="IH46" s="11"/>
      <c r="II46" s="11"/>
      <c r="IJ46" s="11"/>
      <c r="IK46" s="11"/>
      <c r="IL46" s="16"/>
      <c r="IM46" s="16"/>
      <c r="IN46" s="11"/>
      <c r="IO46" s="12"/>
      <c r="IP46" s="12"/>
      <c r="IQ46" s="13"/>
      <c r="IR46" s="14"/>
      <c r="IS46" s="11"/>
      <c r="IT46" s="11"/>
      <c r="IU46" s="11"/>
      <c r="IV46" s="11"/>
      <c r="IW46" s="11"/>
      <c r="IX46" s="11"/>
      <c r="IY46" s="11"/>
      <c r="IZ46" s="11"/>
      <c r="JA46" s="11"/>
      <c r="JB46" s="11"/>
      <c r="JC46" s="11"/>
      <c r="JD46" s="11"/>
      <c r="JE46" s="16"/>
      <c r="JF46" s="16"/>
      <c r="JG46" s="11"/>
      <c r="JH46" s="12"/>
      <c r="JI46" s="12"/>
      <c r="JJ46" s="13"/>
      <c r="JK46" s="14"/>
      <c r="JL46" s="11"/>
      <c r="JM46" s="11"/>
      <c r="JN46" s="11"/>
      <c r="JO46" s="11"/>
      <c r="JP46" s="11"/>
      <c r="JQ46" s="11"/>
      <c r="JR46" s="11"/>
      <c r="JS46" s="11"/>
      <c r="JT46" s="11"/>
      <c r="JU46" s="11"/>
      <c r="JV46" s="11"/>
      <c r="JW46" s="11"/>
      <c r="JX46" s="16"/>
      <c r="JY46" s="16"/>
      <c r="JZ46" s="11"/>
      <c r="KA46" s="12"/>
      <c r="KB46" s="12"/>
      <c r="KC46" s="13"/>
      <c r="KD46" s="14"/>
      <c r="KE46" s="11"/>
      <c r="KF46" s="11"/>
      <c r="KG46" s="11"/>
      <c r="KH46" s="11"/>
      <c r="KI46" s="11"/>
      <c r="KJ46" s="11"/>
      <c r="KK46" s="11"/>
      <c r="KL46" s="11"/>
      <c r="KM46" s="11"/>
      <c r="KN46" s="11"/>
      <c r="KO46" s="11"/>
      <c r="KP46" s="11"/>
      <c r="KQ46" s="16"/>
      <c r="KR46" s="16"/>
      <c r="KS46" s="11"/>
      <c r="KT46" s="12"/>
      <c r="KU46" s="12"/>
      <c r="KV46" s="13"/>
      <c r="KW46" s="14"/>
      <c r="KX46" s="11"/>
      <c r="KY46" s="11"/>
      <c r="KZ46" s="11"/>
      <c r="LA46" s="11"/>
      <c r="LB46" s="11"/>
      <c r="LC46" s="11"/>
      <c r="LD46" s="11"/>
      <c r="LE46" s="11"/>
      <c r="LF46" s="11"/>
      <c r="LG46" s="11"/>
      <c r="LH46" s="11"/>
      <c r="LI46" s="11"/>
      <c r="LJ46" s="16"/>
      <c r="LK46" s="16"/>
      <c r="LL46" s="11"/>
      <c r="LM46" s="12"/>
      <c r="LN46" s="12"/>
      <c r="LO46" s="13"/>
      <c r="LP46" s="14"/>
      <c r="LQ46" s="11"/>
      <c r="LR46" s="11"/>
      <c r="LS46" s="11"/>
      <c r="LT46" s="11"/>
      <c r="LU46" s="11"/>
      <c r="LV46" s="11"/>
      <c r="LW46" s="11"/>
      <c r="LX46" s="11"/>
      <c r="LY46" s="11"/>
      <c r="LZ46" s="11"/>
      <c r="MA46" s="11"/>
      <c r="MB46" s="11"/>
      <c r="MC46" s="16"/>
      <c r="MD46" s="16"/>
      <c r="ME46" s="11"/>
      <c r="MF46" s="12"/>
      <c r="MG46" s="12"/>
      <c r="MH46" s="13"/>
      <c r="MI46" s="14"/>
      <c r="MJ46" s="11"/>
      <c r="MK46" s="11"/>
      <c r="ML46" s="11"/>
      <c r="MM46" s="11"/>
      <c r="MN46" s="11"/>
      <c r="MO46" s="11"/>
      <c r="MP46" s="11"/>
      <c r="MQ46" s="11"/>
      <c r="MR46" s="11"/>
      <c r="MS46" s="11"/>
      <c r="MT46" s="11"/>
      <c r="MU46" s="11"/>
      <c r="MV46" s="16"/>
      <c r="MW46" s="16"/>
      <c r="MX46" s="11"/>
      <c r="MY46" s="12"/>
      <c r="MZ46" s="12"/>
      <c r="NA46" s="13"/>
      <c r="NB46" s="14"/>
      <c r="NC46" s="11"/>
      <c r="ND46" s="11"/>
      <c r="NE46" s="11"/>
      <c r="NF46" s="11"/>
      <c r="NG46" s="11"/>
      <c r="NH46" s="11"/>
      <c r="NI46" s="11"/>
      <c r="NJ46" s="11"/>
      <c r="NK46" s="11"/>
      <c r="NL46" s="11"/>
      <c r="NM46" s="11"/>
      <c r="NN46" s="11"/>
      <c r="NO46" s="16"/>
      <c r="NP46" s="16"/>
      <c r="NQ46" s="11"/>
      <c r="NR46" s="12"/>
      <c r="NS46" s="12"/>
      <c r="NT46" s="13"/>
      <c r="NU46" s="14"/>
      <c r="NV46" s="11"/>
      <c r="NW46" s="11"/>
      <c r="NX46" s="11"/>
      <c r="NY46" s="11"/>
      <c r="NZ46" s="11"/>
      <c r="OA46" s="11"/>
      <c r="OB46" s="11"/>
      <c r="OC46" s="11"/>
      <c r="OD46" s="11"/>
      <c r="OE46" s="11"/>
      <c r="OF46" s="11"/>
      <c r="OG46" s="11"/>
      <c r="OH46" s="16"/>
      <c r="OI46" s="16"/>
      <c r="OJ46" s="11"/>
      <c r="OK46" s="12"/>
      <c r="OL46" s="12"/>
      <c r="OM46" s="13"/>
      <c r="ON46" s="14"/>
      <c r="OO46" s="11"/>
      <c r="OP46" s="11"/>
      <c r="OQ46" s="11"/>
      <c r="OR46" s="11"/>
      <c r="OS46" s="11"/>
      <c r="OT46" s="11"/>
      <c r="OU46" s="11"/>
      <c r="OV46" s="11"/>
      <c r="OW46" s="11"/>
      <c r="OX46" s="11"/>
      <c r="OY46" s="11"/>
      <c r="OZ46" s="11"/>
      <c r="PA46" s="16"/>
      <c r="PB46" s="16"/>
    </row>
    <row r="47" spans="1:418" ht="100" customHeight="1" x14ac:dyDescent="0.75">
      <c r="A47" s="12">
        <v>2831</v>
      </c>
      <c r="B47" s="12" t="s">
        <v>2831</v>
      </c>
      <c r="C47" s="12" t="s">
        <v>6941</v>
      </c>
      <c r="D47" s="26">
        <v>3000</v>
      </c>
      <c r="E47" s="27">
        <v>3320</v>
      </c>
      <c r="F47" s="12" t="s">
        <v>8218</v>
      </c>
      <c r="G47" s="12" t="s">
        <v>8223</v>
      </c>
      <c r="H47" s="12" t="s">
        <v>8245</v>
      </c>
      <c r="I47" s="12">
        <v>1437076070</v>
      </c>
      <c r="J47" s="12">
        <v>1434484070</v>
      </c>
      <c r="K47" s="12" t="b">
        <v>0</v>
      </c>
      <c r="L47" s="12">
        <v>52</v>
      </c>
      <c r="M47" s="12" t="b">
        <v>1</v>
      </c>
      <c r="N47" s="12" t="s">
        <v>8273</v>
      </c>
      <c r="O47" s="12" t="s">
        <v>8274</v>
      </c>
      <c r="P47" s="12">
        <v>111</v>
      </c>
      <c r="Q47" s="12">
        <v>63.85</v>
      </c>
      <c r="R47" s="15">
        <v>42171.824884259258</v>
      </c>
      <c r="S47" s="15">
        <v>42201.824884259258</v>
      </c>
      <c r="T47" s="11"/>
      <c r="U47" s="12"/>
      <c r="V47" s="12"/>
      <c r="W47" s="13"/>
      <c r="X47" s="14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6"/>
      <c r="AL47" s="16"/>
      <c r="AM47" s="11"/>
      <c r="AN47" s="12"/>
      <c r="AO47" s="12"/>
      <c r="AP47" s="13"/>
      <c r="AQ47" s="14"/>
      <c r="AR47" s="11"/>
      <c r="AS47" s="11"/>
      <c r="AT47" s="11"/>
      <c r="AU47" s="11"/>
      <c r="AV47" s="11"/>
      <c r="AW47" s="11"/>
      <c r="AX47" s="11"/>
      <c r="AY47" s="11"/>
      <c r="AZ47" s="11"/>
      <c r="BA47" s="11"/>
      <c r="BB47" s="11"/>
      <c r="BC47" s="11"/>
      <c r="BD47" s="16"/>
      <c r="BE47" s="16"/>
      <c r="BF47" s="11"/>
      <c r="BG47" s="12"/>
      <c r="BH47" s="12"/>
      <c r="BI47" s="13"/>
      <c r="BJ47" s="14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6"/>
      <c r="BX47" s="16"/>
      <c r="BY47" s="11"/>
      <c r="BZ47" s="12"/>
      <c r="CA47" s="12"/>
      <c r="CB47" s="13"/>
      <c r="CC47" s="14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6"/>
      <c r="CQ47" s="16"/>
      <c r="CR47" s="11"/>
      <c r="CS47" s="12"/>
      <c r="CT47" s="12"/>
      <c r="CU47" s="13"/>
      <c r="CV47" s="14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6"/>
      <c r="DJ47" s="16"/>
      <c r="DK47" s="11"/>
      <c r="DL47" s="12"/>
      <c r="DM47" s="12"/>
      <c r="DN47" s="13"/>
      <c r="DO47" s="14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  <c r="EB47" s="16"/>
      <c r="EC47" s="16"/>
      <c r="ED47" s="11"/>
      <c r="EE47" s="12"/>
      <c r="EF47" s="12"/>
      <c r="EG47" s="13"/>
      <c r="EH47" s="14"/>
      <c r="EI47" s="11"/>
      <c r="EJ47" s="11"/>
      <c r="EK47" s="11"/>
      <c r="EL47" s="11"/>
      <c r="EM47" s="11"/>
      <c r="EN47" s="11"/>
      <c r="EO47" s="11"/>
      <c r="EP47" s="11"/>
      <c r="EQ47" s="11"/>
      <c r="ER47" s="11"/>
      <c r="ES47" s="11"/>
      <c r="ET47" s="11"/>
      <c r="EU47" s="16"/>
      <c r="EV47" s="16"/>
      <c r="EW47" s="11"/>
      <c r="EX47" s="12"/>
      <c r="EY47" s="12"/>
      <c r="EZ47" s="13"/>
      <c r="FA47" s="14"/>
      <c r="FB47" s="11"/>
      <c r="FC47" s="11"/>
      <c r="FD47" s="11"/>
      <c r="FE47" s="11"/>
      <c r="FF47" s="11"/>
      <c r="FG47" s="11"/>
      <c r="FH47" s="11"/>
      <c r="FI47" s="11"/>
      <c r="FJ47" s="11"/>
      <c r="FK47" s="11"/>
      <c r="FL47" s="11"/>
      <c r="FM47" s="11"/>
      <c r="FN47" s="16"/>
      <c r="FO47" s="16"/>
      <c r="FP47" s="11"/>
      <c r="FQ47" s="12"/>
      <c r="FR47" s="12"/>
      <c r="FS47" s="13"/>
      <c r="FT47" s="14"/>
      <c r="FU47" s="11"/>
      <c r="FV47" s="11"/>
      <c r="FW47" s="11"/>
      <c r="FX47" s="11"/>
      <c r="FY47" s="11"/>
      <c r="FZ47" s="11"/>
      <c r="GA47" s="11"/>
      <c r="GB47" s="11"/>
      <c r="GC47" s="11"/>
      <c r="GD47" s="11"/>
      <c r="GE47" s="11"/>
      <c r="GF47" s="11"/>
      <c r="GG47" s="16"/>
      <c r="GH47" s="16"/>
      <c r="GI47" s="11"/>
      <c r="GJ47" s="12"/>
      <c r="GK47" s="12"/>
      <c r="GL47" s="13"/>
      <c r="GM47" s="14"/>
      <c r="GN47" s="11"/>
      <c r="GO47" s="11"/>
      <c r="GP47" s="11"/>
      <c r="GQ47" s="11"/>
      <c r="GR47" s="11"/>
      <c r="GS47" s="11"/>
      <c r="GT47" s="11"/>
      <c r="GU47" s="11"/>
      <c r="GV47" s="11"/>
      <c r="GW47" s="11"/>
      <c r="GX47" s="11"/>
      <c r="GY47" s="11"/>
      <c r="GZ47" s="16"/>
      <c r="HA47" s="16"/>
      <c r="HB47" s="11"/>
      <c r="HC47" s="12"/>
      <c r="HD47" s="12"/>
      <c r="HE47" s="13"/>
      <c r="HF47" s="14"/>
      <c r="HG47" s="11"/>
      <c r="HH47" s="11"/>
      <c r="HI47" s="11"/>
      <c r="HJ47" s="11"/>
      <c r="HK47" s="11"/>
      <c r="HL47" s="11"/>
      <c r="HM47" s="11"/>
      <c r="HN47" s="11"/>
      <c r="HO47" s="11"/>
      <c r="HP47" s="11"/>
      <c r="HQ47" s="11"/>
      <c r="HR47" s="11"/>
      <c r="HS47" s="16"/>
      <c r="HT47" s="16"/>
      <c r="HU47" s="11"/>
      <c r="HV47" s="12"/>
      <c r="HW47" s="12"/>
      <c r="HX47" s="13"/>
      <c r="HY47" s="14"/>
      <c r="HZ47" s="11"/>
      <c r="IA47" s="11"/>
      <c r="IB47" s="11"/>
      <c r="IC47" s="11"/>
      <c r="ID47" s="11"/>
      <c r="IE47" s="11"/>
      <c r="IF47" s="11"/>
      <c r="IG47" s="11"/>
      <c r="IH47" s="11"/>
      <c r="II47" s="11"/>
      <c r="IJ47" s="11"/>
      <c r="IK47" s="11"/>
      <c r="IL47" s="16"/>
      <c r="IM47" s="16"/>
      <c r="IN47" s="11"/>
      <c r="IO47" s="12"/>
      <c r="IP47" s="12"/>
      <c r="IQ47" s="13"/>
      <c r="IR47" s="14"/>
      <c r="IS47" s="11"/>
      <c r="IT47" s="11"/>
      <c r="IU47" s="11"/>
      <c r="IV47" s="11"/>
      <c r="IW47" s="11"/>
      <c r="IX47" s="11"/>
      <c r="IY47" s="11"/>
      <c r="IZ47" s="11"/>
      <c r="JA47" s="11"/>
      <c r="JB47" s="11"/>
      <c r="JC47" s="11"/>
      <c r="JD47" s="11"/>
      <c r="JE47" s="16"/>
      <c r="JF47" s="16"/>
      <c r="JG47" s="11"/>
      <c r="JH47" s="12"/>
      <c r="JI47" s="12"/>
      <c r="JJ47" s="13"/>
      <c r="JK47" s="14"/>
      <c r="JL47" s="11"/>
      <c r="JM47" s="11"/>
      <c r="JN47" s="11"/>
      <c r="JO47" s="11"/>
      <c r="JP47" s="11"/>
      <c r="JQ47" s="11"/>
      <c r="JR47" s="11"/>
      <c r="JS47" s="11"/>
      <c r="JT47" s="11"/>
      <c r="JU47" s="11"/>
      <c r="JV47" s="11"/>
      <c r="JW47" s="11"/>
      <c r="JX47" s="16"/>
      <c r="JY47" s="16"/>
      <c r="JZ47" s="11"/>
      <c r="KA47" s="12"/>
      <c r="KB47" s="12"/>
      <c r="KC47" s="13"/>
      <c r="KD47" s="14"/>
      <c r="KE47" s="11"/>
      <c r="KF47" s="11"/>
      <c r="KG47" s="11"/>
      <c r="KH47" s="11"/>
      <c r="KI47" s="11"/>
      <c r="KJ47" s="11"/>
      <c r="KK47" s="11"/>
      <c r="KL47" s="11"/>
      <c r="KM47" s="11"/>
      <c r="KN47" s="11"/>
      <c r="KO47" s="11"/>
      <c r="KP47" s="11"/>
      <c r="KQ47" s="16"/>
      <c r="KR47" s="16"/>
      <c r="KS47" s="11"/>
      <c r="KT47" s="12"/>
      <c r="KU47" s="12"/>
      <c r="KV47" s="13"/>
      <c r="KW47" s="14"/>
      <c r="KX47" s="11"/>
      <c r="KY47" s="11"/>
      <c r="KZ47" s="11"/>
      <c r="LA47" s="11"/>
      <c r="LB47" s="11"/>
      <c r="LC47" s="11"/>
      <c r="LD47" s="11"/>
      <c r="LE47" s="11"/>
      <c r="LF47" s="11"/>
      <c r="LG47" s="11"/>
      <c r="LH47" s="11"/>
      <c r="LI47" s="11"/>
      <c r="LJ47" s="16"/>
      <c r="LK47" s="16"/>
      <c r="LL47" s="11"/>
      <c r="LM47" s="12"/>
      <c r="LN47" s="12"/>
      <c r="LO47" s="13"/>
      <c r="LP47" s="14"/>
      <c r="LQ47" s="11"/>
      <c r="LR47" s="11"/>
      <c r="LS47" s="11"/>
      <c r="LT47" s="11"/>
      <c r="LU47" s="11"/>
      <c r="LV47" s="11"/>
      <c r="LW47" s="11"/>
      <c r="LX47" s="11"/>
      <c r="LY47" s="11"/>
      <c r="LZ47" s="11"/>
      <c r="MA47" s="11"/>
      <c r="MB47" s="11"/>
      <c r="MC47" s="16"/>
      <c r="MD47" s="16"/>
      <c r="ME47" s="11"/>
      <c r="MF47" s="12"/>
      <c r="MG47" s="12"/>
      <c r="MH47" s="13"/>
      <c r="MI47" s="14"/>
      <c r="MJ47" s="11"/>
      <c r="MK47" s="11"/>
      <c r="ML47" s="11"/>
      <c r="MM47" s="11"/>
      <c r="MN47" s="11"/>
      <c r="MO47" s="11"/>
      <c r="MP47" s="11"/>
      <c r="MQ47" s="11"/>
      <c r="MR47" s="11"/>
      <c r="MS47" s="11"/>
      <c r="MT47" s="11"/>
      <c r="MU47" s="11"/>
      <c r="MV47" s="16"/>
      <c r="MW47" s="16"/>
      <c r="MX47" s="11"/>
      <c r="MY47" s="12"/>
      <c r="MZ47" s="12"/>
      <c r="NA47" s="13"/>
      <c r="NB47" s="14"/>
      <c r="NC47" s="11"/>
      <c r="ND47" s="11"/>
      <c r="NE47" s="11"/>
      <c r="NF47" s="11"/>
      <c r="NG47" s="11"/>
      <c r="NH47" s="11"/>
      <c r="NI47" s="11"/>
      <c r="NJ47" s="11"/>
      <c r="NK47" s="11"/>
      <c r="NL47" s="11"/>
      <c r="NM47" s="11"/>
      <c r="NN47" s="11"/>
      <c r="NO47" s="16"/>
      <c r="NP47" s="16"/>
      <c r="NQ47" s="11"/>
      <c r="NR47" s="12"/>
      <c r="NS47" s="12"/>
      <c r="NT47" s="13"/>
      <c r="NU47" s="14"/>
      <c r="NV47" s="11"/>
      <c r="NW47" s="11"/>
      <c r="NX47" s="11"/>
      <c r="NY47" s="11"/>
      <c r="NZ47" s="11"/>
      <c r="OA47" s="11"/>
      <c r="OB47" s="11"/>
      <c r="OC47" s="11"/>
      <c r="OD47" s="11"/>
      <c r="OE47" s="11"/>
      <c r="OF47" s="11"/>
      <c r="OG47" s="11"/>
      <c r="OH47" s="16"/>
      <c r="OI47" s="16"/>
      <c r="OJ47" s="11"/>
      <c r="OK47" s="12"/>
      <c r="OL47" s="12"/>
      <c r="OM47" s="13"/>
      <c r="ON47" s="14"/>
      <c r="OO47" s="11"/>
      <c r="OP47" s="11"/>
      <c r="OQ47" s="11"/>
      <c r="OR47" s="11"/>
      <c r="OS47" s="11"/>
      <c r="OT47" s="11"/>
      <c r="OU47" s="11"/>
      <c r="OV47" s="11"/>
      <c r="OW47" s="11"/>
      <c r="OX47" s="11"/>
      <c r="OY47" s="11"/>
      <c r="OZ47" s="11"/>
      <c r="PA47" s="16"/>
      <c r="PB47" s="16"/>
    </row>
    <row r="48" spans="1:418" ht="100" customHeight="1" x14ac:dyDescent="0.75">
      <c r="A48" s="12">
        <v>2833</v>
      </c>
      <c r="B48" s="12" t="s">
        <v>2833</v>
      </c>
      <c r="C48" s="12" t="s">
        <v>6943</v>
      </c>
      <c r="D48" s="26">
        <v>2700</v>
      </c>
      <c r="E48" s="27">
        <v>2923</v>
      </c>
      <c r="F48" s="12" t="s">
        <v>8218</v>
      </c>
      <c r="G48" s="12" t="s">
        <v>8223</v>
      </c>
      <c r="H48" s="12" t="s">
        <v>8245</v>
      </c>
      <c r="I48" s="12">
        <v>1444528800</v>
      </c>
      <c r="J48" s="12">
        <v>1442804633</v>
      </c>
      <c r="K48" s="12" t="b">
        <v>0</v>
      </c>
      <c r="L48" s="12">
        <v>35</v>
      </c>
      <c r="M48" s="12" t="b">
        <v>1</v>
      </c>
      <c r="N48" s="12" t="s">
        <v>8273</v>
      </c>
      <c r="O48" s="12" t="s">
        <v>8274</v>
      </c>
      <c r="P48" s="12">
        <v>108</v>
      </c>
      <c r="Q48" s="12">
        <v>83.51</v>
      </c>
      <c r="R48" s="15">
        <v>42268.127696759257</v>
      </c>
      <c r="S48" s="15">
        <v>42288.083333333328</v>
      </c>
      <c r="T48" s="11"/>
      <c r="U48" s="12"/>
      <c r="V48" s="12"/>
      <c r="W48" s="13"/>
      <c r="X48" s="14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6"/>
      <c r="AL48" s="16"/>
      <c r="AM48" s="11"/>
      <c r="AN48" s="12"/>
      <c r="AO48" s="12"/>
      <c r="AP48" s="13"/>
      <c r="AQ48" s="14"/>
      <c r="AR48" s="11"/>
      <c r="AS48" s="11"/>
      <c r="AT48" s="11"/>
      <c r="AU48" s="11"/>
      <c r="AV48" s="11"/>
      <c r="AW48" s="11"/>
      <c r="AX48" s="11"/>
      <c r="AY48" s="11"/>
      <c r="AZ48" s="11"/>
      <c r="BA48" s="11"/>
      <c r="BB48" s="11"/>
      <c r="BC48" s="11"/>
      <c r="BD48" s="16"/>
      <c r="BE48" s="16"/>
      <c r="BF48" s="11"/>
      <c r="BG48" s="12"/>
      <c r="BH48" s="12"/>
      <c r="BI48" s="13"/>
      <c r="BJ48" s="14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6"/>
      <c r="BX48" s="16"/>
      <c r="BY48" s="11"/>
      <c r="BZ48" s="12"/>
      <c r="CA48" s="12"/>
      <c r="CB48" s="13"/>
      <c r="CC48" s="14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6"/>
      <c r="CQ48" s="16"/>
      <c r="CR48" s="11"/>
      <c r="CS48" s="12"/>
      <c r="CT48" s="12"/>
      <c r="CU48" s="13"/>
      <c r="CV48" s="14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6"/>
      <c r="DJ48" s="16"/>
      <c r="DK48" s="11"/>
      <c r="DL48" s="12"/>
      <c r="DM48" s="12"/>
      <c r="DN48" s="13"/>
      <c r="DO48" s="14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  <c r="EB48" s="16"/>
      <c r="EC48" s="16"/>
      <c r="ED48" s="11"/>
      <c r="EE48" s="12"/>
      <c r="EF48" s="12"/>
      <c r="EG48" s="13"/>
      <c r="EH48" s="14"/>
      <c r="EI48" s="11"/>
      <c r="EJ48" s="11"/>
      <c r="EK48" s="11"/>
      <c r="EL48" s="11"/>
      <c r="EM48" s="11"/>
      <c r="EN48" s="11"/>
      <c r="EO48" s="11"/>
      <c r="EP48" s="11"/>
      <c r="EQ48" s="11"/>
      <c r="ER48" s="11"/>
      <c r="ES48" s="11"/>
      <c r="ET48" s="11"/>
      <c r="EU48" s="16"/>
      <c r="EV48" s="16"/>
      <c r="EW48" s="11"/>
      <c r="EX48" s="12"/>
      <c r="EY48" s="12"/>
      <c r="EZ48" s="13"/>
      <c r="FA48" s="14"/>
      <c r="FB48" s="11"/>
      <c r="FC48" s="11"/>
      <c r="FD48" s="11"/>
      <c r="FE48" s="11"/>
      <c r="FF48" s="11"/>
      <c r="FG48" s="11"/>
      <c r="FH48" s="11"/>
      <c r="FI48" s="11"/>
      <c r="FJ48" s="11"/>
      <c r="FK48" s="11"/>
      <c r="FL48" s="11"/>
      <c r="FM48" s="11"/>
      <c r="FN48" s="16"/>
      <c r="FO48" s="16"/>
      <c r="FP48" s="11"/>
      <c r="FQ48" s="12"/>
      <c r="FR48" s="12"/>
      <c r="FS48" s="13"/>
      <c r="FT48" s="14"/>
      <c r="FU48" s="11"/>
      <c r="FV48" s="11"/>
      <c r="FW48" s="11"/>
      <c r="FX48" s="11"/>
      <c r="FY48" s="11"/>
      <c r="FZ48" s="11"/>
      <c r="GA48" s="11"/>
      <c r="GB48" s="11"/>
      <c r="GC48" s="11"/>
      <c r="GD48" s="11"/>
      <c r="GE48" s="11"/>
      <c r="GF48" s="11"/>
      <c r="GG48" s="16"/>
      <c r="GH48" s="16"/>
      <c r="GI48" s="11"/>
      <c r="GJ48" s="12"/>
      <c r="GK48" s="12"/>
      <c r="GL48" s="13"/>
      <c r="GM48" s="14"/>
      <c r="GN48" s="11"/>
      <c r="GO48" s="11"/>
      <c r="GP48" s="11"/>
      <c r="GQ48" s="11"/>
      <c r="GR48" s="11"/>
      <c r="GS48" s="11"/>
      <c r="GT48" s="11"/>
      <c r="GU48" s="11"/>
      <c r="GV48" s="11"/>
      <c r="GW48" s="11"/>
      <c r="GX48" s="11"/>
      <c r="GY48" s="11"/>
      <c r="GZ48" s="16"/>
      <c r="HA48" s="16"/>
      <c r="HB48" s="11"/>
      <c r="HC48" s="12"/>
      <c r="HD48" s="12"/>
      <c r="HE48" s="13"/>
      <c r="HF48" s="14"/>
      <c r="HG48" s="11"/>
      <c r="HH48" s="11"/>
      <c r="HI48" s="11"/>
      <c r="HJ48" s="11"/>
      <c r="HK48" s="11"/>
      <c r="HL48" s="11"/>
      <c r="HM48" s="11"/>
      <c r="HN48" s="11"/>
      <c r="HO48" s="11"/>
      <c r="HP48" s="11"/>
      <c r="HQ48" s="11"/>
      <c r="HR48" s="11"/>
      <c r="HS48" s="16"/>
      <c r="HT48" s="16"/>
      <c r="HU48" s="11"/>
      <c r="HV48" s="12"/>
      <c r="HW48" s="12"/>
      <c r="HX48" s="13"/>
      <c r="HY48" s="14"/>
      <c r="HZ48" s="11"/>
      <c r="IA48" s="11"/>
      <c r="IB48" s="11"/>
      <c r="IC48" s="11"/>
      <c r="ID48" s="11"/>
      <c r="IE48" s="11"/>
      <c r="IF48" s="11"/>
      <c r="IG48" s="11"/>
      <c r="IH48" s="11"/>
      <c r="II48" s="11"/>
      <c r="IJ48" s="11"/>
      <c r="IK48" s="11"/>
      <c r="IL48" s="16"/>
      <c r="IM48" s="16"/>
      <c r="IN48" s="11"/>
      <c r="IO48" s="12"/>
      <c r="IP48" s="12"/>
      <c r="IQ48" s="13"/>
      <c r="IR48" s="14"/>
      <c r="IS48" s="11"/>
      <c r="IT48" s="11"/>
      <c r="IU48" s="11"/>
      <c r="IV48" s="11"/>
      <c r="IW48" s="11"/>
      <c r="IX48" s="11"/>
      <c r="IY48" s="11"/>
      <c r="IZ48" s="11"/>
      <c r="JA48" s="11"/>
      <c r="JB48" s="11"/>
      <c r="JC48" s="11"/>
      <c r="JD48" s="11"/>
      <c r="JE48" s="16"/>
      <c r="JF48" s="16"/>
      <c r="JG48" s="11"/>
      <c r="JH48" s="12"/>
      <c r="JI48" s="12"/>
      <c r="JJ48" s="13"/>
      <c r="JK48" s="14"/>
      <c r="JL48" s="11"/>
      <c r="JM48" s="11"/>
      <c r="JN48" s="11"/>
      <c r="JO48" s="11"/>
      <c r="JP48" s="11"/>
      <c r="JQ48" s="11"/>
      <c r="JR48" s="11"/>
      <c r="JS48" s="11"/>
      <c r="JT48" s="11"/>
      <c r="JU48" s="11"/>
      <c r="JV48" s="11"/>
      <c r="JW48" s="11"/>
      <c r="JX48" s="16"/>
      <c r="JY48" s="16"/>
      <c r="JZ48" s="11"/>
      <c r="KA48" s="12"/>
      <c r="KB48" s="12"/>
      <c r="KC48" s="13"/>
      <c r="KD48" s="14"/>
      <c r="KE48" s="11"/>
      <c r="KF48" s="11"/>
      <c r="KG48" s="11"/>
      <c r="KH48" s="11"/>
      <c r="KI48" s="11"/>
      <c r="KJ48" s="11"/>
      <c r="KK48" s="11"/>
      <c r="KL48" s="11"/>
      <c r="KM48" s="11"/>
      <c r="KN48" s="11"/>
      <c r="KO48" s="11"/>
      <c r="KP48" s="11"/>
      <c r="KQ48" s="16"/>
      <c r="KR48" s="16"/>
      <c r="KS48" s="11"/>
      <c r="KT48" s="12"/>
      <c r="KU48" s="12"/>
      <c r="KV48" s="13"/>
      <c r="KW48" s="14"/>
      <c r="KX48" s="11"/>
      <c r="KY48" s="11"/>
      <c r="KZ48" s="11"/>
      <c r="LA48" s="11"/>
      <c r="LB48" s="11"/>
      <c r="LC48" s="11"/>
      <c r="LD48" s="11"/>
      <c r="LE48" s="11"/>
      <c r="LF48" s="11"/>
      <c r="LG48" s="11"/>
      <c r="LH48" s="11"/>
      <c r="LI48" s="11"/>
      <c r="LJ48" s="16"/>
      <c r="LK48" s="16"/>
      <c r="LL48" s="11"/>
      <c r="LM48" s="12"/>
      <c r="LN48" s="12"/>
      <c r="LO48" s="13"/>
      <c r="LP48" s="14"/>
      <c r="LQ48" s="11"/>
      <c r="LR48" s="11"/>
      <c r="LS48" s="11"/>
      <c r="LT48" s="11"/>
      <c r="LU48" s="11"/>
      <c r="LV48" s="11"/>
      <c r="LW48" s="11"/>
      <c r="LX48" s="11"/>
      <c r="LY48" s="11"/>
      <c r="LZ48" s="11"/>
      <c r="MA48" s="11"/>
      <c r="MB48" s="11"/>
      <c r="MC48" s="16"/>
      <c r="MD48" s="16"/>
      <c r="ME48" s="11"/>
      <c r="MF48" s="12"/>
      <c r="MG48" s="12"/>
      <c r="MH48" s="13"/>
      <c r="MI48" s="14"/>
      <c r="MJ48" s="11"/>
      <c r="MK48" s="11"/>
      <c r="ML48" s="11"/>
      <c r="MM48" s="11"/>
      <c r="MN48" s="11"/>
      <c r="MO48" s="11"/>
      <c r="MP48" s="11"/>
      <c r="MQ48" s="11"/>
      <c r="MR48" s="11"/>
      <c r="MS48" s="11"/>
      <c r="MT48" s="11"/>
      <c r="MU48" s="11"/>
      <c r="MV48" s="16"/>
      <c r="MW48" s="16"/>
      <c r="MX48" s="11"/>
      <c r="MY48" s="12"/>
      <c r="MZ48" s="12"/>
      <c r="NA48" s="13"/>
      <c r="NB48" s="14"/>
      <c r="NC48" s="11"/>
      <c r="ND48" s="11"/>
      <c r="NE48" s="11"/>
      <c r="NF48" s="11"/>
      <c r="NG48" s="11"/>
      <c r="NH48" s="11"/>
      <c r="NI48" s="11"/>
      <c r="NJ48" s="11"/>
      <c r="NK48" s="11"/>
      <c r="NL48" s="11"/>
      <c r="NM48" s="11"/>
      <c r="NN48" s="11"/>
      <c r="NO48" s="16"/>
      <c r="NP48" s="16"/>
      <c r="NQ48" s="11"/>
      <c r="NR48" s="12"/>
      <c r="NS48" s="12"/>
      <c r="NT48" s="13"/>
      <c r="NU48" s="14"/>
      <c r="NV48" s="11"/>
      <c r="NW48" s="11"/>
      <c r="NX48" s="11"/>
      <c r="NY48" s="11"/>
      <c r="NZ48" s="11"/>
      <c r="OA48" s="11"/>
      <c r="OB48" s="11"/>
      <c r="OC48" s="11"/>
      <c r="OD48" s="11"/>
      <c r="OE48" s="11"/>
      <c r="OF48" s="11"/>
      <c r="OG48" s="11"/>
      <c r="OH48" s="16"/>
      <c r="OI48" s="16"/>
      <c r="OJ48" s="11"/>
      <c r="OK48" s="12"/>
      <c r="OL48" s="12"/>
      <c r="OM48" s="13"/>
      <c r="ON48" s="14"/>
      <c r="OO48" s="11"/>
      <c r="OP48" s="11"/>
      <c r="OQ48" s="11"/>
      <c r="OR48" s="11"/>
      <c r="OS48" s="11"/>
      <c r="OT48" s="11"/>
      <c r="OU48" s="11"/>
      <c r="OV48" s="11"/>
      <c r="OW48" s="11"/>
      <c r="OX48" s="11"/>
      <c r="OY48" s="11"/>
      <c r="OZ48" s="11"/>
      <c r="PA48" s="16"/>
      <c r="PB48" s="16"/>
    </row>
    <row r="49" spans="1:418" ht="100" customHeight="1" x14ac:dyDescent="0.75">
      <c r="A49" s="12">
        <v>2836</v>
      </c>
      <c r="B49" s="12" t="s">
        <v>2836</v>
      </c>
      <c r="C49" s="12" t="s">
        <v>6946</v>
      </c>
      <c r="D49" s="26">
        <v>450</v>
      </c>
      <c r="E49" s="27">
        <v>485</v>
      </c>
      <c r="F49" s="12" t="s">
        <v>8218</v>
      </c>
      <c r="G49" s="12" t="s">
        <v>8223</v>
      </c>
      <c r="H49" s="12" t="s">
        <v>8245</v>
      </c>
      <c r="I49" s="12">
        <v>1487393940</v>
      </c>
      <c r="J49" s="12">
        <v>1484115418</v>
      </c>
      <c r="K49" s="12" t="b">
        <v>0</v>
      </c>
      <c r="L49" s="12">
        <v>11</v>
      </c>
      <c r="M49" s="12" t="b">
        <v>1</v>
      </c>
      <c r="N49" s="12" t="s">
        <v>8273</v>
      </c>
      <c r="O49" s="12" t="s">
        <v>8274</v>
      </c>
      <c r="P49" s="12">
        <v>108</v>
      </c>
      <c r="Q49" s="12">
        <v>44.09</v>
      </c>
      <c r="R49" s="15">
        <v>42746.261782407411</v>
      </c>
      <c r="S49" s="15">
        <v>42784.207638888889</v>
      </c>
      <c r="T49" s="11"/>
      <c r="U49" s="12"/>
      <c r="V49" s="12"/>
      <c r="W49" s="13"/>
      <c r="X49" s="14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6"/>
      <c r="AL49" s="16"/>
      <c r="AM49" s="11"/>
      <c r="AN49" s="12"/>
      <c r="AO49" s="12"/>
      <c r="AP49" s="13"/>
      <c r="AQ49" s="14"/>
      <c r="AR49" s="11"/>
      <c r="AS49" s="11"/>
      <c r="AT49" s="11"/>
      <c r="AU49" s="11"/>
      <c r="AV49" s="11"/>
      <c r="AW49" s="11"/>
      <c r="AX49" s="11"/>
      <c r="AY49" s="11"/>
      <c r="AZ49" s="11"/>
      <c r="BA49" s="11"/>
      <c r="BB49" s="11"/>
      <c r="BC49" s="11"/>
      <c r="BD49" s="16"/>
      <c r="BE49" s="16"/>
      <c r="BF49" s="11"/>
      <c r="BG49" s="12"/>
      <c r="BH49" s="12"/>
      <c r="BI49" s="13"/>
      <c r="BJ49" s="14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6"/>
      <c r="BX49" s="16"/>
      <c r="BY49" s="11"/>
      <c r="BZ49" s="12"/>
      <c r="CA49" s="12"/>
      <c r="CB49" s="13"/>
      <c r="CC49" s="14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6"/>
      <c r="CQ49" s="16"/>
      <c r="CR49" s="11"/>
      <c r="CS49" s="12"/>
      <c r="CT49" s="12"/>
      <c r="CU49" s="13"/>
      <c r="CV49" s="14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6"/>
      <c r="DJ49" s="16"/>
      <c r="DK49" s="11"/>
      <c r="DL49" s="12"/>
      <c r="DM49" s="12"/>
      <c r="DN49" s="13"/>
      <c r="DO49" s="14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  <c r="EB49" s="16"/>
      <c r="EC49" s="16"/>
      <c r="ED49" s="11"/>
      <c r="EE49" s="12"/>
      <c r="EF49" s="12"/>
      <c r="EG49" s="13"/>
      <c r="EH49" s="14"/>
      <c r="EI49" s="11"/>
      <c r="EJ49" s="11"/>
      <c r="EK49" s="11"/>
      <c r="EL49" s="11"/>
      <c r="EM49" s="11"/>
      <c r="EN49" s="11"/>
      <c r="EO49" s="11"/>
      <c r="EP49" s="11"/>
      <c r="EQ49" s="11"/>
      <c r="ER49" s="11"/>
      <c r="ES49" s="11"/>
      <c r="ET49" s="11"/>
      <c r="EU49" s="16"/>
      <c r="EV49" s="16"/>
      <c r="EW49" s="11"/>
      <c r="EX49" s="12"/>
      <c r="EY49" s="12"/>
      <c r="EZ49" s="13"/>
      <c r="FA49" s="14"/>
      <c r="FB49" s="11"/>
      <c r="FC49" s="11"/>
      <c r="FD49" s="11"/>
      <c r="FE49" s="11"/>
      <c r="FF49" s="11"/>
      <c r="FG49" s="11"/>
      <c r="FH49" s="11"/>
      <c r="FI49" s="11"/>
      <c r="FJ49" s="11"/>
      <c r="FK49" s="11"/>
      <c r="FL49" s="11"/>
      <c r="FM49" s="11"/>
      <c r="FN49" s="16"/>
      <c r="FO49" s="16"/>
      <c r="FP49" s="11"/>
      <c r="FQ49" s="12"/>
      <c r="FR49" s="12"/>
      <c r="FS49" s="13"/>
      <c r="FT49" s="14"/>
      <c r="FU49" s="11"/>
      <c r="FV49" s="11"/>
      <c r="FW49" s="11"/>
      <c r="FX49" s="11"/>
      <c r="FY49" s="11"/>
      <c r="FZ49" s="11"/>
      <c r="GA49" s="11"/>
      <c r="GB49" s="11"/>
      <c r="GC49" s="11"/>
      <c r="GD49" s="11"/>
      <c r="GE49" s="11"/>
      <c r="GF49" s="11"/>
      <c r="GG49" s="16"/>
      <c r="GH49" s="16"/>
      <c r="GI49" s="11"/>
      <c r="GJ49" s="12"/>
      <c r="GK49" s="12"/>
      <c r="GL49" s="13"/>
      <c r="GM49" s="14"/>
      <c r="GN49" s="11"/>
      <c r="GO49" s="11"/>
      <c r="GP49" s="11"/>
      <c r="GQ49" s="11"/>
      <c r="GR49" s="11"/>
      <c r="GS49" s="11"/>
      <c r="GT49" s="11"/>
      <c r="GU49" s="11"/>
      <c r="GV49" s="11"/>
      <c r="GW49" s="11"/>
      <c r="GX49" s="11"/>
      <c r="GY49" s="11"/>
      <c r="GZ49" s="16"/>
      <c r="HA49" s="16"/>
      <c r="HB49" s="11"/>
      <c r="HC49" s="12"/>
      <c r="HD49" s="12"/>
      <c r="HE49" s="13"/>
      <c r="HF49" s="14"/>
      <c r="HG49" s="11"/>
      <c r="HH49" s="11"/>
      <c r="HI49" s="11"/>
      <c r="HJ49" s="11"/>
      <c r="HK49" s="11"/>
      <c r="HL49" s="11"/>
      <c r="HM49" s="11"/>
      <c r="HN49" s="11"/>
      <c r="HO49" s="11"/>
      <c r="HP49" s="11"/>
      <c r="HQ49" s="11"/>
      <c r="HR49" s="11"/>
      <c r="HS49" s="16"/>
      <c r="HT49" s="16"/>
      <c r="HU49" s="11"/>
      <c r="HV49" s="12"/>
      <c r="HW49" s="12"/>
      <c r="HX49" s="13"/>
      <c r="HY49" s="14"/>
      <c r="HZ49" s="11"/>
      <c r="IA49" s="11"/>
      <c r="IB49" s="11"/>
      <c r="IC49" s="11"/>
      <c r="ID49" s="11"/>
      <c r="IE49" s="11"/>
      <c r="IF49" s="11"/>
      <c r="IG49" s="11"/>
      <c r="IH49" s="11"/>
      <c r="II49" s="11"/>
      <c r="IJ49" s="11"/>
      <c r="IK49" s="11"/>
      <c r="IL49" s="16"/>
      <c r="IM49" s="16"/>
      <c r="IN49" s="11"/>
      <c r="IO49" s="12"/>
      <c r="IP49" s="12"/>
      <c r="IQ49" s="13"/>
      <c r="IR49" s="14"/>
      <c r="IS49" s="11"/>
      <c r="IT49" s="11"/>
      <c r="IU49" s="11"/>
      <c r="IV49" s="11"/>
      <c r="IW49" s="11"/>
      <c r="IX49" s="11"/>
      <c r="IY49" s="11"/>
      <c r="IZ49" s="11"/>
      <c r="JA49" s="11"/>
      <c r="JB49" s="11"/>
      <c r="JC49" s="11"/>
      <c r="JD49" s="11"/>
      <c r="JE49" s="16"/>
      <c r="JF49" s="16"/>
      <c r="JG49" s="11"/>
      <c r="JH49" s="12"/>
      <c r="JI49" s="12"/>
      <c r="JJ49" s="13"/>
      <c r="JK49" s="14"/>
      <c r="JL49" s="11"/>
      <c r="JM49" s="11"/>
      <c r="JN49" s="11"/>
      <c r="JO49" s="11"/>
      <c r="JP49" s="11"/>
      <c r="JQ49" s="11"/>
      <c r="JR49" s="11"/>
      <c r="JS49" s="11"/>
      <c r="JT49" s="11"/>
      <c r="JU49" s="11"/>
      <c r="JV49" s="11"/>
      <c r="JW49" s="11"/>
      <c r="JX49" s="16"/>
      <c r="JY49" s="16"/>
      <c r="JZ49" s="11"/>
      <c r="KA49" s="12"/>
      <c r="KB49" s="12"/>
      <c r="KC49" s="13"/>
      <c r="KD49" s="14"/>
      <c r="KE49" s="11"/>
      <c r="KF49" s="11"/>
      <c r="KG49" s="11"/>
      <c r="KH49" s="11"/>
      <c r="KI49" s="11"/>
      <c r="KJ49" s="11"/>
      <c r="KK49" s="11"/>
      <c r="KL49" s="11"/>
      <c r="KM49" s="11"/>
      <c r="KN49" s="11"/>
      <c r="KO49" s="11"/>
      <c r="KP49" s="11"/>
      <c r="KQ49" s="16"/>
      <c r="KR49" s="16"/>
      <c r="KS49" s="11"/>
      <c r="KT49" s="12"/>
      <c r="KU49" s="12"/>
      <c r="KV49" s="13"/>
      <c r="KW49" s="14"/>
      <c r="KX49" s="11"/>
      <c r="KY49" s="11"/>
      <c r="KZ49" s="11"/>
      <c r="LA49" s="11"/>
      <c r="LB49" s="11"/>
      <c r="LC49" s="11"/>
      <c r="LD49" s="11"/>
      <c r="LE49" s="11"/>
      <c r="LF49" s="11"/>
      <c r="LG49" s="11"/>
      <c r="LH49" s="11"/>
      <c r="LI49" s="11"/>
      <c r="LJ49" s="16"/>
      <c r="LK49" s="16"/>
      <c r="LL49" s="11"/>
      <c r="LM49" s="12"/>
      <c r="LN49" s="12"/>
      <c r="LO49" s="13"/>
      <c r="LP49" s="14"/>
      <c r="LQ49" s="11"/>
      <c r="LR49" s="11"/>
      <c r="LS49" s="11"/>
      <c r="LT49" s="11"/>
      <c r="LU49" s="11"/>
      <c r="LV49" s="11"/>
      <c r="LW49" s="11"/>
      <c r="LX49" s="11"/>
      <c r="LY49" s="11"/>
      <c r="LZ49" s="11"/>
      <c r="MA49" s="11"/>
      <c r="MB49" s="11"/>
      <c r="MC49" s="16"/>
      <c r="MD49" s="16"/>
      <c r="ME49" s="11"/>
      <c r="MF49" s="12"/>
      <c r="MG49" s="12"/>
      <c r="MH49" s="13"/>
      <c r="MI49" s="14"/>
      <c r="MJ49" s="11"/>
      <c r="MK49" s="11"/>
      <c r="ML49" s="11"/>
      <c r="MM49" s="11"/>
      <c r="MN49" s="11"/>
      <c r="MO49" s="11"/>
      <c r="MP49" s="11"/>
      <c r="MQ49" s="11"/>
      <c r="MR49" s="11"/>
      <c r="MS49" s="11"/>
      <c r="MT49" s="11"/>
      <c r="MU49" s="11"/>
      <c r="MV49" s="16"/>
      <c r="MW49" s="16"/>
      <c r="MX49" s="11"/>
      <c r="MY49" s="12"/>
      <c r="MZ49" s="12"/>
      <c r="NA49" s="13"/>
      <c r="NB49" s="14"/>
      <c r="NC49" s="11"/>
      <c r="ND49" s="11"/>
      <c r="NE49" s="11"/>
      <c r="NF49" s="11"/>
      <c r="NG49" s="11"/>
      <c r="NH49" s="11"/>
      <c r="NI49" s="11"/>
      <c r="NJ49" s="11"/>
      <c r="NK49" s="11"/>
      <c r="NL49" s="11"/>
      <c r="NM49" s="11"/>
      <c r="NN49" s="11"/>
      <c r="NO49" s="16"/>
      <c r="NP49" s="16"/>
      <c r="NQ49" s="11"/>
      <c r="NR49" s="12"/>
      <c r="NS49" s="12"/>
      <c r="NT49" s="13"/>
      <c r="NU49" s="14"/>
      <c r="NV49" s="11"/>
      <c r="NW49" s="11"/>
      <c r="NX49" s="11"/>
      <c r="NY49" s="11"/>
      <c r="NZ49" s="11"/>
      <c r="OA49" s="11"/>
      <c r="OB49" s="11"/>
      <c r="OC49" s="11"/>
      <c r="OD49" s="11"/>
      <c r="OE49" s="11"/>
      <c r="OF49" s="11"/>
      <c r="OG49" s="11"/>
      <c r="OH49" s="16"/>
      <c r="OI49" s="16"/>
      <c r="OJ49" s="11"/>
      <c r="OK49" s="12"/>
      <c r="OL49" s="12"/>
      <c r="OM49" s="13"/>
      <c r="ON49" s="14"/>
      <c r="OO49" s="11"/>
      <c r="OP49" s="11"/>
      <c r="OQ49" s="11"/>
      <c r="OR49" s="11"/>
      <c r="OS49" s="11"/>
      <c r="OT49" s="11"/>
      <c r="OU49" s="11"/>
      <c r="OV49" s="11"/>
      <c r="OW49" s="11"/>
      <c r="OX49" s="11"/>
      <c r="OY49" s="11"/>
      <c r="OZ49" s="11"/>
      <c r="PA49" s="16"/>
      <c r="PB49" s="16"/>
    </row>
    <row r="50" spans="1:418" ht="100" customHeight="1" x14ac:dyDescent="0.75">
      <c r="A50" s="12">
        <v>2838</v>
      </c>
      <c r="B50" s="12" t="s">
        <v>2838</v>
      </c>
      <c r="C50" s="12" t="s">
        <v>6948</v>
      </c>
      <c r="D50" s="26">
        <v>2000</v>
      </c>
      <c r="E50" s="27">
        <v>2405</v>
      </c>
      <c r="F50" s="12" t="s">
        <v>8218</v>
      </c>
      <c r="G50" s="12" t="s">
        <v>8223</v>
      </c>
      <c r="H50" s="12" t="s">
        <v>8245</v>
      </c>
      <c r="I50" s="12">
        <v>1407967200</v>
      </c>
      <c r="J50" s="12">
        <v>1406039696</v>
      </c>
      <c r="K50" s="12" t="b">
        <v>0</v>
      </c>
      <c r="L50" s="12">
        <v>54</v>
      </c>
      <c r="M50" s="12" t="b">
        <v>1</v>
      </c>
      <c r="N50" s="12" t="s">
        <v>8273</v>
      </c>
      <c r="O50" s="12" t="s">
        <v>8274</v>
      </c>
      <c r="P50" s="12">
        <v>120</v>
      </c>
      <c r="Q50" s="12">
        <v>44.54</v>
      </c>
      <c r="R50" s="15">
        <v>41842.607592592591</v>
      </c>
      <c r="S50" s="15">
        <v>41864.916666666664</v>
      </c>
      <c r="T50" s="11"/>
      <c r="U50" s="12"/>
      <c r="V50" s="12"/>
      <c r="W50" s="13"/>
      <c r="X50" s="14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/>
      <c r="AK50" s="16"/>
      <c r="AL50" s="16"/>
      <c r="AM50" s="11"/>
      <c r="AN50" s="12"/>
      <c r="AO50" s="12"/>
      <c r="AP50" s="13"/>
      <c r="AQ50" s="14"/>
      <c r="AR50" s="11"/>
      <c r="AS50" s="11"/>
      <c r="AT50" s="11"/>
      <c r="AU50" s="11"/>
      <c r="AV50" s="11"/>
      <c r="AW50" s="11"/>
      <c r="AX50" s="11"/>
      <c r="AY50" s="11"/>
      <c r="AZ50" s="11"/>
      <c r="BA50" s="11"/>
      <c r="BB50" s="11"/>
      <c r="BC50" s="11"/>
      <c r="BD50" s="16"/>
      <c r="BE50" s="16"/>
      <c r="BF50" s="11"/>
      <c r="BG50" s="12"/>
      <c r="BH50" s="12"/>
      <c r="BI50" s="13"/>
      <c r="BJ50" s="14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6"/>
      <c r="BX50" s="16"/>
      <c r="BY50" s="11"/>
      <c r="BZ50" s="12"/>
      <c r="CA50" s="12"/>
      <c r="CB50" s="13"/>
      <c r="CC50" s="14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6"/>
      <c r="CQ50" s="16"/>
      <c r="CR50" s="11"/>
      <c r="CS50" s="12"/>
      <c r="CT50" s="12"/>
      <c r="CU50" s="13"/>
      <c r="CV50" s="14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6"/>
      <c r="DJ50" s="16"/>
      <c r="DK50" s="11"/>
      <c r="DL50" s="12"/>
      <c r="DM50" s="12"/>
      <c r="DN50" s="13"/>
      <c r="DO50" s="14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  <c r="EB50" s="16"/>
      <c r="EC50" s="16"/>
      <c r="ED50" s="11"/>
      <c r="EE50" s="12"/>
      <c r="EF50" s="12"/>
      <c r="EG50" s="13"/>
      <c r="EH50" s="14"/>
      <c r="EI50" s="11"/>
      <c r="EJ50" s="11"/>
      <c r="EK50" s="11"/>
      <c r="EL50" s="11"/>
      <c r="EM50" s="11"/>
      <c r="EN50" s="11"/>
      <c r="EO50" s="11"/>
      <c r="EP50" s="11"/>
      <c r="EQ50" s="11"/>
      <c r="ER50" s="11"/>
      <c r="ES50" s="11"/>
      <c r="ET50" s="11"/>
      <c r="EU50" s="16"/>
      <c r="EV50" s="16"/>
      <c r="EW50" s="11"/>
      <c r="EX50" s="12"/>
      <c r="EY50" s="12"/>
      <c r="EZ50" s="13"/>
      <c r="FA50" s="14"/>
      <c r="FB50" s="11"/>
      <c r="FC50" s="11"/>
      <c r="FD50" s="11"/>
      <c r="FE50" s="11"/>
      <c r="FF50" s="11"/>
      <c r="FG50" s="11"/>
      <c r="FH50" s="11"/>
      <c r="FI50" s="11"/>
      <c r="FJ50" s="11"/>
      <c r="FK50" s="11"/>
      <c r="FL50" s="11"/>
      <c r="FM50" s="11"/>
      <c r="FN50" s="16"/>
      <c r="FO50" s="16"/>
      <c r="FP50" s="11"/>
      <c r="FQ50" s="12"/>
      <c r="FR50" s="12"/>
      <c r="FS50" s="13"/>
      <c r="FT50" s="14"/>
      <c r="FU50" s="11"/>
      <c r="FV50" s="11"/>
      <c r="FW50" s="11"/>
      <c r="FX50" s="11"/>
      <c r="FY50" s="11"/>
      <c r="FZ50" s="11"/>
      <c r="GA50" s="11"/>
      <c r="GB50" s="11"/>
      <c r="GC50" s="11"/>
      <c r="GD50" s="11"/>
      <c r="GE50" s="11"/>
      <c r="GF50" s="11"/>
      <c r="GG50" s="16"/>
      <c r="GH50" s="16"/>
      <c r="GI50" s="11"/>
      <c r="GJ50" s="12"/>
      <c r="GK50" s="12"/>
      <c r="GL50" s="13"/>
      <c r="GM50" s="14"/>
      <c r="GN50" s="11"/>
      <c r="GO50" s="11"/>
      <c r="GP50" s="11"/>
      <c r="GQ50" s="11"/>
      <c r="GR50" s="11"/>
      <c r="GS50" s="11"/>
      <c r="GT50" s="11"/>
      <c r="GU50" s="11"/>
      <c r="GV50" s="11"/>
      <c r="GW50" s="11"/>
      <c r="GX50" s="11"/>
      <c r="GY50" s="11"/>
      <c r="GZ50" s="16"/>
      <c r="HA50" s="16"/>
      <c r="HB50" s="11"/>
      <c r="HC50" s="12"/>
      <c r="HD50" s="12"/>
      <c r="HE50" s="13"/>
      <c r="HF50" s="14"/>
      <c r="HG50" s="11"/>
      <c r="HH50" s="11"/>
      <c r="HI50" s="11"/>
      <c r="HJ50" s="11"/>
      <c r="HK50" s="11"/>
      <c r="HL50" s="11"/>
      <c r="HM50" s="11"/>
      <c r="HN50" s="11"/>
      <c r="HO50" s="11"/>
      <c r="HP50" s="11"/>
      <c r="HQ50" s="11"/>
      <c r="HR50" s="11"/>
      <c r="HS50" s="16"/>
      <c r="HT50" s="16"/>
      <c r="HU50" s="11"/>
      <c r="HV50" s="12"/>
      <c r="HW50" s="12"/>
      <c r="HX50" s="13"/>
      <c r="HY50" s="14"/>
      <c r="HZ50" s="11"/>
      <c r="IA50" s="11"/>
      <c r="IB50" s="11"/>
      <c r="IC50" s="11"/>
      <c r="ID50" s="11"/>
      <c r="IE50" s="11"/>
      <c r="IF50" s="11"/>
      <c r="IG50" s="11"/>
      <c r="IH50" s="11"/>
      <c r="II50" s="11"/>
      <c r="IJ50" s="11"/>
      <c r="IK50" s="11"/>
      <c r="IL50" s="16"/>
      <c r="IM50" s="16"/>
      <c r="IN50" s="11"/>
      <c r="IO50" s="12"/>
      <c r="IP50" s="12"/>
      <c r="IQ50" s="13"/>
      <c r="IR50" s="14"/>
      <c r="IS50" s="11"/>
      <c r="IT50" s="11"/>
      <c r="IU50" s="11"/>
      <c r="IV50" s="11"/>
      <c r="IW50" s="11"/>
      <c r="IX50" s="11"/>
      <c r="IY50" s="11"/>
      <c r="IZ50" s="11"/>
      <c r="JA50" s="11"/>
      <c r="JB50" s="11"/>
      <c r="JC50" s="11"/>
      <c r="JD50" s="11"/>
      <c r="JE50" s="16"/>
      <c r="JF50" s="16"/>
      <c r="JG50" s="11"/>
      <c r="JH50" s="12"/>
      <c r="JI50" s="12"/>
      <c r="JJ50" s="13"/>
      <c r="JK50" s="14"/>
      <c r="JL50" s="11"/>
      <c r="JM50" s="11"/>
      <c r="JN50" s="11"/>
      <c r="JO50" s="11"/>
      <c r="JP50" s="11"/>
      <c r="JQ50" s="11"/>
      <c r="JR50" s="11"/>
      <c r="JS50" s="11"/>
      <c r="JT50" s="11"/>
      <c r="JU50" s="11"/>
      <c r="JV50" s="11"/>
      <c r="JW50" s="11"/>
      <c r="JX50" s="16"/>
      <c r="JY50" s="16"/>
      <c r="JZ50" s="11"/>
      <c r="KA50" s="12"/>
      <c r="KB50" s="12"/>
      <c r="KC50" s="13"/>
      <c r="KD50" s="14"/>
      <c r="KE50" s="11"/>
      <c r="KF50" s="11"/>
      <c r="KG50" s="11"/>
      <c r="KH50" s="11"/>
      <c r="KI50" s="11"/>
      <c r="KJ50" s="11"/>
      <c r="KK50" s="11"/>
      <c r="KL50" s="11"/>
      <c r="KM50" s="11"/>
      <c r="KN50" s="11"/>
      <c r="KO50" s="11"/>
      <c r="KP50" s="11"/>
      <c r="KQ50" s="16"/>
      <c r="KR50" s="16"/>
      <c r="KS50" s="11"/>
      <c r="KT50" s="12"/>
      <c r="KU50" s="12"/>
      <c r="KV50" s="13"/>
      <c r="KW50" s="14"/>
      <c r="KX50" s="11"/>
      <c r="KY50" s="11"/>
      <c r="KZ50" s="11"/>
      <c r="LA50" s="11"/>
      <c r="LB50" s="11"/>
      <c r="LC50" s="11"/>
      <c r="LD50" s="11"/>
      <c r="LE50" s="11"/>
      <c r="LF50" s="11"/>
      <c r="LG50" s="11"/>
      <c r="LH50" s="11"/>
      <c r="LI50" s="11"/>
      <c r="LJ50" s="16"/>
      <c r="LK50" s="16"/>
      <c r="LL50" s="11"/>
      <c r="LM50" s="12"/>
      <c r="LN50" s="12"/>
      <c r="LO50" s="13"/>
      <c r="LP50" s="14"/>
      <c r="LQ50" s="11"/>
      <c r="LR50" s="11"/>
      <c r="LS50" s="11"/>
      <c r="LT50" s="11"/>
      <c r="LU50" s="11"/>
      <c r="LV50" s="11"/>
      <c r="LW50" s="11"/>
      <c r="LX50" s="11"/>
      <c r="LY50" s="11"/>
      <c r="LZ50" s="11"/>
      <c r="MA50" s="11"/>
      <c r="MB50" s="11"/>
      <c r="MC50" s="16"/>
      <c r="MD50" s="16"/>
      <c r="ME50" s="11"/>
      <c r="MF50" s="12"/>
      <c r="MG50" s="12"/>
      <c r="MH50" s="13"/>
      <c r="MI50" s="14"/>
      <c r="MJ50" s="11"/>
      <c r="MK50" s="11"/>
      <c r="ML50" s="11"/>
      <c r="MM50" s="11"/>
      <c r="MN50" s="11"/>
      <c r="MO50" s="11"/>
      <c r="MP50" s="11"/>
      <c r="MQ50" s="11"/>
      <c r="MR50" s="11"/>
      <c r="MS50" s="11"/>
      <c r="MT50" s="11"/>
      <c r="MU50" s="11"/>
      <c r="MV50" s="16"/>
      <c r="MW50" s="16"/>
      <c r="MX50" s="11"/>
      <c r="MY50" s="12"/>
      <c r="MZ50" s="12"/>
      <c r="NA50" s="13"/>
      <c r="NB50" s="14"/>
      <c r="NC50" s="11"/>
      <c r="ND50" s="11"/>
      <c r="NE50" s="11"/>
      <c r="NF50" s="11"/>
      <c r="NG50" s="11"/>
      <c r="NH50" s="11"/>
      <c r="NI50" s="11"/>
      <c r="NJ50" s="11"/>
      <c r="NK50" s="11"/>
      <c r="NL50" s="11"/>
      <c r="NM50" s="11"/>
      <c r="NN50" s="11"/>
      <c r="NO50" s="16"/>
      <c r="NP50" s="16"/>
      <c r="NQ50" s="11"/>
      <c r="NR50" s="12"/>
      <c r="NS50" s="12"/>
      <c r="NT50" s="13"/>
      <c r="NU50" s="14"/>
      <c r="NV50" s="11"/>
      <c r="NW50" s="11"/>
      <c r="NX50" s="11"/>
      <c r="NY50" s="11"/>
      <c r="NZ50" s="11"/>
      <c r="OA50" s="11"/>
      <c r="OB50" s="11"/>
      <c r="OC50" s="11"/>
      <c r="OD50" s="11"/>
      <c r="OE50" s="11"/>
      <c r="OF50" s="11"/>
      <c r="OG50" s="11"/>
      <c r="OH50" s="16"/>
      <c r="OI50" s="16"/>
      <c r="OJ50" s="11"/>
      <c r="OK50" s="12"/>
      <c r="OL50" s="12"/>
      <c r="OM50" s="13"/>
      <c r="ON50" s="14"/>
      <c r="OO50" s="11"/>
      <c r="OP50" s="11"/>
      <c r="OQ50" s="11"/>
      <c r="OR50" s="11"/>
      <c r="OS50" s="11"/>
      <c r="OT50" s="11"/>
      <c r="OU50" s="11"/>
      <c r="OV50" s="11"/>
      <c r="OW50" s="11"/>
      <c r="OX50" s="11"/>
      <c r="OY50" s="11"/>
      <c r="OZ50" s="11"/>
      <c r="PA50" s="16"/>
      <c r="PB50" s="16"/>
    </row>
    <row r="51" spans="1:418" ht="100" customHeight="1" x14ac:dyDescent="0.75">
      <c r="A51" s="12">
        <v>2839</v>
      </c>
      <c r="B51" s="12" t="s">
        <v>2839</v>
      </c>
      <c r="C51" s="12" t="s">
        <v>6949</v>
      </c>
      <c r="D51" s="26">
        <v>3500</v>
      </c>
      <c r="E51" s="27">
        <v>3900</v>
      </c>
      <c r="F51" s="12" t="s">
        <v>8218</v>
      </c>
      <c r="G51" s="12" t="s">
        <v>8223</v>
      </c>
      <c r="H51" s="12" t="s">
        <v>8245</v>
      </c>
      <c r="I51" s="12">
        <v>1408942740</v>
      </c>
      <c r="J51" s="12">
        <v>1406958354</v>
      </c>
      <c r="K51" s="12" t="b">
        <v>0</v>
      </c>
      <c r="L51" s="12">
        <v>31</v>
      </c>
      <c r="M51" s="12" t="b">
        <v>1</v>
      </c>
      <c r="N51" s="12" t="s">
        <v>8273</v>
      </c>
      <c r="O51" s="12" t="s">
        <v>8274</v>
      </c>
      <c r="P51" s="12">
        <v>111</v>
      </c>
      <c r="Q51" s="12">
        <v>125.81</v>
      </c>
      <c r="R51" s="15">
        <v>41853.240208333329</v>
      </c>
      <c r="S51" s="15">
        <v>41876.207638888889</v>
      </c>
      <c r="T51" s="11"/>
      <c r="U51" s="12"/>
      <c r="V51" s="12"/>
      <c r="W51" s="13"/>
      <c r="X51" s="14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6"/>
      <c r="AL51" s="16"/>
      <c r="AM51" s="11"/>
      <c r="AN51" s="12"/>
      <c r="AO51" s="12"/>
      <c r="AP51" s="13"/>
      <c r="AQ51" s="14"/>
      <c r="AR51" s="11"/>
      <c r="AS51" s="11"/>
      <c r="AT51" s="11"/>
      <c r="AU51" s="11"/>
      <c r="AV51" s="11"/>
      <c r="AW51" s="11"/>
      <c r="AX51" s="11"/>
      <c r="AY51" s="11"/>
      <c r="AZ51" s="11"/>
      <c r="BA51" s="11"/>
      <c r="BB51" s="11"/>
      <c r="BC51" s="11"/>
      <c r="BD51" s="16"/>
      <c r="BE51" s="16"/>
      <c r="BF51" s="11"/>
      <c r="BG51" s="12"/>
      <c r="BH51" s="12"/>
      <c r="BI51" s="13"/>
      <c r="BJ51" s="14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6"/>
      <c r="BX51" s="16"/>
      <c r="BY51" s="11"/>
      <c r="BZ51" s="12"/>
      <c r="CA51" s="12"/>
      <c r="CB51" s="13"/>
      <c r="CC51" s="14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6"/>
      <c r="CQ51" s="16"/>
      <c r="CR51" s="11"/>
      <c r="CS51" s="12"/>
      <c r="CT51" s="12"/>
      <c r="CU51" s="13"/>
      <c r="CV51" s="14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6"/>
      <c r="DJ51" s="16"/>
      <c r="DK51" s="11"/>
      <c r="DL51" s="12"/>
      <c r="DM51" s="12"/>
      <c r="DN51" s="13"/>
      <c r="DO51" s="14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  <c r="EB51" s="16"/>
      <c r="EC51" s="16"/>
      <c r="ED51" s="11"/>
      <c r="EE51" s="12"/>
      <c r="EF51" s="12"/>
      <c r="EG51" s="13"/>
      <c r="EH51" s="14"/>
      <c r="EI51" s="11"/>
      <c r="EJ51" s="11"/>
      <c r="EK51" s="11"/>
      <c r="EL51" s="11"/>
      <c r="EM51" s="11"/>
      <c r="EN51" s="11"/>
      <c r="EO51" s="11"/>
      <c r="EP51" s="11"/>
      <c r="EQ51" s="11"/>
      <c r="ER51" s="11"/>
      <c r="ES51" s="11"/>
      <c r="ET51" s="11"/>
      <c r="EU51" s="16"/>
      <c r="EV51" s="16"/>
      <c r="EW51" s="11"/>
      <c r="EX51" s="12"/>
      <c r="EY51" s="12"/>
      <c r="EZ51" s="13"/>
      <c r="FA51" s="14"/>
      <c r="FB51" s="11"/>
      <c r="FC51" s="11"/>
      <c r="FD51" s="11"/>
      <c r="FE51" s="11"/>
      <c r="FF51" s="11"/>
      <c r="FG51" s="11"/>
      <c r="FH51" s="11"/>
      <c r="FI51" s="11"/>
      <c r="FJ51" s="11"/>
      <c r="FK51" s="11"/>
      <c r="FL51" s="11"/>
      <c r="FM51" s="11"/>
      <c r="FN51" s="16"/>
      <c r="FO51" s="16"/>
      <c r="FP51" s="11"/>
      <c r="FQ51" s="12"/>
      <c r="FR51" s="12"/>
      <c r="FS51" s="13"/>
      <c r="FT51" s="14"/>
      <c r="FU51" s="11"/>
      <c r="FV51" s="11"/>
      <c r="FW51" s="11"/>
      <c r="FX51" s="11"/>
      <c r="FY51" s="11"/>
      <c r="FZ51" s="11"/>
      <c r="GA51" s="11"/>
      <c r="GB51" s="11"/>
      <c r="GC51" s="11"/>
      <c r="GD51" s="11"/>
      <c r="GE51" s="11"/>
      <c r="GF51" s="11"/>
      <c r="GG51" s="16"/>
      <c r="GH51" s="16"/>
      <c r="GI51" s="11"/>
      <c r="GJ51" s="12"/>
      <c r="GK51" s="12"/>
      <c r="GL51" s="13"/>
      <c r="GM51" s="14"/>
      <c r="GN51" s="11"/>
      <c r="GO51" s="11"/>
      <c r="GP51" s="11"/>
      <c r="GQ51" s="11"/>
      <c r="GR51" s="11"/>
      <c r="GS51" s="11"/>
      <c r="GT51" s="11"/>
      <c r="GU51" s="11"/>
      <c r="GV51" s="11"/>
      <c r="GW51" s="11"/>
      <c r="GX51" s="11"/>
      <c r="GY51" s="11"/>
      <c r="GZ51" s="16"/>
      <c r="HA51" s="16"/>
      <c r="HB51" s="11"/>
      <c r="HC51" s="12"/>
      <c r="HD51" s="12"/>
      <c r="HE51" s="13"/>
      <c r="HF51" s="14"/>
      <c r="HG51" s="11"/>
      <c r="HH51" s="11"/>
      <c r="HI51" s="11"/>
      <c r="HJ51" s="11"/>
      <c r="HK51" s="11"/>
      <c r="HL51" s="11"/>
      <c r="HM51" s="11"/>
      <c r="HN51" s="11"/>
      <c r="HO51" s="11"/>
      <c r="HP51" s="11"/>
      <c r="HQ51" s="11"/>
      <c r="HR51" s="11"/>
      <c r="HS51" s="16"/>
      <c r="HT51" s="16"/>
      <c r="HU51" s="11"/>
      <c r="HV51" s="12"/>
      <c r="HW51" s="12"/>
      <c r="HX51" s="13"/>
      <c r="HY51" s="14"/>
      <c r="HZ51" s="11"/>
      <c r="IA51" s="11"/>
      <c r="IB51" s="11"/>
      <c r="IC51" s="11"/>
      <c r="ID51" s="11"/>
      <c r="IE51" s="11"/>
      <c r="IF51" s="11"/>
      <c r="IG51" s="11"/>
      <c r="IH51" s="11"/>
      <c r="II51" s="11"/>
      <c r="IJ51" s="11"/>
      <c r="IK51" s="11"/>
      <c r="IL51" s="16"/>
      <c r="IM51" s="16"/>
      <c r="IN51" s="11"/>
      <c r="IO51" s="12"/>
      <c r="IP51" s="12"/>
      <c r="IQ51" s="13"/>
      <c r="IR51" s="14"/>
      <c r="IS51" s="11"/>
      <c r="IT51" s="11"/>
      <c r="IU51" s="11"/>
      <c r="IV51" s="11"/>
      <c r="IW51" s="11"/>
      <c r="IX51" s="11"/>
      <c r="IY51" s="11"/>
      <c r="IZ51" s="11"/>
      <c r="JA51" s="11"/>
      <c r="JB51" s="11"/>
      <c r="JC51" s="11"/>
      <c r="JD51" s="11"/>
      <c r="JE51" s="16"/>
      <c r="JF51" s="16"/>
      <c r="JG51" s="11"/>
      <c r="JH51" s="12"/>
      <c r="JI51" s="12"/>
      <c r="JJ51" s="13"/>
      <c r="JK51" s="14"/>
      <c r="JL51" s="11"/>
      <c r="JM51" s="11"/>
      <c r="JN51" s="11"/>
      <c r="JO51" s="11"/>
      <c r="JP51" s="11"/>
      <c r="JQ51" s="11"/>
      <c r="JR51" s="11"/>
      <c r="JS51" s="11"/>
      <c r="JT51" s="11"/>
      <c r="JU51" s="11"/>
      <c r="JV51" s="11"/>
      <c r="JW51" s="11"/>
      <c r="JX51" s="16"/>
      <c r="JY51" s="16"/>
      <c r="JZ51" s="11"/>
      <c r="KA51" s="12"/>
      <c r="KB51" s="12"/>
      <c r="KC51" s="13"/>
      <c r="KD51" s="14"/>
      <c r="KE51" s="11"/>
      <c r="KF51" s="11"/>
      <c r="KG51" s="11"/>
      <c r="KH51" s="11"/>
      <c r="KI51" s="11"/>
      <c r="KJ51" s="11"/>
      <c r="KK51" s="11"/>
      <c r="KL51" s="11"/>
      <c r="KM51" s="11"/>
      <c r="KN51" s="11"/>
      <c r="KO51" s="11"/>
      <c r="KP51" s="11"/>
      <c r="KQ51" s="16"/>
      <c r="KR51" s="16"/>
      <c r="KS51" s="11"/>
      <c r="KT51" s="12"/>
      <c r="KU51" s="12"/>
      <c r="KV51" s="13"/>
      <c r="KW51" s="14"/>
      <c r="KX51" s="11"/>
      <c r="KY51" s="11"/>
      <c r="KZ51" s="11"/>
      <c r="LA51" s="11"/>
      <c r="LB51" s="11"/>
      <c r="LC51" s="11"/>
      <c r="LD51" s="11"/>
      <c r="LE51" s="11"/>
      <c r="LF51" s="11"/>
      <c r="LG51" s="11"/>
      <c r="LH51" s="11"/>
      <c r="LI51" s="11"/>
      <c r="LJ51" s="16"/>
      <c r="LK51" s="16"/>
      <c r="LL51" s="11"/>
      <c r="LM51" s="12"/>
      <c r="LN51" s="12"/>
      <c r="LO51" s="13"/>
      <c r="LP51" s="14"/>
      <c r="LQ51" s="11"/>
      <c r="LR51" s="11"/>
      <c r="LS51" s="11"/>
      <c r="LT51" s="11"/>
      <c r="LU51" s="11"/>
      <c r="LV51" s="11"/>
      <c r="LW51" s="11"/>
      <c r="LX51" s="11"/>
      <c r="LY51" s="11"/>
      <c r="LZ51" s="11"/>
      <c r="MA51" s="11"/>
      <c r="MB51" s="11"/>
      <c r="MC51" s="16"/>
      <c r="MD51" s="16"/>
      <c r="ME51" s="11"/>
      <c r="MF51" s="12"/>
      <c r="MG51" s="12"/>
      <c r="MH51" s="13"/>
      <c r="MI51" s="14"/>
      <c r="MJ51" s="11"/>
      <c r="MK51" s="11"/>
      <c r="ML51" s="11"/>
      <c r="MM51" s="11"/>
      <c r="MN51" s="11"/>
      <c r="MO51" s="11"/>
      <c r="MP51" s="11"/>
      <c r="MQ51" s="11"/>
      <c r="MR51" s="11"/>
      <c r="MS51" s="11"/>
      <c r="MT51" s="11"/>
      <c r="MU51" s="11"/>
      <c r="MV51" s="16"/>
      <c r="MW51" s="16"/>
      <c r="MX51" s="11"/>
      <c r="MY51" s="12"/>
      <c r="MZ51" s="12"/>
      <c r="NA51" s="13"/>
      <c r="NB51" s="14"/>
      <c r="NC51" s="11"/>
      <c r="ND51" s="11"/>
      <c r="NE51" s="11"/>
      <c r="NF51" s="11"/>
      <c r="NG51" s="11"/>
      <c r="NH51" s="11"/>
      <c r="NI51" s="11"/>
      <c r="NJ51" s="11"/>
      <c r="NK51" s="11"/>
      <c r="NL51" s="11"/>
      <c r="NM51" s="11"/>
      <c r="NN51" s="11"/>
      <c r="NO51" s="16"/>
      <c r="NP51" s="16"/>
      <c r="NQ51" s="11"/>
      <c r="NR51" s="12"/>
      <c r="NS51" s="12"/>
      <c r="NT51" s="13"/>
      <c r="NU51" s="14"/>
      <c r="NV51" s="11"/>
      <c r="NW51" s="11"/>
      <c r="NX51" s="11"/>
      <c r="NY51" s="11"/>
      <c r="NZ51" s="11"/>
      <c r="OA51" s="11"/>
      <c r="OB51" s="11"/>
      <c r="OC51" s="11"/>
      <c r="OD51" s="11"/>
      <c r="OE51" s="11"/>
      <c r="OF51" s="11"/>
      <c r="OG51" s="11"/>
      <c r="OH51" s="16"/>
      <c r="OI51" s="16"/>
      <c r="OJ51" s="11"/>
      <c r="OK51" s="12"/>
      <c r="OL51" s="12"/>
      <c r="OM51" s="13"/>
      <c r="ON51" s="14"/>
      <c r="OO51" s="11"/>
      <c r="OP51" s="11"/>
      <c r="OQ51" s="11"/>
      <c r="OR51" s="11"/>
      <c r="OS51" s="11"/>
      <c r="OT51" s="11"/>
      <c r="OU51" s="11"/>
      <c r="OV51" s="11"/>
      <c r="OW51" s="11"/>
      <c r="OX51" s="11"/>
      <c r="OY51" s="11"/>
      <c r="OZ51" s="11"/>
      <c r="PA51" s="16"/>
      <c r="PB51" s="16"/>
    </row>
    <row r="52" spans="1:418" ht="100" customHeight="1" x14ac:dyDescent="0.75">
      <c r="A52" s="12">
        <v>2961</v>
      </c>
      <c r="B52" s="12" t="s">
        <v>2961</v>
      </c>
      <c r="C52" s="12" t="s">
        <v>7071</v>
      </c>
      <c r="D52" s="26">
        <v>5000</v>
      </c>
      <c r="E52" s="27">
        <v>5481</v>
      </c>
      <c r="F52" s="12" t="s">
        <v>8218</v>
      </c>
      <c r="G52" s="12" t="s">
        <v>8223</v>
      </c>
      <c r="H52" s="12" t="s">
        <v>8245</v>
      </c>
      <c r="I52" s="12">
        <v>1427342400</v>
      </c>
      <c r="J52" s="12">
        <v>1424927159</v>
      </c>
      <c r="K52" s="12" t="b">
        <v>0</v>
      </c>
      <c r="L52" s="12">
        <v>108</v>
      </c>
      <c r="M52" s="12" t="b">
        <v>1</v>
      </c>
      <c r="N52" s="12" t="s">
        <v>8273</v>
      </c>
      <c r="O52" s="12" t="s">
        <v>8274</v>
      </c>
      <c r="P52" s="12">
        <v>110</v>
      </c>
      <c r="Q52" s="12">
        <v>50.75</v>
      </c>
      <c r="R52" s="15">
        <v>42061.212488425925</v>
      </c>
      <c r="S52" s="15">
        <v>42089.166666666672</v>
      </c>
      <c r="T52" s="11"/>
      <c r="U52" s="12"/>
      <c r="V52" s="12"/>
      <c r="W52" s="13"/>
      <c r="X52" s="14"/>
      <c r="Y52" s="11"/>
      <c r="Z52" s="11"/>
      <c r="AA52" s="11"/>
      <c r="AB52" s="11"/>
      <c r="AC52" s="11"/>
      <c r="AD52" s="11"/>
      <c r="AE52" s="11"/>
      <c r="AF52" s="11"/>
      <c r="AG52" s="11"/>
      <c r="AH52" s="11"/>
      <c r="AI52" s="11"/>
      <c r="AJ52" s="11"/>
      <c r="AK52" s="16"/>
      <c r="AL52" s="16"/>
      <c r="AM52" s="11"/>
      <c r="AN52" s="12"/>
      <c r="AO52" s="12"/>
      <c r="AP52" s="13"/>
      <c r="AQ52" s="14"/>
      <c r="AR52" s="11"/>
      <c r="AS52" s="11"/>
      <c r="AT52" s="11"/>
      <c r="AU52" s="11"/>
      <c r="AV52" s="11"/>
      <c r="AW52" s="11"/>
      <c r="AX52" s="11"/>
      <c r="AY52" s="11"/>
      <c r="AZ52" s="11"/>
      <c r="BA52" s="11"/>
      <c r="BB52" s="11"/>
      <c r="BC52" s="11"/>
      <c r="BD52" s="16"/>
      <c r="BE52" s="16"/>
      <c r="BF52" s="11"/>
      <c r="BG52" s="12"/>
      <c r="BH52" s="12"/>
      <c r="BI52" s="13"/>
      <c r="BJ52" s="14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6"/>
      <c r="BX52" s="16"/>
      <c r="BY52" s="11"/>
      <c r="BZ52" s="12"/>
      <c r="CA52" s="12"/>
      <c r="CB52" s="13"/>
      <c r="CC52" s="14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6"/>
      <c r="CQ52" s="16"/>
      <c r="CR52" s="11"/>
      <c r="CS52" s="12"/>
      <c r="CT52" s="12"/>
      <c r="CU52" s="13"/>
      <c r="CV52" s="14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6"/>
      <c r="DJ52" s="16"/>
      <c r="DK52" s="11"/>
      <c r="DL52" s="12"/>
      <c r="DM52" s="12"/>
      <c r="DN52" s="13"/>
      <c r="DO52" s="14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  <c r="EB52" s="16"/>
      <c r="EC52" s="16"/>
      <c r="ED52" s="11"/>
      <c r="EE52" s="12"/>
      <c r="EF52" s="12"/>
      <c r="EG52" s="13"/>
      <c r="EH52" s="14"/>
      <c r="EI52" s="11"/>
      <c r="EJ52" s="11"/>
      <c r="EK52" s="11"/>
      <c r="EL52" s="11"/>
      <c r="EM52" s="11"/>
      <c r="EN52" s="11"/>
      <c r="EO52" s="11"/>
      <c r="EP52" s="11"/>
      <c r="EQ52" s="11"/>
      <c r="ER52" s="11"/>
      <c r="ES52" s="11"/>
      <c r="ET52" s="11"/>
      <c r="EU52" s="16"/>
      <c r="EV52" s="16"/>
      <c r="EW52" s="11"/>
      <c r="EX52" s="12"/>
      <c r="EY52" s="12"/>
      <c r="EZ52" s="13"/>
      <c r="FA52" s="14"/>
      <c r="FB52" s="11"/>
      <c r="FC52" s="11"/>
      <c r="FD52" s="11"/>
      <c r="FE52" s="11"/>
      <c r="FF52" s="11"/>
      <c r="FG52" s="11"/>
      <c r="FH52" s="11"/>
      <c r="FI52" s="11"/>
      <c r="FJ52" s="11"/>
      <c r="FK52" s="11"/>
      <c r="FL52" s="11"/>
      <c r="FM52" s="11"/>
      <c r="FN52" s="16"/>
      <c r="FO52" s="16"/>
      <c r="FP52" s="11"/>
      <c r="FQ52" s="12"/>
      <c r="FR52" s="12"/>
      <c r="FS52" s="13"/>
      <c r="FT52" s="14"/>
      <c r="FU52" s="11"/>
      <c r="FV52" s="11"/>
      <c r="FW52" s="11"/>
      <c r="FX52" s="11"/>
      <c r="FY52" s="11"/>
      <c r="FZ52" s="11"/>
      <c r="GA52" s="11"/>
      <c r="GB52" s="11"/>
      <c r="GC52" s="11"/>
      <c r="GD52" s="11"/>
      <c r="GE52" s="11"/>
      <c r="GF52" s="11"/>
      <c r="GG52" s="16"/>
      <c r="GH52" s="16"/>
      <c r="GI52" s="11"/>
      <c r="GJ52" s="12"/>
      <c r="GK52" s="12"/>
      <c r="GL52" s="13"/>
      <c r="GM52" s="14"/>
      <c r="GN52" s="11"/>
      <c r="GO52" s="11"/>
      <c r="GP52" s="11"/>
      <c r="GQ52" s="11"/>
      <c r="GR52" s="11"/>
      <c r="GS52" s="11"/>
      <c r="GT52" s="11"/>
      <c r="GU52" s="11"/>
      <c r="GV52" s="11"/>
      <c r="GW52" s="11"/>
      <c r="GX52" s="11"/>
      <c r="GY52" s="11"/>
      <c r="GZ52" s="16"/>
      <c r="HA52" s="16"/>
      <c r="HB52" s="11"/>
      <c r="HC52" s="12"/>
      <c r="HD52" s="12"/>
      <c r="HE52" s="13"/>
      <c r="HF52" s="14"/>
      <c r="HG52" s="11"/>
      <c r="HH52" s="11"/>
      <c r="HI52" s="11"/>
      <c r="HJ52" s="11"/>
      <c r="HK52" s="11"/>
      <c r="HL52" s="11"/>
      <c r="HM52" s="11"/>
      <c r="HN52" s="11"/>
      <c r="HO52" s="11"/>
      <c r="HP52" s="11"/>
      <c r="HQ52" s="11"/>
      <c r="HR52" s="11"/>
      <c r="HS52" s="16"/>
      <c r="HT52" s="16"/>
      <c r="HU52" s="11"/>
      <c r="HV52" s="12"/>
      <c r="HW52" s="12"/>
      <c r="HX52" s="13"/>
      <c r="HY52" s="14"/>
      <c r="HZ52" s="11"/>
      <c r="IA52" s="11"/>
      <c r="IB52" s="11"/>
      <c r="IC52" s="11"/>
      <c r="ID52" s="11"/>
      <c r="IE52" s="11"/>
      <c r="IF52" s="11"/>
      <c r="IG52" s="11"/>
      <c r="IH52" s="11"/>
      <c r="II52" s="11"/>
      <c r="IJ52" s="11"/>
      <c r="IK52" s="11"/>
      <c r="IL52" s="16"/>
      <c r="IM52" s="16"/>
      <c r="IN52" s="11"/>
      <c r="IO52" s="12"/>
      <c r="IP52" s="12"/>
      <c r="IQ52" s="13"/>
      <c r="IR52" s="14"/>
      <c r="IS52" s="11"/>
      <c r="IT52" s="11"/>
      <c r="IU52" s="11"/>
      <c r="IV52" s="11"/>
      <c r="IW52" s="11"/>
      <c r="IX52" s="11"/>
      <c r="IY52" s="11"/>
      <c r="IZ52" s="11"/>
      <c r="JA52" s="11"/>
      <c r="JB52" s="11"/>
      <c r="JC52" s="11"/>
      <c r="JD52" s="11"/>
      <c r="JE52" s="16"/>
      <c r="JF52" s="16"/>
      <c r="JG52" s="11"/>
      <c r="JH52" s="12"/>
      <c r="JI52" s="12"/>
      <c r="JJ52" s="13"/>
      <c r="JK52" s="14"/>
      <c r="JL52" s="11"/>
      <c r="JM52" s="11"/>
      <c r="JN52" s="11"/>
      <c r="JO52" s="11"/>
      <c r="JP52" s="11"/>
      <c r="JQ52" s="11"/>
      <c r="JR52" s="11"/>
      <c r="JS52" s="11"/>
      <c r="JT52" s="11"/>
      <c r="JU52" s="11"/>
      <c r="JV52" s="11"/>
      <c r="JW52" s="11"/>
      <c r="JX52" s="16"/>
      <c r="JY52" s="16"/>
      <c r="JZ52" s="11"/>
      <c r="KA52" s="12"/>
      <c r="KB52" s="12"/>
      <c r="KC52" s="13"/>
      <c r="KD52" s="14"/>
      <c r="KE52" s="11"/>
      <c r="KF52" s="11"/>
      <c r="KG52" s="11"/>
      <c r="KH52" s="11"/>
      <c r="KI52" s="11"/>
      <c r="KJ52" s="11"/>
      <c r="KK52" s="11"/>
      <c r="KL52" s="11"/>
      <c r="KM52" s="11"/>
      <c r="KN52" s="11"/>
      <c r="KO52" s="11"/>
      <c r="KP52" s="11"/>
      <c r="KQ52" s="16"/>
      <c r="KR52" s="16"/>
      <c r="KS52" s="11"/>
      <c r="KT52" s="12"/>
      <c r="KU52" s="12"/>
      <c r="KV52" s="13"/>
      <c r="KW52" s="14"/>
      <c r="KX52" s="11"/>
      <c r="KY52" s="11"/>
      <c r="KZ52" s="11"/>
      <c r="LA52" s="11"/>
      <c r="LB52" s="11"/>
      <c r="LC52" s="11"/>
      <c r="LD52" s="11"/>
      <c r="LE52" s="11"/>
      <c r="LF52" s="11"/>
      <c r="LG52" s="11"/>
      <c r="LH52" s="11"/>
      <c r="LI52" s="11"/>
      <c r="LJ52" s="16"/>
      <c r="LK52" s="16"/>
      <c r="LL52" s="11"/>
      <c r="LM52" s="12"/>
      <c r="LN52" s="12"/>
      <c r="LO52" s="13"/>
      <c r="LP52" s="14"/>
      <c r="LQ52" s="11"/>
      <c r="LR52" s="11"/>
      <c r="LS52" s="11"/>
      <c r="LT52" s="11"/>
      <c r="LU52" s="11"/>
      <c r="LV52" s="11"/>
      <c r="LW52" s="11"/>
      <c r="LX52" s="11"/>
      <c r="LY52" s="11"/>
      <c r="LZ52" s="11"/>
      <c r="MA52" s="11"/>
      <c r="MB52" s="11"/>
      <c r="MC52" s="16"/>
      <c r="MD52" s="16"/>
      <c r="ME52" s="11"/>
      <c r="MF52" s="12"/>
      <c r="MG52" s="12"/>
      <c r="MH52" s="13"/>
      <c r="MI52" s="14"/>
      <c r="MJ52" s="11"/>
      <c r="MK52" s="11"/>
      <c r="ML52" s="11"/>
      <c r="MM52" s="11"/>
      <c r="MN52" s="11"/>
      <c r="MO52" s="11"/>
      <c r="MP52" s="11"/>
      <c r="MQ52" s="11"/>
      <c r="MR52" s="11"/>
      <c r="MS52" s="11"/>
      <c r="MT52" s="11"/>
      <c r="MU52" s="11"/>
      <c r="MV52" s="16"/>
      <c r="MW52" s="16"/>
      <c r="MX52" s="11"/>
      <c r="MY52" s="12"/>
      <c r="MZ52" s="12"/>
      <c r="NA52" s="13"/>
      <c r="NB52" s="14"/>
      <c r="NC52" s="11"/>
      <c r="ND52" s="11"/>
      <c r="NE52" s="11"/>
      <c r="NF52" s="11"/>
      <c r="NG52" s="11"/>
      <c r="NH52" s="11"/>
      <c r="NI52" s="11"/>
      <c r="NJ52" s="11"/>
      <c r="NK52" s="11"/>
      <c r="NL52" s="11"/>
      <c r="NM52" s="11"/>
      <c r="NN52" s="11"/>
      <c r="NO52" s="16"/>
      <c r="NP52" s="16"/>
      <c r="NQ52" s="11"/>
      <c r="NR52" s="12"/>
      <c r="NS52" s="12"/>
      <c r="NT52" s="13"/>
      <c r="NU52" s="14"/>
      <c r="NV52" s="11"/>
      <c r="NW52" s="11"/>
      <c r="NX52" s="11"/>
      <c r="NY52" s="11"/>
      <c r="NZ52" s="11"/>
      <c r="OA52" s="11"/>
      <c r="OB52" s="11"/>
      <c r="OC52" s="11"/>
      <c r="OD52" s="11"/>
      <c r="OE52" s="11"/>
      <c r="OF52" s="11"/>
      <c r="OG52" s="11"/>
      <c r="OH52" s="16"/>
      <c r="OI52" s="16"/>
      <c r="OJ52" s="11"/>
      <c r="OK52" s="12"/>
      <c r="OL52" s="12"/>
      <c r="OM52" s="13"/>
      <c r="ON52" s="14"/>
      <c r="OO52" s="11"/>
      <c r="OP52" s="11"/>
      <c r="OQ52" s="11"/>
      <c r="OR52" s="11"/>
      <c r="OS52" s="11"/>
      <c r="OT52" s="11"/>
      <c r="OU52" s="11"/>
      <c r="OV52" s="11"/>
      <c r="OW52" s="11"/>
      <c r="OX52" s="11"/>
      <c r="OY52" s="11"/>
      <c r="OZ52" s="11"/>
      <c r="PA52" s="16"/>
      <c r="PB52" s="16"/>
    </row>
    <row r="53" spans="1:418" ht="100" customHeight="1" x14ac:dyDescent="0.75">
      <c r="A53" s="12">
        <v>2962</v>
      </c>
      <c r="B53" s="12" t="s">
        <v>2962</v>
      </c>
      <c r="C53" s="12" t="s">
        <v>7072</v>
      </c>
      <c r="D53" s="26">
        <v>1000</v>
      </c>
      <c r="E53" s="27">
        <v>1218</v>
      </c>
      <c r="F53" s="12" t="s">
        <v>8218</v>
      </c>
      <c r="G53" s="12" t="s">
        <v>8223</v>
      </c>
      <c r="H53" s="12" t="s">
        <v>8245</v>
      </c>
      <c r="I53" s="12">
        <v>1425193140</v>
      </c>
      <c r="J53" s="12">
        <v>1422769906</v>
      </c>
      <c r="K53" s="12" t="b">
        <v>0</v>
      </c>
      <c r="L53" s="12">
        <v>20</v>
      </c>
      <c r="M53" s="12" t="b">
        <v>1</v>
      </c>
      <c r="N53" s="12" t="s">
        <v>8273</v>
      </c>
      <c r="O53" s="12" t="s">
        <v>8274</v>
      </c>
      <c r="P53" s="12">
        <v>122</v>
      </c>
      <c r="Q53" s="12">
        <v>60.9</v>
      </c>
      <c r="R53" s="15">
        <v>42036.24428240741</v>
      </c>
      <c r="S53" s="15">
        <v>42064.290972222225</v>
      </c>
      <c r="T53" s="11"/>
      <c r="U53" s="12"/>
      <c r="V53" s="12"/>
      <c r="W53" s="13"/>
      <c r="X53" s="14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  <c r="AK53" s="16"/>
      <c r="AL53" s="16"/>
      <c r="AM53" s="11"/>
      <c r="AN53" s="12"/>
      <c r="AO53" s="12"/>
      <c r="AP53" s="13"/>
      <c r="AQ53" s="14"/>
      <c r="AR53" s="11"/>
      <c r="AS53" s="11"/>
      <c r="AT53" s="11"/>
      <c r="AU53" s="11"/>
      <c r="AV53" s="11"/>
      <c r="AW53" s="11"/>
      <c r="AX53" s="11"/>
      <c r="AY53" s="11"/>
      <c r="AZ53" s="11"/>
      <c r="BA53" s="11"/>
      <c r="BB53" s="11"/>
      <c r="BC53" s="11"/>
      <c r="BD53" s="16"/>
      <c r="BE53" s="16"/>
      <c r="BF53" s="11"/>
      <c r="BG53" s="12"/>
      <c r="BH53" s="12"/>
      <c r="BI53" s="13"/>
      <c r="BJ53" s="14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6"/>
      <c r="BX53" s="16"/>
      <c r="BY53" s="11"/>
      <c r="BZ53" s="12"/>
      <c r="CA53" s="12"/>
      <c r="CB53" s="13"/>
      <c r="CC53" s="14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6"/>
      <c r="CQ53" s="16"/>
      <c r="CR53" s="11"/>
      <c r="CS53" s="12"/>
      <c r="CT53" s="12"/>
      <c r="CU53" s="13"/>
      <c r="CV53" s="14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6"/>
      <c r="DJ53" s="16"/>
      <c r="DK53" s="11"/>
      <c r="DL53" s="12"/>
      <c r="DM53" s="12"/>
      <c r="DN53" s="13"/>
      <c r="DO53" s="14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  <c r="EB53" s="16"/>
      <c r="EC53" s="16"/>
      <c r="ED53" s="11"/>
      <c r="EE53" s="12"/>
      <c r="EF53" s="12"/>
      <c r="EG53" s="13"/>
      <c r="EH53" s="14"/>
      <c r="EI53" s="11"/>
      <c r="EJ53" s="11"/>
      <c r="EK53" s="11"/>
      <c r="EL53" s="11"/>
      <c r="EM53" s="11"/>
      <c r="EN53" s="11"/>
      <c r="EO53" s="11"/>
      <c r="EP53" s="11"/>
      <c r="EQ53" s="11"/>
      <c r="ER53" s="11"/>
      <c r="ES53" s="11"/>
      <c r="ET53" s="11"/>
      <c r="EU53" s="16"/>
      <c r="EV53" s="16"/>
      <c r="EW53" s="11"/>
      <c r="EX53" s="12"/>
      <c r="EY53" s="12"/>
      <c r="EZ53" s="13"/>
      <c r="FA53" s="14"/>
      <c r="FB53" s="11"/>
      <c r="FC53" s="11"/>
      <c r="FD53" s="11"/>
      <c r="FE53" s="11"/>
      <c r="FF53" s="11"/>
      <c r="FG53" s="11"/>
      <c r="FH53" s="11"/>
      <c r="FI53" s="11"/>
      <c r="FJ53" s="11"/>
      <c r="FK53" s="11"/>
      <c r="FL53" s="11"/>
      <c r="FM53" s="11"/>
      <c r="FN53" s="16"/>
      <c r="FO53" s="16"/>
      <c r="FP53" s="11"/>
      <c r="FQ53" s="12"/>
      <c r="FR53" s="12"/>
      <c r="FS53" s="13"/>
      <c r="FT53" s="14"/>
      <c r="FU53" s="11"/>
      <c r="FV53" s="11"/>
      <c r="FW53" s="11"/>
      <c r="FX53" s="11"/>
      <c r="FY53" s="11"/>
      <c r="FZ53" s="11"/>
      <c r="GA53" s="11"/>
      <c r="GB53" s="11"/>
      <c r="GC53" s="11"/>
      <c r="GD53" s="11"/>
      <c r="GE53" s="11"/>
      <c r="GF53" s="11"/>
      <c r="GG53" s="16"/>
      <c r="GH53" s="16"/>
      <c r="GI53" s="11"/>
      <c r="GJ53" s="12"/>
      <c r="GK53" s="12"/>
      <c r="GL53" s="13"/>
      <c r="GM53" s="14"/>
      <c r="GN53" s="11"/>
      <c r="GO53" s="11"/>
      <c r="GP53" s="11"/>
      <c r="GQ53" s="11"/>
      <c r="GR53" s="11"/>
      <c r="GS53" s="11"/>
      <c r="GT53" s="11"/>
      <c r="GU53" s="11"/>
      <c r="GV53" s="11"/>
      <c r="GW53" s="11"/>
      <c r="GX53" s="11"/>
      <c r="GY53" s="11"/>
      <c r="GZ53" s="16"/>
      <c r="HA53" s="16"/>
      <c r="HB53" s="11"/>
      <c r="HC53" s="12"/>
      <c r="HD53" s="12"/>
      <c r="HE53" s="13"/>
      <c r="HF53" s="14"/>
      <c r="HG53" s="11"/>
      <c r="HH53" s="11"/>
      <c r="HI53" s="11"/>
      <c r="HJ53" s="11"/>
      <c r="HK53" s="11"/>
      <c r="HL53" s="11"/>
      <c r="HM53" s="11"/>
      <c r="HN53" s="11"/>
      <c r="HO53" s="11"/>
      <c r="HP53" s="11"/>
      <c r="HQ53" s="11"/>
      <c r="HR53" s="11"/>
      <c r="HS53" s="16"/>
      <c r="HT53" s="16"/>
      <c r="HU53" s="11"/>
      <c r="HV53" s="12"/>
      <c r="HW53" s="12"/>
      <c r="HX53" s="13"/>
      <c r="HY53" s="14"/>
      <c r="HZ53" s="11"/>
      <c r="IA53" s="11"/>
      <c r="IB53" s="11"/>
      <c r="IC53" s="11"/>
      <c r="ID53" s="11"/>
      <c r="IE53" s="11"/>
      <c r="IF53" s="11"/>
      <c r="IG53" s="11"/>
      <c r="IH53" s="11"/>
      <c r="II53" s="11"/>
      <c r="IJ53" s="11"/>
      <c r="IK53" s="11"/>
      <c r="IL53" s="16"/>
      <c r="IM53" s="16"/>
      <c r="IN53" s="11"/>
      <c r="IO53" s="12"/>
      <c r="IP53" s="12"/>
      <c r="IQ53" s="13"/>
      <c r="IR53" s="14"/>
      <c r="IS53" s="11"/>
      <c r="IT53" s="11"/>
      <c r="IU53" s="11"/>
      <c r="IV53" s="11"/>
      <c r="IW53" s="11"/>
      <c r="IX53" s="11"/>
      <c r="IY53" s="11"/>
      <c r="IZ53" s="11"/>
      <c r="JA53" s="11"/>
      <c r="JB53" s="11"/>
      <c r="JC53" s="11"/>
      <c r="JD53" s="11"/>
      <c r="JE53" s="16"/>
      <c r="JF53" s="16"/>
      <c r="JG53" s="11"/>
      <c r="JH53" s="12"/>
      <c r="JI53" s="12"/>
      <c r="JJ53" s="13"/>
      <c r="JK53" s="14"/>
      <c r="JL53" s="11"/>
      <c r="JM53" s="11"/>
      <c r="JN53" s="11"/>
      <c r="JO53" s="11"/>
      <c r="JP53" s="11"/>
      <c r="JQ53" s="11"/>
      <c r="JR53" s="11"/>
      <c r="JS53" s="11"/>
      <c r="JT53" s="11"/>
      <c r="JU53" s="11"/>
      <c r="JV53" s="11"/>
      <c r="JW53" s="11"/>
      <c r="JX53" s="16"/>
      <c r="JY53" s="16"/>
      <c r="JZ53" s="11"/>
      <c r="KA53" s="12"/>
      <c r="KB53" s="12"/>
      <c r="KC53" s="13"/>
      <c r="KD53" s="14"/>
      <c r="KE53" s="11"/>
      <c r="KF53" s="11"/>
      <c r="KG53" s="11"/>
      <c r="KH53" s="11"/>
      <c r="KI53" s="11"/>
      <c r="KJ53" s="11"/>
      <c r="KK53" s="11"/>
      <c r="KL53" s="11"/>
      <c r="KM53" s="11"/>
      <c r="KN53" s="11"/>
      <c r="KO53" s="11"/>
      <c r="KP53" s="11"/>
      <c r="KQ53" s="16"/>
      <c r="KR53" s="16"/>
      <c r="KS53" s="11"/>
      <c r="KT53" s="12"/>
      <c r="KU53" s="12"/>
      <c r="KV53" s="13"/>
      <c r="KW53" s="14"/>
      <c r="KX53" s="11"/>
      <c r="KY53" s="11"/>
      <c r="KZ53" s="11"/>
      <c r="LA53" s="11"/>
      <c r="LB53" s="11"/>
      <c r="LC53" s="11"/>
      <c r="LD53" s="11"/>
      <c r="LE53" s="11"/>
      <c r="LF53" s="11"/>
      <c r="LG53" s="11"/>
      <c r="LH53" s="11"/>
      <c r="LI53" s="11"/>
      <c r="LJ53" s="16"/>
      <c r="LK53" s="16"/>
      <c r="LL53" s="11"/>
      <c r="LM53" s="12"/>
      <c r="LN53" s="12"/>
      <c r="LO53" s="13"/>
      <c r="LP53" s="14"/>
      <c r="LQ53" s="11"/>
      <c r="LR53" s="11"/>
      <c r="LS53" s="11"/>
      <c r="LT53" s="11"/>
      <c r="LU53" s="11"/>
      <c r="LV53" s="11"/>
      <c r="LW53" s="11"/>
      <c r="LX53" s="11"/>
      <c r="LY53" s="11"/>
      <c r="LZ53" s="11"/>
      <c r="MA53" s="11"/>
      <c r="MB53" s="11"/>
      <c r="MC53" s="16"/>
      <c r="MD53" s="16"/>
      <c r="ME53" s="11"/>
      <c r="MF53" s="12"/>
      <c r="MG53" s="12"/>
      <c r="MH53" s="13"/>
      <c r="MI53" s="14"/>
      <c r="MJ53" s="11"/>
      <c r="MK53" s="11"/>
      <c r="ML53" s="11"/>
      <c r="MM53" s="11"/>
      <c r="MN53" s="11"/>
      <c r="MO53" s="11"/>
      <c r="MP53" s="11"/>
      <c r="MQ53" s="11"/>
      <c r="MR53" s="11"/>
      <c r="MS53" s="11"/>
      <c r="MT53" s="11"/>
      <c r="MU53" s="11"/>
      <c r="MV53" s="16"/>
      <c r="MW53" s="16"/>
      <c r="MX53" s="11"/>
      <c r="MY53" s="12"/>
      <c r="MZ53" s="12"/>
      <c r="NA53" s="13"/>
      <c r="NB53" s="14"/>
      <c r="NC53" s="11"/>
      <c r="ND53" s="11"/>
      <c r="NE53" s="11"/>
      <c r="NF53" s="11"/>
      <c r="NG53" s="11"/>
      <c r="NH53" s="11"/>
      <c r="NI53" s="11"/>
      <c r="NJ53" s="11"/>
      <c r="NK53" s="11"/>
      <c r="NL53" s="11"/>
      <c r="NM53" s="11"/>
      <c r="NN53" s="11"/>
      <c r="NO53" s="16"/>
      <c r="NP53" s="16"/>
      <c r="NQ53" s="11"/>
      <c r="NR53" s="12"/>
      <c r="NS53" s="12"/>
      <c r="NT53" s="13"/>
      <c r="NU53" s="14"/>
      <c r="NV53" s="11"/>
      <c r="NW53" s="11"/>
      <c r="NX53" s="11"/>
      <c r="NY53" s="11"/>
      <c r="NZ53" s="11"/>
      <c r="OA53" s="11"/>
      <c r="OB53" s="11"/>
      <c r="OC53" s="11"/>
      <c r="OD53" s="11"/>
      <c r="OE53" s="11"/>
      <c r="OF53" s="11"/>
      <c r="OG53" s="11"/>
      <c r="OH53" s="16"/>
      <c r="OI53" s="16"/>
      <c r="OJ53" s="11"/>
      <c r="OK53" s="12"/>
      <c r="OL53" s="12"/>
      <c r="OM53" s="13"/>
      <c r="ON53" s="14"/>
      <c r="OO53" s="11"/>
      <c r="OP53" s="11"/>
      <c r="OQ53" s="11"/>
      <c r="OR53" s="11"/>
      <c r="OS53" s="11"/>
      <c r="OT53" s="11"/>
      <c r="OU53" s="11"/>
      <c r="OV53" s="11"/>
      <c r="OW53" s="11"/>
      <c r="OX53" s="11"/>
      <c r="OY53" s="11"/>
      <c r="OZ53" s="11"/>
      <c r="PA53" s="16"/>
      <c r="PB53" s="16"/>
    </row>
    <row r="54" spans="1:418" ht="100" customHeight="1" x14ac:dyDescent="0.75">
      <c r="A54" s="12">
        <v>2963</v>
      </c>
      <c r="B54" s="12" t="s">
        <v>2963</v>
      </c>
      <c r="C54" s="12" t="s">
        <v>7073</v>
      </c>
      <c r="D54" s="26">
        <v>10000</v>
      </c>
      <c r="E54" s="26">
        <v>10685</v>
      </c>
      <c r="F54" s="12" t="s">
        <v>8218</v>
      </c>
      <c r="G54" s="12" t="s">
        <v>8223</v>
      </c>
      <c r="H54" s="12" t="s">
        <v>8245</v>
      </c>
      <c r="I54" s="12">
        <v>1435835824</v>
      </c>
      <c r="J54" s="12">
        <v>1433243824</v>
      </c>
      <c r="K54" s="12" t="b">
        <v>0</v>
      </c>
      <c r="L54" s="12">
        <v>98</v>
      </c>
      <c r="M54" s="12" t="b">
        <v>1</v>
      </c>
      <c r="N54" s="12" t="s">
        <v>8273</v>
      </c>
      <c r="O54" s="12" t="s">
        <v>8274</v>
      </c>
      <c r="P54" s="12">
        <v>107</v>
      </c>
      <c r="Q54" s="12">
        <v>109.03</v>
      </c>
      <c r="R54" s="15">
        <v>42157.470185185186</v>
      </c>
      <c r="S54" s="15">
        <v>42187.470185185186</v>
      </c>
      <c r="T54" s="11"/>
      <c r="U54" s="12"/>
      <c r="V54" s="12"/>
      <c r="W54" s="13"/>
      <c r="X54" s="14"/>
      <c r="Y54" s="11"/>
      <c r="Z54" s="11"/>
      <c r="AA54" s="11"/>
      <c r="AB54" s="11"/>
      <c r="AC54" s="11"/>
      <c r="AD54" s="11"/>
      <c r="AE54" s="11"/>
      <c r="AF54" s="11"/>
      <c r="AG54" s="11"/>
      <c r="AH54" s="11"/>
      <c r="AI54" s="11"/>
      <c r="AJ54" s="11"/>
      <c r="AK54" s="16"/>
      <c r="AL54" s="16"/>
      <c r="AM54" s="11"/>
      <c r="AN54" s="12"/>
      <c r="AO54" s="12"/>
      <c r="AP54" s="13"/>
      <c r="AQ54" s="14"/>
      <c r="AR54" s="11"/>
      <c r="AS54" s="11"/>
      <c r="AT54" s="11"/>
      <c r="AU54" s="11"/>
      <c r="AV54" s="11"/>
      <c r="AW54" s="11"/>
      <c r="AX54" s="11"/>
      <c r="AY54" s="11"/>
      <c r="AZ54" s="11"/>
      <c r="BA54" s="11"/>
      <c r="BB54" s="11"/>
      <c r="BC54" s="11"/>
      <c r="BD54" s="16"/>
      <c r="BE54" s="16"/>
      <c r="BF54" s="11"/>
      <c r="BG54" s="12"/>
      <c r="BH54" s="12"/>
      <c r="BI54" s="13"/>
      <c r="BJ54" s="14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6"/>
      <c r="BX54" s="16"/>
      <c r="BY54" s="11"/>
      <c r="BZ54" s="12"/>
      <c r="CA54" s="12"/>
      <c r="CB54" s="13"/>
      <c r="CC54" s="14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6"/>
      <c r="CQ54" s="16"/>
      <c r="CR54" s="11"/>
      <c r="CS54" s="12"/>
      <c r="CT54" s="12"/>
      <c r="CU54" s="13"/>
      <c r="CV54" s="14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6"/>
      <c r="DJ54" s="16"/>
      <c r="DK54" s="11"/>
      <c r="DL54" s="12"/>
      <c r="DM54" s="12"/>
      <c r="DN54" s="13"/>
      <c r="DO54" s="14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  <c r="EB54" s="16"/>
      <c r="EC54" s="16"/>
      <c r="ED54" s="11"/>
      <c r="EE54" s="12"/>
      <c r="EF54" s="12"/>
      <c r="EG54" s="13"/>
      <c r="EH54" s="14"/>
      <c r="EI54" s="11"/>
      <c r="EJ54" s="11"/>
      <c r="EK54" s="11"/>
      <c r="EL54" s="11"/>
      <c r="EM54" s="11"/>
      <c r="EN54" s="11"/>
      <c r="EO54" s="11"/>
      <c r="EP54" s="11"/>
      <c r="EQ54" s="11"/>
      <c r="ER54" s="11"/>
      <c r="ES54" s="11"/>
      <c r="ET54" s="11"/>
      <c r="EU54" s="16"/>
      <c r="EV54" s="16"/>
      <c r="EW54" s="11"/>
      <c r="EX54" s="12"/>
      <c r="EY54" s="12"/>
      <c r="EZ54" s="13"/>
      <c r="FA54" s="14"/>
      <c r="FB54" s="11"/>
      <c r="FC54" s="11"/>
      <c r="FD54" s="11"/>
      <c r="FE54" s="11"/>
      <c r="FF54" s="11"/>
      <c r="FG54" s="11"/>
      <c r="FH54" s="11"/>
      <c r="FI54" s="11"/>
      <c r="FJ54" s="11"/>
      <c r="FK54" s="11"/>
      <c r="FL54" s="11"/>
      <c r="FM54" s="11"/>
      <c r="FN54" s="16"/>
      <c r="FO54" s="16"/>
      <c r="FP54" s="11"/>
      <c r="FQ54" s="12"/>
      <c r="FR54" s="12"/>
      <c r="FS54" s="13"/>
      <c r="FT54" s="14"/>
      <c r="FU54" s="11"/>
      <c r="FV54" s="11"/>
      <c r="FW54" s="11"/>
      <c r="FX54" s="11"/>
      <c r="FY54" s="11"/>
      <c r="FZ54" s="11"/>
      <c r="GA54" s="11"/>
      <c r="GB54" s="11"/>
      <c r="GC54" s="11"/>
      <c r="GD54" s="11"/>
      <c r="GE54" s="11"/>
      <c r="GF54" s="11"/>
      <c r="GG54" s="16"/>
      <c r="GH54" s="16"/>
      <c r="GI54" s="11"/>
      <c r="GJ54" s="12"/>
      <c r="GK54" s="12"/>
      <c r="GL54" s="13"/>
      <c r="GM54" s="14"/>
      <c r="GN54" s="11"/>
      <c r="GO54" s="11"/>
      <c r="GP54" s="11"/>
      <c r="GQ54" s="11"/>
      <c r="GR54" s="11"/>
      <c r="GS54" s="11"/>
      <c r="GT54" s="11"/>
      <c r="GU54" s="11"/>
      <c r="GV54" s="11"/>
      <c r="GW54" s="11"/>
      <c r="GX54" s="11"/>
      <c r="GY54" s="11"/>
      <c r="GZ54" s="16"/>
      <c r="HA54" s="16"/>
      <c r="HB54" s="11"/>
      <c r="HC54" s="12"/>
      <c r="HD54" s="12"/>
      <c r="HE54" s="13"/>
      <c r="HF54" s="14"/>
      <c r="HG54" s="11"/>
      <c r="HH54" s="11"/>
      <c r="HI54" s="11"/>
      <c r="HJ54" s="11"/>
      <c r="HK54" s="11"/>
      <c r="HL54" s="11"/>
      <c r="HM54" s="11"/>
      <c r="HN54" s="11"/>
      <c r="HO54" s="11"/>
      <c r="HP54" s="11"/>
      <c r="HQ54" s="11"/>
      <c r="HR54" s="11"/>
      <c r="HS54" s="16"/>
      <c r="HT54" s="16"/>
      <c r="HU54" s="11"/>
      <c r="HV54" s="12"/>
      <c r="HW54" s="12"/>
      <c r="HX54" s="13"/>
      <c r="HY54" s="14"/>
      <c r="HZ54" s="11"/>
      <c r="IA54" s="11"/>
      <c r="IB54" s="11"/>
      <c r="IC54" s="11"/>
      <c r="ID54" s="11"/>
      <c r="IE54" s="11"/>
      <c r="IF54" s="11"/>
      <c r="IG54" s="11"/>
      <c r="IH54" s="11"/>
      <c r="II54" s="11"/>
      <c r="IJ54" s="11"/>
      <c r="IK54" s="11"/>
      <c r="IL54" s="16"/>
      <c r="IM54" s="16"/>
      <c r="IN54" s="11"/>
      <c r="IO54" s="12"/>
      <c r="IP54" s="12"/>
      <c r="IQ54" s="13"/>
      <c r="IR54" s="14"/>
      <c r="IS54" s="11"/>
      <c r="IT54" s="11"/>
      <c r="IU54" s="11"/>
      <c r="IV54" s="11"/>
      <c r="IW54" s="11"/>
      <c r="IX54" s="11"/>
      <c r="IY54" s="11"/>
      <c r="IZ54" s="11"/>
      <c r="JA54" s="11"/>
      <c r="JB54" s="11"/>
      <c r="JC54" s="11"/>
      <c r="JD54" s="11"/>
      <c r="JE54" s="16"/>
      <c r="JF54" s="16"/>
      <c r="JG54" s="11"/>
      <c r="JH54" s="12"/>
      <c r="JI54" s="12"/>
      <c r="JJ54" s="13"/>
      <c r="JK54" s="14"/>
      <c r="JL54" s="11"/>
      <c r="JM54" s="11"/>
      <c r="JN54" s="11"/>
      <c r="JO54" s="11"/>
      <c r="JP54" s="11"/>
      <c r="JQ54" s="11"/>
      <c r="JR54" s="11"/>
      <c r="JS54" s="11"/>
      <c r="JT54" s="11"/>
      <c r="JU54" s="11"/>
      <c r="JV54" s="11"/>
      <c r="JW54" s="11"/>
      <c r="JX54" s="16"/>
      <c r="JY54" s="16"/>
      <c r="JZ54" s="11"/>
      <c r="KA54" s="12"/>
      <c r="KB54" s="12"/>
      <c r="KC54" s="13"/>
      <c r="KD54" s="14"/>
      <c r="KE54" s="11"/>
      <c r="KF54" s="11"/>
      <c r="KG54" s="11"/>
      <c r="KH54" s="11"/>
      <c r="KI54" s="11"/>
      <c r="KJ54" s="11"/>
      <c r="KK54" s="11"/>
      <c r="KL54" s="11"/>
      <c r="KM54" s="11"/>
      <c r="KN54" s="11"/>
      <c r="KO54" s="11"/>
      <c r="KP54" s="11"/>
      <c r="KQ54" s="16"/>
      <c r="KR54" s="16"/>
      <c r="KS54" s="11"/>
      <c r="KT54" s="12"/>
      <c r="KU54" s="12"/>
      <c r="KV54" s="13"/>
      <c r="KW54" s="14"/>
      <c r="KX54" s="11"/>
      <c r="KY54" s="11"/>
      <c r="KZ54" s="11"/>
      <c r="LA54" s="11"/>
      <c r="LB54" s="11"/>
      <c r="LC54" s="11"/>
      <c r="LD54" s="11"/>
      <c r="LE54" s="11"/>
      <c r="LF54" s="11"/>
      <c r="LG54" s="11"/>
      <c r="LH54" s="11"/>
      <c r="LI54" s="11"/>
      <c r="LJ54" s="16"/>
      <c r="LK54" s="16"/>
      <c r="LL54" s="11"/>
      <c r="LM54" s="12"/>
      <c r="LN54" s="12"/>
      <c r="LO54" s="13"/>
      <c r="LP54" s="14"/>
      <c r="LQ54" s="11"/>
      <c r="LR54" s="11"/>
      <c r="LS54" s="11"/>
      <c r="LT54" s="11"/>
      <c r="LU54" s="11"/>
      <c r="LV54" s="11"/>
      <c r="LW54" s="11"/>
      <c r="LX54" s="11"/>
      <c r="LY54" s="11"/>
      <c r="LZ54" s="11"/>
      <c r="MA54" s="11"/>
      <c r="MB54" s="11"/>
      <c r="MC54" s="16"/>
      <c r="MD54" s="16"/>
      <c r="ME54" s="11"/>
      <c r="MF54" s="12"/>
      <c r="MG54" s="12"/>
      <c r="MH54" s="13"/>
      <c r="MI54" s="14"/>
      <c r="MJ54" s="11"/>
      <c r="MK54" s="11"/>
      <c r="ML54" s="11"/>
      <c r="MM54" s="11"/>
      <c r="MN54" s="11"/>
      <c r="MO54" s="11"/>
      <c r="MP54" s="11"/>
      <c r="MQ54" s="11"/>
      <c r="MR54" s="11"/>
      <c r="MS54" s="11"/>
      <c r="MT54" s="11"/>
      <c r="MU54" s="11"/>
      <c r="MV54" s="16"/>
      <c r="MW54" s="16"/>
      <c r="MX54" s="11"/>
      <c r="MY54" s="12"/>
      <c r="MZ54" s="12"/>
      <c r="NA54" s="13"/>
      <c r="NB54" s="14"/>
      <c r="NC54" s="11"/>
      <c r="ND54" s="11"/>
      <c r="NE54" s="11"/>
      <c r="NF54" s="11"/>
      <c r="NG54" s="11"/>
      <c r="NH54" s="11"/>
      <c r="NI54" s="11"/>
      <c r="NJ54" s="11"/>
      <c r="NK54" s="11"/>
      <c r="NL54" s="11"/>
      <c r="NM54" s="11"/>
      <c r="NN54" s="11"/>
      <c r="NO54" s="16"/>
      <c r="NP54" s="16"/>
      <c r="NQ54" s="11"/>
      <c r="NR54" s="12"/>
      <c r="NS54" s="12"/>
      <c r="NT54" s="13"/>
      <c r="NU54" s="14"/>
      <c r="NV54" s="11"/>
      <c r="NW54" s="11"/>
      <c r="NX54" s="11"/>
      <c r="NY54" s="11"/>
      <c r="NZ54" s="11"/>
      <c r="OA54" s="11"/>
      <c r="OB54" s="11"/>
      <c r="OC54" s="11"/>
      <c r="OD54" s="11"/>
      <c r="OE54" s="11"/>
      <c r="OF54" s="11"/>
      <c r="OG54" s="11"/>
      <c r="OH54" s="16"/>
      <c r="OI54" s="16"/>
      <c r="OJ54" s="11"/>
      <c r="OK54" s="12"/>
      <c r="OL54" s="12"/>
      <c r="OM54" s="13"/>
      <c r="ON54" s="14"/>
      <c r="OO54" s="11"/>
      <c r="OP54" s="11"/>
      <c r="OQ54" s="11"/>
      <c r="OR54" s="11"/>
      <c r="OS54" s="11"/>
      <c r="OT54" s="11"/>
      <c r="OU54" s="11"/>
      <c r="OV54" s="11"/>
      <c r="OW54" s="11"/>
      <c r="OX54" s="11"/>
      <c r="OY54" s="11"/>
      <c r="OZ54" s="11"/>
      <c r="PA54" s="16"/>
      <c r="PB54" s="16"/>
    </row>
    <row r="55" spans="1:418" ht="100" customHeight="1" x14ac:dyDescent="0.75">
      <c r="A55" s="12">
        <v>2964</v>
      </c>
      <c r="B55" s="12" t="s">
        <v>2964</v>
      </c>
      <c r="C55" s="12" t="s">
        <v>7074</v>
      </c>
      <c r="D55" s="26">
        <v>5000</v>
      </c>
      <c r="E55" s="27">
        <v>5035.6899999999996</v>
      </c>
      <c r="F55" s="12" t="s">
        <v>8218</v>
      </c>
      <c r="G55" s="12" t="s">
        <v>8223</v>
      </c>
      <c r="H55" s="12" t="s">
        <v>8245</v>
      </c>
      <c r="I55" s="12">
        <v>1407360720</v>
      </c>
      <c r="J55" s="12">
        <v>1404769819</v>
      </c>
      <c r="K55" s="12" t="b">
        <v>0</v>
      </c>
      <c r="L55" s="12">
        <v>196</v>
      </c>
      <c r="M55" s="12" t="b">
        <v>1</v>
      </c>
      <c r="N55" s="12" t="s">
        <v>8273</v>
      </c>
      <c r="O55" s="12" t="s">
        <v>8274</v>
      </c>
      <c r="P55" s="12">
        <v>101</v>
      </c>
      <c r="Q55" s="12">
        <v>25.69</v>
      </c>
      <c r="R55" s="15">
        <v>41827.909942129627</v>
      </c>
      <c r="S55" s="15">
        <v>41857.897222222222</v>
      </c>
      <c r="T55" s="11"/>
      <c r="U55" s="12"/>
      <c r="V55" s="12"/>
      <c r="W55" s="13"/>
      <c r="X55" s="14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/>
      <c r="AK55" s="16"/>
      <c r="AL55" s="16"/>
      <c r="AM55" s="11"/>
      <c r="AN55" s="12"/>
      <c r="AO55" s="12"/>
      <c r="AP55" s="13"/>
      <c r="AQ55" s="14"/>
      <c r="AR55" s="11"/>
      <c r="AS55" s="11"/>
      <c r="AT55" s="11"/>
      <c r="AU55" s="11"/>
      <c r="AV55" s="11"/>
      <c r="AW55" s="11"/>
      <c r="AX55" s="11"/>
      <c r="AY55" s="11"/>
      <c r="AZ55" s="11"/>
      <c r="BA55" s="11"/>
      <c r="BB55" s="11"/>
      <c r="BC55" s="11"/>
      <c r="BD55" s="16"/>
      <c r="BE55" s="16"/>
      <c r="BF55" s="11"/>
      <c r="BG55" s="12"/>
      <c r="BH55" s="12"/>
      <c r="BI55" s="13"/>
      <c r="BJ55" s="14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6"/>
      <c r="BX55" s="16"/>
      <c r="BY55" s="11"/>
      <c r="BZ55" s="12"/>
      <c r="CA55" s="12"/>
      <c r="CB55" s="13"/>
      <c r="CC55" s="14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6"/>
      <c r="CQ55" s="16"/>
      <c r="CR55" s="11"/>
      <c r="CS55" s="12"/>
      <c r="CT55" s="12"/>
      <c r="CU55" s="13"/>
      <c r="CV55" s="14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6"/>
      <c r="DJ55" s="16"/>
      <c r="DK55" s="11"/>
      <c r="DL55" s="12"/>
      <c r="DM55" s="12"/>
      <c r="DN55" s="13"/>
      <c r="DO55" s="14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  <c r="EB55" s="16"/>
      <c r="EC55" s="16"/>
      <c r="ED55" s="11"/>
      <c r="EE55" s="12"/>
      <c r="EF55" s="12"/>
      <c r="EG55" s="13"/>
      <c r="EH55" s="14"/>
      <c r="EI55" s="11"/>
      <c r="EJ55" s="11"/>
      <c r="EK55" s="11"/>
      <c r="EL55" s="11"/>
      <c r="EM55" s="11"/>
      <c r="EN55" s="11"/>
      <c r="EO55" s="11"/>
      <c r="EP55" s="11"/>
      <c r="EQ55" s="11"/>
      <c r="ER55" s="11"/>
      <c r="ES55" s="11"/>
      <c r="ET55" s="11"/>
      <c r="EU55" s="16"/>
      <c r="EV55" s="16"/>
      <c r="EW55" s="11"/>
      <c r="EX55" s="12"/>
      <c r="EY55" s="12"/>
      <c r="EZ55" s="13"/>
      <c r="FA55" s="14"/>
      <c r="FB55" s="11"/>
      <c r="FC55" s="11"/>
      <c r="FD55" s="11"/>
      <c r="FE55" s="11"/>
      <c r="FF55" s="11"/>
      <c r="FG55" s="11"/>
      <c r="FH55" s="11"/>
      <c r="FI55" s="11"/>
      <c r="FJ55" s="11"/>
      <c r="FK55" s="11"/>
      <c r="FL55" s="11"/>
      <c r="FM55" s="11"/>
      <c r="FN55" s="16"/>
      <c r="FO55" s="16"/>
      <c r="FP55" s="11"/>
      <c r="FQ55" s="12"/>
      <c r="FR55" s="12"/>
      <c r="FS55" s="13"/>
      <c r="FT55" s="14"/>
      <c r="FU55" s="11"/>
      <c r="FV55" s="11"/>
      <c r="FW55" s="11"/>
      <c r="FX55" s="11"/>
      <c r="FY55" s="11"/>
      <c r="FZ55" s="11"/>
      <c r="GA55" s="11"/>
      <c r="GB55" s="11"/>
      <c r="GC55" s="11"/>
      <c r="GD55" s="11"/>
      <c r="GE55" s="11"/>
      <c r="GF55" s="11"/>
      <c r="GG55" s="16"/>
      <c r="GH55" s="16"/>
      <c r="GI55" s="11"/>
      <c r="GJ55" s="12"/>
      <c r="GK55" s="12"/>
      <c r="GL55" s="13"/>
      <c r="GM55" s="14"/>
      <c r="GN55" s="11"/>
      <c r="GO55" s="11"/>
      <c r="GP55" s="11"/>
      <c r="GQ55" s="11"/>
      <c r="GR55" s="11"/>
      <c r="GS55" s="11"/>
      <c r="GT55" s="11"/>
      <c r="GU55" s="11"/>
      <c r="GV55" s="11"/>
      <c r="GW55" s="11"/>
      <c r="GX55" s="11"/>
      <c r="GY55" s="11"/>
      <c r="GZ55" s="16"/>
      <c r="HA55" s="16"/>
      <c r="HB55" s="11"/>
      <c r="HC55" s="12"/>
      <c r="HD55" s="12"/>
      <c r="HE55" s="13"/>
      <c r="HF55" s="14"/>
      <c r="HG55" s="11"/>
      <c r="HH55" s="11"/>
      <c r="HI55" s="11"/>
      <c r="HJ55" s="11"/>
      <c r="HK55" s="11"/>
      <c r="HL55" s="11"/>
      <c r="HM55" s="11"/>
      <c r="HN55" s="11"/>
      <c r="HO55" s="11"/>
      <c r="HP55" s="11"/>
      <c r="HQ55" s="11"/>
      <c r="HR55" s="11"/>
      <c r="HS55" s="16"/>
      <c r="HT55" s="16"/>
      <c r="HU55" s="11"/>
      <c r="HV55" s="12"/>
      <c r="HW55" s="12"/>
      <c r="HX55" s="13"/>
      <c r="HY55" s="14"/>
      <c r="HZ55" s="11"/>
      <c r="IA55" s="11"/>
      <c r="IB55" s="11"/>
      <c r="IC55" s="11"/>
      <c r="ID55" s="11"/>
      <c r="IE55" s="11"/>
      <c r="IF55" s="11"/>
      <c r="IG55" s="11"/>
      <c r="IH55" s="11"/>
      <c r="II55" s="11"/>
      <c r="IJ55" s="11"/>
      <c r="IK55" s="11"/>
      <c r="IL55" s="16"/>
      <c r="IM55" s="16"/>
      <c r="IN55" s="11"/>
      <c r="IO55" s="12"/>
      <c r="IP55" s="12"/>
      <c r="IQ55" s="13"/>
      <c r="IR55" s="14"/>
      <c r="IS55" s="11"/>
      <c r="IT55" s="11"/>
      <c r="IU55" s="11"/>
      <c r="IV55" s="11"/>
      <c r="IW55" s="11"/>
      <c r="IX55" s="11"/>
      <c r="IY55" s="11"/>
      <c r="IZ55" s="11"/>
      <c r="JA55" s="11"/>
      <c r="JB55" s="11"/>
      <c r="JC55" s="11"/>
      <c r="JD55" s="11"/>
      <c r="JE55" s="16"/>
      <c r="JF55" s="16"/>
      <c r="JG55" s="11"/>
      <c r="JH55" s="12"/>
      <c r="JI55" s="12"/>
      <c r="JJ55" s="13"/>
      <c r="JK55" s="14"/>
      <c r="JL55" s="11"/>
      <c r="JM55" s="11"/>
      <c r="JN55" s="11"/>
      <c r="JO55" s="11"/>
      <c r="JP55" s="11"/>
      <c r="JQ55" s="11"/>
      <c r="JR55" s="11"/>
      <c r="JS55" s="11"/>
      <c r="JT55" s="11"/>
      <c r="JU55" s="11"/>
      <c r="JV55" s="11"/>
      <c r="JW55" s="11"/>
      <c r="JX55" s="16"/>
      <c r="JY55" s="16"/>
      <c r="JZ55" s="11"/>
      <c r="KA55" s="12"/>
      <c r="KB55" s="12"/>
      <c r="KC55" s="13"/>
      <c r="KD55" s="14"/>
      <c r="KE55" s="11"/>
      <c r="KF55" s="11"/>
      <c r="KG55" s="11"/>
      <c r="KH55" s="11"/>
      <c r="KI55" s="11"/>
      <c r="KJ55" s="11"/>
      <c r="KK55" s="11"/>
      <c r="KL55" s="11"/>
      <c r="KM55" s="11"/>
      <c r="KN55" s="11"/>
      <c r="KO55" s="11"/>
      <c r="KP55" s="11"/>
      <c r="KQ55" s="16"/>
      <c r="KR55" s="16"/>
      <c r="KS55" s="11"/>
      <c r="KT55" s="12"/>
      <c r="KU55" s="12"/>
      <c r="KV55" s="13"/>
      <c r="KW55" s="14"/>
      <c r="KX55" s="11"/>
      <c r="KY55" s="11"/>
      <c r="KZ55" s="11"/>
      <c r="LA55" s="11"/>
      <c r="LB55" s="11"/>
      <c r="LC55" s="11"/>
      <c r="LD55" s="11"/>
      <c r="LE55" s="11"/>
      <c r="LF55" s="11"/>
      <c r="LG55" s="11"/>
      <c r="LH55" s="11"/>
      <c r="LI55" s="11"/>
      <c r="LJ55" s="16"/>
      <c r="LK55" s="16"/>
      <c r="LL55" s="11"/>
      <c r="LM55" s="12"/>
      <c r="LN55" s="12"/>
      <c r="LO55" s="13"/>
      <c r="LP55" s="14"/>
      <c r="LQ55" s="11"/>
      <c r="LR55" s="11"/>
      <c r="LS55" s="11"/>
      <c r="LT55" s="11"/>
      <c r="LU55" s="11"/>
      <c r="LV55" s="11"/>
      <c r="LW55" s="11"/>
      <c r="LX55" s="11"/>
      <c r="LY55" s="11"/>
      <c r="LZ55" s="11"/>
      <c r="MA55" s="11"/>
      <c r="MB55" s="11"/>
      <c r="MC55" s="16"/>
      <c r="MD55" s="16"/>
      <c r="ME55" s="11"/>
      <c r="MF55" s="12"/>
      <c r="MG55" s="12"/>
      <c r="MH55" s="13"/>
      <c r="MI55" s="14"/>
      <c r="MJ55" s="11"/>
      <c r="MK55" s="11"/>
      <c r="ML55" s="11"/>
      <c r="MM55" s="11"/>
      <c r="MN55" s="11"/>
      <c r="MO55" s="11"/>
      <c r="MP55" s="11"/>
      <c r="MQ55" s="11"/>
      <c r="MR55" s="11"/>
      <c r="MS55" s="11"/>
      <c r="MT55" s="11"/>
      <c r="MU55" s="11"/>
      <c r="MV55" s="16"/>
      <c r="MW55" s="16"/>
      <c r="MX55" s="11"/>
      <c r="MY55" s="12"/>
      <c r="MZ55" s="12"/>
      <c r="NA55" s="13"/>
      <c r="NB55" s="14"/>
      <c r="NC55" s="11"/>
      <c r="ND55" s="11"/>
      <c r="NE55" s="11"/>
      <c r="NF55" s="11"/>
      <c r="NG55" s="11"/>
      <c r="NH55" s="11"/>
      <c r="NI55" s="11"/>
      <c r="NJ55" s="11"/>
      <c r="NK55" s="11"/>
      <c r="NL55" s="11"/>
      <c r="NM55" s="11"/>
      <c r="NN55" s="11"/>
      <c r="NO55" s="16"/>
      <c r="NP55" s="16"/>
      <c r="NQ55" s="11"/>
      <c r="NR55" s="12"/>
      <c r="NS55" s="12"/>
      <c r="NT55" s="13"/>
      <c r="NU55" s="14"/>
      <c r="NV55" s="11"/>
      <c r="NW55" s="11"/>
      <c r="NX55" s="11"/>
      <c r="NY55" s="11"/>
      <c r="NZ55" s="11"/>
      <c r="OA55" s="11"/>
      <c r="OB55" s="11"/>
      <c r="OC55" s="11"/>
      <c r="OD55" s="11"/>
      <c r="OE55" s="11"/>
      <c r="OF55" s="11"/>
      <c r="OG55" s="11"/>
      <c r="OH55" s="16"/>
      <c r="OI55" s="16"/>
      <c r="OJ55" s="11"/>
      <c r="OK55" s="12"/>
      <c r="OL55" s="12"/>
      <c r="OM55" s="13"/>
      <c r="ON55" s="14"/>
      <c r="OO55" s="11"/>
      <c r="OP55" s="11"/>
      <c r="OQ55" s="11"/>
      <c r="OR55" s="11"/>
      <c r="OS55" s="11"/>
      <c r="OT55" s="11"/>
      <c r="OU55" s="11"/>
      <c r="OV55" s="11"/>
      <c r="OW55" s="11"/>
      <c r="OX55" s="11"/>
      <c r="OY55" s="11"/>
      <c r="OZ55" s="11"/>
      <c r="PA55" s="16"/>
      <c r="PB55" s="16"/>
    </row>
    <row r="56" spans="1:418" ht="100" customHeight="1" x14ac:dyDescent="0.75">
      <c r="A56" s="12">
        <v>2965</v>
      </c>
      <c r="B56" s="12" t="s">
        <v>2965</v>
      </c>
      <c r="C56" s="12" t="s">
        <v>7075</v>
      </c>
      <c r="D56" s="26">
        <v>1500</v>
      </c>
      <c r="E56" s="27">
        <v>1635</v>
      </c>
      <c r="F56" s="12" t="s">
        <v>8218</v>
      </c>
      <c r="G56" s="12" t="s">
        <v>8223</v>
      </c>
      <c r="H56" s="12" t="s">
        <v>8245</v>
      </c>
      <c r="I56" s="12">
        <v>1436290233</v>
      </c>
      <c r="J56" s="12">
        <v>1433698233</v>
      </c>
      <c r="K56" s="12" t="b">
        <v>0</v>
      </c>
      <c r="L56" s="12">
        <v>39</v>
      </c>
      <c r="M56" s="12" t="b">
        <v>1</v>
      </c>
      <c r="N56" s="12" t="s">
        <v>8273</v>
      </c>
      <c r="O56" s="12" t="s">
        <v>8274</v>
      </c>
      <c r="P56" s="12">
        <v>109</v>
      </c>
      <c r="Q56" s="12">
        <v>41.92</v>
      </c>
      <c r="R56" s="15">
        <v>42162.729548611111</v>
      </c>
      <c r="S56" s="15">
        <v>42192.729548611111</v>
      </c>
      <c r="T56" s="11"/>
      <c r="U56" s="12"/>
      <c r="V56" s="12"/>
      <c r="W56" s="13"/>
      <c r="X56" s="14"/>
      <c r="Y56" s="11"/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  <c r="AK56" s="16"/>
      <c r="AL56" s="16"/>
      <c r="AM56" s="11"/>
      <c r="AN56" s="12"/>
      <c r="AO56" s="12"/>
      <c r="AP56" s="13"/>
      <c r="AQ56" s="14"/>
      <c r="AR56" s="11"/>
      <c r="AS56" s="11"/>
      <c r="AT56" s="11"/>
      <c r="AU56" s="11"/>
      <c r="AV56" s="11"/>
      <c r="AW56" s="11"/>
      <c r="AX56" s="11"/>
      <c r="AY56" s="11"/>
      <c r="AZ56" s="11"/>
      <c r="BA56" s="11"/>
      <c r="BB56" s="11"/>
      <c r="BC56" s="11"/>
      <c r="BD56" s="16"/>
      <c r="BE56" s="16"/>
      <c r="BF56" s="11"/>
      <c r="BG56" s="12"/>
      <c r="BH56" s="12"/>
      <c r="BI56" s="13"/>
      <c r="BJ56" s="14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6"/>
      <c r="BX56" s="16"/>
      <c r="BY56" s="11"/>
      <c r="BZ56" s="12"/>
      <c r="CA56" s="12"/>
      <c r="CB56" s="13"/>
      <c r="CC56" s="14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6"/>
      <c r="CQ56" s="16"/>
      <c r="CR56" s="11"/>
      <c r="CS56" s="12"/>
      <c r="CT56" s="12"/>
      <c r="CU56" s="13"/>
      <c r="CV56" s="14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6"/>
      <c r="DJ56" s="16"/>
      <c r="DK56" s="11"/>
      <c r="DL56" s="12"/>
      <c r="DM56" s="12"/>
      <c r="DN56" s="13"/>
      <c r="DO56" s="14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  <c r="EB56" s="16"/>
      <c r="EC56" s="16"/>
      <c r="ED56" s="11"/>
      <c r="EE56" s="12"/>
      <c r="EF56" s="12"/>
      <c r="EG56" s="13"/>
      <c r="EH56" s="14"/>
      <c r="EI56" s="11"/>
      <c r="EJ56" s="11"/>
      <c r="EK56" s="11"/>
      <c r="EL56" s="11"/>
      <c r="EM56" s="11"/>
      <c r="EN56" s="11"/>
      <c r="EO56" s="11"/>
      <c r="EP56" s="11"/>
      <c r="EQ56" s="11"/>
      <c r="ER56" s="11"/>
      <c r="ES56" s="11"/>
      <c r="ET56" s="11"/>
      <c r="EU56" s="16"/>
      <c r="EV56" s="16"/>
      <c r="EW56" s="11"/>
      <c r="EX56" s="12"/>
      <c r="EY56" s="12"/>
      <c r="EZ56" s="13"/>
      <c r="FA56" s="14"/>
      <c r="FB56" s="11"/>
      <c r="FC56" s="11"/>
      <c r="FD56" s="11"/>
      <c r="FE56" s="11"/>
      <c r="FF56" s="11"/>
      <c r="FG56" s="11"/>
      <c r="FH56" s="11"/>
      <c r="FI56" s="11"/>
      <c r="FJ56" s="11"/>
      <c r="FK56" s="11"/>
      <c r="FL56" s="11"/>
      <c r="FM56" s="11"/>
      <c r="FN56" s="16"/>
      <c r="FO56" s="16"/>
      <c r="FP56" s="11"/>
      <c r="FQ56" s="12"/>
      <c r="FR56" s="12"/>
      <c r="FS56" s="13"/>
      <c r="FT56" s="14"/>
      <c r="FU56" s="11"/>
      <c r="FV56" s="11"/>
      <c r="FW56" s="11"/>
      <c r="FX56" s="11"/>
      <c r="FY56" s="11"/>
      <c r="FZ56" s="11"/>
      <c r="GA56" s="11"/>
      <c r="GB56" s="11"/>
      <c r="GC56" s="11"/>
      <c r="GD56" s="11"/>
      <c r="GE56" s="11"/>
      <c r="GF56" s="11"/>
      <c r="GG56" s="16"/>
      <c r="GH56" s="16"/>
      <c r="GI56" s="11"/>
      <c r="GJ56" s="12"/>
      <c r="GK56" s="12"/>
      <c r="GL56" s="13"/>
      <c r="GM56" s="14"/>
      <c r="GN56" s="11"/>
      <c r="GO56" s="11"/>
      <c r="GP56" s="11"/>
      <c r="GQ56" s="11"/>
      <c r="GR56" s="11"/>
      <c r="GS56" s="11"/>
      <c r="GT56" s="11"/>
      <c r="GU56" s="11"/>
      <c r="GV56" s="11"/>
      <c r="GW56" s="11"/>
      <c r="GX56" s="11"/>
      <c r="GY56" s="11"/>
      <c r="GZ56" s="16"/>
      <c r="HA56" s="16"/>
      <c r="HB56" s="11"/>
      <c r="HC56" s="12"/>
      <c r="HD56" s="12"/>
      <c r="HE56" s="13"/>
      <c r="HF56" s="14"/>
      <c r="HG56" s="11"/>
      <c r="HH56" s="11"/>
      <c r="HI56" s="11"/>
      <c r="HJ56" s="11"/>
      <c r="HK56" s="11"/>
      <c r="HL56" s="11"/>
      <c r="HM56" s="11"/>
      <c r="HN56" s="11"/>
      <c r="HO56" s="11"/>
      <c r="HP56" s="11"/>
      <c r="HQ56" s="11"/>
      <c r="HR56" s="11"/>
      <c r="HS56" s="16"/>
      <c r="HT56" s="16"/>
      <c r="HU56" s="11"/>
      <c r="HV56" s="12"/>
      <c r="HW56" s="12"/>
      <c r="HX56" s="13"/>
      <c r="HY56" s="14"/>
      <c r="HZ56" s="11"/>
      <c r="IA56" s="11"/>
      <c r="IB56" s="11"/>
      <c r="IC56" s="11"/>
      <c r="ID56" s="11"/>
      <c r="IE56" s="11"/>
      <c r="IF56" s="11"/>
      <c r="IG56" s="11"/>
      <c r="IH56" s="11"/>
      <c r="II56" s="11"/>
      <c r="IJ56" s="11"/>
      <c r="IK56" s="11"/>
      <c r="IL56" s="16"/>
      <c r="IM56" s="16"/>
      <c r="IN56" s="11"/>
      <c r="IO56" s="12"/>
      <c r="IP56" s="12"/>
      <c r="IQ56" s="13"/>
      <c r="IR56" s="14"/>
      <c r="IS56" s="11"/>
      <c r="IT56" s="11"/>
      <c r="IU56" s="11"/>
      <c r="IV56" s="11"/>
      <c r="IW56" s="11"/>
      <c r="IX56" s="11"/>
      <c r="IY56" s="11"/>
      <c r="IZ56" s="11"/>
      <c r="JA56" s="11"/>
      <c r="JB56" s="11"/>
      <c r="JC56" s="11"/>
      <c r="JD56" s="11"/>
      <c r="JE56" s="16"/>
      <c r="JF56" s="16"/>
      <c r="JG56" s="11"/>
      <c r="JH56" s="12"/>
      <c r="JI56" s="12"/>
      <c r="JJ56" s="13"/>
      <c r="JK56" s="14"/>
      <c r="JL56" s="11"/>
      <c r="JM56" s="11"/>
      <c r="JN56" s="11"/>
      <c r="JO56" s="11"/>
      <c r="JP56" s="11"/>
      <c r="JQ56" s="11"/>
      <c r="JR56" s="11"/>
      <c r="JS56" s="11"/>
      <c r="JT56" s="11"/>
      <c r="JU56" s="11"/>
      <c r="JV56" s="11"/>
      <c r="JW56" s="11"/>
      <c r="JX56" s="16"/>
      <c r="JY56" s="16"/>
      <c r="JZ56" s="11"/>
      <c r="KA56" s="12"/>
      <c r="KB56" s="12"/>
      <c r="KC56" s="13"/>
      <c r="KD56" s="14"/>
      <c r="KE56" s="11"/>
      <c r="KF56" s="11"/>
      <c r="KG56" s="11"/>
      <c r="KH56" s="11"/>
      <c r="KI56" s="11"/>
      <c r="KJ56" s="11"/>
      <c r="KK56" s="11"/>
      <c r="KL56" s="11"/>
      <c r="KM56" s="11"/>
      <c r="KN56" s="11"/>
      <c r="KO56" s="11"/>
      <c r="KP56" s="11"/>
      <c r="KQ56" s="16"/>
      <c r="KR56" s="16"/>
      <c r="KS56" s="11"/>
      <c r="KT56" s="12"/>
      <c r="KU56" s="12"/>
      <c r="KV56" s="13"/>
      <c r="KW56" s="14"/>
      <c r="KX56" s="11"/>
      <c r="KY56" s="11"/>
      <c r="KZ56" s="11"/>
      <c r="LA56" s="11"/>
      <c r="LB56" s="11"/>
      <c r="LC56" s="11"/>
      <c r="LD56" s="11"/>
      <c r="LE56" s="11"/>
      <c r="LF56" s="11"/>
      <c r="LG56" s="11"/>
      <c r="LH56" s="11"/>
      <c r="LI56" s="11"/>
      <c r="LJ56" s="16"/>
      <c r="LK56" s="16"/>
      <c r="LL56" s="11"/>
      <c r="LM56" s="12"/>
      <c r="LN56" s="12"/>
      <c r="LO56" s="13"/>
      <c r="LP56" s="14"/>
      <c r="LQ56" s="11"/>
      <c r="LR56" s="11"/>
      <c r="LS56" s="11"/>
      <c r="LT56" s="11"/>
      <c r="LU56" s="11"/>
      <c r="LV56" s="11"/>
      <c r="LW56" s="11"/>
      <c r="LX56" s="11"/>
      <c r="LY56" s="11"/>
      <c r="LZ56" s="11"/>
      <c r="MA56" s="11"/>
      <c r="MB56" s="11"/>
      <c r="MC56" s="16"/>
      <c r="MD56" s="16"/>
      <c r="ME56" s="11"/>
      <c r="MF56" s="12"/>
      <c r="MG56" s="12"/>
      <c r="MH56" s="13"/>
      <c r="MI56" s="14"/>
      <c r="MJ56" s="11"/>
      <c r="MK56" s="11"/>
      <c r="ML56" s="11"/>
      <c r="MM56" s="11"/>
      <c r="MN56" s="11"/>
      <c r="MO56" s="11"/>
      <c r="MP56" s="11"/>
      <c r="MQ56" s="11"/>
      <c r="MR56" s="11"/>
      <c r="MS56" s="11"/>
      <c r="MT56" s="11"/>
      <c r="MU56" s="11"/>
      <c r="MV56" s="16"/>
      <c r="MW56" s="16"/>
      <c r="MX56" s="11"/>
      <c r="MY56" s="12"/>
      <c r="MZ56" s="12"/>
      <c r="NA56" s="13"/>
      <c r="NB56" s="14"/>
      <c r="NC56" s="11"/>
      <c r="ND56" s="11"/>
      <c r="NE56" s="11"/>
      <c r="NF56" s="11"/>
      <c r="NG56" s="11"/>
      <c r="NH56" s="11"/>
      <c r="NI56" s="11"/>
      <c r="NJ56" s="11"/>
      <c r="NK56" s="11"/>
      <c r="NL56" s="11"/>
      <c r="NM56" s="11"/>
      <c r="NN56" s="11"/>
      <c r="NO56" s="16"/>
      <c r="NP56" s="16"/>
      <c r="NQ56" s="11"/>
      <c r="NR56" s="12"/>
      <c r="NS56" s="12"/>
      <c r="NT56" s="13"/>
      <c r="NU56" s="14"/>
      <c r="NV56" s="11"/>
      <c r="NW56" s="11"/>
      <c r="NX56" s="11"/>
      <c r="NY56" s="11"/>
      <c r="NZ56" s="11"/>
      <c r="OA56" s="11"/>
      <c r="OB56" s="11"/>
      <c r="OC56" s="11"/>
      <c r="OD56" s="11"/>
      <c r="OE56" s="11"/>
      <c r="OF56" s="11"/>
      <c r="OG56" s="11"/>
      <c r="OH56" s="16"/>
      <c r="OI56" s="16"/>
      <c r="OJ56" s="11"/>
      <c r="OK56" s="12"/>
      <c r="OL56" s="12"/>
      <c r="OM56" s="13"/>
      <c r="ON56" s="14"/>
      <c r="OO56" s="11"/>
      <c r="OP56" s="11"/>
      <c r="OQ56" s="11"/>
      <c r="OR56" s="11"/>
      <c r="OS56" s="11"/>
      <c r="OT56" s="11"/>
      <c r="OU56" s="11"/>
      <c r="OV56" s="11"/>
      <c r="OW56" s="11"/>
      <c r="OX56" s="11"/>
      <c r="OY56" s="11"/>
      <c r="OZ56" s="11"/>
      <c r="PA56" s="16"/>
      <c r="PB56" s="16"/>
    </row>
    <row r="57" spans="1:418" ht="100" customHeight="1" x14ac:dyDescent="0.75">
      <c r="A57" s="12">
        <v>2966</v>
      </c>
      <c r="B57" s="12" t="s">
        <v>2966</v>
      </c>
      <c r="C57" s="12" t="s">
        <v>7076</v>
      </c>
      <c r="D57" s="26">
        <v>10000</v>
      </c>
      <c r="E57" s="27">
        <v>11363</v>
      </c>
      <c r="F57" s="12" t="s">
        <v>8218</v>
      </c>
      <c r="G57" s="12" t="s">
        <v>8223</v>
      </c>
      <c r="H57" s="12" t="s">
        <v>8245</v>
      </c>
      <c r="I57" s="12">
        <v>1442425412</v>
      </c>
      <c r="J57" s="12">
        <v>1439833412</v>
      </c>
      <c r="K57" s="12" t="b">
        <v>0</v>
      </c>
      <c r="L57" s="12">
        <v>128</v>
      </c>
      <c r="M57" s="12" t="b">
        <v>1</v>
      </c>
      <c r="N57" s="12" t="s">
        <v>8273</v>
      </c>
      <c r="O57" s="12" t="s">
        <v>8274</v>
      </c>
      <c r="P57" s="12">
        <v>114</v>
      </c>
      <c r="Q57" s="12">
        <v>88.77</v>
      </c>
      <c r="R57" s="15">
        <v>42233.738564814819</v>
      </c>
      <c r="S57" s="15">
        <v>42263.738564814819</v>
      </c>
      <c r="T57" s="11"/>
      <c r="U57" s="12"/>
      <c r="V57" s="12"/>
      <c r="W57" s="13"/>
      <c r="X57" s="14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6"/>
      <c r="AL57" s="16"/>
      <c r="AM57" s="11"/>
      <c r="AN57" s="12"/>
      <c r="AO57" s="12"/>
      <c r="AP57" s="13"/>
      <c r="AQ57" s="14"/>
      <c r="AR57" s="11"/>
      <c r="AS57" s="11"/>
      <c r="AT57" s="11"/>
      <c r="AU57" s="11"/>
      <c r="AV57" s="11"/>
      <c r="AW57" s="11"/>
      <c r="AX57" s="11"/>
      <c r="AY57" s="11"/>
      <c r="AZ57" s="11"/>
      <c r="BA57" s="11"/>
      <c r="BB57" s="11"/>
      <c r="BC57" s="11"/>
      <c r="BD57" s="16"/>
      <c r="BE57" s="16"/>
      <c r="BF57" s="11"/>
      <c r="BG57" s="12"/>
      <c r="BH57" s="12"/>
      <c r="BI57" s="13"/>
      <c r="BJ57" s="14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6"/>
      <c r="BX57" s="16"/>
      <c r="BY57" s="11"/>
      <c r="BZ57" s="12"/>
      <c r="CA57" s="12"/>
      <c r="CB57" s="13"/>
      <c r="CC57" s="14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6"/>
      <c r="CQ57" s="16"/>
      <c r="CR57" s="11"/>
      <c r="CS57" s="12"/>
      <c r="CT57" s="12"/>
      <c r="CU57" s="13"/>
      <c r="CV57" s="14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6"/>
      <c r="DJ57" s="16"/>
      <c r="DK57" s="11"/>
      <c r="DL57" s="12"/>
      <c r="DM57" s="12"/>
      <c r="DN57" s="13"/>
      <c r="DO57" s="14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  <c r="EB57" s="16"/>
      <c r="EC57" s="16"/>
      <c r="ED57" s="11"/>
      <c r="EE57" s="12"/>
      <c r="EF57" s="12"/>
      <c r="EG57" s="13"/>
      <c r="EH57" s="14"/>
      <c r="EI57" s="11"/>
      <c r="EJ57" s="11"/>
      <c r="EK57" s="11"/>
      <c r="EL57" s="11"/>
      <c r="EM57" s="11"/>
      <c r="EN57" s="11"/>
      <c r="EO57" s="11"/>
      <c r="EP57" s="11"/>
      <c r="EQ57" s="11"/>
      <c r="ER57" s="11"/>
      <c r="ES57" s="11"/>
      <c r="ET57" s="11"/>
      <c r="EU57" s="16"/>
      <c r="EV57" s="16"/>
      <c r="EW57" s="11"/>
      <c r="EX57" s="12"/>
      <c r="EY57" s="12"/>
      <c r="EZ57" s="13"/>
      <c r="FA57" s="14"/>
      <c r="FB57" s="11"/>
      <c r="FC57" s="11"/>
      <c r="FD57" s="11"/>
      <c r="FE57" s="11"/>
      <c r="FF57" s="11"/>
      <c r="FG57" s="11"/>
      <c r="FH57" s="11"/>
      <c r="FI57" s="11"/>
      <c r="FJ57" s="11"/>
      <c r="FK57" s="11"/>
      <c r="FL57" s="11"/>
      <c r="FM57" s="11"/>
      <c r="FN57" s="16"/>
      <c r="FO57" s="16"/>
      <c r="FP57" s="11"/>
      <c r="FQ57" s="12"/>
      <c r="FR57" s="12"/>
      <c r="FS57" s="13"/>
      <c r="FT57" s="14"/>
      <c r="FU57" s="11"/>
      <c r="FV57" s="11"/>
      <c r="FW57" s="11"/>
      <c r="FX57" s="11"/>
      <c r="FY57" s="11"/>
      <c r="FZ57" s="11"/>
      <c r="GA57" s="11"/>
      <c r="GB57" s="11"/>
      <c r="GC57" s="11"/>
      <c r="GD57" s="11"/>
      <c r="GE57" s="11"/>
      <c r="GF57" s="11"/>
      <c r="GG57" s="16"/>
      <c r="GH57" s="16"/>
      <c r="GI57" s="11"/>
      <c r="GJ57" s="12"/>
      <c r="GK57" s="12"/>
      <c r="GL57" s="13"/>
      <c r="GM57" s="14"/>
      <c r="GN57" s="11"/>
      <c r="GO57" s="11"/>
      <c r="GP57" s="11"/>
      <c r="GQ57" s="11"/>
      <c r="GR57" s="11"/>
      <c r="GS57" s="11"/>
      <c r="GT57" s="11"/>
      <c r="GU57" s="11"/>
      <c r="GV57" s="11"/>
      <c r="GW57" s="11"/>
      <c r="GX57" s="11"/>
      <c r="GY57" s="11"/>
      <c r="GZ57" s="16"/>
      <c r="HA57" s="16"/>
      <c r="HB57" s="11"/>
      <c r="HC57" s="12"/>
      <c r="HD57" s="12"/>
      <c r="HE57" s="13"/>
      <c r="HF57" s="14"/>
      <c r="HG57" s="11"/>
      <c r="HH57" s="11"/>
      <c r="HI57" s="11"/>
      <c r="HJ57" s="11"/>
      <c r="HK57" s="11"/>
      <c r="HL57" s="11"/>
      <c r="HM57" s="11"/>
      <c r="HN57" s="11"/>
      <c r="HO57" s="11"/>
      <c r="HP57" s="11"/>
      <c r="HQ57" s="11"/>
      <c r="HR57" s="11"/>
      <c r="HS57" s="16"/>
      <c r="HT57" s="16"/>
      <c r="HU57" s="11"/>
      <c r="HV57" s="12"/>
      <c r="HW57" s="12"/>
      <c r="HX57" s="13"/>
      <c r="HY57" s="14"/>
      <c r="HZ57" s="11"/>
      <c r="IA57" s="11"/>
      <c r="IB57" s="11"/>
      <c r="IC57" s="11"/>
      <c r="ID57" s="11"/>
      <c r="IE57" s="11"/>
      <c r="IF57" s="11"/>
      <c r="IG57" s="11"/>
      <c r="IH57" s="11"/>
      <c r="II57" s="11"/>
      <c r="IJ57" s="11"/>
      <c r="IK57" s="11"/>
      <c r="IL57" s="16"/>
      <c r="IM57" s="16"/>
      <c r="IN57" s="11"/>
      <c r="IO57" s="12"/>
      <c r="IP57" s="12"/>
      <c r="IQ57" s="13"/>
      <c r="IR57" s="14"/>
      <c r="IS57" s="11"/>
      <c r="IT57" s="11"/>
      <c r="IU57" s="11"/>
      <c r="IV57" s="11"/>
      <c r="IW57" s="11"/>
      <c r="IX57" s="11"/>
      <c r="IY57" s="11"/>
      <c r="IZ57" s="11"/>
      <c r="JA57" s="11"/>
      <c r="JB57" s="11"/>
      <c r="JC57" s="11"/>
      <c r="JD57" s="11"/>
      <c r="JE57" s="16"/>
      <c r="JF57" s="16"/>
      <c r="JG57" s="11"/>
      <c r="JH57" s="12"/>
      <c r="JI57" s="12"/>
      <c r="JJ57" s="13"/>
      <c r="JK57" s="14"/>
      <c r="JL57" s="11"/>
      <c r="JM57" s="11"/>
      <c r="JN57" s="11"/>
      <c r="JO57" s="11"/>
      <c r="JP57" s="11"/>
      <c r="JQ57" s="11"/>
      <c r="JR57" s="11"/>
      <c r="JS57" s="11"/>
      <c r="JT57" s="11"/>
      <c r="JU57" s="11"/>
      <c r="JV57" s="11"/>
      <c r="JW57" s="11"/>
      <c r="JX57" s="16"/>
      <c r="JY57" s="16"/>
      <c r="JZ57" s="11"/>
      <c r="KA57" s="12"/>
      <c r="KB57" s="12"/>
      <c r="KC57" s="13"/>
      <c r="KD57" s="14"/>
      <c r="KE57" s="11"/>
      <c r="KF57" s="11"/>
      <c r="KG57" s="11"/>
      <c r="KH57" s="11"/>
      <c r="KI57" s="11"/>
      <c r="KJ57" s="11"/>
      <c r="KK57" s="11"/>
      <c r="KL57" s="11"/>
      <c r="KM57" s="11"/>
      <c r="KN57" s="11"/>
      <c r="KO57" s="11"/>
      <c r="KP57" s="11"/>
      <c r="KQ57" s="16"/>
      <c r="KR57" s="16"/>
      <c r="KS57" s="11"/>
      <c r="KT57" s="12"/>
      <c r="KU57" s="12"/>
      <c r="KV57" s="13"/>
      <c r="KW57" s="14"/>
      <c r="KX57" s="11"/>
      <c r="KY57" s="11"/>
      <c r="KZ57" s="11"/>
      <c r="LA57" s="11"/>
      <c r="LB57" s="11"/>
      <c r="LC57" s="11"/>
      <c r="LD57" s="11"/>
      <c r="LE57" s="11"/>
      <c r="LF57" s="11"/>
      <c r="LG57" s="11"/>
      <c r="LH57" s="11"/>
      <c r="LI57" s="11"/>
      <c r="LJ57" s="16"/>
      <c r="LK57" s="16"/>
      <c r="LL57" s="11"/>
      <c r="LM57" s="12"/>
      <c r="LN57" s="12"/>
      <c r="LO57" s="13"/>
      <c r="LP57" s="14"/>
      <c r="LQ57" s="11"/>
      <c r="LR57" s="11"/>
      <c r="LS57" s="11"/>
      <c r="LT57" s="11"/>
      <c r="LU57" s="11"/>
      <c r="LV57" s="11"/>
      <c r="LW57" s="11"/>
      <c r="LX57" s="11"/>
      <c r="LY57" s="11"/>
      <c r="LZ57" s="11"/>
      <c r="MA57" s="11"/>
      <c r="MB57" s="11"/>
      <c r="MC57" s="16"/>
      <c r="MD57" s="16"/>
      <c r="ME57" s="11"/>
      <c r="MF57" s="12"/>
      <c r="MG57" s="12"/>
      <c r="MH57" s="13"/>
      <c r="MI57" s="14"/>
      <c r="MJ57" s="11"/>
      <c r="MK57" s="11"/>
      <c r="ML57" s="11"/>
      <c r="MM57" s="11"/>
      <c r="MN57" s="11"/>
      <c r="MO57" s="11"/>
      <c r="MP57" s="11"/>
      <c r="MQ57" s="11"/>
      <c r="MR57" s="11"/>
      <c r="MS57" s="11"/>
      <c r="MT57" s="11"/>
      <c r="MU57" s="11"/>
      <c r="MV57" s="16"/>
      <c r="MW57" s="16"/>
      <c r="MX57" s="11"/>
      <c r="MY57" s="12"/>
      <c r="MZ57" s="12"/>
      <c r="NA57" s="13"/>
      <c r="NB57" s="14"/>
      <c r="NC57" s="11"/>
      <c r="ND57" s="11"/>
      <c r="NE57" s="11"/>
      <c r="NF57" s="11"/>
      <c r="NG57" s="11"/>
      <c r="NH57" s="11"/>
      <c r="NI57" s="11"/>
      <c r="NJ57" s="11"/>
      <c r="NK57" s="11"/>
      <c r="NL57" s="11"/>
      <c r="NM57" s="11"/>
      <c r="NN57" s="11"/>
      <c r="NO57" s="16"/>
      <c r="NP57" s="16"/>
      <c r="NQ57" s="11"/>
      <c r="NR57" s="12"/>
      <c r="NS57" s="12"/>
      <c r="NT57" s="13"/>
      <c r="NU57" s="14"/>
      <c r="NV57" s="11"/>
      <c r="NW57" s="11"/>
      <c r="NX57" s="11"/>
      <c r="NY57" s="11"/>
      <c r="NZ57" s="11"/>
      <c r="OA57" s="11"/>
      <c r="OB57" s="11"/>
      <c r="OC57" s="11"/>
      <c r="OD57" s="11"/>
      <c r="OE57" s="11"/>
      <c r="OF57" s="11"/>
      <c r="OG57" s="11"/>
      <c r="OH57" s="16"/>
      <c r="OI57" s="16"/>
      <c r="OJ57" s="11"/>
      <c r="OK57" s="12"/>
      <c r="OL57" s="12"/>
      <c r="OM57" s="13"/>
      <c r="ON57" s="14"/>
      <c r="OO57" s="11"/>
      <c r="OP57" s="11"/>
      <c r="OQ57" s="11"/>
      <c r="OR57" s="11"/>
      <c r="OS57" s="11"/>
      <c r="OT57" s="11"/>
      <c r="OU57" s="11"/>
      <c r="OV57" s="11"/>
      <c r="OW57" s="11"/>
      <c r="OX57" s="11"/>
      <c r="OY57" s="11"/>
      <c r="OZ57" s="11"/>
      <c r="PA57" s="16"/>
      <c r="PB57" s="16"/>
    </row>
    <row r="58" spans="1:418" ht="100" customHeight="1" x14ac:dyDescent="0.75">
      <c r="A58" s="12">
        <v>2967</v>
      </c>
      <c r="B58" s="12" t="s">
        <v>2967</v>
      </c>
      <c r="C58" s="12" t="s">
        <v>7077</v>
      </c>
      <c r="D58" s="26">
        <v>5000</v>
      </c>
      <c r="E58" s="27">
        <v>5696</v>
      </c>
      <c r="F58" s="12" t="s">
        <v>8218</v>
      </c>
      <c r="G58" s="12" t="s">
        <v>8223</v>
      </c>
      <c r="H58" s="12" t="s">
        <v>8245</v>
      </c>
      <c r="I58" s="12">
        <v>1425872692</v>
      </c>
      <c r="J58" s="12">
        <v>1423284292</v>
      </c>
      <c r="K58" s="12" t="b">
        <v>0</v>
      </c>
      <c r="L58" s="12">
        <v>71</v>
      </c>
      <c r="M58" s="12" t="b">
        <v>1</v>
      </c>
      <c r="N58" s="12" t="s">
        <v>8273</v>
      </c>
      <c r="O58" s="12" t="s">
        <v>8274</v>
      </c>
      <c r="P58" s="12">
        <v>114</v>
      </c>
      <c r="Q58" s="12">
        <v>80.23</v>
      </c>
      <c r="R58" s="15">
        <v>42042.197824074072</v>
      </c>
      <c r="S58" s="15">
        <v>42072.156157407408</v>
      </c>
      <c r="T58" s="11"/>
      <c r="U58" s="12"/>
      <c r="V58" s="12"/>
      <c r="W58" s="13"/>
      <c r="X58" s="14"/>
      <c r="Y58" s="11"/>
      <c r="Z58" s="11"/>
      <c r="AA58" s="11"/>
      <c r="AB58" s="11"/>
      <c r="AC58" s="11"/>
      <c r="AD58" s="11"/>
      <c r="AE58" s="11"/>
      <c r="AF58" s="11"/>
      <c r="AG58" s="11"/>
      <c r="AH58" s="11"/>
      <c r="AI58" s="11"/>
      <c r="AJ58" s="11"/>
      <c r="AK58" s="16"/>
      <c r="AL58" s="16"/>
      <c r="AM58" s="11"/>
      <c r="AN58" s="12"/>
      <c r="AO58" s="12"/>
      <c r="AP58" s="13"/>
      <c r="AQ58" s="14"/>
      <c r="AR58" s="11"/>
      <c r="AS58" s="11"/>
      <c r="AT58" s="11"/>
      <c r="AU58" s="11"/>
      <c r="AV58" s="11"/>
      <c r="AW58" s="11"/>
      <c r="AX58" s="11"/>
      <c r="AY58" s="11"/>
      <c r="AZ58" s="11"/>
      <c r="BA58" s="11"/>
      <c r="BB58" s="11"/>
      <c r="BC58" s="11"/>
      <c r="BD58" s="16"/>
      <c r="BE58" s="16"/>
      <c r="BF58" s="11"/>
      <c r="BG58" s="12"/>
      <c r="BH58" s="12"/>
      <c r="BI58" s="13"/>
      <c r="BJ58" s="14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6"/>
      <c r="BX58" s="16"/>
      <c r="BY58" s="11"/>
      <c r="BZ58" s="12"/>
      <c r="CA58" s="12"/>
      <c r="CB58" s="13"/>
      <c r="CC58" s="14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6"/>
      <c r="CQ58" s="16"/>
      <c r="CR58" s="11"/>
      <c r="CS58" s="12"/>
      <c r="CT58" s="12"/>
      <c r="CU58" s="13"/>
      <c r="CV58" s="14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6"/>
      <c r="DJ58" s="16"/>
      <c r="DK58" s="11"/>
      <c r="DL58" s="12"/>
      <c r="DM58" s="12"/>
      <c r="DN58" s="13"/>
      <c r="DO58" s="14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  <c r="EB58" s="16"/>
      <c r="EC58" s="16"/>
      <c r="ED58" s="11"/>
      <c r="EE58" s="12"/>
      <c r="EF58" s="12"/>
      <c r="EG58" s="13"/>
      <c r="EH58" s="14"/>
      <c r="EI58" s="11"/>
      <c r="EJ58" s="11"/>
      <c r="EK58" s="11"/>
      <c r="EL58" s="11"/>
      <c r="EM58" s="11"/>
      <c r="EN58" s="11"/>
      <c r="EO58" s="11"/>
      <c r="EP58" s="11"/>
      <c r="EQ58" s="11"/>
      <c r="ER58" s="11"/>
      <c r="ES58" s="11"/>
      <c r="ET58" s="11"/>
      <c r="EU58" s="16"/>
      <c r="EV58" s="16"/>
      <c r="EW58" s="11"/>
      <c r="EX58" s="12"/>
      <c r="EY58" s="12"/>
      <c r="EZ58" s="13"/>
      <c r="FA58" s="14"/>
      <c r="FB58" s="11"/>
      <c r="FC58" s="11"/>
      <c r="FD58" s="11"/>
      <c r="FE58" s="11"/>
      <c r="FF58" s="11"/>
      <c r="FG58" s="11"/>
      <c r="FH58" s="11"/>
      <c r="FI58" s="11"/>
      <c r="FJ58" s="11"/>
      <c r="FK58" s="11"/>
      <c r="FL58" s="11"/>
      <c r="FM58" s="11"/>
      <c r="FN58" s="16"/>
      <c r="FO58" s="16"/>
      <c r="FP58" s="11"/>
      <c r="FQ58" s="12"/>
      <c r="FR58" s="12"/>
      <c r="FS58" s="13"/>
      <c r="FT58" s="14"/>
      <c r="FU58" s="11"/>
      <c r="FV58" s="11"/>
      <c r="FW58" s="11"/>
      <c r="FX58" s="11"/>
      <c r="FY58" s="11"/>
      <c r="FZ58" s="11"/>
      <c r="GA58" s="11"/>
      <c r="GB58" s="11"/>
      <c r="GC58" s="11"/>
      <c r="GD58" s="11"/>
      <c r="GE58" s="11"/>
      <c r="GF58" s="11"/>
      <c r="GG58" s="16"/>
      <c r="GH58" s="16"/>
      <c r="GI58" s="11"/>
      <c r="GJ58" s="12"/>
      <c r="GK58" s="12"/>
      <c r="GL58" s="13"/>
      <c r="GM58" s="14"/>
      <c r="GN58" s="11"/>
      <c r="GO58" s="11"/>
      <c r="GP58" s="11"/>
      <c r="GQ58" s="11"/>
      <c r="GR58" s="11"/>
      <c r="GS58" s="11"/>
      <c r="GT58" s="11"/>
      <c r="GU58" s="11"/>
      <c r="GV58" s="11"/>
      <c r="GW58" s="11"/>
      <c r="GX58" s="11"/>
      <c r="GY58" s="11"/>
      <c r="GZ58" s="16"/>
      <c r="HA58" s="16"/>
      <c r="HB58" s="11"/>
      <c r="HC58" s="12"/>
      <c r="HD58" s="12"/>
      <c r="HE58" s="13"/>
      <c r="HF58" s="14"/>
      <c r="HG58" s="11"/>
      <c r="HH58" s="11"/>
      <c r="HI58" s="11"/>
      <c r="HJ58" s="11"/>
      <c r="HK58" s="11"/>
      <c r="HL58" s="11"/>
      <c r="HM58" s="11"/>
      <c r="HN58" s="11"/>
      <c r="HO58" s="11"/>
      <c r="HP58" s="11"/>
      <c r="HQ58" s="11"/>
      <c r="HR58" s="11"/>
      <c r="HS58" s="16"/>
      <c r="HT58" s="16"/>
      <c r="HU58" s="11"/>
      <c r="HV58" s="12"/>
      <c r="HW58" s="12"/>
      <c r="HX58" s="13"/>
      <c r="HY58" s="14"/>
      <c r="HZ58" s="11"/>
      <c r="IA58" s="11"/>
      <c r="IB58" s="11"/>
      <c r="IC58" s="11"/>
      <c r="ID58" s="11"/>
      <c r="IE58" s="11"/>
      <c r="IF58" s="11"/>
      <c r="IG58" s="11"/>
      <c r="IH58" s="11"/>
      <c r="II58" s="11"/>
      <c r="IJ58" s="11"/>
      <c r="IK58" s="11"/>
      <c r="IL58" s="16"/>
      <c r="IM58" s="16"/>
      <c r="IN58" s="11"/>
      <c r="IO58" s="12"/>
      <c r="IP58" s="12"/>
      <c r="IQ58" s="13"/>
      <c r="IR58" s="14"/>
      <c r="IS58" s="11"/>
      <c r="IT58" s="11"/>
      <c r="IU58" s="11"/>
      <c r="IV58" s="11"/>
      <c r="IW58" s="11"/>
      <c r="IX58" s="11"/>
      <c r="IY58" s="11"/>
      <c r="IZ58" s="11"/>
      <c r="JA58" s="11"/>
      <c r="JB58" s="11"/>
      <c r="JC58" s="11"/>
      <c r="JD58" s="11"/>
      <c r="JE58" s="16"/>
      <c r="JF58" s="16"/>
      <c r="JG58" s="11"/>
      <c r="JH58" s="12"/>
      <c r="JI58" s="12"/>
      <c r="JJ58" s="13"/>
      <c r="JK58" s="14"/>
      <c r="JL58" s="11"/>
      <c r="JM58" s="11"/>
      <c r="JN58" s="11"/>
      <c r="JO58" s="11"/>
      <c r="JP58" s="11"/>
      <c r="JQ58" s="11"/>
      <c r="JR58" s="11"/>
      <c r="JS58" s="11"/>
      <c r="JT58" s="11"/>
      <c r="JU58" s="11"/>
      <c r="JV58" s="11"/>
      <c r="JW58" s="11"/>
      <c r="JX58" s="16"/>
      <c r="JY58" s="16"/>
      <c r="JZ58" s="11"/>
      <c r="KA58" s="12"/>
      <c r="KB58" s="12"/>
      <c r="KC58" s="13"/>
      <c r="KD58" s="14"/>
      <c r="KE58" s="11"/>
      <c r="KF58" s="11"/>
      <c r="KG58" s="11"/>
      <c r="KH58" s="11"/>
      <c r="KI58" s="11"/>
      <c r="KJ58" s="11"/>
      <c r="KK58" s="11"/>
      <c r="KL58" s="11"/>
      <c r="KM58" s="11"/>
      <c r="KN58" s="11"/>
      <c r="KO58" s="11"/>
      <c r="KP58" s="11"/>
      <c r="KQ58" s="16"/>
      <c r="KR58" s="16"/>
      <c r="KS58" s="11"/>
      <c r="KT58" s="12"/>
      <c r="KU58" s="12"/>
      <c r="KV58" s="13"/>
      <c r="KW58" s="14"/>
      <c r="KX58" s="11"/>
      <c r="KY58" s="11"/>
      <c r="KZ58" s="11"/>
      <c r="LA58" s="11"/>
      <c r="LB58" s="11"/>
      <c r="LC58" s="11"/>
      <c r="LD58" s="11"/>
      <c r="LE58" s="11"/>
      <c r="LF58" s="11"/>
      <c r="LG58" s="11"/>
      <c r="LH58" s="11"/>
      <c r="LI58" s="11"/>
      <c r="LJ58" s="16"/>
      <c r="LK58" s="16"/>
      <c r="LL58" s="11"/>
      <c r="LM58" s="12"/>
      <c r="LN58" s="12"/>
      <c r="LO58" s="13"/>
      <c r="LP58" s="14"/>
      <c r="LQ58" s="11"/>
      <c r="LR58" s="11"/>
      <c r="LS58" s="11"/>
      <c r="LT58" s="11"/>
      <c r="LU58" s="11"/>
      <c r="LV58" s="11"/>
      <c r="LW58" s="11"/>
      <c r="LX58" s="11"/>
      <c r="LY58" s="11"/>
      <c r="LZ58" s="11"/>
      <c r="MA58" s="11"/>
      <c r="MB58" s="11"/>
      <c r="MC58" s="16"/>
      <c r="MD58" s="16"/>
      <c r="ME58" s="11"/>
      <c r="MF58" s="12"/>
      <c r="MG58" s="12"/>
      <c r="MH58" s="13"/>
      <c r="MI58" s="14"/>
      <c r="MJ58" s="11"/>
      <c r="MK58" s="11"/>
      <c r="ML58" s="11"/>
      <c r="MM58" s="11"/>
      <c r="MN58" s="11"/>
      <c r="MO58" s="11"/>
      <c r="MP58" s="11"/>
      <c r="MQ58" s="11"/>
      <c r="MR58" s="11"/>
      <c r="MS58" s="11"/>
      <c r="MT58" s="11"/>
      <c r="MU58" s="11"/>
      <c r="MV58" s="16"/>
      <c r="MW58" s="16"/>
      <c r="MX58" s="11"/>
      <c r="MY58" s="12"/>
      <c r="MZ58" s="12"/>
      <c r="NA58" s="13"/>
      <c r="NB58" s="14"/>
      <c r="NC58" s="11"/>
      <c r="ND58" s="11"/>
      <c r="NE58" s="11"/>
      <c r="NF58" s="11"/>
      <c r="NG58" s="11"/>
      <c r="NH58" s="11"/>
      <c r="NI58" s="11"/>
      <c r="NJ58" s="11"/>
      <c r="NK58" s="11"/>
      <c r="NL58" s="11"/>
      <c r="NM58" s="11"/>
      <c r="NN58" s="11"/>
      <c r="NO58" s="16"/>
      <c r="NP58" s="16"/>
      <c r="NQ58" s="11"/>
      <c r="NR58" s="12"/>
      <c r="NS58" s="12"/>
      <c r="NT58" s="13"/>
      <c r="NU58" s="14"/>
      <c r="NV58" s="11"/>
      <c r="NW58" s="11"/>
      <c r="NX58" s="11"/>
      <c r="NY58" s="11"/>
      <c r="NZ58" s="11"/>
      <c r="OA58" s="11"/>
      <c r="OB58" s="11"/>
      <c r="OC58" s="11"/>
      <c r="OD58" s="11"/>
      <c r="OE58" s="11"/>
      <c r="OF58" s="11"/>
      <c r="OG58" s="11"/>
      <c r="OH58" s="16"/>
      <c r="OI58" s="16"/>
      <c r="OJ58" s="11"/>
      <c r="OK58" s="12"/>
      <c r="OL58" s="12"/>
      <c r="OM58" s="13"/>
      <c r="ON58" s="14"/>
      <c r="OO58" s="11"/>
      <c r="OP58" s="11"/>
      <c r="OQ58" s="11"/>
      <c r="OR58" s="11"/>
      <c r="OS58" s="11"/>
      <c r="OT58" s="11"/>
      <c r="OU58" s="11"/>
      <c r="OV58" s="11"/>
      <c r="OW58" s="11"/>
      <c r="OX58" s="11"/>
      <c r="OY58" s="11"/>
      <c r="OZ58" s="11"/>
      <c r="PA58" s="16"/>
      <c r="PB58" s="16"/>
    </row>
    <row r="59" spans="1:418" ht="100" customHeight="1" x14ac:dyDescent="0.75">
      <c r="A59" s="12">
        <v>2968</v>
      </c>
      <c r="B59" s="12" t="s">
        <v>2968</v>
      </c>
      <c r="C59" s="12" t="s">
        <v>7078</v>
      </c>
      <c r="D59" s="26">
        <v>3500</v>
      </c>
      <c r="E59" s="27">
        <v>3710</v>
      </c>
      <c r="F59" s="12" t="s">
        <v>8218</v>
      </c>
      <c r="G59" s="12" t="s">
        <v>8223</v>
      </c>
      <c r="H59" s="12" t="s">
        <v>8245</v>
      </c>
      <c r="I59" s="12">
        <v>1471406340</v>
      </c>
      <c r="J59" s="12">
        <v>1470227660</v>
      </c>
      <c r="K59" s="12" t="b">
        <v>0</v>
      </c>
      <c r="L59" s="12">
        <v>47</v>
      </c>
      <c r="M59" s="12" t="b">
        <v>1</v>
      </c>
      <c r="N59" s="12" t="s">
        <v>8273</v>
      </c>
      <c r="O59" s="12" t="s">
        <v>8274</v>
      </c>
      <c r="P59" s="12">
        <v>106</v>
      </c>
      <c r="Q59" s="12">
        <v>78.94</v>
      </c>
      <c r="R59" s="15">
        <v>42585.523842592593</v>
      </c>
      <c r="S59" s="15">
        <v>42599.165972222225</v>
      </c>
      <c r="T59" s="11"/>
      <c r="U59" s="12"/>
      <c r="V59" s="12"/>
      <c r="W59" s="13"/>
      <c r="X59" s="14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6"/>
      <c r="AL59" s="16"/>
      <c r="AM59" s="11"/>
      <c r="AN59" s="12"/>
      <c r="AO59" s="12"/>
      <c r="AP59" s="13"/>
      <c r="AQ59" s="14"/>
      <c r="AR59" s="11"/>
      <c r="AS59" s="11"/>
      <c r="AT59" s="11"/>
      <c r="AU59" s="11"/>
      <c r="AV59" s="11"/>
      <c r="AW59" s="11"/>
      <c r="AX59" s="11"/>
      <c r="AY59" s="11"/>
      <c r="AZ59" s="11"/>
      <c r="BA59" s="11"/>
      <c r="BB59" s="11"/>
      <c r="BC59" s="11"/>
      <c r="BD59" s="16"/>
      <c r="BE59" s="16"/>
      <c r="BF59" s="11"/>
      <c r="BG59" s="12"/>
      <c r="BH59" s="12"/>
      <c r="BI59" s="13"/>
      <c r="BJ59" s="14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6"/>
      <c r="BX59" s="16"/>
      <c r="BY59" s="11"/>
      <c r="BZ59" s="12"/>
      <c r="CA59" s="12"/>
      <c r="CB59" s="13"/>
      <c r="CC59" s="14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6"/>
      <c r="CQ59" s="16"/>
      <c r="CR59" s="11"/>
      <c r="CS59" s="12"/>
      <c r="CT59" s="12"/>
      <c r="CU59" s="13"/>
      <c r="CV59" s="14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6"/>
      <c r="DJ59" s="16"/>
      <c r="DK59" s="11"/>
      <c r="DL59" s="12"/>
      <c r="DM59" s="12"/>
      <c r="DN59" s="13"/>
      <c r="DO59" s="14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  <c r="EB59" s="16"/>
      <c r="EC59" s="16"/>
      <c r="ED59" s="11"/>
      <c r="EE59" s="12"/>
      <c r="EF59" s="12"/>
      <c r="EG59" s="13"/>
      <c r="EH59" s="14"/>
      <c r="EI59" s="11"/>
      <c r="EJ59" s="11"/>
      <c r="EK59" s="11"/>
      <c r="EL59" s="11"/>
      <c r="EM59" s="11"/>
      <c r="EN59" s="11"/>
      <c r="EO59" s="11"/>
      <c r="EP59" s="11"/>
      <c r="EQ59" s="11"/>
      <c r="ER59" s="11"/>
      <c r="ES59" s="11"/>
      <c r="ET59" s="11"/>
      <c r="EU59" s="16"/>
      <c r="EV59" s="16"/>
      <c r="EW59" s="11"/>
      <c r="EX59" s="12"/>
      <c r="EY59" s="12"/>
      <c r="EZ59" s="13"/>
      <c r="FA59" s="14"/>
      <c r="FB59" s="11"/>
      <c r="FC59" s="11"/>
      <c r="FD59" s="11"/>
      <c r="FE59" s="11"/>
      <c r="FF59" s="11"/>
      <c r="FG59" s="11"/>
      <c r="FH59" s="11"/>
      <c r="FI59" s="11"/>
      <c r="FJ59" s="11"/>
      <c r="FK59" s="11"/>
      <c r="FL59" s="11"/>
      <c r="FM59" s="11"/>
      <c r="FN59" s="16"/>
      <c r="FO59" s="16"/>
      <c r="FP59" s="11"/>
      <c r="FQ59" s="12"/>
      <c r="FR59" s="12"/>
      <c r="FS59" s="13"/>
      <c r="FT59" s="14"/>
      <c r="FU59" s="11"/>
      <c r="FV59" s="11"/>
      <c r="FW59" s="11"/>
      <c r="FX59" s="11"/>
      <c r="FY59" s="11"/>
      <c r="FZ59" s="11"/>
      <c r="GA59" s="11"/>
      <c r="GB59" s="11"/>
      <c r="GC59" s="11"/>
      <c r="GD59" s="11"/>
      <c r="GE59" s="11"/>
      <c r="GF59" s="11"/>
      <c r="GG59" s="16"/>
      <c r="GH59" s="16"/>
      <c r="GI59" s="11"/>
      <c r="GJ59" s="12"/>
      <c r="GK59" s="12"/>
      <c r="GL59" s="13"/>
      <c r="GM59" s="14"/>
      <c r="GN59" s="11"/>
      <c r="GO59" s="11"/>
      <c r="GP59" s="11"/>
      <c r="GQ59" s="11"/>
      <c r="GR59" s="11"/>
      <c r="GS59" s="11"/>
      <c r="GT59" s="11"/>
      <c r="GU59" s="11"/>
      <c r="GV59" s="11"/>
      <c r="GW59" s="11"/>
      <c r="GX59" s="11"/>
      <c r="GY59" s="11"/>
      <c r="GZ59" s="16"/>
      <c r="HA59" s="16"/>
      <c r="HB59" s="11"/>
      <c r="HC59" s="12"/>
      <c r="HD59" s="12"/>
      <c r="HE59" s="13"/>
      <c r="HF59" s="14"/>
      <c r="HG59" s="11"/>
      <c r="HH59" s="11"/>
      <c r="HI59" s="11"/>
      <c r="HJ59" s="11"/>
      <c r="HK59" s="11"/>
      <c r="HL59" s="11"/>
      <c r="HM59" s="11"/>
      <c r="HN59" s="11"/>
      <c r="HO59" s="11"/>
      <c r="HP59" s="11"/>
      <c r="HQ59" s="11"/>
      <c r="HR59" s="11"/>
      <c r="HS59" s="16"/>
      <c r="HT59" s="16"/>
      <c r="HU59" s="11"/>
      <c r="HV59" s="12"/>
      <c r="HW59" s="12"/>
      <c r="HX59" s="13"/>
      <c r="HY59" s="14"/>
      <c r="HZ59" s="11"/>
      <c r="IA59" s="11"/>
      <c r="IB59" s="11"/>
      <c r="IC59" s="11"/>
      <c r="ID59" s="11"/>
      <c r="IE59" s="11"/>
      <c r="IF59" s="11"/>
      <c r="IG59" s="11"/>
      <c r="IH59" s="11"/>
      <c r="II59" s="11"/>
      <c r="IJ59" s="11"/>
      <c r="IK59" s="11"/>
      <c r="IL59" s="16"/>
      <c r="IM59" s="16"/>
      <c r="IN59" s="11"/>
      <c r="IO59" s="12"/>
      <c r="IP59" s="12"/>
      <c r="IQ59" s="13"/>
      <c r="IR59" s="14"/>
      <c r="IS59" s="11"/>
      <c r="IT59" s="11"/>
      <c r="IU59" s="11"/>
      <c r="IV59" s="11"/>
      <c r="IW59" s="11"/>
      <c r="IX59" s="11"/>
      <c r="IY59" s="11"/>
      <c r="IZ59" s="11"/>
      <c r="JA59" s="11"/>
      <c r="JB59" s="11"/>
      <c r="JC59" s="11"/>
      <c r="JD59" s="11"/>
      <c r="JE59" s="16"/>
      <c r="JF59" s="16"/>
      <c r="JG59" s="11"/>
      <c r="JH59" s="12"/>
      <c r="JI59" s="12"/>
      <c r="JJ59" s="13"/>
      <c r="JK59" s="14"/>
      <c r="JL59" s="11"/>
      <c r="JM59" s="11"/>
      <c r="JN59" s="11"/>
      <c r="JO59" s="11"/>
      <c r="JP59" s="11"/>
      <c r="JQ59" s="11"/>
      <c r="JR59" s="11"/>
      <c r="JS59" s="11"/>
      <c r="JT59" s="11"/>
      <c r="JU59" s="11"/>
      <c r="JV59" s="11"/>
      <c r="JW59" s="11"/>
      <c r="JX59" s="16"/>
      <c r="JY59" s="16"/>
      <c r="JZ59" s="11"/>
      <c r="KA59" s="12"/>
      <c r="KB59" s="12"/>
      <c r="KC59" s="13"/>
      <c r="KD59" s="14"/>
      <c r="KE59" s="11"/>
      <c r="KF59" s="11"/>
      <c r="KG59" s="11"/>
      <c r="KH59" s="11"/>
      <c r="KI59" s="11"/>
      <c r="KJ59" s="11"/>
      <c r="KK59" s="11"/>
      <c r="KL59" s="11"/>
      <c r="KM59" s="11"/>
      <c r="KN59" s="11"/>
      <c r="KO59" s="11"/>
      <c r="KP59" s="11"/>
      <c r="KQ59" s="16"/>
      <c r="KR59" s="16"/>
      <c r="KS59" s="11"/>
      <c r="KT59" s="12"/>
      <c r="KU59" s="12"/>
      <c r="KV59" s="13"/>
      <c r="KW59" s="14"/>
      <c r="KX59" s="11"/>
      <c r="KY59" s="11"/>
      <c r="KZ59" s="11"/>
      <c r="LA59" s="11"/>
      <c r="LB59" s="11"/>
      <c r="LC59" s="11"/>
      <c r="LD59" s="11"/>
      <c r="LE59" s="11"/>
      <c r="LF59" s="11"/>
      <c r="LG59" s="11"/>
      <c r="LH59" s="11"/>
      <c r="LI59" s="11"/>
      <c r="LJ59" s="16"/>
      <c r="LK59" s="16"/>
      <c r="LL59" s="11"/>
      <c r="LM59" s="12"/>
      <c r="LN59" s="12"/>
      <c r="LO59" s="13"/>
      <c r="LP59" s="14"/>
      <c r="LQ59" s="11"/>
      <c r="LR59" s="11"/>
      <c r="LS59" s="11"/>
      <c r="LT59" s="11"/>
      <c r="LU59" s="11"/>
      <c r="LV59" s="11"/>
      <c r="LW59" s="11"/>
      <c r="LX59" s="11"/>
      <c r="LY59" s="11"/>
      <c r="LZ59" s="11"/>
      <c r="MA59" s="11"/>
      <c r="MB59" s="11"/>
      <c r="MC59" s="16"/>
      <c r="MD59" s="16"/>
      <c r="ME59" s="11"/>
      <c r="MF59" s="12"/>
      <c r="MG59" s="12"/>
      <c r="MH59" s="13"/>
      <c r="MI59" s="14"/>
      <c r="MJ59" s="11"/>
      <c r="MK59" s="11"/>
      <c r="ML59" s="11"/>
      <c r="MM59" s="11"/>
      <c r="MN59" s="11"/>
      <c r="MO59" s="11"/>
      <c r="MP59" s="11"/>
      <c r="MQ59" s="11"/>
      <c r="MR59" s="11"/>
      <c r="MS59" s="11"/>
      <c r="MT59" s="11"/>
      <c r="MU59" s="11"/>
      <c r="MV59" s="16"/>
      <c r="MW59" s="16"/>
      <c r="MX59" s="11"/>
      <c r="MY59" s="12"/>
      <c r="MZ59" s="12"/>
      <c r="NA59" s="13"/>
      <c r="NB59" s="14"/>
      <c r="NC59" s="11"/>
      <c r="ND59" s="11"/>
      <c r="NE59" s="11"/>
      <c r="NF59" s="11"/>
      <c r="NG59" s="11"/>
      <c r="NH59" s="11"/>
      <c r="NI59" s="11"/>
      <c r="NJ59" s="11"/>
      <c r="NK59" s="11"/>
      <c r="NL59" s="11"/>
      <c r="NM59" s="11"/>
      <c r="NN59" s="11"/>
      <c r="NO59" s="16"/>
      <c r="NP59" s="16"/>
      <c r="NQ59" s="11"/>
      <c r="NR59" s="12"/>
      <c r="NS59" s="12"/>
      <c r="NT59" s="13"/>
      <c r="NU59" s="14"/>
      <c r="NV59" s="11"/>
      <c r="NW59" s="11"/>
      <c r="NX59" s="11"/>
      <c r="NY59" s="11"/>
      <c r="NZ59" s="11"/>
      <c r="OA59" s="11"/>
      <c r="OB59" s="11"/>
      <c r="OC59" s="11"/>
      <c r="OD59" s="11"/>
      <c r="OE59" s="11"/>
      <c r="OF59" s="11"/>
      <c r="OG59" s="11"/>
      <c r="OH59" s="16"/>
      <c r="OI59" s="16"/>
      <c r="OJ59" s="11"/>
      <c r="OK59" s="12"/>
      <c r="OL59" s="12"/>
      <c r="OM59" s="13"/>
      <c r="ON59" s="14"/>
      <c r="OO59" s="11"/>
      <c r="OP59" s="11"/>
      <c r="OQ59" s="11"/>
      <c r="OR59" s="11"/>
      <c r="OS59" s="11"/>
      <c r="OT59" s="11"/>
      <c r="OU59" s="11"/>
      <c r="OV59" s="11"/>
      <c r="OW59" s="11"/>
      <c r="OX59" s="11"/>
      <c r="OY59" s="11"/>
      <c r="OZ59" s="11"/>
      <c r="PA59" s="16"/>
      <c r="PB59" s="16"/>
    </row>
    <row r="60" spans="1:418" ht="100" customHeight="1" x14ac:dyDescent="0.75">
      <c r="A60" s="12">
        <v>2970</v>
      </c>
      <c r="B60" s="12" t="s">
        <v>2970</v>
      </c>
      <c r="C60" s="12" t="s">
        <v>7080</v>
      </c>
      <c r="D60" s="26">
        <v>6000</v>
      </c>
      <c r="E60" s="27">
        <v>6360</v>
      </c>
      <c r="F60" s="12" t="s">
        <v>8218</v>
      </c>
      <c r="G60" s="12" t="s">
        <v>8223</v>
      </c>
      <c r="H60" s="12" t="s">
        <v>8245</v>
      </c>
      <c r="I60" s="12">
        <v>1405699451</v>
      </c>
      <c r="J60" s="12">
        <v>1403107451</v>
      </c>
      <c r="K60" s="12" t="b">
        <v>0</v>
      </c>
      <c r="L60" s="12">
        <v>91</v>
      </c>
      <c r="M60" s="12" t="b">
        <v>1</v>
      </c>
      <c r="N60" s="12" t="s">
        <v>8273</v>
      </c>
      <c r="O60" s="12" t="s">
        <v>8274</v>
      </c>
      <c r="P60" s="12">
        <v>106</v>
      </c>
      <c r="Q60" s="12">
        <v>69.89</v>
      </c>
      <c r="R60" s="15">
        <v>41808.669571759259</v>
      </c>
      <c r="S60" s="15">
        <v>41838.669571759259</v>
      </c>
      <c r="T60" s="11"/>
      <c r="U60" s="12"/>
      <c r="V60" s="12"/>
      <c r="W60" s="13"/>
      <c r="X60" s="14"/>
      <c r="Y60" s="11"/>
      <c r="Z60" s="11"/>
      <c r="AA60" s="11"/>
      <c r="AB60" s="11"/>
      <c r="AC60" s="11"/>
      <c r="AD60" s="11"/>
      <c r="AE60" s="11"/>
      <c r="AF60" s="11"/>
      <c r="AG60" s="11"/>
      <c r="AH60" s="11"/>
      <c r="AI60" s="11"/>
      <c r="AJ60" s="11"/>
      <c r="AK60" s="16"/>
      <c r="AL60" s="16"/>
      <c r="AM60" s="11"/>
      <c r="AN60" s="12"/>
      <c r="AO60" s="12"/>
      <c r="AP60" s="13"/>
      <c r="AQ60" s="14"/>
      <c r="AR60" s="11"/>
      <c r="AS60" s="11"/>
      <c r="AT60" s="11"/>
      <c r="AU60" s="11"/>
      <c r="AV60" s="11"/>
      <c r="AW60" s="11"/>
      <c r="AX60" s="11"/>
      <c r="AY60" s="11"/>
      <c r="AZ60" s="11"/>
      <c r="BA60" s="11"/>
      <c r="BB60" s="11"/>
      <c r="BC60" s="11"/>
      <c r="BD60" s="16"/>
      <c r="BE60" s="16"/>
      <c r="BF60" s="11"/>
      <c r="BG60" s="12"/>
      <c r="BH60" s="12"/>
      <c r="BI60" s="13"/>
      <c r="BJ60" s="14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6"/>
      <c r="BX60" s="16"/>
      <c r="BY60" s="11"/>
      <c r="BZ60" s="12"/>
      <c r="CA60" s="12"/>
      <c r="CB60" s="13"/>
      <c r="CC60" s="14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6"/>
      <c r="CQ60" s="16"/>
      <c r="CR60" s="11"/>
      <c r="CS60" s="12"/>
      <c r="CT60" s="12"/>
      <c r="CU60" s="13"/>
      <c r="CV60" s="14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6"/>
      <c r="DJ60" s="16"/>
      <c r="DK60" s="11"/>
      <c r="DL60" s="12"/>
      <c r="DM60" s="12"/>
      <c r="DN60" s="13"/>
      <c r="DO60" s="14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  <c r="EB60" s="16"/>
      <c r="EC60" s="16"/>
      <c r="ED60" s="11"/>
      <c r="EE60" s="12"/>
      <c r="EF60" s="12"/>
      <c r="EG60" s="13"/>
      <c r="EH60" s="14"/>
      <c r="EI60" s="11"/>
      <c r="EJ60" s="11"/>
      <c r="EK60" s="11"/>
      <c r="EL60" s="11"/>
      <c r="EM60" s="11"/>
      <c r="EN60" s="11"/>
      <c r="EO60" s="11"/>
      <c r="EP60" s="11"/>
      <c r="EQ60" s="11"/>
      <c r="ER60" s="11"/>
      <c r="ES60" s="11"/>
      <c r="ET60" s="11"/>
      <c r="EU60" s="16"/>
      <c r="EV60" s="16"/>
      <c r="EW60" s="11"/>
      <c r="EX60" s="12"/>
      <c r="EY60" s="12"/>
      <c r="EZ60" s="13"/>
      <c r="FA60" s="14"/>
      <c r="FB60" s="11"/>
      <c r="FC60" s="11"/>
      <c r="FD60" s="11"/>
      <c r="FE60" s="11"/>
      <c r="FF60" s="11"/>
      <c r="FG60" s="11"/>
      <c r="FH60" s="11"/>
      <c r="FI60" s="11"/>
      <c r="FJ60" s="11"/>
      <c r="FK60" s="11"/>
      <c r="FL60" s="11"/>
      <c r="FM60" s="11"/>
      <c r="FN60" s="16"/>
      <c r="FO60" s="16"/>
      <c r="FP60" s="11"/>
      <c r="FQ60" s="12"/>
      <c r="FR60" s="12"/>
      <c r="FS60" s="13"/>
      <c r="FT60" s="14"/>
      <c r="FU60" s="11"/>
      <c r="FV60" s="11"/>
      <c r="FW60" s="11"/>
      <c r="FX60" s="11"/>
      <c r="FY60" s="11"/>
      <c r="FZ60" s="11"/>
      <c r="GA60" s="11"/>
      <c r="GB60" s="11"/>
      <c r="GC60" s="11"/>
      <c r="GD60" s="11"/>
      <c r="GE60" s="11"/>
      <c r="GF60" s="11"/>
      <c r="GG60" s="16"/>
      <c r="GH60" s="16"/>
      <c r="GI60" s="11"/>
      <c r="GJ60" s="12"/>
      <c r="GK60" s="12"/>
      <c r="GL60" s="13"/>
      <c r="GM60" s="14"/>
      <c r="GN60" s="11"/>
      <c r="GO60" s="11"/>
      <c r="GP60" s="11"/>
      <c r="GQ60" s="11"/>
      <c r="GR60" s="11"/>
      <c r="GS60" s="11"/>
      <c r="GT60" s="11"/>
      <c r="GU60" s="11"/>
      <c r="GV60" s="11"/>
      <c r="GW60" s="11"/>
      <c r="GX60" s="11"/>
      <c r="GY60" s="11"/>
      <c r="GZ60" s="16"/>
      <c r="HA60" s="16"/>
      <c r="HB60" s="11"/>
      <c r="HC60" s="12"/>
      <c r="HD60" s="12"/>
      <c r="HE60" s="13"/>
      <c r="HF60" s="14"/>
      <c r="HG60" s="11"/>
      <c r="HH60" s="11"/>
      <c r="HI60" s="11"/>
      <c r="HJ60" s="11"/>
      <c r="HK60" s="11"/>
      <c r="HL60" s="11"/>
      <c r="HM60" s="11"/>
      <c r="HN60" s="11"/>
      <c r="HO60" s="11"/>
      <c r="HP60" s="11"/>
      <c r="HQ60" s="11"/>
      <c r="HR60" s="11"/>
      <c r="HS60" s="16"/>
      <c r="HT60" s="16"/>
      <c r="HU60" s="11"/>
      <c r="HV60" s="12"/>
      <c r="HW60" s="12"/>
      <c r="HX60" s="13"/>
      <c r="HY60" s="14"/>
      <c r="HZ60" s="11"/>
      <c r="IA60" s="11"/>
      <c r="IB60" s="11"/>
      <c r="IC60" s="11"/>
      <c r="ID60" s="11"/>
      <c r="IE60" s="11"/>
      <c r="IF60" s="11"/>
      <c r="IG60" s="11"/>
      <c r="IH60" s="11"/>
      <c r="II60" s="11"/>
      <c r="IJ60" s="11"/>
      <c r="IK60" s="11"/>
      <c r="IL60" s="16"/>
      <c r="IM60" s="16"/>
      <c r="IN60" s="11"/>
      <c r="IO60" s="12"/>
      <c r="IP60" s="12"/>
      <c r="IQ60" s="13"/>
      <c r="IR60" s="14"/>
      <c r="IS60" s="11"/>
      <c r="IT60" s="11"/>
      <c r="IU60" s="11"/>
      <c r="IV60" s="11"/>
      <c r="IW60" s="11"/>
      <c r="IX60" s="11"/>
      <c r="IY60" s="11"/>
      <c r="IZ60" s="11"/>
      <c r="JA60" s="11"/>
      <c r="JB60" s="11"/>
      <c r="JC60" s="11"/>
      <c r="JD60" s="11"/>
      <c r="JE60" s="16"/>
      <c r="JF60" s="16"/>
      <c r="JG60" s="11"/>
      <c r="JH60" s="12"/>
      <c r="JI60" s="12"/>
      <c r="JJ60" s="13"/>
      <c r="JK60" s="14"/>
      <c r="JL60" s="11"/>
      <c r="JM60" s="11"/>
      <c r="JN60" s="11"/>
      <c r="JO60" s="11"/>
      <c r="JP60" s="11"/>
      <c r="JQ60" s="11"/>
      <c r="JR60" s="11"/>
      <c r="JS60" s="11"/>
      <c r="JT60" s="11"/>
      <c r="JU60" s="11"/>
      <c r="JV60" s="11"/>
      <c r="JW60" s="11"/>
      <c r="JX60" s="16"/>
      <c r="JY60" s="16"/>
      <c r="JZ60" s="11"/>
      <c r="KA60" s="12"/>
      <c r="KB60" s="12"/>
      <c r="KC60" s="13"/>
      <c r="KD60" s="14"/>
      <c r="KE60" s="11"/>
      <c r="KF60" s="11"/>
      <c r="KG60" s="11"/>
      <c r="KH60" s="11"/>
      <c r="KI60" s="11"/>
      <c r="KJ60" s="11"/>
      <c r="KK60" s="11"/>
      <c r="KL60" s="11"/>
      <c r="KM60" s="11"/>
      <c r="KN60" s="11"/>
      <c r="KO60" s="11"/>
      <c r="KP60" s="11"/>
      <c r="KQ60" s="16"/>
      <c r="KR60" s="16"/>
      <c r="KS60" s="11"/>
      <c r="KT60" s="12"/>
      <c r="KU60" s="12"/>
      <c r="KV60" s="13"/>
      <c r="KW60" s="14"/>
      <c r="KX60" s="11"/>
      <c r="KY60" s="11"/>
      <c r="KZ60" s="11"/>
      <c r="LA60" s="11"/>
      <c r="LB60" s="11"/>
      <c r="LC60" s="11"/>
      <c r="LD60" s="11"/>
      <c r="LE60" s="11"/>
      <c r="LF60" s="11"/>
      <c r="LG60" s="11"/>
      <c r="LH60" s="11"/>
      <c r="LI60" s="11"/>
      <c r="LJ60" s="16"/>
      <c r="LK60" s="16"/>
      <c r="LL60" s="11"/>
      <c r="LM60" s="12"/>
      <c r="LN60" s="12"/>
      <c r="LO60" s="13"/>
      <c r="LP60" s="14"/>
      <c r="LQ60" s="11"/>
      <c r="LR60" s="11"/>
      <c r="LS60" s="11"/>
      <c r="LT60" s="11"/>
      <c r="LU60" s="11"/>
      <c r="LV60" s="11"/>
      <c r="LW60" s="11"/>
      <c r="LX60" s="11"/>
      <c r="LY60" s="11"/>
      <c r="LZ60" s="11"/>
      <c r="MA60" s="11"/>
      <c r="MB60" s="11"/>
      <c r="MC60" s="16"/>
      <c r="MD60" s="16"/>
      <c r="ME60" s="11"/>
      <c r="MF60" s="12"/>
      <c r="MG60" s="12"/>
      <c r="MH60" s="13"/>
      <c r="MI60" s="14"/>
      <c r="MJ60" s="11"/>
      <c r="MK60" s="11"/>
      <c r="ML60" s="11"/>
      <c r="MM60" s="11"/>
      <c r="MN60" s="11"/>
      <c r="MO60" s="11"/>
      <c r="MP60" s="11"/>
      <c r="MQ60" s="11"/>
      <c r="MR60" s="11"/>
      <c r="MS60" s="11"/>
      <c r="MT60" s="11"/>
      <c r="MU60" s="11"/>
      <c r="MV60" s="16"/>
      <c r="MW60" s="16"/>
      <c r="MX60" s="11"/>
      <c r="MY60" s="12"/>
      <c r="MZ60" s="12"/>
      <c r="NA60" s="13"/>
      <c r="NB60" s="14"/>
      <c r="NC60" s="11"/>
      <c r="ND60" s="11"/>
      <c r="NE60" s="11"/>
      <c r="NF60" s="11"/>
      <c r="NG60" s="11"/>
      <c r="NH60" s="11"/>
      <c r="NI60" s="11"/>
      <c r="NJ60" s="11"/>
      <c r="NK60" s="11"/>
      <c r="NL60" s="11"/>
      <c r="NM60" s="11"/>
      <c r="NN60" s="11"/>
      <c r="NO60" s="16"/>
      <c r="NP60" s="16"/>
      <c r="NQ60" s="11"/>
      <c r="NR60" s="12"/>
      <c r="NS60" s="12"/>
      <c r="NT60" s="13"/>
      <c r="NU60" s="14"/>
      <c r="NV60" s="11"/>
      <c r="NW60" s="11"/>
      <c r="NX60" s="11"/>
      <c r="NY60" s="11"/>
      <c r="NZ60" s="11"/>
      <c r="OA60" s="11"/>
      <c r="OB60" s="11"/>
      <c r="OC60" s="11"/>
      <c r="OD60" s="11"/>
      <c r="OE60" s="11"/>
      <c r="OF60" s="11"/>
      <c r="OG60" s="11"/>
      <c r="OH60" s="16"/>
      <c r="OI60" s="16"/>
      <c r="OJ60" s="11"/>
      <c r="OK60" s="12"/>
      <c r="OL60" s="12"/>
      <c r="OM60" s="13"/>
      <c r="ON60" s="14"/>
      <c r="OO60" s="11"/>
      <c r="OP60" s="11"/>
      <c r="OQ60" s="11"/>
      <c r="OR60" s="11"/>
      <c r="OS60" s="11"/>
      <c r="OT60" s="11"/>
      <c r="OU60" s="11"/>
      <c r="OV60" s="11"/>
      <c r="OW60" s="11"/>
      <c r="OX60" s="11"/>
      <c r="OY60" s="11"/>
      <c r="OZ60" s="11"/>
      <c r="PA60" s="16"/>
      <c r="PB60" s="16"/>
    </row>
    <row r="61" spans="1:418" ht="100" customHeight="1" x14ac:dyDescent="0.75">
      <c r="A61" s="12">
        <v>2971</v>
      </c>
      <c r="B61" s="12" t="s">
        <v>2971</v>
      </c>
      <c r="C61" s="12" t="s">
        <v>7081</v>
      </c>
      <c r="D61" s="26">
        <v>3200</v>
      </c>
      <c r="E61" s="27">
        <v>3205</v>
      </c>
      <c r="F61" s="12" t="s">
        <v>8218</v>
      </c>
      <c r="G61" s="12" t="s">
        <v>8223</v>
      </c>
      <c r="H61" s="12" t="s">
        <v>8245</v>
      </c>
      <c r="I61" s="12">
        <v>1409500078</v>
      </c>
      <c r="J61" s="12">
        <v>1406908078</v>
      </c>
      <c r="K61" s="12" t="b">
        <v>0</v>
      </c>
      <c r="L61" s="12">
        <v>43</v>
      </c>
      <c r="M61" s="12" t="b">
        <v>1</v>
      </c>
      <c r="N61" s="12" t="s">
        <v>8273</v>
      </c>
      <c r="O61" s="12" t="s">
        <v>8274</v>
      </c>
      <c r="P61" s="12">
        <v>100</v>
      </c>
      <c r="Q61" s="12">
        <v>74.53</v>
      </c>
      <c r="R61" s="15">
        <v>41852.658310185187</v>
      </c>
      <c r="S61" s="15">
        <v>41882.658310185187</v>
      </c>
      <c r="T61" s="11"/>
      <c r="U61" s="12"/>
      <c r="V61" s="12"/>
      <c r="W61" s="13"/>
      <c r="X61" s="14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6"/>
      <c r="AL61" s="16"/>
      <c r="AM61" s="11"/>
      <c r="AN61" s="12"/>
      <c r="AO61" s="12"/>
      <c r="AP61" s="13"/>
      <c r="AQ61" s="14"/>
      <c r="AR61" s="11"/>
      <c r="AS61" s="11"/>
      <c r="AT61" s="11"/>
      <c r="AU61" s="11"/>
      <c r="AV61" s="11"/>
      <c r="AW61" s="11"/>
      <c r="AX61" s="11"/>
      <c r="AY61" s="11"/>
      <c r="AZ61" s="11"/>
      <c r="BA61" s="11"/>
      <c r="BB61" s="11"/>
      <c r="BC61" s="11"/>
      <c r="BD61" s="16"/>
      <c r="BE61" s="16"/>
      <c r="BF61" s="11"/>
      <c r="BG61" s="12"/>
      <c r="BH61" s="12"/>
      <c r="BI61" s="13"/>
      <c r="BJ61" s="14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6"/>
      <c r="BX61" s="16"/>
      <c r="BY61" s="11"/>
      <c r="BZ61" s="12"/>
      <c r="CA61" s="12"/>
      <c r="CB61" s="13"/>
      <c r="CC61" s="14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6"/>
      <c r="CQ61" s="16"/>
      <c r="CR61" s="11"/>
      <c r="CS61" s="12"/>
      <c r="CT61" s="12"/>
      <c r="CU61" s="13"/>
      <c r="CV61" s="14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6"/>
      <c r="DJ61" s="16"/>
      <c r="DK61" s="11"/>
      <c r="DL61" s="12"/>
      <c r="DM61" s="12"/>
      <c r="DN61" s="13"/>
      <c r="DO61" s="14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  <c r="EB61" s="16"/>
      <c r="EC61" s="16"/>
      <c r="ED61" s="11"/>
      <c r="EE61" s="12"/>
      <c r="EF61" s="12"/>
      <c r="EG61" s="13"/>
      <c r="EH61" s="14"/>
      <c r="EI61" s="11"/>
      <c r="EJ61" s="11"/>
      <c r="EK61" s="11"/>
      <c r="EL61" s="11"/>
      <c r="EM61" s="11"/>
      <c r="EN61" s="11"/>
      <c r="EO61" s="11"/>
      <c r="EP61" s="11"/>
      <c r="EQ61" s="11"/>
      <c r="ER61" s="11"/>
      <c r="ES61" s="11"/>
      <c r="ET61" s="11"/>
      <c r="EU61" s="16"/>
      <c r="EV61" s="16"/>
      <c r="EW61" s="11"/>
      <c r="EX61" s="12"/>
      <c r="EY61" s="12"/>
      <c r="EZ61" s="13"/>
      <c r="FA61" s="14"/>
      <c r="FB61" s="11"/>
      <c r="FC61" s="11"/>
      <c r="FD61" s="11"/>
      <c r="FE61" s="11"/>
      <c r="FF61" s="11"/>
      <c r="FG61" s="11"/>
      <c r="FH61" s="11"/>
      <c r="FI61" s="11"/>
      <c r="FJ61" s="11"/>
      <c r="FK61" s="11"/>
      <c r="FL61" s="11"/>
      <c r="FM61" s="11"/>
      <c r="FN61" s="16"/>
      <c r="FO61" s="16"/>
      <c r="FP61" s="11"/>
      <c r="FQ61" s="12"/>
      <c r="FR61" s="12"/>
      <c r="FS61" s="13"/>
      <c r="FT61" s="14"/>
      <c r="FU61" s="11"/>
      <c r="FV61" s="11"/>
      <c r="FW61" s="11"/>
      <c r="FX61" s="11"/>
      <c r="FY61" s="11"/>
      <c r="FZ61" s="11"/>
      <c r="GA61" s="11"/>
      <c r="GB61" s="11"/>
      <c r="GC61" s="11"/>
      <c r="GD61" s="11"/>
      <c r="GE61" s="11"/>
      <c r="GF61" s="11"/>
      <c r="GG61" s="16"/>
      <c r="GH61" s="16"/>
      <c r="GI61" s="11"/>
      <c r="GJ61" s="12"/>
      <c r="GK61" s="12"/>
      <c r="GL61" s="13"/>
      <c r="GM61" s="14"/>
      <c r="GN61" s="11"/>
      <c r="GO61" s="11"/>
      <c r="GP61" s="11"/>
      <c r="GQ61" s="11"/>
      <c r="GR61" s="11"/>
      <c r="GS61" s="11"/>
      <c r="GT61" s="11"/>
      <c r="GU61" s="11"/>
      <c r="GV61" s="11"/>
      <c r="GW61" s="11"/>
      <c r="GX61" s="11"/>
      <c r="GY61" s="11"/>
      <c r="GZ61" s="16"/>
      <c r="HA61" s="16"/>
      <c r="HB61" s="11"/>
      <c r="HC61" s="12"/>
      <c r="HD61" s="12"/>
      <c r="HE61" s="13"/>
      <c r="HF61" s="14"/>
      <c r="HG61" s="11"/>
      <c r="HH61" s="11"/>
      <c r="HI61" s="11"/>
      <c r="HJ61" s="11"/>
      <c r="HK61" s="11"/>
      <c r="HL61" s="11"/>
      <c r="HM61" s="11"/>
      <c r="HN61" s="11"/>
      <c r="HO61" s="11"/>
      <c r="HP61" s="11"/>
      <c r="HQ61" s="11"/>
      <c r="HR61" s="11"/>
      <c r="HS61" s="16"/>
      <c r="HT61" s="16"/>
      <c r="HU61" s="11"/>
      <c r="HV61" s="12"/>
      <c r="HW61" s="12"/>
      <c r="HX61" s="13"/>
      <c r="HY61" s="14"/>
      <c r="HZ61" s="11"/>
      <c r="IA61" s="11"/>
      <c r="IB61" s="11"/>
      <c r="IC61" s="11"/>
      <c r="ID61" s="11"/>
      <c r="IE61" s="11"/>
      <c r="IF61" s="11"/>
      <c r="IG61" s="11"/>
      <c r="IH61" s="11"/>
      <c r="II61" s="11"/>
      <c r="IJ61" s="11"/>
      <c r="IK61" s="11"/>
      <c r="IL61" s="16"/>
      <c r="IM61" s="16"/>
      <c r="IN61" s="11"/>
      <c r="IO61" s="12"/>
      <c r="IP61" s="12"/>
      <c r="IQ61" s="13"/>
      <c r="IR61" s="14"/>
      <c r="IS61" s="11"/>
      <c r="IT61" s="11"/>
      <c r="IU61" s="11"/>
      <c r="IV61" s="11"/>
      <c r="IW61" s="11"/>
      <c r="IX61" s="11"/>
      <c r="IY61" s="11"/>
      <c r="IZ61" s="11"/>
      <c r="JA61" s="11"/>
      <c r="JB61" s="11"/>
      <c r="JC61" s="11"/>
      <c r="JD61" s="11"/>
      <c r="JE61" s="16"/>
      <c r="JF61" s="16"/>
      <c r="JG61" s="11"/>
      <c r="JH61" s="12"/>
      <c r="JI61" s="12"/>
      <c r="JJ61" s="13"/>
      <c r="JK61" s="14"/>
      <c r="JL61" s="11"/>
      <c r="JM61" s="11"/>
      <c r="JN61" s="11"/>
      <c r="JO61" s="11"/>
      <c r="JP61" s="11"/>
      <c r="JQ61" s="11"/>
      <c r="JR61" s="11"/>
      <c r="JS61" s="11"/>
      <c r="JT61" s="11"/>
      <c r="JU61" s="11"/>
      <c r="JV61" s="11"/>
      <c r="JW61" s="11"/>
      <c r="JX61" s="16"/>
      <c r="JY61" s="16"/>
      <c r="JZ61" s="11"/>
      <c r="KA61" s="12"/>
      <c r="KB61" s="12"/>
      <c r="KC61" s="13"/>
      <c r="KD61" s="14"/>
      <c r="KE61" s="11"/>
      <c r="KF61" s="11"/>
      <c r="KG61" s="11"/>
      <c r="KH61" s="11"/>
      <c r="KI61" s="11"/>
      <c r="KJ61" s="11"/>
      <c r="KK61" s="11"/>
      <c r="KL61" s="11"/>
      <c r="KM61" s="11"/>
      <c r="KN61" s="11"/>
      <c r="KO61" s="11"/>
      <c r="KP61" s="11"/>
      <c r="KQ61" s="16"/>
      <c r="KR61" s="16"/>
      <c r="KS61" s="11"/>
      <c r="KT61" s="12"/>
      <c r="KU61" s="12"/>
      <c r="KV61" s="13"/>
      <c r="KW61" s="14"/>
      <c r="KX61" s="11"/>
      <c r="KY61" s="11"/>
      <c r="KZ61" s="11"/>
      <c r="LA61" s="11"/>
      <c r="LB61" s="11"/>
      <c r="LC61" s="11"/>
      <c r="LD61" s="11"/>
      <c r="LE61" s="11"/>
      <c r="LF61" s="11"/>
      <c r="LG61" s="11"/>
      <c r="LH61" s="11"/>
      <c r="LI61" s="11"/>
      <c r="LJ61" s="16"/>
      <c r="LK61" s="16"/>
      <c r="LL61" s="11"/>
      <c r="LM61" s="12"/>
      <c r="LN61" s="12"/>
      <c r="LO61" s="13"/>
      <c r="LP61" s="14"/>
      <c r="LQ61" s="11"/>
      <c r="LR61" s="11"/>
      <c r="LS61" s="11"/>
      <c r="LT61" s="11"/>
      <c r="LU61" s="11"/>
      <c r="LV61" s="11"/>
      <c r="LW61" s="11"/>
      <c r="LX61" s="11"/>
      <c r="LY61" s="11"/>
      <c r="LZ61" s="11"/>
      <c r="MA61" s="11"/>
      <c r="MB61" s="11"/>
      <c r="MC61" s="16"/>
      <c r="MD61" s="16"/>
      <c r="ME61" s="11"/>
      <c r="MF61" s="12"/>
      <c r="MG61" s="12"/>
      <c r="MH61" s="13"/>
      <c r="MI61" s="14"/>
      <c r="MJ61" s="11"/>
      <c r="MK61" s="11"/>
      <c r="ML61" s="11"/>
      <c r="MM61" s="11"/>
      <c r="MN61" s="11"/>
      <c r="MO61" s="11"/>
      <c r="MP61" s="11"/>
      <c r="MQ61" s="11"/>
      <c r="MR61" s="11"/>
      <c r="MS61" s="11"/>
      <c r="MT61" s="11"/>
      <c r="MU61" s="11"/>
      <c r="MV61" s="16"/>
      <c r="MW61" s="16"/>
      <c r="MX61" s="11"/>
      <c r="MY61" s="12"/>
      <c r="MZ61" s="12"/>
      <c r="NA61" s="13"/>
      <c r="NB61" s="14"/>
      <c r="NC61" s="11"/>
      <c r="ND61" s="11"/>
      <c r="NE61" s="11"/>
      <c r="NF61" s="11"/>
      <c r="NG61" s="11"/>
      <c r="NH61" s="11"/>
      <c r="NI61" s="11"/>
      <c r="NJ61" s="11"/>
      <c r="NK61" s="11"/>
      <c r="NL61" s="11"/>
      <c r="NM61" s="11"/>
      <c r="NN61" s="11"/>
      <c r="NO61" s="16"/>
      <c r="NP61" s="16"/>
      <c r="NQ61" s="11"/>
      <c r="NR61" s="12"/>
      <c r="NS61" s="12"/>
      <c r="NT61" s="13"/>
      <c r="NU61" s="14"/>
      <c r="NV61" s="11"/>
      <c r="NW61" s="11"/>
      <c r="NX61" s="11"/>
      <c r="NY61" s="11"/>
      <c r="NZ61" s="11"/>
      <c r="OA61" s="11"/>
      <c r="OB61" s="11"/>
      <c r="OC61" s="11"/>
      <c r="OD61" s="11"/>
      <c r="OE61" s="11"/>
      <c r="OF61" s="11"/>
      <c r="OG61" s="11"/>
      <c r="OH61" s="16"/>
      <c r="OI61" s="16"/>
      <c r="OJ61" s="11"/>
      <c r="OK61" s="12"/>
      <c r="OL61" s="12"/>
      <c r="OM61" s="13"/>
      <c r="ON61" s="14"/>
      <c r="OO61" s="11"/>
      <c r="OP61" s="11"/>
      <c r="OQ61" s="11"/>
      <c r="OR61" s="11"/>
      <c r="OS61" s="11"/>
      <c r="OT61" s="11"/>
      <c r="OU61" s="11"/>
      <c r="OV61" s="11"/>
      <c r="OW61" s="11"/>
      <c r="OX61" s="11"/>
      <c r="OY61" s="11"/>
      <c r="OZ61" s="11"/>
      <c r="PA61" s="16"/>
      <c r="PB61" s="16"/>
    </row>
    <row r="62" spans="1:418" ht="100" customHeight="1" x14ac:dyDescent="0.75">
      <c r="A62" s="12">
        <v>2972</v>
      </c>
      <c r="B62" s="12" t="s">
        <v>2972</v>
      </c>
      <c r="C62" s="12" t="s">
        <v>7082</v>
      </c>
      <c r="D62" s="26">
        <v>2000</v>
      </c>
      <c r="E62" s="27">
        <v>2107</v>
      </c>
      <c r="F62" s="12" t="s">
        <v>8218</v>
      </c>
      <c r="G62" s="12" t="s">
        <v>8223</v>
      </c>
      <c r="H62" s="12" t="s">
        <v>8245</v>
      </c>
      <c r="I62" s="12">
        <v>1480899600</v>
      </c>
      <c r="J62" s="12">
        <v>1479609520</v>
      </c>
      <c r="K62" s="12" t="b">
        <v>0</v>
      </c>
      <c r="L62" s="12">
        <v>17</v>
      </c>
      <c r="M62" s="12" t="b">
        <v>1</v>
      </c>
      <c r="N62" s="12" t="s">
        <v>8273</v>
      </c>
      <c r="O62" s="12" t="s">
        <v>8274</v>
      </c>
      <c r="P62" s="12">
        <v>105</v>
      </c>
      <c r="Q62" s="12">
        <v>123.94</v>
      </c>
      <c r="R62" s="15">
        <v>42694.110185185185</v>
      </c>
      <c r="S62" s="15">
        <v>42709.041666666672</v>
      </c>
      <c r="T62" s="11"/>
      <c r="U62" s="12"/>
      <c r="V62" s="12"/>
      <c r="W62" s="13"/>
      <c r="X62" s="14"/>
      <c r="Y62" s="11"/>
      <c r="Z62" s="11"/>
      <c r="AA62" s="11"/>
      <c r="AB62" s="11"/>
      <c r="AC62" s="11"/>
      <c r="AD62" s="11"/>
      <c r="AE62" s="11"/>
      <c r="AF62" s="11"/>
      <c r="AG62" s="11"/>
      <c r="AH62" s="11"/>
      <c r="AI62" s="11"/>
      <c r="AJ62" s="11"/>
      <c r="AK62" s="16"/>
      <c r="AL62" s="16"/>
      <c r="AM62" s="11"/>
      <c r="AN62" s="12"/>
      <c r="AO62" s="12"/>
      <c r="AP62" s="13"/>
      <c r="AQ62" s="14"/>
      <c r="AR62" s="11"/>
      <c r="AS62" s="11"/>
      <c r="AT62" s="11"/>
      <c r="AU62" s="11"/>
      <c r="AV62" s="11"/>
      <c r="AW62" s="11"/>
      <c r="AX62" s="11"/>
      <c r="AY62" s="11"/>
      <c r="AZ62" s="11"/>
      <c r="BA62" s="11"/>
      <c r="BB62" s="11"/>
      <c r="BC62" s="11"/>
      <c r="BD62" s="16"/>
      <c r="BE62" s="16"/>
      <c r="BF62" s="11"/>
      <c r="BG62" s="12"/>
      <c r="BH62" s="12"/>
      <c r="BI62" s="13"/>
      <c r="BJ62" s="14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6"/>
      <c r="BX62" s="16"/>
      <c r="BY62" s="11"/>
      <c r="BZ62" s="12"/>
      <c r="CA62" s="12"/>
      <c r="CB62" s="13"/>
      <c r="CC62" s="14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6"/>
      <c r="CQ62" s="16"/>
      <c r="CR62" s="11"/>
      <c r="CS62" s="12"/>
      <c r="CT62" s="12"/>
      <c r="CU62" s="13"/>
      <c r="CV62" s="14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6"/>
      <c r="DJ62" s="16"/>
      <c r="DK62" s="11"/>
      <c r="DL62" s="12"/>
      <c r="DM62" s="12"/>
      <c r="DN62" s="13"/>
      <c r="DO62" s="14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  <c r="EB62" s="16"/>
      <c r="EC62" s="16"/>
      <c r="ED62" s="11"/>
      <c r="EE62" s="12"/>
      <c r="EF62" s="12"/>
      <c r="EG62" s="13"/>
      <c r="EH62" s="14"/>
      <c r="EI62" s="11"/>
      <c r="EJ62" s="11"/>
      <c r="EK62" s="11"/>
      <c r="EL62" s="11"/>
      <c r="EM62" s="11"/>
      <c r="EN62" s="11"/>
      <c r="EO62" s="11"/>
      <c r="EP62" s="11"/>
      <c r="EQ62" s="11"/>
      <c r="ER62" s="11"/>
      <c r="ES62" s="11"/>
      <c r="ET62" s="11"/>
      <c r="EU62" s="16"/>
      <c r="EV62" s="16"/>
      <c r="EW62" s="11"/>
      <c r="EX62" s="12"/>
      <c r="EY62" s="12"/>
      <c r="EZ62" s="13"/>
      <c r="FA62" s="14"/>
      <c r="FB62" s="11"/>
      <c r="FC62" s="11"/>
      <c r="FD62" s="11"/>
      <c r="FE62" s="11"/>
      <c r="FF62" s="11"/>
      <c r="FG62" s="11"/>
      <c r="FH62" s="11"/>
      <c r="FI62" s="11"/>
      <c r="FJ62" s="11"/>
      <c r="FK62" s="11"/>
      <c r="FL62" s="11"/>
      <c r="FM62" s="11"/>
      <c r="FN62" s="16"/>
      <c r="FO62" s="16"/>
      <c r="FP62" s="11"/>
      <c r="FQ62" s="12"/>
      <c r="FR62" s="12"/>
      <c r="FS62" s="13"/>
      <c r="FT62" s="14"/>
      <c r="FU62" s="11"/>
      <c r="FV62" s="11"/>
      <c r="FW62" s="11"/>
      <c r="FX62" s="11"/>
      <c r="FY62" s="11"/>
      <c r="FZ62" s="11"/>
      <c r="GA62" s="11"/>
      <c r="GB62" s="11"/>
      <c r="GC62" s="11"/>
      <c r="GD62" s="11"/>
      <c r="GE62" s="11"/>
      <c r="GF62" s="11"/>
      <c r="GG62" s="16"/>
      <c r="GH62" s="16"/>
      <c r="GI62" s="11"/>
      <c r="GJ62" s="12"/>
      <c r="GK62" s="12"/>
      <c r="GL62" s="13"/>
      <c r="GM62" s="14"/>
      <c r="GN62" s="11"/>
      <c r="GO62" s="11"/>
      <c r="GP62" s="11"/>
      <c r="GQ62" s="11"/>
      <c r="GR62" s="11"/>
      <c r="GS62" s="11"/>
      <c r="GT62" s="11"/>
      <c r="GU62" s="11"/>
      <c r="GV62" s="11"/>
      <c r="GW62" s="11"/>
      <c r="GX62" s="11"/>
      <c r="GY62" s="11"/>
      <c r="GZ62" s="16"/>
      <c r="HA62" s="16"/>
      <c r="HB62" s="11"/>
      <c r="HC62" s="12"/>
      <c r="HD62" s="12"/>
      <c r="HE62" s="13"/>
      <c r="HF62" s="14"/>
      <c r="HG62" s="11"/>
      <c r="HH62" s="11"/>
      <c r="HI62" s="11"/>
      <c r="HJ62" s="11"/>
      <c r="HK62" s="11"/>
      <c r="HL62" s="11"/>
      <c r="HM62" s="11"/>
      <c r="HN62" s="11"/>
      <c r="HO62" s="11"/>
      <c r="HP62" s="11"/>
      <c r="HQ62" s="11"/>
      <c r="HR62" s="11"/>
      <c r="HS62" s="16"/>
      <c r="HT62" s="16"/>
      <c r="HU62" s="11"/>
      <c r="HV62" s="12"/>
      <c r="HW62" s="12"/>
      <c r="HX62" s="13"/>
      <c r="HY62" s="14"/>
      <c r="HZ62" s="11"/>
      <c r="IA62" s="11"/>
      <c r="IB62" s="11"/>
      <c r="IC62" s="11"/>
      <c r="ID62" s="11"/>
      <c r="IE62" s="11"/>
      <c r="IF62" s="11"/>
      <c r="IG62" s="11"/>
      <c r="IH62" s="11"/>
      <c r="II62" s="11"/>
      <c r="IJ62" s="11"/>
      <c r="IK62" s="11"/>
      <c r="IL62" s="16"/>
      <c r="IM62" s="16"/>
      <c r="IN62" s="11"/>
      <c r="IO62" s="12"/>
      <c r="IP62" s="12"/>
      <c r="IQ62" s="13"/>
      <c r="IR62" s="14"/>
      <c r="IS62" s="11"/>
      <c r="IT62" s="11"/>
      <c r="IU62" s="11"/>
      <c r="IV62" s="11"/>
      <c r="IW62" s="11"/>
      <c r="IX62" s="11"/>
      <c r="IY62" s="11"/>
      <c r="IZ62" s="11"/>
      <c r="JA62" s="11"/>
      <c r="JB62" s="11"/>
      <c r="JC62" s="11"/>
      <c r="JD62" s="11"/>
      <c r="JE62" s="16"/>
      <c r="JF62" s="16"/>
      <c r="JG62" s="11"/>
      <c r="JH62" s="12"/>
      <c r="JI62" s="12"/>
      <c r="JJ62" s="13"/>
      <c r="JK62" s="14"/>
      <c r="JL62" s="11"/>
      <c r="JM62" s="11"/>
      <c r="JN62" s="11"/>
      <c r="JO62" s="11"/>
      <c r="JP62" s="11"/>
      <c r="JQ62" s="11"/>
      <c r="JR62" s="11"/>
      <c r="JS62" s="11"/>
      <c r="JT62" s="11"/>
      <c r="JU62" s="11"/>
      <c r="JV62" s="11"/>
      <c r="JW62" s="11"/>
      <c r="JX62" s="16"/>
      <c r="JY62" s="16"/>
      <c r="JZ62" s="11"/>
      <c r="KA62" s="12"/>
      <c r="KB62" s="12"/>
      <c r="KC62" s="13"/>
      <c r="KD62" s="14"/>
      <c r="KE62" s="11"/>
      <c r="KF62" s="11"/>
      <c r="KG62" s="11"/>
      <c r="KH62" s="11"/>
      <c r="KI62" s="11"/>
      <c r="KJ62" s="11"/>
      <c r="KK62" s="11"/>
      <c r="KL62" s="11"/>
      <c r="KM62" s="11"/>
      <c r="KN62" s="11"/>
      <c r="KO62" s="11"/>
      <c r="KP62" s="11"/>
      <c r="KQ62" s="16"/>
      <c r="KR62" s="16"/>
      <c r="KS62" s="11"/>
      <c r="KT62" s="12"/>
      <c r="KU62" s="12"/>
      <c r="KV62" s="13"/>
      <c r="KW62" s="14"/>
      <c r="KX62" s="11"/>
      <c r="KY62" s="11"/>
      <c r="KZ62" s="11"/>
      <c r="LA62" s="11"/>
      <c r="LB62" s="11"/>
      <c r="LC62" s="11"/>
      <c r="LD62" s="11"/>
      <c r="LE62" s="11"/>
      <c r="LF62" s="11"/>
      <c r="LG62" s="11"/>
      <c r="LH62" s="11"/>
      <c r="LI62" s="11"/>
      <c r="LJ62" s="16"/>
      <c r="LK62" s="16"/>
      <c r="LL62" s="11"/>
      <c r="LM62" s="12"/>
      <c r="LN62" s="12"/>
      <c r="LO62" s="13"/>
      <c r="LP62" s="14"/>
      <c r="LQ62" s="11"/>
      <c r="LR62" s="11"/>
      <c r="LS62" s="11"/>
      <c r="LT62" s="11"/>
      <c r="LU62" s="11"/>
      <c r="LV62" s="11"/>
      <c r="LW62" s="11"/>
      <c r="LX62" s="11"/>
      <c r="LY62" s="11"/>
      <c r="LZ62" s="11"/>
      <c r="MA62" s="11"/>
      <c r="MB62" s="11"/>
      <c r="MC62" s="16"/>
      <c r="MD62" s="16"/>
      <c r="ME62" s="11"/>
      <c r="MF62" s="12"/>
      <c r="MG62" s="12"/>
      <c r="MH62" s="13"/>
      <c r="MI62" s="14"/>
      <c r="MJ62" s="11"/>
      <c r="MK62" s="11"/>
      <c r="ML62" s="11"/>
      <c r="MM62" s="11"/>
      <c r="MN62" s="11"/>
      <c r="MO62" s="11"/>
      <c r="MP62" s="11"/>
      <c r="MQ62" s="11"/>
      <c r="MR62" s="11"/>
      <c r="MS62" s="11"/>
      <c r="MT62" s="11"/>
      <c r="MU62" s="11"/>
      <c r="MV62" s="16"/>
      <c r="MW62" s="16"/>
      <c r="MX62" s="11"/>
      <c r="MY62" s="12"/>
      <c r="MZ62" s="12"/>
      <c r="NA62" s="13"/>
      <c r="NB62" s="14"/>
      <c r="NC62" s="11"/>
      <c r="ND62" s="11"/>
      <c r="NE62" s="11"/>
      <c r="NF62" s="11"/>
      <c r="NG62" s="11"/>
      <c r="NH62" s="11"/>
      <c r="NI62" s="11"/>
      <c r="NJ62" s="11"/>
      <c r="NK62" s="11"/>
      <c r="NL62" s="11"/>
      <c r="NM62" s="11"/>
      <c r="NN62" s="11"/>
      <c r="NO62" s="16"/>
      <c r="NP62" s="16"/>
      <c r="NQ62" s="11"/>
      <c r="NR62" s="12"/>
      <c r="NS62" s="12"/>
      <c r="NT62" s="13"/>
      <c r="NU62" s="14"/>
      <c r="NV62" s="11"/>
      <c r="NW62" s="11"/>
      <c r="NX62" s="11"/>
      <c r="NY62" s="11"/>
      <c r="NZ62" s="11"/>
      <c r="OA62" s="11"/>
      <c r="OB62" s="11"/>
      <c r="OC62" s="11"/>
      <c r="OD62" s="11"/>
      <c r="OE62" s="11"/>
      <c r="OF62" s="11"/>
      <c r="OG62" s="11"/>
      <c r="OH62" s="16"/>
      <c r="OI62" s="16"/>
      <c r="OJ62" s="11"/>
      <c r="OK62" s="12"/>
      <c r="OL62" s="12"/>
      <c r="OM62" s="13"/>
      <c r="ON62" s="14"/>
      <c r="OO62" s="11"/>
      <c r="OP62" s="11"/>
      <c r="OQ62" s="11"/>
      <c r="OR62" s="11"/>
      <c r="OS62" s="11"/>
      <c r="OT62" s="11"/>
      <c r="OU62" s="11"/>
      <c r="OV62" s="11"/>
      <c r="OW62" s="11"/>
      <c r="OX62" s="11"/>
      <c r="OY62" s="11"/>
      <c r="OZ62" s="11"/>
      <c r="PA62" s="16"/>
      <c r="PB62" s="16"/>
    </row>
    <row r="63" spans="1:418" ht="100" customHeight="1" x14ac:dyDescent="0.75">
      <c r="A63" s="12">
        <v>2973</v>
      </c>
      <c r="B63" s="12" t="s">
        <v>2973</v>
      </c>
      <c r="C63" s="12" t="s">
        <v>7083</v>
      </c>
      <c r="D63" s="26">
        <v>5000</v>
      </c>
      <c r="E63" s="27">
        <v>8740</v>
      </c>
      <c r="F63" s="12" t="s">
        <v>8218</v>
      </c>
      <c r="G63" s="12" t="s">
        <v>8223</v>
      </c>
      <c r="H63" s="12" t="s">
        <v>8245</v>
      </c>
      <c r="I63" s="12">
        <v>1451620800</v>
      </c>
      <c r="J63" s="12">
        <v>1449171508</v>
      </c>
      <c r="K63" s="12" t="b">
        <v>0</v>
      </c>
      <c r="L63" s="12">
        <v>33</v>
      </c>
      <c r="M63" s="12" t="b">
        <v>1</v>
      </c>
      <c r="N63" s="12" t="s">
        <v>8273</v>
      </c>
      <c r="O63" s="12" t="s">
        <v>8274</v>
      </c>
      <c r="P63" s="12">
        <v>175</v>
      </c>
      <c r="Q63" s="12">
        <v>264.85000000000002</v>
      </c>
      <c r="R63" s="15">
        <v>42341.818379629629</v>
      </c>
      <c r="S63" s="15">
        <v>42370.166666666672</v>
      </c>
      <c r="T63" s="11"/>
      <c r="U63" s="12"/>
      <c r="V63" s="12"/>
      <c r="W63" s="13"/>
      <c r="X63" s="14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6"/>
      <c r="AL63" s="16"/>
      <c r="AM63" s="11"/>
      <c r="AN63" s="12"/>
      <c r="AO63" s="12"/>
      <c r="AP63" s="13"/>
      <c r="AQ63" s="14"/>
      <c r="AR63" s="11"/>
      <c r="AS63" s="11"/>
      <c r="AT63" s="11"/>
      <c r="AU63" s="11"/>
      <c r="AV63" s="11"/>
      <c r="AW63" s="11"/>
      <c r="AX63" s="11"/>
      <c r="AY63" s="11"/>
      <c r="AZ63" s="11"/>
      <c r="BA63" s="11"/>
      <c r="BB63" s="11"/>
      <c r="BC63" s="11"/>
      <c r="BD63" s="16"/>
      <c r="BE63" s="16"/>
      <c r="BF63" s="11"/>
      <c r="BG63" s="12"/>
      <c r="BH63" s="12"/>
      <c r="BI63" s="13"/>
      <c r="BJ63" s="14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6"/>
      <c r="BX63" s="16"/>
      <c r="BY63" s="11"/>
      <c r="BZ63" s="12"/>
      <c r="CA63" s="12"/>
      <c r="CB63" s="13"/>
      <c r="CC63" s="14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6"/>
      <c r="CQ63" s="16"/>
      <c r="CR63" s="11"/>
      <c r="CS63" s="12"/>
      <c r="CT63" s="12"/>
      <c r="CU63" s="13"/>
      <c r="CV63" s="14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6"/>
      <c r="DJ63" s="16"/>
      <c r="DK63" s="11"/>
      <c r="DL63" s="12"/>
      <c r="DM63" s="12"/>
      <c r="DN63" s="13"/>
      <c r="DO63" s="14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  <c r="EB63" s="16"/>
      <c r="EC63" s="16"/>
      <c r="ED63" s="11"/>
      <c r="EE63" s="12"/>
      <c r="EF63" s="12"/>
      <c r="EG63" s="13"/>
      <c r="EH63" s="14"/>
      <c r="EI63" s="11"/>
      <c r="EJ63" s="11"/>
      <c r="EK63" s="11"/>
      <c r="EL63" s="11"/>
      <c r="EM63" s="11"/>
      <c r="EN63" s="11"/>
      <c r="EO63" s="11"/>
      <c r="EP63" s="11"/>
      <c r="EQ63" s="11"/>
      <c r="ER63" s="11"/>
      <c r="ES63" s="11"/>
      <c r="ET63" s="11"/>
      <c r="EU63" s="16"/>
      <c r="EV63" s="16"/>
      <c r="EW63" s="11"/>
      <c r="EX63" s="12"/>
      <c r="EY63" s="12"/>
      <c r="EZ63" s="13"/>
      <c r="FA63" s="14"/>
      <c r="FB63" s="11"/>
      <c r="FC63" s="11"/>
      <c r="FD63" s="11"/>
      <c r="FE63" s="11"/>
      <c r="FF63" s="11"/>
      <c r="FG63" s="11"/>
      <c r="FH63" s="11"/>
      <c r="FI63" s="11"/>
      <c r="FJ63" s="11"/>
      <c r="FK63" s="11"/>
      <c r="FL63" s="11"/>
      <c r="FM63" s="11"/>
      <c r="FN63" s="16"/>
      <c r="FO63" s="16"/>
      <c r="FP63" s="11"/>
      <c r="FQ63" s="12"/>
      <c r="FR63" s="12"/>
      <c r="FS63" s="13"/>
      <c r="FT63" s="14"/>
      <c r="FU63" s="11"/>
      <c r="FV63" s="11"/>
      <c r="FW63" s="11"/>
      <c r="FX63" s="11"/>
      <c r="FY63" s="11"/>
      <c r="FZ63" s="11"/>
      <c r="GA63" s="11"/>
      <c r="GB63" s="11"/>
      <c r="GC63" s="11"/>
      <c r="GD63" s="11"/>
      <c r="GE63" s="11"/>
      <c r="GF63" s="11"/>
      <c r="GG63" s="16"/>
      <c r="GH63" s="16"/>
      <c r="GI63" s="11"/>
      <c r="GJ63" s="12"/>
      <c r="GK63" s="12"/>
      <c r="GL63" s="13"/>
      <c r="GM63" s="14"/>
      <c r="GN63" s="11"/>
      <c r="GO63" s="11"/>
      <c r="GP63" s="11"/>
      <c r="GQ63" s="11"/>
      <c r="GR63" s="11"/>
      <c r="GS63" s="11"/>
      <c r="GT63" s="11"/>
      <c r="GU63" s="11"/>
      <c r="GV63" s="11"/>
      <c r="GW63" s="11"/>
      <c r="GX63" s="11"/>
      <c r="GY63" s="11"/>
      <c r="GZ63" s="16"/>
      <c r="HA63" s="16"/>
      <c r="HB63" s="11"/>
      <c r="HC63" s="12"/>
      <c r="HD63" s="12"/>
      <c r="HE63" s="13"/>
      <c r="HF63" s="14"/>
      <c r="HG63" s="11"/>
      <c r="HH63" s="11"/>
      <c r="HI63" s="11"/>
      <c r="HJ63" s="11"/>
      <c r="HK63" s="11"/>
      <c r="HL63" s="11"/>
      <c r="HM63" s="11"/>
      <c r="HN63" s="11"/>
      <c r="HO63" s="11"/>
      <c r="HP63" s="11"/>
      <c r="HQ63" s="11"/>
      <c r="HR63" s="11"/>
      <c r="HS63" s="16"/>
      <c r="HT63" s="16"/>
      <c r="HU63" s="11"/>
      <c r="HV63" s="12"/>
      <c r="HW63" s="12"/>
      <c r="HX63" s="13"/>
      <c r="HY63" s="14"/>
      <c r="HZ63" s="11"/>
      <c r="IA63" s="11"/>
      <c r="IB63" s="11"/>
      <c r="IC63" s="11"/>
      <c r="ID63" s="11"/>
      <c r="IE63" s="11"/>
      <c r="IF63" s="11"/>
      <c r="IG63" s="11"/>
      <c r="IH63" s="11"/>
      <c r="II63" s="11"/>
      <c r="IJ63" s="11"/>
      <c r="IK63" s="11"/>
      <c r="IL63" s="16"/>
      <c r="IM63" s="16"/>
      <c r="IN63" s="11"/>
      <c r="IO63" s="12"/>
      <c r="IP63" s="12"/>
      <c r="IQ63" s="13"/>
      <c r="IR63" s="14"/>
      <c r="IS63" s="11"/>
      <c r="IT63" s="11"/>
      <c r="IU63" s="11"/>
      <c r="IV63" s="11"/>
      <c r="IW63" s="11"/>
      <c r="IX63" s="11"/>
      <c r="IY63" s="11"/>
      <c r="IZ63" s="11"/>
      <c r="JA63" s="11"/>
      <c r="JB63" s="11"/>
      <c r="JC63" s="11"/>
      <c r="JD63" s="11"/>
      <c r="JE63" s="16"/>
      <c r="JF63" s="16"/>
      <c r="JG63" s="11"/>
      <c r="JH63" s="12"/>
      <c r="JI63" s="12"/>
      <c r="JJ63" s="13"/>
      <c r="JK63" s="14"/>
      <c r="JL63" s="11"/>
      <c r="JM63" s="11"/>
      <c r="JN63" s="11"/>
      <c r="JO63" s="11"/>
      <c r="JP63" s="11"/>
      <c r="JQ63" s="11"/>
      <c r="JR63" s="11"/>
      <c r="JS63" s="11"/>
      <c r="JT63" s="11"/>
      <c r="JU63" s="11"/>
      <c r="JV63" s="11"/>
      <c r="JW63" s="11"/>
      <c r="JX63" s="16"/>
      <c r="JY63" s="16"/>
      <c r="JZ63" s="11"/>
      <c r="KA63" s="12"/>
      <c r="KB63" s="12"/>
      <c r="KC63" s="13"/>
      <c r="KD63" s="14"/>
      <c r="KE63" s="11"/>
      <c r="KF63" s="11"/>
      <c r="KG63" s="11"/>
      <c r="KH63" s="11"/>
      <c r="KI63" s="11"/>
      <c r="KJ63" s="11"/>
      <c r="KK63" s="11"/>
      <c r="KL63" s="11"/>
      <c r="KM63" s="11"/>
      <c r="KN63" s="11"/>
      <c r="KO63" s="11"/>
      <c r="KP63" s="11"/>
      <c r="KQ63" s="16"/>
      <c r="KR63" s="16"/>
      <c r="KS63" s="11"/>
      <c r="KT63" s="12"/>
      <c r="KU63" s="12"/>
      <c r="KV63" s="13"/>
      <c r="KW63" s="14"/>
      <c r="KX63" s="11"/>
      <c r="KY63" s="11"/>
      <c r="KZ63" s="11"/>
      <c r="LA63" s="11"/>
      <c r="LB63" s="11"/>
      <c r="LC63" s="11"/>
      <c r="LD63" s="11"/>
      <c r="LE63" s="11"/>
      <c r="LF63" s="11"/>
      <c r="LG63" s="11"/>
      <c r="LH63" s="11"/>
      <c r="LI63" s="11"/>
      <c r="LJ63" s="16"/>
      <c r="LK63" s="16"/>
      <c r="LL63" s="11"/>
      <c r="LM63" s="12"/>
      <c r="LN63" s="12"/>
      <c r="LO63" s="13"/>
      <c r="LP63" s="14"/>
      <c r="LQ63" s="11"/>
      <c r="LR63" s="11"/>
      <c r="LS63" s="11"/>
      <c r="LT63" s="11"/>
      <c r="LU63" s="11"/>
      <c r="LV63" s="11"/>
      <c r="LW63" s="11"/>
      <c r="LX63" s="11"/>
      <c r="LY63" s="11"/>
      <c r="LZ63" s="11"/>
      <c r="MA63" s="11"/>
      <c r="MB63" s="11"/>
      <c r="MC63" s="16"/>
      <c r="MD63" s="16"/>
      <c r="ME63" s="11"/>
      <c r="MF63" s="12"/>
      <c r="MG63" s="12"/>
      <c r="MH63" s="13"/>
      <c r="MI63" s="14"/>
      <c r="MJ63" s="11"/>
      <c r="MK63" s="11"/>
      <c r="ML63" s="11"/>
      <c r="MM63" s="11"/>
      <c r="MN63" s="11"/>
      <c r="MO63" s="11"/>
      <c r="MP63" s="11"/>
      <c r="MQ63" s="11"/>
      <c r="MR63" s="11"/>
      <c r="MS63" s="11"/>
      <c r="MT63" s="11"/>
      <c r="MU63" s="11"/>
      <c r="MV63" s="16"/>
      <c r="MW63" s="16"/>
      <c r="MX63" s="11"/>
      <c r="MY63" s="12"/>
      <c r="MZ63" s="12"/>
      <c r="NA63" s="13"/>
      <c r="NB63" s="14"/>
      <c r="NC63" s="11"/>
      <c r="ND63" s="11"/>
      <c r="NE63" s="11"/>
      <c r="NF63" s="11"/>
      <c r="NG63" s="11"/>
      <c r="NH63" s="11"/>
      <c r="NI63" s="11"/>
      <c r="NJ63" s="11"/>
      <c r="NK63" s="11"/>
      <c r="NL63" s="11"/>
      <c r="NM63" s="11"/>
      <c r="NN63" s="11"/>
      <c r="NO63" s="16"/>
      <c r="NP63" s="16"/>
      <c r="NQ63" s="11"/>
      <c r="NR63" s="12"/>
      <c r="NS63" s="12"/>
      <c r="NT63" s="13"/>
      <c r="NU63" s="14"/>
      <c r="NV63" s="11"/>
      <c r="NW63" s="11"/>
      <c r="NX63" s="11"/>
      <c r="NY63" s="11"/>
      <c r="NZ63" s="11"/>
      <c r="OA63" s="11"/>
      <c r="OB63" s="11"/>
      <c r="OC63" s="11"/>
      <c r="OD63" s="11"/>
      <c r="OE63" s="11"/>
      <c r="OF63" s="11"/>
      <c r="OG63" s="11"/>
      <c r="OH63" s="16"/>
      <c r="OI63" s="16"/>
      <c r="OJ63" s="11"/>
      <c r="OK63" s="12"/>
      <c r="OL63" s="12"/>
      <c r="OM63" s="13"/>
      <c r="ON63" s="14"/>
      <c r="OO63" s="11"/>
      <c r="OP63" s="11"/>
      <c r="OQ63" s="11"/>
      <c r="OR63" s="11"/>
      <c r="OS63" s="11"/>
      <c r="OT63" s="11"/>
      <c r="OU63" s="11"/>
      <c r="OV63" s="11"/>
      <c r="OW63" s="11"/>
      <c r="OX63" s="11"/>
      <c r="OY63" s="11"/>
      <c r="OZ63" s="11"/>
      <c r="PA63" s="16"/>
      <c r="PB63" s="16"/>
    </row>
    <row r="64" spans="1:418" ht="100" customHeight="1" x14ac:dyDescent="0.75">
      <c r="A64" s="12">
        <v>2974</v>
      </c>
      <c r="B64" s="12" t="s">
        <v>2974</v>
      </c>
      <c r="C64" s="12" t="s">
        <v>7084</v>
      </c>
      <c r="D64" s="26">
        <v>5000</v>
      </c>
      <c r="E64" s="27">
        <v>5100</v>
      </c>
      <c r="F64" s="12" t="s">
        <v>8218</v>
      </c>
      <c r="G64" s="12" t="s">
        <v>8223</v>
      </c>
      <c r="H64" s="12" t="s">
        <v>8245</v>
      </c>
      <c r="I64" s="12">
        <v>1411695300</v>
      </c>
      <c r="J64" s="12">
        <v>1409275671</v>
      </c>
      <c r="K64" s="12" t="b">
        <v>0</v>
      </c>
      <c r="L64" s="12">
        <v>87</v>
      </c>
      <c r="M64" s="12" t="b">
        <v>1</v>
      </c>
      <c r="N64" s="12" t="s">
        <v>8273</v>
      </c>
      <c r="O64" s="12" t="s">
        <v>8274</v>
      </c>
      <c r="P64" s="12">
        <v>102</v>
      </c>
      <c r="Q64" s="12">
        <v>58.62</v>
      </c>
      <c r="R64" s="15">
        <v>41880.061006944445</v>
      </c>
      <c r="S64" s="15">
        <v>41908.065972222219</v>
      </c>
      <c r="T64" s="11"/>
      <c r="U64" s="12"/>
      <c r="V64" s="12"/>
      <c r="W64" s="13"/>
      <c r="X64" s="14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16"/>
      <c r="AL64" s="16"/>
      <c r="AM64" s="11"/>
      <c r="AN64" s="12"/>
      <c r="AO64" s="12"/>
      <c r="AP64" s="13"/>
      <c r="AQ64" s="14"/>
      <c r="AR64" s="11"/>
      <c r="AS64" s="11"/>
      <c r="AT64" s="11"/>
      <c r="AU64" s="11"/>
      <c r="AV64" s="11"/>
      <c r="AW64" s="11"/>
      <c r="AX64" s="11"/>
      <c r="AY64" s="11"/>
      <c r="AZ64" s="11"/>
      <c r="BA64" s="11"/>
      <c r="BB64" s="11"/>
      <c r="BC64" s="11"/>
      <c r="BD64" s="16"/>
      <c r="BE64" s="16"/>
      <c r="BF64" s="11"/>
      <c r="BG64" s="12"/>
      <c r="BH64" s="12"/>
      <c r="BI64" s="13"/>
      <c r="BJ64" s="14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6"/>
      <c r="BX64" s="16"/>
      <c r="BY64" s="11"/>
      <c r="BZ64" s="12"/>
      <c r="CA64" s="12"/>
      <c r="CB64" s="13"/>
      <c r="CC64" s="14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6"/>
      <c r="CQ64" s="16"/>
      <c r="CR64" s="11"/>
      <c r="CS64" s="12"/>
      <c r="CT64" s="12"/>
      <c r="CU64" s="13"/>
      <c r="CV64" s="14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6"/>
      <c r="DJ64" s="16"/>
      <c r="DK64" s="11"/>
      <c r="DL64" s="12"/>
      <c r="DM64" s="12"/>
      <c r="DN64" s="13"/>
      <c r="DO64" s="14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  <c r="EB64" s="16"/>
      <c r="EC64" s="16"/>
      <c r="ED64" s="11"/>
      <c r="EE64" s="12"/>
      <c r="EF64" s="12"/>
      <c r="EG64" s="13"/>
      <c r="EH64" s="14"/>
      <c r="EI64" s="11"/>
      <c r="EJ64" s="11"/>
      <c r="EK64" s="11"/>
      <c r="EL64" s="11"/>
      <c r="EM64" s="11"/>
      <c r="EN64" s="11"/>
      <c r="EO64" s="11"/>
      <c r="EP64" s="11"/>
      <c r="EQ64" s="11"/>
      <c r="ER64" s="11"/>
      <c r="ES64" s="11"/>
      <c r="ET64" s="11"/>
      <c r="EU64" s="16"/>
      <c r="EV64" s="16"/>
      <c r="EW64" s="11"/>
      <c r="EX64" s="12"/>
      <c r="EY64" s="12"/>
      <c r="EZ64" s="13"/>
      <c r="FA64" s="14"/>
      <c r="FB64" s="11"/>
      <c r="FC64" s="11"/>
      <c r="FD64" s="11"/>
      <c r="FE64" s="11"/>
      <c r="FF64" s="11"/>
      <c r="FG64" s="11"/>
      <c r="FH64" s="11"/>
      <c r="FI64" s="11"/>
      <c r="FJ64" s="11"/>
      <c r="FK64" s="11"/>
      <c r="FL64" s="11"/>
      <c r="FM64" s="11"/>
      <c r="FN64" s="16"/>
      <c r="FO64" s="16"/>
      <c r="FP64" s="11"/>
      <c r="FQ64" s="12"/>
      <c r="FR64" s="12"/>
      <c r="FS64" s="13"/>
      <c r="FT64" s="14"/>
      <c r="FU64" s="11"/>
      <c r="FV64" s="11"/>
      <c r="FW64" s="11"/>
      <c r="FX64" s="11"/>
      <c r="FY64" s="11"/>
      <c r="FZ64" s="11"/>
      <c r="GA64" s="11"/>
      <c r="GB64" s="11"/>
      <c r="GC64" s="11"/>
      <c r="GD64" s="11"/>
      <c r="GE64" s="11"/>
      <c r="GF64" s="11"/>
      <c r="GG64" s="16"/>
      <c r="GH64" s="16"/>
      <c r="GI64" s="11"/>
      <c r="GJ64" s="12"/>
      <c r="GK64" s="12"/>
      <c r="GL64" s="13"/>
      <c r="GM64" s="14"/>
      <c r="GN64" s="11"/>
      <c r="GO64" s="11"/>
      <c r="GP64" s="11"/>
      <c r="GQ64" s="11"/>
      <c r="GR64" s="11"/>
      <c r="GS64" s="11"/>
      <c r="GT64" s="11"/>
      <c r="GU64" s="11"/>
      <c r="GV64" s="11"/>
      <c r="GW64" s="11"/>
      <c r="GX64" s="11"/>
      <c r="GY64" s="11"/>
      <c r="GZ64" s="16"/>
      <c r="HA64" s="16"/>
      <c r="HB64" s="11"/>
      <c r="HC64" s="12"/>
      <c r="HD64" s="12"/>
      <c r="HE64" s="13"/>
      <c r="HF64" s="14"/>
      <c r="HG64" s="11"/>
      <c r="HH64" s="11"/>
      <c r="HI64" s="11"/>
      <c r="HJ64" s="11"/>
      <c r="HK64" s="11"/>
      <c r="HL64" s="11"/>
      <c r="HM64" s="11"/>
      <c r="HN64" s="11"/>
      <c r="HO64" s="11"/>
      <c r="HP64" s="11"/>
      <c r="HQ64" s="11"/>
      <c r="HR64" s="11"/>
      <c r="HS64" s="16"/>
      <c r="HT64" s="16"/>
      <c r="HU64" s="11"/>
      <c r="HV64" s="12"/>
      <c r="HW64" s="12"/>
      <c r="HX64" s="13"/>
      <c r="HY64" s="14"/>
      <c r="HZ64" s="11"/>
      <c r="IA64" s="11"/>
      <c r="IB64" s="11"/>
      <c r="IC64" s="11"/>
      <c r="ID64" s="11"/>
      <c r="IE64" s="11"/>
      <c r="IF64" s="11"/>
      <c r="IG64" s="11"/>
      <c r="IH64" s="11"/>
      <c r="II64" s="11"/>
      <c r="IJ64" s="11"/>
      <c r="IK64" s="11"/>
      <c r="IL64" s="16"/>
      <c r="IM64" s="16"/>
      <c r="IN64" s="11"/>
      <c r="IO64" s="12"/>
      <c r="IP64" s="12"/>
      <c r="IQ64" s="13"/>
      <c r="IR64" s="14"/>
      <c r="IS64" s="11"/>
      <c r="IT64" s="11"/>
      <c r="IU64" s="11"/>
      <c r="IV64" s="11"/>
      <c r="IW64" s="11"/>
      <c r="IX64" s="11"/>
      <c r="IY64" s="11"/>
      <c r="IZ64" s="11"/>
      <c r="JA64" s="11"/>
      <c r="JB64" s="11"/>
      <c r="JC64" s="11"/>
      <c r="JD64" s="11"/>
      <c r="JE64" s="16"/>
      <c r="JF64" s="16"/>
      <c r="JG64" s="11"/>
      <c r="JH64" s="12"/>
      <c r="JI64" s="12"/>
      <c r="JJ64" s="13"/>
      <c r="JK64" s="14"/>
      <c r="JL64" s="11"/>
      <c r="JM64" s="11"/>
      <c r="JN64" s="11"/>
      <c r="JO64" s="11"/>
      <c r="JP64" s="11"/>
      <c r="JQ64" s="11"/>
      <c r="JR64" s="11"/>
      <c r="JS64" s="11"/>
      <c r="JT64" s="11"/>
      <c r="JU64" s="11"/>
      <c r="JV64" s="11"/>
      <c r="JW64" s="11"/>
      <c r="JX64" s="16"/>
      <c r="JY64" s="16"/>
      <c r="JZ64" s="11"/>
      <c r="KA64" s="12"/>
      <c r="KB64" s="12"/>
      <c r="KC64" s="13"/>
      <c r="KD64" s="14"/>
      <c r="KE64" s="11"/>
      <c r="KF64" s="11"/>
      <c r="KG64" s="11"/>
      <c r="KH64" s="11"/>
      <c r="KI64" s="11"/>
      <c r="KJ64" s="11"/>
      <c r="KK64" s="11"/>
      <c r="KL64" s="11"/>
      <c r="KM64" s="11"/>
      <c r="KN64" s="11"/>
      <c r="KO64" s="11"/>
      <c r="KP64" s="11"/>
      <c r="KQ64" s="16"/>
      <c r="KR64" s="16"/>
      <c r="KS64" s="11"/>
      <c r="KT64" s="12"/>
      <c r="KU64" s="12"/>
      <c r="KV64" s="13"/>
      <c r="KW64" s="14"/>
      <c r="KX64" s="11"/>
      <c r="KY64" s="11"/>
      <c r="KZ64" s="11"/>
      <c r="LA64" s="11"/>
      <c r="LB64" s="11"/>
      <c r="LC64" s="11"/>
      <c r="LD64" s="11"/>
      <c r="LE64" s="11"/>
      <c r="LF64" s="11"/>
      <c r="LG64" s="11"/>
      <c r="LH64" s="11"/>
      <c r="LI64" s="11"/>
      <c r="LJ64" s="16"/>
      <c r="LK64" s="16"/>
      <c r="LL64" s="11"/>
      <c r="LM64" s="12"/>
      <c r="LN64" s="12"/>
      <c r="LO64" s="13"/>
      <c r="LP64" s="14"/>
      <c r="LQ64" s="11"/>
      <c r="LR64" s="11"/>
      <c r="LS64" s="11"/>
      <c r="LT64" s="11"/>
      <c r="LU64" s="11"/>
      <c r="LV64" s="11"/>
      <c r="LW64" s="11"/>
      <c r="LX64" s="11"/>
      <c r="LY64" s="11"/>
      <c r="LZ64" s="11"/>
      <c r="MA64" s="11"/>
      <c r="MB64" s="11"/>
      <c r="MC64" s="16"/>
      <c r="MD64" s="16"/>
      <c r="ME64" s="11"/>
      <c r="MF64" s="12"/>
      <c r="MG64" s="12"/>
      <c r="MH64" s="13"/>
      <c r="MI64" s="14"/>
      <c r="MJ64" s="11"/>
      <c r="MK64" s="11"/>
      <c r="ML64" s="11"/>
      <c r="MM64" s="11"/>
      <c r="MN64" s="11"/>
      <c r="MO64" s="11"/>
      <c r="MP64" s="11"/>
      <c r="MQ64" s="11"/>
      <c r="MR64" s="11"/>
      <c r="MS64" s="11"/>
      <c r="MT64" s="11"/>
      <c r="MU64" s="11"/>
      <c r="MV64" s="16"/>
      <c r="MW64" s="16"/>
      <c r="MX64" s="11"/>
      <c r="MY64" s="12"/>
      <c r="MZ64" s="12"/>
      <c r="NA64" s="13"/>
      <c r="NB64" s="14"/>
      <c r="NC64" s="11"/>
      <c r="ND64" s="11"/>
      <c r="NE64" s="11"/>
      <c r="NF64" s="11"/>
      <c r="NG64" s="11"/>
      <c r="NH64" s="11"/>
      <c r="NI64" s="11"/>
      <c r="NJ64" s="11"/>
      <c r="NK64" s="11"/>
      <c r="NL64" s="11"/>
      <c r="NM64" s="11"/>
      <c r="NN64" s="11"/>
      <c r="NO64" s="16"/>
      <c r="NP64" s="16"/>
      <c r="NQ64" s="11"/>
      <c r="NR64" s="12"/>
      <c r="NS64" s="12"/>
      <c r="NT64" s="13"/>
      <c r="NU64" s="14"/>
      <c r="NV64" s="11"/>
      <c r="NW64" s="11"/>
      <c r="NX64" s="11"/>
      <c r="NY64" s="11"/>
      <c r="NZ64" s="11"/>
      <c r="OA64" s="11"/>
      <c r="OB64" s="11"/>
      <c r="OC64" s="11"/>
      <c r="OD64" s="11"/>
      <c r="OE64" s="11"/>
      <c r="OF64" s="11"/>
      <c r="OG64" s="11"/>
      <c r="OH64" s="16"/>
      <c r="OI64" s="16"/>
      <c r="OJ64" s="11"/>
      <c r="OK64" s="12"/>
      <c r="OL64" s="12"/>
      <c r="OM64" s="13"/>
      <c r="ON64" s="14"/>
      <c r="OO64" s="11"/>
      <c r="OP64" s="11"/>
      <c r="OQ64" s="11"/>
      <c r="OR64" s="11"/>
      <c r="OS64" s="11"/>
      <c r="OT64" s="11"/>
      <c r="OU64" s="11"/>
      <c r="OV64" s="11"/>
      <c r="OW64" s="11"/>
      <c r="OX64" s="11"/>
      <c r="OY64" s="11"/>
      <c r="OZ64" s="11"/>
      <c r="PA64" s="16"/>
      <c r="PB64" s="16"/>
    </row>
    <row r="65" spans="1:418" ht="100" customHeight="1" x14ac:dyDescent="0.75">
      <c r="A65" s="12">
        <v>2975</v>
      </c>
      <c r="B65" s="12" t="s">
        <v>2975</v>
      </c>
      <c r="C65" s="12" t="s">
        <v>7085</v>
      </c>
      <c r="D65" s="26">
        <v>8000</v>
      </c>
      <c r="E65" s="27">
        <v>8010</v>
      </c>
      <c r="F65" s="12" t="s">
        <v>8218</v>
      </c>
      <c r="G65" s="12" t="s">
        <v>8223</v>
      </c>
      <c r="H65" s="12" t="s">
        <v>8245</v>
      </c>
      <c r="I65" s="12">
        <v>1417057200</v>
      </c>
      <c r="J65" s="12">
        <v>1414599886</v>
      </c>
      <c r="K65" s="12" t="b">
        <v>0</v>
      </c>
      <c r="L65" s="12">
        <v>113</v>
      </c>
      <c r="M65" s="12" t="b">
        <v>1</v>
      </c>
      <c r="N65" s="12" t="s">
        <v>8273</v>
      </c>
      <c r="O65" s="12" t="s">
        <v>8274</v>
      </c>
      <c r="P65" s="12">
        <v>100</v>
      </c>
      <c r="Q65" s="12">
        <v>70.88</v>
      </c>
      <c r="R65" s="15">
        <v>41941.683865740742</v>
      </c>
      <c r="S65" s="15">
        <v>41970.125</v>
      </c>
      <c r="T65" s="11"/>
      <c r="U65" s="12"/>
      <c r="V65" s="12"/>
      <c r="W65" s="13"/>
      <c r="X65" s="14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6"/>
      <c r="AL65" s="16"/>
      <c r="AM65" s="11"/>
      <c r="AN65" s="12"/>
      <c r="AO65" s="12"/>
      <c r="AP65" s="13"/>
      <c r="AQ65" s="14"/>
      <c r="AR65" s="11"/>
      <c r="AS65" s="11"/>
      <c r="AT65" s="11"/>
      <c r="AU65" s="11"/>
      <c r="AV65" s="11"/>
      <c r="AW65" s="11"/>
      <c r="AX65" s="11"/>
      <c r="AY65" s="11"/>
      <c r="AZ65" s="11"/>
      <c r="BA65" s="11"/>
      <c r="BB65" s="11"/>
      <c r="BC65" s="11"/>
      <c r="BD65" s="16"/>
      <c r="BE65" s="16"/>
      <c r="BF65" s="11"/>
      <c r="BG65" s="12"/>
      <c r="BH65" s="12"/>
      <c r="BI65" s="13"/>
      <c r="BJ65" s="14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6"/>
      <c r="BX65" s="16"/>
      <c r="BY65" s="11"/>
      <c r="BZ65" s="12"/>
      <c r="CA65" s="12"/>
      <c r="CB65" s="13"/>
      <c r="CC65" s="14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6"/>
      <c r="CQ65" s="16"/>
      <c r="CR65" s="11"/>
      <c r="CS65" s="12"/>
      <c r="CT65" s="12"/>
      <c r="CU65" s="13"/>
      <c r="CV65" s="14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6"/>
      <c r="DJ65" s="16"/>
      <c r="DK65" s="11"/>
      <c r="DL65" s="12"/>
      <c r="DM65" s="12"/>
      <c r="DN65" s="13"/>
      <c r="DO65" s="14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  <c r="EB65" s="16"/>
      <c r="EC65" s="16"/>
      <c r="ED65" s="11"/>
      <c r="EE65" s="12"/>
      <c r="EF65" s="12"/>
      <c r="EG65" s="13"/>
      <c r="EH65" s="14"/>
      <c r="EI65" s="11"/>
      <c r="EJ65" s="11"/>
      <c r="EK65" s="11"/>
      <c r="EL65" s="11"/>
      <c r="EM65" s="11"/>
      <c r="EN65" s="11"/>
      <c r="EO65" s="11"/>
      <c r="EP65" s="11"/>
      <c r="EQ65" s="11"/>
      <c r="ER65" s="11"/>
      <c r="ES65" s="11"/>
      <c r="ET65" s="11"/>
      <c r="EU65" s="16"/>
      <c r="EV65" s="16"/>
      <c r="EW65" s="11"/>
      <c r="EX65" s="12"/>
      <c r="EY65" s="12"/>
      <c r="EZ65" s="13"/>
      <c r="FA65" s="14"/>
      <c r="FB65" s="11"/>
      <c r="FC65" s="11"/>
      <c r="FD65" s="11"/>
      <c r="FE65" s="11"/>
      <c r="FF65" s="11"/>
      <c r="FG65" s="11"/>
      <c r="FH65" s="11"/>
      <c r="FI65" s="11"/>
      <c r="FJ65" s="11"/>
      <c r="FK65" s="11"/>
      <c r="FL65" s="11"/>
      <c r="FM65" s="11"/>
      <c r="FN65" s="16"/>
      <c r="FO65" s="16"/>
      <c r="FP65" s="11"/>
      <c r="FQ65" s="12"/>
      <c r="FR65" s="12"/>
      <c r="FS65" s="13"/>
      <c r="FT65" s="14"/>
      <c r="FU65" s="11"/>
      <c r="FV65" s="11"/>
      <c r="FW65" s="11"/>
      <c r="FX65" s="11"/>
      <c r="FY65" s="11"/>
      <c r="FZ65" s="11"/>
      <c r="GA65" s="11"/>
      <c r="GB65" s="11"/>
      <c r="GC65" s="11"/>
      <c r="GD65" s="11"/>
      <c r="GE65" s="11"/>
      <c r="GF65" s="11"/>
      <c r="GG65" s="16"/>
      <c r="GH65" s="16"/>
      <c r="GI65" s="11"/>
      <c r="GJ65" s="12"/>
      <c r="GK65" s="12"/>
      <c r="GL65" s="13"/>
      <c r="GM65" s="14"/>
      <c r="GN65" s="11"/>
      <c r="GO65" s="11"/>
      <c r="GP65" s="11"/>
      <c r="GQ65" s="11"/>
      <c r="GR65" s="11"/>
      <c r="GS65" s="11"/>
      <c r="GT65" s="11"/>
      <c r="GU65" s="11"/>
      <c r="GV65" s="11"/>
      <c r="GW65" s="11"/>
      <c r="GX65" s="11"/>
      <c r="GY65" s="11"/>
      <c r="GZ65" s="16"/>
      <c r="HA65" s="16"/>
      <c r="HB65" s="11"/>
      <c r="HC65" s="12"/>
      <c r="HD65" s="12"/>
      <c r="HE65" s="13"/>
      <c r="HF65" s="14"/>
      <c r="HG65" s="11"/>
      <c r="HH65" s="11"/>
      <c r="HI65" s="11"/>
      <c r="HJ65" s="11"/>
      <c r="HK65" s="11"/>
      <c r="HL65" s="11"/>
      <c r="HM65" s="11"/>
      <c r="HN65" s="11"/>
      <c r="HO65" s="11"/>
      <c r="HP65" s="11"/>
      <c r="HQ65" s="11"/>
      <c r="HR65" s="11"/>
      <c r="HS65" s="16"/>
      <c r="HT65" s="16"/>
      <c r="HU65" s="11"/>
      <c r="HV65" s="12"/>
      <c r="HW65" s="12"/>
      <c r="HX65" s="13"/>
      <c r="HY65" s="14"/>
      <c r="HZ65" s="11"/>
      <c r="IA65" s="11"/>
      <c r="IB65" s="11"/>
      <c r="IC65" s="11"/>
      <c r="ID65" s="11"/>
      <c r="IE65" s="11"/>
      <c r="IF65" s="11"/>
      <c r="IG65" s="11"/>
      <c r="IH65" s="11"/>
      <c r="II65" s="11"/>
      <c r="IJ65" s="11"/>
      <c r="IK65" s="11"/>
      <c r="IL65" s="16"/>
      <c r="IM65" s="16"/>
      <c r="IN65" s="11"/>
      <c r="IO65" s="12"/>
      <c r="IP65" s="12"/>
      <c r="IQ65" s="13"/>
      <c r="IR65" s="14"/>
      <c r="IS65" s="11"/>
      <c r="IT65" s="11"/>
      <c r="IU65" s="11"/>
      <c r="IV65" s="11"/>
      <c r="IW65" s="11"/>
      <c r="IX65" s="11"/>
      <c r="IY65" s="11"/>
      <c r="IZ65" s="11"/>
      <c r="JA65" s="11"/>
      <c r="JB65" s="11"/>
      <c r="JC65" s="11"/>
      <c r="JD65" s="11"/>
      <c r="JE65" s="16"/>
      <c r="JF65" s="16"/>
      <c r="JG65" s="11"/>
      <c r="JH65" s="12"/>
      <c r="JI65" s="12"/>
      <c r="JJ65" s="13"/>
      <c r="JK65" s="14"/>
      <c r="JL65" s="11"/>
      <c r="JM65" s="11"/>
      <c r="JN65" s="11"/>
      <c r="JO65" s="11"/>
      <c r="JP65" s="11"/>
      <c r="JQ65" s="11"/>
      <c r="JR65" s="11"/>
      <c r="JS65" s="11"/>
      <c r="JT65" s="11"/>
      <c r="JU65" s="11"/>
      <c r="JV65" s="11"/>
      <c r="JW65" s="11"/>
      <c r="JX65" s="16"/>
      <c r="JY65" s="16"/>
      <c r="JZ65" s="11"/>
      <c r="KA65" s="12"/>
      <c r="KB65" s="12"/>
      <c r="KC65" s="13"/>
      <c r="KD65" s="14"/>
      <c r="KE65" s="11"/>
      <c r="KF65" s="11"/>
      <c r="KG65" s="11"/>
      <c r="KH65" s="11"/>
      <c r="KI65" s="11"/>
      <c r="KJ65" s="11"/>
      <c r="KK65" s="11"/>
      <c r="KL65" s="11"/>
      <c r="KM65" s="11"/>
      <c r="KN65" s="11"/>
      <c r="KO65" s="11"/>
      <c r="KP65" s="11"/>
      <c r="KQ65" s="16"/>
      <c r="KR65" s="16"/>
      <c r="KS65" s="11"/>
      <c r="KT65" s="12"/>
      <c r="KU65" s="12"/>
      <c r="KV65" s="13"/>
      <c r="KW65" s="14"/>
      <c r="KX65" s="11"/>
      <c r="KY65" s="11"/>
      <c r="KZ65" s="11"/>
      <c r="LA65" s="11"/>
      <c r="LB65" s="11"/>
      <c r="LC65" s="11"/>
      <c r="LD65" s="11"/>
      <c r="LE65" s="11"/>
      <c r="LF65" s="11"/>
      <c r="LG65" s="11"/>
      <c r="LH65" s="11"/>
      <c r="LI65" s="11"/>
      <c r="LJ65" s="16"/>
      <c r="LK65" s="16"/>
      <c r="LL65" s="11"/>
      <c r="LM65" s="12"/>
      <c r="LN65" s="12"/>
      <c r="LO65" s="13"/>
      <c r="LP65" s="14"/>
      <c r="LQ65" s="11"/>
      <c r="LR65" s="11"/>
      <c r="LS65" s="11"/>
      <c r="LT65" s="11"/>
      <c r="LU65" s="11"/>
      <c r="LV65" s="11"/>
      <c r="LW65" s="11"/>
      <c r="LX65" s="11"/>
      <c r="LY65" s="11"/>
      <c r="LZ65" s="11"/>
      <c r="MA65" s="11"/>
      <c r="MB65" s="11"/>
      <c r="MC65" s="16"/>
      <c r="MD65" s="16"/>
      <c r="ME65" s="11"/>
      <c r="MF65" s="12"/>
      <c r="MG65" s="12"/>
      <c r="MH65" s="13"/>
      <c r="MI65" s="14"/>
      <c r="MJ65" s="11"/>
      <c r="MK65" s="11"/>
      <c r="ML65" s="11"/>
      <c r="MM65" s="11"/>
      <c r="MN65" s="11"/>
      <c r="MO65" s="11"/>
      <c r="MP65" s="11"/>
      <c r="MQ65" s="11"/>
      <c r="MR65" s="11"/>
      <c r="MS65" s="11"/>
      <c r="MT65" s="11"/>
      <c r="MU65" s="11"/>
      <c r="MV65" s="16"/>
      <c r="MW65" s="16"/>
      <c r="MX65" s="11"/>
      <c r="MY65" s="12"/>
      <c r="MZ65" s="12"/>
      <c r="NA65" s="13"/>
      <c r="NB65" s="14"/>
      <c r="NC65" s="11"/>
      <c r="ND65" s="11"/>
      <c r="NE65" s="11"/>
      <c r="NF65" s="11"/>
      <c r="NG65" s="11"/>
      <c r="NH65" s="11"/>
      <c r="NI65" s="11"/>
      <c r="NJ65" s="11"/>
      <c r="NK65" s="11"/>
      <c r="NL65" s="11"/>
      <c r="NM65" s="11"/>
      <c r="NN65" s="11"/>
      <c r="NO65" s="16"/>
      <c r="NP65" s="16"/>
      <c r="NQ65" s="11"/>
      <c r="NR65" s="12"/>
      <c r="NS65" s="12"/>
      <c r="NT65" s="13"/>
      <c r="NU65" s="14"/>
      <c r="NV65" s="11"/>
      <c r="NW65" s="11"/>
      <c r="NX65" s="11"/>
      <c r="NY65" s="11"/>
      <c r="NZ65" s="11"/>
      <c r="OA65" s="11"/>
      <c r="OB65" s="11"/>
      <c r="OC65" s="11"/>
      <c r="OD65" s="11"/>
      <c r="OE65" s="11"/>
      <c r="OF65" s="11"/>
      <c r="OG65" s="11"/>
      <c r="OH65" s="16"/>
      <c r="OI65" s="16"/>
      <c r="OJ65" s="11"/>
      <c r="OK65" s="12"/>
      <c r="OL65" s="12"/>
      <c r="OM65" s="13"/>
      <c r="ON65" s="14"/>
      <c r="OO65" s="11"/>
      <c r="OP65" s="11"/>
      <c r="OQ65" s="11"/>
      <c r="OR65" s="11"/>
      <c r="OS65" s="11"/>
      <c r="OT65" s="11"/>
      <c r="OU65" s="11"/>
      <c r="OV65" s="11"/>
      <c r="OW65" s="11"/>
      <c r="OX65" s="11"/>
      <c r="OY65" s="11"/>
      <c r="OZ65" s="11"/>
      <c r="PA65" s="16"/>
      <c r="PB65" s="16"/>
    </row>
    <row r="66" spans="1:418" ht="100" customHeight="1" x14ac:dyDescent="0.75">
      <c r="A66" s="12">
        <v>2977</v>
      </c>
      <c r="B66" s="12" t="s">
        <v>2977</v>
      </c>
      <c r="C66" s="12" t="s">
        <v>7087</v>
      </c>
      <c r="D66" s="26">
        <v>3000</v>
      </c>
      <c r="E66" s="27">
        <v>3407</v>
      </c>
      <c r="F66" s="12" t="s">
        <v>8218</v>
      </c>
      <c r="G66" s="12" t="s">
        <v>8223</v>
      </c>
      <c r="H66" s="12" t="s">
        <v>8245</v>
      </c>
      <c r="I66" s="12">
        <v>1427076840</v>
      </c>
      <c r="J66" s="12">
        <v>1421960934</v>
      </c>
      <c r="K66" s="12" t="b">
        <v>0</v>
      </c>
      <c r="L66" s="12">
        <v>30</v>
      </c>
      <c r="M66" s="12" t="b">
        <v>1</v>
      </c>
      <c r="N66" s="12" t="s">
        <v>8273</v>
      </c>
      <c r="O66" s="12" t="s">
        <v>8274</v>
      </c>
      <c r="P66" s="12">
        <v>114</v>
      </c>
      <c r="Q66" s="12">
        <v>113.57</v>
      </c>
      <c r="R66" s="15">
        <v>42026.88118055556</v>
      </c>
      <c r="S66" s="15">
        <v>42086.093055555553</v>
      </c>
      <c r="T66" s="11"/>
      <c r="U66" s="12"/>
      <c r="V66" s="12"/>
      <c r="W66" s="13"/>
      <c r="X66" s="14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16"/>
      <c r="AL66" s="16"/>
      <c r="AM66" s="11"/>
      <c r="AN66" s="12"/>
      <c r="AO66" s="12"/>
      <c r="AP66" s="13"/>
      <c r="AQ66" s="14"/>
      <c r="AR66" s="11"/>
      <c r="AS66" s="11"/>
      <c r="AT66" s="11"/>
      <c r="AU66" s="11"/>
      <c r="AV66" s="11"/>
      <c r="AW66" s="11"/>
      <c r="AX66" s="11"/>
      <c r="AY66" s="11"/>
      <c r="AZ66" s="11"/>
      <c r="BA66" s="11"/>
      <c r="BB66" s="11"/>
      <c r="BC66" s="11"/>
      <c r="BD66" s="16"/>
      <c r="BE66" s="16"/>
      <c r="BF66" s="11"/>
      <c r="BG66" s="12"/>
      <c r="BH66" s="12"/>
      <c r="BI66" s="13"/>
      <c r="BJ66" s="14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6"/>
      <c r="BX66" s="16"/>
      <c r="BY66" s="11"/>
      <c r="BZ66" s="12"/>
      <c r="CA66" s="12"/>
      <c r="CB66" s="13"/>
      <c r="CC66" s="14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6"/>
      <c r="CQ66" s="16"/>
      <c r="CR66" s="11"/>
      <c r="CS66" s="12"/>
      <c r="CT66" s="12"/>
      <c r="CU66" s="13"/>
      <c r="CV66" s="14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6"/>
      <c r="DJ66" s="16"/>
      <c r="DK66" s="11"/>
      <c r="DL66" s="12"/>
      <c r="DM66" s="12"/>
      <c r="DN66" s="13"/>
      <c r="DO66" s="14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  <c r="EB66" s="16"/>
      <c r="EC66" s="16"/>
      <c r="ED66" s="11"/>
      <c r="EE66" s="12"/>
      <c r="EF66" s="12"/>
      <c r="EG66" s="13"/>
      <c r="EH66" s="14"/>
      <c r="EI66" s="11"/>
      <c r="EJ66" s="11"/>
      <c r="EK66" s="11"/>
      <c r="EL66" s="11"/>
      <c r="EM66" s="11"/>
      <c r="EN66" s="11"/>
      <c r="EO66" s="11"/>
      <c r="EP66" s="11"/>
      <c r="EQ66" s="11"/>
      <c r="ER66" s="11"/>
      <c r="ES66" s="11"/>
      <c r="ET66" s="11"/>
      <c r="EU66" s="16"/>
      <c r="EV66" s="16"/>
      <c r="EW66" s="11"/>
      <c r="EX66" s="12"/>
      <c r="EY66" s="12"/>
      <c r="EZ66" s="13"/>
      <c r="FA66" s="14"/>
      <c r="FB66" s="11"/>
      <c r="FC66" s="11"/>
      <c r="FD66" s="11"/>
      <c r="FE66" s="11"/>
      <c r="FF66" s="11"/>
      <c r="FG66" s="11"/>
      <c r="FH66" s="11"/>
      <c r="FI66" s="11"/>
      <c r="FJ66" s="11"/>
      <c r="FK66" s="11"/>
      <c r="FL66" s="11"/>
      <c r="FM66" s="11"/>
      <c r="FN66" s="16"/>
      <c r="FO66" s="16"/>
      <c r="FP66" s="11"/>
      <c r="FQ66" s="12"/>
      <c r="FR66" s="12"/>
      <c r="FS66" s="13"/>
      <c r="FT66" s="14"/>
      <c r="FU66" s="11"/>
      <c r="FV66" s="11"/>
      <c r="FW66" s="11"/>
      <c r="FX66" s="11"/>
      <c r="FY66" s="11"/>
      <c r="FZ66" s="11"/>
      <c r="GA66" s="11"/>
      <c r="GB66" s="11"/>
      <c r="GC66" s="11"/>
      <c r="GD66" s="11"/>
      <c r="GE66" s="11"/>
      <c r="GF66" s="11"/>
      <c r="GG66" s="16"/>
      <c r="GH66" s="16"/>
      <c r="GI66" s="11"/>
      <c r="GJ66" s="12"/>
      <c r="GK66" s="12"/>
      <c r="GL66" s="13"/>
      <c r="GM66" s="14"/>
      <c r="GN66" s="11"/>
      <c r="GO66" s="11"/>
      <c r="GP66" s="11"/>
      <c r="GQ66" s="11"/>
      <c r="GR66" s="11"/>
      <c r="GS66" s="11"/>
      <c r="GT66" s="11"/>
      <c r="GU66" s="11"/>
      <c r="GV66" s="11"/>
      <c r="GW66" s="11"/>
      <c r="GX66" s="11"/>
      <c r="GY66" s="11"/>
      <c r="GZ66" s="16"/>
      <c r="HA66" s="16"/>
      <c r="HB66" s="11"/>
      <c r="HC66" s="12"/>
      <c r="HD66" s="12"/>
      <c r="HE66" s="13"/>
      <c r="HF66" s="14"/>
      <c r="HG66" s="11"/>
      <c r="HH66" s="11"/>
      <c r="HI66" s="11"/>
      <c r="HJ66" s="11"/>
      <c r="HK66" s="11"/>
      <c r="HL66" s="11"/>
      <c r="HM66" s="11"/>
      <c r="HN66" s="11"/>
      <c r="HO66" s="11"/>
      <c r="HP66" s="11"/>
      <c r="HQ66" s="11"/>
      <c r="HR66" s="11"/>
      <c r="HS66" s="16"/>
      <c r="HT66" s="16"/>
      <c r="HU66" s="11"/>
      <c r="HV66" s="12"/>
      <c r="HW66" s="12"/>
      <c r="HX66" s="13"/>
      <c r="HY66" s="14"/>
      <c r="HZ66" s="11"/>
      <c r="IA66" s="11"/>
      <c r="IB66" s="11"/>
      <c r="IC66" s="11"/>
      <c r="ID66" s="11"/>
      <c r="IE66" s="11"/>
      <c r="IF66" s="11"/>
      <c r="IG66" s="11"/>
      <c r="IH66" s="11"/>
      <c r="II66" s="11"/>
      <c r="IJ66" s="11"/>
      <c r="IK66" s="11"/>
      <c r="IL66" s="16"/>
      <c r="IM66" s="16"/>
      <c r="IN66" s="11"/>
      <c r="IO66" s="12"/>
      <c r="IP66" s="12"/>
      <c r="IQ66" s="13"/>
      <c r="IR66" s="14"/>
      <c r="IS66" s="11"/>
      <c r="IT66" s="11"/>
      <c r="IU66" s="11"/>
      <c r="IV66" s="11"/>
      <c r="IW66" s="11"/>
      <c r="IX66" s="11"/>
      <c r="IY66" s="11"/>
      <c r="IZ66" s="11"/>
      <c r="JA66" s="11"/>
      <c r="JB66" s="11"/>
      <c r="JC66" s="11"/>
      <c r="JD66" s="11"/>
      <c r="JE66" s="16"/>
      <c r="JF66" s="16"/>
      <c r="JG66" s="11"/>
      <c r="JH66" s="12"/>
      <c r="JI66" s="12"/>
      <c r="JJ66" s="13"/>
      <c r="JK66" s="14"/>
      <c r="JL66" s="11"/>
      <c r="JM66" s="11"/>
      <c r="JN66" s="11"/>
      <c r="JO66" s="11"/>
      <c r="JP66" s="11"/>
      <c r="JQ66" s="11"/>
      <c r="JR66" s="11"/>
      <c r="JS66" s="11"/>
      <c r="JT66" s="11"/>
      <c r="JU66" s="11"/>
      <c r="JV66" s="11"/>
      <c r="JW66" s="11"/>
      <c r="JX66" s="16"/>
      <c r="JY66" s="16"/>
      <c r="JZ66" s="11"/>
      <c r="KA66" s="12"/>
      <c r="KB66" s="12"/>
      <c r="KC66" s="13"/>
      <c r="KD66" s="14"/>
      <c r="KE66" s="11"/>
      <c r="KF66" s="11"/>
      <c r="KG66" s="11"/>
      <c r="KH66" s="11"/>
      <c r="KI66" s="11"/>
      <c r="KJ66" s="11"/>
      <c r="KK66" s="11"/>
      <c r="KL66" s="11"/>
      <c r="KM66" s="11"/>
      <c r="KN66" s="11"/>
      <c r="KO66" s="11"/>
      <c r="KP66" s="11"/>
      <c r="KQ66" s="16"/>
      <c r="KR66" s="16"/>
      <c r="KS66" s="11"/>
      <c r="KT66" s="12"/>
      <c r="KU66" s="12"/>
      <c r="KV66" s="13"/>
      <c r="KW66" s="14"/>
      <c r="KX66" s="11"/>
      <c r="KY66" s="11"/>
      <c r="KZ66" s="11"/>
      <c r="LA66" s="11"/>
      <c r="LB66" s="11"/>
      <c r="LC66" s="11"/>
      <c r="LD66" s="11"/>
      <c r="LE66" s="11"/>
      <c r="LF66" s="11"/>
      <c r="LG66" s="11"/>
      <c r="LH66" s="11"/>
      <c r="LI66" s="11"/>
      <c r="LJ66" s="16"/>
      <c r="LK66" s="16"/>
      <c r="LL66" s="11"/>
      <c r="LM66" s="12"/>
      <c r="LN66" s="12"/>
      <c r="LO66" s="13"/>
      <c r="LP66" s="14"/>
      <c r="LQ66" s="11"/>
      <c r="LR66" s="11"/>
      <c r="LS66" s="11"/>
      <c r="LT66" s="11"/>
      <c r="LU66" s="11"/>
      <c r="LV66" s="11"/>
      <c r="LW66" s="11"/>
      <c r="LX66" s="11"/>
      <c r="LY66" s="11"/>
      <c r="LZ66" s="11"/>
      <c r="MA66" s="11"/>
      <c r="MB66" s="11"/>
      <c r="MC66" s="16"/>
      <c r="MD66" s="16"/>
      <c r="ME66" s="11"/>
      <c r="MF66" s="12"/>
      <c r="MG66" s="12"/>
      <c r="MH66" s="13"/>
      <c r="MI66" s="14"/>
      <c r="MJ66" s="11"/>
      <c r="MK66" s="11"/>
      <c r="ML66" s="11"/>
      <c r="MM66" s="11"/>
      <c r="MN66" s="11"/>
      <c r="MO66" s="11"/>
      <c r="MP66" s="11"/>
      <c r="MQ66" s="11"/>
      <c r="MR66" s="11"/>
      <c r="MS66" s="11"/>
      <c r="MT66" s="11"/>
      <c r="MU66" s="11"/>
      <c r="MV66" s="16"/>
      <c r="MW66" s="16"/>
      <c r="MX66" s="11"/>
      <c r="MY66" s="12"/>
      <c r="MZ66" s="12"/>
      <c r="NA66" s="13"/>
      <c r="NB66" s="14"/>
      <c r="NC66" s="11"/>
      <c r="ND66" s="11"/>
      <c r="NE66" s="11"/>
      <c r="NF66" s="11"/>
      <c r="NG66" s="11"/>
      <c r="NH66" s="11"/>
      <c r="NI66" s="11"/>
      <c r="NJ66" s="11"/>
      <c r="NK66" s="11"/>
      <c r="NL66" s="11"/>
      <c r="NM66" s="11"/>
      <c r="NN66" s="11"/>
      <c r="NO66" s="16"/>
      <c r="NP66" s="16"/>
      <c r="NQ66" s="11"/>
      <c r="NR66" s="12"/>
      <c r="NS66" s="12"/>
      <c r="NT66" s="13"/>
      <c r="NU66" s="14"/>
      <c r="NV66" s="11"/>
      <c r="NW66" s="11"/>
      <c r="NX66" s="11"/>
      <c r="NY66" s="11"/>
      <c r="NZ66" s="11"/>
      <c r="OA66" s="11"/>
      <c r="OB66" s="11"/>
      <c r="OC66" s="11"/>
      <c r="OD66" s="11"/>
      <c r="OE66" s="11"/>
      <c r="OF66" s="11"/>
      <c r="OG66" s="11"/>
      <c r="OH66" s="16"/>
      <c r="OI66" s="16"/>
      <c r="OJ66" s="11"/>
      <c r="OK66" s="12"/>
      <c r="OL66" s="12"/>
      <c r="OM66" s="13"/>
      <c r="ON66" s="14"/>
      <c r="OO66" s="11"/>
      <c r="OP66" s="11"/>
      <c r="OQ66" s="11"/>
      <c r="OR66" s="11"/>
      <c r="OS66" s="11"/>
      <c r="OT66" s="11"/>
      <c r="OU66" s="11"/>
      <c r="OV66" s="11"/>
      <c r="OW66" s="11"/>
      <c r="OX66" s="11"/>
      <c r="OY66" s="11"/>
      <c r="OZ66" s="11"/>
      <c r="PA66" s="16"/>
      <c r="PB66" s="16"/>
    </row>
    <row r="67" spans="1:418" ht="100" customHeight="1" x14ac:dyDescent="0.75">
      <c r="A67" s="12">
        <v>2978</v>
      </c>
      <c r="B67" s="12" t="s">
        <v>2978</v>
      </c>
      <c r="C67" s="12" t="s">
        <v>7088</v>
      </c>
      <c r="D67" s="26">
        <v>750</v>
      </c>
      <c r="E67" s="27">
        <v>971</v>
      </c>
      <c r="F67" s="12" t="s">
        <v>8218</v>
      </c>
      <c r="G67" s="12" t="s">
        <v>8223</v>
      </c>
      <c r="H67" s="12" t="s">
        <v>8245</v>
      </c>
      <c r="I67" s="12">
        <v>1413784740</v>
      </c>
      <c r="J67" s="12">
        <v>1412954547</v>
      </c>
      <c r="K67" s="12" t="b">
        <v>0</v>
      </c>
      <c r="L67" s="12">
        <v>16</v>
      </c>
      <c r="M67" s="12" t="b">
        <v>1</v>
      </c>
      <c r="N67" s="12" t="s">
        <v>8273</v>
      </c>
      <c r="O67" s="12" t="s">
        <v>8274</v>
      </c>
      <c r="P67" s="12">
        <v>129</v>
      </c>
      <c r="Q67" s="12">
        <v>60.69</v>
      </c>
      <c r="R67" s="15">
        <v>41922.640590277777</v>
      </c>
      <c r="S67" s="15">
        <v>41932.249305555553</v>
      </c>
      <c r="T67" s="11"/>
      <c r="U67" s="12"/>
      <c r="V67" s="12"/>
      <c r="W67" s="13"/>
      <c r="X67" s="14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6"/>
      <c r="AL67" s="16"/>
      <c r="AM67" s="11"/>
      <c r="AN67" s="12"/>
      <c r="AO67" s="12"/>
      <c r="AP67" s="13"/>
      <c r="AQ67" s="14"/>
      <c r="AR67" s="11"/>
      <c r="AS67" s="11"/>
      <c r="AT67" s="11"/>
      <c r="AU67" s="11"/>
      <c r="AV67" s="11"/>
      <c r="AW67" s="11"/>
      <c r="AX67" s="11"/>
      <c r="AY67" s="11"/>
      <c r="AZ67" s="11"/>
      <c r="BA67" s="11"/>
      <c r="BB67" s="11"/>
      <c r="BC67" s="11"/>
      <c r="BD67" s="16"/>
      <c r="BE67" s="16"/>
      <c r="BF67" s="11"/>
      <c r="BG67" s="12"/>
      <c r="BH67" s="12"/>
      <c r="BI67" s="13"/>
      <c r="BJ67" s="14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6"/>
      <c r="BX67" s="16"/>
      <c r="BY67" s="11"/>
      <c r="BZ67" s="12"/>
      <c r="CA67" s="12"/>
      <c r="CB67" s="13"/>
      <c r="CC67" s="14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6"/>
      <c r="CQ67" s="16"/>
      <c r="CR67" s="11"/>
      <c r="CS67" s="12"/>
      <c r="CT67" s="12"/>
      <c r="CU67" s="13"/>
      <c r="CV67" s="14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6"/>
      <c r="DJ67" s="16"/>
      <c r="DK67" s="11"/>
      <c r="DL67" s="12"/>
      <c r="DM67" s="12"/>
      <c r="DN67" s="13"/>
      <c r="DO67" s="14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  <c r="EB67" s="16"/>
      <c r="EC67" s="16"/>
      <c r="ED67" s="11"/>
      <c r="EE67" s="12"/>
      <c r="EF67" s="12"/>
      <c r="EG67" s="13"/>
      <c r="EH67" s="14"/>
      <c r="EI67" s="11"/>
      <c r="EJ67" s="11"/>
      <c r="EK67" s="11"/>
      <c r="EL67" s="11"/>
      <c r="EM67" s="11"/>
      <c r="EN67" s="11"/>
      <c r="EO67" s="11"/>
      <c r="EP67" s="11"/>
      <c r="EQ67" s="11"/>
      <c r="ER67" s="11"/>
      <c r="ES67" s="11"/>
      <c r="ET67" s="11"/>
      <c r="EU67" s="16"/>
      <c r="EV67" s="16"/>
      <c r="EW67" s="11"/>
      <c r="EX67" s="12"/>
      <c r="EY67" s="12"/>
      <c r="EZ67" s="13"/>
      <c r="FA67" s="14"/>
      <c r="FB67" s="11"/>
      <c r="FC67" s="11"/>
      <c r="FD67" s="11"/>
      <c r="FE67" s="11"/>
      <c r="FF67" s="11"/>
      <c r="FG67" s="11"/>
      <c r="FH67" s="11"/>
      <c r="FI67" s="11"/>
      <c r="FJ67" s="11"/>
      <c r="FK67" s="11"/>
      <c r="FL67" s="11"/>
      <c r="FM67" s="11"/>
      <c r="FN67" s="16"/>
      <c r="FO67" s="16"/>
      <c r="FP67" s="11"/>
      <c r="FQ67" s="12"/>
      <c r="FR67" s="12"/>
      <c r="FS67" s="13"/>
      <c r="FT67" s="14"/>
      <c r="FU67" s="11"/>
      <c r="FV67" s="11"/>
      <c r="FW67" s="11"/>
      <c r="FX67" s="11"/>
      <c r="FY67" s="11"/>
      <c r="FZ67" s="11"/>
      <c r="GA67" s="11"/>
      <c r="GB67" s="11"/>
      <c r="GC67" s="11"/>
      <c r="GD67" s="11"/>
      <c r="GE67" s="11"/>
      <c r="GF67" s="11"/>
      <c r="GG67" s="16"/>
      <c r="GH67" s="16"/>
      <c r="GI67" s="11"/>
      <c r="GJ67" s="12"/>
      <c r="GK67" s="12"/>
      <c r="GL67" s="13"/>
      <c r="GM67" s="14"/>
      <c r="GN67" s="11"/>
      <c r="GO67" s="11"/>
      <c r="GP67" s="11"/>
      <c r="GQ67" s="11"/>
      <c r="GR67" s="11"/>
      <c r="GS67" s="11"/>
      <c r="GT67" s="11"/>
      <c r="GU67" s="11"/>
      <c r="GV67" s="11"/>
      <c r="GW67" s="11"/>
      <c r="GX67" s="11"/>
      <c r="GY67" s="11"/>
      <c r="GZ67" s="16"/>
      <c r="HA67" s="16"/>
      <c r="HB67" s="11"/>
      <c r="HC67" s="12"/>
      <c r="HD67" s="12"/>
      <c r="HE67" s="13"/>
      <c r="HF67" s="14"/>
      <c r="HG67" s="11"/>
      <c r="HH67" s="11"/>
      <c r="HI67" s="11"/>
      <c r="HJ67" s="11"/>
      <c r="HK67" s="11"/>
      <c r="HL67" s="11"/>
      <c r="HM67" s="11"/>
      <c r="HN67" s="11"/>
      <c r="HO67" s="11"/>
      <c r="HP67" s="11"/>
      <c r="HQ67" s="11"/>
      <c r="HR67" s="11"/>
      <c r="HS67" s="16"/>
      <c r="HT67" s="16"/>
      <c r="HU67" s="11"/>
      <c r="HV67" s="12"/>
      <c r="HW67" s="12"/>
      <c r="HX67" s="13"/>
      <c r="HY67" s="14"/>
      <c r="HZ67" s="11"/>
      <c r="IA67" s="11"/>
      <c r="IB67" s="11"/>
      <c r="IC67" s="11"/>
      <c r="ID67" s="11"/>
      <c r="IE67" s="11"/>
      <c r="IF67" s="11"/>
      <c r="IG67" s="11"/>
      <c r="IH67" s="11"/>
      <c r="II67" s="11"/>
      <c r="IJ67" s="11"/>
      <c r="IK67" s="11"/>
      <c r="IL67" s="16"/>
      <c r="IM67" s="16"/>
      <c r="IN67" s="11"/>
      <c r="IO67" s="12"/>
      <c r="IP67" s="12"/>
      <c r="IQ67" s="13"/>
      <c r="IR67" s="14"/>
      <c r="IS67" s="11"/>
      <c r="IT67" s="11"/>
      <c r="IU67" s="11"/>
      <c r="IV67" s="11"/>
      <c r="IW67" s="11"/>
      <c r="IX67" s="11"/>
      <c r="IY67" s="11"/>
      <c r="IZ67" s="11"/>
      <c r="JA67" s="11"/>
      <c r="JB67" s="11"/>
      <c r="JC67" s="11"/>
      <c r="JD67" s="11"/>
      <c r="JE67" s="16"/>
      <c r="JF67" s="16"/>
      <c r="JG67" s="11"/>
      <c r="JH67" s="12"/>
      <c r="JI67" s="12"/>
      <c r="JJ67" s="13"/>
      <c r="JK67" s="14"/>
      <c r="JL67" s="11"/>
      <c r="JM67" s="11"/>
      <c r="JN67" s="11"/>
      <c r="JO67" s="11"/>
      <c r="JP67" s="11"/>
      <c r="JQ67" s="11"/>
      <c r="JR67" s="11"/>
      <c r="JS67" s="11"/>
      <c r="JT67" s="11"/>
      <c r="JU67" s="11"/>
      <c r="JV67" s="11"/>
      <c r="JW67" s="11"/>
      <c r="JX67" s="16"/>
      <c r="JY67" s="16"/>
      <c r="JZ67" s="11"/>
      <c r="KA67" s="12"/>
      <c r="KB67" s="12"/>
      <c r="KC67" s="13"/>
      <c r="KD67" s="14"/>
      <c r="KE67" s="11"/>
      <c r="KF67" s="11"/>
      <c r="KG67" s="11"/>
      <c r="KH67" s="11"/>
      <c r="KI67" s="11"/>
      <c r="KJ67" s="11"/>
      <c r="KK67" s="11"/>
      <c r="KL67" s="11"/>
      <c r="KM67" s="11"/>
      <c r="KN67" s="11"/>
      <c r="KO67" s="11"/>
      <c r="KP67" s="11"/>
      <c r="KQ67" s="16"/>
      <c r="KR67" s="16"/>
      <c r="KS67" s="11"/>
      <c r="KT67" s="12"/>
      <c r="KU67" s="12"/>
      <c r="KV67" s="13"/>
      <c r="KW67" s="14"/>
      <c r="KX67" s="11"/>
      <c r="KY67" s="11"/>
      <c r="KZ67" s="11"/>
      <c r="LA67" s="11"/>
      <c r="LB67" s="11"/>
      <c r="LC67" s="11"/>
      <c r="LD67" s="11"/>
      <c r="LE67" s="11"/>
      <c r="LF67" s="11"/>
      <c r="LG67" s="11"/>
      <c r="LH67" s="11"/>
      <c r="LI67" s="11"/>
      <c r="LJ67" s="16"/>
      <c r="LK67" s="16"/>
      <c r="LL67" s="11"/>
      <c r="LM67" s="12"/>
      <c r="LN67" s="12"/>
      <c r="LO67" s="13"/>
      <c r="LP67" s="14"/>
      <c r="LQ67" s="11"/>
      <c r="LR67" s="11"/>
      <c r="LS67" s="11"/>
      <c r="LT67" s="11"/>
      <c r="LU67" s="11"/>
      <c r="LV67" s="11"/>
      <c r="LW67" s="11"/>
      <c r="LX67" s="11"/>
      <c r="LY67" s="11"/>
      <c r="LZ67" s="11"/>
      <c r="MA67" s="11"/>
      <c r="MB67" s="11"/>
      <c r="MC67" s="16"/>
      <c r="MD67" s="16"/>
      <c r="ME67" s="11"/>
      <c r="MF67" s="12"/>
      <c r="MG67" s="12"/>
      <c r="MH67" s="13"/>
      <c r="MI67" s="14"/>
      <c r="MJ67" s="11"/>
      <c r="MK67" s="11"/>
      <c r="ML67" s="11"/>
      <c r="MM67" s="11"/>
      <c r="MN67" s="11"/>
      <c r="MO67" s="11"/>
      <c r="MP67" s="11"/>
      <c r="MQ67" s="11"/>
      <c r="MR67" s="11"/>
      <c r="MS67" s="11"/>
      <c r="MT67" s="11"/>
      <c r="MU67" s="11"/>
      <c r="MV67" s="16"/>
      <c r="MW67" s="16"/>
      <c r="MX67" s="11"/>
      <c r="MY67" s="12"/>
      <c r="MZ67" s="12"/>
      <c r="NA67" s="13"/>
      <c r="NB67" s="14"/>
      <c r="NC67" s="11"/>
      <c r="ND67" s="11"/>
      <c r="NE67" s="11"/>
      <c r="NF67" s="11"/>
      <c r="NG67" s="11"/>
      <c r="NH67" s="11"/>
      <c r="NI67" s="11"/>
      <c r="NJ67" s="11"/>
      <c r="NK67" s="11"/>
      <c r="NL67" s="11"/>
      <c r="NM67" s="11"/>
      <c r="NN67" s="11"/>
      <c r="NO67" s="16"/>
      <c r="NP67" s="16"/>
      <c r="NQ67" s="11"/>
      <c r="NR67" s="12"/>
      <c r="NS67" s="12"/>
      <c r="NT67" s="13"/>
      <c r="NU67" s="14"/>
      <c r="NV67" s="11"/>
      <c r="NW67" s="11"/>
      <c r="NX67" s="11"/>
      <c r="NY67" s="11"/>
      <c r="NZ67" s="11"/>
      <c r="OA67" s="11"/>
      <c r="OB67" s="11"/>
      <c r="OC67" s="11"/>
      <c r="OD67" s="11"/>
      <c r="OE67" s="11"/>
      <c r="OF67" s="11"/>
      <c r="OG67" s="11"/>
      <c r="OH67" s="16"/>
      <c r="OI67" s="16"/>
      <c r="OJ67" s="11"/>
      <c r="OK67" s="12"/>
      <c r="OL67" s="12"/>
      <c r="OM67" s="13"/>
      <c r="ON67" s="14"/>
      <c r="OO67" s="11"/>
      <c r="OP67" s="11"/>
      <c r="OQ67" s="11"/>
      <c r="OR67" s="11"/>
      <c r="OS67" s="11"/>
      <c r="OT67" s="11"/>
      <c r="OU67" s="11"/>
      <c r="OV67" s="11"/>
      <c r="OW67" s="11"/>
      <c r="OX67" s="11"/>
      <c r="OY67" s="11"/>
      <c r="OZ67" s="11"/>
      <c r="PA67" s="16"/>
      <c r="PB67" s="16"/>
    </row>
    <row r="68" spans="1:418" ht="100" customHeight="1" x14ac:dyDescent="0.75">
      <c r="A68" s="12">
        <v>2979</v>
      </c>
      <c r="B68" s="12" t="s">
        <v>2979</v>
      </c>
      <c r="C68" s="12" t="s">
        <v>7089</v>
      </c>
      <c r="D68" s="26">
        <v>5000</v>
      </c>
      <c r="E68" s="27">
        <v>5070</v>
      </c>
      <c r="F68" s="12" t="s">
        <v>8218</v>
      </c>
      <c r="G68" s="12" t="s">
        <v>8223</v>
      </c>
      <c r="H68" s="12" t="s">
        <v>8245</v>
      </c>
      <c r="I68" s="12">
        <v>1420524000</v>
      </c>
      <c r="J68" s="12">
        <v>1419104823</v>
      </c>
      <c r="K68" s="12" t="b">
        <v>0</v>
      </c>
      <c r="L68" s="12">
        <v>46</v>
      </c>
      <c r="M68" s="12" t="b">
        <v>1</v>
      </c>
      <c r="N68" s="12" t="s">
        <v>8273</v>
      </c>
      <c r="O68" s="12" t="s">
        <v>8274</v>
      </c>
      <c r="P68" s="12">
        <v>101</v>
      </c>
      <c r="Q68" s="12">
        <v>110.22</v>
      </c>
      <c r="R68" s="15">
        <v>41993.824340277773</v>
      </c>
      <c r="S68" s="15">
        <v>42010.25</v>
      </c>
      <c r="T68" s="11"/>
      <c r="U68" s="12"/>
      <c r="V68" s="12"/>
      <c r="W68" s="13"/>
      <c r="X68" s="14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16"/>
      <c r="AL68" s="16"/>
      <c r="AM68" s="11"/>
      <c r="AN68" s="12"/>
      <c r="AO68" s="12"/>
      <c r="AP68" s="13"/>
      <c r="AQ68" s="14"/>
      <c r="AR68" s="11"/>
      <c r="AS68" s="11"/>
      <c r="AT68" s="11"/>
      <c r="AU68" s="11"/>
      <c r="AV68" s="11"/>
      <c r="AW68" s="11"/>
      <c r="AX68" s="11"/>
      <c r="AY68" s="11"/>
      <c r="AZ68" s="11"/>
      <c r="BA68" s="11"/>
      <c r="BB68" s="11"/>
      <c r="BC68" s="11"/>
      <c r="BD68" s="16"/>
      <c r="BE68" s="16"/>
      <c r="BF68" s="11"/>
      <c r="BG68" s="12"/>
      <c r="BH68" s="12"/>
      <c r="BI68" s="13"/>
      <c r="BJ68" s="14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6"/>
      <c r="BX68" s="16"/>
      <c r="BY68" s="11"/>
      <c r="BZ68" s="12"/>
      <c r="CA68" s="12"/>
      <c r="CB68" s="13"/>
      <c r="CC68" s="14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6"/>
      <c r="CQ68" s="16"/>
      <c r="CR68" s="11"/>
      <c r="CS68" s="12"/>
      <c r="CT68" s="12"/>
      <c r="CU68" s="13"/>
      <c r="CV68" s="14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6"/>
      <c r="DJ68" s="16"/>
      <c r="DK68" s="11"/>
      <c r="DL68" s="12"/>
      <c r="DM68" s="12"/>
      <c r="DN68" s="13"/>
      <c r="DO68" s="14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  <c r="EB68" s="16"/>
      <c r="EC68" s="16"/>
      <c r="ED68" s="11"/>
      <c r="EE68" s="12"/>
      <c r="EF68" s="12"/>
      <c r="EG68" s="13"/>
      <c r="EH68" s="14"/>
      <c r="EI68" s="11"/>
      <c r="EJ68" s="11"/>
      <c r="EK68" s="11"/>
      <c r="EL68" s="11"/>
      <c r="EM68" s="11"/>
      <c r="EN68" s="11"/>
      <c r="EO68" s="11"/>
      <c r="EP68" s="11"/>
      <c r="EQ68" s="11"/>
      <c r="ER68" s="11"/>
      <c r="ES68" s="11"/>
      <c r="ET68" s="11"/>
      <c r="EU68" s="16"/>
      <c r="EV68" s="16"/>
      <c r="EW68" s="11"/>
      <c r="EX68" s="12"/>
      <c r="EY68" s="12"/>
      <c r="EZ68" s="13"/>
      <c r="FA68" s="14"/>
      <c r="FB68" s="11"/>
      <c r="FC68" s="11"/>
      <c r="FD68" s="11"/>
      <c r="FE68" s="11"/>
      <c r="FF68" s="11"/>
      <c r="FG68" s="11"/>
      <c r="FH68" s="11"/>
      <c r="FI68" s="11"/>
      <c r="FJ68" s="11"/>
      <c r="FK68" s="11"/>
      <c r="FL68" s="11"/>
      <c r="FM68" s="11"/>
      <c r="FN68" s="16"/>
      <c r="FO68" s="16"/>
      <c r="FP68" s="11"/>
      <c r="FQ68" s="12"/>
      <c r="FR68" s="12"/>
      <c r="FS68" s="13"/>
      <c r="FT68" s="14"/>
      <c r="FU68" s="11"/>
      <c r="FV68" s="11"/>
      <c r="FW68" s="11"/>
      <c r="FX68" s="11"/>
      <c r="FY68" s="11"/>
      <c r="FZ68" s="11"/>
      <c r="GA68" s="11"/>
      <c r="GB68" s="11"/>
      <c r="GC68" s="11"/>
      <c r="GD68" s="11"/>
      <c r="GE68" s="11"/>
      <c r="GF68" s="11"/>
      <c r="GG68" s="16"/>
      <c r="GH68" s="16"/>
      <c r="GI68" s="11"/>
      <c r="GJ68" s="12"/>
      <c r="GK68" s="12"/>
      <c r="GL68" s="13"/>
      <c r="GM68" s="14"/>
      <c r="GN68" s="11"/>
      <c r="GO68" s="11"/>
      <c r="GP68" s="11"/>
      <c r="GQ68" s="11"/>
      <c r="GR68" s="11"/>
      <c r="GS68" s="11"/>
      <c r="GT68" s="11"/>
      <c r="GU68" s="11"/>
      <c r="GV68" s="11"/>
      <c r="GW68" s="11"/>
      <c r="GX68" s="11"/>
      <c r="GY68" s="11"/>
      <c r="GZ68" s="16"/>
      <c r="HA68" s="16"/>
      <c r="HB68" s="11"/>
      <c r="HC68" s="12"/>
      <c r="HD68" s="12"/>
      <c r="HE68" s="13"/>
      <c r="HF68" s="14"/>
      <c r="HG68" s="11"/>
      <c r="HH68" s="11"/>
      <c r="HI68" s="11"/>
      <c r="HJ68" s="11"/>
      <c r="HK68" s="11"/>
      <c r="HL68" s="11"/>
      <c r="HM68" s="11"/>
      <c r="HN68" s="11"/>
      <c r="HO68" s="11"/>
      <c r="HP68" s="11"/>
      <c r="HQ68" s="11"/>
      <c r="HR68" s="11"/>
      <c r="HS68" s="16"/>
      <c r="HT68" s="16"/>
      <c r="HU68" s="11"/>
      <c r="HV68" s="12"/>
      <c r="HW68" s="12"/>
      <c r="HX68" s="13"/>
      <c r="HY68" s="14"/>
      <c r="HZ68" s="11"/>
      <c r="IA68" s="11"/>
      <c r="IB68" s="11"/>
      <c r="IC68" s="11"/>
      <c r="ID68" s="11"/>
      <c r="IE68" s="11"/>
      <c r="IF68" s="11"/>
      <c r="IG68" s="11"/>
      <c r="IH68" s="11"/>
      <c r="II68" s="11"/>
      <c r="IJ68" s="11"/>
      <c r="IK68" s="11"/>
      <c r="IL68" s="16"/>
      <c r="IM68" s="16"/>
      <c r="IN68" s="11"/>
      <c r="IO68" s="12"/>
      <c r="IP68" s="12"/>
      <c r="IQ68" s="13"/>
      <c r="IR68" s="14"/>
      <c r="IS68" s="11"/>
      <c r="IT68" s="11"/>
      <c r="IU68" s="11"/>
      <c r="IV68" s="11"/>
      <c r="IW68" s="11"/>
      <c r="IX68" s="11"/>
      <c r="IY68" s="11"/>
      <c r="IZ68" s="11"/>
      <c r="JA68" s="11"/>
      <c r="JB68" s="11"/>
      <c r="JC68" s="11"/>
      <c r="JD68" s="11"/>
      <c r="JE68" s="16"/>
      <c r="JF68" s="16"/>
      <c r="JG68" s="11"/>
      <c r="JH68" s="12"/>
      <c r="JI68" s="12"/>
      <c r="JJ68" s="13"/>
      <c r="JK68" s="14"/>
      <c r="JL68" s="11"/>
      <c r="JM68" s="11"/>
      <c r="JN68" s="11"/>
      <c r="JO68" s="11"/>
      <c r="JP68" s="11"/>
      <c r="JQ68" s="11"/>
      <c r="JR68" s="11"/>
      <c r="JS68" s="11"/>
      <c r="JT68" s="11"/>
      <c r="JU68" s="11"/>
      <c r="JV68" s="11"/>
      <c r="JW68" s="11"/>
      <c r="JX68" s="16"/>
      <c r="JY68" s="16"/>
      <c r="JZ68" s="11"/>
      <c r="KA68" s="12"/>
      <c r="KB68" s="12"/>
      <c r="KC68" s="13"/>
      <c r="KD68" s="14"/>
      <c r="KE68" s="11"/>
      <c r="KF68" s="11"/>
      <c r="KG68" s="11"/>
      <c r="KH68" s="11"/>
      <c r="KI68" s="11"/>
      <c r="KJ68" s="11"/>
      <c r="KK68" s="11"/>
      <c r="KL68" s="11"/>
      <c r="KM68" s="11"/>
      <c r="KN68" s="11"/>
      <c r="KO68" s="11"/>
      <c r="KP68" s="11"/>
      <c r="KQ68" s="16"/>
      <c r="KR68" s="16"/>
      <c r="KS68" s="11"/>
      <c r="KT68" s="12"/>
      <c r="KU68" s="12"/>
      <c r="KV68" s="13"/>
      <c r="KW68" s="14"/>
      <c r="KX68" s="11"/>
      <c r="KY68" s="11"/>
      <c r="KZ68" s="11"/>
      <c r="LA68" s="11"/>
      <c r="LB68" s="11"/>
      <c r="LC68" s="11"/>
      <c r="LD68" s="11"/>
      <c r="LE68" s="11"/>
      <c r="LF68" s="11"/>
      <c r="LG68" s="11"/>
      <c r="LH68" s="11"/>
      <c r="LI68" s="11"/>
      <c r="LJ68" s="16"/>
      <c r="LK68" s="16"/>
      <c r="LL68" s="11"/>
      <c r="LM68" s="12"/>
      <c r="LN68" s="12"/>
      <c r="LO68" s="13"/>
      <c r="LP68" s="14"/>
      <c r="LQ68" s="11"/>
      <c r="LR68" s="11"/>
      <c r="LS68" s="11"/>
      <c r="LT68" s="11"/>
      <c r="LU68" s="11"/>
      <c r="LV68" s="11"/>
      <c r="LW68" s="11"/>
      <c r="LX68" s="11"/>
      <c r="LY68" s="11"/>
      <c r="LZ68" s="11"/>
      <c r="MA68" s="11"/>
      <c r="MB68" s="11"/>
      <c r="MC68" s="16"/>
      <c r="MD68" s="16"/>
      <c r="ME68" s="11"/>
      <c r="MF68" s="12"/>
      <c r="MG68" s="12"/>
      <c r="MH68" s="13"/>
      <c r="MI68" s="14"/>
      <c r="MJ68" s="11"/>
      <c r="MK68" s="11"/>
      <c r="ML68" s="11"/>
      <c r="MM68" s="11"/>
      <c r="MN68" s="11"/>
      <c r="MO68" s="11"/>
      <c r="MP68" s="11"/>
      <c r="MQ68" s="11"/>
      <c r="MR68" s="11"/>
      <c r="MS68" s="11"/>
      <c r="MT68" s="11"/>
      <c r="MU68" s="11"/>
      <c r="MV68" s="16"/>
      <c r="MW68" s="16"/>
      <c r="MX68" s="11"/>
      <c r="MY68" s="12"/>
      <c r="MZ68" s="12"/>
      <c r="NA68" s="13"/>
      <c r="NB68" s="14"/>
      <c r="NC68" s="11"/>
      <c r="ND68" s="11"/>
      <c r="NE68" s="11"/>
      <c r="NF68" s="11"/>
      <c r="NG68" s="11"/>
      <c r="NH68" s="11"/>
      <c r="NI68" s="11"/>
      <c r="NJ68" s="11"/>
      <c r="NK68" s="11"/>
      <c r="NL68" s="11"/>
      <c r="NM68" s="11"/>
      <c r="NN68" s="11"/>
      <c r="NO68" s="16"/>
      <c r="NP68" s="16"/>
      <c r="NQ68" s="11"/>
      <c r="NR68" s="12"/>
      <c r="NS68" s="12"/>
      <c r="NT68" s="13"/>
      <c r="NU68" s="14"/>
      <c r="NV68" s="11"/>
      <c r="NW68" s="11"/>
      <c r="NX68" s="11"/>
      <c r="NY68" s="11"/>
      <c r="NZ68" s="11"/>
      <c r="OA68" s="11"/>
      <c r="OB68" s="11"/>
      <c r="OC68" s="11"/>
      <c r="OD68" s="11"/>
      <c r="OE68" s="11"/>
      <c r="OF68" s="11"/>
      <c r="OG68" s="11"/>
      <c r="OH68" s="16"/>
      <c r="OI68" s="16"/>
      <c r="OJ68" s="11"/>
      <c r="OK68" s="12"/>
      <c r="OL68" s="12"/>
      <c r="OM68" s="13"/>
      <c r="ON68" s="14"/>
      <c r="OO68" s="11"/>
      <c r="OP68" s="11"/>
      <c r="OQ68" s="11"/>
      <c r="OR68" s="11"/>
      <c r="OS68" s="11"/>
      <c r="OT68" s="11"/>
      <c r="OU68" s="11"/>
      <c r="OV68" s="11"/>
      <c r="OW68" s="11"/>
      <c r="OX68" s="11"/>
      <c r="OY68" s="11"/>
      <c r="OZ68" s="11"/>
      <c r="PA68" s="16"/>
      <c r="PB68" s="16"/>
    </row>
    <row r="69" spans="1:418" ht="100" customHeight="1" x14ac:dyDescent="0.75">
      <c r="A69" s="12">
        <v>2980</v>
      </c>
      <c r="B69" s="12" t="s">
        <v>2980</v>
      </c>
      <c r="C69" s="12" t="s">
        <v>7090</v>
      </c>
      <c r="D69" s="26">
        <v>3000</v>
      </c>
      <c r="E69" s="27">
        <v>3275</v>
      </c>
      <c r="F69" s="12" t="s">
        <v>8218</v>
      </c>
      <c r="G69" s="12" t="s">
        <v>8223</v>
      </c>
      <c r="H69" s="12" t="s">
        <v>8245</v>
      </c>
      <c r="I69" s="12">
        <v>1440381600</v>
      </c>
      <c r="J69" s="12">
        <v>1438639130</v>
      </c>
      <c r="K69" s="12" t="b">
        <v>0</v>
      </c>
      <c r="L69" s="12">
        <v>24</v>
      </c>
      <c r="M69" s="12" t="b">
        <v>1</v>
      </c>
      <c r="N69" s="12" t="s">
        <v>8273</v>
      </c>
      <c r="O69" s="12" t="s">
        <v>8274</v>
      </c>
      <c r="P69" s="12">
        <v>109</v>
      </c>
      <c r="Q69" s="12">
        <v>136.46</v>
      </c>
      <c r="R69" s="15">
        <v>42219.915856481486</v>
      </c>
      <c r="S69" s="15">
        <v>42240.083333333328</v>
      </c>
      <c r="T69" s="11"/>
      <c r="U69" s="12"/>
      <c r="V69" s="12"/>
      <c r="W69" s="13"/>
      <c r="X69" s="14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6"/>
      <c r="AL69" s="16"/>
      <c r="AM69" s="11"/>
      <c r="AN69" s="12"/>
      <c r="AO69" s="12"/>
      <c r="AP69" s="13"/>
      <c r="AQ69" s="14"/>
      <c r="AR69" s="11"/>
      <c r="AS69" s="11"/>
      <c r="AT69" s="11"/>
      <c r="AU69" s="11"/>
      <c r="AV69" s="11"/>
      <c r="AW69" s="11"/>
      <c r="AX69" s="11"/>
      <c r="AY69" s="11"/>
      <c r="AZ69" s="11"/>
      <c r="BA69" s="11"/>
      <c r="BB69" s="11"/>
      <c r="BC69" s="11"/>
      <c r="BD69" s="16"/>
      <c r="BE69" s="16"/>
      <c r="BF69" s="11"/>
      <c r="BG69" s="12"/>
      <c r="BH69" s="12"/>
      <c r="BI69" s="13"/>
      <c r="BJ69" s="14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6"/>
      <c r="BX69" s="16"/>
      <c r="BY69" s="11"/>
      <c r="BZ69" s="12"/>
      <c r="CA69" s="12"/>
      <c r="CB69" s="13"/>
      <c r="CC69" s="14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6"/>
      <c r="CQ69" s="16"/>
      <c r="CR69" s="11"/>
      <c r="CS69" s="12"/>
      <c r="CT69" s="12"/>
      <c r="CU69" s="13"/>
      <c r="CV69" s="14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6"/>
      <c r="DJ69" s="16"/>
      <c r="DK69" s="11"/>
      <c r="DL69" s="12"/>
      <c r="DM69" s="12"/>
      <c r="DN69" s="13"/>
      <c r="DO69" s="14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  <c r="EB69" s="16"/>
      <c r="EC69" s="16"/>
      <c r="ED69" s="11"/>
      <c r="EE69" s="12"/>
      <c r="EF69" s="12"/>
      <c r="EG69" s="13"/>
      <c r="EH69" s="14"/>
      <c r="EI69" s="11"/>
      <c r="EJ69" s="11"/>
      <c r="EK69" s="11"/>
      <c r="EL69" s="11"/>
      <c r="EM69" s="11"/>
      <c r="EN69" s="11"/>
      <c r="EO69" s="11"/>
      <c r="EP69" s="11"/>
      <c r="EQ69" s="11"/>
      <c r="ER69" s="11"/>
      <c r="ES69" s="11"/>
      <c r="ET69" s="11"/>
      <c r="EU69" s="16"/>
      <c r="EV69" s="16"/>
      <c r="EW69" s="11"/>
      <c r="EX69" s="12"/>
      <c r="EY69" s="12"/>
      <c r="EZ69" s="13"/>
      <c r="FA69" s="14"/>
      <c r="FB69" s="11"/>
      <c r="FC69" s="11"/>
      <c r="FD69" s="11"/>
      <c r="FE69" s="11"/>
      <c r="FF69" s="11"/>
      <c r="FG69" s="11"/>
      <c r="FH69" s="11"/>
      <c r="FI69" s="11"/>
      <c r="FJ69" s="11"/>
      <c r="FK69" s="11"/>
      <c r="FL69" s="11"/>
      <c r="FM69" s="11"/>
      <c r="FN69" s="16"/>
      <c r="FO69" s="16"/>
      <c r="FP69" s="11"/>
      <c r="FQ69" s="12"/>
      <c r="FR69" s="12"/>
      <c r="FS69" s="13"/>
      <c r="FT69" s="14"/>
      <c r="FU69" s="11"/>
      <c r="FV69" s="11"/>
      <c r="FW69" s="11"/>
      <c r="FX69" s="11"/>
      <c r="FY69" s="11"/>
      <c r="FZ69" s="11"/>
      <c r="GA69" s="11"/>
      <c r="GB69" s="11"/>
      <c r="GC69" s="11"/>
      <c r="GD69" s="11"/>
      <c r="GE69" s="11"/>
      <c r="GF69" s="11"/>
      <c r="GG69" s="16"/>
      <c r="GH69" s="16"/>
      <c r="GI69" s="11"/>
      <c r="GJ69" s="12"/>
      <c r="GK69" s="12"/>
      <c r="GL69" s="13"/>
      <c r="GM69" s="14"/>
      <c r="GN69" s="11"/>
      <c r="GO69" s="11"/>
      <c r="GP69" s="11"/>
      <c r="GQ69" s="11"/>
      <c r="GR69" s="11"/>
      <c r="GS69" s="11"/>
      <c r="GT69" s="11"/>
      <c r="GU69" s="11"/>
      <c r="GV69" s="11"/>
      <c r="GW69" s="11"/>
      <c r="GX69" s="11"/>
      <c r="GY69" s="11"/>
      <c r="GZ69" s="16"/>
      <c r="HA69" s="16"/>
      <c r="HB69" s="11"/>
      <c r="HC69" s="12"/>
      <c r="HD69" s="12"/>
      <c r="HE69" s="13"/>
      <c r="HF69" s="14"/>
      <c r="HG69" s="11"/>
      <c r="HH69" s="11"/>
      <c r="HI69" s="11"/>
      <c r="HJ69" s="11"/>
      <c r="HK69" s="11"/>
      <c r="HL69" s="11"/>
      <c r="HM69" s="11"/>
      <c r="HN69" s="11"/>
      <c r="HO69" s="11"/>
      <c r="HP69" s="11"/>
      <c r="HQ69" s="11"/>
      <c r="HR69" s="11"/>
      <c r="HS69" s="16"/>
      <c r="HT69" s="16"/>
      <c r="HU69" s="11"/>
      <c r="HV69" s="12"/>
      <c r="HW69" s="12"/>
      <c r="HX69" s="13"/>
      <c r="HY69" s="14"/>
      <c r="HZ69" s="11"/>
      <c r="IA69" s="11"/>
      <c r="IB69" s="11"/>
      <c r="IC69" s="11"/>
      <c r="ID69" s="11"/>
      <c r="IE69" s="11"/>
      <c r="IF69" s="11"/>
      <c r="IG69" s="11"/>
      <c r="IH69" s="11"/>
      <c r="II69" s="11"/>
      <c r="IJ69" s="11"/>
      <c r="IK69" s="11"/>
      <c r="IL69" s="16"/>
      <c r="IM69" s="16"/>
      <c r="IN69" s="11"/>
      <c r="IO69" s="12"/>
      <c r="IP69" s="12"/>
      <c r="IQ69" s="13"/>
      <c r="IR69" s="14"/>
      <c r="IS69" s="11"/>
      <c r="IT69" s="11"/>
      <c r="IU69" s="11"/>
      <c r="IV69" s="11"/>
      <c r="IW69" s="11"/>
      <c r="IX69" s="11"/>
      <c r="IY69" s="11"/>
      <c r="IZ69" s="11"/>
      <c r="JA69" s="11"/>
      <c r="JB69" s="11"/>
      <c r="JC69" s="11"/>
      <c r="JD69" s="11"/>
      <c r="JE69" s="16"/>
      <c r="JF69" s="16"/>
      <c r="JG69" s="11"/>
      <c r="JH69" s="12"/>
      <c r="JI69" s="12"/>
      <c r="JJ69" s="13"/>
      <c r="JK69" s="14"/>
      <c r="JL69" s="11"/>
      <c r="JM69" s="11"/>
      <c r="JN69" s="11"/>
      <c r="JO69" s="11"/>
      <c r="JP69" s="11"/>
      <c r="JQ69" s="11"/>
      <c r="JR69" s="11"/>
      <c r="JS69" s="11"/>
      <c r="JT69" s="11"/>
      <c r="JU69" s="11"/>
      <c r="JV69" s="11"/>
      <c r="JW69" s="11"/>
      <c r="JX69" s="16"/>
      <c r="JY69" s="16"/>
      <c r="JZ69" s="11"/>
      <c r="KA69" s="12"/>
      <c r="KB69" s="12"/>
      <c r="KC69" s="13"/>
      <c r="KD69" s="14"/>
      <c r="KE69" s="11"/>
      <c r="KF69" s="11"/>
      <c r="KG69" s="11"/>
      <c r="KH69" s="11"/>
      <c r="KI69" s="11"/>
      <c r="KJ69" s="11"/>
      <c r="KK69" s="11"/>
      <c r="KL69" s="11"/>
      <c r="KM69" s="11"/>
      <c r="KN69" s="11"/>
      <c r="KO69" s="11"/>
      <c r="KP69" s="11"/>
      <c r="KQ69" s="16"/>
      <c r="KR69" s="16"/>
      <c r="KS69" s="11"/>
      <c r="KT69" s="12"/>
      <c r="KU69" s="12"/>
      <c r="KV69" s="13"/>
      <c r="KW69" s="14"/>
      <c r="KX69" s="11"/>
      <c r="KY69" s="11"/>
      <c r="KZ69" s="11"/>
      <c r="LA69" s="11"/>
      <c r="LB69" s="11"/>
      <c r="LC69" s="11"/>
      <c r="LD69" s="11"/>
      <c r="LE69" s="11"/>
      <c r="LF69" s="11"/>
      <c r="LG69" s="11"/>
      <c r="LH69" s="11"/>
      <c r="LI69" s="11"/>
      <c r="LJ69" s="16"/>
      <c r="LK69" s="16"/>
      <c r="LL69" s="11"/>
      <c r="LM69" s="12"/>
      <c r="LN69" s="12"/>
      <c r="LO69" s="13"/>
      <c r="LP69" s="14"/>
      <c r="LQ69" s="11"/>
      <c r="LR69" s="11"/>
      <c r="LS69" s="11"/>
      <c r="LT69" s="11"/>
      <c r="LU69" s="11"/>
      <c r="LV69" s="11"/>
      <c r="LW69" s="11"/>
      <c r="LX69" s="11"/>
      <c r="LY69" s="11"/>
      <c r="LZ69" s="11"/>
      <c r="MA69" s="11"/>
      <c r="MB69" s="11"/>
      <c r="MC69" s="16"/>
      <c r="MD69" s="16"/>
      <c r="ME69" s="11"/>
      <c r="MF69" s="12"/>
      <c r="MG69" s="12"/>
      <c r="MH69" s="13"/>
      <c r="MI69" s="14"/>
      <c r="MJ69" s="11"/>
      <c r="MK69" s="11"/>
      <c r="ML69" s="11"/>
      <c r="MM69" s="11"/>
      <c r="MN69" s="11"/>
      <c r="MO69" s="11"/>
      <c r="MP69" s="11"/>
      <c r="MQ69" s="11"/>
      <c r="MR69" s="11"/>
      <c r="MS69" s="11"/>
      <c r="MT69" s="11"/>
      <c r="MU69" s="11"/>
      <c r="MV69" s="16"/>
      <c r="MW69" s="16"/>
      <c r="MX69" s="11"/>
      <c r="MY69" s="12"/>
      <c r="MZ69" s="12"/>
      <c r="NA69" s="13"/>
      <c r="NB69" s="14"/>
      <c r="NC69" s="11"/>
      <c r="ND69" s="11"/>
      <c r="NE69" s="11"/>
      <c r="NF69" s="11"/>
      <c r="NG69" s="11"/>
      <c r="NH69" s="11"/>
      <c r="NI69" s="11"/>
      <c r="NJ69" s="11"/>
      <c r="NK69" s="11"/>
      <c r="NL69" s="11"/>
      <c r="NM69" s="11"/>
      <c r="NN69" s="11"/>
      <c r="NO69" s="16"/>
      <c r="NP69" s="16"/>
      <c r="NQ69" s="11"/>
      <c r="NR69" s="12"/>
      <c r="NS69" s="12"/>
      <c r="NT69" s="13"/>
      <c r="NU69" s="14"/>
      <c r="NV69" s="11"/>
      <c r="NW69" s="11"/>
      <c r="NX69" s="11"/>
      <c r="NY69" s="11"/>
      <c r="NZ69" s="11"/>
      <c r="OA69" s="11"/>
      <c r="OB69" s="11"/>
      <c r="OC69" s="11"/>
      <c r="OD69" s="11"/>
      <c r="OE69" s="11"/>
      <c r="OF69" s="11"/>
      <c r="OG69" s="11"/>
      <c r="OH69" s="16"/>
      <c r="OI69" s="16"/>
      <c r="OJ69" s="11"/>
      <c r="OK69" s="12"/>
      <c r="OL69" s="12"/>
      <c r="OM69" s="13"/>
      <c r="ON69" s="14"/>
      <c r="OO69" s="11"/>
      <c r="OP69" s="11"/>
      <c r="OQ69" s="11"/>
      <c r="OR69" s="11"/>
      <c r="OS69" s="11"/>
      <c r="OT69" s="11"/>
      <c r="OU69" s="11"/>
      <c r="OV69" s="11"/>
      <c r="OW69" s="11"/>
      <c r="OX69" s="11"/>
      <c r="OY69" s="11"/>
      <c r="OZ69" s="11"/>
      <c r="PA69" s="16"/>
      <c r="PB69" s="16"/>
    </row>
    <row r="70" spans="1:418" ht="100" customHeight="1" x14ac:dyDescent="0.75">
      <c r="A70" s="12">
        <v>3147</v>
      </c>
      <c r="B70" s="12" t="s">
        <v>3147</v>
      </c>
      <c r="C70" s="12" t="s">
        <v>7257</v>
      </c>
      <c r="D70" s="26">
        <v>20000</v>
      </c>
      <c r="E70" s="27">
        <v>23505</v>
      </c>
      <c r="F70" s="12" t="s">
        <v>8218</v>
      </c>
      <c r="G70" s="12" t="s">
        <v>8223</v>
      </c>
      <c r="H70" s="12" t="s">
        <v>8245</v>
      </c>
      <c r="I70" s="12">
        <v>1415319355</v>
      </c>
      <c r="J70" s="12">
        <v>1411859755</v>
      </c>
      <c r="K70" s="12" t="b">
        <v>1</v>
      </c>
      <c r="L70" s="12">
        <v>213</v>
      </c>
      <c r="M70" s="12" t="b">
        <v>1</v>
      </c>
      <c r="N70" s="12" t="s">
        <v>8273</v>
      </c>
      <c r="O70" s="12" t="s">
        <v>8274</v>
      </c>
      <c r="P70" s="12">
        <v>118</v>
      </c>
      <c r="Q70" s="12">
        <v>110.35</v>
      </c>
      <c r="R70" s="15">
        <v>41909.969386574077</v>
      </c>
      <c r="S70" s="15">
        <v>41950.011053240742</v>
      </c>
      <c r="T70" s="11"/>
      <c r="U70" s="12"/>
      <c r="V70" s="12"/>
      <c r="W70" s="13"/>
      <c r="X70" s="14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16"/>
      <c r="AL70" s="16"/>
      <c r="AM70" s="11"/>
      <c r="AN70" s="12"/>
      <c r="AO70" s="12"/>
      <c r="AP70" s="13"/>
      <c r="AQ70" s="14"/>
      <c r="AR70" s="11"/>
      <c r="AS70" s="11"/>
      <c r="AT70" s="11"/>
      <c r="AU70" s="11"/>
      <c r="AV70" s="11"/>
      <c r="AW70" s="11"/>
      <c r="AX70" s="11"/>
      <c r="AY70" s="11"/>
      <c r="AZ70" s="11"/>
      <c r="BA70" s="11"/>
      <c r="BB70" s="11"/>
      <c r="BC70" s="11"/>
      <c r="BD70" s="16"/>
      <c r="BE70" s="16"/>
      <c r="BF70" s="11"/>
      <c r="BG70" s="12"/>
      <c r="BH70" s="12"/>
      <c r="BI70" s="13"/>
      <c r="BJ70" s="14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6"/>
      <c r="BX70" s="16"/>
      <c r="BY70" s="11"/>
      <c r="BZ70" s="12"/>
      <c r="CA70" s="12"/>
      <c r="CB70" s="13"/>
      <c r="CC70" s="14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6"/>
      <c r="CQ70" s="16"/>
      <c r="CR70" s="11"/>
      <c r="CS70" s="12"/>
      <c r="CT70" s="12"/>
      <c r="CU70" s="13"/>
      <c r="CV70" s="14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6"/>
      <c r="DJ70" s="16"/>
      <c r="DK70" s="11"/>
      <c r="DL70" s="12"/>
      <c r="DM70" s="12"/>
      <c r="DN70" s="13"/>
      <c r="DO70" s="14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  <c r="EB70" s="16"/>
      <c r="EC70" s="16"/>
      <c r="ED70" s="11"/>
      <c r="EE70" s="12"/>
      <c r="EF70" s="12"/>
      <c r="EG70" s="13"/>
      <c r="EH70" s="14"/>
      <c r="EI70" s="11"/>
      <c r="EJ70" s="11"/>
      <c r="EK70" s="11"/>
      <c r="EL70" s="11"/>
      <c r="EM70" s="11"/>
      <c r="EN70" s="11"/>
      <c r="EO70" s="11"/>
      <c r="EP70" s="11"/>
      <c r="EQ70" s="11"/>
      <c r="ER70" s="11"/>
      <c r="ES70" s="11"/>
      <c r="ET70" s="11"/>
      <c r="EU70" s="16"/>
      <c r="EV70" s="16"/>
      <c r="EW70" s="11"/>
      <c r="EX70" s="12"/>
      <c r="EY70" s="12"/>
      <c r="EZ70" s="13"/>
      <c r="FA70" s="14"/>
      <c r="FB70" s="11"/>
      <c r="FC70" s="11"/>
      <c r="FD70" s="11"/>
      <c r="FE70" s="11"/>
      <c r="FF70" s="11"/>
      <c r="FG70" s="11"/>
      <c r="FH70" s="11"/>
      <c r="FI70" s="11"/>
      <c r="FJ70" s="11"/>
      <c r="FK70" s="11"/>
      <c r="FL70" s="11"/>
      <c r="FM70" s="11"/>
      <c r="FN70" s="16"/>
      <c r="FO70" s="16"/>
      <c r="FP70" s="11"/>
      <c r="FQ70" s="12"/>
      <c r="FR70" s="12"/>
      <c r="FS70" s="13"/>
      <c r="FT70" s="14"/>
      <c r="FU70" s="11"/>
      <c r="FV70" s="11"/>
      <c r="FW70" s="11"/>
      <c r="FX70" s="11"/>
      <c r="FY70" s="11"/>
      <c r="FZ70" s="11"/>
      <c r="GA70" s="11"/>
      <c r="GB70" s="11"/>
      <c r="GC70" s="11"/>
      <c r="GD70" s="11"/>
      <c r="GE70" s="11"/>
      <c r="GF70" s="11"/>
      <c r="GG70" s="16"/>
      <c r="GH70" s="16"/>
      <c r="GI70" s="11"/>
      <c r="GJ70" s="12"/>
      <c r="GK70" s="12"/>
      <c r="GL70" s="13"/>
      <c r="GM70" s="14"/>
      <c r="GN70" s="11"/>
      <c r="GO70" s="11"/>
      <c r="GP70" s="11"/>
      <c r="GQ70" s="11"/>
      <c r="GR70" s="11"/>
      <c r="GS70" s="11"/>
      <c r="GT70" s="11"/>
      <c r="GU70" s="11"/>
      <c r="GV70" s="11"/>
      <c r="GW70" s="11"/>
      <c r="GX70" s="11"/>
      <c r="GY70" s="11"/>
      <c r="GZ70" s="16"/>
      <c r="HA70" s="16"/>
      <c r="HB70" s="11"/>
      <c r="HC70" s="12"/>
      <c r="HD70" s="12"/>
      <c r="HE70" s="13"/>
      <c r="HF70" s="14"/>
      <c r="HG70" s="11"/>
      <c r="HH70" s="11"/>
      <c r="HI70" s="11"/>
      <c r="HJ70" s="11"/>
      <c r="HK70" s="11"/>
      <c r="HL70" s="11"/>
      <c r="HM70" s="11"/>
      <c r="HN70" s="11"/>
      <c r="HO70" s="11"/>
      <c r="HP70" s="11"/>
      <c r="HQ70" s="11"/>
      <c r="HR70" s="11"/>
      <c r="HS70" s="16"/>
      <c r="HT70" s="16"/>
      <c r="HU70" s="11"/>
      <c r="HV70" s="12"/>
      <c r="HW70" s="12"/>
      <c r="HX70" s="13"/>
      <c r="HY70" s="14"/>
      <c r="HZ70" s="11"/>
      <c r="IA70" s="11"/>
      <c r="IB70" s="11"/>
      <c r="IC70" s="11"/>
      <c r="ID70" s="11"/>
      <c r="IE70" s="11"/>
      <c r="IF70" s="11"/>
      <c r="IG70" s="11"/>
      <c r="IH70" s="11"/>
      <c r="II70" s="11"/>
      <c r="IJ70" s="11"/>
      <c r="IK70" s="11"/>
      <c r="IL70" s="16"/>
      <c r="IM70" s="16"/>
      <c r="IN70" s="11"/>
      <c r="IO70" s="12"/>
      <c r="IP70" s="12"/>
      <c r="IQ70" s="13"/>
      <c r="IR70" s="14"/>
      <c r="IS70" s="11"/>
      <c r="IT70" s="11"/>
      <c r="IU70" s="11"/>
      <c r="IV70" s="11"/>
      <c r="IW70" s="11"/>
      <c r="IX70" s="11"/>
      <c r="IY70" s="11"/>
      <c r="IZ70" s="11"/>
      <c r="JA70" s="11"/>
      <c r="JB70" s="11"/>
      <c r="JC70" s="11"/>
      <c r="JD70" s="11"/>
      <c r="JE70" s="16"/>
      <c r="JF70" s="16"/>
      <c r="JG70" s="11"/>
      <c r="JH70" s="12"/>
      <c r="JI70" s="12"/>
      <c r="JJ70" s="13"/>
      <c r="JK70" s="14"/>
      <c r="JL70" s="11"/>
      <c r="JM70" s="11"/>
      <c r="JN70" s="11"/>
      <c r="JO70" s="11"/>
      <c r="JP70" s="11"/>
      <c r="JQ70" s="11"/>
      <c r="JR70" s="11"/>
      <c r="JS70" s="11"/>
      <c r="JT70" s="11"/>
      <c r="JU70" s="11"/>
      <c r="JV70" s="11"/>
      <c r="JW70" s="11"/>
      <c r="JX70" s="16"/>
      <c r="JY70" s="16"/>
      <c r="JZ70" s="11"/>
      <c r="KA70" s="12"/>
      <c r="KB70" s="12"/>
      <c r="KC70" s="13"/>
      <c r="KD70" s="14"/>
      <c r="KE70" s="11"/>
      <c r="KF70" s="11"/>
      <c r="KG70" s="11"/>
      <c r="KH70" s="11"/>
      <c r="KI70" s="11"/>
      <c r="KJ70" s="11"/>
      <c r="KK70" s="11"/>
      <c r="KL70" s="11"/>
      <c r="KM70" s="11"/>
      <c r="KN70" s="11"/>
      <c r="KO70" s="11"/>
      <c r="KP70" s="11"/>
      <c r="KQ70" s="16"/>
      <c r="KR70" s="16"/>
      <c r="KS70" s="11"/>
      <c r="KT70" s="12"/>
      <c r="KU70" s="12"/>
      <c r="KV70" s="13"/>
      <c r="KW70" s="14"/>
      <c r="KX70" s="11"/>
      <c r="KY70" s="11"/>
      <c r="KZ70" s="11"/>
      <c r="LA70" s="11"/>
      <c r="LB70" s="11"/>
      <c r="LC70" s="11"/>
      <c r="LD70" s="11"/>
      <c r="LE70" s="11"/>
      <c r="LF70" s="11"/>
      <c r="LG70" s="11"/>
      <c r="LH70" s="11"/>
      <c r="LI70" s="11"/>
      <c r="LJ70" s="16"/>
      <c r="LK70" s="16"/>
      <c r="LL70" s="11"/>
      <c r="LM70" s="12"/>
      <c r="LN70" s="12"/>
      <c r="LO70" s="13"/>
      <c r="LP70" s="14"/>
      <c r="LQ70" s="11"/>
      <c r="LR70" s="11"/>
      <c r="LS70" s="11"/>
      <c r="LT70" s="11"/>
      <c r="LU70" s="11"/>
      <c r="LV70" s="11"/>
      <c r="LW70" s="11"/>
      <c r="LX70" s="11"/>
      <c r="LY70" s="11"/>
      <c r="LZ70" s="11"/>
      <c r="MA70" s="11"/>
      <c r="MB70" s="11"/>
      <c r="MC70" s="16"/>
      <c r="MD70" s="16"/>
      <c r="ME70" s="11"/>
      <c r="MF70" s="12"/>
      <c r="MG70" s="12"/>
      <c r="MH70" s="13"/>
      <c r="MI70" s="14"/>
      <c r="MJ70" s="11"/>
      <c r="MK70" s="11"/>
      <c r="ML70" s="11"/>
      <c r="MM70" s="11"/>
      <c r="MN70" s="11"/>
      <c r="MO70" s="11"/>
      <c r="MP70" s="11"/>
      <c r="MQ70" s="11"/>
      <c r="MR70" s="11"/>
      <c r="MS70" s="11"/>
      <c r="MT70" s="11"/>
      <c r="MU70" s="11"/>
      <c r="MV70" s="16"/>
      <c r="MW70" s="16"/>
      <c r="MX70" s="11"/>
      <c r="MY70" s="12"/>
      <c r="MZ70" s="12"/>
      <c r="NA70" s="13"/>
      <c r="NB70" s="14"/>
      <c r="NC70" s="11"/>
      <c r="ND70" s="11"/>
      <c r="NE70" s="11"/>
      <c r="NF70" s="11"/>
      <c r="NG70" s="11"/>
      <c r="NH70" s="11"/>
      <c r="NI70" s="11"/>
      <c r="NJ70" s="11"/>
      <c r="NK70" s="11"/>
      <c r="NL70" s="11"/>
      <c r="NM70" s="11"/>
      <c r="NN70" s="11"/>
      <c r="NO70" s="16"/>
      <c r="NP70" s="16"/>
      <c r="NQ70" s="11"/>
      <c r="NR70" s="12"/>
      <c r="NS70" s="12"/>
      <c r="NT70" s="13"/>
      <c r="NU70" s="14"/>
      <c r="NV70" s="11"/>
      <c r="NW70" s="11"/>
      <c r="NX70" s="11"/>
      <c r="NY70" s="11"/>
      <c r="NZ70" s="11"/>
      <c r="OA70" s="11"/>
      <c r="OB70" s="11"/>
      <c r="OC70" s="11"/>
      <c r="OD70" s="11"/>
      <c r="OE70" s="11"/>
      <c r="OF70" s="11"/>
      <c r="OG70" s="11"/>
      <c r="OH70" s="16"/>
      <c r="OI70" s="16"/>
      <c r="OJ70" s="11"/>
      <c r="OK70" s="12"/>
      <c r="OL70" s="12"/>
      <c r="OM70" s="13"/>
      <c r="ON70" s="14"/>
      <c r="OO70" s="11"/>
      <c r="OP70" s="11"/>
      <c r="OQ70" s="11"/>
      <c r="OR70" s="11"/>
      <c r="OS70" s="11"/>
      <c r="OT70" s="11"/>
      <c r="OU70" s="11"/>
      <c r="OV70" s="11"/>
      <c r="OW70" s="11"/>
      <c r="OX70" s="11"/>
      <c r="OY70" s="11"/>
      <c r="OZ70" s="11"/>
      <c r="PA70" s="16"/>
      <c r="PB70" s="16"/>
    </row>
    <row r="71" spans="1:418" ht="100" customHeight="1" x14ac:dyDescent="0.75">
      <c r="A71" s="12">
        <v>3148</v>
      </c>
      <c r="B71" s="12" t="s">
        <v>3148</v>
      </c>
      <c r="C71" s="12" t="s">
        <v>7258</v>
      </c>
      <c r="D71" s="26">
        <v>1800</v>
      </c>
      <c r="E71" s="27">
        <v>2361</v>
      </c>
      <c r="F71" s="12" t="s">
        <v>8218</v>
      </c>
      <c r="G71" s="12" t="s">
        <v>8223</v>
      </c>
      <c r="H71" s="12" t="s">
        <v>8245</v>
      </c>
      <c r="I71" s="12">
        <v>1412136000</v>
      </c>
      <c r="J71" s="12">
        <v>1410278284</v>
      </c>
      <c r="K71" s="12" t="b">
        <v>1</v>
      </c>
      <c r="L71" s="12">
        <v>57</v>
      </c>
      <c r="M71" s="12" t="b">
        <v>1</v>
      </c>
      <c r="N71" s="12" t="s">
        <v>8273</v>
      </c>
      <c r="O71" s="12" t="s">
        <v>8274</v>
      </c>
      <c r="P71" s="12">
        <v>131</v>
      </c>
      <c r="Q71" s="12">
        <v>41.42</v>
      </c>
      <c r="R71" s="15">
        <v>41891.665324074071</v>
      </c>
      <c r="S71" s="15">
        <v>41913.166666666664</v>
      </c>
      <c r="T71" s="11"/>
      <c r="U71" s="12"/>
      <c r="V71" s="12"/>
      <c r="W71" s="13"/>
      <c r="X71" s="14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6"/>
      <c r="AL71" s="16"/>
      <c r="AM71" s="11"/>
      <c r="AN71" s="12"/>
      <c r="AO71" s="12"/>
      <c r="AP71" s="13"/>
      <c r="AQ71" s="14"/>
      <c r="AR71" s="11"/>
      <c r="AS71" s="11"/>
      <c r="AT71" s="11"/>
      <c r="AU71" s="11"/>
      <c r="AV71" s="11"/>
      <c r="AW71" s="11"/>
      <c r="AX71" s="11"/>
      <c r="AY71" s="11"/>
      <c r="AZ71" s="11"/>
      <c r="BA71" s="11"/>
      <c r="BB71" s="11"/>
      <c r="BC71" s="11"/>
      <c r="BD71" s="16"/>
      <c r="BE71" s="16"/>
      <c r="BF71" s="11"/>
      <c r="BG71" s="12"/>
      <c r="BH71" s="12"/>
      <c r="BI71" s="13"/>
      <c r="BJ71" s="14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6"/>
      <c r="BX71" s="16"/>
      <c r="BY71" s="11"/>
      <c r="BZ71" s="12"/>
      <c r="CA71" s="12"/>
      <c r="CB71" s="13"/>
      <c r="CC71" s="14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6"/>
      <c r="CQ71" s="16"/>
      <c r="CR71" s="11"/>
      <c r="CS71" s="12"/>
      <c r="CT71" s="12"/>
      <c r="CU71" s="13"/>
      <c r="CV71" s="14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6"/>
      <c r="DJ71" s="16"/>
      <c r="DK71" s="11"/>
      <c r="DL71" s="12"/>
      <c r="DM71" s="12"/>
      <c r="DN71" s="13"/>
      <c r="DO71" s="14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  <c r="EB71" s="16"/>
      <c r="EC71" s="16"/>
      <c r="ED71" s="11"/>
      <c r="EE71" s="12"/>
      <c r="EF71" s="12"/>
      <c r="EG71" s="13"/>
      <c r="EH71" s="14"/>
      <c r="EI71" s="11"/>
      <c r="EJ71" s="11"/>
      <c r="EK71" s="11"/>
      <c r="EL71" s="11"/>
      <c r="EM71" s="11"/>
      <c r="EN71" s="11"/>
      <c r="EO71" s="11"/>
      <c r="EP71" s="11"/>
      <c r="EQ71" s="11"/>
      <c r="ER71" s="11"/>
      <c r="ES71" s="11"/>
      <c r="ET71" s="11"/>
      <c r="EU71" s="16"/>
      <c r="EV71" s="16"/>
      <c r="EW71" s="11"/>
      <c r="EX71" s="12"/>
      <c r="EY71" s="12"/>
      <c r="EZ71" s="13"/>
      <c r="FA71" s="14"/>
      <c r="FB71" s="11"/>
      <c r="FC71" s="11"/>
      <c r="FD71" s="11"/>
      <c r="FE71" s="11"/>
      <c r="FF71" s="11"/>
      <c r="FG71" s="11"/>
      <c r="FH71" s="11"/>
      <c r="FI71" s="11"/>
      <c r="FJ71" s="11"/>
      <c r="FK71" s="11"/>
      <c r="FL71" s="11"/>
      <c r="FM71" s="11"/>
      <c r="FN71" s="16"/>
      <c r="FO71" s="16"/>
      <c r="FP71" s="11"/>
      <c r="FQ71" s="12"/>
      <c r="FR71" s="12"/>
      <c r="FS71" s="13"/>
      <c r="FT71" s="14"/>
      <c r="FU71" s="11"/>
      <c r="FV71" s="11"/>
      <c r="FW71" s="11"/>
      <c r="FX71" s="11"/>
      <c r="FY71" s="11"/>
      <c r="FZ71" s="11"/>
      <c r="GA71" s="11"/>
      <c r="GB71" s="11"/>
      <c r="GC71" s="11"/>
      <c r="GD71" s="11"/>
      <c r="GE71" s="11"/>
      <c r="GF71" s="11"/>
      <c r="GG71" s="16"/>
      <c r="GH71" s="16"/>
      <c r="GI71" s="11"/>
      <c r="GJ71" s="12"/>
      <c r="GK71" s="12"/>
      <c r="GL71" s="13"/>
      <c r="GM71" s="14"/>
      <c r="GN71" s="11"/>
      <c r="GO71" s="11"/>
      <c r="GP71" s="11"/>
      <c r="GQ71" s="11"/>
      <c r="GR71" s="11"/>
      <c r="GS71" s="11"/>
      <c r="GT71" s="11"/>
      <c r="GU71" s="11"/>
      <c r="GV71" s="11"/>
      <c r="GW71" s="11"/>
      <c r="GX71" s="11"/>
      <c r="GY71" s="11"/>
      <c r="GZ71" s="16"/>
      <c r="HA71" s="16"/>
      <c r="HB71" s="11"/>
      <c r="HC71" s="12"/>
      <c r="HD71" s="12"/>
      <c r="HE71" s="13"/>
      <c r="HF71" s="14"/>
      <c r="HG71" s="11"/>
      <c r="HH71" s="11"/>
      <c r="HI71" s="11"/>
      <c r="HJ71" s="11"/>
      <c r="HK71" s="11"/>
      <c r="HL71" s="11"/>
      <c r="HM71" s="11"/>
      <c r="HN71" s="11"/>
      <c r="HO71" s="11"/>
      <c r="HP71" s="11"/>
      <c r="HQ71" s="11"/>
      <c r="HR71" s="11"/>
      <c r="HS71" s="16"/>
      <c r="HT71" s="16"/>
      <c r="HU71" s="11"/>
      <c r="HV71" s="12"/>
      <c r="HW71" s="12"/>
      <c r="HX71" s="13"/>
      <c r="HY71" s="14"/>
      <c r="HZ71" s="11"/>
      <c r="IA71" s="11"/>
      <c r="IB71" s="11"/>
      <c r="IC71" s="11"/>
      <c r="ID71" s="11"/>
      <c r="IE71" s="11"/>
      <c r="IF71" s="11"/>
      <c r="IG71" s="11"/>
      <c r="IH71" s="11"/>
      <c r="II71" s="11"/>
      <c r="IJ71" s="11"/>
      <c r="IK71" s="11"/>
      <c r="IL71" s="16"/>
      <c r="IM71" s="16"/>
      <c r="IN71" s="11"/>
      <c r="IO71" s="12"/>
      <c r="IP71" s="12"/>
      <c r="IQ71" s="13"/>
      <c r="IR71" s="14"/>
      <c r="IS71" s="11"/>
      <c r="IT71" s="11"/>
      <c r="IU71" s="11"/>
      <c r="IV71" s="11"/>
      <c r="IW71" s="11"/>
      <c r="IX71" s="11"/>
      <c r="IY71" s="11"/>
      <c r="IZ71" s="11"/>
      <c r="JA71" s="11"/>
      <c r="JB71" s="11"/>
      <c r="JC71" s="11"/>
      <c r="JD71" s="11"/>
      <c r="JE71" s="16"/>
      <c r="JF71" s="16"/>
      <c r="JG71" s="11"/>
      <c r="JH71" s="12"/>
      <c r="JI71" s="12"/>
      <c r="JJ71" s="13"/>
      <c r="JK71" s="14"/>
      <c r="JL71" s="11"/>
      <c r="JM71" s="11"/>
      <c r="JN71" s="11"/>
      <c r="JO71" s="11"/>
      <c r="JP71" s="11"/>
      <c r="JQ71" s="11"/>
      <c r="JR71" s="11"/>
      <c r="JS71" s="11"/>
      <c r="JT71" s="11"/>
      <c r="JU71" s="11"/>
      <c r="JV71" s="11"/>
      <c r="JW71" s="11"/>
      <c r="JX71" s="16"/>
      <c r="JY71" s="16"/>
      <c r="JZ71" s="11"/>
      <c r="KA71" s="12"/>
      <c r="KB71" s="12"/>
      <c r="KC71" s="13"/>
      <c r="KD71" s="14"/>
      <c r="KE71" s="11"/>
      <c r="KF71" s="11"/>
      <c r="KG71" s="11"/>
      <c r="KH71" s="11"/>
      <c r="KI71" s="11"/>
      <c r="KJ71" s="11"/>
      <c r="KK71" s="11"/>
      <c r="KL71" s="11"/>
      <c r="KM71" s="11"/>
      <c r="KN71" s="11"/>
      <c r="KO71" s="11"/>
      <c r="KP71" s="11"/>
      <c r="KQ71" s="16"/>
      <c r="KR71" s="16"/>
      <c r="KS71" s="11"/>
      <c r="KT71" s="12"/>
      <c r="KU71" s="12"/>
      <c r="KV71" s="13"/>
      <c r="KW71" s="14"/>
      <c r="KX71" s="11"/>
      <c r="KY71" s="11"/>
      <c r="KZ71" s="11"/>
      <c r="LA71" s="11"/>
      <c r="LB71" s="11"/>
      <c r="LC71" s="11"/>
      <c r="LD71" s="11"/>
      <c r="LE71" s="11"/>
      <c r="LF71" s="11"/>
      <c r="LG71" s="11"/>
      <c r="LH71" s="11"/>
      <c r="LI71" s="11"/>
      <c r="LJ71" s="16"/>
      <c r="LK71" s="16"/>
      <c r="LL71" s="11"/>
      <c r="LM71" s="12"/>
      <c r="LN71" s="12"/>
      <c r="LO71" s="13"/>
      <c r="LP71" s="14"/>
      <c r="LQ71" s="11"/>
      <c r="LR71" s="11"/>
      <c r="LS71" s="11"/>
      <c r="LT71" s="11"/>
      <c r="LU71" s="11"/>
      <c r="LV71" s="11"/>
      <c r="LW71" s="11"/>
      <c r="LX71" s="11"/>
      <c r="LY71" s="11"/>
      <c r="LZ71" s="11"/>
      <c r="MA71" s="11"/>
      <c r="MB71" s="11"/>
      <c r="MC71" s="16"/>
      <c r="MD71" s="16"/>
      <c r="ME71" s="11"/>
      <c r="MF71" s="12"/>
      <c r="MG71" s="12"/>
      <c r="MH71" s="13"/>
      <c r="MI71" s="14"/>
      <c r="MJ71" s="11"/>
      <c r="MK71" s="11"/>
      <c r="ML71" s="11"/>
      <c r="MM71" s="11"/>
      <c r="MN71" s="11"/>
      <c r="MO71" s="11"/>
      <c r="MP71" s="11"/>
      <c r="MQ71" s="11"/>
      <c r="MR71" s="11"/>
      <c r="MS71" s="11"/>
      <c r="MT71" s="11"/>
      <c r="MU71" s="11"/>
      <c r="MV71" s="16"/>
      <c r="MW71" s="16"/>
      <c r="MX71" s="11"/>
      <c r="MY71" s="12"/>
      <c r="MZ71" s="12"/>
      <c r="NA71" s="13"/>
      <c r="NB71" s="14"/>
      <c r="NC71" s="11"/>
      <c r="ND71" s="11"/>
      <c r="NE71" s="11"/>
      <c r="NF71" s="11"/>
      <c r="NG71" s="11"/>
      <c r="NH71" s="11"/>
      <c r="NI71" s="11"/>
      <c r="NJ71" s="11"/>
      <c r="NK71" s="11"/>
      <c r="NL71" s="11"/>
      <c r="NM71" s="11"/>
      <c r="NN71" s="11"/>
      <c r="NO71" s="16"/>
      <c r="NP71" s="16"/>
      <c r="NQ71" s="11"/>
      <c r="NR71" s="12"/>
      <c r="NS71" s="12"/>
      <c r="NT71" s="13"/>
      <c r="NU71" s="14"/>
      <c r="NV71" s="11"/>
      <c r="NW71" s="11"/>
      <c r="NX71" s="11"/>
      <c r="NY71" s="11"/>
      <c r="NZ71" s="11"/>
      <c r="OA71" s="11"/>
      <c r="OB71" s="11"/>
      <c r="OC71" s="11"/>
      <c r="OD71" s="11"/>
      <c r="OE71" s="11"/>
      <c r="OF71" s="11"/>
      <c r="OG71" s="11"/>
      <c r="OH71" s="16"/>
      <c r="OI71" s="16"/>
      <c r="OJ71" s="11"/>
      <c r="OK71" s="12"/>
      <c r="OL71" s="12"/>
      <c r="OM71" s="13"/>
      <c r="ON71" s="14"/>
      <c r="OO71" s="11"/>
      <c r="OP71" s="11"/>
      <c r="OQ71" s="11"/>
      <c r="OR71" s="11"/>
      <c r="OS71" s="11"/>
      <c r="OT71" s="11"/>
      <c r="OU71" s="11"/>
      <c r="OV71" s="11"/>
      <c r="OW71" s="11"/>
      <c r="OX71" s="11"/>
      <c r="OY71" s="11"/>
      <c r="OZ71" s="11"/>
      <c r="PA71" s="16"/>
      <c r="PB71" s="16"/>
    </row>
    <row r="72" spans="1:418" ht="100" customHeight="1" x14ac:dyDescent="0.75">
      <c r="A72" s="12">
        <v>3149</v>
      </c>
      <c r="B72" s="12" t="s">
        <v>3149</v>
      </c>
      <c r="C72" s="12" t="s">
        <v>7259</v>
      </c>
      <c r="D72" s="26">
        <v>1250</v>
      </c>
      <c r="E72" s="27">
        <v>1300</v>
      </c>
      <c r="F72" s="12" t="s">
        <v>8218</v>
      </c>
      <c r="G72" s="12" t="s">
        <v>8223</v>
      </c>
      <c r="H72" s="12" t="s">
        <v>8245</v>
      </c>
      <c r="I72" s="12">
        <v>1354845600</v>
      </c>
      <c r="J72" s="12">
        <v>1352766300</v>
      </c>
      <c r="K72" s="12" t="b">
        <v>1</v>
      </c>
      <c r="L72" s="12">
        <v>25</v>
      </c>
      <c r="M72" s="12" t="b">
        <v>1</v>
      </c>
      <c r="N72" s="12" t="s">
        <v>8273</v>
      </c>
      <c r="O72" s="12" t="s">
        <v>8274</v>
      </c>
      <c r="P72" s="12">
        <v>104</v>
      </c>
      <c r="Q72" s="12">
        <v>52</v>
      </c>
      <c r="R72" s="15">
        <v>41226.017361111109</v>
      </c>
      <c r="S72" s="15">
        <v>41250.083333333336</v>
      </c>
      <c r="T72" s="11"/>
      <c r="U72" s="12"/>
      <c r="V72" s="12"/>
      <c r="W72" s="13"/>
      <c r="X72" s="14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6"/>
      <c r="AL72" s="16"/>
      <c r="AM72" s="11"/>
      <c r="AN72" s="12"/>
      <c r="AO72" s="12"/>
      <c r="AP72" s="13"/>
      <c r="AQ72" s="14"/>
      <c r="AR72" s="11"/>
      <c r="AS72" s="11"/>
      <c r="AT72" s="11"/>
      <c r="AU72" s="11"/>
      <c r="AV72" s="11"/>
      <c r="AW72" s="11"/>
      <c r="AX72" s="11"/>
      <c r="AY72" s="11"/>
      <c r="AZ72" s="11"/>
      <c r="BA72" s="11"/>
      <c r="BB72" s="11"/>
      <c r="BC72" s="11"/>
      <c r="BD72" s="16"/>
      <c r="BE72" s="16"/>
      <c r="BF72" s="11"/>
      <c r="BG72" s="12"/>
      <c r="BH72" s="12"/>
      <c r="BI72" s="13"/>
      <c r="BJ72" s="14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6"/>
      <c r="BX72" s="16"/>
      <c r="BY72" s="11"/>
      <c r="BZ72" s="12"/>
      <c r="CA72" s="12"/>
      <c r="CB72" s="13"/>
      <c r="CC72" s="14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6"/>
      <c r="CQ72" s="16"/>
      <c r="CR72" s="11"/>
      <c r="CS72" s="12"/>
      <c r="CT72" s="12"/>
      <c r="CU72" s="13"/>
      <c r="CV72" s="14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6"/>
      <c r="DJ72" s="16"/>
      <c r="DK72" s="11"/>
      <c r="DL72" s="12"/>
      <c r="DM72" s="12"/>
      <c r="DN72" s="13"/>
      <c r="DO72" s="14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  <c r="EB72" s="16"/>
      <c r="EC72" s="16"/>
      <c r="ED72" s="11"/>
      <c r="EE72" s="12"/>
      <c r="EF72" s="12"/>
      <c r="EG72" s="13"/>
      <c r="EH72" s="14"/>
      <c r="EI72" s="11"/>
      <c r="EJ72" s="11"/>
      <c r="EK72" s="11"/>
      <c r="EL72" s="11"/>
      <c r="EM72" s="11"/>
      <c r="EN72" s="11"/>
      <c r="EO72" s="11"/>
      <c r="EP72" s="11"/>
      <c r="EQ72" s="11"/>
      <c r="ER72" s="11"/>
      <c r="ES72" s="11"/>
      <c r="ET72" s="11"/>
      <c r="EU72" s="16"/>
      <c r="EV72" s="16"/>
      <c r="EW72" s="11"/>
      <c r="EX72" s="12"/>
      <c r="EY72" s="12"/>
      <c r="EZ72" s="13"/>
      <c r="FA72" s="14"/>
      <c r="FB72" s="11"/>
      <c r="FC72" s="11"/>
      <c r="FD72" s="11"/>
      <c r="FE72" s="11"/>
      <c r="FF72" s="11"/>
      <c r="FG72" s="11"/>
      <c r="FH72" s="11"/>
      <c r="FI72" s="11"/>
      <c r="FJ72" s="11"/>
      <c r="FK72" s="11"/>
      <c r="FL72" s="11"/>
      <c r="FM72" s="11"/>
      <c r="FN72" s="16"/>
      <c r="FO72" s="16"/>
      <c r="FP72" s="11"/>
      <c r="FQ72" s="12"/>
      <c r="FR72" s="12"/>
      <c r="FS72" s="13"/>
      <c r="FT72" s="14"/>
      <c r="FU72" s="11"/>
      <c r="FV72" s="11"/>
      <c r="FW72" s="11"/>
      <c r="FX72" s="11"/>
      <c r="FY72" s="11"/>
      <c r="FZ72" s="11"/>
      <c r="GA72" s="11"/>
      <c r="GB72" s="11"/>
      <c r="GC72" s="11"/>
      <c r="GD72" s="11"/>
      <c r="GE72" s="11"/>
      <c r="GF72" s="11"/>
      <c r="GG72" s="16"/>
      <c r="GH72" s="16"/>
      <c r="GI72" s="11"/>
      <c r="GJ72" s="12"/>
      <c r="GK72" s="12"/>
      <c r="GL72" s="13"/>
      <c r="GM72" s="14"/>
      <c r="GN72" s="11"/>
      <c r="GO72" s="11"/>
      <c r="GP72" s="11"/>
      <c r="GQ72" s="11"/>
      <c r="GR72" s="11"/>
      <c r="GS72" s="11"/>
      <c r="GT72" s="11"/>
      <c r="GU72" s="11"/>
      <c r="GV72" s="11"/>
      <c r="GW72" s="11"/>
      <c r="GX72" s="11"/>
      <c r="GY72" s="11"/>
      <c r="GZ72" s="16"/>
      <c r="HA72" s="16"/>
      <c r="HB72" s="11"/>
      <c r="HC72" s="12"/>
      <c r="HD72" s="12"/>
      <c r="HE72" s="13"/>
      <c r="HF72" s="14"/>
      <c r="HG72" s="11"/>
      <c r="HH72" s="11"/>
      <c r="HI72" s="11"/>
      <c r="HJ72" s="11"/>
      <c r="HK72" s="11"/>
      <c r="HL72" s="11"/>
      <c r="HM72" s="11"/>
      <c r="HN72" s="11"/>
      <c r="HO72" s="11"/>
      <c r="HP72" s="11"/>
      <c r="HQ72" s="11"/>
      <c r="HR72" s="11"/>
      <c r="HS72" s="16"/>
      <c r="HT72" s="16"/>
      <c r="HU72" s="11"/>
      <c r="HV72" s="12"/>
      <c r="HW72" s="12"/>
      <c r="HX72" s="13"/>
      <c r="HY72" s="14"/>
      <c r="HZ72" s="11"/>
      <c r="IA72" s="11"/>
      <c r="IB72" s="11"/>
      <c r="IC72" s="11"/>
      <c r="ID72" s="11"/>
      <c r="IE72" s="11"/>
      <c r="IF72" s="11"/>
      <c r="IG72" s="11"/>
      <c r="IH72" s="11"/>
      <c r="II72" s="11"/>
      <c r="IJ72" s="11"/>
      <c r="IK72" s="11"/>
      <c r="IL72" s="16"/>
      <c r="IM72" s="16"/>
      <c r="IN72" s="11"/>
      <c r="IO72" s="12"/>
      <c r="IP72" s="12"/>
      <c r="IQ72" s="13"/>
      <c r="IR72" s="14"/>
      <c r="IS72" s="11"/>
      <c r="IT72" s="11"/>
      <c r="IU72" s="11"/>
      <c r="IV72" s="11"/>
      <c r="IW72" s="11"/>
      <c r="IX72" s="11"/>
      <c r="IY72" s="11"/>
      <c r="IZ72" s="11"/>
      <c r="JA72" s="11"/>
      <c r="JB72" s="11"/>
      <c r="JC72" s="11"/>
      <c r="JD72" s="11"/>
      <c r="JE72" s="16"/>
      <c r="JF72" s="16"/>
      <c r="JG72" s="11"/>
      <c r="JH72" s="12"/>
      <c r="JI72" s="12"/>
      <c r="JJ72" s="13"/>
      <c r="JK72" s="14"/>
      <c r="JL72" s="11"/>
      <c r="JM72" s="11"/>
      <c r="JN72" s="11"/>
      <c r="JO72" s="11"/>
      <c r="JP72" s="11"/>
      <c r="JQ72" s="11"/>
      <c r="JR72" s="11"/>
      <c r="JS72" s="11"/>
      <c r="JT72" s="11"/>
      <c r="JU72" s="11"/>
      <c r="JV72" s="11"/>
      <c r="JW72" s="11"/>
      <c r="JX72" s="16"/>
      <c r="JY72" s="16"/>
      <c r="JZ72" s="11"/>
      <c r="KA72" s="12"/>
      <c r="KB72" s="12"/>
      <c r="KC72" s="13"/>
      <c r="KD72" s="14"/>
      <c r="KE72" s="11"/>
      <c r="KF72" s="11"/>
      <c r="KG72" s="11"/>
      <c r="KH72" s="11"/>
      <c r="KI72" s="11"/>
      <c r="KJ72" s="11"/>
      <c r="KK72" s="11"/>
      <c r="KL72" s="11"/>
      <c r="KM72" s="11"/>
      <c r="KN72" s="11"/>
      <c r="KO72" s="11"/>
      <c r="KP72" s="11"/>
      <c r="KQ72" s="16"/>
      <c r="KR72" s="16"/>
      <c r="KS72" s="11"/>
      <c r="KT72" s="12"/>
      <c r="KU72" s="12"/>
      <c r="KV72" s="13"/>
      <c r="KW72" s="14"/>
      <c r="KX72" s="11"/>
      <c r="KY72" s="11"/>
      <c r="KZ72" s="11"/>
      <c r="LA72" s="11"/>
      <c r="LB72" s="11"/>
      <c r="LC72" s="11"/>
      <c r="LD72" s="11"/>
      <c r="LE72" s="11"/>
      <c r="LF72" s="11"/>
      <c r="LG72" s="11"/>
      <c r="LH72" s="11"/>
      <c r="LI72" s="11"/>
      <c r="LJ72" s="16"/>
      <c r="LK72" s="16"/>
      <c r="LL72" s="11"/>
      <c r="LM72" s="12"/>
      <c r="LN72" s="12"/>
      <c r="LO72" s="13"/>
      <c r="LP72" s="14"/>
      <c r="LQ72" s="11"/>
      <c r="LR72" s="11"/>
      <c r="LS72" s="11"/>
      <c r="LT72" s="11"/>
      <c r="LU72" s="11"/>
      <c r="LV72" s="11"/>
      <c r="LW72" s="11"/>
      <c r="LX72" s="11"/>
      <c r="LY72" s="11"/>
      <c r="LZ72" s="11"/>
      <c r="MA72" s="11"/>
      <c r="MB72" s="11"/>
      <c r="MC72" s="16"/>
      <c r="MD72" s="16"/>
      <c r="ME72" s="11"/>
      <c r="MF72" s="12"/>
      <c r="MG72" s="12"/>
      <c r="MH72" s="13"/>
      <c r="MI72" s="14"/>
      <c r="MJ72" s="11"/>
      <c r="MK72" s="11"/>
      <c r="ML72" s="11"/>
      <c r="MM72" s="11"/>
      <c r="MN72" s="11"/>
      <c r="MO72" s="11"/>
      <c r="MP72" s="11"/>
      <c r="MQ72" s="11"/>
      <c r="MR72" s="11"/>
      <c r="MS72" s="11"/>
      <c r="MT72" s="11"/>
      <c r="MU72" s="11"/>
      <c r="MV72" s="16"/>
      <c r="MW72" s="16"/>
      <c r="MX72" s="11"/>
      <c r="MY72" s="12"/>
      <c r="MZ72" s="12"/>
      <c r="NA72" s="13"/>
      <c r="NB72" s="14"/>
      <c r="NC72" s="11"/>
      <c r="ND72" s="11"/>
      <c r="NE72" s="11"/>
      <c r="NF72" s="11"/>
      <c r="NG72" s="11"/>
      <c r="NH72" s="11"/>
      <c r="NI72" s="11"/>
      <c r="NJ72" s="11"/>
      <c r="NK72" s="11"/>
      <c r="NL72" s="11"/>
      <c r="NM72" s="11"/>
      <c r="NN72" s="11"/>
      <c r="NO72" s="16"/>
      <c r="NP72" s="16"/>
      <c r="NQ72" s="11"/>
      <c r="NR72" s="12"/>
      <c r="NS72" s="12"/>
      <c r="NT72" s="13"/>
      <c r="NU72" s="14"/>
      <c r="NV72" s="11"/>
      <c r="NW72" s="11"/>
      <c r="NX72" s="11"/>
      <c r="NY72" s="11"/>
      <c r="NZ72" s="11"/>
      <c r="OA72" s="11"/>
      <c r="OB72" s="11"/>
      <c r="OC72" s="11"/>
      <c r="OD72" s="11"/>
      <c r="OE72" s="11"/>
      <c r="OF72" s="11"/>
      <c r="OG72" s="11"/>
      <c r="OH72" s="16"/>
      <c r="OI72" s="16"/>
      <c r="OJ72" s="11"/>
      <c r="OK72" s="12"/>
      <c r="OL72" s="12"/>
      <c r="OM72" s="13"/>
      <c r="ON72" s="14"/>
      <c r="OO72" s="11"/>
      <c r="OP72" s="11"/>
      <c r="OQ72" s="11"/>
      <c r="OR72" s="11"/>
      <c r="OS72" s="11"/>
      <c r="OT72" s="11"/>
      <c r="OU72" s="11"/>
      <c r="OV72" s="11"/>
      <c r="OW72" s="11"/>
      <c r="OX72" s="11"/>
      <c r="OY72" s="11"/>
      <c r="OZ72" s="11"/>
      <c r="PA72" s="16"/>
      <c r="PB72" s="16"/>
    </row>
    <row r="73" spans="1:418" ht="100" customHeight="1" x14ac:dyDescent="0.75">
      <c r="A73" s="12">
        <v>3150</v>
      </c>
      <c r="B73" s="12" t="s">
        <v>3150</v>
      </c>
      <c r="C73" s="12" t="s">
        <v>7260</v>
      </c>
      <c r="D73" s="26">
        <v>3500</v>
      </c>
      <c r="E73" s="27">
        <v>3535</v>
      </c>
      <c r="F73" s="12" t="s">
        <v>8218</v>
      </c>
      <c r="G73" s="12" t="s">
        <v>8223</v>
      </c>
      <c r="H73" s="12" t="s">
        <v>8245</v>
      </c>
      <c r="I73" s="12">
        <v>1295928000</v>
      </c>
      <c r="J73" s="12">
        <v>1288160403</v>
      </c>
      <c r="K73" s="12" t="b">
        <v>1</v>
      </c>
      <c r="L73" s="12">
        <v>104</v>
      </c>
      <c r="M73" s="12" t="b">
        <v>1</v>
      </c>
      <c r="N73" s="12" t="s">
        <v>8273</v>
      </c>
      <c r="O73" s="12" t="s">
        <v>8274</v>
      </c>
      <c r="P73" s="12">
        <v>101</v>
      </c>
      <c r="Q73" s="12">
        <v>33.99</v>
      </c>
      <c r="R73" s="15">
        <v>40478.263923611114</v>
      </c>
      <c r="S73" s="15">
        <v>40568.166666666664</v>
      </c>
      <c r="T73" s="11"/>
      <c r="U73" s="12"/>
      <c r="V73" s="12"/>
      <c r="W73" s="13"/>
      <c r="X73" s="14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6"/>
      <c r="AL73" s="16"/>
      <c r="AM73" s="11"/>
      <c r="AN73" s="12"/>
      <c r="AO73" s="12"/>
      <c r="AP73" s="13"/>
      <c r="AQ73" s="14"/>
      <c r="AR73" s="11"/>
      <c r="AS73" s="11"/>
      <c r="AT73" s="11"/>
      <c r="AU73" s="11"/>
      <c r="AV73" s="11"/>
      <c r="AW73" s="11"/>
      <c r="AX73" s="11"/>
      <c r="AY73" s="11"/>
      <c r="AZ73" s="11"/>
      <c r="BA73" s="11"/>
      <c r="BB73" s="11"/>
      <c r="BC73" s="11"/>
      <c r="BD73" s="16"/>
      <c r="BE73" s="16"/>
      <c r="BF73" s="11"/>
      <c r="BG73" s="12"/>
      <c r="BH73" s="12"/>
      <c r="BI73" s="13"/>
      <c r="BJ73" s="14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6"/>
      <c r="BX73" s="16"/>
      <c r="BY73" s="11"/>
      <c r="BZ73" s="12"/>
      <c r="CA73" s="12"/>
      <c r="CB73" s="13"/>
      <c r="CC73" s="14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6"/>
      <c r="CQ73" s="16"/>
      <c r="CR73" s="11"/>
      <c r="CS73" s="12"/>
      <c r="CT73" s="12"/>
      <c r="CU73" s="13"/>
      <c r="CV73" s="14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6"/>
      <c r="DJ73" s="16"/>
      <c r="DK73" s="11"/>
      <c r="DL73" s="12"/>
      <c r="DM73" s="12"/>
      <c r="DN73" s="13"/>
      <c r="DO73" s="14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  <c r="EB73" s="16"/>
      <c r="EC73" s="16"/>
      <c r="ED73" s="11"/>
      <c r="EE73" s="12"/>
      <c r="EF73" s="12"/>
      <c r="EG73" s="13"/>
      <c r="EH73" s="14"/>
      <c r="EI73" s="11"/>
      <c r="EJ73" s="11"/>
      <c r="EK73" s="11"/>
      <c r="EL73" s="11"/>
      <c r="EM73" s="11"/>
      <c r="EN73" s="11"/>
      <c r="EO73" s="11"/>
      <c r="EP73" s="11"/>
      <c r="EQ73" s="11"/>
      <c r="ER73" s="11"/>
      <c r="ES73" s="11"/>
      <c r="ET73" s="11"/>
      <c r="EU73" s="16"/>
      <c r="EV73" s="16"/>
      <c r="EW73" s="11"/>
      <c r="EX73" s="12"/>
      <c r="EY73" s="12"/>
      <c r="EZ73" s="13"/>
      <c r="FA73" s="14"/>
      <c r="FB73" s="11"/>
      <c r="FC73" s="11"/>
      <c r="FD73" s="11"/>
      <c r="FE73" s="11"/>
      <c r="FF73" s="11"/>
      <c r="FG73" s="11"/>
      <c r="FH73" s="11"/>
      <c r="FI73" s="11"/>
      <c r="FJ73" s="11"/>
      <c r="FK73" s="11"/>
      <c r="FL73" s="11"/>
      <c r="FM73" s="11"/>
      <c r="FN73" s="16"/>
      <c r="FO73" s="16"/>
      <c r="FP73" s="11"/>
      <c r="FQ73" s="12"/>
      <c r="FR73" s="12"/>
      <c r="FS73" s="13"/>
      <c r="FT73" s="14"/>
      <c r="FU73" s="11"/>
      <c r="FV73" s="11"/>
      <c r="FW73" s="11"/>
      <c r="FX73" s="11"/>
      <c r="FY73" s="11"/>
      <c r="FZ73" s="11"/>
      <c r="GA73" s="11"/>
      <c r="GB73" s="11"/>
      <c r="GC73" s="11"/>
      <c r="GD73" s="11"/>
      <c r="GE73" s="11"/>
      <c r="GF73" s="11"/>
      <c r="GG73" s="16"/>
      <c r="GH73" s="16"/>
      <c r="GI73" s="11"/>
      <c r="GJ73" s="12"/>
      <c r="GK73" s="12"/>
      <c r="GL73" s="13"/>
      <c r="GM73" s="14"/>
      <c r="GN73" s="11"/>
      <c r="GO73" s="11"/>
      <c r="GP73" s="11"/>
      <c r="GQ73" s="11"/>
      <c r="GR73" s="11"/>
      <c r="GS73" s="11"/>
      <c r="GT73" s="11"/>
      <c r="GU73" s="11"/>
      <c r="GV73" s="11"/>
      <c r="GW73" s="11"/>
      <c r="GX73" s="11"/>
      <c r="GY73" s="11"/>
      <c r="GZ73" s="16"/>
      <c r="HA73" s="16"/>
      <c r="HB73" s="11"/>
      <c r="HC73" s="12"/>
      <c r="HD73" s="12"/>
      <c r="HE73" s="13"/>
      <c r="HF73" s="14"/>
      <c r="HG73" s="11"/>
      <c r="HH73" s="11"/>
      <c r="HI73" s="11"/>
      <c r="HJ73" s="11"/>
      <c r="HK73" s="11"/>
      <c r="HL73" s="11"/>
      <c r="HM73" s="11"/>
      <c r="HN73" s="11"/>
      <c r="HO73" s="11"/>
      <c r="HP73" s="11"/>
      <c r="HQ73" s="11"/>
      <c r="HR73" s="11"/>
      <c r="HS73" s="16"/>
      <c r="HT73" s="16"/>
      <c r="HU73" s="11"/>
      <c r="HV73" s="12"/>
      <c r="HW73" s="12"/>
      <c r="HX73" s="13"/>
      <c r="HY73" s="14"/>
      <c r="HZ73" s="11"/>
      <c r="IA73" s="11"/>
      <c r="IB73" s="11"/>
      <c r="IC73" s="11"/>
      <c r="ID73" s="11"/>
      <c r="IE73" s="11"/>
      <c r="IF73" s="11"/>
      <c r="IG73" s="11"/>
      <c r="IH73" s="11"/>
      <c r="II73" s="11"/>
      <c r="IJ73" s="11"/>
      <c r="IK73" s="11"/>
      <c r="IL73" s="16"/>
      <c r="IM73" s="16"/>
      <c r="IN73" s="11"/>
      <c r="IO73" s="12"/>
      <c r="IP73" s="12"/>
      <c r="IQ73" s="13"/>
      <c r="IR73" s="14"/>
      <c r="IS73" s="11"/>
      <c r="IT73" s="11"/>
      <c r="IU73" s="11"/>
      <c r="IV73" s="11"/>
      <c r="IW73" s="11"/>
      <c r="IX73" s="11"/>
      <c r="IY73" s="11"/>
      <c r="IZ73" s="11"/>
      <c r="JA73" s="11"/>
      <c r="JB73" s="11"/>
      <c r="JC73" s="11"/>
      <c r="JD73" s="11"/>
      <c r="JE73" s="16"/>
      <c r="JF73" s="16"/>
      <c r="JG73" s="11"/>
      <c r="JH73" s="12"/>
      <c r="JI73" s="12"/>
      <c r="JJ73" s="13"/>
      <c r="JK73" s="14"/>
      <c r="JL73" s="11"/>
      <c r="JM73" s="11"/>
      <c r="JN73" s="11"/>
      <c r="JO73" s="11"/>
      <c r="JP73" s="11"/>
      <c r="JQ73" s="11"/>
      <c r="JR73" s="11"/>
      <c r="JS73" s="11"/>
      <c r="JT73" s="11"/>
      <c r="JU73" s="11"/>
      <c r="JV73" s="11"/>
      <c r="JW73" s="11"/>
      <c r="JX73" s="16"/>
      <c r="JY73" s="16"/>
      <c r="JZ73" s="11"/>
      <c r="KA73" s="12"/>
      <c r="KB73" s="12"/>
      <c r="KC73" s="13"/>
      <c r="KD73" s="14"/>
      <c r="KE73" s="11"/>
      <c r="KF73" s="11"/>
      <c r="KG73" s="11"/>
      <c r="KH73" s="11"/>
      <c r="KI73" s="11"/>
      <c r="KJ73" s="11"/>
      <c r="KK73" s="11"/>
      <c r="KL73" s="11"/>
      <c r="KM73" s="11"/>
      <c r="KN73" s="11"/>
      <c r="KO73" s="11"/>
      <c r="KP73" s="11"/>
      <c r="KQ73" s="16"/>
      <c r="KR73" s="16"/>
      <c r="KS73" s="11"/>
      <c r="KT73" s="12"/>
      <c r="KU73" s="12"/>
      <c r="KV73" s="13"/>
      <c r="KW73" s="14"/>
      <c r="KX73" s="11"/>
      <c r="KY73" s="11"/>
      <c r="KZ73" s="11"/>
      <c r="LA73" s="11"/>
      <c r="LB73" s="11"/>
      <c r="LC73" s="11"/>
      <c r="LD73" s="11"/>
      <c r="LE73" s="11"/>
      <c r="LF73" s="11"/>
      <c r="LG73" s="11"/>
      <c r="LH73" s="11"/>
      <c r="LI73" s="11"/>
      <c r="LJ73" s="16"/>
      <c r="LK73" s="16"/>
      <c r="LL73" s="11"/>
      <c r="LM73" s="12"/>
      <c r="LN73" s="12"/>
      <c r="LO73" s="13"/>
      <c r="LP73" s="14"/>
      <c r="LQ73" s="11"/>
      <c r="LR73" s="11"/>
      <c r="LS73" s="11"/>
      <c r="LT73" s="11"/>
      <c r="LU73" s="11"/>
      <c r="LV73" s="11"/>
      <c r="LW73" s="11"/>
      <c r="LX73" s="11"/>
      <c r="LY73" s="11"/>
      <c r="LZ73" s="11"/>
      <c r="MA73" s="11"/>
      <c r="MB73" s="11"/>
      <c r="MC73" s="16"/>
      <c r="MD73" s="16"/>
      <c r="ME73" s="11"/>
      <c r="MF73" s="12"/>
      <c r="MG73" s="12"/>
      <c r="MH73" s="13"/>
      <c r="MI73" s="14"/>
      <c r="MJ73" s="11"/>
      <c r="MK73" s="11"/>
      <c r="ML73" s="11"/>
      <c r="MM73" s="11"/>
      <c r="MN73" s="11"/>
      <c r="MO73" s="11"/>
      <c r="MP73" s="11"/>
      <c r="MQ73" s="11"/>
      <c r="MR73" s="11"/>
      <c r="MS73" s="11"/>
      <c r="MT73" s="11"/>
      <c r="MU73" s="11"/>
      <c r="MV73" s="16"/>
      <c r="MW73" s="16"/>
      <c r="MX73" s="11"/>
      <c r="MY73" s="12"/>
      <c r="MZ73" s="12"/>
      <c r="NA73" s="13"/>
      <c r="NB73" s="14"/>
      <c r="NC73" s="11"/>
      <c r="ND73" s="11"/>
      <c r="NE73" s="11"/>
      <c r="NF73" s="11"/>
      <c r="NG73" s="11"/>
      <c r="NH73" s="11"/>
      <c r="NI73" s="11"/>
      <c r="NJ73" s="11"/>
      <c r="NK73" s="11"/>
      <c r="NL73" s="11"/>
      <c r="NM73" s="11"/>
      <c r="NN73" s="11"/>
      <c r="NO73" s="16"/>
      <c r="NP73" s="16"/>
      <c r="NQ73" s="11"/>
      <c r="NR73" s="12"/>
      <c r="NS73" s="12"/>
      <c r="NT73" s="13"/>
      <c r="NU73" s="14"/>
      <c r="NV73" s="11"/>
      <c r="NW73" s="11"/>
      <c r="NX73" s="11"/>
      <c r="NY73" s="11"/>
      <c r="NZ73" s="11"/>
      <c r="OA73" s="11"/>
      <c r="OB73" s="11"/>
      <c r="OC73" s="11"/>
      <c r="OD73" s="11"/>
      <c r="OE73" s="11"/>
      <c r="OF73" s="11"/>
      <c r="OG73" s="11"/>
      <c r="OH73" s="16"/>
      <c r="OI73" s="16"/>
      <c r="OJ73" s="11"/>
      <c r="OK73" s="12"/>
      <c r="OL73" s="12"/>
      <c r="OM73" s="13"/>
      <c r="ON73" s="14"/>
      <c r="OO73" s="11"/>
      <c r="OP73" s="11"/>
      <c r="OQ73" s="11"/>
      <c r="OR73" s="11"/>
      <c r="OS73" s="11"/>
      <c r="OT73" s="11"/>
      <c r="OU73" s="11"/>
      <c r="OV73" s="11"/>
      <c r="OW73" s="11"/>
      <c r="OX73" s="11"/>
      <c r="OY73" s="11"/>
      <c r="OZ73" s="11"/>
      <c r="PA73" s="16"/>
      <c r="PB73" s="16"/>
    </row>
    <row r="74" spans="1:418" ht="100" customHeight="1" x14ac:dyDescent="0.75">
      <c r="A74" s="12">
        <v>3151</v>
      </c>
      <c r="B74" s="12" t="s">
        <v>3151</v>
      </c>
      <c r="C74" s="12" t="s">
        <v>7261</v>
      </c>
      <c r="D74" s="26">
        <v>3500</v>
      </c>
      <c r="E74" s="27">
        <v>3514</v>
      </c>
      <c r="F74" s="12" t="s">
        <v>8218</v>
      </c>
      <c r="G74" s="12" t="s">
        <v>8223</v>
      </c>
      <c r="H74" s="12" t="s">
        <v>8245</v>
      </c>
      <c r="I74" s="12">
        <v>1410379774</v>
      </c>
      <c r="J74" s="12">
        <v>1407787774</v>
      </c>
      <c r="K74" s="12" t="b">
        <v>1</v>
      </c>
      <c r="L74" s="12">
        <v>34</v>
      </c>
      <c r="M74" s="12" t="b">
        <v>1</v>
      </c>
      <c r="N74" s="12" t="s">
        <v>8273</v>
      </c>
      <c r="O74" s="12" t="s">
        <v>8274</v>
      </c>
      <c r="P74" s="12">
        <v>100</v>
      </c>
      <c r="Q74" s="12">
        <v>103.35</v>
      </c>
      <c r="R74" s="15">
        <v>41862.83997685185</v>
      </c>
      <c r="S74" s="15">
        <v>41892.83997685185</v>
      </c>
      <c r="T74" s="11"/>
      <c r="U74" s="12"/>
      <c r="V74" s="12"/>
      <c r="W74" s="13"/>
      <c r="X74" s="14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6"/>
      <c r="AL74" s="16"/>
      <c r="AM74" s="11"/>
      <c r="AN74" s="12"/>
      <c r="AO74" s="12"/>
      <c r="AP74" s="13"/>
      <c r="AQ74" s="14"/>
      <c r="AR74" s="11"/>
      <c r="AS74" s="11"/>
      <c r="AT74" s="11"/>
      <c r="AU74" s="11"/>
      <c r="AV74" s="11"/>
      <c r="AW74" s="11"/>
      <c r="AX74" s="11"/>
      <c r="AY74" s="11"/>
      <c r="AZ74" s="11"/>
      <c r="BA74" s="11"/>
      <c r="BB74" s="11"/>
      <c r="BC74" s="11"/>
      <c r="BD74" s="16"/>
      <c r="BE74" s="16"/>
      <c r="BF74" s="11"/>
      <c r="BG74" s="12"/>
      <c r="BH74" s="12"/>
      <c r="BI74" s="13"/>
      <c r="BJ74" s="14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6"/>
      <c r="BX74" s="16"/>
      <c r="BY74" s="11"/>
      <c r="BZ74" s="12"/>
      <c r="CA74" s="12"/>
      <c r="CB74" s="13"/>
      <c r="CC74" s="14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6"/>
      <c r="CQ74" s="16"/>
      <c r="CR74" s="11"/>
      <c r="CS74" s="12"/>
      <c r="CT74" s="12"/>
      <c r="CU74" s="13"/>
      <c r="CV74" s="14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6"/>
      <c r="DJ74" s="16"/>
      <c r="DK74" s="11"/>
      <c r="DL74" s="12"/>
      <c r="DM74" s="12"/>
      <c r="DN74" s="13"/>
      <c r="DO74" s="14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  <c r="EB74" s="16"/>
      <c r="EC74" s="16"/>
      <c r="ED74" s="11"/>
      <c r="EE74" s="12"/>
      <c r="EF74" s="12"/>
      <c r="EG74" s="13"/>
      <c r="EH74" s="14"/>
      <c r="EI74" s="11"/>
      <c r="EJ74" s="11"/>
      <c r="EK74" s="11"/>
      <c r="EL74" s="11"/>
      <c r="EM74" s="11"/>
      <c r="EN74" s="11"/>
      <c r="EO74" s="11"/>
      <c r="EP74" s="11"/>
      <c r="EQ74" s="11"/>
      <c r="ER74" s="11"/>
      <c r="ES74" s="11"/>
      <c r="ET74" s="11"/>
      <c r="EU74" s="16"/>
      <c r="EV74" s="16"/>
      <c r="EW74" s="11"/>
      <c r="EX74" s="12"/>
      <c r="EY74" s="12"/>
      <c r="EZ74" s="13"/>
      <c r="FA74" s="14"/>
      <c r="FB74" s="11"/>
      <c r="FC74" s="11"/>
      <c r="FD74" s="11"/>
      <c r="FE74" s="11"/>
      <c r="FF74" s="11"/>
      <c r="FG74" s="11"/>
      <c r="FH74" s="11"/>
      <c r="FI74" s="11"/>
      <c r="FJ74" s="11"/>
      <c r="FK74" s="11"/>
      <c r="FL74" s="11"/>
      <c r="FM74" s="11"/>
      <c r="FN74" s="16"/>
      <c r="FO74" s="16"/>
      <c r="FP74" s="11"/>
      <c r="FQ74" s="12"/>
      <c r="FR74" s="12"/>
      <c r="FS74" s="13"/>
      <c r="FT74" s="14"/>
      <c r="FU74" s="11"/>
      <c r="FV74" s="11"/>
      <c r="FW74" s="11"/>
      <c r="FX74" s="11"/>
      <c r="FY74" s="11"/>
      <c r="FZ74" s="11"/>
      <c r="GA74" s="11"/>
      <c r="GB74" s="11"/>
      <c r="GC74" s="11"/>
      <c r="GD74" s="11"/>
      <c r="GE74" s="11"/>
      <c r="GF74" s="11"/>
      <c r="GG74" s="16"/>
      <c r="GH74" s="16"/>
      <c r="GI74" s="11"/>
      <c r="GJ74" s="12"/>
      <c r="GK74" s="12"/>
      <c r="GL74" s="13"/>
      <c r="GM74" s="14"/>
      <c r="GN74" s="11"/>
      <c r="GO74" s="11"/>
      <c r="GP74" s="11"/>
      <c r="GQ74" s="11"/>
      <c r="GR74" s="11"/>
      <c r="GS74" s="11"/>
      <c r="GT74" s="11"/>
      <c r="GU74" s="11"/>
      <c r="GV74" s="11"/>
      <c r="GW74" s="11"/>
      <c r="GX74" s="11"/>
      <c r="GY74" s="11"/>
      <c r="GZ74" s="16"/>
      <c r="HA74" s="16"/>
      <c r="HB74" s="11"/>
      <c r="HC74" s="12"/>
      <c r="HD74" s="12"/>
      <c r="HE74" s="13"/>
      <c r="HF74" s="14"/>
      <c r="HG74" s="11"/>
      <c r="HH74" s="11"/>
      <c r="HI74" s="11"/>
      <c r="HJ74" s="11"/>
      <c r="HK74" s="11"/>
      <c r="HL74" s="11"/>
      <c r="HM74" s="11"/>
      <c r="HN74" s="11"/>
      <c r="HO74" s="11"/>
      <c r="HP74" s="11"/>
      <c r="HQ74" s="11"/>
      <c r="HR74" s="11"/>
      <c r="HS74" s="16"/>
      <c r="HT74" s="16"/>
      <c r="HU74" s="11"/>
      <c r="HV74" s="12"/>
      <c r="HW74" s="12"/>
      <c r="HX74" s="13"/>
      <c r="HY74" s="14"/>
      <c r="HZ74" s="11"/>
      <c r="IA74" s="11"/>
      <c r="IB74" s="11"/>
      <c r="IC74" s="11"/>
      <c r="ID74" s="11"/>
      <c r="IE74" s="11"/>
      <c r="IF74" s="11"/>
      <c r="IG74" s="11"/>
      <c r="IH74" s="11"/>
      <c r="II74" s="11"/>
      <c r="IJ74" s="11"/>
      <c r="IK74" s="11"/>
      <c r="IL74" s="16"/>
      <c r="IM74" s="16"/>
      <c r="IN74" s="11"/>
      <c r="IO74" s="12"/>
      <c r="IP74" s="12"/>
      <c r="IQ74" s="13"/>
      <c r="IR74" s="14"/>
      <c r="IS74" s="11"/>
      <c r="IT74" s="11"/>
      <c r="IU74" s="11"/>
      <c r="IV74" s="11"/>
      <c r="IW74" s="11"/>
      <c r="IX74" s="11"/>
      <c r="IY74" s="11"/>
      <c r="IZ74" s="11"/>
      <c r="JA74" s="11"/>
      <c r="JB74" s="11"/>
      <c r="JC74" s="11"/>
      <c r="JD74" s="11"/>
      <c r="JE74" s="16"/>
      <c r="JF74" s="16"/>
      <c r="JG74" s="11"/>
      <c r="JH74" s="12"/>
      <c r="JI74" s="12"/>
      <c r="JJ74" s="13"/>
      <c r="JK74" s="14"/>
      <c r="JL74" s="11"/>
      <c r="JM74" s="11"/>
      <c r="JN74" s="11"/>
      <c r="JO74" s="11"/>
      <c r="JP74" s="11"/>
      <c r="JQ74" s="11"/>
      <c r="JR74" s="11"/>
      <c r="JS74" s="11"/>
      <c r="JT74" s="11"/>
      <c r="JU74" s="11"/>
      <c r="JV74" s="11"/>
      <c r="JW74" s="11"/>
      <c r="JX74" s="16"/>
      <c r="JY74" s="16"/>
      <c r="JZ74" s="11"/>
      <c r="KA74" s="12"/>
      <c r="KB74" s="12"/>
      <c r="KC74" s="13"/>
      <c r="KD74" s="14"/>
      <c r="KE74" s="11"/>
      <c r="KF74" s="11"/>
      <c r="KG74" s="11"/>
      <c r="KH74" s="11"/>
      <c r="KI74" s="11"/>
      <c r="KJ74" s="11"/>
      <c r="KK74" s="11"/>
      <c r="KL74" s="11"/>
      <c r="KM74" s="11"/>
      <c r="KN74" s="11"/>
      <c r="KO74" s="11"/>
      <c r="KP74" s="11"/>
      <c r="KQ74" s="16"/>
      <c r="KR74" s="16"/>
      <c r="KS74" s="11"/>
      <c r="KT74" s="12"/>
      <c r="KU74" s="12"/>
      <c r="KV74" s="13"/>
      <c r="KW74" s="14"/>
      <c r="KX74" s="11"/>
      <c r="KY74" s="11"/>
      <c r="KZ74" s="11"/>
      <c r="LA74" s="11"/>
      <c r="LB74" s="11"/>
      <c r="LC74" s="11"/>
      <c r="LD74" s="11"/>
      <c r="LE74" s="11"/>
      <c r="LF74" s="11"/>
      <c r="LG74" s="11"/>
      <c r="LH74" s="11"/>
      <c r="LI74" s="11"/>
      <c r="LJ74" s="16"/>
      <c r="LK74" s="16"/>
      <c r="LL74" s="11"/>
      <c r="LM74" s="12"/>
      <c r="LN74" s="12"/>
      <c r="LO74" s="13"/>
      <c r="LP74" s="14"/>
      <c r="LQ74" s="11"/>
      <c r="LR74" s="11"/>
      <c r="LS74" s="11"/>
      <c r="LT74" s="11"/>
      <c r="LU74" s="11"/>
      <c r="LV74" s="11"/>
      <c r="LW74" s="11"/>
      <c r="LX74" s="11"/>
      <c r="LY74" s="11"/>
      <c r="LZ74" s="11"/>
      <c r="MA74" s="11"/>
      <c r="MB74" s="11"/>
      <c r="MC74" s="16"/>
      <c r="MD74" s="16"/>
      <c r="ME74" s="11"/>
      <c r="MF74" s="12"/>
      <c r="MG74" s="12"/>
      <c r="MH74" s="13"/>
      <c r="MI74" s="14"/>
      <c r="MJ74" s="11"/>
      <c r="MK74" s="11"/>
      <c r="ML74" s="11"/>
      <c r="MM74" s="11"/>
      <c r="MN74" s="11"/>
      <c r="MO74" s="11"/>
      <c r="MP74" s="11"/>
      <c r="MQ74" s="11"/>
      <c r="MR74" s="11"/>
      <c r="MS74" s="11"/>
      <c r="MT74" s="11"/>
      <c r="MU74" s="11"/>
      <c r="MV74" s="16"/>
      <c r="MW74" s="16"/>
      <c r="MX74" s="11"/>
      <c r="MY74" s="12"/>
      <c r="MZ74" s="12"/>
      <c r="NA74" s="13"/>
      <c r="NB74" s="14"/>
      <c r="NC74" s="11"/>
      <c r="ND74" s="11"/>
      <c r="NE74" s="11"/>
      <c r="NF74" s="11"/>
      <c r="NG74" s="11"/>
      <c r="NH74" s="11"/>
      <c r="NI74" s="11"/>
      <c r="NJ74" s="11"/>
      <c r="NK74" s="11"/>
      <c r="NL74" s="11"/>
      <c r="NM74" s="11"/>
      <c r="NN74" s="11"/>
      <c r="NO74" s="16"/>
      <c r="NP74" s="16"/>
      <c r="NQ74" s="11"/>
      <c r="NR74" s="12"/>
      <c r="NS74" s="12"/>
      <c r="NT74" s="13"/>
      <c r="NU74" s="14"/>
      <c r="NV74" s="11"/>
      <c r="NW74" s="11"/>
      <c r="NX74" s="11"/>
      <c r="NY74" s="11"/>
      <c r="NZ74" s="11"/>
      <c r="OA74" s="11"/>
      <c r="OB74" s="11"/>
      <c r="OC74" s="11"/>
      <c r="OD74" s="11"/>
      <c r="OE74" s="11"/>
      <c r="OF74" s="11"/>
      <c r="OG74" s="11"/>
      <c r="OH74" s="16"/>
      <c r="OI74" s="16"/>
      <c r="OJ74" s="11"/>
      <c r="OK74" s="12"/>
      <c r="OL74" s="12"/>
      <c r="OM74" s="13"/>
      <c r="ON74" s="14"/>
      <c r="OO74" s="11"/>
      <c r="OP74" s="11"/>
      <c r="OQ74" s="11"/>
      <c r="OR74" s="11"/>
      <c r="OS74" s="11"/>
      <c r="OT74" s="11"/>
      <c r="OU74" s="11"/>
      <c r="OV74" s="11"/>
      <c r="OW74" s="11"/>
      <c r="OX74" s="11"/>
      <c r="OY74" s="11"/>
      <c r="OZ74" s="11"/>
      <c r="PA74" s="16"/>
      <c r="PB74" s="16"/>
    </row>
    <row r="75" spans="1:418" ht="100" customHeight="1" x14ac:dyDescent="0.75">
      <c r="A75" s="12">
        <v>3153</v>
      </c>
      <c r="B75" s="12" t="s">
        <v>3153</v>
      </c>
      <c r="C75" s="12" t="s">
        <v>7263</v>
      </c>
      <c r="D75" s="26">
        <v>3000</v>
      </c>
      <c r="E75" s="27">
        <v>10067.5</v>
      </c>
      <c r="F75" s="12" t="s">
        <v>8218</v>
      </c>
      <c r="G75" s="12" t="s">
        <v>8223</v>
      </c>
      <c r="H75" s="12" t="s">
        <v>8245</v>
      </c>
      <c r="I75" s="12">
        <v>1304225940</v>
      </c>
      <c r="J75" s="12">
        <v>1301542937</v>
      </c>
      <c r="K75" s="12" t="b">
        <v>1</v>
      </c>
      <c r="L75" s="12">
        <v>241</v>
      </c>
      <c r="M75" s="12" t="b">
        <v>1</v>
      </c>
      <c r="N75" s="12" t="s">
        <v>8273</v>
      </c>
      <c r="O75" s="12" t="s">
        <v>8274</v>
      </c>
      <c r="P75" s="12">
        <v>336</v>
      </c>
      <c r="Q75" s="12">
        <v>41.77</v>
      </c>
      <c r="R75" s="15">
        <v>40633.154363425929</v>
      </c>
      <c r="S75" s="15">
        <v>40664.207638888889</v>
      </c>
      <c r="T75" s="11"/>
      <c r="U75" s="12"/>
      <c r="V75" s="12"/>
      <c r="W75" s="13"/>
      <c r="X75" s="14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6"/>
      <c r="AL75" s="16"/>
      <c r="AM75" s="11"/>
      <c r="AN75" s="12"/>
      <c r="AO75" s="12"/>
      <c r="AP75" s="13"/>
      <c r="AQ75" s="14"/>
      <c r="AR75" s="11"/>
      <c r="AS75" s="11"/>
      <c r="AT75" s="11"/>
      <c r="AU75" s="11"/>
      <c r="AV75" s="11"/>
      <c r="AW75" s="11"/>
      <c r="AX75" s="11"/>
      <c r="AY75" s="11"/>
      <c r="AZ75" s="11"/>
      <c r="BA75" s="11"/>
      <c r="BB75" s="11"/>
      <c r="BC75" s="11"/>
      <c r="BD75" s="16"/>
      <c r="BE75" s="16"/>
      <c r="BF75" s="11"/>
      <c r="BG75" s="12"/>
      <c r="BH75" s="12"/>
      <c r="BI75" s="13"/>
      <c r="BJ75" s="14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6"/>
      <c r="BX75" s="16"/>
      <c r="BY75" s="11"/>
      <c r="BZ75" s="12"/>
      <c r="CA75" s="12"/>
      <c r="CB75" s="13"/>
      <c r="CC75" s="14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6"/>
      <c r="CQ75" s="16"/>
      <c r="CR75" s="11"/>
      <c r="CS75" s="12"/>
      <c r="CT75" s="12"/>
      <c r="CU75" s="13"/>
      <c r="CV75" s="14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6"/>
      <c r="DJ75" s="16"/>
      <c r="DK75" s="11"/>
      <c r="DL75" s="12"/>
      <c r="DM75" s="12"/>
      <c r="DN75" s="13"/>
      <c r="DO75" s="14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  <c r="EB75" s="16"/>
      <c r="EC75" s="16"/>
      <c r="ED75" s="11"/>
      <c r="EE75" s="12"/>
      <c r="EF75" s="12"/>
      <c r="EG75" s="13"/>
      <c r="EH75" s="14"/>
      <c r="EI75" s="11"/>
      <c r="EJ75" s="11"/>
      <c r="EK75" s="11"/>
      <c r="EL75" s="11"/>
      <c r="EM75" s="11"/>
      <c r="EN75" s="11"/>
      <c r="EO75" s="11"/>
      <c r="EP75" s="11"/>
      <c r="EQ75" s="11"/>
      <c r="ER75" s="11"/>
      <c r="ES75" s="11"/>
      <c r="ET75" s="11"/>
      <c r="EU75" s="16"/>
      <c r="EV75" s="16"/>
      <c r="EW75" s="11"/>
      <c r="EX75" s="12"/>
      <c r="EY75" s="12"/>
      <c r="EZ75" s="13"/>
      <c r="FA75" s="14"/>
      <c r="FB75" s="11"/>
      <c r="FC75" s="11"/>
      <c r="FD75" s="11"/>
      <c r="FE75" s="11"/>
      <c r="FF75" s="11"/>
      <c r="FG75" s="11"/>
      <c r="FH75" s="11"/>
      <c r="FI75" s="11"/>
      <c r="FJ75" s="11"/>
      <c r="FK75" s="11"/>
      <c r="FL75" s="11"/>
      <c r="FM75" s="11"/>
      <c r="FN75" s="16"/>
      <c r="FO75" s="16"/>
      <c r="FP75" s="11"/>
      <c r="FQ75" s="12"/>
      <c r="FR75" s="12"/>
      <c r="FS75" s="13"/>
      <c r="FT75" s="14"/>
      <c r="FU75" s="11"/>
      <c r="FV75" s="11"/>
      <c r="FW75" s="11"/>
      <c r="FX75" s="11"/>
      <c r="FY75" s="11"/>
      <c r="FZ75" s="11"/>
      <c r="GA75" s="11"/>
      <c r="GB75" s="11"/>
      <c r="GC75" s="11"/>
      <c r="GD75" s="11"/>
      <c r="GE75" s="11"/>
      <c r="GF75" s="11"/>
      <c r="GG75" s="16"/>
      <c r="GH75" s="16"/>
      <c r="GI75" s="11"/>
      <c r="GJ75" s="12"/>
      <c r="GK75" s="12"/>
      <c r="GL75" s="13"/>
      <c r="GM75" s="14"/>
      <c r="GN75" s="11"/>
      <c r="GO75" s="11"/>
      <c r="GP75" s="11"/>
      <c r="GQ75" s="11"/>
      <c r="GR75" s="11"/>
      <c r="GS75" s="11"/>
      <c r="GT75" s="11"/>
      <c r="GU75" s="11"/>
      <c r="GV75" s="11"/>
      <c r="GW75" s="11"/>
      <c r="GX75" s="11"/>
      <c r="GY75" s="11"/>
      <c r="GZ75" s="16"/>
      <c r="HA75" s="16"/>
      <c r="HB75" s="11"/>
      <c r="HC75" s="12"/>
      <c r="HD75" s="12"/>
      <c r="HE75" s="13"/>
      <c r="HF75" s="14"/>
      <c r="HG75" s="11"/>
      <c r="HH75" s="11"/>
      <c r="HI75" s="11"/>
      <c r="HJ75" s="11"/>
      <c r="HK75" s="11"/>
      <c r="HL75" s="11"/>
      <c r="HM75" s="11"/>
      <c r="HN75" s="11"/>
      <c r="HO75" s="11"/>
      <c r="HP75" s="11"/>
      <c r="HQ75" s="11"/>
      <c r="HR75" s="11"/>
      <c r="HS75" s="16"/>
      <c r="HT75" s="16"/>
      <c r="HU75" s="11"/>
      <c r="HV75" s="12"/>
      <c r="HW75" s="12"/>
      <c r="HX75" s="13"/>
      <c r="HY75" s="14"/>
      <c r="HZ75" s="11"/>
      <c r="IA75" s="11"/>
      <c r="IB75" s="11"/>
      <c r="IC75" s="11"/>
      <c r="ID75" s="11"/>
      <c r="IE75" s="11"/>
      <c r="IF75" s="11"/>
      <c r="IG75" s="11"/>
      <c r="IH75" s="11"/>
      <c r="II75" s="11"/>
      <c r="IJ75" s="11"/>
      <c r="IK75" s="11"/>
      <c r="IL75" s="16"/>
      <c r="IM75" s="16"/>
      <c r="IN75" s="11"/>
      <c r="IO75" s="12"/>
      <c r="IP75" s="12"/>
      <c r="IQ75" s="13"/>
      <c r="IR75" s="14"/>
      <c r="IS75" s="11"/>
      <c r="IT75" s="11"/>
      <c r="IU75" s="11"/>
      <c r="IV75" s="11"/>
      <c r="IW75" s="11"/>
      <c r="IX75" s="11"/>
      <c r="IY75" s="11"/>
      <c r="IZ75" s="11"/>
      <c r="JA75" s="11"/>
      <c r="JB75" s="11"/>
      <c r="JC75" s="11"/>
      <c r="JD75" s="11"/>
      <c r="JE75" s="16"/>
      <c r="JF75" s="16"/>
      <c r="JG75" s="11"/>
      <c r="JH75" s="12"/>
      <c r="JI75" s="12"/>
      <c r="JJ75" s="13"/>
      <c r="JK75" s="14"/>
      <c r="JL75" s="11"/>
      <c r="JM75" s="11"/>
      <c r="JN75" s="11"/>
      <c r="JO75" s="11"/>
      <c r="JP75" s="11"/>
      <c r="JQ75" s="11"/>
      <c r="JR75" s="11"/>
      <c r="JS75" s="11"/>
      <c r="JT75" s="11"/>
      <c r="JU75" s="11"/>
      <c r="JV75" s="11"/>
      <c r="JW75" s="11"/>
      <c r="JX75" s="16"/>
      <c r="JY75" s="16"/>
      <c r="JZ75" s="11"/>
      <c r="KA75" s="12"/>
      <c r="KB75" s="12"/>
      <c r="KC75" s="13"/>
      <c r="KD75" s="14"/>
      <c r="KE75" s="11"/>
      <c r="KF75" s="11"/>
      <c r="KG75" s="11"/>
      <c r="KH75" s="11"/>
      <c r="KI75" s="11"/>
      <c r="KJ75" s="11"/>
      <c r="KK75" s="11"/>
      <c r="KL75" s="11"/>
      <c r="KM75" s="11"/>
      <c r="KN75" s="11"/>
      <c r="KO75" s="11"/>
      <c r="KP75" s="11"/>
      <c r="KQ75" s="16"/>
      <c r="KR75" s="16"/>
      <c r="KS75" s="11"/>
      <c r="KT75" s="12"/>
      <c r="KU75" s="12"/>
      <c r="KV75" s="13"/>
      <c r="KW75" s="14"/>
      <c r="KX75" s="11"/>
      <c r="KY75" s="11"/>
      <c r="KZ75" s="11"/>
      <c r="LA75" s="11"/>
      <c r="LB75" s="11"/>
      <c r="LC75" s="11"/>
      <c r="LD75" s="11"/>
      <c r="LE75" s="11"/>
      <c r="LF75" s="11"/>
      <c r="LG75" s="11"/>
      <c r="LH75" s="11"/>
      <c r="LI75" s="11"/>
      <c r="LJ75" s="16"/>
      <c r="LK75" s="16"/>
      <c r="LL75" s="11"/>
      <c r="LM75" s="12"/>
      <c r="LN75" s="12"/>
      <c r="LO75" s="13"/>
      <c r="LP75" s="14"/>
      <c r="LQ75" s="11"/>
      <c r="LR75" s="11"/>
      <c r="LS75" s="11"/>
      <c r="LT75" s="11"/>
      <c r="LU75" s="11"/>
      <c r="LV75" s="11"/>
      <c r="LW75" s="11"/>
      <c r="LX75" s="11"/>
      <c r="LY75" s="11"/>
      <c r="LZ75" s="11"/>
      <c r="MA75" s="11"/>
      <c r="MB75" s="11"/>
      <c r="MC75" s="16"/>
      <c r="MD75" s="16"/>
      <c r="ME75" s="11"/>
      <c r="MF75" s="12"/>
      <c r="MG75" s="12"/>
      <c r="MH75" s="13"/>
      <c r="MI75" s="14"/>
      <c r="MJ75" s="11"/>
      <c r="MK75" s="11"/>
      <c r="ML75" s="11"/>
      <c r="MM75" s="11"/>
      <c r="MN75" s="11"/>
      <c r="MO75" s="11"/>
      <c r="MP75" s="11"/>
      <c r="MQ75" s="11"/>
      <c r="MR75" s="11"/>
      <c r="MS75" s="11"/>
      <c r="MT75" s="11"/>
      <c r="MU75" s="11"/>
      <c r="MV75" s="16"/>
      <c r="MW75" s="16"/>
      <c r="MX75" s="11"/>
      <c r="MY75" s="12"/>
      <c r="MZ75" s="12"/>
      <c r="NA75" s="13"/>
      <c r="NB75" s="14"/>
      <c r="NC75" s="11"/>
      <c r="ND75" s="11"/>
      <c r="NE75" s="11"/>
      <c r="NF75" s="11"/>
      <c r="NG75" s="11"/>
      <c r="NH75" s="11"/>
      <c r="NI75" s="11"/>
      <c r="NJ75" s="11"/>
      <c r="NK75" s="11"/>
      <c r="NL75" s="11"/>
      <c r="NM75" s="11"/>
      <c r="NN75" s="11"/>
      <c r="NO75" s="16"/>
      <c r="NP75" s="16"/>
      <c r="NQ75" s="11"/>
      <c r="NR75" s="12"/>
      <c r="NS75" s="12"/>
      <c r="NT75" s="13"/>
      <c r="NU75" s="14"/>
      <c r="NV75" s="11"/>
      <c r="NW75" s="11"/>
      <c r="NX75" s="11"/>
      <c r="NY75" s="11"/>
      <c r="NZ75" s="11"/>
      <c r="OA75" s="11"/>
      <c r="OB75" s="11"/>
      <c r="OC75" s="11"/>
      <c r="OD75" s="11"/>
      <c r="OE75" s="11"/>
      <c r="OF75" s="11"/>
      <c r="OG75" s="11"/>
      <c r="OH75" s="16"/>
      <c r="OI75" s="16"/>
      <c r="OJ75" s="11"/>
      <c r="OK75" s="12"/>
      <c r="OL75" s="12"/>
      <c r="OM75" s="13"/>
      <c r="ON75" s="14"/>
      <c r="OO75" s="11"/>
      <c r="OP75" s="11"/>
      <c r="OQ75" s="11"/>
      <c r="OR75" s="11"/>
      <c r="OS75" s="11"/>
      <c r="OT75" s="11"/>
      <c r="OU75" s="11"/>
      <c r="OV75" s="11"/>
      <c r="OW75" s="11"/>
      <c r="OX75" s="11"/>
      <c r="OY75" s="11"/>
      <c r="OZ75" s="11"/>
      <c r="PA75" s="16"/>
      <c r="PB75" s="16"/>
    </row>
    <row r="76" spans="1:418" ht="100" customHeight="1" x14ac:dyDescent="0.75">
      <c r="A76" s="12">
        <v>3154</v>
      </c>
      <c r="B76" s="12" t="s">
        <v>3154</v>
      </c>
      <c r="C76" s="12" t="s">
        <v>7264</v>
      </c>
      <c r="D76" s="26">
        <v>7000</v>
      </c>
      <c r="E76" s="27">
        <v>7905</v>
      </c>
      <c r="F76" s="12" t="s">
        <v>8218</v>
      </c>
      <c r="G76" s="12" t="s">
        <v>8223</v>
      </c>
      <c r="H76" s="12" t="s">
        <v>8245</v>
      </c>
      <c r="I76" s="12">
        <v>1333310458</v>
      </c>
      <c r="J76" s="12">
        <v>1330722058</v>
      </c>
      <c r="K76" s="12" t="b">
        <v>1</v>
      </c>
      <c r="L76" s="12">
        <v>123</v>
      </c>
      <c r="M76" s="12" t="b">
        <v>1</v>
      </c>
      <c r="N76" s="12" t="s">
        <v>8273</v>
      </c>
      <c r="O76" s="12" t="s">
        <v>8274</v>
      </c>
      <c r="P76" s="12">
        <v>113</v>
      </c>
      <c r="Q76" s="12">
        <v>64.27</v>
      </c>
      <c r="R76" s="15">
        <v>40970.875671296293</v>
      </c>
      <c r="S76" s="15">
        <v>41000.834004629629</v>
      </c>
      <c r="T76" s="11"/>
      <c r="U76" s="12"/>
      <c r="V76" s="12"/>
      <c r="W76" s="13"/>
      <c r="X76" s="14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6"/>
      <c r="AL76" s="16"/>
      <c r="AM76" s="11"/>
      <c r="AN76" s="12"/>
      <c r="AO76" s="12"/>
      <c r="AP76" s="13"/>
      <c r="AQ76" s="14"/>
      <c r="AR76" s="11"/>
      <c r="AS76" s="11"/>
      <c r="AT76" s="11"/>
      <c r="AU76" s="11"/>
      <c r="AV76" s="11"/>
      <c r="AW76" s="11"/>
      <c r="AX76" s="11"/>
      <c r="AY76" s="11"/>
      <c r="AZ76" s="11"/>
      <c r="BA76" s="11"/>
      <c r="BB76" s="11"/>
      <c r="BC76" s="11"/>
      <c r="BD76" s="16"/>
      <c r="BE76" s="16"/>
      <c r="BF76" s="11"/>
      <c r="BG76" s="12"/>
      <c r="BH76" s="12"/>
      <c r="BI76" s="13"/>
      <c r="BJ76" s="14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6"/>
      <c r="BX76" s="16"/>
      <c r="BY76" s="11"/>
      <c r="BZ76" s="12"/>
      <c r="CA76" s="12"/>
      <c r="CB76" s="13"/>
      <c r="CC76" s="14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6"/>
      <c r="CQ76" s="16"/>
      <c r="CR76" s="11"/>
      <c r="CS76" s="12"/>
      <c r="CT76" s="12"/>
      <c r="CU76" s="13"/>
      <c r="CV76" s="14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6"/>
      <c r="DJ76" s="16"/>
      <c r="DK76" s="11"/>
      <c r="DL76" s="12"/>
      <c r="DM76" s="12"/>
      <c r="DN76" s="13"/>
      <c r="DO76" s="14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  <c r="EB76" s="16"/>
      <c r="EC76" s="16"/>
      <c r="ED76" s="11"/>
      <c r="EE76" s="12"/>
      <c r="EF76" s="12"/>
      <c r="EG76" s="13"/>
      <c r="EH76" s="14"/>
      <c r="EI76" s="11"/>
      <c r="EJ76" s="11"/>
      <c r="EK76" s="11"/>
      <c r="EL76" s="11"/>
      <c r="EM76" s="11"/>
      <c r="EN76" s="11"/>
      <c r="EO76" s="11"/>
      <c r="EP76" s="11"/>
      <c r="EQ76" s="11"/>
      <c r="ER76" s="11"/>
      <c r="ES76" s="11"/>
      <c r="ET76" s="11"/>
      <c r="EU76" s="16"/>
      <c r="EV76" s="16"/>
      <c r="EW76" s="11"/>
      <c r="EX76" s="12"/>
      <c r="EY76" s="12"/>
      <c r="EZ76" s="13"/>
      <c r="FA76" s="14"/>
      <c r="FB76" s="11"/>
      <c r="FC76" s="11"/>
      <c r="FD76" s="11"/>
      <c r="FE76" s="11"/>
      <c r="FF76" s="11"/>
      <c r="FG76" s="11"/>
      <c r="FH76" s="11"/>
      <c r="FI76" s="11"/>
      <c r="FJ76" s="11"/>
      <c r="FK76" s="11"/>
      <c r="FL76" s="11"/>
      <c r="FM76" s="11"/>
      <c r="FN76" s="16"/>
      <c r="FO76" s="16"/>
      <c r="FP76" s="11"/>
      <c r="FQ76" s="12"/>
      <c r="FR76" s="12"/>
      <c r="FS76" s="13"/>
      <c r="FT76" s="14"/>
      <c r="FU76" s="11"/>
      <c r="FV76" s="11"/>
      <c r="FW76" s="11"/>
      <c r="FX76" s="11"/>
      <c r="FY76" s="11"/>
      <c r="FZ76" s="11"/>
      <c r="GA76" s="11"/>
      <c r="GB76" s="11"/>
      <c r="GC76" s="11"/>
      <c r="GD76" s="11"/>
      <c r="GE76" s="11"/>
      <c r="GF76" s="11"/>
      <c r="GG76" s="16"/>
      <c r="GH76" s="16"/>
      <c r="GI76" s="11"/>
      <c r="GJ76" s="12"/>
      <c r="GK76" s="12"/>
      <c r="GL76" s="13"/>
      <c r="GM76" s="14"/>
      <c r="GN76" s="11"/>
      <c r="GO76" s="11"/>
      <c r="GP76" s="11"/>
      <c r="GQ76" s="11"/>
      <c r="GR76" s="11"/>
      <c r="GS76" s="11"/>
      <c r="GT76" s="11"/>
      <c r="GU76" s="11"/>
      <c r="GV76" s="11"/>
      <c r="GW76" s="11"/>
      <c r="GX76" s="11"/>
      <c r="GY76" s="11"/>
      <c r="GZ76" s="16"/>
      <c r="HA76" s="16"/>
      <c r="HB76" s="11"/>
      <c r="HC76" s="12"/>
      <c r="HD76" s="12"/>
      <c r="HE76" s="13"/>
      <c r="HF76" s="14"/>
      <c r="HG76" s="11"/>
      <c r="HH76" s="11"/>
      <c r="HI76" s="11"/>
      <c r="HJ76" s="11"/>
      <c r="HK76" s="11"/>
      <c r="HL76" s="11"/>
      <c r="HM76" s="11"/>
      <c r="HN76" s="11"/>
      <c r="HO76" s="11"/>
      <c r="HP76" s="11"/>
      <c r="HQ76" s="11"/>
      <c r="HR76" s="11"/>
      <c r="HS76" s="16"/>
      <c r="HT76" s="16"/>
      <c r="HU76" s="11"/>
      <c r="HV76" s="12"/>
      <c r="HW76" s="12"/>
      <c r="HX76" s="13"/>
      <c r="HY76" s="14"/>
      <c r="HZ76" s="11"/>
      <c r="IA76" s="11"/>
      <c r="IB76" s="11"/>
      <c r="IC76" s="11"/>
      <c r="ID76" s="11"/>
      <c r="IE76" s="11"/>
      <c r="IF76" s="11"/>
      <c r="IG76" s="11"/>
      <c r="IH76" s="11"/>
      <c r="II76" s="11"/>
      <c r="IJ76" s="11"/>
      <c r="IK76" s="11"/>
      <c r="IL76" s="16"/>
      <c r="IM76" s="16"/>
      <c r="IN76" s="11"/>
      <c r="IO76" s="12"/>
      <c r="IP76" s="12"/>
      <c r="IQ76" s="13"/>
      <c r="IR76" s="14"/>
      <c r="IS76" s="11"/>
      <c r="IT76" s="11"/>
      <c r="IU76" s="11"/>
      <c r="IV76" s="11"/>
      <c r="IW76" s="11"/>
      <c r="IX76" s="11"/>
      <c r="IY76" s="11"/>
      <c r="IZ76" s="11"/>
      <c r="JA76" s="11"/>
      <c r="JB76" s="11"/>
      <c r="JC76" s="11"/>
      <c r="JD76" s="11"/>
      <c r="JE76" s="16"/>
      <c r="JF76" s="16"/>
      <c r="JG76" s="11"/>
      <c r="JH76" s="12"/>
      <c r="JI76" s="12"/>
      <c r="JJ76" s="13"/>
      <c r="JK76" s="14"/>
      <c r="JL76" s="11"/>
      <c r="JM76" s="11"/>
      <c r="JN76" s="11"/>
      <c r="JO76" s="11"/>
      <c r="JP76" s="11"/>
      <c r="JQ76" s="11"/>
      <c r="JR76" s="11"/>
      <c r="JS76" s="11"/>
      <c r="JT76" s="11"/>
      <c r="JU76" s="11"/>
      <c r="JV76" s="11"/>
      <c r="JW76" s="11"/>
      <c r="JX76" s="16"/>
      <c r="JY76" s="16"/>
      <c r="JZ76" s="11"/>
      <c r="KA76" s="12"/>
      <c r="KB76" s="12"/>
      <c r="KC76" s="13"/>
      <c r="KD76" s="14"/>
      <c r="KE76" s="11"/>
      <c r="KF76" s="11"/>
      <c r="KG76" s="11"/>
      <c r="KH76" s="11"/>
      <c r="KI76" s="11"/>
      <c r="KJ76" s="11"/>
      <c r="KK76" s="11"/>
      <c r="KL76" s="11"/>
      <c r="KM76" s="11"/>
      <c r="KN76" s="11"/>
      <c r="KO76" s="11"/>
      <c r="KP76" s="11"/>
      <c r="KQ76" s="16"/>
      <c r="KR76" s="16"/>
      <c r="KS76" s="11"/>
      <c r="KT76" s="12"/>
      <c r="KU76" s="12"/>
      <c r="KV76" s="13"/>
      <c r="KW76" s="14"/>
      <c r="KX76" s="11"/>
      <c r="KY76" s="11"/>
      <c r="KZ76" s="11"/>
      <c r="LA76" s="11"/>
      <c r="LB76" s="11"/>
      <c r="LC76" s="11"/>
      <c r="LD76" s="11"/>
      <c r="LE76" s="11"/>
      <c r="LF76" s="11"/>
      <c r="LG76" s="11"/>
      <c r="LH76" s="11"/>
      <c r="LI76" s="11"/>
      <c r="LJ76" s="16"/>
      <c r="LK76" s="16"/>
      <c r="LL76" s="11"/>
      <c r="LM76" s="12"/>
      <c r="LN76" s="12"/>
      <c r="LO76" s="13"/>
      <c r="LP76" s="14"/>
      <c r="LQ76" s="11"/>
      <c r="LR76" s="11"/>
      <c r="LS76" s="11"/>
      <c r="LT76" s="11"/>
      <c r="LU76" s="11"/>
      <c r="LV76" s="11"/>
      <c r="LW76" s="11"/>
      <c r="LX76" s="11"/>
      <c r="LY76" s="11"/>
      <c r="LZ76" s="11"/>
      <c r="MA76" s="11"/>
      <c r="MB76" s="11"/>
      <c r="MC76" s="16"/>
      <c r="MD76" s="16"/>
      <c r="ME76" s="11"/>
      <c r="MF76" s="12"/>
      <c r="MG76" s="12"/>
      <c r="MH76" s="13"/>
      <c r="MI76" s="14"/>
      <c r="MJ76" s="11"/>
      <c r="MK76" s="11"/>
      <c r="ML76" s="11"/>
      <c r="MM76" s="11"/>
      <c r="MN76" s="11"/>
      <c r="MO76" s="11"/>
      <c r="MP76" s="11"/>
      <c r="MQ76" s="11"/>
      <c r="MR76" s="11"/>
      <c r="MS76" s="11"/>
      <c r="MT76" s="11"/>
      <c r="MU76" s="11"/>
      <c r="MV76" s="16"/>
      <c r="MW76" s="16"/>
      <c r="MX76" s="11"/>
      <c r="MY76" s="12"/>
      <c r="MZ76" s="12"/>
      <c r="NA76" s="13"/>
      <c r="NB76" s="14"/>
      <c r="NC76" s="11"/>
      <c r="ND76" s="11"/>
      <c r="NE76" s="11"/>
      <c r="NF76" s="11"/>
      <c r="NG76" s="11"/>
      <c r="NH76" s="11"/>
      <c r="NI76" s="11"/>
      <c r="NJ76" s="11"/>
      <c r="NK76" s="11"/>
      <c r="NL76" s="11"/>
      <c r="NM76" s="11"/>
      <c r="NN76" s="11"/>
      <c r="NO76" s="16"/>
      <c r="NP76" s="16"/>
      <c r="NQ76" s="11"/>
      <c r="NR76" s="12"/>
      <c r="NS76" s="12"/>
      <c r="NT76" s="13"/>
      <c r="NU76" s="14"/>
      <c r="NV76" s="11"/>
      <c r="NW76" s="11"/>
      <c r="NX76" s="11"/>
      <c r="NY76" s="11"/>
      <c r="NZ76" s="11"/>
      <c r="OA76" s="11"/>
      <c r="OB76" s="11"/>
      <c r="OC76" s="11"/>
      <c r="OD76" s="11"/>
      <c r="OE76" s="11"/>
      <c r="OF76" s="11"/>
      <c r="OG76" s="11"/>
      <c r="OH76" s="16"/>
      <c r="OI76" s="16"/>
      <c r="OJ76" s="11"/>
      <c r="OK76" s="12"/>
      <c r="OL76" s="12"/>
      <c r="OM76" s="13"/>
      <c r="ON76" s="14"/>
      <c r="OO76" s="11"/>
      <c r="OP76" s="11"/>
      <c r="OQ76" s="11"/>
      <c r="OR76" s="11"/>
      <c r="OS76" s="11"/>
      <c r="OT76" s="11"/>
      <c r="OU76" s="11"/>
      <c r="OV76" s="11"/>
      <c r="OW76" s="11"/>
      <c r="OX76" s="11"/>
      <c r="OY76" s="11"/>
      <c r="OZ76" s="11"/>
      <c r="PA76" s="16"/>
      <c r="PB76" s="16"/>
    </row>
    <row r="77" spans="1:418" ht="100" customHeight="1" x14ac:dyDescent="0.75">
      <c r="A77" s="12">
        <v>3156</v>
      </c>
      <c r="B77" s="12" t="s">
        <v>3156</v>
      </c>
      <c r="C77" s="12" t="s">
        <v>7266</v>
      </c>
      <c r="D77" s="26">
        <v>5500</v>
      </c>
      <c r="E77" s="27">
        <v>5600</v>
      </c>
      <c r="F77" s="12" t="s">
        <v>8218</v>
      </c>
      <c r="G77" s="12" t="s">
        <v>8223</v>
      </c>
      <c r="H77" s="12" t="s">
        <v>8245</v>
      </c>
      <c r="I77" s="12">
        <v>1338591144</v>
      </c>
      <c r="J77" s="12">
        <v>1335567144</v>
      </c>
      <c r="K77" s="12" t="b">
        <v>1</v>
      </c>
      <c r="L77" s="12">
        <v>89</v>
      </c>
      <c r="M77" s="12" t="b">
        <v>1</v>
      </c>
      <c r="N77" s="12" t="s">
        <v>8273</v>
      </c>
      <c r="O77" s="12" t="s">
        <v>8274</v>
      </c>
      <c r="P77" s="12">
        <v>102</v>
      </c>
      <c r="Q77" s="12">
        <v>62.92</v>
      </c>
      <c r="R77" s="15">
        <v>41026.953055555554</v>
      </c>
      <c r="S77" s="15">
        <v>41061.953055555554</v>
      </c>
      <c r="T77" s="11"/>
      <c r="U77" s="12"/>
      <c r="V77" s="12"/>
      <c r="W77" s="13"/>
      <c r="X77" s="14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6"/>
      <c r="AL77" s="16"/>
      <c r="AM77" s="11"/>
      <c r="AN77" s="12"/>
      <c r="AO77" s="12"/>
      <c r="AP77" s="13"/>
      <c r="AQ77" s="14"/>
      <c r="AR77" s="11"/>
      <c r="AS77" s="11"/>
      <c r="AT77" s="11"/>
      <c r="AU77" s="11"/>
      <c r="AV77" s="11"/>
      <c r="AW77" s="11"/>
      <c r="AX77" s="11"/>
      <c r="AY77" s="11"/>
      <c r="AZ77" s="11"/>
      <c r="BA77" s="11"/>
      <c r="BB77" s="11"/>
      <c r="BC77" s="11"/>
      <c r="BD77" s="16"/>
      <c r="BE77" s="16"/>
      <c r="BF77" s="11"/>
      <c r="BG77" s="12"/>
      <c r="BH77" s="12"/>
      <c r="BI77" s="13"/>
      <c r="BJ77" s="14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6"/>
      <c r="BX77" s="16"/>
      <c r="BY77" s="11"/>
      <c r="BZ77" s="12"/>
      <c r="CA77" s="12"/>
      <c r="CB77" s="13"/>
      <c r="CC77" s="14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6"/>
      <c r="CQ77" s="16"/>
      <c r="CR77" s="11"/>
      <c r="CS77" s="12"/>
      <c r="CT77" s="12"/>
      <c r="CU77" s="13"/>
      <c r="CV77" s="14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6"/>
      <c r="DJ77" s="16"/>
      <c r="DK77" s="11"/>
      <c r="DL77" s="12"/>
      <c r="DM77" s="12"/>
      <c r="DN77" s="13"/>
      <c r="DO77" s="14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  <c r="EB77" s="16"/>
      <c r="EC77" s="16"/>
      <c r="ED77" s="11"/>
      <c r="EE77" s="12"/>
      <c r="EF77" s="12"/>
      <c r="EG77" s="13"/>
      <c r="EH77" s="14"/>
      <c r="EI77" s="11"/>
      <c r="EJ77" s="11"/>
      <c r="EK77" s="11"/>
      <c r="EL77" s="11"/>
      <c r="EM77" s="11"/>
      <c r="EN77" s="11"/>
      <c r="EO77" s="11"/>
      <c r="EP77" s="11"/>
      <c r="EQ77" s="11"/>
      <c r="ER77" s="11"/>
      <c r="ES77" s="11"/>
      <c r="ET77" s="11"/>
      <c r="EU77" s="16"/>
      <c r="EV77" s="16"/>
      <c r="EW77" s="11"/>
      <c r="EX77" s="12"/>
      <c r="EY77" s="12"/>
      <c r="EZ77" s="13"/>
      <c r="FA77" s="14"/>
      <c r="FB77" s="11"/>
      <c r="FC77" s="11"/>
      <c r="FD77" s="11"/>
      <c r="FE77" s="11"/>
      <c r="FF77" s="11"/>
      <c r="FG77" s="11"/>
      <c r="FH77" s="11"/>
      <c r="FI77" s="11"/>
      <c r="FJ77" s="11"/>
      <c r="FK77" s="11"/>
      <c r="FL77" s="11"/>
      <c r="FM77" s="11"/>
      <c r="FN77" s="16"/>
      <c r="FO77" s="16"/>
      <c r="FP77" s="11"/>
      <c r="FQ77" s="12"/>
      <c r="FR77" s="12"/>
      <c r="FS77" s="13"/>
      <c r="FT77" s="14"/>
      <c r="FU77" s="11"/>
      <c r="FV77" s="11"/>
      <c r="FW77" s="11"/>
      <c r="FX77" s="11"/>
      <c r="FY77" s="11"/>
      <c r="FZ77" s="11"/>
      <c r="GA77" s="11"/>
      <c r="GB77" s="11"/>
      <c r="GC77" s="11"/>
      <c r="GD77" s="11"/>
      <c r="GE77" s="11"/>
      <c r="GF77" s="11"/>
      <c r="GG77" s="16"/>
      <c r="GH77" s="16"/>
      <c r="GI77" s="11"/>
      <c r="GJ77" s="12"/>
      <c r="GK77" s="12"/>
      <c r="GL77" s="13"/>
      <c r="GM77" s="14"/>
      <c r="GN77" s="11"/>
      <c r="GO77" s="11"/>
      <c r="GP77" s="11"/>
      <c r="GQ77" s="11"/>
      <c r="GR77" s="11"/>
      <c r="GS77" s="11"/>
      <c r="GT77" s="11"/>
      <c r="GU77" s="11"/>
      <c r="GV77" s="11"/>
      <c r="GW77" s="11"/>
      <c r="GX77" s="11"/>
      <c r="GY77" s="11"/>
      <c r="GZ77" s="16"/>
      <c r="HA77" s="16"/>
      <c r="HB77" s="11"/>
      <c r="HC77" s="12"/>
      <c r="HD77" s="12"/>
      <c r="HE77" s="13"/>
      <c r="HF77" s="14"/>
      <c r="HG77" s="11"/>
      <c r="HH77" s="11"/>
      <c r="HI77" s="11"/>
      <c r="HJ77" s="11"/>
      <c r="HK77" s="11"/>
      <c r="HL77" s="11"/>
      <c r="HM77" s="11"/>
      <c r="HN77" s="11"/>
      <c r="HO77" s="11"/>
      <c r="HP77" s="11"/>
      <c r="HQ77" s="11"/>
      <c r="HR77" s="11"/>
      <c r="HS77" s="16"/>
      <c r="HT77" s="16"/>
      <c r="HU77" s="11"/>
      <c r="HV77" s="12"/>
      <c r="HW77" s="12"/>
      <c r="HX77" s="13"/>
      <c r="HY77" s="14"/>
      <c r="HZ77" s="11"/>
      <c r="IA77" s="11"/>
      <c r="IB77" s="11"/>
      <c r="IC77" s="11"/>
      <c r="ID77" s="11"/>
      <c r="IE77" s="11"/>
      <c r="IF77" s="11"/>
      <c r="IG77" s="11"/>
      <c r="IH77" s="11"/>
      <c r="II77" s="11"/>
      <c r="IJ77" s="11"/>
      <c r="IK77" s="11"/>
      <c r="IL77" s="16"/>
      <c r="IM77" s="16"/>
      <c r="IN77" s="11"/>
      <c r="IO77" s="12"/>
      <c r="IP77" s="12"/>
      <c r="IQ77" s="13"/>
      <c r="IR77" s="14"/>
      <c r="IS77" s="11"/>
      <c r="IT77" s="11"/>
      <c r="IU77" s="11"/>
      <c r="IV77" s="11"/>
      <c r="IW77" s="11"/>
      <c r="IX77" s="11"/>
      <c r="IY77" s="11"/>
      <c r="IZ77" s="11"/>
      <c r="JA77" s="11"/>
      <c r="JB77" s="11"/>
      <c r="JC77" s="11"/>
      <c r="JD77" s="11"/>
      <c r="JE77" s="16"/>
      <c r="JF77" s="16"/>
      <c r="JG77" s="11"/>
      <c r="JH77" s="12"/>
      <c r="JI77" s="12"/>
      <c r="JJ77" s="13"/>
      <c r="JK77" s="14"/>
      <c r="JL77" s="11"/>
      <c r="JM77" s="11"/>
      <c r="JN77" s="11"/>
      <c r="JO77" s="11"/>
      <c r="JP77" s="11"/>
      <c r="JQ77" s="11"/>
      <c r="JR77" s="11"/>
      <c r="JS77" s="11"/>
      <c r="JT77" s="11"/>
      <c r="JU77" s="11"/>
      <c r="JV77" s="11"/>
      <c r="JW77" s="11"/>
      <c r="JX77" s="16"/>
      <c r="JY77" s="16"/>
      <c r="JZ77" s="11"/>
      <c r="KA77" s="12"/>
      <c r="KB77" s="12"/>
      <c r="KC77" s="13"/>
      <c r="KD77" s="14"/>
      <c r="KE77" s="11"/>
      <c r="KF77" s="11"/>
      <c r="KG77" s="11"/>
      <c r="KH77" s="11"/>
      <c r="KI77" s="11"/>
      <c r="KJ77" s="11"/>
      <c r="KK77" s="11"/>
      <c r="KL77" s="11"/>
      <c r="KM77" s="11"/>
      <c r="KN77" s="11"/>
      <c r="KO77" s="11"/>
      <c r="KP77" s="11"/>
      <c r="KQ77" s="16"/>
      <c r="KR77" s="16"/>
      <c r="KS77" s="11"/>
      <c r="KT77" s="12"/>
      <c r="KU77" s="12"/>
      <c r="KV77" s="13"/>
      <c r="KW77" s="14"/>
      <c r="KX77" s="11"/>
      <c r="KY77" s="11"/>
      <c r="KZ77" s="11"/>
      <c r="LA77" s="11"/>
      <c r="LB77" s="11"/>
      <c r="LC77" s="11"/>
      <c r="LD77" s="11"/>
      <c r="LE77" s="11"/>
      <c r="LF77" s="11"/>
      <c r="LG77" s="11"/>
      <c r="LH77" s="11"/>
      <c r="LI77" s="11"/>
      <c r="LJ77" s="16"/>
      <c r="LK77" s="16"/>
      <c r="LL77" s="11"/>
      <c r="LM77" s="12"/>
      <c r="LN77" s="12"/>
      <c r="LO77" s="13"/>
      <c r="LP77" s="14"/>
      <c r="LQ77" s="11"/>
      <c r="LR77" s="11"/>
      <c r="LS77" s="11"/>
      <c r="LT77" s="11"/>
      <c r="LU77" s="11"/>
      <c r="LV77" s="11"/>
      <c r="LW77" s="11"/>
      <c r="LX77" s="11"/>
      <c r="LY77" s="11"/>
      <c r="LZ77" s="11"/>
      <c r="MA77" s="11"/>
      <c r="MB77" s="11"/>
      <c r="MC77" s="16"/>
      <c r="MD77" s="16"/>
      <c r="ME77" s="11"/>
      <c r="MF77" s="12"/>
      <c r="MG77" s="12"/>
      <c r="MH77" s="13"/>
      <c r="MI77" s="14"/>
      <c r="MJ77" s="11"/>
      <c r="MK77" s="11"/>
      <c r="ML77" s="11"/>
      <c r="MM77" s="11"/>
      <c r="MN77" s="11"/>
      <c r="MO77" s="11"/>
      <c r="MP77" s="11"/>
      <c r="MQ77" s="11"/>
      <c r="MR77" s="11"/>
      <c r="MS77" s="11"/>
      <c r="MT77" s="11"/>
      <c r="MU77" s="11"/>
      <c r="MV77" s="16"/>
      <c r="MW77" s="16"/>
      <c r="MX77" s="11"/>
      <c r="MY77" s="12"/>
      <c r="MZ77" s="12"/>
      <c r="NA77" s="13"/>
      <c r="NB77" s="14"/>
      <c r="NC77" s="11"/>
      <c r="ND77" s="11"/>
      <c r="NE77" s="11"/>
      <c r="NF77" s="11"/>
      <c r="NG77" s="11"/>
      <c r="NH77" s="11"/>
      <c r="NI77" s="11"/>
      <c r="NJ77" s="11"/>
      <c r="NK77" s="11"/>
      <c r="NL77" s="11"/>
      <c r="NM77" s="11"/>
      <c r="NN77" s="11"/>
      <c r="NO77" s="16"/>
      <c r="NP77" s="16"/>
      <c r="NQ77" s="11"/>
      <c r="NR77" s="12"/>
      <c r="NS77" s="12"/>
      <c r="NT77" s="13"/>
      <c r="NU77" s="14"/>
      <c r="NV77" s="11"/>
      <c r="NW77" s="11"/>
      <c r="NX77" s="11"/>
      <c r="NY77" s="11"/>
      <c r="NZ77" s="11"/>
      <c r="OA77" s="11"/>
      <c r="OB77" s="11"/>
      <c r="OC77" s="11"/>
      <c r="OD77" s="11"/>
      <c r="OE77" s="11"/>
      <c r="OF77" s="11"/>
      <c r="OG77" s="11"/>
      <c r="OH77" s="16"/>
      <c r="OI77" s="16"/>
      <c r="OJ77" s="11"/>
      <c r="OK77" s="12"/>
      <c r="OL77" s="12"/>
      <c r="OM77" s="13"/>
      <c r="ON77" s="14"/>
      <c r="OO77" s="11"/>
      <c r="OP77" s="11"/>
      <c r="OQ77" s="11"/>
      <c r="OR77" s="11"/>
      <c r="OS77" s="11"/>
      <c r="OT77" s="11"/>
      <c r="OU77" s="11"/>
      <c r="OV77" s="11"/>
      <c r="OW77" s="11"/>
      <c r="OX77" s="11"/>
      <c r="OY77" s="11"/>
      <c r="OZ77" s="11"/>
      <c r="PA77" s="16"/>
      <c r="PB77" s="16"/>
    </row>
    <row r="78" spans="1:418" ht="100" customHeight="1" x14ac:dyDescent="0.75">
      <c r="A78" s="12">
        <v>3157</v>
      </c>
      <c r="B78" s="12" t="s">
        <v>3157</v>
      </c>
      <c r="C78" s="12" t="s">
        <v>7267</v>
      </c>
      <c r="D78" s="26">
        <v>4000</v>
      </c>
      <c r="E78" s="27">
        <v>4040</v>
      </c>
      <c r="F78" s="12" t="s">
        <v>8218</v>
      </c>
      <c r="G78" s="12" t="s">
        <v>8223</v>
      </c>
      <c r="H78" s="12" t="s">
        <v>8245</v>
      </c>
      <c r="I78" s="12">
        <v>1405746000</v>
      </c>
      <c r="J78" s="12">
        <v>1404932105</v>
      </c>
      <c r="K78" s="12" t="b">
        <v>1</v>
      </c>
      <c r="L78" s="12">
        <v>41</v>
      </c>
      <c r="M78" s="12" t="b">
        <v>1</v>
      </c>
      <c r="N78" s="12" t="s">
        <v>8273</v>
      </c>
      <c r="O78" s="12" t="s">
        <v>8274</v>
      </c>
      <c r="P78" s="12">
        <v>101</v>
      </c>
      <c r="Q78" s="12">
        <v>98.54</v>
      </c>
      <c r="R78" s="15">
        <v>41829.788252314815</v>
      </c>
      <c r="S78" s="15">
        <v>41839.208333333336</v>
      </c>
      <c r="T78" s="11"/>
      <c r="U78" s="12"/>
      <c r="V78" s="12"/>
      <c r="W78" s="13"/>
      <c r="X78" s="14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6"/>
      <c r="AL78" s="16"/>
      <c r="AM78" s="11"/>
      <c r="AN78" s="12"/>
      <c r="AO78" s="12"/>
      <c r="AP78" s="13"/>
      <c r="AQ78" s="14"/>
      <c r="AR78" s="11"/>
      <c r="AS78" s="11"/>
      <c r="AT78" s="11"/>
      <c r="AU78" s="11"/>
      <c r="AV78" s="11"/>
      <c r="AW78" s="11"/>
      <c r="AX78" s="11"/>
      <c r="AY78" s="11"/>
      <c r="AZ78" s="11"/>
      <c r="BA78" s="11"/>
      <c r="BB78" s="11"/>
      <c r="BC78" s="11"/>
      <c r="BD78" s="16"/>
      <c r="BE78" s="16"/>
      <c r="BF78" s="11"/>
      <c r="BG78" s="12"/>
      <c r="BH78" s="12"/>
      <c r="BI78" s="13"/>
      <c r="BJ78" s="14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6"/>
      <c r="BX78" s="16"/>
      <c r="BY78" s="11"/>
      <c r="BZ78" s="12"/>
      <c r="CA78" s="12"/>
      <c r="CB78" s="13"/>
      <c r="CC78" s="14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6"/>
      <c r="CQ78" s="16"/>
      <c r="CR78" s="11"/>
      <c r="CS78" s="12"/>
      <c r="CT78" s="12"/>
      <c r="CU78" s="13"/>
      <c r="CV78" s="14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6"/>
      <c r="DJ78" s="16"/>
      <c r="DK78" s="11"/>
      <c r="DL78" s="12"/>
      <c r="DM78" s="12"/>
      <c r="DN78" s="13"/>
      <c r="DO78" s="14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  <c r="EB78" s="16"/>
      <c r="EC78" s="16"/>
      <c r="ED78" s="11"/>
      <c r="EE78" s="12"/>
      <c r="EF78" s="12"/>
      <c r="EG78" s="13"/>
      <c r="EH78" s="14"/>
      <c r="EI78" s="11"/>
      <c r="EJ78" s="11"/>
      <c r="EK78" s="11"/>
      <c r="EL78" s="11"/>
      <c r="EM78" s="11"/>
      <c r="EN78" s="11"/>
      <c r="EO78" s="11"/>
      <c r="EP78" s="11"/>
      <c r="EQ78" s="11"/>
      <c r="ER78" s="11"/>
      <c r="ES78" s="11"/>
      <c r="ET78" s="11"/>
      <c r="EU78" s="16"/>
      <c r="EV78" s="16"/>
      <c r="EW78" s="11"/>
      <c r="EX78" s="12"/>
      <c r="EY78" s="12"/>
      <c r="EZ78" s="13"/>
      <c r="FA78" s="14"/>
      <c r="FB78" s="11"/>
      <c r="FC78" s="11"/>
      <c r="FD78" s="11"/>
      <c r="FE78" s="11"/>
      <c r="FF78" s="11"/>
      <c r="FG78" s="11"/>
      <c r="FH78" s="11"/>
      <c r="FI78" s="11"/>
      <c r="FJ78" s="11"/>
      <c r="FK78" s="11"/>
      <c r="FL78" s="11"/>
      <c r="FM78" s="11"/>
      <c r="FN78" s="16"/>
      <c r="FO78" s="16"/>
      <c r="FP78" s="11"/>
      <c r="FQ78" s="12"/>
      <c r="FR78" s="12"/>
      <c r="FS78" s="13"/>
      <c r="FT78" s="14"/>
      <c r="FU78" s="11"/>
      <c r="FV78" s="11"/>
      <c r="FW78" s="11"/>
      <c r="FX78" s="11"/>
      <c r="FY78" s="11"/>
      <c r="FZ78" s="11"/>
      <c r="GA78" s="11"/>
      <c r="GB78" s="11"/>
      <c r="GC78" s="11"/>
      <c r="GD78" s="11"/>
      <c r="GE78" s="11"/>
      <c r="GF78" s="11"/>
      <c r="GG78" s="16"/>
      <c r="GH78" s="16"/>
      <c r="GI78" s="11"/>
      <c r="GJ78" s="12"/>
      <c r="GK78" s="12"/>
      <c r="GL78" s="13"/>
      <c r="GM78" s="14"/>
      <c r="GN78" s="11"/>
      <c r="GO78" s="11"/>
      <c r="GP78" s="11"/>
      <c r="GQ78" s="11"/>
      <c r="GR78" s="11"/>
      <c r="GS78" s="11"/>
      <c r="GT78" s="11"/>
      <c r="GU78" s="11"/>
      <c r="GV78" s="11"/>
      <c r="GW78" s="11"/>
      <c r="GX78" s="11"/>
      <c r="GY78" s="11"/>
      <c r="GZ78" s="16"/>
      <c r="HA78" s="16"/>
      <c r="HB78" s="11"/>
      <c r="HC78" s="12"/>
      <c r="HD78" s="12"/>
      <c r="HE78" s="13"/>
      <c r="HF78" s="14"/>
      <c r="HG78" s="11"/>
      <c r="HH78" s="11"/>
      <c r="HI78" s="11"/>
      <c r="HJ78" s="11"/>
      <c r="HK78" s="11"/>
      <c r="HL78" s="11"/>
      <c r="HM78" s="11"/>
      <c r="HN78" s="11"/>
      <c r="HO78" s="11"/>
      <c r="HP78" s="11"/>
      <c r="HQ78" s="11"/>
      <c r="HR78" s="11"/>
      <c r="HS78" s="16"/>
      <c r="HT78" s="16"/>
      <c r="HU78" s="11"/>
      <c r="HV78" s="12"/>
      <c r="HW78" s="12"/>
      <c r="HX78" s="13"/>
      <c r="HY78" s="14"/>
      <c r="HZ78" s="11"/>
      <c r="IA78" s="11"/>
      <c r="IB78" s="11"/>
      <c r="IC78" s="11"/>
      <c r="ID78" s="11"/>
      <c r="IE78" s="11"/>
      <c r="IF78" s="11"/>
      <c r="IG78" s="11"/>
      <c r="IH78" s="11"/>
      <c r="II78" s="11"/>
      <c r="IJ78" s="11"/>
      <c r="IK78" s="11"/>
      <c r="IL78" s="16"/>
      <c r="IM78" s="16"/>
      <c r="IN78" s="11"/>
      <c r="IO78" s="12"/>
      <c r="IP78" s="12"/>
      <c r="IQ78" s="13"/>
      <c r="IR78" s="14"/>
      <c r="IS78" s="11"/>
      <c r="IT78" s="11"/>
      <c r="IU78" s="11"/>
      <c r="IV78" s="11"/>
      <c r="IW78" s="11"/>
      <c r="IX78" s="11"/>
      <c r="IY78" s="11"/>
      <c r="IZ78" s="11"/>
      <c r="JA78" s="11"/>
      <c r="JB78" s="11"/>
      <c r="JC78" s="11"/>
      <c r="JD78" s="11"/>
      <c r="JE78" s="16"/>
      <c r="JF78" s="16"/>
      <c r="JG78" s="11"/>
      <c r="JH78" s="12"/>
      <c r="JI78" s="12"/>
      <c r="JJ78" s="13"/>
      <c r="JK78" s="14"/>
      <c r="JL78" s="11"/>
      <c r="JM78" s="11"/>
      <c r="JN78" s="11"/>
      <c r="JO78" s="11"/>
      <c r="JP78" s="11"/>
      <c r="JQ78" s="11"/>
      <c r="JR78" s="11"/>
      <c r="JS78" s="11"/>
      <c r="JT78" s="11"/>
      <c r="JU78" s="11"/>
      <c r="JV78" s="11"/>
      <c r="JW78" s="11"/>
      <c r="JX78" s="16"/>
      <c r="JY78" s="16"/>
      <c r="JZ78" s="11"/>
      <c r="KA78" s="12"/>
      <c r="KB78" s="12"/>
      <c r="KC78" s="13"/>
      <c r="KD78" s="14"/>
      <c r="KE78" s="11"/>
      <c r="KF78" s="11"/>
      <c r="KG78" s="11"/>
      <c r="KH78" s="11"/>
      <c r="KI78" s="11"/>
      <c r="KJ78" s="11"/>
      <c r="KK78" s="11"/>
      <c r="KL78" s="11"/>
      <c r="KM78" s="11"/>
      <c r="KN78" s="11"/>
      <c r="KO78" s="11"/>
      <c r="KP78" s="11"/>
      <c r="KQ78" s="16"/>
      <c r="KR78" s="16"/>
      <c r="KS78" s="11"/>
      <c r="KT78" s="12"/>
      <c r="KU78" s="12"/>
      <c r="KV78" s="13"/>
      <c r="KW78" s="14"/>
      <c r="KX78" s="11"/>
      <c r="KY78" s="11"/>
      <c r="KZ78" s="11"/>
      <c r="LA78" s="11"/>
      <c r="LB78" s="11"/>
      <c r="LC78" s="11"/>
      <c r="LD78" s="11"/>
      <c r="LE78" s="11"/>
      <c r="LF78" s="11"/>
      <c r="LG78" s="11"/>
      <c r="LH78" s="11"/>
      <c r="LI78" s="11"/>
      <c r="LJ78" s="16"/>
      <c r="LK78" s="16"/>
      <c r="LL78" s="11"/>
      <c r="LM78" s="12"/>
      <c r="LN78" s="12"/>
      <c r="LO78" s="13"/>
      <c r="LP78" s="14"/>
      <c r="LQ78" s="11"/>
      <c r="LR78" s="11"/>
      <c r="LS78" s="11"/>
      <c r="LT78" s="11"/>
      <c r="LU78" s="11"/>
      <c r="LV78" s="11"/>
      <c r="LW78" s="11"/>
      <c r="LX78" s="11"/>
      <c r="LY78" s="11"/>
      <c r="LZ78" s="11"/>
      <c r="MA78" s="11"/>
      <c r="MB78" s="11"/>
      <c r="MC78" s="16"/>
      <c r="MD78" s="16"/>
      <c r="ME78" s="11"/>
      <c r="MF78" s="12"/>
      <c r="MG78" s="12"/>
      <c r="MH78" s="13"/>
      <c r="MI78" s="14"/>
      <c r="MJ78" s="11"/>
      <c r="MK78" s="11"/>
      <c r="ML78" s="11"/>
      <c r="MM78" s="11"/>
      <c r="MN78" s="11"/>
      <c r="MO78" s="11"/>
      <c r="MP78" s="11"/>
      <c r="MQ78" s="11"/>
      <c r="MR78" s="11"/>
      <c r="MS78" s="11"/>
      <c r="MT78" s="11"/>
      <c r="MU78" s="11"/>
      <c r="MV78" s="16"/>
      <c r="MW78" s="16"/>
      <c r="MX78" s="11"/>
      <c r="MY78" s="12"/>
      <c r="MZ78" s="12"/>
      <c r="NA78" s="13"/>
      <c r="NB78" s="14"/>
      <c r="NC78" s="11"/>
      <c r="ND78" s="11"/>
      <c r="NE78" s="11"/>
      <c r="NF78" s="11"/>
      <c r="NG78" s="11"/>
      <c r="NH78" s="11"/>
      <c r="NI78" s="11"/>
      <c r="NJ78" s="11"/>
      <c r="NK78" s="11"/>
      <c r="NL78" s="11"/>
      <c r="NM78" s="11"/>
      <c r="NN78" s="11"/>
      <c r="NO78" s="16"/>
      <c r="NP78" s="16"/>
      <c r="NQ78" s="11"/>
      <c r="NR78" s="12"/>
      <c r="NS78" s="12"/>
      <c r="NT78" s="13"/>
      <c r="NU78" s="14"/>
      <c r="NV78" s="11"/>
      <c r="NW78" s="11"/>
      <c r="NX78" s="11"/>
      <c r="NY78" s="11"/>
      <c r="NZ78" s="11"/>
      <c r="OA78" s="11"/>
      <c r="OB78" s="11"/>
      <c r="OC78" s="11"/>
      <c r="OD78" s="11"/>
      <c r="OE78" s="11"/>
      <c r="OF78" s="11"/>
      <c r="OG78" s="11"/>
      <c r="OH78" s="16"/>
      <c r="OI78" s="16"/>
      <c r="OJ78" s="11"/>
      <c r="OK78" s="12"/>
      <c r="OL78" s="12"/>
      <c r="OM78" s="13"/>
      <c r="ON78" s="14"/>
      <c r="OO78" s="11"/>
      <c r="OP78" s="11"/>
      <c r="OQ78" s="11"/>
      <c r="OR78" s="11"/>
      <c r="OS78" s="11"/>
      <c r="OT78" s="11"/>
      <c r="OU78" s="11"/>
      <c r="OV78" s="11"/>
      <c r="OW78" s="11"/>
      <c r="OX78" s="11"/>
      <c r="OY78" s="11"/>
      <c r="OZ78" s="11"/>
      <c r="PA78" s="16"/>
      <c r="PB78" s="16"/>
    </row>
    <row r="79" spans="1:418" ht="100" customHeight="1" x14ac:dyDescent="0.75">
      <c r="A79" s="12">
        <v>3158</v>
      </c>
      <c r="B79" s="12" t="s">
        <v>3158</v>
      </c>
      <c r="C79" s="12" t="s">
        <v>7268</v>
      </c>
      <c r="D79" s="26">
        <v>5000</v>
      </c>
      <c r="E79" s="27">
        <v>5700</v>
      </c>
      <c r="F79" s="12" t="s">
        <v>8218</v>
      </c>
      <c r="G79" s="12" t="s">
        <v>8223</v>
      </c>
      <c r="H79" s="12" t="s">
        <v>8245</v>
      </c>
      <c r="I79" s="12">
        <v>1374523752</v>
      </c>
      <c r="J79" s="12">
        <v>1371931752</v>
      </c>
      <c r="K79" s="12" t="b">
        <v>1</v>
      </c>
      <c r="L79" s="12">
        <v>69</v>
      </c>
      <c r="M79" s="12" t="b">
        <v>1</v>
      </c>
      <c r="N79" s="12" t="s">
        <v>8273</v>
      </c>
      <c r="O79" s="12" t="s">
        <v>8274</v>
      </c>
      <c r="P79" s="12">
        <v>114</v>
      </c>
      <c r="Q79" s="12">
        <v>82.61</v>
      </c>
      <c r="R79" s="15">
        <v>41447.839722222219</v>
      </c>
      <c r="S79" s="15">
        <v>41477.839722222219</v>
      </c>
      <c r="T79" s="11"/>
      <c r="U79" s="12"/>
      <c r="V79" s="12"/>
      <c r="W79" s="13"/>
      <c r="X79" s="14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6"/>
      <c r="AL79" s="16"/>
      <c r="AM79" s="11"/>
      <c r="AN79" s="12"/>
      <c r="AO79" s="12"/>
      <c r="AP79" s="13"/>
      <c r="AQ79" s="14"/>
      <c r="AR79" s="11"/>
      <c r="AS79" s="11"/>
      <c r="AT79" s="11"/>
      <c r="AU79" s="11"/>
      <c r="AV79" s="11"/>
      <c r="AW79" s="11"/>
      <c r="AX79" s="11"/>
      <c r="AY79" s="11"/>
      <c r="AZ79" s="11"/>
      <c r="BA79" s="11"/>
      <c r="BB79" s="11"/>
      <c r="BC79" s="11"/>
      <c r="BD79" s="16"/>
      <c r="BE79" s="16"/>
      <c r="BF79" s="11"/>
      <c r="BG79" s="12"/>
      <c r="BH79" s="12"/>
      <c r="BI79" s="13"/>
      <c r="BJ79" s="14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6"/>
      <c r="BX79" s="16"/>
      <c r="BY79" s="11"/>
      <c r="BZ79" s="12"/>
      <c r="CA79" s="12"/>
      <c r="CB79" s="13"/>
      <c r="CC79" s="14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6"/>
      <c r="CQ79" s="16"/>
      <c r="CR79" s="11"/>
      <c r="CS79" s="12"/>
      <c r="CT79" s="12"/>
      <c r="CU79" s="13"/>
      <c r="CV79" s="14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6"/>
      <c r="DJ79" s="16"/>
      <c r="DK79" s="11"/>
      <c r="DL79" s="12"/>
      <c r="DM79" s="12"/>
      <c r="DN79" s="13"/>
      <c r="DO79" s="14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  <c r="EB79" s="16"/>
      <c r="EC79" s="16"/>
      <c r="ED79" s="11"/>
      <c r="EE79" s="12"/>
      <c r="EF79" s="12"/>
      <c r="EG79" s="13"/>
      <c r="EH79" s="14"/>
      <c r="EI79" s="11"/>
      <c r="EJ79" s="11"/>
      <c r="EK79" s="11"/>
      <c r="EL79" s="11"/>
      <c r="EM79" s="11"/>
      <c r="EN79" s="11"/>
      <c r="EO79" s="11"/>
      <c r="EP79" s="11"/>
      <c r="EQ79" s="11"/>
      <c r="ER79" s="11"/>
      <c r="ES79" s="11"/>
      <c r="ET79" s="11"/>
      <c r="EU79" s="16"/>
      <c r="EV79" s="16"/>
      <c r="EW79" s="11"/>
      <c r="EX79" s="12"/>
      <c r="EY79" s="12"/>
      <c r="EZ79" s="13"/>
      <c r="FA79" s="14"/>
      <c r="FB79" s="11"/>
      <c r="FC79" s="11"/>
      <c r="FD79" s="11"/>
      <c r="FE79" s="11"/>
      <c r="FF79" s="11"/>
      <c r="FG79" s="11"/>
      <c r="FH79" s="11"/>
      <c r="FI79" s="11"/>
      <c r="FJ79" s="11"/>
      <c r="FK79" s="11"/>
      <c r="FL79" s="11"/>
      <c r="FM79" s="11"/>
      <c r="FN79" s="16"/>
      <c r="FO79" s="16"/>
      <c r="FP79" s="11"/>
      <c r="FQ79" s="12"/>
      <c r="FR79" s="12"/>
      <c r="FS79" s="13"/>
      <c r="FT79" s="14"/>
      <c r="FU79" s="11"/>
      <c r="FV79" s="11"/>
      <c r="FW79" s="11"/>
      <c r="FX79" s="11"/>
      <c r="FY79" s="11"/>
      <c r="FZ79" s="11"/>
      <c r="GA79" s="11"/>
      <c r="GB79" s="11"/>
      <c r="GC79" s="11"/>
      <c r="GD79" s="11"/>
      <c r="GE79" s="11"/>
      <c r="GF79" s="11"/>
      <c r="GG79" s="16"/>
      <c r="GH79" s="16"/>
      <c r="GI79" s="11"/>
      <c r="GJ79" s="12"/>
      <c r="GK79" s="12"/>
      <c r="GL79" s="13"/>
      <c r="GM79" s="14"/>
      <c r="GN79" s="11"/>
      <c r="GO79" s="11"/>
      <c r="GP79" s="11"/>
      <c r="GQ79" s="11"/>
      <c r="GR79" s="11"/>
      <c r="GS79" s="11"/>
      <c r="GT79" s="11"/>
      <c r="GU79" s="11"/>
      <c r="GV79" s="11"/>
      <c r="GW79" s="11"/>
      <c r="GX79" s="11"/>
      <c r="GY79" s="11"/>
      <c r="GZ79" s="16"/>
      <c r="HA79" s="16"/>
      <c r="HB79" s="11"/>
      <c r="HC79" s="12"/>
      <c r="HD79" s="12"/>
      <c r="HE79" s="13"/>
      <c r="HF79" s="14"/>
      <c r="HG79" s="11"/>
      <c r="HH79" s="11"/>
      <c r="HI79" s="11"/>
      <c r="HJ79" s="11"/>
      <c r="HK79" s="11"/>
      <c r="HL79" s="11"/>
      <c r="HM79" s="11"/>
      <c r="HN79" s="11"/>
      <c r="HO79" s="11"/>
      <c r="HP79" s="11"/>
      <c r="HQ79" s="11"/>
      <c r="HR79" s="11"/>
      <c r="HS79" s="16"/>
      <c r="HT79" s="16"/>
      <c r="HU79" s="11"/>
      <c r="HV79" s="12"/>
      <c r="HW79" s="12"/>
      <c r="HX79" s="13"/>
      <c r="HY79" s="14"/>
      <c r="HZ79" s="11"/>
      <c r="IA79" s="11"/>
      <c r="IB79" s="11"/>
      <c r="IC79" s="11"/>
      <c r="ID79" s="11"/>
      <c r="IE79" s="11"/>
      <c r="IF79" s="11"/>
      <c r="IG79" s="11"/>
      <c r="IH79" s="11"/>
      <c r="II79" s="11"/>
      <c r="IJ79" s="11"/>
      <c r="IK79" s="11"/>
      <c r="IL79" s="16"/>
      <c r="IM79" s="16"/>
      <c r="IN79" s="11"/>
      <c r="IO79" s="12"/>
      <c r="IP79" s="12"/>
      <c r="IQ79" s="13"/>
      <c r="IR79" s="14"/>
      <c r="IS79" s="11"/>
      <c r="IT79" s="11"/>
      <c r="IU79" s="11"/>
      <c r="IV79" s="11"/>
      <c r="IW79" s="11"/>
      <c r="IX79" s="11"/>
      <c r="IY79" s="11"/>
      <c r="IZ79" s="11"/>
      <c r="JA79" s="11"/>
      <c r="JB79" s="11"/>
      <c r="JC79" s="11"/>
      <c r="JD79" s="11"/>
      <c r="JE79" s="16"/>
      <c r="JF79" s="16"/>
      <c r="JG79" s="11"/>
      <c r="JH79" s="12"/>
      <c r="JI79" s="12"/>
      <c r="JJ79" s="13"/>
      <c r="JK79" s="14"/>
      <c r="JL79" s="11"/>
      <c r="JM79" s="11"/>
      <c r="JN79" s="11"/>
      <c r="JO79" s="11"/>
      <c r="JP79" s="11"/>
      <c r="JQ79" s="11"/>
      <c r="JR79" s="11"/>
      <c r="JS79" s="11"/>
      <c r="JT79" s="11"/>
      <c r="JU79" s="11"/>
      <c r="JV79" s="11"/>
      <c r="JW79" s="11"/>
      <c r="JX79" s="16"/>
      <c r="JY79" s="16"/>
      <c r="JZ79" s="11"/>
      <c r="KA79" s="12"/>
      <c r="KB79" s="12"/>
      <c r="KC79" s="13"/>
      <c r="KD79" s="14"/>
      <c r="KE79" s="11"/>
      <c r="KF79" s="11"/>
      <c r="KG79" s="11"/>
      <c r="KH79" s="11"/>
      <c r="KI79" s="11"/>
      <c r="KJ79" s="11"/>
      <c r="KK79" s="11"/>
      <c r="KL79" s="11"/>
      <c r="KM79" s="11"/>
      <c r="KN79" s="11"/>
      <c r="KO79" s="11"/>
      <c r="KP79" s="11"/>
      <c r="KQ79" s="16"/>
      <c r="KR79" s="16"/>
      <c r="KS79" s="11"/>
      <c r="KT79" s="12"/>
      <c r="KU79" s="12"/>
      <c r="KV79" s="13"/>
      <c r="KW79" s="14"/>
      <c r="KX79" s="11"/>
      <c r="KY79" s="11"/>
      <c r="KZ79" s="11"/>
      <c r="LA79" s="11"/>
      <c r="LB79" s="11"/>
      <c r="LC79" s="11"/>
      <c r="LD79" s="11"/>
      <c r="LE79" s="11"/>
      <c r="LF79" s="11"/>
      <c r="LG79" s="11"/>
      <c r="LH79" s="11"/>
      <c r="LI79" s="11"/>
      <c r="LJ79" s="16"/>
      <c r="LK79" s="16"/>
      <c r="LL79" s="11"/>
      <c r="LM79" s="12"/>
      <c r="LN79" s="12"/>
      <c r="LO79" s="13"/>
      <c r="LP79" s="14"/>
      <c r="LQ79" s="11"/>
      <c r="LR79" s="11"/>
      <c r="LS79" s="11"/>
      <c r="LT79" s="11"/>
      <c r="LU79" s="11"/>
      <c r="LV79" s="11"/>
      <c r="LW79" s="11"/>
      <c r="LX79" s="11"/>
      <c r="LY79" s="11"/>
      <c r="LZ79" s="11"/>
      <c r="MA79" s="11"/>
      <c r="MB79" s="11"/>
      <c r="MC79" s="16"/>
      <c r="MD79" s="16"/>
      <c r="ME79" s="11"/>
      <c r="MF79" s="12"/>
      <c r="MG79" s="12"/>
      <c r="MH79" s="13"/>
      <c r="MI79" s="14"/>
      <c r="MJ79" s="11"/>
      <c r="MK79" s="11"/>
      <c r="ML79" s="11"/>
      <c r="MM79" s="11"/>
      <c r="MN79" s="11"/>
      <c r="MO79" s="11"/>
      <c r="MP79" s="11"/>
      <c r="MQ79" s="11"/>
      <c r="MR79" s="11"/>
      <c r="MS79" s="11"/>
      <c r="MT79" s="11"/>
      <c r="MU79" s="11"/>
      <c r="MV79" s="16"/>
      <c r="MW79" s="16"/>
      <c r="MX79" s="11"/>
      <c r="MY79" s="12"/>
      <c r="MZ79" s="12"/>
      <c r="NA79" s="13"/>
      <c r="NB79" s="14"/>
      <c r="NC79" s="11"/>
      <c r="ND79" s="11"/>
      <c r="NE79" s="11"/>
      <c r="NF79" s="11"/>
      <c r="NG79" s="11"/>
      <c r="NH79" s="11"/>
      <c r="NI79" s="11"/>
      <c r="NJ79" s="11"/>
      <c r="NK79" s="11"/>
      <c r="NL79" s="11"/>
      <c r="NM79" s="11"/>
      <c r="NN79" s="11"/>
      <c r="NO79" s="16"/>
      <c r="NP79" s="16"/>
      <c r="NQ79" s="11"/>
      <c r="NR79" s="12"/>
      <c r="NS79" s="12"/>
      <c r="NT79" s="13"/>
      <c r="NU79" s="14"/>
      <c r="NV79" s="11"/>
      <c r="NW79" s="11"/>
      <c r="NX79" s="11"/>
      <c r="NY79" s="11"/>
      <c r="NZ79" s="11"/>
      <c r="OA79" s="11"/>
      <c r="OB79" s="11"/>
      <c r="OC79" s="11"/>
      <c r="OD79" s="11"/>
      <c r="OE79" s="11"/>
      <c r="OF79" s="11"/>
      <c r="OG79" s="11"/>
      <c r="OH79" s="16"/>
      <c r="OI79" s="16"/>
      <c r="OJ79" s="11"/>
      <c r="OK79" s="12"/>
      <c r="OL79" s="12"/>
      <c r="OM79" s="13"/>
      <c r="ON79" s="14"/>
      <c r="OO79" s="11"/>
      <c r="OP79" s="11"/>
      <c r="OQ79" s="11"/>
      <c r="OR79" s="11"/>
      <c r="OS79" s="11"/>
      <c r="OT79" s="11"/>
      <c r="OU79" s="11"/>
      <c r="OV79" s="11"/>
      <c r="OW79" s="11"/>
      <c r="OX79" s="11"/>
      <c r="OY79" s="11"/>
      <c r="OZ79" s="11"/>
      <c r="PA79" s="16"/>
      <c r="PB79" s="16"/>
    </row>
    <row r="80" spans="1:418" ht="100" customHeight="1" x14ac:dyDescent="0.75">
      <c r="A80" s="12">
        <v>3159</v>
      </c>
      <c r="B80" s="12" t="s">
        <v>3159</v>
      </c>
      <c r="C80" s="12" t="s">
        <v>7269</v>
      </c>
      <c r="D80" s="26">
        <v>1500</v>
      </c>
      <c r="E80" s="27">
        <v>2002.22</v>
      </c>
      <c r="F80" s="12" t="s">
        <v>8218</v>
      </c>
      <c r="G80" s="12" t="s">
        <v>8223</v>
      </c>
      <c r="H80" s="12" t="s">
        <v>8245</v>
      </c>
      <c r="I80" s="12">
        <v>1326927600</v>
      </c>
      <c r="J80" s="12">
        <v>1323221761</v>
      </c>
      <c r="K80" s="12" t="b">
        <v>1</v>
      </c>
      <c r="L80" s="12">
        <v>52</v>
      </c>
      <c r="M80" s="12" t="b">
        <v>1</v>
      </c>
      <c r="N80" s="12" t="s">
        <v>8273</v>
      </c>
      <c r="O80" s="12" t="s">
        <v>8274</v>
      </c>
      <c r="P80" s="12">
        <v>133</v>
      </c>
      <c r="Q80" s="12">
        <v>38.5</v>
      </c>
      <c r="R80" s="15">
        <v>40884.066678240742</v>
      </c>
      <c r="S80" s="15">
        <v>40926.958333333336</v>
      </c>
      <c r="T80" s="11"/>
      <c r="U80" s="12"/>
      <c r="V80" s="12"/>
      <c r="W80" s="13"/>
      <c r="X80" s="14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6"/>
      <c r="AL80" s="16"/>
      <c r="AM80" s="11"/>
      <c r="AN80" s="12"/>
      <c r="AO80" s="12"/>
      <c r="AP80" s="13"/>
      <c r="AQ80" s="14"/>
      <c r="AR80" s="11"/>
      <c r="AS80" s="11"/>
      <c r="AT80" s="11"/>
      <c r="AU80" s="11"/>
      <c r="AV80" s="11"/>
      <c r="AW80" s="11"/>
      <c r="AX80" s="11"/>
      <c r="AY80" s="11"/>
      <c r="AZ80" s="11"/>
      <c r="BA80" s="11"/>
      <c r="BB80" s="11"/>
      <c r="BC80" s="11"/>
      <c r="BD80" s="16"/>
      <c r="BE80" s="16"/>
      <c r="BF80" s="11"/>
      <c r="BG80" s="12"/>
      <c r="BH80" s="12"/>
      <c r="BI80" s="13"/>
      <c r="BJ80" s="14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6"/>
      <c r="BX80" s="16"/>
      <c r="BY80" s="11"/>
      <c r="BZ80" s="12"/>
      <c r="CA80" s="12"/>
      <c r="CB80" s="13"/>
      <c r="CC80" s="14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6"/>
      <c r="CQ80" s="16"/>
      <c r="CR80" s="11"/>
      <c r="CS80" s="12"/>
      <c r="CT80" s="12"/>
      <c r="CU80" s="13"/>
      <c r="CV80" s="14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6"/>
      <c r="DJ80" s="16"/>
      <c r="DK80" s="11"/>
      <c r="DL80" s="12"/>
      <c r="DM80" s="12"/>
      <c r="DN80" s="13"/>
      <c r="DO80" s="14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  <c r="EB80" s="16"/>
      <c r="EC80" s="16"/>
      <c r="ED80" s="11"/>
      <c r="EE80" s="12"/>
      <c r="EF80" s="12"/>
      <c r="EG80" s="13"/>
      <c r="EH80" s="14"/>
      <c r="EI80" s="11"/>
      <c r="EJ80" s="11"/>
      <c r="EK80" s="11"/>
      <c r="EL80" s="11"/>
      <c r="EM80" s="11"/>
      <c r="EN80" s="11"/>
      <c r="EO80" s="11"/>
      <c r="EP80" s="11"/>
      <c r="EQ80" s="11"/>
      <c r="ER80" s="11"/>
      <c r="ES80" s="11"/>
      <c r="ET80" s="11"/>
      <c r="EU80" s="16"/>
      <c r="EV80" s="16"/>
      <c r="EW80" s="11"/>
      <c r="EX80" s="12"/>
      <c r="EY80" s="12"/>
      <c r="EZ80" s="13"/>
      <c r="FA80" s="14"/>
      <c r="FB80" s="11"/>
      <c r="FC80" s="11"/>
      <c r="FD80" s="11"/>
      <c r="FE80" s="11"/>
      <c r="FF80" s="11"/>
      <c r="FG80" s="11"/>
      <c r="FH80" s="11"/>
      <c r="FI80" s="11"/>
      <c r="FJ80" s="11"/>
      <c r="FK80" s="11"/>
      <c r="FL80" s="11"/>
      <c r="FM80" s="11"/>
      <c r="FN80" s="16"/>
      <c r="FO80" s="16"/>
      <c r="FP80" s="11"/>
      <c r="FQ80" s="12"/>
      <c r="FR80" s="12"/>
      <c r="FS80" s="13"/>
      <c r="FT80" s="14"/>
      <c r="FU80" s="11"/>
      <c r="FV80" s="11"/>
      <c r="FW80" s="11"/>
      <c r="FX80" s="11"/>
      <c r="FY80" s="11"/>
      <c r="FZ80" s="11"/>
      <c r="GA80" s="11"/>
      <c r="GB80" s="11"/>
      <c r="GC80" s="11"/>
      <c r="GD80" s="11"/>
      <c r="GE80" s="11"/>
      <c r="GF80" s="11"/>
      <c r="GG80" s="16"/>
      <c r="GH80" s="16"/>
      <c r="GI80" s="11"/>
      <c r="GJ80" s="12"/>
      <c r="GK80" s="12"/>
      <c r="GL80" s="13"/>
      <c r="GM80" s="14"/>
      <c r="GN80" s="11"/>
      <c r="GO80" s="11"/>
      <c r="GP80" s="11"/>
      <c r="GQ80" s="11"/>
      <c r="GR80" s="11"/>
      <c r="GS80" s="11"/>
      <c r="GT80" s="11"/>
      <c r="GU80" s="11"/>
      <c r="GV80" s="11"/>
      <c r="GW80" s="11"/>
      <c r="GX80" s="11"/>
      <c r="GY80" s="11"/>
      <c r="GZ80" s="16"/>
      <c r="HA80" s="16"/>
      <c r="HB80" s="11"/>
      <c r="HC80" s="12"/>
      <c r="HD80" s="12"/>
      <c r="HE80" s="13"/>
      <c r="HF80" s="14"/>
      <c r="HG80" s="11"/>
      <c r="HH80" s="11"/>
      <c r="HI80" s="11"/>
      <c r="HJ80" s="11"/>
      <c r="HK80" s="11"/>
      <c r="HL80" s="11"/>
      <c r="HM80" s="11"/>
      <c r="HN80" s="11"/>
      <c r="HO80" s="11"/>
      <c r="HP80" s="11"/>
      <c r="HQ80" s="11"/>
      <c r="HR80" s="11"/>
      <c r="HS80" s="16"/>
      <c r="HT80" s="16"/>
      <c r="HU80" s="11"/>
      <c r="HV80" s="12"/>
      <c r="HW80" s="12"/>
      <c r="HX80" s="13"/>
      <c r="HY80" s="14"/>
      <c r="HZ80" s="11"/>
      <c r="IA80" s="11"/>
      <c r="IB80" s="11"/>
      <c r="IC80" s="11"/>
      <c r="ID80" s="11"/>
      <c r="IE80" s="11"/>
      <c r="IF80" s="11"/>
      <c r="IG80" s="11"/>
      <c r="IH80" s="11"/>
      <c r="II80" s="11"/>
      <c r="IJ80" s="11"/>
      <c r="IK80" s="11"/>
      <c r="IL80" s="16"/>
      <c r="IM80" s="16"/>
      <c r="IN80" s="11"/>
      <c r="IO80" s="12"/>
      <c r="IP80" s="12"/>
      <c r="IQ80" s="13"/>
      <c r="IR80" s="14"/>
      <c r="IS80" s="11"/>
      <c r="IT80" s="11"/>
      <c r="IU80" s="11"/>
      <c r="IV80" s="11"/>
      <c r="IW80" s="11"/>
      <c r="IX80" s="11"/>
      <c r="IY80" s="11"/>
      <c r="IZ80" s="11"/>
      <c r="JA80" s="11"/>
      <c r="JB80" s="11"/>
      <c r="JC80" s="11"/>
      <c r="JD80" s="11"/>
      <c r="JE80" s="16"/>
      <c r="JF80" s="16"/>
      <c r="JG80" s="11"/>
      <c r="JH80" s="12"/>
      <c r="JI80" s="12"/>
      <c r="JJ80" s="13"/>
      <c r="JK80" s="14"/>
      <c r="JL80" s="11"/>
      <c r="JM80" s="11"/>
      <c r="JN80" s="11"/>
      <c r="JO80" s="11"/>
      <c r="JP80" s="11"/>
      <c r="JQ80" s="11"/>
      <c r="JR80" s="11"/>
      <c r="JS80" s="11"/>
      <c r="JT80" s="11"/>
      <c r="JU80" s="11"/>
      <c r="JV80" s="11"/>
      <c r="JW80" s="11"/>
      <c r="JX80" s="16"/>
      <c r="JY80" s="16"/>
      <c r="JZ80" s="11"/>
      <c r="KA80" s="12"/>
      <c r="KB80" s="12"/>
      <c r="KC80" s="13"/>
      <c r="KD80" s="14"/>
      <c r="KE80" s="11"/>
      <c r="KF80" s="11"/>
      <c r="KG80" s="11"/>
      <c r="KH80" s="11"/>
      <c r="KI80" s="11"/>
      <c r="KJ80" s="11"/>
      <c r="KK80" s="11"/>
      <c r="KL80" s="11"/>
      <c r="KM80" s="11"/>
      <c r="KN80" s="11"/>
      <c r="KO80" s="11"/>
      <c r="KP80" s="11"/>
      <c r="KQ80" s="16"/>
      <c r="KR80" s="16"/>
      <c r="KS80" s="11"/>
      <c r="KT80" s="12"/>
      <c r="KU80" s="12"/>
      <c r="KV80" s="13"/>
      <c r="KW80" s="14"/>
      <c r="KX80" s="11"/>
      <c r="KY80" s="11"/>
      <c r="KZ80" s="11"/>
      <c r="LA80" s="11"/>
      <c r="LB80" s="11"/>
      <c r="LC80" s="11"/>
      <c r="LD80" s="11"/>
      <c r="LE80" s="11"/>
      <c r="LF80" s="11"/>
      <c r="LG80" s="11"/>
      <c r="LH80" s="11"/>
      <c r="LI80" s="11"/>
      <c r="LJ80" s="16"/>
      <c r="LK80" s="16"/>
      <c r="LL80" s="11"/>
      <c r="LM80" s="12"/>
      <c r="LN80" s="12"/>
      <c r="LO80" s="13"/>
      <c r="LP80" s="14"/>
      <c r="LQ80" s="11"/>
      <c r="LR80" s="11"/>
      <c r="LS80" s="11"/>
      <c r="LT80" s="11"/>
      <c r="LU80" s="11"/>
      <c r="LV80" s="11"/>
      <c r="LW80" s="11"/>
      <c r="LX80" s="11"/>
      <c r="LY80" s="11"/>
      <c r="LZ80" s="11"/>
      <c r="MA80" s="11"/>
      <c r="MB80" s="11"/>
      <c r="MC80" s="16"/>
      <c r="MD80" s="16"/>
      <c r="ME80" s="11"/>
      <c r="MF80" s="12"/>
      <c r="MG80" s="12"/>
      <c r="MH80" s="13"/>
      <c r="MI80" s="14"/>
      <c r="MJ80" s="11"/>
      <c r="MK80" s="11"/>
      <c r="ML80" s="11"/>
      <c r="MM80" s="11"/>
      <c r="MN80" s="11"/>
      <c r="MO80" s="11"/>
      <c r="MP80" s="11"/>
      <c r="MQ80" s="11"/>
      <c r="MR80" s="11"/>
      <c r="MS80" s="11"/>
      <c r="MT80" s="11"/>
      <c r="MU80" s="11"/>
      <c r="MV80" s="16"/>
      <c r="MW80" s="16"/>
      <c r="MX80" s="11"/>
      <c r="MY80" s="12"/>
      <c r="MZ80" s="12"/>
      <c r="NA80" s="13"/>
      <c r="NB80" s="14"/>
      <c r="NC80" s="11"/>
      <c r="ND80" s="11"/>
      <c r="NE80" s="11"/>
      <c r="NF80" s="11"/>
      <c r="NG80" s="11"/>
      <c r="NH80" s="11"/>
      <c r="NI80" s="11"/>
      <c r="NJ80" s="11"/>
      <c r="NK80" s="11"/>
      <c r="NL80" s="11"/>
      <c r="NM80" s="11"/>
      <c r="NN80" s="11"/>
      <c r="NO80" s="16"/>
      <c r="NP80" s="16"/>
      <c r="NQ80" s="11"/>
      <c r="NR80" s="12"/>
      <c r="NS80" s="12"/>
      <c r="NT80" s="13"/>
      <c r="NU80" s="14"/>
      <c r="NV80" s="11"/>
      <c r="NW80" s="11"/>
      <c r="NX80" s="11"/>
      <c r="NY80" s="11"/>
      <c r="NZ80" s="11"/>
      <c r="OA80" s="11"/>
      <c r="OB80" s="11"/>
      <c r="OC80" s="11"/>
      <c r="OD80" s="11"/>
      <c r="OE80" s="11"/>
      <c r="OF80" s="11"/>
      <c r="OG80" s="11"/>
      <c r="OH80" s="16"/>
      <c r="OI80" s="16"/>
      <c r="OJ80" s="11"/>
      <c r="OK80" s="12"/>
      <c r="OL80" s="12"/>
      <c r="OM80" s="13"/>
      <c r="ON80" s="14"/>
      <c r="OO80" s="11"/>
      <c r="OP80" s="11"/>
      <c r="OQ80" s="11"/>
      <c r="OR80" s="11"/>
      <c r="OS80" s="11"/>
      <c r="OT80" s="11"/>
      <c r="OU80" s="11"/>
      <c r="OV80" s="11"/>
      <c r="OW80" s="11"/>
      <c r="OX80" s="11"/>
      <c r="OY80" s="11"/>
      <c r="OZ80" s="11"/>
      <c r="PA80" s="16"/>
      <c r="PB80" s="16"/>
    </row>
    <row r="81" spans="1:418" ht="100" customHeight="1" x14ac:dyDescent="0.75">
      <c r="A81" s="12">
        <v>3160</v>
      </c>
      <c r="B81" s="12" t="s">
        <v>3160</v>
      </c>
      <c r="C81" s="12" t="s">
        <v>7270</v>
      </c>
      <c r="D81" s="26">
        <v>4500</v>
      </c>
      <c r="E81" s="27">
        <v>4569</v>
      </c>
      <c r="F81" s="12" t="s">
        <v>8218</v>
      </c>
      <c r="G81" s="12" t="s">
        <v>8223</v>
      </c>
      <c r="H81" s="12" t="s">
        <v>8245</v>
      </c>
      <c r="I81" s="12">
        <v>1407905940</v>
      </c>
      <c r="J81" s="12">
        <v>1405923687</v>
      </c>
      <c r="K81" s="12" t="b">
        <v>1</v>
      </c>
      <c r="L81" s="12">
        <v>57</v>
      </c>
      <c r="M81" s="12" t="b">
        <v>1</v>
      </c>
      <c r="N81" s="12" t="s">
        <v>8273</v>
      </c>
      <c r="O81" s="12" t="s">
        <v>8274</v>
      </c>
      <c r="P81" s="12">
        <v>102</v>
      </c>
      <c r="Q81" s="12">
        <v>80.16</v>
      </c>
      <c r="R81" s="15">
        <v>41841.26489583333</v>
      </c>
      <c r="S81" s="15">
        <v>41864.207638888889</v>
      </c>
      <c r="T81" s="11"/>
      <c r="U81" s="12"/>
      <c r="V81" s="12"/>
      <c r="W81" s="13"/>
      <c r="X81" s="14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6"/>
      <c r="AL81" s="16"/>
      <c r="AM81" s="11"/>
      <c r="AN81" s="12"/>
      <c r="AO81" s="12"/>
      <c r="AP81" s="13"/>
      <c r="AQ81" s="14"/>
      <c r="AR81" s="11"/>
      <c r="AS81" s="11"/>
      <c r="AT81" s="11"/>
      <c r="AU81" s="11"/>
      <c r="AV81" s="11"/>
      <c r="AW81" s="11"/>
      <c r="AX81" s="11"/>
      <c r="AY81" s="11"/>
      <c r="AZ81" s="11"/>
      <c r="BA81" s="11"/>
      <c r="BB81" s="11"/>
      <c r="BC81" s="11"/>
      <c r="BD81" s="16"/>
      <c r="BE81" s="16"/>
      <c r="BF81" s="11"/>
      <c r="BG81" s="12"/>
      <c r="BH81" s="12"/>
      <c r="BI81" s="13"/>
      <c r="BJ81" s="14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6"/>
      <c r="BX81" s="16"/>
      <c r="BY81" s="11"/>
      <c r="BZ81" s="12"/>
      <c r="CA81" s="12"/>
      <c r="CB81" s="13"/>
      <c r="CC81" s="14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6"/>
      <c r="CQ81" s="16"/>
      <c r="CR81" s="11"/>
      <c r="CS81" s="12"/>
      <c r="CT81" s="12"/>
      <c r="CU81" s="13"/>
      <c r="CV81" s="14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6"/>
      <c r="DJ81" s="16"/>
      <c r="DK81" s="11"/>
      <c r="DL81" s="12"/>
      <c r="DM81" s="12"/>
      <c r="DN81" s="13"/>
      <c r="DO81" s="14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  <c r="EB81" s="16"/>
      <c r="EC81" s="16"/>
      <c r="ED81" s="11"/>
      <c r="EE81" s="12"/>
      <c r="EF81" s="12"/>
      <c r="EG81" s="13"/>
      <c r="EH81" s="14"/>
      <c r="EI81" s="11"/>
      <c r="EJ81" s="11"/>
      <c r="EK81" s="11"/>
      <c r="EL81" s="11"/>
      <c r="EM81" s="11"/>
      <c r="EN81" s="11"/>
      <c r="EO81" s="11"/>
      <c r="EP81" s="11"/>
      <c r="EQ81" s="11"/>
      <c r="ER81" s="11"/>
      <c r="ES81" s="11"/>
      <c r="ET81" s="11"/>
      <c r="EU81" s="16"/>
      <c r="EV81" s="16"/>
      <c r="EW81" s="11"/>
      <c r="EX81" s="12"/>
      <c r="EY81" s="12"/>
      <c r="EZ81" s="13"/>
      <c r="FA81" s="14"/>
      <c r="FB81" s="11"/>
      <c r="FC81" s="11"/>
      <c r="FD81" s="11"/>
      <c r="FE81" s="11"/>
      <c r="FF81" s="11"/>
      <c r="FG81" s="11"/>
      <c r="FH81" s="11"/>
      <c r="FI81" s="11"/>
      <c r="FJ81" s="11"/>
      <c r="FK81" s="11"/>
      <c r="FL81" s="11"/>
      <c r="FM81" s="11"/>
      <c r="FN81" s="16"/>
      <c r="FO81" s="16"/>
      <c r="FP81" s="11"/>
      <c r="FQ81" s="12"/>
      <c r="FR81" s="12"/>
      <c r="FS81" s="13"/>
      <c r="FT81" s="14"/>
      <c r="FU81" s="11"/>
      <c r="FV81" s="11"/>
      <c r="FW81" s="11"/>
      <c r="FX81" s="11"/>
      <c r="FY81" s="11"/>
      <c r="FZ81" s="11"/>
      <c r="GA81" s="11"/>
      <c r="GB81" s="11"/>
      <c r="GC81" s="11"/>
      <c r="GD81" s="11"/>
      <c r="GE81" s="11"/>
      <c r="GF81" s="11"/>
      <c r="GG81" s="16"/>
      <c r="GH81" s="16"/>
      <c r="GI81" s="11"/>
      <c r="GJ81" s="12"/>
      <c r="GK81" s="12"/>
      <c r="GL81" s="13"/>
      <c r="GM81" s="14"/>
      <c r="GN81" s="11"/>
      <c r="GO81" s="11"/>
      <c r="GP81" s="11"/>
      <c r="GQ81" s="11"/>
      <c r="GR81" s="11"/>
      <c r="GS81" s="11"/>
      <c r="GT81" s="11"/>
      <c r="GU81" s="11"/>
      <c r="GV81" s="11"/>
      <c r="GW81" s="11"/>
      <c r="GX81" s="11"/>
      <c r="GY81" s="11"/>
      <c r="GZ81" s="16"/>
      <c r="HA81" s="16"/>
      <c r="HB81" s="11"/>
      <c r="HC81" s="12"/>
      <c r="HD81" s="12"/>
      <c r="HE81" s="13"/>
      <c r="HF81" s="14"/>
      <c r="HG81" s="11"/>
      <c r="HH81" s="11"/>
      <c r="HI81" s="11"/>
      <c r="HJ81" s="11"/>
      <c r="HK81" s="11"/>
      <c r="HL81" s="11"/>
      <c r="HM81" s="11"/>
      <c r="HN81" s="11"/>
      <c r="HO81" s="11"/>
      <c r="HP81" s="11"/>
      <c r="HQ81" s="11"/>
      <c r="HR81" s="11"/>
      <c r="HS81" s="16"/>
      <c r="HT81" s="16"/>
      <c r="HU81" s="11"/>
      <c r="HV81" s="12"/>
      <c r="HW81" s="12"/>
      <c r="HX81" s="13"/>
      <c r="HY81" s="14"/>
      <c r="HZ81" s="11"/>
      <c r="IA81" s="11"/>
      <c r="IB81" s="11"/>
      <c r="IC81" s="11"/>
      <c r="ID81" s="11"/>
      <c r="IE81" s="11"/>
      <c r="IF81" s="11"/>
      <c r="IG81" s="11"/>
      <c r="IH81" s="11"/>
      <c r="II81" s="11"/>
      <c r="IJ81" s="11"/>
      <c r="IK81" s="11"/>
      <c r="IL81" s="16"/>
      <c r="IM81" s="16"/>
      <c r="IN81" s="11"/>
      <c r="IO81" s="12"/>
      <c r="IP81" s="12"/>
      <c r="IQ81" s="13"/>
      <c r="IR81" s="14"/>
      <c r="IS81" s="11"/>
      <c r="IT81" s="11"/>
      <c r="IU81" s="11"/>
      <c r="IV81" s="11"/>
      <c r="IW81" s="11"/>
      <c r="IX81" s="11"/>
      <c r="IY81" s="11"/>
      <c r="IZ81" s="11"/>
      <c r="JA81" s="11"/>
      <c r="JB81" s="11"/>
      <c r="JC81" s="11"/>
      <c r="JD81" s="11"/>
      <c r="JE81" s="16"/>
      <c r="JF81" s="16"/>
      <c r="JG81" s="11"/>
      <c r="JH81" s="12"/>
      <c r="JI81" s="12"/>
      <c r="JJ81" s="13"/>
      <c r="JK81" s="14"/>
      <c r="JL81" s="11"/>
      <c r="JM81" s="11"/>
      <c r="JN81" s="11"/>
      <c r="JO81" s="11"/>
      <c r="JP81" s="11"/>
      <c r="JQ81" s="11"/>
      <c r="JR81" s="11"/>
      <c r="JS81" s="11"/>
      <c r="JT81" s="11"/>
      <c r="JU81" s="11"/>
      <c r="JV81" s="11"/>
      <c r="JW81" s="11"/>
      <c r="JX81" s="16"/>
      <c r="JY81" s="16"/>
      <c r="JZ81" s="11"/>
      <c r="KA81" s="12"/>
      <c r="KB81" s="12"/>
      <c r="KC81" s="13"/>
      <c r="KD81" s="14"/>
      <c r="KE81" s="11"/>
      <c r="KF81" s="11"/>
      <c r="KG81" s="11"/>
      <c r="KH81" s="11"/>
      <c r="KI81" s="11"/>
      <c r="KJ81" s="11"/>
      <c r="KK81" s="11"/>
      <c r="KL81" s="11"/>
      <c r="KM81" s="11"/>
      <c r="KN81" s="11"/>
      <c r="KO81" s="11"/>
      <c r="KP81" s="11"/>
      <c r="KQ81" s="16"/>
      <c r="KR81" s="16"/>
      <c r="KS81" s="11"/>
      <c r="KT81" s="12"/>
      <c r="KU81" s="12"/>
      <c r="KV81" s="13"/>
      <c r="KW81" s="14"/>
      <c r="KX81" s="11"/>
      <c r="KY81" s="11"/>
      <c r="KZ81" s="11"/>
      <c r="LA81" s="11"/>
      <c r="LB81" s="11"/>
      <c r="LC81" s="11"/>
      <c r="LD81" s="11"/>
      <c r="LE81" s="11"/>
      <c r="LF81" s="11"/>
      <c r="LG81" s="11"/>
      <c r="LH81" s="11"/>
      <c r="LI81" s="11"/>
      <c r="LJ81" s="16"/>
      <c r="LK81" s="16"/>
      <c r="LL81" s="11"/>
      <c r="LM81" s="12"/>
      <c r="LN81" s="12"/>
      <c r="LO81" s="13"/>
      <c r="LP81" s="14"/>
      <c r="LQ81" s="11"/>
      <c r="LR81" s="11"/>
      <c r="LS81" s="11"/>
      <c r="LT81" s="11"/>
      <c r="LU81" s="11"/>
      <c r="LV81" s="11"/>
      <c r="LW81" s="11"/>
      <c r="LX81" s="11"/>
      <c r="LY81" s="11"/>
      <c r="LZ81" s="11"/>
      <c r="MA81" s="11"/>
      <c r="MB81" s="11"/>
      <c r="MC81" s="16"/>
      <c r="MD81" s="16"/>
      <c r="ME81" s="11"/>
      <c r="MF81" s="12"/>
      <c r="MG81" s="12"/>
      <c r="MH81" s="13"/>
      <c r="MI81" s="14"/>
      <c r="MJ81" s="11"/>
      <c r="MK81" s="11"/>
      <c r="ML81" s="11"/>
      <c r="MM81" s="11"/>
      <c r="MN81" s="11"/>
      <c r="MO81" s="11"/>
      <c r="MP81" s="11"/>
      <c r="MQ81" s="11"/>
      <c r="MR81" s="11"/>
      <c r="MS81" s="11"/>
      <c r="MT81" s="11"/>
      <c r="MU81" s="11"/>
      <c r="MV81" s="16"/>
      <c r="MW81" s="16"/>
      <c r="MX81" s="11"/>
      <c r="MY81" s="12"/>
      <c r="MZ81" s="12"/>
      <c r="NA81" s="13"/>
      <c r="NB81" s="14"/>
      <c r="NC81" s="11"/>
      <c r="ND81" s="11"/>
      <c r="NE81" s="11"/>
      <c r="NF81" s="11"/>
      <c r="NG81" s="11"/>
      <c r="NH81" s="11"/>
      <c r="NI81" s="11"/>
      <c r="NJ81" s="11"/>
      <c r="NK81" s="11"/>
      <c r="NL81" s="11"/>
      <c r="NM81" s="11"/>
      <c r="NN81" s="11"/>
      <c r="NO81" s="16"/>
      <c r="NP81" s="16"/>
      <c r="NQ81" s="11"/>
      <c r="NR81" s="12"/>
      <c r="NS81" s="12"/>
      <c r="NT81" s="13"/>
      <c r="NU81" s="14"/>
      <c r="NV81" s="11"/>
      <c r="NW81" s="11"/>
      <c r="NX81" s="11"/>
      <c r="NY81" s="11"/>
      <c r="NZ81" s="11"/>
      <c r="OA81" s="11"/>
      <c r="OB81" s="11"/>
      <c r="OC81" s="11"/>
      <c r="OD81" s="11"/>
      <c r="OE81" s="11"/>
      <c r="OF81" s="11"/>
      <c r="OG81" s="11"/>
      <c r="OH81" s="16"/>
      <c r="OI81" s="16"/>
      <c r="OJ81" s="11"/>
      <c r="OK81" s="12"/>
      <c r="OL81" s="12"/>
      <c r="OM81" s="13"/>
      <c r="ON81" s="14"/>
      <c r="OO81" s="11"/>
      <c r="OP81" s="11"/>
      <c r="OQ81" s="11"/>
      <c r="OR81" s="11"/>
      <c r="OS81" s="11"/>
      <c r="OT81" s="11"/>
      <c r="OU81" s="11"/>
      <c r="OV81" s="11"/>
      <c r="OW81" s="11"/>
      <c r="OX81" s="11"/>
      <c r="OY81" s="11"/>
      <c r="OZ81" s="11"/>
      <c r="PA81" s="16"/>
      <c r="PB81" s="16"/>
    </row>
    <row r="82" spans="1:418" ht="100" customHeight="1" x14ac:dyDescent="0.75">
      <c r="A82" s="12">
        <v>3162</v>
      </c>
      <c r="B82" s="12" t="s">
        <v>3162</v>
      </c>
      <c r="C82" s="12" t="s">
        <v>7272</v>
      </c>
      <c r="D82" s="26">
        <v>4000</v>
      </c>
      <c r="E82" s="27">
        <v>5086</v>
      </c>
      <c r="F82" s="12" t="s">
        <v>8218</v>
      </c>
      <c r="G82" s="12" t="s">
        <v>8223</v>
      </c>
      <c r="H82" s="12" t="s">
        <v>8245</v>
      </c>
      <c r="I82" s="12">
        <v>1404698400</v>
      </c>
      <c r="J82" s="12">
        <v>1402331262</v>
      </c>
      <c r="K82" s="12" t="b">
        <v>1</v>
      </c>
      <c r="L82" s="12">
        <v>63</v>
      </c>
      <c r="M82" s="12" t="b">
        <v>1</v>
      </c>
      <c r="N82" s="12" t="s">
        <v>8273</v>
      </c>
      <c r="O82" s="12" t="s">
        <v>8274</v>
      </c>
      <c r="P82" s="12">
        <v>127</v>
      </c>
      <c r="Q82" s="12">
        <v>80.73</v>
      </c>
      <c r="R82" s="15">
        <v>41799.685902777775</v>
      </c>
      <c r="S82" s="15">
        <v>41827.083333333336</v>
      </c>
      <c r="T82" s="11"/>
      <c r="U82" s="12"/>
      <c r="V82" s="12"/>
      <c r="W82" s="13"/>
      <c r="X82" s="14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6"/>
      <c r="AL82" s="16"/>
      <c r="AM82" s="11"/>
      <c r="AN82" s="12"/>
      <c r="AO82" s="12"/>
      <c r="AP82" s="13"/>
      <c r="AQ82" s="14"/>
      <c r="AR82" s="11"/>
      <c r="AS82" s="11"/>
      <c r="AT82" s="11"/>
      <c r="AU82" s="11"/>
      <c r="AV82" s="11"/>
      <c r="AW82" s="11"/>
      <c r="AX82" s="11"/>
      <c r="AY82" s="11"/>
      <c r="AZ82" s="11"/>
      <c r="BA82" s="11"/>
      <c r="BB82" s="11"/>
      <c r="BC82" s="11"/>
      <c r="BD82" s="16"/>
      <c r="BE82" s="16"/>
      <c r="BF82" s="11"/>
      <c r="BG82" s="12"/>
      <c r="BH82" s="12"/>
      <c r="BI82" s="13"/>
      <c r="BJ82" s="14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6"/>
      <c r="BX82" s="16"/>
      <c r="BY82" s="11"/>
      <c r="BZ82" s="12"/>
      <c r="CA82" s="12"/>
      <c r="CB82" s="13"/>
      <c r="CC82" s="14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6"/>
      <c r="CQ82" s="16"/>
      <c r="CR82" s="11"/>
      <c r="CS82" s="12"/>
      <c r="CT82" s="12"/>
      <c r="CU82" s="13"/>
      <c r="CV82" s="14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6"/>
      <c r="DJ82" s="16"/>
      <c r="DK82" s="11"/>
      <c r="DL82" s="12"/>
      <c r="DM82" s="12"/>
      <c r="DN82" s="13"/>
      <c r="DO82" s="14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  <c r="EB82" s="16"/>
      <c r="EC82" s="16"/>
      <c r="ED82" s="11"/>
      <c r="EE82" s="12"/>
      <c r="EF82" s="12"/>
      <c r="EG82" s="13"/>
      <c r="EH82" s="14"/>
      <c r="EI82" s="11"/>
      <c r="EJ82" s="11"/>
      <c r="EK82" s="11"/>
      <c r="EL82" s="11"/>
      <c r="EM82" s="11"/>
      <c r="EN82" s="11"/>
      <c r="EO82" s="11"/>
      <c r="EP82" s="11"/>
      <c r="EQ82" s="11"/>
      <c r="ER82" s="11"/>
      <c r="ES82" s="11"/>
      <c r="ET82" s="11"/>
      <c r="EU82" s="16"/>
      <c r="EV82" s="16"/>
      <c r="EW82" s="11"/>
      <c r="EX82" s="12"/>
      <c r="EY82" s="12"/>
      <c r="EZ82" s="13"/>
      <c r="FA82" s="14"/>
      <c r="FB82" s="11"/>
      <c r="FC82" s="11"/>
      <c r="FD82" s="11"/>
      <c r="FE82" s="11"/>
      <c r="FF82" s="11"/>
      <c r="FG82" s="11"/>
      <c r="FH82" s="11"/>
      <c r="FI82" s="11"/>
      <c r="FJ82" s="11"/>
      <c r="FK82" s="11"/>
      <c r="FL82" s="11"/>
      <c r="FM82" s="11"/>
      <c r="FN82" s="16"/>
      <c r="FO82" s="16"/>
      <c r="FP82" s="11"/>
      <c r="FQ82" s="12"/>
      <c r="FR82" s="12"/>
      <c r="FS82" s="13"/>
      <c r="FT82" s="14"/>
      <c r="FU82" s="11"/>
      <c r="FV82" s="11"/>
      <c r="FW82" s="11"/>
      <c r="FX82" s="11"/>
      <c r="FY82" s="11"/>
      <c r="FZ82" s="11"/>
      <c r="GA82" s="11"/>
      <c r="GB82" s="11"/>
      <c r="GC82" s="11"/>
      <c r="GD82" s="11"/>
      <c r="GE82" s="11"/>
      <c r="GF82" s="11"/>
      <c r="GG82" s="16"/>
      <c r="GH82" s="16"/>
      <c r="GI82" s="11"/>
      <c r="GJ82" s="12"/>
      <c r="GK82" s="12"/>
      <c r="GL82" s="13"/>
      <c r="GM82" s="14"/>
      <c r="GN82" s="11"/>
      <c r="GO82" s="11"/>
      <c r="GP82" s="11"/>
      <c r="GQ82" s="11"/>
      <c r="GR82" s="11"/>
      <c r="GS82" s="11"/>
      <c r="GT82" s="11"/>
      <c r="GU82" s="11"/>
      <c r="GV82" s="11"/>
      <c r="GW82" s="11"/>
      <c r="GX82" s="11"/>
      <c r="GY82" s="11"/>
      <c r="GZ82" s="16"/>
      <c r="HA82" s="16"/>
      <c r="HB82" s="11"/>
      <c r="HC82" s="12"/>
      <c r="HD82" s="12"/>
      <c r="HE82" s="13"/>
      <c r="HF82" s="14"/>
      <c r="HG82" s="11"/>
      <c r="HH82" s="11"/>
      <c r="HI82" s="11"/>
      <c r="HJ82" s="11"/>
      <c r="HK82" s="11"/>
      <c r="HL82" s="11"/>
      <c r="HM82" s="11"/>
      <c r="HN82" s="11"/>
      <c r="HO82" s="11"/>
      <c r="HP82" s="11"/>
      <c r="HQ82" s="11"/>
      <c r="HR82" s="11"/>
      <c r="HS82" s="16"/>
      <c r="HT82" s="16"/>
      <c r="HU82" s="11"/>
      <c r="HV82" s="12"/>
      <c r="HW82" s="12"/>
      <c r="HX82" s="13"/>
      <c r="HY82" s="14"/>
      <c r="HZ82" s="11"/>
      <c r="IA82" s="11"/>
      <c r="IB82" s="11"/>
      <c r="IC82" s="11"/>
      <c r="ID82" s="11"/>
      <c r="IE82" s="11"/>
      <c r="IF82" s="11"/>
      <c r="IG82" s="11"/>
      <c r="IH82" s="11"/>
      <c r="II82" s="11"/>
      <c r="IJ82" s="11"/>
      <c r="IK82" s="11"/>
      <c r="IL82" s="16"/>
      <c r="IM82" s="16"/>
      <c r="IN82" s="11"/>
      <c r="IO82" s="12"/>
      <c r="IP82" s="12"/>
      <c r="IQ82" s="13"/>
      <c r="IR82" s="14"/>
      <c r="IS82" s="11"/>
      <c r="IT82" s="11"/>
      <c r="IU82" s="11"/>
      <c r="IV82" s="11"/>
      <c r="IW82" s="11"/>
      <c r="IX82" s="11"/>
      <c r="IY82" s="11"/>
      <c r="IZ82" s="11"/>
      <c r="JA82" s="11"/>
      <c r="JB82" s="11"/>
      <c r="JC82" s="11"/>
      <c r="JD82" s="11"/>
      <c r="JE82" s="16"/>
      <c r="JF82" s="16"/>
      <c r="JG82" s="11"/>
      <c r="JH82" s="12"/>
      <c r="JI82" s="12"/>
      <c r="JJ82" s="13"/>
      <c r="JK82" s="14"/>
      <c r="JL82" s="11"/>
      <c r="JM82" s="11"/>
      <c r="JN82" s="11"/>
      <c r="JO82" s="11"/>
      <c r="JP82" s="11"/>
      <c r="JQ82" s="11"/>
      <c r="JR82" s="11"/>
      <c r="JS82" s="11"/>
      <c r="JT82" s="11"/>
      <c r="JU82" s="11"/>
      <c r="JV82" s="11"/>
      <c r="JW82" s="11"/>
      <c r="JX82" s="16"/>
      <c r="JY82" s="16"/>
      <c r="JZ82" s="11"/>
      <c r="KA82" s="12"/>
      <c r="KB82" s="12"/>
      <c r="KC82" s="13"/>
      <c r="KD82" s="14"/>
      <c r="KE82" s="11"/>
      <c r="KF82" s="11"/>
      <c r="KG82" s="11"/>
      <c r="KH82" s="11"/>
      <c r="KI82" s="11"/>
      <c r="KJ82" s="11"/>
      <c r="KK82" s="11"/>
      <c r="KL82" s="11"/>
      <c r="KM82" s="11"/>
      <c r="KN82" s="11"/>
      <c r="KO82" s="11"/>
      <c r="KP82" s="11"/>
      <c r="KQ82" s="16"/>
      <c r="KR82" s="16"/>
      <c r="KS82" s="11"/>
      <c r="KT82" s="12"/>
      <c r="KU82" s="12"/>
      <c r="KV82" s="13"/>
      <c r="KW82" s="14"/>
      <c r="KX82" s="11"/>
      <c r="KY82" s="11"/>
      <c r="KZ82" s="11"/>
      <c r="LA82" s="11"/>
      <c r="LB82" s="11"/>
      <c r="LC82" s="11"/>
      <c r="LD82" s="11"/>
      <c r="LE82" s="11"/>
      <c r="LF82" s="11"/>
      <c r="LG82" s="11"/>
      <c r="LH82" s="11"/>
      <c r="LI82" s="11"/>
      <c r="LJ82" s="16"/>
      <c r="LK82" s="16"/>
      <c r="LL82" s="11"/>
      <c r="LM82" s="12"/>
      <c r="LN82" s="12"/>
      <c r="LO82" s="13"/>
      <c r="LP82" s="14"/>
      <c r="LQ82" s="11"/>
      <c r="LR82" s="11"/>
      <c r="LS82" s="11"/>
      <c r="LT82" s="11"/>
      <c r="LU82" s="11"/>
      <c r="LV82" s="11"/>
      <c r="LW82" s="11"/>
      <c r="LX82" s="11"/>
      <c r="LY82" s="11"/>
      <c r="LZ82" s="11"/>
      <c r="MA82" s="11"/>
      <c r="MB82" s="11"/>
      <c r="MC82" s="16"/>
      <c r="MD82" s="16"/>
      <c r="ME82" s="11"/>
      <c r="MF82" s="12"/>
      <c r="MG82" s="12"/>
      <c r="MH82" s="13"/>
      <c r="MI82" s="14"/>
      <c r="MJ82" s="11"/>
      <c r="MK82" s="11"/>
      <c r="ML82" s="11"/>
      <c r="MM82" s="11"/>
      <c r="MN82" s="11"/>
      <c r="MO82" s="11"/>
      <c r="MP82" s="11"/>
      <c r="MQ82" s="11"/>
      <c r="MR82" s="11"/>
      <c r="MS82" s="11"/>
      <c r="MT82" s="11"/>
      <c r="MU82" s="11"/>
      <c r="MV82" s="16"/>
      <c r="MW82" s="16"/>
      <c r="MX82" s="11"/>
      <c r="MY82" s="12"/>
      <c r="MZ82" s="12"/>
      <c r="NA82" s="13"/>
      <c r="NB82" s="14"/>
      <c r="NC82" s="11"/>
      <c r="ND82" s="11"/>
      <c r="NE82" s="11"/>
      <c r="NF82" s="11"/>
      <c r="NG82" s="11"/>
      <c r="NH82" s="11"/>
      <c r="NI82" s="11"/>
      <c r="NJ82" s="11"/>
      <c r="NK82" s="11"/>
      <c r="NL82" s="11"/>
      <c r="NM82" s="11"/>
      <c r="NN82" s="11"/>
      <c r="NO82" s="16"/>
      <c r="NP82" s="16"/>
      <c r="NQ82" s="11"/>
      <c r="NR82" s="12"/>
      <c r="NS82" s="12"/>
      <c r="NT82" s="13"/>
      <c r="NU82" s="14"/>
      <c r="NV82" s="11"/>
      <c r="NW82" s="11"/>
      <c r="NX82" s="11"/>
      <c r="NY82" s="11"/>
      <c r="NZ82" s="11"/>
      <c r="OA82" s="11"/>
      <c r="OB82" s="11"/>
      <c r="OC82" s="11"/>
      <c r="OD82" s="11"/>
      <c r="OE82" s="11"/>
      <c r="OF82" s="11"/>
      <c r="OG82" s="11"/>
      <c r="OH82" s="16"/>
      <c r="OI82" s="16"/>
      <c r="OJ82" s="11"/>
      <c r="OK82" s="12"/>
      <c r="OL82" s="12"/>
      <c r="OM82" s="13"/>
      <c r="ON82" s="14"/>
      <c r="OO82" s="11"/>
      <c r="OP82" s="11"/>
      <c r="OQ82" s="11"/>
      <c r="OR82" s="11"/>
      <c r="OS82" s="11"/>
      <c r="OT82" s="11"/>
      <c r="OU82" s="11"/>
      <c r="OV82" s="11"/>
      <c r="OW82" s="11"/>
      <c r="OX82" s="11"/>
      <c r="OY82" s="11"/>
      <c r="OZ82" s="11"/>
      <c r="PA82" s="16"/>
      <c r="PB82" s="16"/>
    </row>
    <row r="83" spans="1:418" ht="100" customHeight="1" x14ac:dyDescent="0.75">
      <c r="A83" s="12">
        <v>3163</v>
      </c>
      <c r="B83" s="12" t="s">
        <v>3163</v>
      </c>
      <c r="C83" s="12" t="s">
        <v>7273</v>
      </c>
      <c r="D83" s="26">
        <v>13000</v>
      </c>
      <c r="E83" s="27">
        <v>14450</v>
      </c>
      <c r="F83" s="12" t="s">
        <v>8218</v>
      </c>
      <c r="G83" s="12" t="s">
        <v>8223</v>
      </c>
      <c r="H83" s="12" t="s">
        <v>8245</v>
      </c>
      <c r="I83" s="12">
        <v>1402855525</v>
      </c>
      <c r="J83" s="12">
        <v>1400263525</v>
      </c>
      <c r="K83" s="12" t="b">
        <v>1</v>
      </c>
      <c r="L83" s="12">
        <v>72</v>
      </c>
      <c r="M83" s="12" t="b">
        <v>1</v>
      </c>
      <c r="N83" s="12" t="s">
        <v>8273</v>
      </c>
      <c r="O83" s="12" t="s">
        <v>8274</v>
      </c>
      <c r="P83" s="12">
        <v>111</v>
      </c>
      <c r="Q83" s="12">
        <v>200.69</v>
      </c>
      <c r="R83" s="15">
        <v>41775.753761574073</v>
      </c>
      <c r="S83" s="15">
        <v>41805.753761574073</v>
      </c>
      <c r="T83" s="11"/>
      <c r="U83" s="12"/>
      <c r="V83" s="12"/>
      <c r="W83" s="13"/>
      <c r="X83" s="14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6"/>
      <c r="AL83" s="16"/>
      <c r="AM83" s="11"/>
      <c r="AN83" s="12"/>
      <c r="AO83" s="12"/>
      <c r="AP83" s="13"/>
      <c r="AQ83" s="14"/>
      <c r="AR83" s="11"/>
      <c r="AS83" s="11"/>
      <c r="AT83" s="11"/>
      <c r="AU83" s="11"/>
      <c r="AV83" s="11"/>
      <c r="AW83" s="11"/>
      <c r="AX83" s="11"/>
      <c r="AY83" s="11"/>
      <c r="AZ83" s="11"/>
      <c r="BA83" s="11"/>
      <c r="BB83" s="11"/>
      <c r="BC83" s="11"/>
      <c r="BD83" s="16"/>
      <c r="BE83" s="16"/>
      <c r="BF83" s="11"/>
      <c r="BG83" s="12"/>
      <c r="BH83" s="12"/>
      <c r="BI83" s="13"/>
      <c r="BJ83" s="14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6"/>
      <c r="BX83" s="16"/>
      <c r="BY83" s="11"/>
      <c r="BZ83" s="12"/>
      <c r="CA83" s="12"/>
      <c r="CB83" s="13"/>
      <c r="CC83" s="14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6"/>
      <c r="CQ83" s="16"/>
      <c r="CR83" s="11"/>
      <c r="CS83" s="12"/>
      <c r="CT83" s="12"/>
      <c r="CU83" s="13"/>
      <c r="CV83" s="14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6"/>
      <c r="DJ83" s="16"/>
      <c r="DK83" s="11"/>
      <c r="DL83" s="12"/>
      <c r="DM83" s="12"/>
      <c r="DN83" s="13"/>
      <c r="DO83" s="14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  <c r="EB83" s="16"/>
      <c r="EC83" s="16"/>
      <c r="ED83" s="11"/>
      <c r="EE83" s="12"/>
      <c r="EF83" s="12"/>
      <c r="EG83" s="13"/>
      <c r="EH83" s="14"/>
      <c r="EI83" s="11"/>
      <c r="EJ83" s="11"/>
      <c r="EK83" s="11"/>
      <c r="EL83" s="11"/>
      <c r="EM83" s="11"/>
      <c r="EN83" s="11"/>
      <c r="EO83" s="11"/>
      <c r="EP83" s="11"/>
      <c r="EQ83" s="11"/>
      <c r="ER83" s="11"/>
      <c r="ES83" s="11"/>
      <c r="ET83" s="11"/>
      <c r="EU83" s="16"/>
      <c r="EV83" s="16"/>
      <c r="EW83" s="11"/>
      <c r="EX83" s="12"/>
      <c r="EY83" s="12"/>
      <c r="EZ83" s="13"/>
      <c r="FA83" s="14"/>
      <c r="FB83" s="11"/>
      <c r="FC83" s="11"/>
      <c r="FD83" s="11"/>
      <c r="FE83" s="11"/>
      <c r="FF83" s="11"/>
      <c r="FG83" s="11"/>
      <c r="FH83" s="11"/>
      <c r="FI83" s="11"/>
      <c r="FJ83" s="11"/>
      <c r="FK83" s="11"/>
      <c r="FL83" s="11"/>
      <c r="FM83" s="11"/>
      <c r="FN83" s="16"/>
      <c r="FO83" s="16"/>
      <c r="FP83" s="11"/>
      <c r="FQ83" s="12"/>
      <c r="FR83" s="12"/>
      <c r="FS83" s="13"/>
      <c r="FT83" s="14"/>
      <c r="FU83" s="11"/>
      <c r="FV83" s="11"/>
      <c r="FW83" s="11"/>
      <c r="FX83" s="11"/>
      <c r="FY83" s="11"/>
      <c r="FZ83" s="11"/>
      <c r="GA83" s="11"/>
      <c r="GB83" s="11"/>
      <c r="GC83" s="11"/>
      <c r="GD83" s="11"/>
      <c r="GE83" s="11"/>
      <c r="GF83" s="11"/>
      <c r="GG83" s="16"/>
      <c r="GH83" s="16"/>
      <c r="GI83" s="11"/>
      <c r="GJ83" s="12"/>
      <c r="GK83" s="12"/>
      <c r="GL83" s="13"/>
      <c r="GM83" s="14"/>
      <c r="GN83" s="11"/>
      <c r="GO83" s="11"/>
      <c r="GP83" s="11"/>
      <c r="GQ83" s="11"/>
      <c r="GR83" s="11"/>
      <c r="GS83" s="11"/>
      <c r="GT83" s="11"/>
      <c r="GU83" s="11"/>
      <c r="GV83" s="11"/>
      <c r="GW83" s="11"/>
      <c r="GX83" s="11"/>
      <c r="GY83" s="11"/>
      <c r="GZ83" s="16"/>
      <c r="HA83" s="16"/>
      <c r="HB83" s="11"/>
      <c r="HC83" s="12"/>
      <c r="HD83" s="12"/>
      <c r="HE83" s="13"/>
      <c r="HF83" s="14"/>
      <c r="HG83" s="11"/>
      <c r="HH83" s="11"/>
      <c r="HI83" s="11"/>
      <c r="HJ83" s="11"/>
      <c r="HK83" s="11"/>
      <c r="HL83" s="11"/>
      <c r="HM83" s="11"/>
      <c r="HN83" s="11"/>
      <c r="HO83" s="11"/>
      <c r="HP83" s="11"/>
      <c r="HQ83" s="11"/>
      <c r="HR83" s="11"/>
      <c r="HS83" s="16"/>
      <c r="HT83" s="16"/>
      <c r="HU83" s="11"/>
      <c r="HV83" s="12"/>
      <c r="HW83" s="12"/>
      <c r="HX83" s="13"/>
      <c r="HY83" s="14"/>
      <c r="HZ83" s="11"/>
      <c r="IA83" s="11"/>
      <c r="IB83" s="11"/>
      <c r="IC83" s="11"/>
      <c r="ID83" s="11"/>
      <c r="IE83" s="11"/>
      <c r="IF83" s="11"/>
      <c r="IG83" s="11"/>
      <c r="IH83" s="11"/>
      <c r="II83" s="11"/>
      <c r="IJ83" s="11"/>
      <c r="IK83" s="11"/>
      <c r="IL83" s="16"/>
      <c r="IM83" s="16"/>
      <c r="IN83" s="11"/>
      <c r="IO83" s="12"/>
      <c r="IP83" s="12"/>
      <c r="IQ83" s="13"/>
      <c r="IR83" s="14"/>
      <c r="IS83" s="11"/>
      <c r="IT83" s="11"/>
      <c r="IU83" s="11"/>
      <c r="IV83" s="11"/>
      <c r="IW83" s="11"/>
      <c r="IX83" s="11"/>
      <c r="IY83" s="11"/>
      <c r="IZ83" s="11"/>
      <c r="JA83" s="11"/>
      <c r="JB83" s="11"/>
      <c r="JC83" s="11"/>
      <c r="JD83" s="11"/>
      <c r="JE83" s="16"/>
      <c r="JF83" s="16"/>
      <c r="JG83" s="11"/>
      <c r="JH83" s="12"/>
      <c r="JI83" s="12"/>
      <c r="JJ83" s="13"/>
      <c r="JK83" s="14"/>
      <c r="JL83" s="11"/>
      <c r="JM83" s="11"/>
      <c r="JN83" s="11"/>
      <c r="JO83" s="11"/>
      <c r="JP83" s="11"/>
      <c r="JQ83" s="11"/>
      <c r="JR83" s="11"/>
      <c r="JS83" s="11"/>
      <c r="JT83" s="11"/>
      <c r="JU83" s="11"/>
      <c r="JV83" s="11"/>
      <c r="JW83" s="11"/>
      <c r="JX83" s="16"/>
      <c r="JY83" s="16"/>
      <c r="JZ83" s="11"/>
      <c r="KA83" s="12"/>
      <c r="KB83" s="12"/>
      <c r="KC83" s="13"/>
      <c r="KD83" s="14"/>
      <c r="KE83" s="11"/>
      <c r="KF83" s="11"/>
      <c r="KG83" s="11"/>
      <c r="KH83" s="11"/>
      <c r="KI83" s="11"/>
      <c r="KJ83" s="11"/>
      <c r="KK83" s="11"/>
      <c r="KL83" s="11"/>
      <c r="KM83" s="11"/>
      <c r="KN83" s="11"/>
      <c r="KO83" s="11"/>
      <c r="KP83" s="11"/>
      <c r="KQ83" s="16"/>
      <c r="KR83" s="16"/>
      <c r="KS83" s="11"/>
      <c r="KT83" s="12"/>
      <c r="KU83" s="12"/>
      <c r="KV83" s="13"/>
      <c r="KW83" s="14"/>
      <c r="KX83" s="11"/>
      <c r="KY83" s="11"/>
      <c r="KZ83" s="11"/>
      <c r="LA83" s="11"/>
      <c r="LB83" s="11"/>
      <c r="LC83" s="11"/>
      <c r="LD83" s="11"/>
      <c r="LE83" s="11"/>
      <c r="LF83" s="11"/>
      <c r="LG83" s="11"/>
      <c r="LH83" s="11"/>
      <c r="LI83" s="11"/>
      <c r="LJ83" s="16"/>
      <c r="LK83" s="16"/>
      <c r="LL83" s="11"/>
      <c r="LM83" s="12"/>
      <c r="LN83" s="12"/>
      <c r="LO83" s="13"/>
      <c r="LP83" s="14"/>
      <c r="LQ83" s="11"/>
      <c r="LR83" s="11"/>
      <c r="LS83" s="11"/>
      <c r="LT83" s="11"/>
      <c r="LU83" s="11"/>
      <c r="LV83" s="11"/>
      <c r="LW83" s="11"/>
      <c r="LX83" s="11"/>
      <c r="LY83" s="11"/>
      <c r="LZ83" s="11"/>
      <c r="MA83" s="11"/>
      <c r="MB83" s="11"/>
      <c r="MC83" s="16"/>
      <c r="MD83" s="16"/>
      <c r="ME83" s="11"/>
      <c r="MF83" s="12"/>
      <c r="MG83" s="12"/>
      <c r="MH83" s="13"/>
      <c r="MI83" s="14"/>
      <c r="MJ83" s="11"/>
      <c r="MK83" s="11"/>
      <c r="ML83" s="11"/>
      <c r="MM83" s="11"/>
      <c r="MN83" s="11"/>
      <c r="MO83" s="11"/>
      <c r="MP83" s="11"/>
      <c r="MQ83" s="11"/>
      <c r="MR83" s="11"/>
      <c r="MS83" s="11"/>
      <c r="MT83" s="11"/>
      <c r="MU83" s="11"/>
      <c r="MV83" s="16"/>
      <c r="MW83" s="16"/>
      <c r="MX83" s="11"/>
      <c r="MY83" s="12"/>
      <c r="MZ83" s="12"/>
      <c r="NA83" s="13"/>
      <c r="NB83" s="14"/>
      <c r="NC83" s="11"/>
      <c r="ND83" s="11"/>
      <c r="NE83" s="11"/>
      <c r="NF83" s="11"/>
      <c r="NG83" s="11"/>
      <c r="NH83" s="11"/>
      <c r="NI83" s="11"/>
      <c r="NJ83" s="11"/>
      <c r="NK83" s="11"/>
      <c r="NL83" s="11"/>
      <c r="NM83" s="11"/>
      <c r="NN83" s="11"/>
      <c r="NO83" s="16"/>
      <c r="NP83" s="16"/>
      <c r="NQ83" s="11"/>
      <c r="NR83" s="12"/>
      <c r="NS83" s="12"/>
      <c r="NT83" s="13"/>
      <c r="NU83" s="14"/>
      <c r="NV83" s="11"/>
      <c r="NW83" s="11"/>
      <c r="NX83" s="11"/>
      <c r="NY83" s="11"/>
      <c r="NZ83" s="11"/>
      <c r="OA83" s="11"/>
      <c r="OB83" s="11"/>
      <c r="OC83" s="11"/>
      <c r="OD83" s="11"/>
      <c r="OE83" s="11"/>
      <c r="OF83" s="11"/>
      <c r="OG83" s="11"/>
      <c r="OH83" s="16"/>
      <c r="OI83" s="16"/>
      <c r="OJ83" s="11"/>
      <c r="OK83" s="12"/>
      <c r="OL83" s="12"/>
      <c r="OM83" s="13"/>
      <c r="ON83" s="14"/>
      <c r="OO83" s="11"/>
      <c r="OP83" s="11"/>
      <c r="OQ83" s="11"/>
      <c r="OR83" s="11"/>
      <c r="OS83" s="11"/>
      <c r="OT83" s="11"/>
      <c r="OU83" s="11"/>
      <c r="OV83" s="11"/>
      <c r="OW83" s="11"/>
      <c r="OX83" s="11"/>
      <c r="OY83" s="11"/>
      <c r="OZ83" s="11"/>
      <c r="PA83" s="16"/>
      <c r="PB83" s="16"/>
    </row>
    <row r="84" spans="1:418" ht="100" customHeight="1" x14ac:dyDescent="0.75">
      <c r="A84" s="12">
        <v>3164</v>
      </c>
      <c r="B84" s="12" t="s">
        <v>3164</v>
      </c>
      <c r="C84" s="12" t="s">
        <v>7274</v>
      </c>
      <c r="D84" s="26">
        <v>2500</v>
      </c>
      <c r="E84" s="27">
        <v>2669</v>
      </c>
      <c r="F84" s="12" t="s">
        <v>8218</v>
      </c>
      <c r="G84" s="12" t="s">
        <v>8223</v>
      </c>
      <c r="H84" s="12" t="s">
        <v>8245</v>
      </c>
      <c r="I84" s="12">
        <v>1402341615</v>
      </c>
      <c r="J84" s="12">
        <v>1399490415</v>
      </c>
      <c r="K84" s="12" t="b">
        <v>1</v>
      </c>
      <c r="L84" s="12">
        <v>71</v>
      </c>
      <c r="M84" s="12" t="b">
        <v>1</v>
      </c>
      <c r="N84" s="12" t="s">
        <v>8273</v>
      </c>
      <c r="O84" s="12" t="s">
        <v>8274</v>
      </c>
      <c r="P84" s="12">
        <v>107</v>
      </c>
      <c r="Q84" s="12">
        <v>37.590000000000003</v>
      </c>
      <c r="R84" s="15">
        <v>41766.80572916667</v>
      </c>
      <c r="S84" s="15">
        <v>41799.80572916667</v>
      </c>
      <c r="T84" s="11"/>
      <c r="U84" s="12"/>
      <c r="V84" s="12"/>
      <c r="W84" s="13"/>
      <c r="X84" s="14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6"/>
      <c r="AL84" s="16"/>
      <c r="AM84" s="11"/>
      <c r="AN84" s="12"/>
      <c r="AO84" s="12"/>
      <c r="AP84" s="13"/>
      <c r="AQ84" s="14"/>
      <c r="AR84" s="11"/>
      <c r="AS84" s="11"/>
      <c r="AT84" s="11"/>
      <c r="AU84" s="11"/>
      <c r="AV84" s="11"/>
      <c r="AW84" s="11"/>
      <c r="AX84" s="11"/>
      <c r="AY84" s="11"/>
      <c r="AZ84" s="11"/>
      <c r="BA84" s="11"/>
      <c r="BB84" s="11"/>
      <c r="BC84" s="11"/>
      <c r="BD84" s="16"/>
      <c r="BE84" s="16"/>
      <c r="BF84" s="11"/>
      <c r="BG84" s="12"/>
      <c r="BH84" s="12"/>
      <c r="BI84" s="13"/>
      <c r="BJ84" s="14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6"/>
      <c r="BX84" s="16"/>
      <c r="BY84" s="11"/>
      <c r="BZ84" s="12"/>
      <c r="CA84" s="12"/>
      <c r="CB84" s="13"/>
      <c r="CC84" s="14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6"/>
      <c r="CQ84" s="16"/>
      <c r="CR84" s="11"/>
      <c r="CS84" s="12"/>
      <c r="CT84" s="12"/>
      <c r="CU84" s="13"/>
      <c r="CV84" s="14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6"/>
      <c r="DJ84" s="16"/>
      <c r="DK84" s="11"/>
      <c r="DL84" s="12"/>
      <c r="DM84" s="12"/>
      <c r="DN84" s="13"/>
      <c r="DO84" s="14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  <c r="EB84" s="16"/>
      <c r="EC84" s="16"/>
      <c r="ED84" s="11"/>
      <c r="EE84" s="12"/>
      <c r="EF84" s="12"/>
      <c r="EG84" s="13"/>
      <c r="EH84" s="14"/>
      <c r="EI84" s="11"/>
      <c r="EJ84" s="11"/>
      <c r="EK84" s="11"/>
      <c r="EL84" s="11"/>
      <c r="EM84" s="11"/>
      <c r="EN84" s="11"/>
      <c r="EO84" s="11"/>
      <c r="EP84" s="11"/>
      <c r="EQ84" s="11"/>
      <c r="ER84" s="11"/>
      <c r="ES84" s="11"/>
      <c r="ET84" s="11"/>
      <c r="EU84" s="16"/>
      <c r="EV84" s="16"/>
      <c r="EW84" s="11"/>
      <c r="EX84" s="12"/>
      <c r="EY84" s="12"/>
      <c r="EZ84" s="13"/>
      <c r="FA84" s="14"/>
      <c r="FB84" s="11"/>
      <c r="FC84" s="11"/>
      <c r="FD84" s="11"/>
      <c r="FE84" s="11"/>
      <c r="FF84" s="11"/>
      <c r="FG84" s="11"/>
      <c r="FH84" s="11"/>
      <c r="FI84" s="11"/>
      <c r="FJ84" s="11"/>
      <c r="FK84" s="11"/>
      <c r="FL84" s="11"/>
      <c r="FM84" s="11"/>
      <c r="FN84" s="16"/>
      <c r="FO84" s="16"/>
      <c r="FP84" s="11"/>
      <c r="FQ84" s="12"/>
      <c r="FR84" s="12"/>
      <c r="FS84" s="13"/>
      <c r="FT84" s="14"/>
      <c r="FU84" s="11"/>
      <c r="FV84" s="11"/>
      <c r="FW84" s="11"/>
      <c r="FX84" s="11"/>
      <c r="FY84" s="11"/>
      <c r="FZ84" s="11"/>
      <c r="GA84" s="11"/>
      <c r="GB84" s="11"/>
      <c r="GC84" s="11"/>
      <c r="GD84" s="11"/>
      <c r="GE84" s="11"/>
      <c r="GF84" s="11"/>
      <c r="GG84" s="16"/>
      <c r="GH84" s="16"/>
      <c r="GI84" s="11"/>
      <c r="GJ84" s="12"/>
      <c r="GK84" s="12"/>
      <c r="GL84" s="13"/>
      <c r="GM84" s="14"/>
      <c r="GN84" s="11"/>
      <c r="GO84" s="11"/>
      <c r="GP84" s="11"/>
      <c r="GQ84" s="11"/>
      <c r="GR84" s="11"/>
      <c r="GS84" s="11"/>
      <c r="GT84" s="11"/>
      <c r="GU84" s="11"/>
      <c r="GV84" s="11"/>
      <c r="GW84" s="11"/>
      <c r="GX84" s="11"/>
      <c r="GY84" s="11"/>
      <c r="GZ84" s="16"/>
      <c r="HA84" s="16"/>
      <c r="HB84" s="11"/>
      <c r="HC84" s="12"/>
      <c r="HD84" s="12"/>
      <c r="HE84" s="13"/>
      <c r="HF84" s="14"/>
      <c r="HG84" s="11"/>
      <c r="HH84" s="11"/>
      <c r="HI84" s="11"/>
      <c r="HJ84" s="11"/>
      <c r="HK84" s="11"/>
      <c r="HL84" s="11"/>
      <c r="HM84" s="11"/>
      <c r="HN84" s="11"/>
      <c r="HO84" s="11"/>
      <c r="HP84" s="11"/>
      <c r="HQ84" s="11"/>
      <c r="HR84" s="11"/>
      <c r="HS84" s="16"/>
      <c r="HT84" s="16"/>
      <c r="HU84" s="11"/>
      <c r="HV84" s="12"/>
      <c r="HW84" s="12"/>
      <c r="HX84" s="13"/>
      <c r="HY84" s="14"/>
      <c r="HZ84" s="11"/>
      <c r="IA84" s="11"/>
      <c r="IB84" s="11"/>
      <c r="IC84" s="11"/>
      <c r="ID84" s="11"/>
      <c r="IE84" s="11"/>
      <c r="IF84" s="11"/>
      <c r="IG84" s="11"/>
      <c r="IH84" s="11"/>
      <c r="II84" s="11"/>
      <c r="IJ84" s="11"/>
      <c r="IK84" s="11"/>
      <c r="IL84" s="16"/>
      <c r="IM84" s="16"/>
      <c r="IN84" s="11"/>
      <c r="IO84" s="12"/>
      <c r="IP84" s="12"/>
      <c r="IQ84" s="13"/>
      <c r="IR84" s="14"/>
      <c r="IS84" s="11"/>
      <c r="IT84" s="11"/>
      <c r="IU84" s="11"/>
      <c r="IV84" s="11"/>
      <c r="IW84" s="11"/>
      <c r="IX84" s="11"/>
      <c r="IY84" s="11"/>
      <c r="IZ84" s="11"/>
      <c r="JA84" s="11"/>
      <c r="JB84" s="11"/>
      <c r="JC84" s="11"/>
      <c r="JD84" s="11"/>
      <c r="JE84" s="16"/>
      <c r="JF84" s="16"/>
      <c r="JG84" s="11"/>
      <c r="JH84" s="12"/>
      <c r="JI84" s="12"/>
      <c r="JJ84" s="13"/>
      <c r="JK84" s="14"/>
      <c r="JL84" s="11"/>
      <c r="JM84" s="11"/>
      <c r="JN84" s="11"/>
      <c r="JO84" s="11"/>
      <c r="JP84" s="11"/>
      <c r="JQ84" s="11"/>
      <c r="JR84" s="11"/>
      <c r="JS84" s="11"/>
      <c r="JT84" s="11"/>
      <c r="JU84" s="11"/>
      <c r="JV84" s="11"/>
      <c r="JW84" s="11"/>
      <c r="JX84" s="16"/>
      <c r="JY84" s="16"/>
      <c r="JZ84" s="11"/>
      <c r="KA84" s="12"/>
      <c r="KB84" s="12"/>
      <c r="KC84" s="13"/>
      <c r="KD84" s="14"/>
      <c r="KE84" s="11"/>
      <c r="KF84" s="11"/>
      <c r="KG84" s="11"/>
      <c r="KH84" s="11"/>
      <c r="KI84" s="11"/>
      <c r="KJ84" s="11"/>
      <c r="KK84" s="11"/>
      <c r="KL84" s="11"/>
      <c r="KM84" s="11"/>
      <c r="KN84" s="11"/>
      <c r="KO84" s="11"/>
      <c r="KP84" s="11"/>
      <c r="KQ84" s="16"/>
      <c r="KR84" s="16"/>
      <c r="KS84" s="11"/>
      <c r="KT84" s="12"/>
      <c r="KU84" s="12"/>
      <c r="KV84" s="13"/>
      <c r="KW84" s="14"/>
      <c r="KX84" s="11"/>
      <c r="KY84" s="11"/>
      <c r="KZ84" s="11"/>
      <c r="LA84" s="11"/>
      <c r="LB84" s="11"/>
      <c r="LC84" s="11"/>
      <c r="LD84" s="11"/>
      <c r="LE84" s="11"/>
      <c r="LF84" s="11"/>
      <c r="LG84" s="11"/>
      <c r="LH84" s="11"/>
      <c r="LI84" s="11"/>
      <c r="LJ84" s="16"/>
      <c r="LK84" s="16"/>
      <c r="LL84" s="11"/>
      <c r="LM84" s="12"/>
      <c r="LN84" s="12"/>
      <c r="LO84" s="13"/>
      <c r="LP84" s="14"/>
      <c r="LQ84" s="11"/>
      <c r="LR84" s="11"/>
      <c r="LS84" s="11"/>
      <c r="LT84" s="11"/>
      <c r="LU84" s="11"/>
      <c r="LV84" s="11"/>
      <c r="LW84" s="11"/>
      <c r="LX84" s="11"/>
      <c r="LY84" s="11"/>
      <c r="LZ84" s="11"/>
      <c r="MA84" s="11"/>
      <c r="MB84" s="11"/>
      <c r="MC84" s="16"/>
      <c r="MD84" s="16"/>
      <c r="ME84" s="11"/>
      <c r="MF84" s="12"/>
      <c r="MG84" s="12"/>
      <c r="MH84" s="13"/>
      <c r="MI84" s="14"/>
      <c r="MJ84" s="11"/>
      <c r="MK84" s="11"/>
      <c r="ML84" s="11"/>
      <c r="MM84" s="11"/>
      <c r="MN84" s="11"/>
      <c r="MO84" s="11"/>
      <c r="MP84" s="11"/>
      <c r="MQ84" s="11"/>
      <c r="MR84" s="11"/>
      <c r="MS84" s="11"/>
      <c r="MT84" s="11"/>
      <c r="MU84" s="11"/>
      <c r="MV84" s="16"/>
      <c r="MW84" s="16"/>
      <c r="MX84" s="11"/>
      <c r="MY84" s="12"/>
      <c r="MZ84" s="12"/>
      <c r="NA84" s="13"/>
      <c r="NB84" s="14"/>
      <c r="NC84" s="11"/>
      <c r="ND84" s="11"/>
      <c r="NE84" s="11"/>
      <c r="NF84" s="11"/>
      <c r="NG84" s="11"/>
      <c r="NH84" s="11"/>
      <c r="NI84" s="11"/>
      <c r="NJ84" s="11"/>
      <c r="NK84" s="11"/>
      <c r="NL84" s="11"/>
      <c r="NM84" s="11"/>
      <c r="NN84" s="11"/>
      <c r="NO84" s="16"/>
      <c r="NP84" s="16"/>
      <c r="NQ84" s="11"/>
      <c r="NR84" s="12"/>
      <c r="NS84" s="12"/>
      <c r="NT84" s="13"/>
      <c r="NU84" s="14"/>
      <c r="NV84" s="11"/>
      <c r="NW84" s="11"/>
      <c r="NX84" s="11"/>
      <c r="NY84" s="11"/>
      <c r="NZ84" s="11"/>
      <c r="OA84" s="11"/>
      <c r="OB84" s="11"/>
      <c r="OC84" s="11"/>
      <c r="OD84" s="11"/>
      <c r="OE84" s="11"/>
      <c r="OF84" s="11"/>
      <c r="OG84" s="11"/>
      <c r="OH84" s="16"/>
      <c r="OI84" s="16"/>
      <c r="OJ84" s="11"/>
      <c r="OK84" s="12"/>
      <c r="OL84" s="12"/>
      <c r="OM84" s="13"/>
      <c r="ON84" s="14"/>
      <c r="OO84" s="11"/>
      <c r="OP84" s="11"/>
      <c r="OQ84" s="11"/>
      <c r="OR84" s="11"/>
      <c r="OS84" s="11"/>
      <c r="OT84" s="11"/>
      <c r="OU84" s="11"/>
      <c r="OV84" s="11"/>
      <c r="OW84" s="11"/>
      <c r="OX84" s="11"/>
      <c r="OY84" s="11"/>
      <c r="OZ84" s="11"/>
      <c r="PA84" s="16"/>
      <c r="PB84" s="16"/>
    </row>
    <row r="85" spans="1:418" ht="100" customHeight="1" x14ac:dyDescent="0.75">
      <c r="A85" s="12">
        <v>3165</v>
      </c>
      <c r="B85" s="12" t="s">
        <v>3165</v>
      </c>
      <c r="C85" s="12" t="s">
        <v>7275</v>
      </c>
      <c r="D85" s="26">
        <v>750</v>
      </c>
      <c r="E85" s="27">
        <v>1220</v>
      </c>
      <c r="F85" s="12" t="s">
        <v>8218</v>
      </c>
      <c r="G85" s="12" t="s">
        <v>8223</v>
      </c>
      <c r="H85" s="12" t="s">
        <v>8245</v>
      </c>
      <c r="I85" s="12">
        <v>1304395140</v>
      </c>
      <c r="J85" s="12">
        <v>1302493760</v>
      </c>
      <c r="K85" s="12" t="b">
        <v>1</v>
      </c>
      <c r="L85" s="12">
        <v>21</v>
      </c>
      <c r="M85" s="12" t="b">
        <v>1</v>
      </c>
      <c r="N85" s="12" t="s">
        <v>8273</v>
      </c>
      <c r="O85" s="12" t="s">
        <v>8274</v>
      </c>
      <c r="P85" s="12">
        <v>163</v>
      </c>
      <c r="Q85" s="12">
        <v>58.1</v>
      </c>
      <c r="R85" s="15">
        <v>40644.159259259257</v>
      </c>
      <c r="S85" s="15">
        <v>40666.165972222225</v>
      </c>
      <c r="T85" s="11"/>
      <c r="U85" s="12"/>
      <c r="V85" s="12"/>
      <c r="W85" s="13"/>
      <c r="X85" s="14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6"/>
      <c r="AL85" s="16"/>
      <c r="AM85" s="11"/>
      <c r="AN85" s="12"/>
      <c r="AO85" s="12"/>
      <c r="AP85" s="13"/>
      <c r="AQ85" s="14"/>
      <c r="AR85" s="11"/>
      <c r="AS85" s="11"/>
      <c r="AT85" s="11"/>
      <c r="AU85" s="11"/>
      <c r="AV85" s="11"/>
      <c r="AW85" s="11"/>
      <c r="AX85" s="11"/>
      <c r="AY85" s="11"/>
      <c r="AZ85" s="11"/>
      <c r="BA85" s="11"/>
      <c r="BB85" s="11"/>
      <c r="BC85" s="11"/>
      <c r="BD85" s="16"/>
      <c r="BE85" s="16"/>
      <c r="BF85" s="11"/>
      <c r="BG85" s="12"/>
      <c r="BH85" s="12"/>
      <c r="BI85" s="13"/>
      <c r="BJ85" s="14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6"/>
      <c r="BX85" s="16"/>
      <c r="BY85" s="11"/>
      <c r="BZ85" s="12"/>
      <c r="CA85" s="12"/>
      <c r="CB85" s="13"/>
      <c r="CC85" s="14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6"/>
      <c r="CQ85" s="16"/>
      <c r="CR85" s="11"/>
      <c r="CS85" s="12"/>
      <c r="CT85" s="12"/>
      <c r="CU85" s="13"/>
      <c r="CV85" s="14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6"/>
      <c r="DJ85" s="16"/>
      <c r="DK85" s="11"/>
      <c r="DL85" s="12"/>
      <c r="DM85" s="12"/>
      <c r="DN85" s="13"/>
      <c r="DO85" s="14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  <c r="EB85" s="16"/>
      <c r="EC85" s="16"/>
      <c r="ED85" s="11"/>
      <c r="EE85" s="12"/>
      <c r="EF85" s="12"/>
      <c r="EG85" s="13"/>
      <c r="EH85" s="14"/>
      <c r="EI85" s="11"/>
      <c r="EJ85" s="11"/>
      <c r="EK85" s="11"/>
      <c r="EL85" s="11"/>
      <c r="EM85" s="11"/>
      <c r="EN85" s="11"/>
      <c r="EO85" s="11"/>
      <c r="EP85" s="11"/>
      <c r="EQ85" s="11"/>
      <c r="ER85" s="11"/>
      <c r="ES85" s="11"/>
      <c r="ET85" s="11"/>
      <c r="EU85" s="16"/>
      <c r="EV85" s="16"/>
      <c r="EW85" s="11"/>
      <c r="EX85" s="12"/>
      <c r="EY85" s="12"/>
      <c r="EZ85" s="13"/>
      <c r="FA85" s="14"/>
      <c r="FB85" s="11"/>
      <c r="FC85" s="11"/>
      <c r="FD85" s="11"/>
      <c r="FE85" s="11"/>
      <c r="FF85" s="11"/>
      <c r="FG85" s="11"/>
      <c r="FH85" s="11"/>
      <c r="FI85" s="11"/>
      <c r="FJ85" s="11"/>
      <c r="FK85" s="11"/>
      <c r="FL85" s="11"/>
      <c r="FM85" s="11"/>
      <c r="FN85" s="16"/>
      <c r="FO85" s="16"/>
      <c r="FP85" s="11"/>
      <c r="FQ85" s="12"/>
      <c r="FR85" s="12"/>
      <c r="FS85" s="13"/>
      <c r="FT85" s="14"/>
      <c r="FU85" s="11"/>
      <c r="FV85" s="11"/>
      <c r="FW85" s="11"/>
      <c r="FX85" s="11"/>
      <c r="FY85" s="11"/>
      <c r="FZ85" s="11"/>
      <c r="GA85" s="11"/>
      <c r="GB85" s="11"/>
      <c r="GC85" s="11"/>
      <c r="GD85" s="11"/>
      <c r="GE85" s="11"/>
      <c r="GF85" s="11"/>
      <c r="GG85" s="16"/>
      <c r="GH85" s="16"/>
      <c r="GI85" s="11"/>
      <c r="GJ85" s="12"/>
      <c r="GK85" s="12"/>
      <c r="GL85" s="13"/>
      <c r="GM85" s="14"/>
      <c r="GN85" s="11"/>
      <c r="GO85" s="11"/>
      <c r="GP85" s="11"/>
      <c r="GQ85" s="11"/>
      <c r="GR85" s="11"/>
      <c r="GS85" s="11"/>
      <c r="GT85" s="11"/>
      <c r="GU85" s="11"/>
      <c r="GV85" s="11"/>
      <c r="GW85" s="11"/>
      <c r="GX85" s="11"/>
      <c r="GY85" s="11"/>
      <c r="GZ85" s="16"/>
      <c r="HA85" s="16"/>
      <c r="HB85" s="11"/>
      <c r="HC85" s="12"/>
      <c r="HD85" s="12"/>
      <c r="HE85" s="13"/>
      <c r="HF85" s="14"/>
      <c r="HG85" s="11"/>
      <c r="HH85" s="11"/>
      <c r="HI85" s="11"/>
      <c r="HJ85" s="11"/>
      <c r="HK85" s="11"/>
      <c r="HL85" s="11"/>
      <c r="HM85" s="11"/>
      <c r="HN85" s="11"/>
      <c r="HO85" s="11"/>
      <c r="HP85" s="11"/>
      <c r="HQ85" s="11"/>
      <c r="HR85" s="11"/>
      <c r="HS85" s="16"/>
      <c r="HT85" s="16"/>
      <c r="HU85" s="11"/>
      <c r="HV85" s="12"/>
      <c r="HW85" s="12"/>
      <c r="HX85" s="13"/>
      <c r="HY85" s="14"/>
      <c r="HZ85" s="11"/>
      <c r="IA85" s="11"/>
      <c r="IB85" s="11"/>
      <c r="IC85" s="11"/>
      <c r="ID85" s="11"/>
      <c r="IE85" s="11"/>
      <c r="IF85" s="11"/>
      <c r="IG85" s="11"/>
      <c r="IH85" s="11"/>
      <c r="II85" s="11"/>
      <c r="IJ85" s="11"/>
      <c r="IK85" s="11"/>
      <c r="IL85" s="16"/>
      <c r="IM85" s="16"/>
      <c r="IN85" s="11"/>
      <c r="IO85" s="12"/>
      <c r="IP85" s="12"/>
      <c r="IQ85" s="13"/>
      <c r="IR85" s="14"/>
      <c r="IS85" s="11"/>
      <c r="IT85" s="11"/>
      <c r="IU85" s="11"/>
      <c r="IV85" s="11"/>
      <c r="IW85" s="11"/>
      <c r="IX85" s="11"/>
      <c r="IY85" s="11"/>
      <c r="IZ85" s="11"/>
      <c r="JA85" s="11"/>
      <c r="JB85" s="11"/>
      <c r="JC85" s="11"/>
      <c r="JD85" s="11"/>
      <c r="JE85" s="16"/>
      <c r="JF85" s="16"/>
      <c r="JG85" s="11"/>
      <c r="JH85" s="12"/>
      <c r="JI85" s="12"/>
      <c r="JJ85" s="13"/>
      <c r="JK85" s="14"/>
      <c r="JL85" s="11"/>
      <c r="JM85" s="11"/>
      <c r="JN85" s="11"/>
      <c r="JO85" s="11"/>
      <c r="JP85" s="11"/>
      <c r="JQ85" s="11"/>
      <c r="JR85" s="11"/>
      <c r="JS85" s="11"/>
      <c r="JT85" s="11"/>
      <c r="JU85" s="11"/>
      <c r="JV85" s="11"/>
      <c r="JW85" s="11"/>
      <c r="JX85" s="16"/>
      <c r="JY85" s="16"/>
      <c r="JZ85" s="11"/>
      <c r="KA85" s="12"/>
      <c r="KB85" s="12"/>
      <c r="KC85" s="13"/>
      <c r="KD85" s="14"/>
      <c r="KE85" s="11"/>
      <c r="KF85" s="11"/>
      <c r="KG85" s="11"/>
      <c r="KH85" s="11"/>
      <c r="KI85" s="11"/>
      <c r="KJ85" s="11"/>
      <c r="KK85" s="11"/>
      <c r="KL85" s="11"/>
      <c r="KM85" s="11"/>
      <c r="KN85" s="11"/>
      <c r="KO85" s="11"/>
      <c r="KP85" s="11"/>
      <c r="KQ85" s="16"/>
      <c r="KR85" s="16"/>
      <c r="KS85" s="11"/>
      <c r="KT85" s="12"/>
      <c r="KU85" s="12"/>
      <c r="KV85" s="13"/>
      <c r="KW85" s="14"/>
      <c r="KX85" s="11"/>
      <c r="KY85" s="11"/>
      <c r="KZ85" s="11"/>
      <c r="LA85" s="11"/>
      <c r="LB85" s="11"/>
      <c r="LC85" s="11"/>
      <c r="LD85" s="11"/>
      <c r="LE85" s="11"/>
      <c r="LF85" s="11"/>
      <c r="LG85" s="11"/>
      <c r="LH85" s="11"/>
      <c r="LI85" s="11"/>
      <c r="LJ85" s="16"/>
      <c r="LK85" s="16"/>
      <c r="LL85" s="11"/>
      <c r="LM85" s="12"/>
      <c r="LN85" s="12"/>
      <c r="LO85" s="13"/>
      <c r="LP85" s="14"/>
      <c r="LQ85" s="11"/>
      <c r="LR85" s="11"/>
      <c r="LS85" s="11"/>
      <c r="LT85" s="11"/>
      <c r="LU85" s="11"/>
      <c r="LV85" s="11"/>
      <c r="LW85" s="11"/>
      <c r="LX85" s="11"/>
      <c r="LY85" s="11"/>
      <c r="LZ85" s="11"/>
      <c r="MA85" s="11"/>
      <c r="MB85" s="11"/>
      <c r="MC85" s="16"/>
      <c r="MD85" s="16"/>
      <c r="ME85" s="11"/>
      <c r="MF85" s="12"/>
      <c r="MG85" s="12"/>
      <c r="MH85" s="13"/>
      <c r="MI85" s="14"/>
      <c r="MJ85" s="11"/>
      <c r="MK85" s="11"/>
      <c r="ML85" s="11"/>
      <c r="MM85" s="11"/>
      <c r="MN85" s="11"/>
      <c r="MO85" s="11"/>
      <c r="MP85" s="11"/>
      <c r="MQ85" s="11"/>
      <c r="MR85" s="11"/>
      <c r="MS85" s="11"/>
      <c r="MT85" s="11"/>
      <c r="MU85" s="11"/>
      <c r="MV85" s="16"/>
      <c r="MW85" s="16"/>
      <c r="MX85" s="11"/>
      <c r="MY85" s="12"/>
      <c r="MZ85" s="12"/>
      <c r="NA85" s="13"/>
      <c r="NB85" s="14"/>
      <c r="NC85" s="11"/>
      <c r="ND85" s="11"/>
      <c r="NE85" s="11"/>
      <c r="NF85" s="11"/>
      <c r="NG85" s="11"/>
      <c r="NH85" s="11"/>
      <c r="NI85" s="11"/>
      <c r="NJ85" s="11"/>
      <c r="NK85" s="11"/>
      <c r="NL85" s="11"/>
      <c r="NM85" s="11"/>
      <c r="NN85" s="11"/>
      <c r="NO85" s="16"/>
      <c r="NP85" s="16"/>
      <c r="NQ85" s="11"/>
      <c r="NR85" s="12"/>
      <c r="NS85" s="12"/>
      <c r="NT85" s="13"/>
      <c r="NU85" s="14"/>
      <c r="NV85" s="11"/>
      <c r="NW85" s="11"/>
      <c r="NX85" s="11"/>
      <c r="NY85" s="11"/>
      <c r="NZ85" s="11"/>
      <c r="OA85" s="11"/>
      <c r="OB85" s="11"/>
      <c r="OC85" s="11"/>
      <c r="OD85" s="11"/>
      <c r="OE85" s="11"/>
      <c r="OF85" s="11"/>
      <c r="OG85" s="11"/>
      <c r="OH85" s="16"/>
      <c r="OI85" s="16"/>
      <c r="OJ85" s="11"/>
      <c r="OK85" s="12"/>
      <c r="OL85" s="12"/>
      <c r="OM85" s="13"/>
      <c r="ON85" s="14"/>
      <c r="OO85" s="11"/>
      <c r="OP85" s="11"/>
      <c r="OQ85" s="11"/>
      <c r="OR85" s="11"/>
      <c r="OS85" s="11"/>
      <c r="OT85" s="11"/>
      <c r="OU85" s="11"/>
      <c r="OV85" s="11"/>
      <c r="OW85" s="11"/>
      <c r="OX85" s="11"/>
      <c r="OY85" s="11"/>
      <c r="OZ85" s="11"/>
      <c r="PA85" s="16"/>
      <c r="PB85" s="16"/>
    </row>
    <row r="86" spans="1:418" ht="100" customHeight="1" x14ac:dyDescent="0.75">
      <c r="A86" s="12">
        <v>3166</v>
      </c>
      <c r="B86" s="12" t="s">
        <v>3166</v>
      </c>
      <c r="C86" s="12" t="s">
        <v>7276</v>
      </c>
      <c r="D86" s="26">
        <v>35000</v>
      </c>
      <c r="E86" s="27">
        <v>56079.83</v>
      </c>
      <c r="F86" s="12" t="s">
        <v>8218</v>
      </c>
      <c r="G86" s="12" t="s">
        <v>8223</v>
      </c>
      <c r="H86" s="12" t="s">
        <v>8245</v>
      </c>
      <c r="I86" s="12">
        <v>1416988740</v>
      </c>
      <c r="J86" s="12">
        <v>1414514153</v>
      </c>
      <c r="K86" s="12" t="b">
        <v>1</v>
      </c>
      <c r="L86" s="12">
        <v>930</v>
      </c>
      <c r="M86" s="12" t="b">
        <v>1</v>
      </c>
      <c r="N86" s="12" t="s">
        <v>8273</v>
      </c>
      <c r="O86" s="12" t="s">
        <v>8274</v>
      </c>
      <c r="P86" s="12">
        <v>160</v>
      </c>
      <c r="Q86" s="12">
        <v>60.3</v>
      </c>
      <c r="R86" s="15">
        <v>41940.69158564815</v>
      </c>
      <c r="S86" s="15">
        <v>41969.332638888889</v>
      </c>
      <c r="T86" s="11"/>
      <c r="U86" s="12"/>
      <c r="V86" s="12"/>
      <c r="W86" s="13"/>
      <c r="X86" s="14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6"/>
      <c r="AL86" s="16"/>
      <c r="AM86" s="11"/>
      <c r="AN86" s="12"/>
      <c r="AO86" s="12"/>
      <c r="AP86" s="13"/>
      <c r="AQ86" s="14"/>
      <c r="AR86" s="11"/>
      <c r="AS86" s="11"/>
      <c r="AT86" s="11"/>
      <c r="AU86" s="11"/>
      <c r="AV86" s="11"/>
      <c r="AW86" s="11"/>
      <c r="AX86" s="11"/>
      <c r="AY86" s="11"/>
      <c r="AZ86" s="11"/>
      <c r="BA86" s="11"/>
      <c r="BB86" s="11"/>
      <c r="BC86" s="11"/>
      <c r="BD86" s="16"/>
      <c r="BE86" s="16"/>
      <c r="BF86" s="11"/>
      <c r="BG86" s="12"/>
      <c r="BH86" s="12"/>
      <c r="BI86" s="13"/>
      <c r="BJ86" s="14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6"/>
      <c r="BX86" s="16"/>
      <c r="BY86" s="11"/>
      <c r="BZ86" s="12"/>
      <c r="CA86" s="12"/>
      <c r="CB86" s="13"/>
      <c r="CC86" s="14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6"/>
      <c r="CQ86" s="16"/>
      <c r="CR86" s="11"/>
      <c r="CS86" s="12"/>
      <c r="CT86" s="12"/>
      <c r="CU86" s="13"/>
      <c r="CV86" s="14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6"/>
      <c r="DJ86" s="16"/>
      <c r="DK86" s="11"/>
      <c r="DL86" s="12"/>
      <c r="DM86" s="12"/>
      <c r="DN86" s="13"/>
      <c r="DO86" s="14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  <c r="EB86" s="16"/>
      <c r="EC86" s="16"/>
      <c r="ED86" s="11"/>
      <c r="EE86" s="12"/>
      <c r="EF86" s="12"/>
      <c r="EG86" s="13"/>
      <c r="EH86" s="14"/>
      <c r="EI86" s="11"/>
      <c r="EJ86" s="11"/>
      <c r="EK86" s="11"/>
      <c r="EL86" s="11"/>
      <c r="EM86" s="11"/>
      <c r="EN86" s="11"/>
      <c r="EO86" s="11"/>
      <c r="EP86" s="11"/>
      <c r="EQ86" s="11"/>
      <c r="ER86" s="11"/>
      <c r="ES86" s="11"/>
      <c r="ET86" s="11"/>
      <c r="EU86" s="16"/>
      <c r="EV86" s="16"/>
      <c r="EW86" s="11"/>
      <c r="EX86" s="12"/>
      <c r="EY86" s="12"/>
      <c r="EZ86" s="13"/>
      <c r="FA86" s="14"/>
      <c r="FB86" s="11"/>
      <c r="FC86" s="11"/>
      <c r="FD86" s="11"/>
      <c r="FE86" s="11"/>
      <c r="FF86" s="11"/>
      <c r="FG86" s="11"/>
      <c r="FH86" s="11"/>
      <c r="FI86" s="11"/>
      <c r="FJ86" s="11"/>
      <c r="FK86" s="11"/>
      <c r="FL86" s="11"/>
      <c r="FM86" s="11"/>
      <c r="FN86" s="16"/>
      <c r="FO86" s="16"/>
      <c r="FP86" s="11"/>
      <c r="FQ86" s="12"/>
      <c r="FR86" s="12"/>
      <c r="FS86" s="13"/>
      <c r="FT86" s="14"/>
      <c r="FU86" s="11"/>
      <c r="FV86" s="11"/>
      <c r="FW86" s="11"/>
      <c r="FX86" s="11"/>
      <c r="FY86" s="11"/>
      <c r="FZ86" s="11"/>
      <c r="GA86" s="11"/>
      <c r="GB86" s="11"/>
      <c r="GC86" s="11"/>
      <c r="GD86" s="11"/>
      <c r="GE86" s="11"/>
      <c r="GF86" s="11"/>
      <c r="GG86" s="16"/>
      <c r="GH86" s="16"/>
      <c r="GI86" s="11"/>
      <c r="GJ86" s="12"/>
      <c r="GK86" s="12"/>
      <c r="GL86" s="13"/>
      <c r="GM86" s="14"/>
      <c r="GN86" s="11"/>
      <c r="GO86" s="11"/>
      <c r="GP86" s="11"/>
      <c r="GQ86" s="11"/>
      <c r="GR86" s="11"/>
      <c r="GS86" s="11"/>
      <c r="GT86" s="11"/>
      <c r="GU86" s="11"/>
      <c r="GV86" s="11"/>
      <c r="GW86" s="11"/>
      <c r="GX86" s="11"/>
      <c r="GY86" s="11"/>
      <c r="GZ86" s="16"/>
      <c r="HA86" s="16"/>
      <c r="HB86" s="11"/>
      <c r="HC86" s="12"/>
      <c r="HD86" s="12"/>
      <c r="HE86" s="13"/>
      <c r="HF86" s="14"/>
      <c r="HG86" s="11"/>
      <c r="HH86" s="11"/>
      <c r="HI86" s="11"/>
      <c r="HJ86" s="11"/>
      <c r="HK86" s="11"/>
      <c r="HL86" s="11"/>
      <c r="HM86" s="11"/>
      <c r="HN86" s="11"/>
      <c r="HO86" s="11"/>
      <c r="HP86" s="11"/>
      <c r="HQ86" s="11"/>
      <c r="HR86" s="11"/>
      <c r="HS86" s="16"/>
      <c r="HT86" s="16"/>
      <c r="HU86" s="11"/>
      <c r="HV86" s="12"/>
      <c r="HW86" s="12"/>
      <c r="HX86" s="13"/>
      <c r="HY86" s="14"/>
      <c r="HZ86" s="11"/>
      <c r="IA86" s="11"/>
      <c r="IB86" s="11"/>
      <c r="IC86" s="11"/>
      <c r="ID86" s="11"/>
      <c r="IE86" s="11"/>
      <c r="IF86" s="11"/>
      <c r="IG86" s="11"/>
      <c r="IH86" s="11"/>
      <c r="II86" s="11"/>
      <c r="IJ86" s="11"/>
      <c r="IK86" s="11"/>
      <c r="IL86" s="16"/>
      <c r="IM86" s="16"/>
      <c r="IN86" s="11"/>
      <c r="IO86" s="12"/>
      <c r="IP86" s="12"/>
      <c r="IQ86" s="13"/>
      <c r="IR86" s="14"/>
      <c r="IS86" s="11"/>
      <c r="IT86" s="11"/>
      <c r="IU86" s="11"/>
      <c r="IV86" s="11"/>
      <c r="IW86" s="11"/>
      <c r="IX86" s="11"/>
      <c r="IY86" s="11"/>
      <c r="IZ86" s="11"/>
      <c r="JA86" s="11"/>
      <c r="JB86" s="11"/>
      <c r="JC86" s="11"/>
      <c r="JD86" s="11"/>
      <c r="JE86" s="16"/>
      <c r="JF86" s="16"/>
      <c r="JG86" s="11"/>
      <c r="JH86" s="12"/>
      <c r="JI86" s="12"/>
      <c r="JJ86" s="13"/>
      <c r="JK86" s="14"/>
      <c r="JL86" s="11"/>
      <c r="JM86" s="11"/>
      <c r="JN86" s="11"/>
      <c r="JO86" s="11"/>
      <c r="JP86" s="11"/>
      <c r="JQ86" s="11"/>
      <c r="JR86" s="11"/>
      <c r="JS86" s="11"/>
      <c r="JT86" s="11"/>
      <c r="JU86" s="11"/>
      <c r="JV86" s="11"/>
      <c r="JW86" s="11"/>
      <c r="JX86" s="16"/>
      <c r="JY86" s="16"/>
      <c r="JZ86" s="11"/>
      <c r="KA86" s="12"/>
      <c r="KB86" s="12"/>
      <c r="KC86" s="13"/>
      <c r="KD86" s="14"/>
      <c r="KE86" s="11"/>
      <c r="KF86" s="11"/>
      <c r="KG86" s="11"/>
      <c r="KH86" s="11"/>
      <c r="KI86" s="11"/>
      <c r="KJ86" s="11"/>
      <c r="KK86" s="11"/>
      <c r="KL86" s="11"/>
      <c r="KM86" s="11"/>
      <c r="KN86" s="11"/>
      <c r="KO86" s="11"/>
      <c r="KP86" s="11"/>
      <c r="KQ86" s="16"/>
      <c r="KR86" s="16"/>
      <c r="KS86" s="11"/>
      <c r="KT86" s="12"/>
      <c r="KU86" s="12"/>
      <c r="KV86" s="13"/>
      <c r="KW86" s="14"/>
      <c r="KX86" s="11"/>
      <c r="KY86" s="11"/>
      <c r="KZ86" s="11"/>
      <c r="LA86" s="11"/>
      <c r="LB86" s="11"/>
      <c r="LC86" s="11"/>
      <c r="LD86" s="11"/>
      <c r="LE86" s="11"/>
      <c r="LF86" s="11"/>
      <c r="LG86" s="11"/>
      <c r="LH86" s="11"/>
      <c r="LI86" s="11"/>
      <c r="LJ86" s="16"/>
      <c r="LK86" s="16"/>
      <c r="LL86" s="11"/>
      <c r="LM86" s="12"/>
      <c r="LN86" s="12"/>
      <c r="LO86" s="13"/>
      <c r="LP86" s="14"/>
      <c r="LQ86" s="11"/>
      <c r="LR86" s="11"/>
      <c r="LS86" s="11"/>
      <c r="LT86" s="11"/>
      <c r="LU86" s="11"/>
      <c r="LV86" s="11"/>
      <c r="LW86" s="11"/>
      <c r="LX86" s="11"/>
      <c r="LY86" s="11"/>
      <c r="LZ86" s="11"/>
      <c r="MA86" s="11"/>
      <c r="MB86" s="11"/>
      <c r="MC86" s="16"/>
      <c r="MD86" s="16"/>
      <c r="ME86" s="11"/>
      <c r="MF86" s="12"/>
      <c r="MG86" s="12"/>
      <c r="MH86" s="13"/>
      <c r="MI86" s="14"/>
      <c r="MJ86" s="11"/>
      <c r="MK86" s="11"/>
      <c r="ML86" s="11"/>
      <c r="MM86" s="11"/>
      <c r="MN86" s="11"/>
      <c r="MO86" s="11"/>
      <c r="MP86" s="11"/>
      <c r="MQ86" s="11"/>
      <c r="MR86" s="11"/>
      <c r="MS86" s="11"/>
      <c r="MT86" s="11"/>
      <c r="MU86" s="11"/>
      <c r="MV86" s="16"/>
      <c r="MW86" s="16"/>
      <c r="MX86" s="11"/>
      <c r="MY86" s="12"/>
      <c r="MZ86" s="12"/>
      <c r="NA86" s="13"/>
      <c r="NB86" s="14"/>
      <c r="NC86" s="11"/>
      <c r="ND86" s="11"/>
      <c r="NE86" s="11"/>
      <c r="NF86" s="11"/>
      <c r="NG86" s="11"/>
      <c r="NH86" s="11"/>
      <c r="NI86" s="11"/>
      <c r="NJ86" s="11"/>
      <c r="NK86" s="11"/>
      <c r="NL86" s="11"/>
      <c r="NM86" s="11"/>
      <c r="NN86" s="11"/>
      <c r="NO86" s="16"/>
      <c r="NP86" s="16"/>
      <c r="NQ86" s="11"/>
      <c r="NR86" s="12"/>
      <c r="NS86" s="12"/>
      <c r="NT86" s="13"/>
      <c r="NU86" s="14"/>
      <c r="NV86" s="11"/>
      <c r="NW86" s="11"/>
      <c r="NX86" s="11"/>
      <c r="NY86" s="11"/>
      <c r="NZ86" s="11"/>
      <c r="OA86" s="11"/>
      <c r="OB86" s="11"/>
      <c r="OC86" s="11"/>
      <c r="OD86" s="11"/>
      <c r="OE86" s="11"/>
      <c r="OF86" s="11"/>
      <c r="OG86" s="11"/>
      <c r="OH86" s="16"/>
      <c r="OI86" s="16"/>
      <c r="OJ86" s="11"/>
      <c r="OK86" s="12"/>
      <c r="OL86" s="12"/>
      <c r="OM86" s="13"/>
      <c r="ON86" s="14"/>
      <c r="OO86" s="11"/>
      <c r="OP86" s="11"/>
      <c r="OQ86" s="11"/>
      <c r="OR86" s="11"/>
      <c r="OS86" s="11"/>
      <c r="OT86" s="11"/>
      <c r="OU86" s="11"/>
      <c r="OV86" s="11"/>
      <c r="OW86" s="11"/>
      <c r="OX86" s="11"/>
      <c r="OY86" s="11"/>
      <c r="OZ86" s="11"/>
      <c r="PA86" s="16"/>
      <c r="PB86" s="16"/>
    </row>
    <row r="87" spans="1:418" ht="100" customHeight="1" x14ac:dyDescent="0.75">
      <c r="A87" s="12">
        <v>3167</v>
      </c>
      <c r="B87" s="12" t="s">
        <v>3167</v>
      </c>
      <c r="C87" s="12" t="s">
        <v>7277</v>
      </c>
      <c r="D87" s="26">
        <v>3000</v>
      </c>
      <c r="E87" s="27">
        <v>3485</v>
      </c>
      <c r="F87" s="12" t="s">
        <v>8218</v>
      </c>
      <c r="G87" s="12" t="s">
        <v>8223</v>
      </c>
      <c r="H87" s="12" t="s">
        <v>8245</v>
      </c>
      <c r="I87" s="12">
        <v>1406952781</v>
      </c>
      <c r="J87" s="12">
        <v>1405743181</v>
      </c>
      <c r="K87" s="12" t="b">
        <v>1</v>
      </c>
      <c r="L87" s="12">
        <v>55</v>
      </c>
      <c r="M87" s="12" t="b">
        <v>1</v>
      </c>
      <c r="N87" s="12" t="s">
        <v>8273</v>
      </c>
      <c r="O87" s="12" t="s">
        <v>8274</v>
      </c>
      <c r="P87" s="12">
        <v>116</v>
      </c>
      <c r="Q87" s="12">
        <v>63.36</v>
      </c>
      <c r="R87" s="15">
        <v>41839.175706018519</v>
      </c>
      <c r="S87" s="15">
        <v>41853.175706018519</v>
      </c>
      <c r="T87" s="11"/>
      <c r="U87" s="12"/>
      <c r="V87" s="12"/>
      <c r="W87" s="13"/>
      <c r="X87" s="14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6"/>
      <c r="AL87" s="16"/>
      <c r="AM87" s="11"/>
      <c r="AN87" s="12"/>
      <c r="AO87" s="12"/>
      <c r="AP87" s="13"/>
      <c r="AQ87" s="14"/>
      <c r="AR87" s="11"/>
      <c r="AS87" s="11"/>
      <c r="AT87" s="11"/>
      <c r="AU87" s="11"/>
      <c r="AV87" s="11"/>
      <c r="AW87" s="11"/>
      <c r="AX87" s="11"/>
      <c r="AY87" s="11"/>
      <c r="AZ87" s="11"/>
      <c r="BA87" s="11"/>
      <c r="BB87" s="11"/>
      <c r="BC87" s="11"/>
      <c r="BD87" s="16"/>
      <c r="BE87" s="16"/>
      <c r="BF87" s="11"/>
      <c r="BG87" s="12"/>
      <c r="BH87" s="12"/>
      <c r="BI87" s="13"/>
      <c r="BJ87" s="14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6"/>
      <c r="BX87" s="16"/>
      <c r="BY87" s="11"/>
      <c r="BZ87" s="12"/>
      <c r="CA87" s="12"/>
      <c r="CB87" s="13"/>
      <c r="CC87" s="14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6"/>
      <c r="CQ87" s="16"/>
      <c r="CR87" s="11"/>
      <c r="CS87" s="12"/>
      <c r="CT87" s="12"/>
      <c r="CU87" s="13"/>
      <c r="CV87" s="14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6"/>
      <c r="DJ87" s="16"/>
      <c r="DK87" s="11"/>
      <c r="DL87" s="12"/>
      <c r="DM87" s="12"/>
      <c r="DN87" s="13"/>
      <c r="DO87" s="14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  <c r="EB87" s="16"/>
      <c r="EC87" s="16"/>
      <c r="ED87" s="11"/>
      <c r="EE87" s="12"/>
      <c r="EF87" s="12"/>
      <c r="EG87" s="13"/>
      <c r="EH87" s="14"/>
      <c r="EI87" s="11"/>
      <c r="EJ87" s="11"/>
      <c r="EK87" s="11"/>
      <c r="EL87" s="11"/>
      <c r="EM87" s="11"/>
      <c r="EN87" s="11"/>
      <c r="EO87" s="11"/>
      <c r="EP87" s="11"/>
      <c r="EQ87" s="11"/>
      <c r="ER87" s="11"/>
      <c r="ES87" s="11"/>
      <c r="ET87" s="11"/>
      <c r="EU87" s="16"/>
      <c r="EV87" s="16"/>
      <c r="EW87" s="11"/>
      <c r="EX87" s="12"/>
      <c r="EY87" s="12"/>
      <c r="EZ87" s="13"/>
      <c r="FA87" s="14"/>
      <c r="FB87" s="11"/>
      <c r="FC87" s="11"/>
      <c r="FD87" s="11"/>
      <c r="FE87" s="11"/>
      <c r="FF87" s="11"/>
      <c r="FG87" s="11"/>
      <c r="FH87" s="11"/>
      <c r="FI87" s="11"/>
      <c r="FJ87" s="11"/>
      <c r="FK87" s="11"/>
      <c r="FL87" s="11"/>
      <c r="FM87" s="11"/>
      <c r="FN87" s="16"/>
      <c r="FO87" s="16"/>
      <c r="FP87" s="11"/>
      <c r="FQ87" s="12"/>
      <c r="FR87" s="12"/>
      <c r="FS87" s="13"/>
      <c r="FT87" s="14"/>
      <c r="FU87" s="11"/>
      <c r="FV87" s="11"/>
      <c r="FW87" s="11"/>
      <c r="FX87" s="11"/>
      <c r="FY87" s="11"/>
      <c r="FZ87" s="11"/>
      <c r="GA87" s="11"/>
      <c r="GB87" s="11"/>
      <c r="GC87" s="11"/>
      <c r="GD87" s="11"/>
      <c r="GE87" s="11"/>
      <c r="GF87" s="11"/>
      <c r="GG87" s="16"/>
      <c r="GH87" s="16"/>
      <c r="GI87" s="11"/>
      <c r="GJ87" s="12"/>
      <c r="GK87" s="12"/>
      <c r="GL87" s="13"/>
      <c r="GM87" s="14"/>
      <c r="GN87" s="11"/>
      <c r="GO87" s="11"/>
      <c r="GP87" s="11"/>
      <c r="GQ87" s="11"/>
      <c r="GR87" s="11"/>
      <c r="GS87" s="11"/>
      <c r="GT87" s="11"/>
      <c r="GU87" s="11"/>
      <c r="GV87" s="11"/>
      <c r="GW87" s="11"/>
      <c r="GX87" s="11"/>
      <c r="GY87" s="11"/>
      <c r="GZ87" s="16"/>
      <c r="HA87" s="16"/>
      <c r="HB87" s="11"/>
      <c r="HC87" s="12"/>
      <c r="HD87" s="12"/>
      <c r="HE87" s="13"/>
      <c r="HF87" s="14"/>
      <c r="HG87" s="11"/>
      <c r="HH87" s="11"/>
      <c r="HI87" s="11"/>
      <c r="HJ87" s="11"/>
      <c r="HK87" s="11"/>
      <c r="HL87" s="11"/>
      <c r="HM87" s="11"/>
      <c r="HN87" s="11"/>
      <c r="HO87" s="11"/>
      <c r="HP87" s="11"/>
      <c r="HQ87" s="11"/>
      <c r="HR87" s="11"/>
      <c r="HS87" s="16"/>
      <c r="HT87" s="16"/>
      <c r="HU87" s="11"/>
      <c r="HV87" s="12"/>
      <c r="HW87" s="12"/>
      <c r="HX87" s="13"/>
      <c r="HY87" s="14"/>
      <c r="HZ87" s="11"/>
      <c r="IA87" s="11"/>
      <c r="IB87" s="11"/>
      <c r="IC87" s="11"/>
      <c r="ID87" s="11"/>
      <c r="IE87" s="11"/>
      <c r="IF87" s="11"/>
      <c r="IG87" s="11"/>
      <c r="IH87" s="11"/>
      <c r="II87" s="11"/>
      <c r="IJ87" s="11"/>
      <c r="IK87" s="11"/>
      <c r="IL87" s="16"/>
      <c r="IM87" s="16"/>
      <c r="IN87" s="11"/>
      <c r="IO87" s="12"/>
      <c r="IP87" s="12"/>
      <c r="IQ87" s="13"/>
      <c r="IR87" s="14"/>
      <c r="IS87" s="11"/>
      <c r="IT87" s="11"/>
      <c r="IU87" s="11"/>
      <c r="IV87" s="11"/>
      <c r="IW87" s="11"/>
      <c r="IX87" s="11"/>
      <c r="IY87" s="11"/>
      <c r="IZ87" s="11"/>
      <c r="JA87" s="11"/>
      <c r="JB87" s="11"/>
      <c r="JC87" s="11"/>
      <c r="JD87" s="11"/>
      <c r="JE87" s="16"/>
      <c r="JF87" s="16"/>
      <c r="JG87" s="11"/>
      <c r="JH87" s="12"/>
      <c r="JI87" s="12"/>
      <c r="JJ87" s="13"/>
      <c r="JK87" s="14"/>
      <c r="JL87" s="11"/>
      <c r="JM87" s="11"/>
      <c r="JN87" s="11"/>
      <c r="JO87" s="11"/>
      <c r="JP87" s="11"/>
      <c r="JQ87" s="11"/>
      <c r="JR87" s="11"/>
      <c r="JS87" s="11"/>
      <c r="JT87" s="11"/>
      <c r="JU87" s="11"/>
      <c r="JV87" s="11"/>
      <c r="JW87" s="11"/>
      <c r="JX87" s="16"/>
      <c r="JY87" s="16"/>
      <c r="JZ87" s="11"/>
      <c r="KA87" s="12"/>
      <c r="KB87" s="12"/>
      <c r="KC87" s="13"/>
      <c r="KD87" s="14"/>
      <c r="KE87" s="11"/>
      <c r="KF87" s="11"/>
      <c r="KG87" s="11"/>
      <c r="KH87" s="11"/>
      <c r="KI87" s="11"/>
      <c r="KJ87" s="11"/>
      <c r="KK87" s="11"/>
      <c r="KL87" s="11"/>
      <c r="KM87" s="11"/>
      <c r="KN87" s="11"/>
      <c r="KO87" s="11"/>
      <c r="KP87" s="11"/>
      <c r="KQ87" s="16"/>
      <c r="KR87" s="16"/>
      <c r="KS87" s="11"/>
      <c r="KT87" s="12"/>
      <c r="KU87" s="12"/>
      <c r="KV87" s="13"/>
      <c r="KW87" s="14"/>
      <c r="KX87" s="11"/>
      <c r="KY87" s="11"/>
      <c r="KZ87" s="11"/>
      <c r="LA87" s="11"/>
      <c r="LB87" s="11"/>
      <c r="LC87" s="11"/>
      <c r="LD87" s="11"/>
      <c r="LE87" s="11"/>
      <c r="LF87" s="11"/>
      <c r="LG87" s="11"/>
      <c r="LH87" s="11"/>
      <c r="LI87" s="11"/>
      <c r="LJ87" s="16"/>
      <c r="LK87" s="16"/>
      <c r="LL87" s="11"/>
      <c r="LM87" s="12"/>
      <c r="LN87" s="12"/>
      <c r="LO87" s="13"/>
      <c r="LP87" s="14"/>
      <c r="LQ87" s="11"/>
      <c r="LR87" s="11"/>
      <c r="LS87" s="11"/>
      <c r="LT87" s="11"/>
      <c r="LU87" s="11"/>
      <c r="LV87" s="11"/>
      <c r="LW87" s="11"/>
      <c r="LX87" s="11"/>
      <c r="LY87" s="11"/>
      <c r="LZ87" s="11"/>
      <c r="MA87" s="11"/>
      <c r="MB87" s="11"/>
      <c r="MC87" s="16"/>
      <c r="MD87" s="16"/>
      <c r="ME87" s="11"/>
      <c r="MF87" s="12"/>
      <c r="MG87" s="12"/>
      <c r="MH87" s="13"/>
      <c r="MI87" s="14"/>
      <c r="MJ87" s="11"/>
      <c r="MK87" s="11"/>
      <c r="ML87" s="11"/>
      <c r="MM87" s="11"/>
      <c r="MN87" s="11"/>
      <c r="MO87" s="11"/>
      <c r="MP87" s="11"/>
      <c r="MQ87" s="11"/>
      <c r="MR87" s="11"/>
      <c r="MS87" s="11"/>
      <c r="MT87" s="11"/>
      <c r="MU87" s="11"/>
      <c r="MV87" s="16"/>
      <c r="MW87" s="16"/>
      <c r="MX87" s="11"/>
      <c r="MY87" s="12"/>
      <c r="MZ87" s="12"/>
      <c r="NA87" s="13"/>
      <c r="NB87" s="14"/>
      <c r="NC87" s="11"/>
      <c r="ND87" s="11"/>
      <c r="NE87" s="11"/>
      <c r="NF87" s="11"/>
      <c r="NG87" s="11"/>
      <c r="NH87" s="11"/>
      <c r="NI87" s="11"/>
      <c r="NJ87" s="11"/>
      <c r="NK87" s="11"/>
      <c r="NL87" s="11"/>
      <c r="NM87" s="11"/>
      <c r="NN87" s="11"/>
      <c r="NO87" s="16"/>
      <c r="NP87" s="16"/>
      <c r="NQ87" s="11"/>
      <c r="NR87" s="12"/>
      <c r="NS87" s="12"/>
      <c r="NT87" s="13"/>
      <c r="NU87" s="14"/>
      <c r="NV87" s="11"/>
      <c r="NW87" s="11"/>
      <c r="NX87" s="11"/>
      <c r="NY87" s="11"/>
      <c r="NZ87" s="11"/>
      <c r="OA87" s="11"/>
      <c r="OB87" s="11"/>
      <c r="OC87" s="11"/>
      <c r="OD87" s="11"/>
      <c r="OE87" s="11"/>
      <c r="OF87" s="11"/>
      <c r="OG87" s="11"/>
      <c r="OH87" s="16"/>
      <c r="OI87" s="16"/>
      <c r="OJ87" s="11"/>
      <c r="OK87" s="12"/>
      <c r="OL87" s="12"/>
      <c r="OM87" s="13"/>
      <c r="ON87" s="14"/>
      <c r="OO87" s="11"/>
      <c r="OP87" s="11"/>
      <c r="OQ87" s="11"/>
      <c r="OR87" s="11"/>
      <c r="OS87" s="11"/>
      <c r="OT87" s="11"/>
      <c r="OU87" s="11"/>
      <c r="OV87" s="11"/>
      <c r="OW87" s="11"/>
      <c r="OX87" s="11"/>
      <c r="OY87" s="11"/>
      <c r="OZ87" s="11"/>
      <c r="PA87" s="16"/>
      <c r="PB87" s="16"/>
    </row>
    <row r="88" spans="1:418" ht="100" customHeight="1" x14ac:dyDescent="0.75">
      <c r="A88" s="12">
        <v>3168</v>
      </c>
      <c r="B88" s="12" t="s">
        <v>3168</v>
      </c>
      <c r="C88" s="12" t="s">
        <v>7278</v>
      </c>
      <c r="D88" s="26">
        <v>2500</v>
      </c>
      <c r="E88" s="27">
        <v>3105</v>
      </c>
      <c r="F88" s="12" t="s">
        <v>8218</v>
      </c>
      <c r="G88" s="12" t="s">
        <v>8223</v>
      </c>
      <c r="H88" s="12" t="s">
        <v>8245</v>
      </c>
      <c r="I88" s="12">
        <v>1402696800</v>
      </c>
      <c r="J88" s="12">
        <v>1399948353</v>
      </c>
      <c r="K88" s="12" t="b">
        <v>1</v>
      </c>
      <c r="L88" s="12">
        <v>61</v>
      </c>
      <c r="M88" s="12" t="b">
        <v>1</v>
      </c>
      <c r="N88" s="12" t="s">
        <v>8273</v>
      </c>
      <c r="O88" s="12" t="s">
        <v>8274</v>
      </c>
      <c r="P88" s="12">
        <v>124</v>
      </c>
      <c r="Q88" s="12">
        <v>50.9</v>
      </c>
      <c r="R88" s="15">
        <v>41772.105937500004</v>
      </c>
      <c r="S88" s="15">
        <v>41803.916666666664</v>
      </c>
      <c r="T88" s="11"/>
      <c r="U88" s="12"/>
      <c r="V88" s="12"/>
      <c r="W88" s="13"/>
      <c r="X88" s="14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6"/>
      <c r="AL88" s="16"/>
      <c r="AM88" s="11"/>
      <c r="AN88" s="12"/>
      <c r="AO88" s="12"/>
      <c r="AP88" s="13"/>
      <c r="AQ88" s="14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  <c r="BD88" s="16"/>
      <c r="BE88" s="16"/>
      <c r="BF88" s="11"/>
      <c r="BG88" s="12"/>
      <c r="BH88" s="12"/>
      <c r="BI88" s="13"/>
      <c r="BJ88" s="14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6"/>
      <c r="BX88" s="16"/>
      <c r="BY88" s="11"/>
      <c r="BZ88" s="12"/>
      <c r="CA88" s="12"/>
      <c r="CB88" s="13"/>
      <c r="CC88" s="14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6"/>
      <c r="CQ88" s="16"/>
      <c r="CR88" s="11"/>
      <c r="CS88" s="12"/>
      <c r="CT88" s="12"/>
      <c r="CU88" s="13"/>
      <c r="CV88" s="14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6"/>
      <c r="DJ88" s="16"/>
      <c r="DK88" s="11"/>
      <c r="DL88" s="12"/>
      <c r="DM88" s="12"/>
      <c r="DN88" s="13"/>
      <c r="DO88" s="14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  <c r="EB88" s="16"/>
      <c r="EC88" s="16"/>
      <c r="ED88" s="11"/>
      <c r="EE88" s="12"/>
      <c r="EF88" s="12"/>
      <c r="EG88" s="13"/>
      <c r="EH88" s="14"/>
      <c r="EI88" s="11"/>
      <c r="EJ88" s="11"/>
      <c r="EK88" s="11"/>
      <c r="EL88" s="11"/>
      <c r="EM88" s="11"/>
      <c r="EN88" s="11"/>
      <c r="EO88" s="11"/>
      <c r="EP88" s="11"/>
      <c r="EQ88" s="11"/>
      <c r="ER88" s="11"/>
      <c r="ES88" s="11"/>
      <c r="ET88" s="11"/>
      <c r="EU88" s="16"/>
      <c r="EV88" s="16"/>
      <c r="EW88" s="11"/>
      <c r="EX88" s="12"/>
      <c r="EY88" s="12"/>
      <c r="EZ88" s="13"/>
      <c r="FA88" s="14"/>
      <c r="FB88" s="11"/>
      <c r="FC88" s="11"/>
      <c r="FD88" s="11"/>
      <c r="FE88" s="11"/>
      <c r="FF88" s="11"/>
      <c r="FG88" s="11"/>
      <c r="FH88" s="11"/>
      <c r="FI88" s="11"/>
      <c r="FJ88" s="11"/>
      <c r="FK88" s="11"/>
      <c r="FL88" s="11"/>
      <c r="FM88" s="11"/>
      <c r="FN88" s="16"/>
      <c r="FO88" s="16"/>
      <c r="FP88" s="11"/>
      <c r="FQ88" s="12"/>
      <c r="FR88" s="12"/>
      <c r="FS88" s="13"/>
      <c r="FT88" s="14"/>
      <c r="FU88" s="11"/>
      <c r="FV88" s="11"/>
      <c r="FW88" s="11"/>
      <c r="FX88" s="11"/>
      <c r="FY88" s="11"/>
      <c r="FZ88" s="11"/>
      <c r="GA88" s="11"/>
      <c r="GB88" s="11"/>
      <c r="GC88" s="11"/>
      <c r="GD88" s="11"/>
      <c r="GE88" s="11"/>
      <c r="GF88" s="11"/>
      <c r="GG88" s="16"/>
      <c r="GH88" s="16"/>
      <c r="GI88" s="11"/>
      <c r="GJ88" s="12"/>
      <c r="GK88" s="12"/>
      <c r="GL88" s="13"/>
      <c r="GM88" s="14"/>
      <c r="GN88" s="11"/>
      <c r="GO88" s="11"/>
      <c r="GP88" s="11"/>
      <c r="GQ88" s="11"/>
      <c r="GR88" s="11"/>
      <c r="GS88" s="11"/>
      <c r="GT88" s="11"/>
      <c r="GU88" s="11"/>
      <c r="GV88" s="11"/>
      <c r="GW88" s="11"/>
      <c r="GX88" s="11"/>
      <c r="GY88" s="11"/>
      <c r="GZ88" s="16"/>
      <c r="HA88" s="16"/>
      <c r="HB88" s="11"/>
      <c r="HC88" s="12"/>
      <c r="HD88" s="12"/>
      <c r="HE88" s="13"/>
      <c r="HF88" s="14"/>
      <c r="HG88" s="11"/>
      <c r="HH88" s="11"/>
      <c r="HI88" s="11"/>
      <c r="HJ88" s="11"/>
      <c r="HK88" s="11"/>
      <c r="HL88" s="11"/>
      <c r="HM88" s="11"/>
      <c r="HN88" s="11"/>
      <c r="HO88" s="11"/>
      <c r="HP88" s="11"/>
      <c r="HQ88" s="11"/>
      <c r="HR88" s="11"/>
      <c r="HS88" s="16"/>
      <c r="HT88" s="16"/>
      <c r="HU88" s="11"/>
      <c r="HV88" s="12"/>
      <c r="HW88" s="12"/>
      <c r="HX88" s="13"/>
      <c r="HY88" s="14"/>
      <c r="HZ88" s="11"/>
      <c r="IA88" s="11"/>
      <c r="IB88" s="11"/>
      <c r="IC88" s="11"/>
      <c r="ID88" s="11"/>
      <c r="IE88" s="11"/>
      <c r="IF88" s="11"/>
      <c r="IG88" s="11"/>
      <c r="IH88" s="11"/>
      <c r="II88" s="11"/>
      <c r="IJ88" s="11"/>
      <c r="IK88" s="11"/>
      <c r="IL88" s="16"/>
      <c r="IM88" s="16"/>
      <c r="IN88" s="11"/>
      <c r="IO88" s="12"/>
      <c r="IP88" s="12"/>
      <c r="IQ88" s="13"/>
      <c r="IR88" s="14"/>
      <c r="IS88" s="11"/>
      <c r="IT88" s="11"/>
      <c r="IU88" s="11"/>
      <c r="IV88" s="11"/>
      <c r="IW88" s="11"/>
      <c r="IX88" s="11"/>
      <c r="IY88" s="11"/>
      <c r="IZ88" s="11"/>
      <c r="JA88" s="11"/>
      <c r="JB88" s="11"/>
      <c r="JC88" s="11"/>
      <c r="JD88" s="11"/>
      <c r="JE88" s="16"/>
      <c r="JF88" s="16"/>
      <c r="JG88" s="11"/>
      <c r="JH88" s="12"/>
      <c r="JI88" s="12"/>
      <c r="JJ88" s="13"/>
      <c r="JK88" s="14"/>
      <c r="JL88" s="11"/>
      <c r="JM88" s="11"/>
      <c r="JN88" s="11"/>
      <c r="JO88" s="11"/>
      <c r="JP88" s="11"/>
      <c r="JQ88" s="11"/>
      <c r="JR88" s="11"/>
      <c r="JS88" s="11"/>
      <c r="JT88" s="11"/>
      <c r="JU88" s="11"/>
      <c r="JV88" s="11"/>
      <c r="JW88" s="11"/>
      <c r="JX88" s="16"/>
      <c r="JY88" s="16"/>
      <c r="JZ88" s="11"/>
      <c r="KA88" s="12"/>
      <c r="KB88" s="12"/>
      <c r="KC88" s="13"/>
      <c r="KD88" s="14"/>
      <c r="KE88" s="11"/>
      <c r="KF88" s="11"/>
      <c r="KG88" s="11"/>
      <c r="KH88" s="11"/>
      <c r="KI88" s="11"/>
      <c r="KJ88" s="11"/>
      <c r="KK88" s="11"/>
      <c r="KL88" s="11"/>
      <c r="KM88" s="11"/>
      <c r="KN88" s="11"/>
      <c r="KO88" s="11"/>
      <c r="KP88" s="11"/>
      <c r="KQ88" s="16"/>
      <c r="KR88" s="16"/>
      <c r="KS88" s="11"/>
      <c r="KT88" s="12"/>
      <c r="KU88" s="12"/>
      <c r="KV88" s="13"/>
      <c r="KW88" s="14"/>
      <c r="KX88" s="11"/>
      <c r="KY88" s="11"/>
      <c r="KZ88" s="11"/>
      <c r="LA88" s="11"/>
      <c r="LB88" s="11"/>
      <c r="LC88" s="11"/>
      <c r="LD88" s="11"/>
      <c r="LE88" s="11"/>
      <c r="LF88" s="11"/>
      <c r="LG88" s="11"/>
      <c r="LH88" s="11"/>
      <c r="LI88" s="11"/>
      <c r="LJ88" s="16"/>
      <c r="LK88" s="16"/>
      <c r="LL88" s="11"/>
      <c r="LM88" s="12"/>
      <c r="LN88" s="12"/>
      <c r="LO88" s="13"/>
      <c r="LP88" s="14"/>
      <c r="LQ88" s="11"/>
      <c r="LR88" s="11"/>
      <c r="LS88" s="11"/>
      <c r="LT88" s="11"/>
      <c r="LU88" s="11"/>
      <c r="LV88" s="11"/>
      <c r="LW88" s="11"/>
      <c r="LX88" s="11"/>
      <c r="LY88" s="11"/>
      <c r="LZ88" s="11"/>
      <c r="MA88" s="11"/>
      <c r="MB88" s="11"/>
      <c r="MC88" s="16"/>
      <c r="MD88" s="16"/>
      <c r="ME88" s="11"/>
      <c r="MF88" s="12"/>
      <c r="MG88" s="12"/>
      <c r="MH88" s="13"/>
      <c r="MI88" s="14"/>
      <c r="MJ88" s="11"/>
      <c r="MK88" s="11"/>
      <c r="ML88" s="11"/>
      <c r="MM88" s="11"/>
      <c r="MN88" s="11"/>
      <c r="MO88" s="11"/>
      <c r="MP88" s="11"/>
      <c r="MQ88" s="11"/>
      <c r="MR88" s="11"/>
      <c r="MS88" s="11"/>
      <c r="MT88" s="11"/>
      <c r="MU88" s="11"/>
      <c r="MV88" s="16"/>
      <c r="MW88" s="16"/>
      <c r="MX88" s="11"/>
      <c r="MY88" s="12"/>
      <c r="MZ88" s="12"/>
      <c r="NA88" s="13"/>
      <c r="NB88" s="14"/>
      <c r="NC88" s="11"/>
      <c r="ND88" s="11"/>
      <c r="NE88" s="11"/>
      <c r="NF88" s="11"/>
      <c r="NG88" s="11"/>
      <c r="NH88" s="11"/>
      <c r="NI88" s="11"/>
      <c r="NJ88" s="11"/>
      <c r="NK88" s="11"/>
      <c r="NL88" s="11"/>
      <c r="NM88" s="11"/>
      <c r="NN88" s="11"/>
      <c r="NO88" s="16"/>
      <c r="NP88" s="16"/>
      <c r="NQ88" s="11"/>
      <c r="NR88" s="12"/>
      <c r="NS88" s="12"/>
      <c r="NT88" s="13"/>
      <c r="NU88" s="14"/>
      <c r="NV88" s="11"/>
      <c r="NW88" s="11"/>
      <c r="NX88" s="11"/>
      <c r="NY88" s="11"/>
      <c r="NZ88" s="11"/>
      <c r="OA88" s="11"/>
      <c r="OB88" s="11"/>
      <c r="OC88" s="11"/>
      <c r="OD88" s="11"/>
      <c r="OE88" s="11"/>
      <c r="OF88" s="11"/>
      <c r="OG88" s="11"/>
      <c r="OH88" s="16"/>
      <c r="OI88" s="16"/>
      <c r="OJ88" s="11"/>
      <c r="OK88" s="12"/>
      <c r="OL88" s="12"/>
      <c r="OM88" s="13"/>
      <c r="ON88" s="14"/>
      <c r="OO88" s="11"/>
      <c r="OP88" s="11"/>
      <c r="OQ88" s="11"/>
      <c r="OR88" s="11"/>
      <c r="OS88" s="11"/>
      <c r="OT88" s="11"/>
      <c r="OU88" s="11"/>
      <c r="OV88" s="11"/>
      <c r="OW88" s="11"/>
      <c r="OX88" s="11"/>
      <c r="OY88" s="11"/>
      <c r="OZ88" s="11"/>
      <c r="PA88" s="16"/>
      <c r="PB88" s="16"/>
    </row>
    <row r="89" spans="1:418" ht="100" customHeight="1" x14ac:dyDescent="0.75">
      <c r="A89" s="12">
        <v>3169</v>
      </c>
      <c r="B89" s="12" t="s">
        <v>3169</v>
      </c>
      <c r="C89" s="12" t="s">
        <v>7279</v>
      </c>
      <c r="D89" s="26">
        <v>8000</v>
      </c>
      <c r="E89" s="27">
        <v>8241</v>
      </c>
      <c r="F89" s="12" t="s">
        <v>8218</v>
      </c>
      <c r="G89" s="12" t="s">
        <v>8223</v>
      </c>
      <c r="H89" s="12" t="s">
        <v>8245</v>
      </c>
      <c r="I89" s="12">
        <v>1386910740</v>
      </c>
      <c r="J89" s="12">
        <v>1384364561</v>
      </c>
      <c r="K89" s="12" t="b">
        <v>1</v>
      </c>
      <c r="L89" s="12">
        <v>82</v>
      </c>
      <c r="M89" s="12" t="b">
        <v>1</v>
      </c>
      <c r="N89" s="12" t="s">
        <v>8273</v>
      </c>
      <c r="O89" s="12" t="s">
        <v>8274</v>
      </c>
      <c r="P89" s="12">
        <v>103</v>
      </c>
      <c r="Q89" s="12">
        <v>100.5</v>
      </c>
      <c r="R89" s="15">
        <v>41591.737974537034</v>
      </c>
      <c r="S89" s="15">
        <v>41621.207638888889</v>
      </c>
      <c r="T89" s="11"/>
      <c r="U89" s="12"/>
      <c r="V89" s="12"/>
      <c r="W89" s="13"/>
      <c r="X89" s="14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6"/>
      <c r="AL89" s="16"/>
      <c r="AM89" s="11"/>
      <c r="AN89" s="12"/>
      <c r="AO89" s="12"/>
      <c r="AP89" s="13"/>
      <c r="AQ89" s="14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6"/>
      <c r="BE89" s="16"/>
      <c r="BF89" s="11"/>
      <c r="BG89" s="12"/>
      <c r="BH89" s="12"/>
      <c r="BI89" s="13"/>
      <c r="BJ89" s="14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6"/>
      <c r="BX89" s="16"/>
      <c r="BY89" s="11"/>
      <c r="BZ89" s="12"/>
      <c r="CA89" s="12"/>
      <c r="CB89" s="13"/>
      <c r="CC89" s="14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6"/>
      <c r="CQ89" s="16"/>
      <c r="CR89" s="11"/>
      <c r="CS89" s="12"/>
      <c r="CT89" s="12"/>
      <c r="CU89" s="13"/>
      <c r="CV89" s="14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6"/>
      <c r="DJ89" s="16"/>
      <c r="DK89" s="11"/>
      <c r="DL89" s="12"/>
      <c r="DM89" s="12"/>
      <c r="DN89" s="13"/>
      <c r="DO89" s="14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  <c r="EB89" s="16"/>
      <c r="EC89" s="16"/>
      <c r="ED89" s="11"/>
      <c r="EE89" s="12"/>
      <c r="EF89" s="12"/>
      <c r="EG89" s="13"/>
      <c r="EH89" s="14"/>
      <c r="EI89" s="11"/>
      <c r="EJ89" s="11"/>
      <c r="EK89" s="11"/>
      <c r="EL89" s="11"/>
      <c r="EM89" s="11"/>
      <c r="EN89" s="11"/>
      <c r="EO89" s="11"/>
      <c r="EP89" s="11"/>
      <c r="EQ89" s="11"/>
      <c r="ER89" s="11"/>
      <c r="ES89" s="11"/>
      <c r="ET89" s="11"/>
      <c r="EU89" s="16"/>
      <c r="EV89" s="16"/>
      <c r="EW89" s="11"/>
      <c r="EX89" s="12"/>
      <c r="EY89" s="12"/>
      <c r="EZ89" s="13"/>
      <c r="FA89" s="14"/>
      <c r="FB89" s="11"/>
      <c r="FC89" s="11"/>
      <c r="FD89" s="11"/>
      <c r="FE89" s="11"/>
      <c r="FF89" s="11"/>
      <c r="FG89" s="11"/>
      <c r="FH89" s="11"/>
      <c r="FI89" s="11"/>
      <c r="FJ89" s="11"/>
      <c r="FK89" s="11"/>
      <c r="FL89" s="11"/>
      <c r="FM89" s="11"/>
      <c r="FN89" s="16"/>
      <c r="FO89" s="16"/>
      <c r="FP89" s="11"/>
      <c r="FQ89" s="12"/>
      <c r="FR89" s="12"/>
      <c r="FS89" s="13"/>
      <c r="FT89" s="14"/>
      <c r="FU89" s="11"/>
      <c r="FV89" s="11"/>
      <c r="FW89" s="11"/>
      <c r="FX89" s="11"/>
      <c r="FY89" s="11"/>
      <c r="FZ89" s="11"/>
      <c r="GA89" s="11"/>
      <c r="GB89" s="11"/>
      <c r="GC89" s="11"/>
      <c r="GD89" s="11"/>
      <c r="GE89" s="11"/>
      <c r="GF89" s="11"/>
      <c r="GG89" s="16"/>
      <c r="GH89" s="16"/>
      <c r="GI89" s="11"/>
      <c r="GJ89" s="12"/>
      <c r="GK89" s="12"/>
      <c r="GL89" s="13"/>
      <c r="GM89" s="14"/>
      <c r="GN89" s="11"/>
      <c r="GO89" s="11"/>
      <c r="GP89" s="11"/>
      <c r="GQ89" s="11"/>
      <c r="GR89" s="11"/>
      <c r="GS89" s="11"/>
      <c r="GT89" s="11"/>
      <c r="GU89" s="11"/>
      <c r="GV89" s="11"/>
      <c r="GW89" s="11"/>
      <c r="GX89" s="11"/>
      <c r="GY89" s="11"/>
      <c r="GZ89" s="16"/>
      <c r="HA89" s="16"/>
      <c r="HB89" s="11"/>
      <c r="HC89" s="12"/>
      <c r="HD89" s="12"/>
      <c r="HE89" s="13"/>
      <c r="HF89" s="14"/>
      <c r="HG89" s="11"/>
      <c r="HH89" s="11"/>
      <c r="HI89" s="11"/>
      <c r="HJ89" s="11"/>
      <c r="HK89" s="11"/>
      <c r="HL89" s="11"/>
      <c r="HM89" s="11"/>
      <c r="HN89" s="11"/>
      <c r="HO89" s="11"/>
      <c r="HP89" s="11"/>
      <c r="HQ89" s="11"/>
      <c r="HR89" s="11"/>
      <c r="HS89" s="16"/>
      <c r="HT89" s="16"/>
      <c r="HU89" s="11"/>
      <c r="HV89" s="12"/>
      <c r="HW89" s="12"/>
      <c r="HX89" s="13"/>
      <c r="HY89" s="14"/>
      <c r="HZ89" s="11"/>
      <c r="IA89" s="11"/>
      <c r="IB89" s="11"/>
      <c r="IC89" s="11"/>
      <c r="ID89" s="11"/>
      <c r="IE89" s="11"/>
      <c r="IF89" s="11"/>
      <c r="IG89" s="11"/>
      <c r="IH89" s="11"/>
      <c r="II89" s="11"/>
      <c r="IJ89" s="11"/>
      <c r="IK89" s="11"/>
      <c r="IL89" s="16"/>
      <c r="IM89" s="16"/>
      <c r="IN89" s="11"/>
      <c r="IO89" s="12"/>
      <c r="IP89" s="12"/>
      <c r="IQ89" s="13"/>
      <c r="IR89" s="14"/>
      <c r="IS89" s="11"/>
      <c r="IT89" s="11"/>
      <c r="IU89" s="11"/>
      <c r="IV89" s="11"/>
      <c r="IW89" s="11"/>
      <c r="IX89" s="11"/>
      <c r="IY89" s="11"/>
      <c r="IZ89" s="11"/>
      <c r="JA89" s="11"/>
      <c r="JB89" s="11"/>
      <c r="JC89" s="11"/>
      <c r="JD89" s="11"/>
      <c r="JE89" s="16"/>
      <c r="JF89" s="16"/>
      <c r="JG89" s="11"/>
      <c r="JH89" s="12"/>
      <c r="JI89" s="12"/>
      <c r="JJ89" s="13"/>
      <c r="JK89" s="14"/>
      <c r="JL89" s="11"/>
      <c r="JM89" s="11"/>
      <c r="JN89" s="11"/>
      <c r="JO89" s="11"/>
      <c r="JP89" s="11"/>
      <c r="JQ89" s="11"/>
      <c r="JR89" s="11"/>
      <c r="JS89" s="11"/>
      <c r="JT89" s="11"/>
      <c r="JU89" s="11"/>
      <c r="JV89" s="11"/>
      <c r="JW89" s="11"/>
      <c r="JX89" s="16"/>
      <c r="JY89" s="16"/>
      <c r="JZ89" s="11"/>
      <c r="KA89" s="12"/>
      <c r="KB89" s="12"/>
      <c r="KC89" s="13"/>
      <c r="KD89" s="14"/>
      <c r="KE89" s="11"/>
      <c r="KF89" s="11"/>
      <c r="KG89" s="11"/>
      <c r="KH89" s="11"/>
      <c r="KI89" s="11"/>
      <c r="KJ89" s="11"/>
      <c r="KK89" s="11"/>
      <c r="KL89" s="11"/>
      <c r="KM89" s="11"/>
      <c r="KN89" s="11"/>
      <c r="KO89" s="11"/>
      <c r="KP89" s="11"/>
      <c r="KQ89" s="16"/>
      <c r="KR89" s="16"/>
      <c r="KS89" s="11"/>
      <c r="KT89" s="12"/>
      <c r="KU89" s="12"/>
      <c r="KV89" s="13"/>
      <c r="KW89" s="14"/>
      <c r="KX89" s="11"/>
      <c r="KY89" s="11"/>
      <c r="KZ89" s="11"/>
      <c r="LA89" s="11"/>
      <c r="LB89" s="11"/>
      <c r="LC89" s="11"/>
      <c r="LD89" s="11"/>
      <c r="LE89" s="11"/>
      <c r="LF89" s="11"/>
      <c r="LG89" s="11"/>
      <c r="LH89" s="11"/>
      <c r="LI89" s="11"/>
      <c r="LJ89" s="16"/>
      <c r="LK89" s="16"/>
      <c r="LL89" s="11"/>
      <c r="LM89" s="12"/>
      <c r="LN89" s="12"/>
      <c r="LO89" s="13"/>
      <c r="LP89" s="14"/>
      <c r="LQ89" s="11"/>
      <c r="LR89" s="11"/>
      <c r="LS89" s="11"/>
      <c r="LT89" s="11"/>
      <c r="LU89" s="11"/>
      <c r="LV89" s="11"/>
      <c r="LW89" s="11"/>
      <c r="LX89" s="11"/>
      <c r="LY89" s="11"/>
      <c r="LZ89" s="11"/>
      <c r="MA89" s="11"/>
      <c r="MB89" s="11"/>
      <c r="MC89" s="16"/>
      <c r="MD89" s="16"/>
      <c r="ME89" s="11"/>
      <c r="MF89" s="12"/>
      <c r="MG89" s="12"/>
      <c r="MH89" s="13"/>
      <c r="MI89" s="14"/>
      <c r="MJ89" s="11"/>
      <c r="MK89" s="11"/>
      <c r="ML89" s="11"/>
      <c r="MM89" s="11"/>
      <c r="MN89" s="11"/>
      <c r="MO89" s="11"/>
      <c r="MP89" s="11"/>
      <c r="MQ89" s="11"/>
      <c r="MR89" s="11"/>
      <c r="MS89" s="11"/>
      <c r="MT89" s="11"/>
      <c r="MU89" s="11"/>
      <c r="MV89" s="16"/>
      <c r="MW89" s="16"/>
      <c r="MX89" s="11"/>
      <c r="MY89" s="12"/>
      <c r="MZ89" s="12"/>
      <c r="NA89" s="13"/>
      <c r="NB89" s="14"/>
      <c r="NC89" s="11"/>
      <c r="ND89" s="11"/>
      <c r="NE89" s="11"/>
      <c r="NF89" s="11"/>
      <c r="NG89" s="11"/>
      <c r="NH89" s="11"/>
      <c r="NI89" s="11"/>
      <c r="NJ89" s="11"/>
      <c r="NK89" s="11"/>
      <c r="NL89" s="11"/>
      <c r="NM89" s="11"/>
      <c r="NN89" s="11"/>
      <c r="NO89" s="16"/>
      <c r="NP89" s="16"/>
      <c r="NQ89" s="11"/>
      <c r="NR89" s="12"/>
      <c r="NS89" s="12"/>
      <c r="NT89" s="13"/>
      <c r="NU89" s="14"/>
      <c r="NV89" s="11"/>
      <c r="NW89" s="11"/>
      <c r="NX89" s="11"/>
      <c r="NY89" s="11"/>
      <c r="NZ89" s="11"/>
      <c r="OA89" s="11"/>
      <c r="OB89" s="11"/>
      <c r="OC89" s="11"/>
      <c r="OD89" s="11"/>
      <c r="OE89" s="11"/>
      <c r="OF89" s="11"/>
      <c r="OG89" s="11"/>
      <c r="OH89" s="16"/>
      <c r="OI89" s="16"/>
      <c r="OJ89" s="11"/>
      <c r="OK89" s="12"/>
      <c r="OL89" s="12"/>
      <c r="OM89" s="13"/>
      <c r="ON89" s="14"/>
      <c r="OO89" s="11"/>
      <c r="OP89" s="11"/>
      <c r="OQ89" s="11"/>
      <c r="OR89" s="11"/>
      <c r="OS89" s="11"/>
      <c r="OT89" s="11"/>
      <c r="OU89" s="11"/>
      <c r="OV89" s="11"/>
      <c r="OW89" s="11"/>
      <c r="OX89" s="11"/>
      <c r="OY89" s="11"/>
      <c r="OZ89" s="11"/>
      <c r="PA89" s="16"/>
      <c r="PB89" s="16"/>
    </row>
    <row r="90" spans="1:418" ht="100" customHeight="1" x14ac:dyDescent="0.75">
      <c r="A90" s="12">
        <v>3170</v>
      </c>
      <c r="B90" s="12" t="s">
        <v>3170</v>
      </c>
      <c r="C90" s="12" t="s">
        <v>7280</v>
      </c>
      <c r="D90" s="26">
        <v>2000</v>
      </c>
      <c r="E90" s="27">
        <v>2245</v>
      </c>
      <c r="F90" s="12" t="s">
        <v>8218</v>
      </c>
      <c r="G90" s="12" t="s">
        <v>8223</v>
      </c>
      <c r="H90" s="12" t="s">
        <v>8245</v>
      </c>
      <c r="I90" s="12">
        <v>1404273600</v>
      </c>
      <c r="J90" s="12">
        <v>1401414944</v>
      </c>
      <c r="K90" s="12" t="b">
        <v>1</v>
      </c>
      <c r="L90" s="12">
        <v>71</v>
      </c>
      <c r="M90" s="12" t="b">
        <v>1</v>
      </c>
      <c r="N90" s="12" t="s">
        <v>8273</v>
      </c>
      <c r="O90" s="12" t="s">
        <v>8274</v>
      </c>
      <c r="P90" s="12">
        <v>112</v>
      </c>
      <c r="Q90" s="12">
        <v>31.62</v>
      </c>
      <c r="R90" s="15">
        <v>41789.080370370371</v>
      </c>
      <c r="S90" s="15">
        <v>41822.166666666664</v>
      </c>
      <c r="T90" s="11"/>
      <c r="U90" s="12"/>
      <c r="V90" s="12"/>
      <c r="W90" s="13"/>
      <c r="X90" s="14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6"/>
      <c r="AL90" s="16"/>
      <c r="AM90" s="11"/>
      <c r="AN90" s="12"/>
      <c r="AO90" s="12"/>
      <c r="AP90" s="13"/>
      <c r="AQ90" s="14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6"/>
      <c r="BE90" s="16"/>
      <c r="BF90" s="11"/>
      <c r="BG90" s="12"/>
      <c r="BH90" s="12"/>
      <c r="BI90" s="13"/>
      <c r="BJ90" s="14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6"/>
      <c r="BX90" s="16"/>
      <c r="BY90" s="11"/>
      <c r="BZ90" s="12"/>
      <c r="CA90" s="12"/>
      <c r="CB90" s="13"/>
      <c r="CC90" s="14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6"/>
      <c r="CQ90" s="16"/>
      <c r="CR90" s="11"/>
      <c r="CS90" s="12"/>
      <c r="CT90" s="12"/>
      <c r="CU90" s="13"/>
      <c r="CV90" s="14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6"/>
      <c r="DJ90" s="16"/>
      <c r="DK90" s="11"/>
      <c r="DL90" s="12"/>
      <c r="DM90" s="12"/>
      <c r="DN90" s="13"/>
      <c r="DO90" s="14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  <c r="EB90" s="16"/>
      <c r="EC90" s="16"/>
      <c r="ED90" s="11"/>
      <c r="EE90" s="12"/>
      <c r="EF90" s="12"/>
      <c r="EG90" s="13"/>
      <c r="EH90" s="14"/>
      <c r="EI90" s="11"/>
      <c r="EJ90" s="11"/>
      <c r="EK90" s="11"/>
      <c r="EL90" s="11"/>
      <c r="EM90" s="11"/>
      <c r="EN90" s="11"/>
      <c r="EO90" s="11"/>
      <c r="EP90" s="11"/>
      <c r="EQ90" s="11"/>
      <c r="ER90" s="11"/>
      <c r="ES90" s="11"/>
      <c r="ET90" s="11"/>
      <c r="EU90" s="16"/>
      <c r="EV90" s="16"/>
      <c r="EW90" s="11"/>
      <c r="EX90" s="12"/>
      <c r="EY90" s="12"/>
      <c r="EZ90" s="13"/>
      <c r="FA90" s="14"/>
      <c r="FB90" s="11"/>
      <c r="FC90" s="11"/>
      <c r="FD90" s="11"/>
      <c r="FE90" s="11"/>
      <c r="FF90" s="11"/>
      <c r="FG90" s="11"/>
      <c r="FH90" s="11"/>
      <c r="FI90" s="11"/>
      <c r="FJ90" s="11"/>
      <c r="FK90" s="11"/>
      <c r="FL90" s="11"/>
      <c r="FM90" s="11"/>
      <c r="FN90" s="16"/>
      <c r="FO90" s="16"/>
      <c r="FP90" s="11"/>
      <c r="FQ90" s="12"/>
      <c r="FR90" s="12"/>
      <c r="FS90" s="13"/>
      <c r="FT90" s="14"/>
      <c r="FU90" s="11"/>
      <c r="FV90" s="11"/>
      <c r="FW90" s="11"/>
      <c r="FX90" s="11"/>
      <c r="FY90" s="11"/>
      <c r="FZ90" s="11"/>
      <c r="GA90" s="11"/>
      <c r="GB90" s="11"/>
      <c r="GC90" s="11"/>
      <c r="GD90" s="11"/>
      <c r="GE90" s="11"/>
      <c r="GF90" s="11"/>
      <c r="GG90" s="16"/>
      <c r="GH90" s="16"/>
      <c r="GI90" s="11"/>
      <c r="GJ90" s="12"/>
      <c r="GK90" s="12"/>
      <c r="GL90" s="13"/>
      <c r="GM90" s="14"/>
      <c r="GN90" s="11"/>
      <c r="GO90" s="11"/>
      <c r="GP90" s="11"/>
      <c r="GQ90" s="11"/>
      <c r="GR90" s="11"/>
      <c r="GS90" s="11"/>
      <c r="GT90" s="11"/>
      <c r="GU90" s="11"/>
      <c r="GV90" s="11"/>
      <c r="GW90" s="11"/>
      <c r="GX90" s="11"/>
      <c r="GY90" s="11"/>
      <c r="GZ90" s="16"/>
      <c r="HA90" s="16"/>
      <c r="HB90" s="11"/>
      <c r="HC90" s="12"/>
      <c r="HD90" s="12"/>
      <c r="HE90" s="13"/>
      <c r="HF90" s="14"/>
      <c r="HG90" s="11"/>
      <c r="HH90" s="11"/>
      <c r="HI90" s="11"/>
      <c r="HJ90" s="11"/>
      <c r="HK90" s="11"/>
      <c r="HL90" s="11"/>
      <c r="HM90" s="11"/>
      <c r="HN90" s="11"/>
      <c r="HO90" s="11"/>
      <c r="HP90" s="11"/>
      <c r="HQ90" s="11"/>
      <c r="HR90" s="11"/>
      <c r="HS90" s="16"/>
      <c r="HT90" s="16"/>
      <c r="HU90" s="11"/>
      <c r="HV90" s="12"/>
      <c r="HW90" s="12"/>
      <c r="HX90" s="13"/>
      <c r="HY90" s="14"/>
      <c r="HZ90" s="11"/>
      <c r="IA90" s="11"/>
      <c r="IB90" s="11"/>
      <c r="IC90" s="11"/>
      <c r="ID90" s="11"/>
      <c r="IE90" s="11"/>
      <c r="IF90" s="11"/>
      <c r="IG90" s="11"/>
      <c r="IH90" s="11"/>
      <c r="II90" s="11"/>
      <c r="IJ90" s="11"/>
      <c r="IK90" s="11"/>
      <c r="IL90" s="16"/>
      <c r="IM90" s="16"/>
      <c r="IN90" s="11"/>
      <c r="IO90" s="12"/>
      <c r="IP90" s="12"/>
      <c r="IQ90" s="13"/>
      <c r="IR90" s="14"/>
      <c r="IS90" s="11"/>
      <c r="IT90" s="11"/>
      <c r="IU90" s="11"/>
      <c r="IV90" s="11"/>
      <c r="IW90" s="11"/>
      <c r="IX90" s="11"/>
      <c r="IY90" s="11"/>
      <c r="IZ90" s="11"/>
      <c r="JA90" s="11"/>
      <c r="JB90" s="11"/>
      <c r="JC90" s="11"/>
      <c r="JD90" s="11"/>
      <c r="JE90" s="16"/>
      <c r="JF90" s="16"/>
      <c r="JG90" s="11"/>
      <c r="JH90" s="12"/>
      <c r="JI90" s="12"/>
      <c r="JJ90" s="13"/>
      <c r="JK90" s="14"/>
      <c r="JL90" s="11"/>
      <c r="JM90" s="11"/>
      <c r="JN90" s="11"/>
      <c r="JO90" s="11"/>
      <c r="JP90" s="11"/>
      <c r="JQ90" s="11"/>
      <c r="JR90" s="11"/>
      <c r="JS90" s="11"/>
      <c r="JT90" s="11"/>
      <c r="JU90" s="11"/>
      <c r="JV90" s="11"/>
      <c r="JW90" s="11"/>
      <c r="JX90" s="16"/>
      <c r="JY90" s="16"/>
      <c r="JZ90" s="11"/>
      <c r="KA90" s="12"/>
      <c r="KB90" s="12"/>
      <c r="KC90" s="13"/>
      <c r="KD90" s="14"/>
      <c r="KE90" s="11"/>
      <c r="KF90" s="11"/>
      <c r="KG90" s="11"/>
      <c r="KH90" s="11"/>
      <c r="KI90" s="11"/>
      <c r="KJ90" s="11"/>
      <c r="KK90" s="11"/>
      <c r="KL90" s="11"/>
      <c r="KM90" s="11"/>
      <c r="KN90" s="11"/>
      <c r="KO90" s="11"/>
      <c r="KP90" s="11"/>
      <c r="KQ90" s="16"/>
      <c r="KR90" s="16"/>
      <c r="KS90" s="11"/>
      <c r="KT90" s="12"/>
      <c r="KU90" s="12"/>
      <c r="KV90" s="13"/>
      <c r="KW90" s="14"/>
      <c r="KX90" s="11"/>
      <c r="KY90" s="11"/>
      <c r="KZ90" s="11"/>
      <c r="LA90" s="11"/>
      <c r="LB90" s="11"/>
      <c r="LC90" s="11"/>
      <c r="LD90" s="11"/>
      <c r="LE90" s="11"/>
      <c r="LF90" s="11"/>
      <c r="LG90" s="11"/>
      <c r="LH90" s="11"/>
      <c r="LI90" s="11"/>
      <c r="LJ90" s="16"/>
      <c r="LK90" s="16"/>
      <c r="LL90" s="11"/>
      <c r="LM90" s="12"/>
      <c r="LN90" s="12"/>
      <c r="LO90" s="13"/>
      <c r="LP90" s="14"/>
      <c r="LQ90" s="11"/>
      <c r="LR90" s="11"/>
      <c r="LS90" s="11"/>
      <c r="LT90" s="11"/>
      <c r="LU90" s="11"/>
      <c r="LV90" s="11"/>
      <c r="LW90" s="11"/>
      <c r="LX90" s="11"/>
      <c r="LY90" s="11"/>
      <c r="LZ90" s="11"/>
      <c r="MA90" s="11"/>
      <c r="MB90" s="11"/>
      <c r="MC90" s="16"/>
      <c r="MD90" s="16"/>
      <c r="ME90" s="11"/>
      <c r="MF90" s="12"/>
      <c r="MG90" s="12"/>
      <c r="MH90" s="13"/>
      <c r="MI90" s="14"/>
      <c r="MJ90" s="11"/>
      <c r="MK90" s="11"/>
      <c r="ML90" s="11"/>
      <c r="MM90" s="11"/>
      <c r="MN90" s="11"/>
      <c r="MO90" s="11"/>
      <c r="MP90" s="11"/>
      <c r="MQ90" s="11"/>
      <c r="MR90" s="11"/>
      <c r="MS90" s="11"/>
      <c r="MT90" s="11"/>
      <c r="MU90" s="11"/>
      <c r="MV90" s="16"/>
      <c r="MW90" s="16"/>
      <c r="MX90" s="11"/>
      <c r="MY90" s="12"/>
      <c r="MZ90" s="12"/>
      <c r="NA90" s="13"/>
      <c r="NB90" s="14"/>
      <c r="NC90" s="11"/>
      <c r="ND90" s="11"/>
      <c r="NE90" s="11"/>
      <c r="NF90" s="11"/>
      <c r="NG90" s="11"/>
      <c r="NH90" s="11"/>
      <c r="NI90" s="11"/>
      <c r="NJ90" s="11"/>
      <c r="NK90" s="11"/>
      <c r="NL90" s="11"/>
      <c r="NM90" s="11"/>
      <c r="NN90" s="11"/>
      <c r="NO90" s="16"/>
      <c r="NP90" s="16"/>
      <c r="NQ90" s="11"/>
      <c r="NR90" s="12"/>
      <c r="NS90" s="12"/>
      <c r="NT90" s="13"/>
      <c r="NU90" s="14"/>
      <c r="NV90" s="11"/>
      <c r="NW90" s="11"/>
      <c r="NX90" s="11"/>
      <c r="NY90" s="11"/>
      <c r="NZ90" s="11"/>
      <c r="OA90" s="11"/>
      <c r="OB90" s="11"/>
      <c r="OC90" s="11"/>
      <c r="OD90" s="11"/>
      <c r="OE90" s="11"/>
      <c r="OF90" s="11"/>
      <c r="OG90" s="11"/>
      <c r="OH90" s="16"/>
      <c r="OI90" s="16"/>
      <c r="OJ90" s="11"/>
      <c r="OK90" s="12"/>
      <c r="OL90" s="12"/>
      <c r="OM90" s="13"/>
      <c r="ON90" s="14"/>
      <c r="OO90" s="11"/>
      <c r="OP90" s="11"/>
      <c r="OQ90" s="11"/>
      <c r="OR90" s="11"/>
      <c r="OS90" s="11"/>
      <c r="OT90" s="11"/>
      <c r="OU90" s="11"/>
      <c r="OV90" s="11"/>
      <c r="OW90" s="11"/>
      <c r="OX90" s="11"/>
      <c r="OY90" s="11"/>
      <c r="OZ90" s="11"/>
      <c r="PA90" s="16"/>
      <c r="PB90" s="16"/>
    </row>
    <row r="91" spans="1:418" ht="100" customHeight="1" x14ac:dyDescent="0.75">
      <c r="A91" s="12">
        <v>3172</v>
      </c>
      <c r="B91" s="12" t="s">
        <v>3172</v>
      </c>
      <c r="C91" s="12" t="s">
        <v>7282</v>
      </c>
      <c r="D91" s="26">
        <v>2000</v>
      </c>
      <c r="E91" s="27">
        <v>2300</v>
      </c>
      <c r="F91" s="12" t="s">
        <v>8218</v>
      </c>
      <c r="G91" s="12" t="s">
        <v>8223</v>
      </c>
      <c r="H91" s="12" t="s">
        <v>8245</v>
      </c>
      <c r="I91" s="12">
        <v>1329240668</v>
      </c>
      <c r="J91" s="12">
        <v>1326648668</v>
      </c>
      <c r="K91" s="12" t="b">
        <v>1</v>
      </c>
      <c r="L91" s="12">
        <v>29</v>
      </c>
      <c r="M91" s="12" t="b">
        <v>1</v>
      </c>
      <c r="N91" s="12" t="s">
        <v>8273</v>
      </c>
      <c r="O91" s="12" t="s">
        <v>8274</v>
      </c>
      <c r="P91" s="12">
        <v>115</v>
      </c>
      <c r="Q91" s="12">
        <v>79.31</v>
      </c>
      <c r="R91" s="15">
        <v>40923.729953703703</v>
      </c>
      <c r="S91" s="15">
        <v>40953.729953703703</v>
      </c>
      <c r="T91" s="11"/>
      <c r="U91" s="12"/>
      <c r="V91" s="12"/>
      <c r="W91" s="13"/>
      <c r="X91" s="14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6"/>
      <c r="AL91" s="16"/>
      <c r="AM91" s="11"/>
      <c r="AN91" s="12"/>
      <c r="AO91" s="12"/>
      <c r="AP91" s="13"/>
      <c r="AQ91" s="14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6"/>
      <c r="BE91" s="16"/>
      <c r="BF91" s="11"/>
      <c r="BG91" s="12"/>
      <c r="BH91" s="12"/>
      <c r="BI91" s="13"/>
      <c r="BJ91" s="14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6"/>
      <c r="BX91" s="16"/>
      <c r="BY91" s="11"/>
      <c r="BZ91" s="12"/>
      <c r="CA91" s="12"/>
      <c r="CB91" s="13"/>
      <c r="CC91" s="14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6"/>
      <c r="CQ91" s="16"/>
      <c r="CR91" s="11"/>
      <c r="CS91" s="12"/>
      <c r="CT91" s="12"/>
      <c r="CU91" s="13"/>
      <c r="CV91" s="14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6"/>
      <c r="DJ91" s="16"/>
      <c r="DK91" s="11"/>
      <c r="DL91" s="12"/>
      <c r="DM91" s="12"/>
      <c r="DN91" s="13"/>
      <c r="DO91" s="14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  <c r="EB91" s="16"/>
      <c r="EC91" s="16"/>
      <c r="ED91" s="11"/>
      <c r="EE91" s="12"/>
      <c r="EF91" s="12"/>
      <c r="EG91" s="13"/>
      <c r="EH91" s="14"/>
      <c r="EI91" s="11"/>
      <c r="EJ91" s="11"/>
      <c r="EK91" s="11"/>
      <c r="EL91" s="11"/>
      <c r="EM91" s="11"/>
      <c r="EN91" s="11"/>
      <c r="EO91" s="11"/>
      <c r="EP91" s="11"/>
      <c r="EQ91" s="11"/>
      <c r="ER91" s="11"/>
      <c r="ES91" s="11"/>
      <c r="ET91" s="11"/>
      <c r="EU91" s="16"/>
      <c r="EV91" s="16"/>
      <c r="EW91" s="11"/>
      <c r="EX91" s="12"/>
      <c r="EY91" s="12"/>
      <c r="EZ91" s="13"/>
      <c r="FA91" s="14"/>
      <c r="FB91" s="11"/>
      <c r="FC91" s="11"/>
      <c r="FD91" s="11"/>
      <c r="FE91" s="11"/>
      <c r="FF91" s="11"/>
      <c r="FG91" s="11"/>
      <c r="FH91" s="11"/>
      <c r="FI91" s="11"/>
      <c r="FJ91" s="11"/>
      <c r="FK91" s="11"/>
      <c r="FL91" s="11"/>
      <c r="FM91" s="11"/>
      <c r="FN91" s="16"/>
      <c r="FO91" s="16"/>
      <c r="FP91" s="11"/>
      <c r="FQ91" s="12"/>
      <c r="FR91" s="12"/>
      <c r="FS91" s="13"/>
      <c r="FT91" s="14"/>
      <c r="FU91" s="11"/>
      <c r="FV91" s="11"/>
      <c r="FW91" s="11"/>
      <c r="FX91" s="11"/>
      <c r="FY91" s="11"/>
      <c r="FZ91" s="11"/>
      <c r="GA91" s="11"/>
      <c r="GB91" s="11"/>
      <c r="GC91" s="11"/>
      <c r="GD91" s="11"/>
      <c r="GE91" s="11"/>
      <c r="GF91" s="11"/>
      <c r="GG91" s="16"/>
      <c r="GH91" s="16"/>
      <c r="GI91" s="11"/>
      <c r="GJ91" s="12"/>
      <c r="GK91" s="12"/>
      <c r="GL91" s="13"/>
      <c r="GM91" s="14"/>
      <c r="GN91" s="11"/>
      <c r="GO91" s="11"/>
      <c r="GP91" s="11"/>
      <c r="GQ91" s="11"/>
      <c r="GR91" s="11"/>
      <c r="GS91" s="11"/>
      <c r="GT91" s="11"/>
      <c r="GU91" s="11"/>
      <c r="GV91" s="11"/>
      <c r="GW91" s="11"/>
      <c r="GX91" s="11"/>
      <c r="GY91" s="11"/>
      <c r="GZ91" s="16"/>
      <c r="HA91" s="16"/>
      <c r="HB91" s="11"/>
      <c r="HC91" s="12"/>
      <c r="HD91" s="12"/>
      <c r="HE91" s="13"/>
      <c r="HF91" s="14"/>
      <c r="HG91" s="11"/>
      <c r="HH91" s="11"/>
      <c r="HI91" s="11"/>
      <c r="HJ91" s="11"/>
      <c r="HK91" s="11"/>
      <c r="HL91" s="11"/>
      <c r="HM91" s="11"/>
      <c r="HN91" s="11"/>
      <c r="HO91" s="11"/>
      <c r="HP91" s="11"/>
      <c r="HQ91" s="11"/>
      <c r="HR91" s="11"/>
      <c r="HS91" s="16"/>
      <c r="HT91" s="16"/>
      <c r="HU91" s="11"/>
      <c r="HV91" s="12"/>
      <c r="HW91" s="12"/>
      <c r="HX91" s="13"/>
      <c r="HY91" s="14"/>
      <c r="HZ91" s="11"/>
      <c r="IA91" s="11"/>
      <c r="IB91" s="11"/>
      <c r="IC91" s="11"/>
      <c r="ID91" s="11"/>
      <c r="IE91" s="11"/>
      <c r="IF91" s="11"/>
      <c r="IG91" s="11"/>
      <c r="IH91" s="11"/>
      <c r="II91" s="11"/>
      <c r="IJ91" s="11"/>
      <c r="IK91" s="11"/>
      <c r="IL91" s="16"/>
      <c r="IM91" s="16"/>
      <c r="IN91" s="11"/>
      <c r="IO91" s="12"/>
      <c r="IP91" s="12"/>
      <c r="IQ91" s="13"/>
      <c r="IR91" s="14"/>
      <c r="IS91" s="11"/>
      <c r="IT91" s="11"/>
      <c r="IU91" s="11"/>
      <c r="IV91" s="11"/>
      <c r="IW91" s="11"/>
      <c r="IX91" s="11"/>
      <c r="IY91" s="11"/>
      <c r="IZ91" s="11"/>
      <c r="JA91" s="11"/>
      <c r="JB91" s="11"/>
      <c r="JC91" s="11"/>
      <c r="JD91" s="11"/>
      <c r="JE91" s="16"/>
      <c r="JF91" s="16"/>
      <c r="JG91" s="11"/>
      <c r="JH91" s="12"/>
      <c r="JI91" s="12"/>
      <c r="JJ91" s="13"/>
      <c r="JK91" s="14"/>
      <c r="JL91" s="11"/>
      <c r="JM91" s="11"/>
      <c r="JN91" s="11"/>
      <c r="JO91" s="11"/>
      <c r="JP91" s="11"/>
      <c r="JQ91" s="11"/>
      <c r="JR91" s="11"/>
      <c r="JS91" s="11"/>
      <c r="JT91" s="11"/>
      <c r="JU91" s="11"/>
      <c r="JV91" s="11"/>
      <c r="JW91" s="11"/>
      <c r="JX91" s="16"/>
      <c r="JY91" s="16"/>
      <c r="JZ91" s="11"/>
      <c r="KA91" s="12"/>
      <c r="KB91" s="12"/>
      <c r="KC91" s="13"/>
      <c r="KD91" s="14"/>
      <c r="KE91" s="11"/>
      <c r="KF91" s="11"/>
      <c r="KG91" s="11"/>
      <c r="KH91" s="11"/>
      <c r="KI91" s="11"/>
      <c r="KJ91" s="11"/>
      <c r="KK91" s="11"/>
      <c r="KL91" s="11"/>
      <c r="KM91" s="11"/>
      <c r="KN91" s="11"/>
      <c r="KO91" s="11"/>
      <c r="KP91" s="11"/>
      <c r="KQ91" s="16"/>
      <c r="KR91" s="16"/>
      <c r="KS91" s="11"/>
      <c r="KT91" s="12"/>
      <c r="KU91" s="12"/>
      <c r="KV91" s="13"/>
      <c r="KW91" s="14"/>
      <c r="KX91" s="11"/>
      <c r="KY91" s="11"/>
      <c r="KZ91" s="11"/>
      <c r="LA91" s="11"/>
      <c r="LB91" s="11"/>
      <c r="LC91" s="11"/>
      <c r="LD91" s="11"/>
      <c r="LE91" s="11"/>
      <c r="LF91" s="11"/>
      <c r="LG91" s="11"/>
      <c r="LH91" s="11"/>
      <c r="LI91" s="11"/>
      <c r="LJ91" s="16"/>
      <c r="LK91" s="16"/>
      <c r="LL91" s="11"/>
      <c r="LM91" s="12"/>
      <c r="LN91" s="12"/>
      <c r="LO91" s="13"/>
      <c r="LP91" s="14"/>
      <c r="LQ91" s="11"/>
      <c r="LR91" s="11"/>
      <c r="LS91" s="11"/>
      <c r="LT91" s="11"/>
      <c r="LU91" s="11"/>
      <c r="LV91" s="11"/>
      <c r="LW91" s="11"/>
      <c r="LX91" s="11"/>
      <c r="LY91" s="11"/>
      <c r="LZ91" s="11"/>
      <c r="MA91" s="11"/>
      <c r="MB91" s="11"/>
      <c r="MC91" s="16"/>
      <c r="MD91" s="16"/>
      <c r="ME91" s="11"/>
      <c r="MF91" s="12"/>
      <c r="MG91" s="12"/>
      <c r="MH91" s="13"/>
      <c r="MI91" s="14"/>
      <c r="MJ91" s="11"/>
      <c r="MK91" s="11"/>
      <c r="ML91" s="11"/>
      <c r="MM91" s="11"/>
      <c r="MN91" s="11"/>
      <c r="MO91" s="11"/>
      <c r="MP91" s="11"/>
      <c r="MQ91" s="11"/>
      <c r="MR91" s="11"/>
      <c r="MS91" s="11"/>
      <c r="MT91" s="11"/>
      <c r="MU91" s="11"/>
      <c r="MV91" s="16"/>
      <c r="MW91" s="16"/>
      <c r="MX91" s="11"/>
      <c r="MY91" s="12"/>
      <c r="MZ91" s="12"/>
      <c r="NA91" s="13"/>
      <c r="NB91" s="14"/>
      <c r="NC91" s="11"/>
      <c r="ND91" s="11"/>
      <c r="NE91" s="11"/>
      <c r="NF91" s="11"/>
      <c r="NG91" s="11"/>
      <c r="NH91" s="11"/>
      <c r="NI91" s="11"/>
      <c r="NJ91" s="11"/>
      <c r="NK91" s="11"/>
      <c r="NL91" s="11"/>
      <c r="NM91" s="11"/>
      <c r="NN91" s="11"/>
      <c r="NO91" s="16"/>
      <c r="NP91" s="16"/>
      <c r="NQ91" s="11"/>
      <c r="NR91" s="12"/>
      <c r="NS91" s="12"/>
      <c r="NT91" s="13"/>
      <c r="NU91" s="14"/>
      <c r="NV91" s="11"/>
      <c r="NW91" s="11"/>
      <c r="NX91" s="11"/>
      <c r="NY91" s="11"/>
      <c r="NZ91" s="11"/>
      <c r="OA91" s="11"/>
      <c r="OB91" s="11"/>
      <c r="OC91" s="11"/>
      <c r="OD91" s="11"/>
      <c r="OE91" s="11"/>
      <c r="OF91" s="11"/>
      <c r="OG91" s="11"/>
      <c r="OH91" s="16"/>
      <c r="OI91" s="16"/>
      <c r="OJ91" s="11"/>
      <c r="OK91" s="12"/>
      <c r="OL91" s="12"/>
      <c r="OM91" s="13"/>
      <c r="ON91" s="14"/>
      <c r="OO91" s="11"/>
      <c r="OP91" s="11"/>
      <c r="OQ91" s="11"/>
      <c r="OR91" s="11"/>
      <c r="OS91" s="11"/>
      <c r="OT91" s="11"/>
      <c r="OU91" s="11"/>
      <c r="OV91" s="11"/>
      <c r="OW91" s="11"/>
      <c r="OX91" s="11"/>
      <c r="OY91" s="11"/>
      <c r="OZ91" s="11"/>
      <c r="PA91" s="16"/>
      <c r="PB91" s="16"/>
    </row>
    <row r="92" spans="1:418" ht="100" customHeight="1" x14ac:dyDescent="0.75">
      <c r="A92" s="12">
        <v>3173</v>
      </c>
      <c r="B92" s="12" t="s">
        <v>3173</v>
      </c>
      <c r="C92" s="12" t="s">
        <v>7283</v>
      </c>
      <c r="D92" s="26">
        <v>10000</v>
      </c>
      <c r="E92" s="27">
        <v>10300</v>
      </c>
      <c r="F92" s="12" t="s">
        <v>8218</v>
      </c>
      <c r="G92" s="12" t="s">
        <v>8223</v>
      </c>
      <c r="H92" s="12" t="s">
        <v>8245</v>
      </c>
      <c r="I92" s="12">
        <v>1411765492</v>
      </c>
      <c r="J92" s="12">
        <v>1409173492</v>
      </c>
      <c r="K92" s="12" t="b">
        <v>1</v>
      </c>
      <c r="L92" s="12">
        <v>74</v>
      </c>
      <c r="M92" s="12" t="b">
        <v>1</v>
      </c>
      <c r="N92" s="12" t="s">
        <v>8273</v>
      </c>
      <c r="O92" s="12" t="s">
        <v>8274</v>
      </c>
      <c r="P92" s="12">
        <v>103</v>
      </c>
      <c r="Q92" s="12">
        <v>139.19</v>
      </c>
      <c r="R92" s="15">
        <v>41878.878379629627</v>
      </c>
      <c r="S92" s="15">
        <v>41908.878379629627</v>
      </c>
      <c r="T92" s="11"/>
      <c r="U92" s="12"/>
      <c r="V92" s="12"/>
      <c r="W92" s="13"/>
      <c r="X92" s="14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6"/>
      <c r="AL92" s="16"/>
      <c r="AM92" s="11"/>
      <c r="AN92" s="12"/>
      <c r="AO92" s="12"/>
      <c r="AP92" s="13"/>
      <c r="AQ92" s="14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6"/>
      <c r="BE92" s="16"/>
      <c r="BF92" s="11"/>
      <c r="BG92" s="12"/>
      <c r="BH92" s="12"/>
      <c r="BI92" s="13"/>
      <c r="BJ92" s="14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6"/>
      <c r="BX92" s="16"/>
      <c r="BY92" s="11"/>
      <c r="BZ92" s="12"/>
      <c r="CA92" s="12"/>
      <c r="CB92" s="13"/>
      <c r="CC92" s="14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6"/>
      <c r="CQ92" s="16"/>
      <c r="CR92" s="11"/>
      <c r="CS92" s="12"/>
      <c r="CT92" s="12"/>
      <c r="CU92" s="13"/>
      <c r="CV92" s="14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6"/>
      <c r="DJ92" s="16"/>
      <c r="DK92" s="11"/>
      <c r="DL92" s="12"/>
      <c r="DM92" s="12"/>
      <c r="DN92" s="13"/>
      <c r="DO92" s="14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  <c r="EB92" s="16"/>
      <c r="EC92" s="16"/>
      <c r="ED92" s="11"/>
      <c r="EE92" s="12"/>
      <c r="EF92" s="12"/>
      <c r="EG92" s="13"/>
      <c r="EH92" s="14"/>
      <c r="EI92" s="11"/>
      <c r="EJ92" s="11"/>
      <c r="EK92" s="11"/>
      <c r="EL92" s="11"/>
      <c r="EM92" s="11"/>
      <c r="EN92" s="11"/>
      <c r="EO92" s="11"/>
      <c r="EP92" s="11"/>
      <c r="EQ92" s="11"/>
      <c r="ER92" s="11"/>
      <c r="ES92" s="11"/>
      <c r="ET92" s="11"/>
      <c r="EU92" s="16"/>
      <c r="EV92" s="16"/>
      <c r="EW92" s="11"/>
      <c r="EX92" s="12"/>
      <c r="EY92" s="12"/>
      <c r="EZ92" s="13"/>
      <c r="FA92" s="14"/>
      <c r="FB92" s="11"/>
      <c r="FC92" s="11"/>
      <c r="FD92" s="11"/>
      <c r="FE92" s="11"/>
      <c r="FF92" s="11"/>
      <c r="FG92" s="11"/>
      <c r="FH92" s="11"/>
      <c r="FI92" s="11"/>
      <c r="FJ92" s="11"/>
      <c r="FK92" s="11"/>
      <c r="FL92" s="11"/>
      <c r="FM92" s="11"/>
      <c r="FN92" s="16"/>
      <c r="FO92" s="16"/>
      <c r="FP92" s="11"/>
      <c r="FQ92" s="12"/>
      <c r="FR92" s="12"/>
      <c r="FS92" s="13"/>
      <c r="FT92" s="14"/>
      <c r="FU92" s="11"/>
      <c r="FV92" s="11"/>
      <c r="FW92" s="11"/>
      <c r="FX92" s="11"/>
      <c r="FY92" s="11"/>
      <c r="FZ92" s="11"/>
      <c r="GA92" s="11"/>
      <c r="GB92" s="11"/>
      <c r="GC92" s="11"/>
      <c r="GD92" s="11"/>
      <c r="GE92" s="11"/>
      <c r="GF92" s="11"/>
      <c r="GG92" s="16"/>
      <c r="GH92" s="16"/>
      <c r="GI92" s="11"/>
      <c r="GJ92" s="12"/>
      <c r="GK92" s="12"/>
      <c r="GL92" s="13"/>
      <c r="GM92" s="14"/>
      <c r="GN92" s="11"/>
      <c r="GO92" s="11"/>
      <c r="GP92" s="11"/>
      <c r="GQ92" s="11"/>
      <c r="GR92" s="11"/>
      <c r="GS92" s="11"/>
      <c r="GT92" s="11"/>
      <c r="GU92" s="11"/>
      <c r="GV92" s="11"/>
      <c r="GW92" s="11"/>
      <c r="GX92" s="11"/>
      <c r="GY92" s="11"/>
      <c r="GZ92" s="16"/>
      <c r="HA92" s="16"/>
      <c r="HB92" s="11"/>
      <c r="HC92" s="12"/>
      <c r="HD92" s="12"/>
      <c r="HE92" s="13"/>
      <c r="HF92" s="14"/>
      <c r="HG92" s="11"/>
      <c r="HH92" s="11"/>
      <c r="HI92" s="11"/>
      <c r="HJ92" s="11"/>
      <c r="HK92" s="11"/>
      <c r="HL92" s="11"/>
      <c r="HM92" s="11"/>
      <c r="HN92" s="11"/>
      <c r="HO92" s="11"/>
      <c r="HP92" s="11"/>
      <c r="HQ92" s="11"/>
      <c r="HR92" s="11"/>
      <c r="HS92" s="16"/>
      <c r="HT92" s="16"/>
      <c r="HU92" s="11"/>
      <c r="HV92" s="12"/>
      <c r="HW92" s="12"/>
      <c r="HX92" s="13"/>
      <c r="HY92" s="14"/>
      <c r="HZ92" s="11"/>
      <c r="IA92" s="11"/>
      <c r="IB92" s="11"/>
      <c r="IC92" s="11"/>
      <c r="ID92" s="11"/>
      <c r="IE92" s="11"/>
      <c r="IF92" s="11"/>
      <c r="IG92" s="11"/>
      <c r="IH92" s="11"/>
      <c r="II92" s="11"/>
      <c r="IJ92" s="11"/>
      <c r="IK92" s="11"/>
      <c r="IL92" s="16"/>
      <c r="IM92" s="16"/>
      <c r="IN92" s="11"/>
      <c r="IO92" s="12"/>
      <c r="IP92" s="12"/>
      <c r="IQ92" s="13"/>
      <c r="IR92" s="14"/>
      <c r="IS92" s="11"/>
      <c r="IT92" s="11"/>
      <c r="IU92" s="11"/>
      <c r="IV92" s="11"/>
      <c r="IW92" s="11"/>
      <c r="IX92" s="11"/>
      <c r="IY92" s="11"/>
      <c r="IZ92" s="11"/>
      <c r="JA92" s="11"/>
      <c r="JB92" s="11"/>
      <c r="JC92" s="11"/>
      <c r="JD92" s="11"/>
      <c r="JE92" s="16"/>
      <c r="JF92" s="16"/>
      <c r="JG92" s="11"/>
      <c r="JH92" s="12"/>
      <c r="JI92" s="12"/>
      <c r="JJ92" s="13"/>
      <c r="JK92" s="14"/>
      <c r="JL92" s="11"/>
      <c r="JM92" s="11"/>
      <c r="JN92" s="11"/>
      <c r="JO92" s="11"/>
      <c r="JP92" s="11"/>
      <c r="JQ92" s="11"/>
      <c r="JR92" s="11"/>
      <c r="JS92" s="11"/>
      <c r="JT92" s="11"/>
      <c r="JU92" s="11"/>
      <c r="JV92" s="11"/>
      <c r="JW92" s="11"/>
      <c r="JX92" s="16"/>
      <c r="JY92" s="16"/>
      <c r="JZ92" s="11"/>
      <c r="KA92" s="12"/>
      <c r="KB92" s="12"/>
      <c r="KC92" s="13"/>
      <c r="KD92" s="14"/>
      <c r="KE92" s="11"/>
      <c r="KF92" s="11"/>
      <c r="KG92" s="11"/>
      <c r="KH92" s="11"/>
      <c r="KI92" s="11"/>
      <c r="KJ92" s="11"/>
      <c r="KK92" s="11"/>
      <c r="KL92" s="11"/>
      <c r="KM92" s="11"/>
      <c r="KN92" s="11"/>
      <c r="KO92" s="11"/>
      <c r="KP92" s="11"/>
      <c r="KQ92" s="16"/>
      <c r="KR92" s="16"/>
      <c r="KS92" s="11"/>
      <c r="KT92" s="12"/>
      <c r="KU92" s="12"/>
      <c r="KV92" s="13"/>
      <c r="KW92" s="14"/>
      <c r="KX92" s="11"/>
      <c r="KY92" s="11"/>
      <c r="KZ92" s="11"/>
      <c r="LA92" s="11"/>
      <c r="LB92" s="11"/>
      <c r="LC92" s="11"/>
      <c r="LD92" s="11"/>
      <c r="LE92" s="11"/>
      <c r="LF92" s="11"/>
      <c r="LG92" s="11"/>
      <c r="LH92" s="11"/>
      <c r="LI92" s="11"/>
      <c r="LJ92" s="16"/>
      <c r="LK92" s="16"/>
      <c r="LL92" s="11"/>
      <c r="LM92" s="12"/>
      <c r="LN92" s="12"/>
      <c r="LO92" s="13"/>
      <c r="LP92" s="14"/>
      <c r="LQ92" s="11"/>
      <c r="LR92" s="11"/>
      <c r="LS92" s="11"/>
      <c r="LT92" s="11"/>
      <c r="LU92" s="11"/>
      <c r="LV92" s="11"/>
      <c r="LW92" s="11"/>
      <c r="LX92" s="11"/>
      <c r="LY92" s="11"/>
      <c r="LZ92" s="11"/>
      <c r="MA92" s="11"/>
      <c r="MB92" s="11"/>
      <c r="MC92" s="16"/>
      <c r="MD92" s="16"/>
      <c r="ME92" s="11"/>
      <c r="MF92" s="12"/>
      <c r="MG92" s="12"/>
      <c r="MH92" s="13"/>
      <c r="MI92" s="14"/>
      <c r="MJ92" s="11"/>
      <c r="MK92" s="11"/>
      <c r="ML92" s="11"/>
      <c r="MM92" s="11"/>
      <c r="MN92" s="11"/>
      <c r="MO92" s="11"/>
      <c r="MP92" s="11"/>
      <c r="MQ92" s="11"/>
      <c r="MR92" s="11"/>
      <c r="MS92" s="11"/>
      <c r="MT92" s="11"/>
      <c r="MU92" s="11"/>
      <c r="MV92" s="16"/>
      <c r="MW92" s="16"/>
      <c r="MX92" s="11"/>
      <c r="MY92" s="12"/>
      <c r="MZ92" s="12"/>
      <c r="NA92" s="13"/>
      <c r="NB92" s="14"/>
      <c r="NC92" s="11"/>
      <c r="ND92" s="11"/>
      <c r="NE92" s="11"/>
      <c r="NF92" s="11"/>
      <c r="NG92" s="11"/>
      <c r="NH92" s="11"/>
      <c r="NI92" s="11"/>
      <c r="NJ92" s="11"/>
      <c r="NK92" s="11"/>
      <c r="NL92" s="11"/>
      <c r="NM92" s="11"/>
      <c r="NN92" s="11"/>
      <c r="NO92" s="16"/>
      <c r="NP92" s="16"/>
      <c r="NQ92" s="11"/>
      <c r="NR92" s="12"/>
      <c r="NS92" s="12"/>
      <c r="NT92" s="13"/>
      <c r="NU92" s="14"/>
      <c r="NV92" s="11"/>
      <c r="NW92" s="11"/>
      <c r="NX92" s="11"/>
      <c r="NY92" s="11"/>
      <c r="NZ92" s="11"/>
      <c r="OA92" s="11"/>
      <c r="OB92" s="11"/>
      <c r="OC92" s="11"/>
      <c r="OD92" s="11"/>
      <c r="OE92" s="11"/>
      <c r="OF92" s="11"/>
      <c r="OG92" s="11"/>
      <c r="OH92" s="16"/>
      <c r="OI92" s="16"/>
      <c r="OJ92" s="11"/>
      <c r="OK92" s="12"/>
      <c r="OL92" s="12"/>
      <c r="OM92" s="13"/>
      <c r="ON92" s="14"/>
      <c r="OO92" s="11"/>
      <c r="OP92" s="11"/>
      <c r="OQ92" s="11"/>
      <c r="OR92" s="11"/>
      <c r="OS92" s="11"/>
      <c r="OT92" s="11"/>
      <c r="OU92" s="11"/>
      <c r="OV92" s="11"/>
      <c r="OW92" s="11"/>
      <c r="OX92" s="11"/>
      <c r="OY92" s="11"/>
      <c r="OZ92" s="11"/>
      <c r="PA92" s="16"/>
      <c r="PB92" s="16"/>
    </row>
    <row r="93" spans="1:418" ht="100" customHeight="1" x14ac:dyDescent="0.75">
      <c r="A93" s="12">
        <v>3174</v>
      </c>
      <c r="B93" s="12" t="s">
        <v>3174</v>
      </c>
      <c r="C93" s="12" t="s">
        <v>7284</v>
      </c>
      <c r="D93" s="26">
        <v>3000</v>
      </c>
      <c r="E93" s="27">
        <v>3034</v>
      </c>
      <c r="F93" s="12" t="s">
        <v>8218</v>
      </c>
      <c r="G93" s="12" t="s">
        <v>8223</v>
      </c>
      <c r="H93" s="12" t="s">
        <v>8245</v>
      </c>
      <c r="I93" s="12">
        <v>1408999508</v>
      </c>
      <c r="J93" s="12">
        <v>1407789908</v>
      </c>
      <c r="K93" s="12" t="b">
        <v>1</v>
      </c>
      <c r="L93" s="12">
        <v>23</v>
      </c>
      <c r="M93" s="12" t="b">
        <v>1</v>
      </c>
      <c r="N93" s="12" t="s">
        <v>8273</v>
      </c>
      <c r="O93" s="12" t="s">
        <v>8274</v>
      </c>
      <c r="P93" s="12">
        <v>101</v>
      </c>
      <c r="Q93" s="12">
        <v>131.91</v>
      </c>
      <c r="R93" s="15">
        <v>41862.864675925928</v>
      </c>
      <c r="S93" s="15">
        <v>41876.864675925928</v>
      </c>
      <c r="T93" s="11"/>
      <c r="U93" s="12"/>
      <c r="V93" s="12"/>
      <c r="W93" s="13"/>
      <c r="X93" s="14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6"/>
      <c r="AL93" s="16"/>
      <c r="AM93" s="11"/>
      <c r="AN93" s="12"/>
      <c r="AO93" s="12"/>
      <c r="AP93" s="13"/>
      <c r="AQ93" s="14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6"/>
      <c r="BE93" s="16"/>
      <c r="BF93" s="11"/>
      <c r="BG93" s="12"/>
      <c r="BH93" s="12"/>
      <c r="BI93" s="13"/>
      <c r="BJ93" s="14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6"/>
      <c r="BX93" s="16"/>
      <c r="BY93" s="11"/>
      <c r="BZ93" s="12"/>
      <c r="CA93" s="12"/>
      <c r="CB93" s="13"/>
      <c r="CC93" s="14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6"/>
      <c r="CQ93" s="16"/>
      <c r="CR93" s="11"/>
      <c r="CS93" s="12"/>
      <c r="CT93" s="12"/>
      <c r="CU93" s="13"/>
      <c r="CV93" s="14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6"/>
      <c r="DJ93" s="16"/>
      <c r="DK93" s="11"/>
      <c r="DL93" s="12"/>
      <c r="DM93" s="12"/>
      <c r="DN93" s="13"/>
      <c r="DO93" s="14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  <c r="EB93" s="16"/>
      <c r="EC93" s="16"/>
      <c r="ED93" s="11"/>
      <c r="EE93" s="12"/>
      <c r="EF93" s="12"/>
      <c r="EG93" s="13"/>
      <c r="EH93" s="14"/>
      <c r="EI93" s="11"/>
      <c r="EJ93" s="11"/>
      <c r="EK93" s="11"/>
      <c r="EL93" s="11"/>
      <c r="EM93" s="11"/>
      <c r="EN93" s="11"/>
      <c r="EO93" s="11"/>
      <c r="EP93" s="11"/>
      <c r="EQ93" s="11"/>
      <c r="ER93" s="11"/>
      <c r="ES93" s="11"/>
      <c r="ET93" s="11"/>
      <c r="EU93" s="16"/>
      <c r="EV93" s="16"/>
      <c r="EW93" s="11"/>
      <c r="EX93" s="12"/>
      <c r="EY93" s="12"/>
      <c r="EZ93" s="13"/>
      <c r="FA93" s="14"/>
      <c r="FB93" s="11"/>
      <c r="FC93" s="11"/>
      <c r="FD93" s="11"/>
      <c r="FE93" s="11"/>
      <c r="FF93" s="11"/>
      <c r="FG93" s="11"/>
      <c r="FH93" s="11"/>
      <c r="FI93" s="11"/>
      <c r="FJ93" s="11"/>
      <c r="FK93" s="11"/>
      <c r="FL93" s="11"/>
      <c r="FM93" s="11"/>
      <c r="FN93" s="16"/>
      <c r="FO93" s="16"/>
      <c r="FP93" s="11"/>
      <c r="FQ93" s="12"/>
      <c r="FR93" s="12"/>
      <c r="FS93" s="13"/>
      <c r="FT93" s="14"/>
      <c r="FU93" s="11"/>
      <c r="FV93" s="11"/>
      <c r="FW93" s="11"/>
      <c r="FX93" s="11"/>
      <c r="FY93" s="11"/>
      <c r="FZ93" s="11"/>
      <c r="GA93" s="11"/>
      <c r="GB93" s="11"/>
      <c r="GC93" s="11"/>
      <c r="GD93" s="11"/>
      <c r="GE93" s="11"/>
      <c r="GF93" s="11"/>
      <c r="GG93" s="16"/>
      <c r="GH93" s="16"/>
      <c r="GI93" s="11"/>
      <c r="GJ93" s="12"/>
      <c r="GK93" s="12"/>
      <c r="GL93" s="13"/>
      <c r="GM93" s="14"/>
      <c r="GN93" s="11"/>
      <c r="GO93" s="11"/>
      <c r="GP93" s="11"/>
      <c r="GQ93" s="11"/>
      <c r="GR93" s="11"/>
      <c r="GS93" s="11"/>
      <c r="GT93" s="11"/>
      <c r="GU93" s="11"/>
      <c r="GV93" s="11"/>
      <c r="GW93" s="11"/>
      <c r="GX93" s="11"/>
      <c r="GY93" s="11"/>
      <c r="GZ93" s="16"/>
      <c r="HA93" s="16"/>
      <c r="HB93" s="11"/>
      <c r="HC93" s="12"/>
      <c r="HD93" s="12"/>
      <c r="HE93" s="13"/>
      <c r="HF93" s="14"/>
      <c r="HG93" s="11"/>
      <c r="HH93" s="11"/>
      <c r="HI93" s="11"/>
      <c r="HJ93" s="11"/>
      <c r="HK93" s="11"/>
      <c r="HL93" s="11"/>
      <c r="HM93" s="11"/>
      <c r="HN93" s="11"/>
      <c r="HO93" s="11"/>
      <c r="HP93" s="11"/>
      <c r="HQ93" s="11"/>
      <c r="HR93" s="11"/>
      <c r="HS93" s="16"/>
      <c r="HT93" s="16"/>
      <c r="HU93" s="11"/>
      <c r="HV93" s="12"/>
      <c r="HW93" s="12"/>
      <c r="HX93" s="13"/>
      <c r="HY93" s="14"/>
      <c r="HZ93" s="11"/>
      <c r="IA93" s="11"/>
      <c r="IB93" s="11"/>
      <c r="IC93" s="11"/>
      <c r="ID93" s="11"/>
      <c r="IE93" s="11"/>
      <c r="IF93" s="11"/>
      <c r="IG93" s="11"/>
      <c r="IH93" s="11"/>
      <c r="II93" s="11"/>
      <c r="IJ93" s="11"/>
      <c r="IK93" s="11"/>
      <c r="IL93" s="16"/>
      <c r="IM93" s="16"/>
      <c r="IN93" s="11"/>
      <c r="IO93" s="12"/>
      <c r="IP93" s="12"/>
      <c r="IQ93" s="13"/>
      <c r="IR93" s="14"/>
      <c r="IS93" s="11"/>
      <c r="IT93" s="11"/>
      <c r="IU93" s="11"/>
      <c r="IV93" s="11"/>
      <c r="IW93" s="11"/>
      <c r="IX93" s="11"/>
      <c r="IY93" s="11"/>
      <c r="IZ93" s="11"/>
      <c r="JA93" s="11"/>
      <c r="JB93" s="11"/>
      <c r="JC93" s="11"/>
      <c r="JD93" s="11"/>
      <c r="JE93" s="16"/>
      <c r="JF93" s="16"/>
      <c r="JG93" s="11"/>
      <c r="JH93" s="12"/>
      <c r="JI93" s="12"/>
      <c r="JJ93" s="13"/>
      <c r="JK93" s="14"/>
      <c r="JL93" s="11"/>
      <c r="JM93" s="11"/>
      <c r="JN93" s="11"/>
      <c r="JO93" s="11"/>
      <c r="JP93" s="11"/>
      <c r="JQ93" s="11"/>
      <c r="JR93" s="11"/>
      <c r="JS93" s="11"/>
      <c r="JT93" s="11"/>
      <c r="JU93" s="11"/>
      <c r="JV93" s="11"/>
      <c r="JW93" s="11"/>
      <c r="JX93" s="16"/>
      <c r="JY93" s="16"/>
      <c r="JZ93" s="11"/>
      <c r="KA93" s="12"/>
      <c r="KB93" s="12"/>
      <c r="KC93" s="13"/>
      <c r="KD93" s="14"/>
      <c r="KE93" s="11"/>
      <c r="KF93" s="11"/>
      <c r="KG93" s="11"/>
      <c r="KH93" s="11"/>
      <c r="KI93" s="11"/>
      <c r="KJ93" s="11"/>
      <c r="KK93" s="11"/>
      <c r="KL93" s="11"/>
      <c r="KM93" s="11"/>
      <c r="KN93" s="11"/>
      <c r="KO93" s="11"/>
      <c r="KP93" s="11"/>
      <c r="KQ93" s="16"/>
      <c r="KR93" s="16"/>
      <c r="KS93" s="11"/>
      <c r="KT93" s="12"/>
      <c r="KU93" s="12"/>
      <c r="KV93" s="13"/>
      <c r="KW93" s="14"/>
      <c r="KX93" s="11"/>
      <c r="KY93" s="11"/>
      <c r="KZ93" s="11"/>
      <c r="LA93" s="11"/>
      <c r="LB93" s="11"/>
      <c r="LC93" s="11"/>
      <c r="LD93" s="11"/>
      <c r="LE93" s="11"/>
      <c r="LF93" s="11"/>
      <c r="LG93" s="11"/>
      <c r="LH93" s="11"/>
      <c r="LI93" s="11"/>
      <c r="LJ93" s="16"/>
      <c r="LK93" s="16"/>
      <c r="LL93" s="11"/>
      <c r="LM93" s="12"/>
      <c r="LN93" s="12"/>
      <c r="LO93" s="13"/>
      <c r="LP93" s="14"/>
      <c r="LQ93" s="11"/>
      <c r="LR93" s="11"/>
      <c r="LS93" s="11"/>
      <c r="LT93" s="11"/>
      <c r="LU93" s="11"/>
      <c r="LV93" s="11"/>
      <c r="LW93" s="11"/>
      <c r="LX93" s="11"/>
      <c r="LY93" s="11"/>
      <c r="LZ93" s="11"/>
      <c r="MA93" s="11"/>
      <c r="MB93" s="11"/>
      <c r="MC93" s="16"/>
      <c r="MD93" s="16"/>
      <c r="ME93" s="11"/>
      <c r="MF93" s="12"/>
      <c r="MG93" s="12"/>
      <c r="MH93" s="13"/>
      <c r="MI93" s="14"/>
      <c r="MJ93" s="11"/>
      <c r="MK93" s="11"/>
      <c r="ML93" s="11"/>
      <c r="MM93" s="11"/>
      <c r="MN93" s="11"/>
      <c r="MO93" s="11"/>
      <c r="MP93" s="11"/>
      <c r="MQ93" s="11"/>
      <c r="MR93" s="11"/>
      <c r="MS93" s="11"/>
      <c r="MT93" s="11"/>
      <c r="MU93" s="11"/>
      <c r="MV93" s="16"/>
      <c r="MW93" s="16"/>
      <c r="MX93" s="11"/>
      <c r="MY93" s="12"/>
      <c r="MZ93" s="12"/>
      <c r="NA93" s="13"/>
      <c r="NB93" s="14"/>
      <c r="NC93" s="11"/>
      <c r="ND93" s="11"/>
      <c r="NE93" s="11"/>
      <c r="NF93" s="11"/>
      <c r="NG93" s="11"/>
      <c r="NH93" s="11"/>
      <c r="NI93" s="11"/>
      <c r="NJ93" s="11"/>
      <c r="NK93" s="11"/>
      <c r="NL93" s="11"/>
      <c r="NM93" s="11"/>
      <c r="NN93" s="11"/>
      <c r="NO93" s="16"/>
      <c r="NP93" s="16"/>
      <c r="NQ93" s="11"/>
      <c r="NR93" s="12"/>
      <c r="NS93" s="12"/>
      <c r="NT93" s="13"/>
      <c r="NU93" s="14"/>
      <c r="NV93" s="11"/>
      <c r="NW93" s="11"/>
      <c r="NX93" s="11"/>
      <c r="NY93" s="11"/>
      <c r="NZ93" s="11"/>
      <c r="OA93" s="11"/>
      <c r="OB93" s="11"/>
      <c r="OC93" s="11"/>
      <c r="OD93" s="11"/>
      <c r="OE93" s="11"/>
      <c r="OF93" s="11"/>
      <c r="OG93" s="11"/>
      <c r="OH93" s="16"/>
      <c r="OI93" s="16"/>
      <c r="OJ93" s="11"/>
      <c r="OK93" s="12"/>
      <c r="OL93" s="12"/>
      <c r="OM93" s="13"/>
      <c r="ON93" s="14"/>
      <c r="OO93" s="11"/>
      <c r="OP93" s="11"/>
      <c r="OQ93" s="11"/>
      <c r="OR93" s="11"/>
      <c r="OS93" s="11"/>
      <c r="OT93" s="11"/>
      <c r="OU93" s="11"/>
      <c r="OV93" s="11"/>
      <c r="OW93" s="11"/>
      <c r="OX93" s="11"/>
      <c r="OY93" s="11"/>
      <c r="OZ93" s="11"/>
      <c r="PA93" s="16"/>
      <c r="PB93" s="16"/>
    </row>
    <row r="94" spans="1:418" ht="100" customHeight="1" x14ac:dyDescent="0.75">
      <c r="A94" s="12">
        <v>3175</v>
      </c>
      <c r="B94" s="12" t="s">
        <v>3175</v>
      </c>
      <c r="C94" s="12" t="s">
        <v>7285</v>
      </c>
      <c r="D94" s="26">
        <v>5000</v>
      </c>
      <c r="E94" s="27">
        <v>5478</v>
      </c>
      <c r="F94" s="12" t="s">
        <v>8218</v>
      </c>
      <c r="G94" s="12" t="s">
        <v>8223</v>
      </c>
      <c r="H94" s="12" t="s">
        <v>8245</v>
      </c>
      <c r="I94" s="12">
        <v>1297977427</v>
      </c>
      <c r="J94" s="12">
        <v>1292793427</v>
      </c>
      <c r="K94" s="12" t="b">
        <v>1</v>
      </c>
      <c r="L94" s="12">
        <v>60</v>
      </c>
      <c r="M94" s="12" t="b">
        <v>1</v>
      </c>
      <c r="N94" s="12" t="s">
        <v>8273</v>
      </c>
      <c r="O94" s="12" t="s">
        <v>8274</v>
      </c>
      <c r="P94" s="12">
        <v>110</v>
      </c>
      <c r="Q94" s="12">
        <v>91.3</v>
      </c>
      <c r="R94" s="15">
        <v>40531.886886574073</v>
      </c>
      <c r="S94" s="15">
        <v>40591.886886574073</v>
      </c>
      <c r="T94" s="11"/>
      <c r="U94" s="12"/>
      <c r="V94" s="12"/>
      <c r="W94" s="13"/>
      <c r="X94" s="14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6"/>
      <c r="AL94" s="16"/>
      <c r="AM94" s="11"/>
      <c r="AN94" s="12"/>
      <c r="AO94" s="12"/>
      <c r="AP94" s="13"/>
      <c r="AQ94" s="14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6"/>
      <c r="BE94" s="16"/>
      <c r="BF94" s="11"/>
      <c r="BG94" s="12"/>
      <c r="BH94" s="12"/>
      <c r="BI94" s="13"/>
      <c r="BJ94" s="14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6"/>
      <c r="BX94" s="16"/>
      <c r="BY94" s="11"/>
      <c r="BZ94" s="12"/>
      <c r="CA94" s="12"/>
      <c r="CB94" s="13"/>
      <c r="CC94" s="14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6"/>
      <c r="CQ94" s="16"/>
      <c r="CR94" s="11"/>
      <c r="CS94" s="12"/>
      <c r="CT94" s="12"/>
      <c r="CU94" s="13"/>
      <c r="CV94" s="14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6"/>
      <c r="DJ94" s="16"/>
      <c r="DK94" s="11"/>
      <c r="DL94" s="12"/>
      <c r="DM94" s="12"/>
      <c r="DN94" s="13"/>
      <c r="DO94" s="14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  <c r="EB94" s="16"/>
      <c r="EC94" s="16"/>
      <c r="ED94" s="11"/>
      <c r="EE94" s="12"/>
      <c r="EF94" s="12"/>
      <c r="EG94" s="13"/>
      <c r="EH94" s="14"/>
      <c r="EI94" s="11"/>
      <c r="EJ94" s="11"/>
      <c r="EK94" s="11"/>
      <c r="EL94" s="11"/>
      <c r="EM94" s="11"/>
      <c r="EN94" s="11"/>
      <c r="EO94" s="11"/>
      <c r="EP94" s="11"/>
      <c r="EQ94" s="11"/>
      <c r="ER94" s="11"/>
      <c r="ES94" s="11"/>
      <c r="ET94" s="11"/>
      <c r="EU94" s="16"/>
      <c r="EV94" s="16"/>
      <c r="EW94" s="11"/>
      <c r="EX94" s="12"/>
      <c r="EY94" s="12"/>
      <c r="EZ94" s="13"/>
      <c r="FA94" s="14"/>
      <c r="FB94" s="11"/>
      <c r="FC94" s="11"/>
      <c r="FD94" s="11"/>
      <c r="FE94" s="11"/>
      <c r="FF94" s="11"/>
      <c r="FG94" s="11"/>
      <c r="FH94" s="11"/>
      <c r="FI94" s="11"/>
      <c r="FJ94" s="11"/>
      <c r="FK94" s="11"/>
      <c r="FL94" s="11"/>
      <c r="FM94" s="11"/>
      <c r="FN94" s="16"/>
      <c r="FO94" s="16"/>
      <c r="FP94" s="11"/>
      <c r="FQ94" s="12"/>
      <c r="FR94" s="12"/>
      <c r="FS94" s="13"/>
      <c r="FT94" s="14"/>
      <c r="FU94" s="11"/>
      <c r="FV94" s="11"/>
      <c r="FW94" s="11"/>
      <c r="FX94" s="11"/>
      <c r="FY94" s="11"/>
      <c r="FZ94" s="11"/>
      <c r="GA94" s="11"/>
      <c r="GB94" s="11"/>
      <c r="GC94" s="11"/>
      <c r="GD94" s="11"/>
      <c r="GE94" s="11"/>
      <c r="GF94" s="11"/>
      <c r="GG94" s="16"/>
      <c r="GH94" s="16"/>
      <c r="GI94" s="11"/>
      <c r="GJ94" s="12"/>
      <c r="GK94" s="12"/>
      <c r="GL94" s="13"/>
      <c r="GM94" s="14"/>
      <c r="GN94" s="11"/>
      <c r="GO94" s="11"/>
      <c r="GP94" s="11"/>
      <c r="GQ94" s="11"/>
      <c r="GR94" s="11"/>
      <c r="GS94" s="11"/>
      <c r="GT94" s="11"/>
      <c r="GU94" s="11"/>
      <c r="GV94" s="11"/>
      <c r="GW94" s="11"/>
      <c r="GX94" s="11"/>
      <c r="GY94" s="11"/>
      <c r="GZ94" s="16"/>
      <c r="HA94" s="16"/>
      <c r="HB94" s="11"/>
      <c r="HC94" s="12"/>
      <c r="HD94" s="12"/>
      <c r="HE94" s="13"/>
      <c r="HF94" s="14"/>
      <c r="HG94" s="11"/>
      <c r="HH94" s="11"/>
      <c r="HI94" s="11"/>
      <c r="HJ94" s="11"/>
      <c r="HK94" s="11"/>
      <c r="HL94" s="11"/>
      <c r="HM94" s="11"/>
      <c r="HN94" s="11"/>
      <c r="HO94" s="11"/>
      <c r="HP94" s="11"/>
      <c r="HQ94" s="11"/>
      <c r="HR94" s="11"/>
      <c r="HS94" s="16"/>
      <c r="HT94" s="16"/>
      <c r="HU94" s="11"/>
      <c r="HV94" s="12"/>
      <c r="HW94" s="12"/>
      <c r="HX94" s="13"/>
      <c r="HY94" s="14"/>
      <c r="HZ94" s="11"/>
      <c r="IA94" s="11"/>
      <c r="IB94" s="11"/>
      <c r="IC94" s="11"/>
      <c r="ID94" s="11"/>
      <c r="IE94" s="11"/>
      <c r="IF94" s="11"/>
      <c r="IG94" s="11"/>
      <c r="IH94" s="11"/>
      <c r="II94" s="11"/>
      <c r="IJ94" s="11"/>
      <c r="IK94" s="11"/>
      <c r="IL94" s="16"/>
      <c r="IM94" s="16"/>
      <c r="IN94" s="11"/>
      <c r="IO94" s="12"/>
      <c r="IP94" s="12"/>
      <c r="IQ94" s="13"/>
      <c r="IR94" s="14"/>
      <c r="IS94" s="11"/>
      <c r="IT94" s="11"/>
      <c r="IU94" s="11"/>
      <c r="IV94" s="11"/>
      <c r="IW94" s="11"/>
      <c r="IX94" s="11"/>
      <c r="IY94" s="11"/>
      <c r="IZ94" s="11"/>
      <c r="JA94" s="11"/>
      <c r="JB94" s="11"/>
      <c r="JC94" s="11"/>
      <c r="JD94" s="11"/>
      <c r="JE94" s="16"/>
      <c r="JF94" s="16"/>
      <c r="JG94" s="11"/>
      <c r="JH94" s="12"/>
      <c r="JI94" s="12"/>
      <c r="JJ94" s="13"/>
      <c r="JK94" s="14"/>
      <c r="JL94" s="11"/>
      <c r="JM94" s="11"/>
      <c r="JN94" s="11"/>
      <c r="JO94" s="11"/>
      <c r="JP94" s="11"/>
      <c r="JQ94" s="11"/>
      <c r="JR94" s="11"/>
      <c r="JS94" s="11"/>
      <c r="JT94" s="11"/>
      <c r="JU94" s="11"/>
      <c r="JV94" s="11"/>
      <c r="JW94" s="11"/>
      <c r="JX94" s="16"/>
      <c r="JY94" s="16"/>
      <c r="JZ94" s="11"/>
      <c r="KA94" s="12"/>
      <c r="KB94" s="12"/>
      <c r="KC94" s="13"/>
      <c r="KD94" s="14"/>
      <c r="KE94" s="11"/>
      <c r="KF94" s="11"/>
      <c r="KG94" s="11"/>
      <c r="KH94" s="11"/>
      <c r="KI94" s="11"/>
      <c r="KJ94" s="11"/>
      <c r="KK94" s="11"/>
      <c r="KL94" s="11"/>
      <c r="KM94" s="11"/>
      <c r="KN94" s="11"/>
      <c r="KO94" s="11"/>
      <c r="KP94" s="11"/>
      <c r="KQ94" s="16"/>
      <c r="KR94" s="16"/>
      <c r="KS94" s="11"/>
      <c r="KT94" s="12"/>
      <c r="KU94" s="12"/>
      <c r="KV94" s="13"/>
      <c r="KW94" s="14"/>
      <c r="KX94" s="11"/>
      <c r="KY94" s="11"/>
      <c r="KZ94" s="11"/>
      <c r="LA94" s="11"/>
      <c r="LB94" s="11"/>
      <c r="LC94" s="11"/>
      <c r="LD94" s="11"/>
      <c r="LE94" s="11"/>
      <c r="LF94" s="11"/>
      <c r="LG94" s="11"/>
      <c r="LH94" s="11"/>
      <c r="LI94" s="11"/>
      <c r="LJ94" s="16"/>
      <c r="LK94" s="16"/>
      <c r="LL94" s="11"/>
      <c r="LM94" s="12"/>
      <c r="LN94" s="12"/>
      <c r="LO94" s="13"/>
      <c r="LP94" s="14"/>
      <c r="LQ94" s="11"/>
      <c r="LR94" s="11"/>
      <c r="LS94" s="11"/>
      <c r="LT94" s="11"/>
      <c r="LU94" s="11"/>
      <c r="LV94" s="11"/>
      <c r="LW94" s="11"/>
      <c r="LX94" s="11"/>
      <c r="LY94" s="11"/>
      <c r="LZ94" s="11"/>
      <c r="MA94" s="11"/>
      <c r="MB94" s="11"/>
      <c r="MC94" s="16"/>
      <c r="MD94" s="16"/>
      <c r="ME94" s="11"/>
      <c r="MF94" s="12"/>
      <c r="MG94" s="12"/>
      <c r="MH94" s="13"/>
      <c r="MI94" s="14"/>
      <c r="MJ94" s="11"/>
      <c r="MK94" s="11"/>
      <c r="ML94" s="11"/>
      <c r="MM94" s="11"/>
      <c r="MN94" s="11"/>
      <c r="MO94" s="11"/>
      <c r="MP94" s="11"/>
      <c r="MQ94" s="11"/>
      <c r="MR94" s="11"/>
      <c r="MS94" s="11"/>
      <c r="MT94" s="11"/>
      <c r="MU94" s="11"/>
      <c r="MV94" s="16"/>
      <c r="MW94" s="16"/>
      <c r="MX94" s="11"/>
      <c r="MY94" s="12"/>
      <c r="MZ94" s="12"/>
      <c r="NA94" s="13"/>
      <c r="NB94" s="14"/>
      <c r="NC94" s="11"/>
      <c r="ND94" s="11"/>
      <c r="NE94" s="11"/>
      <c r="NF94" s="11"/>
      <c r="NG94" s="11"/>
      <c r="NH94" s="11"/>
      <c r="NI94" s="11"/>
      <c r="NJ94" s="11"/>
      <c r="NK94" s="11"/>
      <c r="NL94" s="11"/>
      <c r="NM94" s="11"/>
      <c r="NN94" s="11"/>
      <c r="NO94" s="16"/>
      <c r="NP94" s="16"/>
      <c r="NQ94" s="11"/>
      <c r="NR94" s="12"/>
      <c r="NS94" s="12"/>
      <c r="NT94" s="13"/>
      <c r="NU94" s="14"/>
      <c r="NV94" s="11"/>
      <c r="NW94" s="11"/>
      <c r="NX94" s="11"/>
      <c r="NY94" s="11"/>
      <c r="NZ94" s="11"/>
      <c r="OA94" s="11"/>
      <c r="OB94" s="11"/>
      <c r="OC94" s="11"/>
      <c r="OD94" s="11"/>
      <c r="OE94" s="11"/>
      <c r="OF94" s="11"/>
      <c r="OG94" s="11"/>
      <c r="OH94" s="16"/>
      <c r="OI94" s="16"/>
      <c r="OJ94" s="11"/>
      <c r="OK94" s="12"/>
      <c r="OL94" s="12"/>
      <c r="OM94" s="13"/>
      <c r="ON94" s="14"/>
      <c r="OO94" s="11"/>
      <c r="OP94" s="11"/>
      <c r="OQ94" s="11"/>
      <c r="OR94" s="11"/>
      <c r="OS94" s="11"/>
      <c r="OT94" s="11"/>
      <c r="OU94" s="11"/>
      <c r="OV94" s="11"/>
      <c r="OW94" s="11"/>
      <c r="OX94" s="11"/>
      <c r="OY94" s="11"/>
      <c r="OZ94" s="11"/>
      <c r="PA94" s="16"/>
      <c r="PB94" s="16"/>
    </row>
    <row r="95" spans="1:418" ht="100" customHeight="1" x14ac:dyDescent="0.75">
      <c r="A95" s="12">
        <v>3176</v>
      </c>
      <c r="B95" s="12" t="s">
        <v>3176</v>
      </c>
      <c r="C95" s="12" t="s">
        <v>7286</v>
      </c>
      <c r="D95" s="26">
        <v>1900</v>
      </c>
      <c r="E95" s="27">
        <v>2182</v>
      </c>
      <c r="F95" s="12" t="s">
        <v>8218</v>
      </c>
      <c r="G95" s="12" t="s">
        <v>8223</v>
      </c>
      <c r="H95" s="12" t="s">
        <v>8245</v>
      </c>
      <c r="I95" s="12">
        <v>1376838000</v>
      </c>
      <c r="J95" s="12">
        <v>1374531631</v>
      </c>
      <c r="K95" s="12" t="b">
        <v>1</v>
      </c>
      <c r="L95" s="12">
        <v>55</v>
      </c>
      <c r="M95" s="12" t="b">
        <v>1</v>
      </c>
      <c r="N95" s="12" t="s">
        <v>8273</v>
      </c>
      <c r="O95" s="12" t="s">
        <v>8274</v>
      </c>
      <c r="P95" s="12">
        <v>115</v>
      </c>
      <c r="Q95" s="12">
        <v>39.67</v>
      </c>
      <c r="R95" s="15">
        <v>41477.930914351848</v>
      </c>
      <c r="S95" s="15">
        <v>41504.625</v>
      </c>
      <c r="T95" s="11"/>
      <c r="U95" s="12"/>
      <c r="V95" s="12"/>
      <c r="W95" s="13"/>
      <c r="X95" s="14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6"/>
      <c r="AL95" s="16"/>
      <c r="AM95" s="11"/>
      <c r="AN95" s="12"/>
      <c r="AO95" s="12"/>
      <c r="AP95" s="13"/>
      <c r="AQ95" s="14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6"/>
      <c r="BE95" s="16"/>
      <c r="BF95" s="11"/>
      <c r="BG95" s="12"/>
      <c r="BH95" s="12"/>
      <c r="BI95" s="13"/>
      <c r="BJ95" s="14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6"/>
      <c r="BX95" s="16"/>
      <c r="BY95" s="11"/>
      <c r="BZ95" s="12"/>
      <c r="CA95" s="12"/>
      <c r="CB95" s="13"/>
      <c r="CC95" s="14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6"/>
      <c r="CQ95" s="16"/>
      <c r="CR95" s="11"/>
      <c r="CS95" s="12"/>
      <c r="CT95" s="12"/>
      <c r="CU95" s="13"/>
      <c r="CV95" s="14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6"/>
      <c r="DJ95" s="16"/>
      <c r="DK95" s="11"/>
      <c r="DL95" s="12"/>
      <c r="DM95" s="12"/>
      <c r="DN95" s="13"/>
      <c r="DO95" s="14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  <c r="EB95" s="16"/>
      <c r="EC95" s="16"/>
      <c r="ED95" s="11"/>
      <c r="EE95" s="12"/>
      <c r="EF95" s="12"/>
      <c r="EG95" s="13"/>
      <c r="EH95" s="14"/>
      <c r="EI95" s="11"/>
      <c r="EJ95" s="11"/>
      <c r="EK95" s="11"/>
      <c r="EL95" s="11"/>
      <c r="EM95" s="11"/>
      <c r="EN95" s="11"/>
      <c r="EO95" s="11"/>
      <c r="EP95" s="11"/>
      <c r="EQ95" s="11"/>
      <c r="ER95" s="11"/>
      <c r="ES95" s="11"/>
      <c r="ET95" s="11"/>
      <c r="EU95" s="16"/>
      <c r="EV95" s="16"/>
      <c r="EW95" s="11"/>
      <c r="EX95" s="12"/>
      <c r="EY95" s="12"/>
      <c r="EZ95" s="13"/>
      <c r="FA95" s="14"/>
      <c r="FB95" s="11"/>
      <c r="FC95" s="11"/>
      <c r="FD95" s="11"/>
      <c r="FE95" s="11"/>
      <c r="FF95" s="11"/>
      <c r="FG95" s="11"/>
      <c r="FH95" s="11"/>
      <c r="FI95" s="11"/>
      <c r="FJ95" s="11"/>
      <c r="FK95" s="11"/>
      <c r="FL95" s="11"/>
      <c r="FM95" s="11"/>
      <c r="FN95" s="16"/>
      <c r="FO95" s="16"/>
      <c r="FP95" s="11"/>
      <c r="FQ95" s="12"/>
      <c r="FR95" s="12"/>
      <c r="FS95" s="13"/>
      <c r="FT95" s="14"/>
      <c r="FU95" s="11"/>
      <c r="FV95" s="11"/>
      <c r="FW95" s="11"/>
      <c r="FX95" s="11"/>
      <c r="FY95" s="11"/>
      <c r="FZ95" s="11"/>
      <c r="GA95" s="11"/>
      <c r="GB95" s="11"/>
      <c r="GC95" s="11"/>
      <c r="GD95" s="11"/>
      <c r="GE95" s="11"/>
      <c r="GF95" s="11"/>
      <c r="GG95" s="16"/>
      <c r="GH95" s="16"/>
      <c r="GI95" s="11"/>
      <c r="GJ95" s="12"/>
      <c r="GK95" s="12"/>
      <c r="GL95" s="13"/>
      <c r="GM95" s="14"/>
      <c r="GN95" s="11"/>
      <c r="GO95" s="11"/>
      <c r="GP95" s="11"/>
      <c r="GQ95" s="11"/>
      <c r="GR95" s="11"/>
      <c r="GS95" s="11"/>
      <c r="GT95" s="11"/>
      <c r="GU95" s="11"/>
      <c r="GV95" s="11"/>
      <c r="GW95" s="11"/>
      <c r="GX95" s="11"/>
      <c r="GY95" s="11"/>
      <c r="GZ95" s="16"/>
      <c r="HA95" s="16"/>
      <c r="HB95" s="11"/>
      <c r="HC95" s="12"/>
      <c r="HD95" s="12"/>
      <c r="HE95" s="13"/>
      <c r="HF95" s="14"/>
      <c r="HG95" s="11"/>
      <c r="HH95" s="11"/>
      <c r="HI95" s="11"/>
      <c r="HJ95" s="11"/>
      <c r="HK95" s="11"/>
      <c r="HL95" s="11"/>
      <c r="HM95" s="11"/>
      <c r="HN95" s="11"/>
      <c r="HO95" s="11"/>
      <c r="HP95" s="11"/>
      <c r="HQ95" s="11"/>
      <c r="HR95" s="11"/>
      <c r="HS95" s="16"/>
      <c r="HT95" s="16"/>
      <c r="HU95" s="11"/>
      <c r="HV95" s="12"/>
      <c r="HW95" s="12"/>
      <c r="HX95" s="13"/>
      <c r="HY95" s="14"/>
      <c r="HZ95" s="11"/>
      <c r="IA95" s="11"/>
      <c r="IB95" s="11"/>
      <c r="IC95" s="11"/>
      <c r="ID95" s="11"/>
      <c r="IE95" s="11"/>
      <c r="IF95" s="11"/>
      <c r="IG95" s="11"/>
      <c r="IH95" s="11"/>
      <c r="II95" s="11"/>
      <c r="IJ95" s="11"/>
      <c r="IK95" s="11"/>
      <c r="IL95" s="16"/>
      <c r="IM95" s="16"/>
      <c r="IN95" s="11"/>
      <c r="IO95" s="12"/>
      <c r="IP95" s="12"/>
      <c r="IQ95" s="13"/>
      <c r="IR95" s="14"/>
      <c r="IS95" s="11"/>
      <c r="IT95" s="11"/>
      <c r="IU95" s="11"/>
      <c r="IV95" s="11"/>
      <c r="IW95" s="11"/>
      <c r="IX95" s="11"/>
      <c r="IY95" s="11"/>
      <c r="IZ95" s="11"/>
      <c r="JA95" s="11"/>
      <c r="JB95" s="11"/>
      <c r="JC95" s="11"/>
      <c r="JD95" s="11"/>
      <c r="JE95" s="16"/>
      <c r="JF95" s="16"/>
      <c r="JG95" s="11"/>
      <c r="JH95" s="12"/>
      <c r="JI95" s="12"/>
      <c r="JJ95" s="13"/>
      <c r="JK95" s="14"/>
      <c r="JL95" s="11"/>
      <c r="JM95" s="11"/>
      <c r="JN95" s="11"/>
      <c r="JO95" s="11"/>
      <c r="JP95" s="11"/>
      <c r="JQ95" s="11"/>
      <c r="JR95" s="11"/>
      <c r="JS95" s="11"/>
      <c r="JT95" s="11"/>
      <c r="JU95" s="11"/>
      <c r="JV95" s="11"/>
      <c r="JW95" s="11"/>
      <c r="JX95" s="16"/>
      <c r="JY95" s="16"/>
      <c r="JZ95" s="11"/>
      <c r="KA95" s="12"/>
      <c r="KB95" s="12"/>
      <c r="KC95" s="13"/>
      <c r="KD95" s="14"/>
      <c r="KE95" s="11"/>
      <c r="KF95" s="11"/>
      <c r="KG95" s="11"/>
      <c r="KH95" s="11"/>
      <c r="KI95" s="11"/>
      <c r="KJ95" s="11"/>
      <c r="KK95" s="11"/>
      <c r="KL95" s="11"/>
      <c r="KM95" s="11"/>
      <c r="KN95" s="11"/>
      <c r="KO95" s="11"/>
      <c r="KP95" s="11"/>
      <c r="KQ95" s="16"/>
      <c r="KR95" s="16"/>
      <c r="KS95" s="11"/>
      <c r="KT95" s="12"/>
      <c r="KU95" s="12"/>
      <c r="KV95" s="13"/>
      <c r="KW95" s="14"/>
      <c r="KX95" s="11"/>
      <c r="KY95" s="11"/>
      <c r="KZ95" s="11"/>
      <c r="LA95" s="11"/>
      <c r="LB95" s="11"/>
      <c r="LC95" s="11"/>
      <c r="LD95" s="11"/>
      <c r="LE95" s="11"/>
      <c r="LF95" s="11"/>
      <c r="LG95" s="11"/>
      <c r="LH95" s="11"/>
      <c r="LI95" s="11"/>
      <c r="LJ95" s="16"/>
      <c r="LK95" s="16"/>
      <c r="LL95" s="11"/>
      <c r="LM95" s="12"/>
      <c r="LN95" s="12"/>
      <c r="LO95" s="13"/>
      <c r="LP95" s="14"/>
      <c r="LQ95" s="11"/>
      <c r="LR95" s="11"/>
      <c r="LS95" s="11"/>
      <c r="LT95" s="11"/>
      <c r="LU95" s="11"/>
      <c r="LV95" s="11"/>
      <c r="LW95" s="11"/>
      <c r="LX95" s="11"/>
      <c r="LY95" s="11"/>
      <c r="LZ95" s="11"/>
      <c r="MA95" s="11"/>
      <c r="MB95" s="11"/>
      <c r="MC95" s="16"/>
      <c r="MD95" s="16"/>
      <c r="ME95" s="11"/>
      <c r="MF95" s="12"/>
      <c r="MG95" s="12"/>
      <c r="MH95" s="13"/>
      <c r="MI95" s="14"/>
      <c r="MJ95" s="11"/>
      <c r="MK95" s="11"/>
      <c r="ML95" s="11"/>
      <c r="MM95" s="11"/>
      <c r="MN95" s="11"/>
      <c r="MO95" s="11"/>
      <c r="MP95" s="11"/>
      <c r="MQ95" s="11"/>
      <c r="MR95" s="11"/>
      <c r="MS95" s="11"/>
      <c r="MT95" s="11"/>
      <c r="MU95" s="11"/>
      <c r="MV95" s="16"/>
      <c r="MW95" s="16"/>
      <c r="MX95" s="11"/>
      <c r="MY95" s="12"/>
      <c r="MZ95" s="12"/>
      <c r="NA95" s="13"/>
      <c r="NB95" s="14"/>
      <c r="NC95" s="11"/>
      <c r="ND95" s="11"/>
      <c r="NE95" s="11"/>
      <c r="NF95" s="11"/>
      <c r="NG95" s="11"/>
      <c r="NH95" s="11"/>
      <c r="NI95" s="11"/>
      <c r="NJ95" s="11"/>
      <c r="NK95" s="11"/>
      <c r="NL95" s="11"/>
      <c r="NM95" s="11"/>
      <c r="NN95" s="11"/>
      <c r="NO95" s="16"/>
      <c r="NP95" s="16"/>
      <c r="NQ95" s="11"/>
      <c r="NR95" s="12"/>
      <c r="NS95" s="12"/>
      <c r="NT95" s="13"/>
      <c r="NU95" s="14"/>
      <c r="NV95" s="11"/>
      <c r="NW95" s="11"/>
      <c r="NX95" s="11"/>
      <c r="NY95" s="11"/>
      <c r="NZ95" s="11"/>
      <c r="OA95" s="11"/>
      <c r="OB95" s="11"/>
      <c r="OC95" s="11"/>
      <c r="OD95" s="11"/>
      <c r="OE95" s="11"/>
      <c r="OF95" s="11"/>
      <c r="OG95" s="11"/>
      <c r="OH95" s="16"/>
      <c r="OI95" s="16"/>
      <c r="OJ95" s="11"/>
      <c r="OK95" s="12"/>
      <c r="OL95" s="12"/>
      <c r="OM95" s="13"/>
      <c r="ON95" s="14"/>
      <c r="OO95" s="11"/>
      <c r="OP95" s="11"/>
      <c r="OQ95" s="11"/>
      <c r="OR95" s="11"/>
      <c r="OS95" s="11"/>
      <c r="OT95" s="11"/>
      <c r="OU95" s="11"/>
      <c r="OV95" s="11"/>
      <c r="OW95" s="11"/>
      <c r="OX95" s="11"/>
      <c r="OY95" s="11"/>
      <c r="OZ95" s="11"/>
      <c r="PA95" s="16"/>
      <c r="PB95" s="16"/>
    </row>
    <row r="96" spans="1:418" ht="100" customHeight="1" x14ac:dyDescent="0.75">
      <c r="A96" s="12">
        <v>3177</v>
      </c>
      <c r="B96" s="12" t="s">
        <v>3177</v>
      </c>
      <c r="C96" s="12" t="s">
        <v>7287</v>
      </c>
      <c r="D96" s="26">
        <v>2500</v>
      </c>
      <c r="E96" s="27">
        <v>2935</v>
      </c>
      <c r="F96" s="12" t="s">
        <v>8218</v>
      </c>
      <c r="G96" s="12" t="s">
        <v>8223</v>
      </c>
      <c r="H96" s="12" t="s">
        <v>8245</v>
      </c>
      <c r="I96" s="12">
        <v>1403366409</v>
      </c>
      <c r="J96" s="12">
        <v>1400774409</v>
      </c>
      <c r="K96" s="12" t="b">
        <v>1</v>
      </c>
      <c r="L96" s="12">
        <v>51</v>
      </c>
      <c r="M96" s="12" t="b">
        <v>1</v>
      </c>
      <c r="N96" s="12" t="s">
        <v>8273</v>
      </c>
      <c r="O96" s="12" t="s">
        <v>8274</v>
      </c>
      <c r="P96" s="12">
        <v>117</v>
      </c>
      <c r="Q96" s="12">
        <v>57.55</v>
      </c>
      <c r="R96" s="15">
        <v>41781.666770833333</v>
      </c>
      <c r="S96" s="15">
        <v>41811.666770833333</v>
      </c>
      <c r="T96" s="11"/>
      <c r="U96" s="12"/>
      <c r="V96" s="12"/>
      <c r="W96" s="13"/>
      <c r="X96" s="14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6"/>
      <c r="AL96" s="16"/>
      <c r="AM96" s="11"/>
      <c r="AN96" s="12"/>
      <c r="AO96" s="12"/>
      <c r="AP96" s="13"/>
      <c r="AQ96" s="14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6"/>
      <c r="BE96" s="16"/>
      <c r="BF96" s="11"/>
      <c r="BG96" s="12"/>
      <c r="BH96" s="12"/>
      <c r="BI96" s="13"/>
      <c r="BJ96" s="14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6"/>
      <c r="BX96" s="16"/>
      <c r="BY96" s="11"/>
      <c r="BZ96" s="12"/>
      <c r="CA96" s="12"/>
      <c r="CB96" s="13"/>
      <c r="CC96" s="14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6"/>
      <c r="CQ96" s="16"/>
      <c r="CR96" s="11"/>
      <c r="CS96" s="12"/>
      <c r="CT96" s="12"/>
      <c r="CU96" s="13"/>
      <c r="CV96" s="14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6"/>
      <c r="DJ96" s="16"/>
      <c r="DK96" s="11"/>
      <c r="DL96" s="12"/>
      <c r="DM96" s="12"/>
      <c r="DN96" s="13"/>
      <c r="DO96" s="14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  <c r="EB96" s="16"/>
      <c r="EC96" s="16"/>
      <c r="ED96" s="11"/>
      <c r="EE96" s="12"/>
      <c r="EF96" s="12"/>
      <c r="EG96" s="13"/>
      <c r="EH96" s="14"/>
      <c r="EI96" s="11"/>
      <c r="EJ96" s="11"/>
      <c r="EK96" s="11"/>
      <c r="EL96" s="11"/>
      <c r="EM96" s="11"/>
      <c r="EN96" s="11"/>
      <c r="EO96" s="11"/>
      <c r="EP96" s="11"/>
      <c r="EQ96" s="11"/>
      <c r="ER96" s="11"/>
      <c r="ES96" s="11"/>
      <c r="ET96" s="11"/>
      <c r="EU96" s="16"/>
      <c r="EV96" s="16"/>
      <c r="EW96" s="11"/>
      <c r="EX96" s="12"/>
      <c r="EY96" s="12"/>
      <c r="EZ96" s="13"/>
      <c r="FA96" s="14"/>
      <c r="FB96" s="11"/>
      <c r="FC96" s="11"/>
      <c r="FD96" s="11"/>
      <c r="FE96" s="11"/>
      <c r="FF96" s="11"/>
      <c r="FG96" s="11"/>
      <c r="FH96" s="11"/>
      <c r="FI96" s="11"/>
      <c r="FJ96" s="11"/>
      <c r="FK96" s="11"/>
      <c r="FL96" s="11"/>
      <c r="FM96" s="11"/>
      <c r="FN96" s="16"/>
      <c r="FO96" s="16"/>
      <c r="FP96" s="11"/>
      <c r="FQ96" s="12"/>
      <c r="FR96" s="12"/>
      <c r="FS96" s="13"/>
      <c r="FT96" s="14"/>
      <c r="FU96" s="11"/>
      <c r="FV96" s="11"/>
      <c r="FW96" s="11"/>
      <c r="FX96" s="11"/>
      <c r="FY96" s="11"/>
      <c r="FZ96" s="11"/>
      <c r="GA96" s="11"/>
      <c r="GB96" s="11"/>
      <c r="GC96" s="11"/>
      <c r="GD96" s="11"/>
      <c r="GE96" s="11"/>
      <c r="GF96" s="11"/>
      <c r="GG96" s="16"/>
      <c r="GH96" s="16"/>
      <c r="GI96" s="11"/>
      <c r="GJ96" s="12"/>
      <c r="GK96" s="12"/>
      <c r="GL96" s="13"/>
      <c r="GM96" s="14"/>
      <c r="GN96" s="11"/>
      <c r="GO96" s="11"/>
      <c r="GP96" s="11"/>
      <c r="GQ96" s="11"/>
      <c r="GR96" s="11"/>
      <c r="GS96" s="11"/>
      <c r="GT96" s="11"/>
      <c r="GU96" s="11"/>
      <c r="GV96" s="11"/>
      <c r="GW96" s="11"/>
      <c r="GX96" s="11"/>
      <c r="GY96" s="11"/>
      <c r="GZ96" s="16"/>
      <c r="HA96" s="16"/>
      <c r="HB96" s="11"/>
      <c r="HC96" s="12"/>
      <c r="HD96" s="12"/>
      <c r="HE96" s="13"/>
      <c r="HF96" s="14"/>
      <c r="HG96" s="11"/>
      <c r="HH96" s="11"/>
      <c r="HI96" s="11"/>
      <c r="HJ96" s="11"/>
      <c r="HK96" s="11"/>
      <c r="HL96" s="11"/>
      <c r="HM96" s="11"/>
      <c r="HN96" s="11"/>
      <c r="HO96" s="11"/>
      <c r="HP96" s="11"/>
      <c r="HQ96" s="11"/>
      <c r="HR96" s="11"/>
      <c r="HS96" s="16"/>
      <c r="HT96" s="16"/>
      <c r="HU96" s="11"/>
      <c r="HV96" s="12"/>
      <c r="HW96" s="12"/>
      <c r="HX96" s="13"/>
      <c r="HY96" s="14"/>
      <c r="HZ96" s="11"/>
      <c r="IA96" s="11"/>
      <c r="IB96" s="11"/>
      <c r="IC96" s="11"/>
      <c r="ID96" s="11"/>
      <c r="IE96" s="11"/>
      <c r="IF96" s="11"/>
      <c r="IG96" s="11"/>
      <c r="IH96" s="11"/>
      <c r="II96" s="11"/>
      <c r="IJ96" s="11"/>
      <c r="IK96" s="11"/>
      <c r="IL96" s="16"/>
      <c r="IM96" s="16"/>
      <c r="IN96" s="11"/>
      <c r="IO96" s="12"/>
      <c r="IP96" s="12"/>
      <c r="IQ96" s="13"/>
      <c r="IR96" s="14"/>
      <c r="IS96" s="11"/>
      <c r="IT96" s="11"/>
      <c r="IU96" s="11"/>
      <c r="IV96" s="11"/>
      <c r="IW96" s="11"/>
      <c r="IX96" s="11"/>
      <c r="IY96" s="11"/>
      <c r="IZ96" s="11"/>
      <c r="JA96" s="11"/>
      <c r="JB96" s="11"/>
      <c r="JC96" s="11"/>
      <c r="JD96" s="11"/>
      <c r="JE96" s="16"/>
      <c r="JF96" s="16"/>
      <c r="JG96" s="11"/>
      <c r="JH96" s="12"/>
      <c r="JI96" s="12"/>
      <c r="JJ96" s="13"/>
      <c r="JK96" s="14"/>
      <c r="JL96" s="11"/>
      <c r="JM96" s="11"/>
      <c r="JN96" s="11"/>
      <c r="JO96" s="11"/>
      <c r="JP96" s="11"/>
      <c r="JQ96" s="11"/>
      <c r="JR96" s="11"/>
      <c r="JS96" s="11"/>
      <c r="JT96" s="11"/>
      <c r="JU96" s="11"/>
      <c r="JV96" s="11"/>
      <c r="JW96" s="11"/>
      <c r="JX96" s="16"/>
      <c r="JY96" s="16"/>
      <c r="JZ96" s="11"/>
      <c r="KA96" s="12"/>
      <c r="KB96" s="12"/>
      <c r="KC96" s="13"/>
      <c r="KD96" s="14"/>
      <c r="KE96" s="11"/>
      <c r="KF96" s="11"/>
      <c r="KG96" s="11"/>
      <c r="KH96" s="11"/>
      <c r="KI96" s="11"/>
      <c r="KJ96" s="11"/>
      <c r="KK96" s="11"/>
      <c r="KL96" s="11"/>
      <c r="KM96" s="11"/>
      <c r="KN96" s="11"/>
      <c r="KO96" s="11"/>
      <c r="KP96" s="11"/>
      <c r="KQ96" s="16"/>
      <c r="KR96" s="16"/>
      <c r="KS96" s="11"/>
      <c r="KT96" s="12"/>
      <c r="KU96" s="12"/>
      <c r="KV96" s="13"/>
      <c r="KW96" s="14"/>
      <c r="KX96" s="11"/>
      <c r="KY96" s="11"/>
      <c r="KZ96" s="11"/>
      <c r="LA96" s="11"/>
      <c r="LB96" s="11"/>
      <c r="LC96" s="11"/>
      <c r="LD96" s="11"/>
      <c r="LE96" s="11"/>
      <c r="LF96" s="11"/>
      <c r="LG96" s="11"/>
      <c r="LH96" s="11"/>
      <c r="LI96" s="11"/>
      <c r="LJ96" s="16"/>
      <c r="LK96" s="16"/>
      <c r="LL96" s="11"/>
      <c r="LM96" s="12"/>
      <c r="LN96" s="12"/>
      <c r="LO96" s="13"/>
      <c r="LP96" s="14"/>
      <c r="LQ96" s="11"/>
      <c r="LR96" s="11"/>
      <c r="LS96" s="11"/>
      <c r="LT96" s="11"/>
      <c r="LU96" s="11"/>
      <c r="LV96" s="11"/>
      <c r="LW96" s="11"/>
      <c r="LX96" s="11"/>
      <c r="LY96" s="11"/>
      <c r="LZ96" s="11"/>
      <c r="MA96" s="11"/>
      <c r="MB96" s="11"/>
      <c r="MC96" s="16"/>
      <c r="MD96" s="16"/>
      <c r="ME96" s="11"/>
      <c r="MF96" s="12"/>
      <c r="MG96" s="12"/>
      <c r="MH96" s="13"/>
      <c r="MI96" s="14"/>
      <c r="MJ96" s="11"/>
      <c r="MK96" s="11"/>
      <c r="ML96" s="11"/>
      <c r="MM96" s="11"/>
      <c r="MN96" s="11"/>
      <c r="MO96" s="11"/>
      <c r="MP96" s="11"/>
      <c r="MQ96" s="11"/>
      <c r="MR96" s="11"/>
      <c r="MS96" s="11"/>
      <c r="MT96" s="11"/>
      <c r="MU96" s="11"/>
      <c r="MV96" s="16"/>
      <c r="MW96" s="16"/>
      <c r="MX96" s="11"/>
      <c r="MY96" s="12"/>
      <c r="MZ96" s="12"/>
      <c r="NA96" s="13"/>
      <c r="NB96" s="14"/>
      <c r="NC96" s="11"/>
      <c r="ND96" s="11"/>
      <c r="NE96" s="11"/>
      <c r="NF96" s="11"/>
      <c r="NG96" s="11"/>
      <c r="NH96" s="11"/>
      <c r="NI96" s="11"/>
      <c r="NJ96" s="11"/>
      <c r="NK96" s="11"/>
      <c r="NL96" s="11"/>
      <c r="NM96" s="11"/>
      <c r="NN96" s="11"/>
      <c r="NO96" s="16"/>
      <c r="NP96" s="16"/>
      <c r="NQ96" s="11"/>
      <c r="NR96" s="12"/>
      <c r="NS96" s="12"/>
      <c r="NT96" s="13"/>
      <c r="NU96" s="14"/>
      <c r="NV96" s="11"/>
      <c r="NW96" s="11"/>
      <c r="NX96" s="11"/>
      <c r="NY96" s="11"/>
      <c r="NZ96" s="11"/>
      <c r="OA96" s="11"/>
      <c r="OB96" s="11"/>
      <c r="OC96" s="11"/>
      <c r="OD96" s="11"/>
      <c r="OE96" s="11"/>
      <c r="OF96" s="11"/>
      <c r="OG96" s="11"/>
      <c r="OH96" s="16"/>
      <c r="OI96" s="16"/>
      <c r="OJ96" s="11"/>
      <c r="OK96" s="12"/>
      <c r="OL96" s="12"/>
      <c r="OM96" s="13"/>
      <c r="ON96" s="14"/>
      <c r="OO96" s="11"/>
      <c r="OP96" s="11"/>
      <c r="OQ96" s="11"/>
      <c r="OR96" s="11"/>
      <c r="OS96" s="11"/>
      <c r="OT96" s="11"/>
      <c r="OU96" s="11"/>
      <c r="OV96" s="11"/>
      <c r="OW96" s="11"/>
      <c r="OX96" s="11"/>
      <c r="OY96" s="11"/>
      <c r="OZ96" s="11"/>
      <c r="PA96" s="16"/>
      <c r="PB96" s="16"/>
    </row>
    <row r="97" spans="1:418" ht="100" customHeight="1" x14ac:dyDescent="0.75">
      <c r="A97" s="12">
        <v>3179</v>
      </c>
      <c r="B97" s="12" t="s">
        <v>3179</v>
      </c>
      <c r="C97" s="12" t="s">
        <v>7289</v>
      </c>
      <c r="D97" s="26">
        <v>4200</v>
      </c>
      <c r="E97" s="27">
        <v>4794.82</v>
      </c>
      <c r="F97" s="12" t="s">
        <v>8218</v>
      </c>
      <c r="G97" s="12" t="s">
        <v>8223</v>
      </c>
      <c r="H97" s="12" t="s">
        <v>8245</v>
      </c>
      <c r="I97" s="12">
        <v>1367859071</v>
      </c>
      <c r="J97" s="12">
        <v>1365699071</v>
      </c>
      <c r="K97" s="12" t="b">
        <v>1</v>
      </c>
      <c r="L97" s="12">
        <v>62</v>
      </c>
      <c r="M97" s="12" t="b">
        <v>1</v>
      </c>
      <c r="N97" s="12" t="s">
        <v>8273</v>
      </c>
      <c r="O97" s="12" t="s">
        <v>8274</v>
      </c>
      <c r="P97" s="12">
        <v>114</v>
      </c>
      <c r="Q97" s="12">
        <v>77.34</v>
      </c>
      <c r="R97" s="15">
        <v>41375.702210648145</v>
      </c>
      <c r="S97" s="15">
        <v>41400.702210648145</v>
      </c>
      <c r="T97" s="11"/>
      <c r="U97" s="12"/>
      <c r="V97" s="12"/>
      <c r="W97" s="13"/>
      <c r="X97" s="14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6"/>
      <c r="AL97" s="16"/>
      <c r="AM97" s="11"/>
      <c r="AN97" s="12"/>
      <c r="AO97" s="12"/>
      <c r="AP97" s="13"/>
      <c r="AQ97" s="14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6"/>
      <c r="BE97" s="16"/>
      <c r="BF97" s="11"/>
      <c r="BG97" s="12"/>
      <c r="BH97" s="12"/>
      <c r="BI97" s="13"/>
      <c r="BJ97" s="14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6"/>
      <c r="BX97" s="16"/>
      <c r="BY97" s="11"/>
      <c r="BZ97" s="12"/>
      <c r="CA97" s="12"/>
      <c r="CB97" s="13"/>
      <c r="CC97" s="14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6"/>
      <c r="CQ97" s="16"/>
      <c r="CR97" s="11"/>
      <c r="CS97" s="12"/>
      <c r="CT97" s="12"/>
      <c r="CU97" s="13"/>
      <c r="CV97" s="14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6"/>
      <c r="DJ97" s="16"/>
      <c r="DK97" s="11"/>
      <c r="DL97" s="12"/>
      <c r="DM97" s="12"/>
      <c r="DN97" s="13"/>
      <c r="DO97" s="14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  <c r="EB97" s="16"/>
      <c r="EC97" s="16"/>
      <c r="ED97" s="11"/>
      <c r="EE97" s="12"/>
      <c r="EF97" s="12"/>
      <c r="EG97" s="13"/>
      <c r="EH97" s="14"/>
      <c r="EI97" s="11"/>
      <c r="EJ97" s="11"/>
      <c r="EK97" s="11"/>
      <c r="EL97" s="11"/>
      <c r="EM97" s="11"/>
      <c r="EN97" s="11"/>
      <c r="EO97" s="11"/>
      <c r="EP97" s="11"/>
      <c r="EQ97" s="11"/>
      <c r="ER97" s="11"/>
      <c r="ES97" s="11"/>
      <c r="ET97" s="11"/>
      <c r="EU97" s="16"/>
      <c r="EV97" s="16"/>
      <c r="EW97" s="11"/>
      <c r="EX97" s="12"/>
      <c r="EY97" s="12"/>
      <c r="EZ97" s="13"/>
      <c r="FA97" s="14"/>
      <c r="FB97" s="11"/>
      <c r="FC97" s="11"/>
      <c r="FD97" s="11"/>
      <c r="FE97" s="11"/>
      <c r="FF97" s="11"/>
      <c r="FG97" s="11"/>
      <c r="FH97" s="11"/>
      <c r="FI97" s="11"/>
      <c r="FJ97" s="11"/>
      <c r="FK97" s="11"/>
      <c r="FL97" s="11"/>
      <c r="FM97" s="11"/>
      <c r="FN97" s="16"/>
      <c r="FO97" s="16"/>
      <c r="FP97" s="11"/>
      <c r="FQ97" s="12"/>
      <c r="FR97" s="12"/>
      <c r="FS97" s="13"/>
      <c r="FT97" s="14"/>
      <c r="FU97" s="11"/>
      <c r="FV97" s="11"/>
      <c r="FW97" s="11"/>
      <c r="FX97" s="11"/>
      <c r="FY97" s="11"/>
      <c r="FZ97" s="11"/>
      <c r="GA97" s="11"/>
      <c r="GB97" s="11"/>
      <c r="GC97" s="11"/>
      <c r="GD97" s="11"/>
      <c r="GE97" s="11"/>
      <c r="GF97" s="11"/>
      <c r="GG97" s="16"/>
      <c r="GH97" s="16"/>
      <c r="GI97" s="11"/>
      <c r="GJ97" s="12"/>
      <c r="GK97" s="12"/>
      <c r="GL97" s="13"/>
      <c r="GM97" s="14"/>
      <c r="GN97" s="11"/>
      <c r="GO97" s="11"/>
      <c r="GP97" s="11"/>
      <c r="GQ97" s="11"/>
      <c r="GR97" s="11"/>
      <c r="GS97" s="11"/>
      <c r="GT97" s="11"/>
      <c r="GU97" s="11"/>
      <c r="GV97" s="11"/>
      <c r="GW97" s="11"/>
      <c r="GX97" s="11"/>
      <c r="GY97" s="11"/>
      <c r="GZ97" s="16"/>
      <c r="HA97" s="16"/>
      <c r="HB97" s="11"/>
      <c r="HC97" s="12"/>
      <c r="HD97" s="12"/>
      <c r="HE97" s="13"/>
      <c r="HF97" s="14"/>
      <c r="HG97" s="11"/>
      <c r="HH97" s="11"/>
      <c r="HI97" s="11"/>
      <c r="HJ97" s="11"/>
      <c r="HK97" s="11"/>
      <c r="HL97" s="11"/>
      <c r="HM97" s="11"/>
      <c r="HN97" s="11"/>
      <c r="HO97" s="11"/>
      <c r="HP97" s="11"/>
      <c r="HQ97" s="11"/>
      <c r="HR97" s="11"/>
      <c r="HS97" s="16"/>
      <c r="HT97" s="16"/>
      <c r="HU97" s="11"/>
      <c r="HV97" s="12"/>
      <c r="HW97" s="12"/>
      <c r="HX97" s="13"/>
      <c r="HY97" s="14"/>
      <c r="HZ97" s="11"/>
      <c r="IA97" s="11"/>
      <c r="IB97" s="11"/>
      <c r="IC97" s="11"/>
      <c r="ID97" s="11"/>
      <c r="IE97" s="11"/>
      <c r="IF97" s="11"/>
      <c r="IG97" s="11"/>
      <c r="IH97" s="11"/>
      <c r="II97" s="11"/>
      <c r="IJ97" s="11"/>
      <c r="IK97" s="11"/>
      <c r="IL97" s="16"/>
      <c r="IM97" s="16"/>
      <c r="IN97" s="11"/>
      <c r="IO97" s="12"/>
      <c r="IP97" s="12"/>
      <c r="IQ97" s="13"/>
      <c r="IR97" s="14"/>
      <c r="IS97" s="11"/>
      <c r="IT97" s="11"/>
      <c r="IU97" s="11"/>
      <c r="IV97" s="11"/>
      <c r="IW97" s="11"/>
      <c r="IX97" s="11"/>
      <c r="IY97" s="11"/>
      <c r="IZ97" s="11"/>
      <c r="JA97" s="11"/>
      <c r="JB97" s="11"/>
      <c r="JC97" s="11"/>
      <c r="JD97" s="11"/>
      <c r="JE97" s="16"/>
      <c r="JF97" s="16"/>
      <c r="JG97" s="11"/>
      <c r="JH97" s="12"/>
      <c r="JI97" s="12"/>
      <c r="JJ97" s="13"/>
      <c r="JK97" s="14"/>
      <c r="JL97" s="11"/>
      <c r="JM97" s="11"/>
      <c r="JN97" s="11"/>
      <c r="JO97" s="11"/>
      <c r="JP97" s="11"/>
      <c r="JQ97" s="11"/>
      <c r="JR97" s="11"/>
      <c r="JS97" s="11"/>
      <c r="JT97" s="11"/>
      <c r="JU97" s="11"/>
      <c r="JV97" s="11"/>
      <c r="JW97" s="11"/>
      <c r="JX97" s="16"/>
      <c r="JY97" s="16"/>
      <c r="JZ97" s="11"/>
      <c r="KA97" s="12"/>
      <c r="KB97" s="12"/>
      <c r="KC97" s="13"/>
      <c r="KD97" s="14"/>
      <c r="KE97" s="11"/>
      <c r="KF97" s="11"/>
      <c r="KG97" s="11"/>
      <c r="KH97" s="11"/>
      <c r="KI97" s="11"/>
      <c r="KJ97" s="11"/>
      <c r="KK97" s="11"/>
      <c r="KL97" s="11"/>
      <c r="KM97" s="11"/>
      <c r="KN97" s="11"/>
      <c r="KO97" s="11"/>
      <c r="KP97" s="11"/>
      <c r="KQ97" s="16"/>
      <c r="KR97" s="16"/>
      <c r="KS97" s="11"/>
      <c r="KT97" s="12"/>
      <c r="KU97" s="12"/>
      <c r="KV97" s="13"/>
      <c r="KW97" s="14"/>
      <c r="KX97" s="11"/>
      <c r="KY97" s="11"/>
      <c r="KZ97" s="11"/>
      <c r="LA97" s="11"/>
      <c r="LB97" s="11"/>
      <c r="LC97" s="11"/>
      <c r="LD97" s="11"/>
      <c r="LE97" s="11"/>
      <c r="LF97" s="11"/>
      <c r="LG97" s="11"/>
      <c r="LH97" s="11"/>
      <c r="LI97" s="11"/>
      <c r="LJ97" s="16"/>
      <c r="LK97" s="16"/>
      <c r="LL97" s="11"/>
      <c r="LM97" s="12"/>
      <c r="LN97" s="12"/>
      <c r="LO97" s="13"/>
      <c r="LP97" s="14"/>
      <c r="LQ97" s="11"/>
      <c r="LR97" s="11"/>
      <c r="LS97" s="11"/>
      <c r="LT97" s="11"/>
      <c r="LU97" s="11"/>
      <c r="LV97" s="11"/>
      <c r="LW97" s="11"/>
      <c r="LX97" s="11"/>
      <c r="LY97" s="11"/>
      <c r="LZ97" s="11"/>
      <c r="MA97" s="11"/>
      <c r="MB97" s="11"/>
      <c r="MC97" s="16"/>
      <c r="MD97" s="16"/>
      <c r="ME97" s="11"/>
      <c r="MF97" s="12"/>
      <c r="MG97" s="12"/>
      <c r="MH97" s="13"/>
      <c r="MI97" s="14"/>
      <c r="MJ97" s="11"/>
      <c r="MK97" s="11"/>
      <c r="ML97" s="11"/>
      <c r="MM97" s="11"/>
      <c r="MN97" s="11"/>
      <c r="MO97" s="11"/>
      <c r="MP97" s="11"/>
      <c r="MQ97" s="11"/>
      <c r="MR97" s="11"/>
      <c r="MS97" s="11"/>
      <c r="MT97" s="11"/>
      <c r="MU97" s="11"/>
      <c r="MV97" s="16"/>
      <c r="MW97" s="16"/>
      <c r="MX97" s="11"/>
      <c r="MY97" s="12"/>
      <c r="MZ97" s="12"/>
      <c r="NA97" s="13"/>
      <c r="NB97" s="14"/>
      <c r="NC97" s="11"/>
      <c r="ND97" s="11"/>
      <c r="NE97" s="11"/>
      <c r="NF97" s="11"/>
      <c r="NG97" s="11"/>
      <c r="NH97" s="11"/>
      <c r="NI97" s="11"/>
      <c r="NJ97" s="11"/>
      <c r="NK97" s="11"/>
      <c r="NL97" s="11"/>
      <c r="NM97" s="11"/>
      <c r="NN97" s="11"/>
      <c r="NO97" s="16"/>
      <c r="NP97" s="16"/>
      <c r="NQ97" s="11"/>
      <c r="NR97" s="12"/>
      <c r="NS97" s="12"/>
      <c r="NT97" s="13"/>
      <c r="NU97" s="14"/>
      <c r="NV97" s="11"/>
      <c r="NW97" s="11"/>
      <c r="NX97" s="11"/>
      <c r="NY97" s="11"/>
      <c r="NZ97" s="11"/>
      <c r="OA97" s="11"/>
      <c r="OB97" s="11"/>
      <c r="OC97" s="11"/>
      <c r="OD97" s="11"/>
      <c r="OE97" s="11"/>
      <c r="OF97" s="11"/>
      <c r="OG97" s="11"/>
      <c r="OH97" s="16"/>
      <c r="OI97" s="16"/>
      <c r="OJ97" s="11"/>
      <c r="OK97" s="12"/>
      <c r="OL97" s="12"/>
      <c r="OM97" s="13"/>
      <c r="ON97" s="14"/>
      <c r="OO97" s="11"/>
      <c r="OP97" s="11"/>
      <c r="OQ97" s="11"/>
      <c r="OR97" s="11"/>
      <c r="OS97" s="11"/>
      <c r="OT97" s="11"/>
      <c r="OU97" s="11"/>
      <c r="OV97" s="11"/>
      <c r="OW97" s="11"/>
      <c r="OX97" s="11"/>
      <c r="OY97" s="11"/>
      <c r="OZ97" s="11"/>
      <c r="PA97" s="16"/>
      <c r="PB97" s="16"/>
    </row>
    <row r="98" spans="1:418" ht="100" customHeight="1" x14ac:dyDescent="0.75">
      <c r="A98" s="12">
        <v>3182</v>
      </c>
      <c r="B98" s="12" t="s">
        <v>3182</v>
      </c>
      <c r="C98" s="12" t="s">
        <v>7292</v>
      </c>
      <c r="D98" s="26">
        <v>7000</v>
      </c>
      <c r="E98" s="27">
        <v>7062</v>
      </c>
      <c r="F98" s="12" t="s">
        <v>8218</v>
      </c>
      <c r="G98" s="12" t="s">
        <v>8223</v>
      </c>
      <c r="H98" s="12" t="s">
        <v>8245</v>
      </c>
      <c r="I98" s="12">
        <v>1328029200</v>
      </c>
      <c r="J98" s="12">
        <v>1323211621</v>
      </c>
      <c r="K98" s="12" t="b">
        <v>1</v>
      </c>
      <c r="L98" s="12">
        <v>151</v>
      </c>
      <c r="M98" s="12" t="b">
        <v>1</v>
      </c>
      <c r="N98" s="12" t="s">
        <v>8273</v>
      </c>
      <c r="O98" s="12" t="s">
        <v>8274</v>
      </c>
      <c r="P98" s="12">
        <v>101</v>
      </c>
      <c r="Q98" s="12">
        <v>46.77</v>
      </c>
      <c r="R98" s="15">
        <v>40883.949317129627</v>
      </c>
      <c r="S98" s="15">
        <v>40939.708333333336</v>
      </c>
      <c r="T98" s="11"/>
      <c r="U98" s="12"/>
      <c r="V98" s="12"/>
      <c r="W98" s="13"/>
      <c r="X98" s="14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6"/>
      <c r="AL98" s="16"/>
      <c r="AM98" s="11"/>
      <c r="AN98" s="12"/>
      <c r="AO98" s="12"/>
      <c r="AP98" s="13"/>
      <c r="AQ98" s="14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6"/>
      <c r="BE98" s="16"/>
      <c r="BF98" s="11"/>
      <c r="BG98" s="12"/>
      <c r="BH98" s="12"/>
      <c r="BI98" s="13"/>
      <c r="BJ98" s="14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6"/>
      <c r="BX98" s="16"/>
      <c r="BY98" s="11"/>
      <c r="BZ98" s="12"/>
      <c r="CA98" s="12"/>
      <c r="CB98" s="13"/>
      <c r="CC98" s="14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6"/>
      <c r="CQ98" s="16"/>
      <c r="CR98" s="11"/>
      <c r="CS98" s="12"/>
      <c r="CT98" s="12"/>
      <c r="CU98" s="13"/>
      <c r="CV98" s="14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6"/>
      <c r="DJ98" s="16"/>
      <c r="DK98" s="11"/>
      <c r="DL98" s="12"/>
      <c r="DM98" s="12"/>
      <c r="DN98" s="13"/>
      <c r="DO98" s="14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  <c r="EB98" s="16"/>
      <c r="EC98" s="16"/>
      <c r="ED98" s="11"/>
      <c r="EE98" s="12"/>
      <c r="EF98" s="12"/>
      <c r="EG98" s="13"/>
      <c r="EH98" s="14"/>
      <c r="EI98" s="11"/>
      <c r="EJ98" s="11"/>
      <c r="EK98" s="11"/>
      <c r="EL98" s="11"/>
      <c r="EM98" s="11"/>
      <c r="EN98" s="11"/>
      <c r="EO98" s="11"/>
      <c r="EP98" s="11"/>
      <c r="EQ98" s="11"/>
      <c r="ER98" s="11"/>
      <c r="ES98" s="11"/>
      <c r="ET98" s="11"/>
      <c r="EU98" s="16"/>
      <c r="EV98" s="16"/>
      <c r="EW98" s="11"/>
      <c r="EX98" s="12"/>
      <c r="EY98" s="12"/>
      <c r="EZ98" s="13"/>
      <c r="FA98" s="14"/>
      <c r="FB98" s="11"/>
      <c r="FC98" s="11"/>
      <c r="FD98" s="11"/>
      <c r="FE98" s="11"/>
      <c r="FF98" s="11"/>
      <c r="FG98" s="11"/>
      <c r="FH98" s="11"/>
      <c r="FI98" s="11"/>
      <c r="FJ98" s="11"/>
      <c r="FK98" s="11"/>
      <c r="FL98" s="11"/>
      <c r="FM98" s="11"/>
      <c r="FN98" s="16"/>
      <c r="FO98" s="16"/>
      <c r="FP98" s="11"/>
      <c r="FQ98" s="12"/>
      <c r="FR98" s="12"/>
      <c r="FS98" s="13"/>
      <c r="FT98" s="14"/>
      <c r="FU98" s="11"/>
      <c r="FV98" s="11"/>
      <c r="FW98" s="11"/>
      <c r="FX98" s="11"/>
      <c r="FY98" s="11"/>
      <c r="FZ98" s="11"/>
      <c r="GA98" s="11"/>
      <c r="GB98" s="11"/>
      <c r="GC98" s="11"/>
      <c r="GD98" s="11"/>
      <c r="GE98" s="11"/>
      <c r="GF98" s="11"/>
      <c r="GG98" s="16"/>
      <c r="GH98" s="16"/>
      <c r="GI98" s="11"/>
      <c r="GJ98" s="12"/>
      <c r="GK98" s="12"/>
      <c r="GL98" s="13"/>
      <c r="GM98" s="14"/>
      <c r="GN98" s="11"/>
      <c r="GO98" s="11"/>
      <c r="GP98" s="11"/>
      <c r="GQ98" s="11"/>
      <c r="GR98" s="11"/>
      <c r="GS98" s="11"/>
      <c r="GT98" s="11"/>
      <c r="GU98" s="11"/>
      <c r="GV98" s="11"/>
      <c r="GW98" s="11"/>
      <c r="GX98" s="11"/>
      <c r="GY98" s="11"/>
      <c r="GZ98" s="16"/>
      <c r="HA98" s="16"/>
      <c r="HB98" s="11"/>
      <c r="HC98" s="12"/>
      <c r="HD98" s="12"/>
      <c r="HE98" s="13"/>
      <c r="HF98" s="14"/>
      <c r="HG98" s="11"/>
      <c r="HH98" s="11"/>
      <c r="HI98" s="11"/>
      <c r="HJ98" s="11"/>
      <c r="HK98" s="11"/>
      <c r="HL98" s="11"/>
      <c r="HM98" s="11"/>
      <c r="HN98" s="11"/>
      <c r="HO98" s="11"/>
      <c r="HP98" s="11"/>
      <c r="HQ98" s="11"/>
      <c r="HR98" s="11"/>
      <c r="HS98" s="16"/>
      <c r="HT98" s="16"/>
      <c r="HU98" s="11"/>
      <c r="HV98" s="12"/>
      <c r="HW98" s="12"/>
      <c r="HX98" s="13"/>
      <c r="HY98" s="14"/>
      <c r="HZ98" s="11"/>
      <c r="IA98" s="11"/>
      <c r="IB98" s="11"/>
      <c r="IC98" s="11"/>
      <c r="ID98" s="11"/>
      <c r="IE98" s="11"/>
      <c r="IF98" s="11"/>
      <c r="IG98" s="11"/>
      <c r="IH98" s="11"/>
      <c r="II98" s="11"/>
      <c r="IJ98" s="11"/>
      <c r="IK98" s="11"/>
      <c r="IL98" s="16"/>
      <c r="IM98" s="16"/>
      <c r="IN98" s="11"/>
      <c r="IO98" s="12"/>
      <c r="IP98" s="12"/>
      <c r="IQ98" s="13"/>
      <c r="IR98" s="14"/>
      <c r="IS98" s="11"/>
      <c r="IT98" s="11"/>
      <c r="IU98" s="11"/>
      <c r="IV98" s="11"/>
      <c r="IW98" s="11"/>
      <c r="IX98" s="11"/>
      <c r="IY98" s="11"/>
      <c r="IZ98" s="11"/>
      <c r="JA98" s="11"/>
      <c r="JB98" s="11"/>
      <c r="JC98" s="11"/>
      <c r="JD98" s="11"/>
      <c r="JE98" s="16"/>
      <c r="JF98" s="16"/>
      <c r="JG98" s="11"/>
      <c r="JH98" s="12"/>
      <c r="JI98" s="12"/>
      <c r="JJ98" s="13"/>
      <c r="JK98" s="14"/>
      <c r="JL98" s="11"/>
      <c r="JM98" s="11"/>
      <c r="JN98" s="11"/>
      <c r="JO98" s="11"/>
      <c r="JP98" s="11"/>
      <c r="JQ98" s="11"/>
      <c r="JR98" s="11"/>
      <c r="JS98" s="11"/>
      <c r="JT98" s="11"/>
      <c r="JU98" s="11"/>
      <c r="JV98" s="11"/>
      <c r="JW98" s="11"/>
      <c r="JX98" s="16"/>
      <c r="JY98" s="16"/>
      <c r="JZ98" s="11"/>
      <c r="KA98" s="12"/>
      <c r="KB98" s="12"/>
      <c r="KC98" s="13"/>
      <c r="KD98" s="14"/>
      <c r="KE98" s="11"/>
      <c r="KF98" s="11"/>
      <c r="KG98" s="11"/>
      <c r="KH98" s="11"/>
      <c r="KI98" s="11"/>
      <c r="KJ98" s="11"/>
      <c r="KK98" s="11"/>
      <c r="KL98" s="11"/>
      <c r="KM98" s="11"/>
      <c r="KN98" s="11"/>
      <c r="KO98" s="11"/>
      <c r="KP98" s="11"/>
      <c r="KQ98" s="16"/>
      <c r="KR98" s="16"/>
      <c r="KS98" s="11"/>
      <c r="KT98" s="12"/>
      <c r="KU98" s="12"/>
      <c r="KV98" s="13"/>
      <c r="KW98" s="14"/>
      <c r="KX98" s="11"/>
      <c r="KY98" s="11"/>
      <c r="KZ98" s="11"/>
      <c r="LA98" s="11"/>
      <c r="LB98" s="11"/>
      <c r="LC98" s="11"/>
      <c r="LD98" s="11"/>
      <c r="LE98" s="11"/>
      <c r="LF98" s="11"/>
      <c r="LG98" s="11"/>
      <c r="LH98" s="11"/>
      <c r="LI98" s="11"/>
      <c r="LJ98" s="16"/>
      <c r="LK98" s="16"/>
      <c r="LL98" s="11"/>
      <c r="LM98" s="12"/>
      <c r="LN98" s="12"/>
      <c r="LO98" s="13"/>
      <c r="LP98" s="14"/>
      <c r="LQ98" s="11"/>
      <c r="LR98" s="11"/>
      <c r="LS98" s="11"/>
      <c r="LT98" s="11"/>
      <c r="LU98" s="11"/>
      <c r="LV98" s="11"/>
      <c r="LW98" s="11"/>
      <c r="LX98" s="11"/>
      <c r="LY98" s="11"/>
      <c r="LZ98" s="11"/>
      <c r="MA98" s="11"/>
      <c r="MB98" s="11"/>
      <c r="MC98" s="16"/>
      <c r="MD98" s="16"/>
      <c r="ME98" s="11"/>
      <c r="MF98" s="12"/>
      <c r="MG98" s="12"/>
      <c r="MH98" s="13"/>
      <c r="MI98" s="14"/>
      <c r="MJ98" s="11"/>
      <c r="MK98" s="11"/>
      <c r="ML98" s="11"/>
      <c r="MM98" s="11"/>
      <c r="MN98" s="11"/>
      <c r="MO98" s="11"/>
      <c r="MP98" s="11"/>
      <c r="MQ98" s="11"/>
      <c r="MR98" s="11"/>
      <c r="MS98" s="11"/>
      <c r="MT98" s="11"/>
      <c r="MU98" s="11"/>
      <c r="MV98" s="16"/>
      <c r="MW98" s="16"/>
      <c r="MX98" s="11"/>
      <c r="MY98" s="12"/>
      <c r="MZ98" s="12"/>
      <c r="NA98" s="13"/>
      <c r="NB98" s="14"/>
      <c r="NC98" s="11"/>
      <c r="ND98" s="11"/>
      <c r="NE98" s="11"/>
      <c r="NF98" s="11"/>
      <c r="NG98" s="11"/>
      <c r="NH98" s="11"/>
      <c r="NI98" s="11"/>
      <c r="NJ98" s="11"/>
      <c r="NK98" s="11"/>
      <c r="NL98" s="11"/>
      <c r="NM98" s="11"/>
      <c r="NN98" s="11"/>
      <c r="NO98" s="16"/>
      <c r="NP98" s="16"/>
      <c r="NQ98" s="11"/>
      <c r="NR98" s="12"/>
      <c r="NS98" s="12"/>
      <c r="NT98" s="13"/>
      <c r="NU98" s="14"/>
      <c r="NV98" s="11"/>
      <c r="NW98" s="11"/>
      <c r="NX98" s="11"/>
      <c r="NY98" s="11"/>
      <c r="NZ98" s="11"/>
      <c r="OA98" s="11"/>
      <c r="OB98" s="11"/>
      <c r="OC98" s="11"/>
      <c r="OD98" s="11"/>
      <c r="OE98" s="11"/>
      <c r="OF98" s="11"/>
      <c r="OG98" s="11"/>
      <c r="OH98" s="16"/>
      <c r="OI98" s="16"/>
      <c r="OJ98" s="11"/>
      <c r="OK98" s="12"/>
      <c r="OL98" s="12"/>
      <c r="OM98" s="13"/>
      <c r="ON98" s="14"/>
      <c r="OO98" s="11"/>
      <c r="OP98" s="11"/>
      <c r="OQ98" s="11"/>
      <c r="OR98" s="11"/>
      <c r="OS98" s="11"/>
      <c r="OT98" s="11"/>
      <c r="OU98" s="11"/>
      <c r="OV98" s="11"/>
      <c r="OW98" s="11"/>
      <c r="OX98" s="11"/>
      <c r="OY98" s="11"/>
      <c r="OZ98" s="11"/>
      <c r="PA98" s="16"/>
      <c r="PB98" s="16"/>
    </row>
    <row r="99" spans="1:418" ht="100" customHeight="1" x14ac:dyDescent="0.75">
      <c r="A99" s="12">
        <v>3183</v>
      </c>
      <c r="B99" s="12" t="s">
        <v>3183</v>
      </c>
      <c r="C99" s="12" t="s">
        <v>7293</v>
      </c>
      <c r="D99" s="26">
        <v>2500</v>
      </c>
      <c r="E99" s="27">
        <v>2725</v>
      </c>
      <c r="F99" s="12" t="s">
        <v>8218</v>
      </c>
      <c r="G99" s="12" t="s">
        <v>8223</v>
      </c>
      <c r="H99" s="12" t="s">
        <v>8245</v>
      </c>
      <c r="I99" s="12">
        <v>1377284669</v>
      </c>
      <c r="J99" s="12">
        <v>1375729469</v>
      </c>
      <c r="K99" s="12" t="b">
        <v>1</v>
      </c>
      <c r="L99" s="12">
        <v>68</v>
      </c>
      <c r="M99" s="12" t="b">
        <v>1</v>
      </c>
      <c r="N99" s="12" t="s">
        <v>8273</v>
      </c>
      <c r="O99" s="12" t="s">
        <v>8274</v>
      </c>
      <c r="P99" s="12">
        <v>109</v>
      </c>
      <c r="Q99" s="12">
        <v>40.07</v>
      </c>
      <c r="R99" s="15">
        <v>41491.79478009259</v>
      </c>
      <c r="S99" s="15">
        <v>41509.79478009259</v>
      </c>
      <c r="T99" s="11"/>
      <c r="U99" s="12"/>
      <c r="V99" s="12"/>
      <c r="W99" s="13"/>
      <c r="X99" s="14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6"/>
      <c r="AL99" s="16"/>
      <c r="AM99" s="11"/>
      <c r="AN99" s="12"/>
      <c r="AO99" s="12"/>
      <c r="AP99" s="13"/>
      <c r="AQ99" s="14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6"/>
      <c r="BE99" s="16"/>
      <c r="BF99" s="11"/>
      <c r="BG99" s="12"/>
      <c r="BH99" s="12"/>
      <c r="BI99" s="13"/>
      <c r="BJ99" s="14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6"/>
      <c r="BX99" s="16"/>
      <c r="BY99" s="11"/>
      <c r="BZ99" s="12"/>
      <c r="CA99" s="12"/>
      <c r="CB99" s="13"/>
      <c r="CC99" s="14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6"/>
      <c r="CQ99" s="16"/>
      <c r="CR99" s="11"/>
      <c r="CS99" s="12"/>
      <c r="CT99" s="12"/>
      <c r="CU99" s="13"/>
      <c r="CV99" s="14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6"/>
      <c r="DJ99" s="16"/>
      <c r="DK99" s="11"/>
      <c r="DL99" s="12"/>
      <c r="DM99" s="12"/>
      <c r="DN99" s="13"/>
      <c r="DO99" s="14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  <c r="EB99" s="16"/>
      <c r="EC99" s="16"/>
      <c r="ED99" s="11"/>
      <c r="EE99" s="12"/>
      <c r="EF99" s="12"/>
      <c r="EG99" s="13"/>
      <c r="EH99" s="14"/>
      <c r="EI99" s="11"/>
      <c r="EJ99" s="11"/>
      <c r="EK99" s="11"/>
      <c r="EL99" s="11"/>
      <c r="EM99" s="11"/>
      <c r="EN99" s="11"/>
      <c r="EO99" s="11"/>
      <c r="EP99" s="11"/>
      <c r="EQ99" s="11"/>
      <c r="ER99" s="11"/>
      <c r="ES99" s="11"/>
      <c r="ET99" s="11"/>
      <c r="EU99" s="16"/>
      <c r="EV99" s="16"/>
      <c r="EW99" s="11"/>
      <c r="EX99" s="12"/>
      <c r="EY99" s="12"/>
      <c r="EZ99" s="13"/>
      <c r="FA99" s="14"/>
      <c r="FB99" s="11"/>
      <c r="FC99" s="11"/>
      <c r="FD99" s="11"/>
      <c r="FE99" s="11"/>
      <c r="FF99" s="11"/>
      <c r="FG99" s="11"/>
      <c r="FH99" s="11"/>
      <c r="FI99" s="11"/>
      <c r="FJ99" s="11"/>
      <c r="FK99" s="11"/>
      <c r="FL99" s="11"/>
      <c r="FM99" s="11"/>
      <c r="FN99" s="16"/>
      <c r="FO99" s="16"/>
      <c r="FP99" s="11"/>
      <c r="FQ99" s="12"/>
      <c r="FR99" s="12"/>
      <c r="FS99" s="13"/>
      <c r="FT99" s="14"/>
      <c r="FU99" s="11"/>
      <c r="FV99" s="11"/>
      <c r="FW99" s="11"/>
      <c r="FX99" s="11"/>
      <c r="FY99" s="11"/>
      <c r="FZ99" s="11"/>
      <c r="GA99" s="11"/>
      <c r="GB99" s="11"/>
      <c r="GC99" s="11"/>
      <c r="GD99" s="11"/>
      <c r="GE99" s="11"/>
      <c r="GF99" s="11"/>
      <c r="GG99" s="16"/>
      <c r="GH99" s="16"/>
      <c r="GI99" s="11"/>
      <c r="GJ99" s="12"/>
      <c r="GK99" s="12"/>
      <c r="GL99" s="13"/>
      <c r="GM99" s="14"/>
      <c r="GN99" s="11"/>
      <c r="GO99" s="11"/>
      <c r="GP99" s="11"/>
      <c r="GQ99" s="11"/>
      <c r="GR99" s="11"/>
      <c r="GS99" s="11"/>
      <c r="GT99" s="11"/>
      <c r="GU99" s="11"/>
      <c r="GV99" s="11"/>
      <c r="GW99" s="11"/>
      <c r="GX99" s="11"/>
      <c r="GY99" s="11"/>
      <c r="GZ99" s="16"/>
      <c r="HA99" s="16"/>
      <c r="HB99" s="11"/>
      <c r="HC99" s="12"/>
      <c r="HD99" s="12"/>
      <c r="HE99" s="13"/>
      <c r="HF99" s="14"/>
      <c r="HG99" s="11"/>
      <c r="HH99" s="11"/>
      <c r="HI99" s="11"/>
      <c r="HJ99" s="11"/>
      <c r="HK99" s="11"/>
      <c r="HL99" s="11"/>
      <c r="HM99" s="11"/>
      <c r="HN99" s="11"/>
      <c r="HO99" s="11"/>
      <c r="HP99" s="11"/>
      <c r="HQ99" s="11"/>
      <c r="HR99" s="11"/>
      <c r="HS99" s="16"/>
      <c r="HT99" s="16"/>
      <c r="HU99" s="11"/>
      <c r="HV99" s="12"/>
      <c r="HW99" s="12"/>
      <c r="HX99" s="13"/>
      <c r="HY99" s="14"/>
      <c r="HZ99" s="11"/>
      <c r="IA99" s="11"/>
      <c r="IB99" s="11"/>
      <c r="IC99" s="11"/>
      <c r="ID99" s="11"/>
      <c r="IE99" s="11"/>
      <c r="IF99" s="11"/>
      <c r="IG99" s="11"/>
      <c r="IH99" s="11"/>
      <c r="II99" s="11"/>
      <c r="IJ99" s="11"/>
      <c r="IK99" s="11"/>
      <c r="IL99" s="16"/>
      <c r="IM99" s="16"/>
      <c r="IN99" s="11"/>
      <c r="IO99" s="12"/>
      <c r="IP99" s="12"/>
      <c r="IQ99" s="13"/>
      <c r="IR99" s="14"/>
      <c r="IS99" s="11"/>
      <c r="IT99" s="11"/>
      <c r="IU99" s="11"/>
      <c r="IV99" s="11"/>
      <c r="IW99" s="11"/>
      <c r="IX99" s="11"/>
      <c r="IY99" s="11"/>
      <c r="IZ99" s="11"/>
      <c r="JA99" s="11"/>
      <c r="JB99" s="11"/>
      <c r="JC99" s="11"/>
      <c r="JD99" s="11"/>
      <c r="JE99" s="16"/>
      <c r="JF99" s="16"/>
      <c r="JG99" s="11"/>
      <c r="JH99" s="12"/>
      <c r="JI99" s="12"/>
      <c r="JJ99" s="13"/>
      <c r="JK99" s="14"/>
      <c r="JL99" s="11"/>
      <c r="JM99" s="11"/>
      <c r="JN99" s="11"/>
      <c r="JO99" s="11"/>
      <c r="JP99" s="11"/>
      <c r="JQ99" s="11"/>
      <c r="JR99" s="11"/>
      <c r="JS99" s="11"/>
      <c r="JT99" s="11"/>
      <c r="JU99" s="11"/>
      <c r="JV99" s="11"/>
      <c r="JW99" s="11"/>
      <c r="JX99" s="16"/>
      <c r="JY99" s="16"/>
      <c r="JZ99" s="11"/>
      <c r="KA99" s="12"/>
      <c r="KB99" s="12"/>
      <c r="KC99" s="13"/>
      <c r="KD99" s="14"/>
      <c r="KE99" s="11"/>
      <c r="KF99" s="11"/>
      <c r="KG99" s="11"/>
      <c r="KH99" s="11"/>
      <c r="KI99" s="11"/>
      <c r="KJ99" s="11"/>
      <c r="KK99" s="11"/>
      <c r="KL99" s="11"/>
      <c r="KM99" s="11"/>
      <c r="KN99" s="11"/>
      <c r="KO99" s="11"/>
      <c r="KP99" s="11"/>
      <c r="KQ99" s="16"/>
      <c r="KR99" s="16"/>
      <c r="KS99" s="11"/>
      <c r="KT99" s="12"/>
      <c r="KU99" s="12"/>
      <c r="KV99" s="13"/>
      <c r="KW99" s="14"/>
      <c r="KX99" s="11"/>
      <c r="KY99" s="11"/>
      <c r="KZ99" s="11"/>
      <c r="LA99" s="11"/>
      <c r="LB99" s="11"/>
      <c r="LC99" s="11"/>
      <c r="LD99" s="11"/>
      <c r="LE99" s="11"/>
      <c r="LF99" s="11"/>
      <c r="LG99" s="11"/>
      <c r="LH99" s="11"/>
      <c r="LI99" s="11"/>
      <c r="LJ99" s="16"/>
      <c r="LK99" s="16"/>
      <c r="LL99" s="11"/>
      <c r="LM99" s="12"/>
      <c r="LN99" s="12"/>
      <c r="LO99" s="13"/>
      <c r="LP99" s="14"/>
      <c r="LQ99" s="11"/>
      <c r="LR99" s="11"/>
      <c r="LS99" s="11"/>
      <c r="LT99" s="11"/>
      <c r="LU99" s="11"/>
      <c r="LV99" s="11"/>
      <c r="LW99" s="11"/>
      <c r="LX99" s="11"/>
      <c r="LY99" s="11"/>
      <c r="LZ99" s="11"/>
      <c r="MA99" s="11"/>
      <c r="MB99" s="11"/>
      <c r="MC99" s="16"/>
      <c r="MD99" s="16"/>
      <c r="ME99" s="11"/>
      <c r="MF99" s="12"/>
      <c r="MG99" s="12"/>
      <c r="MH99" s="13"/>
      <c r="MI99" s="14"/>
      <c r="MJ99" s="11"/>
      <c r="MK99" s="11"/>
      <c r="ML99" s="11"/>
      <c r="MM99" s="11"/>
      <c r="MN99" s="11"/>
      <c r="MO99" s="11"/>
      <c r="MP99" s="11"/>
      <c r="MQ99" s="11"/>
      <c r="MR99" s="11"/>
      <c r="MS99" s="11"/>
      <c r="MT99" s="11"/>
      <c r="MU99" s="11"/>
      <c r="MV99" s="16"/>
      <c r="MW99" s="16"/>
      <c r="MX99" s="11"/>
      <c r="MY99" s="12"/>
      <c r="MZ99" s="12"/>
      <c r="NA99" s="13"/>
      <c r="NB99" s="14"/>
      <c r="NC99" s="11"/>
      <c r="ND99" s="11"/>
      <c r="NE99" s="11"/>
      <c r="NF99" s="11"/>
      <c r="NG99" s="11"/>
      <c r="NH99" s="11"/>
      <c r="NI99" s="11"/>
      <c r="NJ99" s="11"/>
      <c r="NK99" s="11"/>
      <c r="NL99" s="11"/>
      <c r="NM99" s="11"/>
      <c r="NN99" s="11"/>
      <c r="NO99" s="16"/>
      <c r="NP99" s="16"/>
      <c r="NQ99" s="11"/>
      <c r="NR99" s="12"/>
      <c r="NS99" s="12"/>
      <c r="NT99" s="13"/>
      <c r="NU99" s="14"/>
      <c r="NV99" s="11"/>
      <c r="NW99" s="11"/>
      <c r="NX99" s="11"/>
      <c r="NY99" s="11"/>
      <c r="NZ99" s="11"/>
      <c r="OA99" s="11"/>
      <c r="OB99" s="11"/>
      <c r="OC99" s="11"/>
      <c r="OD99" s="11"/>
      <c r="OE99" s="11"/>
      <c r="OF99" s="11"/>
      <c r="OG99" s="11"/>
      <c r="OH99" s="16"/>
      <c r="OI99" s="16"/>
      <c r="OJ99" s="11"/>
      <c r="OK99" s="12"/>
      <c r="OL99" s="12"/>
      <c r="OM99" s="13"/>
      <c r="ON99" s="14"/>
      <c r="OO99" s="11"/>
      <c r="OP99" s="11"/>
      <c r="OQ99" s="11"/>
      <c r="OR99" s="11"/>
      <c r="OS99" s="11"/>
      <c r="OT99" s="11"/>
      <c r="OU99" s="11"/>
      <c r="OV99" s="11"/>
      <c r="OW99" s="11"/>
      <c r="OX99" s="11"/>
      <c r="OY99" s="11"/>
      <c r="OZ99" s="11"/>
      <c r="PA99" s="16"/>
      <c r="PB99" s="16"/>
    </row>
    <row r="100" spans="1:418" ht="100" customHeight="1" x14ac:dyDescent="0.75">
      <c r="A100" s="12">
        <v>3184</v>
      </c>
      <c r="B100" s="12" t="s">
        <v>3184</v>
      </c>
      <c r="C100" s="12" t="s">
        <v>7294</v>
      </c>
      <c r="D100" s="26">
        <v>4300</v>
      </c>
      <c r="E100" s="27">
        <v>4610</v>
      </c>
      <c r="F100" s="12" t="s">
        <v>8218</v>
      </c>
      <c r="G100" s="12" t="s">
        <v>8223</v>
      </c>
      <c r="H100" s="12" t="s">
        <v>8245</v>
      </c>
      <c r="I100" s="12">
        <v>1404258631</v>
      </c>
      <c r="J100" s="12">
        <v>1401666631</v>
      </c>
      <c r="K100" s="12" t="b">
        <v>1</v>
      </c>
      <c r="L100" s="12">
        <v>46</v>
      </c>
      <c r="M100" s="12" t="b">
        <v>1</v>
      </c>
      <c r="N100" s="12" t="s">
        <v>8273</v>
      </c>
      <c r="O100" s="12" t="s">
        <v>8274</v>
      </c>
      <c r="P100" s="12">
        <v>107</v>
      </c>
      <c r="Q100" s="12">
        <v>100.22</v>
      </c>
      <c r="R100" s="15">
        <v>41791.993414351848</v>
      </c>
      <c r="S100" s="15">
        <v>41821.993414351848</v>
      </c>
      <c r="T100" s="11"/>
      <c r="U100" s="12"/>
      <c r="V100" s="12"/>
      <c r="W100" s="13"/>
      <c r="X100" s="14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6"/>
      <c r="AL100" s="16"/>
      <c r="AM100" s="11"/>
      <c r="AN100" s="12"/>
      <c r="AO100" s="12"/>
      <c r="AP100" s="13"/>
      <c r="AQ100" s="14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6"/>
      <c r="BE100" s="16"/>
      <c r="BF100" s="11"/>
      <c r="BG100" s="12"/>
      <c r="BH100" s="12"/>
      <c r="BI100" s="13"/>
      <c r="BJ100" s="14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6"/>
      <c r="BX100" s="16"/>
      <c r="BY100" s="11"/>
      <c r="BZ100" s="12"/>
      <c r="CA100" s="12"/>
      <c r="CB100" s="13"/>
      <c r="CC100" s="14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6"/>
      <c r="CQ100" s="16"/>
      <c r="CR100" s="11"/>
      <c r="CS100" s="12"/>
      <c r="CT100" s="12"/>
      <c r="CU100" s="13"/>
      <c r="CV100" s="14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6"/>
      <c r="DJ100" s="16"/>
      <c r="DK100" s="11"/>
      <c r="DL100" s="12"/>
      <c r="DM100" s="12"/>
      <c r="DN100" s="13"/>
      <c r="DO100" s="14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  <c r="EB100" s="16"/>
      <c r="EC100" s="16"/>
      <c r="ED100" s="11"/>
      <c r="EE100" s="12"/>
      <c r="EF100" s="12"/>
      <c r="EG100" s="13"/>
      <c r="EH100" s="14"/>
      <c r="EI100" s="11"/>
      <c r="EJ100" s="11"/>
      <c r="EK100" s="11"/>
      <c r="EL100" s="11"/>
      <c r="EM100" s="11"/>
      <c r="EN100" s="11"/>
      <c r="EO100" s="11"/>
      <c r="EP100" s="11"/>
      <c r="EQ100" s="11"/>
      <c r="ER100" s="11"/>
      <c r="ES100" s="11"/>
      <c r="ET100" s="11"/>
      <c r="EU100" s="16"/>
      <c r="EV100" s="16"/>
      <c r="EW100" s="11"/>
      <c r="EX100" s="12"/>
      <c r="EY100" s="12"/>
      <c r="EZ100" s="13"/>
      <c r="FA100" s="14"/>
      <c r="FB100" s="11"/>
      <c r="FC100" s="11"/>
      <c r="FD100" s="11"/>
      <c r="FE100" s="11"/>
      <c r="FF100" s="11"/>
      <c r="FG100" s="11"/>
      <c r="FH100" s="11"/>
      <c r="FI100" s="11"/>
      <c r="FJ100" s="11"/>
      <c r="FK100" s="11"/>
      <c r="FL100" s="11"/>
      <c r="FM100" s="11"/>
      <c r="FN100" s="16"/>
      <c r="FO100" s="16"/>
      <c r="FP100" s="11"/>
      <c r="FQ100" s="12"/>
      <c r="FR100" s="12"/>
      <c r="FS100" s="13"/>
      <c r="FT100" s="14"/>
      <c r="FU100" s="11"/>
      <c r="FV100" s="11"/>
      <c r="FW100" s="11"/>
      <c r="FX100" s="11"/>
      <c r="FY100" s="11"/>
      <c r="FZ100" s="11"/>
      <c r="GA100" s="11"/>
      <c r="GB100" s="11"/>
      <c r="GC100" s="11"/>
      <c r="GD100" s="11"/>
      <c r="GE100" s="11"/>
      <c r="GF100" s="11"/>
      <c r="GG100" s="16"/>
      <c r="GH100" s="16"/>
      <c r="GI100" s="11"/>
      <c r="GJ100" s="12"/>
      <c r="GK100" s="12"/>
      <c r="GL100" s="13"/>
      <c r="GM100" s="14"/>
      <c r="GN100" s="11"/>
      <c r="GO100" s="11"/>
      <c r="GP100" s="11"/>
      <c r="GQ100" s="11"/>
      <c r="GR100" s="11"/>
      <c r="GS100" s="11"/>
      <c r="GT100" s="11"/>
      <c r="GU100" s="11"/>
      <c r="GV100" s="11"/>
      <c r="GW100" s="11"/>
      <c r="GX100" s="11"/>
      <c r="GY100" s="11"/>
      <c r="GZ100" s="16"/>
      <c r="HA100" s="16"/>
      <c r="HB100" s="11"/>
      <c r="HC100" s="12"/>
      <c r="HD100" s="12"/>
      <c r="HE100" s="13"/>
      <c r="HF100" s="14"/>
      <c r="HG100" s="11"/>
      <c r="HH100" s="11"/>
      <c r="HI100" s="11"/>
      <c r="HJ100" s="11"/>
      <c r="HK100" s="11"/>
      <c r="HL100" s="11"/>
      <c r="HM100" s="11"/>
      <c r="HN100" s="11"/>
      <c r="HO100" s="11"/>
      <c r="HP100" s="11"/>
      <c r="HQ100" s="11"/>
      <c r="HR100" s="11"/>
      <c r="HS100" s="16"/>
      <c r="HT100" s="16"/>
      <c r="HU100" s="11"/>
      <c r="HV100" s="12"/>
      <c r="HW100" s="12"/>
      <c r="HX100" s="13"/>
      <c r="HY100" s="14"/>
      <c r="HZ100" s="11"/>
      <c r="IA100" s="11"/>
      <c r="IB100" s="11"/>
      <c r="IC100" s="11"/>
      <c r="ID100" s="11"/>
      <c r="IE100" s="11"/>
      <c r="IF100" s="11"/>
      <c r="IG100" s="11"/>
      <c r="IH100" s="11"/>
      <c r="II100" s="11"/>
      <c r="IJ100" s="11"/>
      <c r="IK100" s="11"/>
      <c r="IL100" s="16"/>
      <c r="IM100" s="16"/>
      <c r="IN100" s="11"/>
      <c r="IO100" s="12"/>
      <c r="IP100" s="12"/>
      <c r="IQ100" s="13"/>
      <c r="IR100" s="14"/>
      <c r="IS100" s="11"/>
      <c r="IT100" s="11"/>
      <c r="IU100" s="11"/>
      <c r="IV100" s="11"/>
      <c r="IW100" s="11"/>
      <c r="IX100" s="11"/>
      <c r="IY100" s="11"/>
      <c r="IZ100" s="11"/>
      <c r="JA100" s="11"/>
      <c r="JB100" s="11"/>
      <c r="JC100" s="11"/>
      <c r="JD100" s="11"/>
      <c r="JE100" s="16"/>
      <c r="JF100" s="16"/>
      <c r="JG100" s="11"/>
      <c r="JH100" s="12"/>
      <c r="JI100" s="12"/>
      <c r="JJ100" s="13"/>
      <c r="JK100" s="14"/>
      <c r="JL100" s="11"/>
      <c r="JM100" s="11"/>
      <c r="JN100" s="11"/>
      <c r="JO100" s="11"/>
      <c r="JP100" s="11"/>
      <c r="JQ100" s="11"/>
      <c r="JR100" s="11"/>
      <c r="JS100" s="11"/>
      <c r="JT100" s="11"/>
      <c r="JU100" s="11"/>
      <c r="JV100" s="11"/>
      <c r="JW100" s="11"/>
      <c r="JX100" s="16"/>
      <c r="JY100" s="16"/>
      <c r="JZ100" s="11"/>
      <c r="KA100" s="12"/>
      <c r="KB100" s="12"/>
      <c r="KC100" s="13"/>
      <c r="KD100" s="14"/>
      <c r="KE100" s="11"/>
      <c r="KF100" s="11"/>
      <c r="KG100" s="11"/>
      <c r="KH100" s="11"/>
      <c r="KI100" s="11"/>
      <c r="KJ100" s="11"/>
      <c r="KK100" s="11"/>
      <c r="KL100" s="11"/>
      <c r="KM100" s="11"/>
      <c r="KN100" s="11"/>
      <c r="KO100" s="11"/>
      <c r="KP100" s="11"/>
      <c r="KQ100" s="16"/>
      <c r="KR100" s="16"/>
      <c r="KS100" s="11"/>
      <c r="KT100" s="12"/>
      <c r="KU100" s="12"/>
      <c r="KV100" s="13"/>
      <c r="KW100" s="14"/>
      <c r="KX100" s="11"/>
      <c r="KY100" s="11"/>
      <c r="KZ100" s="11"/>
      <c r="LA100" s="11"/>
      <c r="LB100" s="11"/>
      <c r="LC100" s="11"/>
      <c r="LD100" s="11"/>
      <c r="LE100" s="11"/>
      <c r="LF100" s="11"/>
      <c r="LG100" s="11"/>
      <c r="LH100" s="11"/>
      <c r="LI100" s="11"/>
      <c r="LJ100" s="16"/>
      <c r="LK100" s="16"/>
      <c r="LL100" s="11"/>
      <c r="LM100" s="12"/>
      <c r="LN100" s="12"/>
      <c r="LO100" s="13"/>
      <c r="LP100" s="14"/>
      <c r="LQ100" s="11"/>
      <c r="LR100" s="11"/>
      <c r="LS100" s="11"/>
      <c r="LT100" s="11"/>
      <c r="LU100" s="11"/>
      <c r="LV100" s="11"/>
      <c r="LW100" s="11"/>
      <c r="LX100" s="11"/>
      <c r="LY100" s="11"/>
      <c r="LZ100" s="11"/>
      <c r="MA100" s="11"/>
      <c r="MB100" s="11"/>
      <c r="MC100" s="16"/>
      <c r="MD100" s="16"/>
      <c r="ME100" s="11"/>
      <c r="MF100" s="12"/>
      <c r="MG100" s="12"/>
      <c r="MH100" s="13"/>
      <c r="MI100" s="14"/>
      <c r="MJ100" s="11"/>
      <c r="MK100" s="11"/>
      <c r="ML100" s="11"/>
      <c r="MM100" s="11"/>
      <c r="MN100" s="11"/>
      <c r="MO100" s="11"/>
      <c r="MP100" s="11"/>
      <c r="MQ100" s="11"/>
      <c r="MR100" s="11"/>
      <c r="MS100" s="11"/>
      <c r="MT100" s="11"/>
      <c r="MU100" s="11"/>
      <c r="MV100" s="16"/>
      <c r="MW100" s="16"/>
      <c r="MX100" s="11"/>
      <c r="MY100" s="12"/>
      <c r="MZ100" s="12"/>
      <c r="NA100" s="13"/>
      <c r="NB100" s="14"/>
      <c r="NC100" s="11"/>
      <c r="ND100" s="11"/>
      <c r="NE100" s="11"/>
      <c r="NF100" s="11"/>
      <c r="NG100" s="11"/>
      <c r="NH100" s="11"/>
      <c r="NI100" s="11"/>
      <c r="NJ100" s="11"/>
      <c r="NK100" s="11"/>
      <c r="NL100" s="11"/>
      <c r="NM100" s="11"/>
      <c r="NN100" s="11"/>
      <c r="NO100" s="16"/>
      <c r="NP100" s="16"/>
      <c r="NQ100" s="11"/>
      <c r="NR100" s="12"/>
      <c r="NS100" s="12"/>
      <c r="NT100" s="13"/>
      <c r="NU100" s="14"/>
      <c r="NV100" s="11"/>
      <c r="NW100" s="11"/>
      <c r="NX100" s="11"/>
      <c r="NY100" s="11"/>
      <c r="NZ100" s="11"/>
      <c r="OA100" s="11"/>
      <c r="OB100" s="11"/>
      <c r="OC100" s="11"/>
      <c r="OD100" s="11"/>
      <c r="OE100" s="11"/>
      <c r="OF100" s="11"/>
      <c r="OG100" s="11"/>
      <c r="OH100" s="16"/>
      <c r="OI100" s="16"/>
      <c r="OJ100" s="11"/>
      <c r="OK100" s="12"/>
      <c r="OL100" s="12"/>
      <c r="OM100" s="13"/>
      <c r="ON100" s="14"/>
      <c r="OO100" s="11"/>
      <c r="OP100" s="11"/>
      <c r="OQ100" s="11"/>
      <c r="OR100" s="11"/>
      <c r="OS100" s="11"/>
      <c r="OT100" s="11"/>
      <c r="OU100" s="11"/>
      <c r="OV100" s="11"/>
      <c r="OW100" s="11"/>
      <c r="OX100" s="11"/>
      <c r="OY100" s="11"/>
      <c r="OZ100" s="11"/>
      <c r="PA100" s="16"/>
      <c r="PB100" s="16"/>
    </row>
    <row r="101" spans="1:418" ht="100" customHeight="1" x14ac:dyDescent="0.75">
      <c r="A101" s="12">
        <v>3187</v>
      </c>
      <c r="B101" s="12" t="s">
        <v>3187</v>
      </c>
      <c r="C101" s="12" t="s">
        <v>7297</v>
      </c>
      <c r="D101" s="26">
        <v>15000</v>
      </c>
      <c r="E101" s="27">
        <v>17444</v>
      </c>
      <c r="F101" s="12" t="s">
        <v>8218</v>
      </c>
      <c r="G101" s="12" t="s">
        <v>8223</v>
      </c>
      <c r="H101" s="12" t="s">
        <v>8245</v>
      </c>
      <c r="I101" s="12">
        <v>1407167973</v>
      </c>
      <c r="J101" s="12">
        <v>1405439973</v>
      </c>
      <c r="K101" s="12" t="b">
        <v>1</v>
      </c>
      <c r="L101" s="12">
        <v>244</v>
      </c>
      <c r="M101" s="12" t="b">
        <v>1</v>
      </c>
      <c r="N101" s="12" t="s">
        <v>8273</v>
      </c>
      <c r="O101" s="12" t="s">
        <v>8274</v>
      </c>
      <c r="P101" s="12">
        <v>116</v>
      </c>
      <c r="Q101" s="12">
        <v>71.489999999999995</v>
      </c>
      <c r="R101" s="15">
        <v>41835.666354166664</v>
      </c>
      <c r="S101" s="15">
        <v>41855.666354166664</v>
      </c>
      <c r="T101" s="11"/>
      <c r="U101" s="12"/>
      <c r="V101" s="12"/>
      <c r="W101" s="13"/>
      <c r="X101" s="14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6"/>
      <c r="AL101" s="16"/>
      <c r="AM101" s="11"/>
      <c r="AN101" s="12"/>
      <c r="AO101" s="12"/>
      <c r="AP101" s="13"/>
      <c r="AQ101" s="14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6"/>
      <c r="BE101" s="16"/>
      <c r="BF101" s="11"/>
      <c r="BG101" s="12"/>
      <c r="BH101" s="12"/>
      <c r="BI101" s="13"/>
      <c r="BJ101" s="14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6"/>
      <c r="BX101" s="16"/>
      <c r="BY101" s="11"/>
      <c r="BZ101" s="12"/>
      <c r="CA101" s="12"/>
      <c r="CB101" s="13"/>
      <c r="CC101" s="14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6"/>
      <c r="CQ101" s="16"/>
      <c r="CR101" s="11"/>
      <c r="CS101" s="12"/>
      <c r="CT101" s="12"/>
      <c r="CU101" s="13"/>
      <c r="CV101" s="14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6"/>
      <c r="DJ101" s="16"/>
      <c r="DK101" s="11"/>
      <c r="DL101" s="12"/>
      <c r="DM101" s="12"/>
      <c r="DN101" s="13"/>
      <c r="DO101" s="14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  <c r="EB101" s="16"/>
      <c r="EC101" s="16"/>
      <c r="ED101" s="11"/>
      <c r="EE101" s="12"/>
      <c r="EF101" s="12"/>
      <c r="EG101" s="13"/>
      <c r="EH101" s="14"/>
      <c r="EI101" s="11"/>
      <c r="EJ101" s="11"/>
      <c r="EK101" s="11"/>
      <c r="EL101" s="11"/>
      <c r="EM101" s="11"/>
      <c r="EN101" s="11"/>
      <c r="EO101" s="11"/>
      <c r="EP101" s="11"/>
      <c r="EQ101" s="11"/>
      <c r="ER101" s="11"/>
      <c r="ES101" s="11"/>
      <c r="ET101" s="11"/>
      <c r="EU101" s="16"/>
      <c r="EV101" s="16"/>
      <c r="EW101" s="11"/>
      <c r="EX101" s="12"/>
      <c r="EY101" s="12"/>
      <c r="EZ101" s="13"/>
      <c r="FA101" s="14"/>
      <c r="FB101" s="11"/>
      <c r="FC101" s="11"/>
      <c r="FD101" s="11"/>
      <c r="FE101" s="11"/>
      <c r="FF101" s="11"/>
      <c r="FG101" s="11"/>
      <c r="FH101" s="11"/>
      <c r="FI101" s="11"/>
      <c r="FJ101" s="11"/>
      <c r="FK101" s="11"/>
      <c r="FL101" s="11"/>
      <c r="FM101" s="11"/>
      <c r="FN101" s="16"/>
      <c r="FO101" s="16"/>
      <c r="FP101" s="11"/>
      <c r="FQ101" s="12"/>
      <c r="FR101" s="12"/>
      <c r="FS101" s="13"/>
      <c r="FT101" s="14"/>
      <c r="FU101" s="11"/>
      <c r="FV101" s="11"/>
      <c r="FW101" s="11"/>
      <c r="FX101" s="11"/>
      <c r="FY101" s="11"/>
      <c r="FZ101" s="11"/>
      <c r="GA101" s="11"/>
      <c r="GB101" s="11"/>
      <c r="GC101" s="11"/>
      <c r="GD101" s="11"/>
      <c r="GE101" s="11"/>
      <c r="GF101" s="11"/>
      <c r="GG101" s="16"/>
      <c r="GH101" s="16"/>
      <c r="GI101" s="11"/>
      <c r="GJ101" s="12"/>
      <c r="GK101" s="12"/>
      <c r="GL101" s="13"/>
      <c r="GM101" s="14"/>
      <c r="GN101" s="11"/>
      <c r="GO101" s="11"/>
      <c r="GP101" s="11"/>
      <c r="GQ101" s="11"/>
      <c r="GR101" s="11"/>
      <c r="GS101" s="11"/>
      <c r="GT101" s="11"/>
      <c r="GU101" s="11"/>
      <c r="GV101" s="11"/>
      <c r="GW101" s="11"/>
      <c r="GX101" s="11"/>
      <c r="GY101" s="11"/>
      <c r="GZ101" s="16"/>
      <c r="HA101" s="16"/>
      <c r="HB101" s="11"/>
      <c r="HC101" s="12"/>
      <c r="HD101" s="12"/>
      <c r="HE101" s="13"/>
      <c r="HF101" s="14"/>
      <c r="HG101" s="11"/>
      <c r="HH101" s="11"/>
      <c r="HI101" s="11"/>
      <c r="HJ101" s="11"/>
      <c r="HK101" s="11"/>
      <c r="HL101" s="11"/>
      <c r="HM101" s="11"/>
      <c r="HN101" s="11"/>
      <c r="HO101" s="11"/>
      <c r="HP101" s="11"/>
      <c r="HQ101" s="11"/>
      <c r="HR101" s="11"/>
      <c r="HS101" s="16"/>
      <c r="HT101" s="16"/>
      <c r="HU101" s="11"/>
      <c r="HV101" s="12"/>
      <c r="HW101" s="12"/>
      <c r="HX101" s="13"/>
      <c r="HY101" s="14"/>
      <c r="HZ101" s="11"/>
      <c r="IA101" s="11"/>
      <c r="IB101" s="11"/>
      <c r="IC101" s="11"/>
      <c r="ID101" s="11"/>
      <c r="IE101" s="11"/>
      <c r="IF101" s="11"/>
      <c r="IG101" s="11"/>
      <c r="IH101" s="11"/>
      <c r="II101" s="11"/>
      <c r="IJ101" s="11"/>
      <c r="IK101" s="11"/>
      <c r="IL101" s="16"/>
      <c r="IM101" s="16"/>
      <c r="IN101" s="11"/>
      <c r="IO101" s="12"/>
      <c r="IP101" s="12"/>
      <c r="IQ101" s="13"/>
      <c r="IR101" s="14"/>
      <c r="IS101" s="11"/>
      <c r="IT101" s="11"/>
      <c r="IU101" s="11"/>
      <c r="IV101" s="11"/>
      <c r="IW101" s="11"/>
      <c r="IX101" s="11"/>
      <c r="IY101" s="11"/>
      <c r="IZ101" s="11"/>
      <c r="JA101" s="11"/>
      <c r="JB101" s="11"/>
      <c r="JC101" s="11"/>
      <c r="JD101" s="11"/>
      <c r="JE101" s="16"/>
      <c r="JF101" s="16"/>
      <c r="JG101" s="11"/>
      <c r="JH101" s="12"/>
      <c r="JI101" s="12"/>
      <c r="JJ101" s="13"/>
      <c r="JK101" s="14"/>
      <c r="JL101" s="11"/>
      <c r="JM101" s="11"/>
      <c r="JN101" s="11"/>
      <c r="JO101" s="11"/>
      <c r="JP101" s="11"/>
      <c r="JQ101" s="11"/>
      <c r="JR101" s="11"/>
      <c r="JS101" s="11"/>
      <c r="JT101" s="11"/>
      <c r="JU101" s="11"/>
      <c r="JV101" s="11"/>
      <c r="JW101" s="11"/>
      <c r="JX101" s="16"/>
      <c r="JY101" s="16"/>
      <c r="JZ101" s="11"/>
      <c r="KA101" s="12"/>
      <c r="KB101" s="12"/>
      <c r="KC101" s="13"/>
      <c r="KD101" s="14"/>
      <c r="KE101" s="11"/>
      <c r="KF101" s="11"/>
      <c r="KG101" s="11"/>
      <c r="KH101" s="11"/>
      <c r="KI101" s="11"/>
      <c r="KJ101" s="11"/>
      <c r="KK101" s="11"/>
      <c r="KL101" s="11"/>
      <c r="KM101" s="11"/>
      <c r="KN101" s="11"/>
      <c r="KO101" s="11"/>
      <c r="KP101" s="11"/>
      <c r="KQ101" s="16"/>
      <c r="KR101" s="16"/>
      <c r="KS101" s="11"/>
      <c r="KT101" s="12"/>
      <c r="KU101" s="12"/>
      <c r="KV101" s="13"/>
      <c r="KW101" s="14"/>
      <c r="KX101" s="11"/>
      <c r="KY101" s="11"/>
      <c r="KZ101" s="11"/>
      <c r="LA101" s="11"/>
      <c r="LB101" s="11"/>
      <c r="LC101" s="11"/>
      <c r="LD101" s="11"/>
      <c r="LE101" s="11"/>
      <c r="LF101" s="11"/>
      <c r="LG101" s="11"/>
      <c r="LH101" s="11"/>
      <c r="LI101" s="11"/>
      <c r="LJ101" s="16"/>
      <c r="LK101" s="16"/>
      <c r="LL101" s="11"/>
      <c r="LM101" s="12"/>
      <c r="LN101" s="12"/>
      <c r="LO101" s="13"/>
      <c r="LP101" s="14"/>
      <c r="LQ101" s="11"/>
      <c r="LR101" s="11"/>
      <c r="LS101" s="11"/>
      <c r="LT101" s="11"/>
      <c r="LU101" s="11"/>
      <c r="LV101" s="11"/>
      <c r="LW101" s="11"/>
      <c r="LX101" s="11"/>
      <c r="LY101" s="11"/>
      <c r="LZ101" s="11"/>
      <c r="MA101" s="11"/>
      <c r="MB101" s="11"/>
      <c r="MC101" s="16"/>
      <c r="MD101" s="16"/>
      <c r="ME101" s="11"/>
      <c r="MF101" s="12"/>
      <c r="MG101" s="12"/>
      <c r="MH101" s="13"/>
      <c r="MI101" s="14"/>
      <c r="MJ101" s="11"/>
      <c r="MK101" s="11"/>
      <c r="ML101" s="11"/>
      <c r="MM101" s="11"/>
      <c r="MN101" s="11"/>
      <c r="MO101" s="11"/>
      <c r="MP101" s="11"/>
      <c r="MQ101" s="11"/>
      <c r="MR101" s="11"/>
      <c r="MS101" s="11"/>
      <c r="MT101" s="11"/>
      <c r="MU101" s="11"/>
      <c r="MV101" s="16"/>
      <c r="MW101" s="16"/>
      <c r="MX101" s="11"/>
      <c r="MY101" s="12"/>
      <c r="MZ101" s="12"/>
      <c r="NA101" s="13"/>
      <c r="NB101" s="14"/>
      <c r="NC101" s="11"/>
      <c r="ND101" s="11"/>
      <c r="NE101" s="11"/>
      <c r="NF101" s="11"/>
      <c r="NG101" s="11"/>
      <c r="NH101" s="11"/>
      <c r="NI101" s="11"/>
      <c r="NJ101" s="11"/>
      <c r="NK101" s="11"/>
      <c r="NL101" s="11"/>
      <c r="NM101" s="11"/>
      <c r="NN101" s="11"/>
      <c r="NO101" s="16"/>
      <c r="NP101" s="16"/>
      <c r="NQ101" s="11"/>
      <c r="NR101" s="12"/>
      <c r="NS101" s="12"/>
      <c r="NT101" s="13"/>
      <c r="NU101" s="14"/>
      <c r="NV101" s="11"/>
      <c r="NW101" s="11"/>
      <c r="NX101" s="11"/>
      <c r="NY101" s="11"/>
      <c r="NZ101" s="11"/>
      <c r="OA101" s="11"/>
      <c r="OB101" s="11"/>
      <c r="OC101" s="11"/>
      <c r="OD101" s="11"/>
      <c r="OE101" s="11"/>
      <c r="OF101" s="11"/>
      <c r="OG101" s="11"/>
      <c r="OH101" s="16"/>
      <c r="OI101" s="16"/>
      <c r="OJ101" s="11"/>
      <c r="OK101" s="12"/>
      <c r="OL101" s="12"/>
      <c r="OM101" s="13"/>
      <c r="ON101" s="14"/>
      <c r="OO101" s="11"/>
      <c r="OP101" s="11"/>
      <c r="OQ101" s="11"/>
      <c r="OR101" s="11"/>
      <c r="OS101" s="11"/>
      <c r="OT101" s="11"/>
      <c r="OU101" s="11"/>
      <c r="OV101" s="11"/>
      <c r="OW101" s="11"/>
      <c r="OX101" s="11"/>
      <c r="OY101" s="11"/>
      <c r="OZ101" s="11"/>
      <c r="PA101" s="16"/>
      <c r="PB101" s="16"/>
    </row>
    <row r="102" spans="1:418" ht="100" customHeight="1" x14ac:dyDescent="0.75">
      <c r="A102" s="12">
        <v>3208</v>
      </c>
      <c r="B102" s="12" t="s">
        <v>3208</v>
      </c>
      <c r="C102" s="12" t="s">
        <v>7318</v>
      </c>
      <c r="D102" s="26">
        <v>5000</v>
      </c>
      <c r="E102" s="27">
        <v>5175</v>
      </c>
      <c r="F102" s="12" t="s">
        <v>8218</v>
      </c>
      <c r="G102" s="12" t="s">
        <v>8223</v>
      </c>
      <c r="H102" s="12" t="s">
        <v>8245</v>
      </c>
      <c r="I102" s="12">
        <v>1406557877</v>
      </c>
      <c r="J102" s="12">
        <v>1404743477</v>
      </c>
      <c r="K102" s="12" t="b">
        <v>1</v>
      </c>
      <c r="L102" s="12">
        <v>82</v>
      </c>
      <c r="M102" s="12" t="b">
        <v>1</v>
      </c>
      <c r="N102" s="12" t="s">
        <v>8273</v>
      </c>
      <c r="O102" s="12" t="s">
        <v>8274</v>
      </c>
      <c r="P102" s="12">
        <v>104</v>
      </c>
      <c r="Q102" s="12">
        <v>63.11</v>
      </c>
      <c r="R102" s="15">
        <v>41827.605057870373</v>
      </c>
      <c r="S102" s="15">
        <v>41848.605057870373</v>
      </c>
      <c r="T102" s="11"/>
      <c r="U102" s="12"/>
      <c r="V102" s="12"/>
      <c r="W102" s="13"/>
      <c r="X102" s="14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6"/>
      <c r="AL102" s="16"/>
      <c r="AM102" s="11"/>
      <c r="AN102" s="12"/>
      <c r="AO102" s="12"/>
      <c r="AP102" s="13"/>
      <c r="AQ102" s="14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6"/>
      <c r="BE102" s="16"/>
      <c r="BF102" s="11"/>
      <c r="BG102" s="12"/>
      <c r="BH102" s="12"/>
      <c r="BI102" s="13"/>
      <c r="BJ102" s="14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6"/>
      <c r="BX102" s="16"/>
      <c r="BY102" s="11"/>
      <c r="BZ102" s="12"/>
      <c r="CA102" s="12"/>
      <c r="CB102" s="13"/>
      <c r="CC102" s="14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6"/>
      <c r="CQ102" s="16"/>
      <c r="CR102" s="11"/>
      <c r="CS102" s="12"/>
      <c r="CT102" s="12"/>
      <c r="CU102" s="13"/>
      <c r="CV102" s="14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6"/>
      <c r="DJ102" s="16"/>
      <c r="DK102" s="11"/>
      <c r="DL102" s="12"/>
      <c r="DM102" s="12"/>
      <c r="DN102" s="13"/>
      <c r="DO102" s="14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  <c r="EB102" s="16"/>
      <c r="EC102" s="16"/>
      <c r="ED102" s="11"/>
      <c r="EE102" s="12"/>
      <c r="EF102" s="12"/>
      <c r="EG102" s="13"/>
      <c r="EH102" s="14"/>
      <c r="EI102" s="11"/>
      <c r="EJ102" s="11"/>
      <c r="EK102" s="11"/>
      <c r="EL102" s="11"/>
      <c r="EM102" s="11"/>
      <c r="EN102" s="11"/>
      <c r="EO102" s="11"/>
      <c r="EP102" s="11"/>
      <c r="EQ102" s="11"/>
      <c r="ER102" s="11"/>
      <c r="ES102" s="11"/>
      <c r="ET102" s="11"/>
      <c r="EU102" s="16"/>
      <c r="EV102" s="16"/>
      <c r="EW102" s="11"/>
      <c r="EX102" s="12"/>
      <c r="EY102" s="12"/>
      <c r="EZ102" s="13"/>
      <c r="FA102" s="14"/>
      <c r="FB102" s="11"/>
      <c r="FC102" s="11"/>
      <c r="FD102" s="11"/>
      <c r="FE102" s="11"/>
      <c r="FF102" s="11"/>
      <c r="FG102" s="11"/>
      <c r="FH102" s="11"/>
      <c r="FI102" s="11"/>
      <c r="FJ102" s="11"/>
      <c r="FK102" s="11"/>
      <c r="FL102" s="11"/>
      <c r="FM102" s="11"/>
      <c r="FN102" s="16"/>
      <c r="FO102" s="16"/>
      <c r="FP102" s="11"/>
      <c r="FQ102" s="12"/>
      <c r="FR102" s="12"/>
      <c r="FS102" s="13"/>
      <c r="FT102" s="14"/>
      <c r="FU102" s="11"/>
      <c r="FV102" s="11"/>
      <c r="FW102" s="11"/>
      <c r="FX102" s="11"/>
      <c r="FY102" s="11"/>
      <c r="FZ102" s="11"/>
      <c r="GA102" s="11"/>
      <c r="GB102" s="11"/>
      <c r="GC102" s="11"/>
      <c r="GD102" s="11"/>
      <c r="GE102" s="11"/>
      <c r="GF102" s="11"/>
      <c r="GG102" s="16"/>
      <c r="GH102" s="16"/>
      <c r="GI102" s="11"/>
      <c r="GJ102" s="12"/>
      <c r="GK102" s="12"/>
      <c r="GL102" s="13"/>
      <c r="GM102" s="14"/>
      <c r="GN102" s="11"/>
      <c r="GO102" s="11"/>
      <c r="GP102" s="11"/>
      <c r="GQ102" s="11"/>
      <c r="GR102" s="11"/>
      <c r="GS102" s="11"/>
      <c r="GT102" s="11"/>
      <c r="GU102" s="11"/>
      <c r="GV102" s="11"/>
      <c r="GW102" s="11"/>
      <c r="GX102" s="11"/>
      <c r="GY102" s="11"/>
      <c r="GZ102" s="16"/>
      <c r="HA102" s="16"/>
      <c r="HB102" s="11"/>
      <c r="HC102" s="12"/>
      <c r="HD102" s="12"/>
      <c r="HE102" s="13"/>
      <c r="HF102" s="14"/>
      <c r="HG102" s="11"/>
      <c r="HH102" s="11"/>
      <c r="HI102" s="11"/>
      <c r="HJ102" s="11"/>
      <c r="HK102" s="11"/>
      <c r="HL102" s="11"/>
      <c r="HM102" s="11"/>
      <c r="HN102" s="11"/>
      <c r="HO102" s="11"/>
      <c r="HP102" s="11"/>
      <c r="HQ102" s="11"/>
      <c r="HR102" s="11"/>
      <c r="HS102" s="16"/>
      <c r="HT102" s="16"/>
      <c r="HU102" s="11"/>
      <c r="HV102" s="12"/>
      <c r="HW102" s="12"/>
      <c r="HX102" s="13"/>
      <c r="HY102" s="14"/>
      <c r="HZ102" s="11"/>
      <c r="IA102" s="11"/>
      <c r="IB102" s="11"/>
      <c r="IC102" s="11"/>
      <c r="ID102" s="11"/>
      <c r="IE102" s="11"/>
      <c r="IF102" s="11"/>
      <c r="IG102" s="11"/>
      <c r="IH102" s="11"/>
      <c r="II102" s="11"/>
      <c r="IJ102" s="11"/>
      <c r="IK102" s="11"/>
      <c r="IL102" s="16"/>
      <c r="IM102" s="16"/>
      <c r="IN102" s="11"/>
      <c r="IO102" s="12"/>
      <c r="IP102" s="12"/>
      <c r="IQ102" s="13"/>
      <c r="IR102" s="14"/>
      <c r="IS102" s="11"/>
      <c r="IT102" s="11"/>
      <c r="IU102" s="11"/>
      <c r="IV102" s="11"/>
      <c r="IW102" s="11"/>
      <c r="IX102" s="11"/>
      <c r="IY102" s="11"/>
      <c r="IZ102" s="11"/>
      <c r="JA102" s="11"/>
      <c r="JB102" s="11"/>
      <c r="JC102" s="11"/>
      <c r="JD102" s="11"/>
      <c r="JE102" s="16"/>
      <c r="JF102" s="16"/>
      <c r="JG102" s="11"/>
      <c r="JH102" s="12"/>
      <c r="JI102" s="12"/>
      <c r="JJ102" s="13"/>
      <c r="JK102" s="14"/>
      <c r="JL102" s="11"/>
      <c r="JM102" s="11"/>
      <c r="JN102" s="11"/>
      <c r="JO102" s="11"/>
      <c r="JP102" s="11"/>
      <c r="JQ102" s="11"/>
      <c r="JR102" s="11"/>
      <c r="JS102" s="11"/>
      <c r="JT102" s="11"/>
      <c r="JU102" s="11"/>
      <c r="JV102" s="11"/>
      <c r="JW102" s="11"/>
      <c r="JX102" s="16"/>
      <c r="JY102" s="16"/>
      <c r="JZ102" s="11"/>
      <c r="KA102" s="12"/>
      <c r="KB102" s="12"/>
      <c r="KC102" s="13"/>
      <c r="KD102" s="14"/>
      <c r="KE102" s="11"/>
      <c r="KF102" s="11"/>
      <c r="KG102" s="11"/>
      <c r="KH102" s="11"/>
      <c r="KI102" s="11"/>
      <c r="KJ102" s="11"/>
      <c r="KK102" s="11"/>
      <c r="KL102" s="11"/>
      <c r="KM102" s="11"/>
      <c r="KN102" s="11"/>
      <c r="KO102" s="11"/>
      <c r="KP102" s="11"/>
      <c r="KQ102" s="16"/>
      <c r="KR102" s="16"/>
      <c r="KS102" s="11"/>
      <c r="KT102" s="12"/>
      <c r="KU102" s="12"/>
      <c r="KV102" s="13"/>
      <c r="KW102" s="14"/>
      <c r="KX102" s="11"/>
      <c r="KY102" s="11"/>
      <c r="KZ102" s="11"/>
      <c r="LA102" s="11"/>
      <c r="LB102" s="11"/>
      <c r="LC102" s="11"/>
      <c r="LD102" s="11"/>
      <c r="LE102" s="11"/>
      <c r="LF102" s="11"/>
      <c r="LG102" s="11"/>
      <c r="LH102" s="11"/>
      <c r="LI102" s="11"/>
      <c r="LJ102" s="16"/>
      <c r="LK102" s="16"/>
      <c r="LL102" s="11"/>
      <c r="LM102" s="12"/>
      <c r="LN102" s="12"/>
      <c r="LO102" s="13"/>
      <c r="LP102" s="14"/>
      <c r="LQ102" s="11"/>
      <c r="LR102" s="11"/>
      <c r="LS102" s="11"/>
      <c r="LT102" s="11"/>
      <c r="LU102" s="11"/>
      <c r="LV102" s="11"/>
      <c r="LW102" s="11"/>
      <c r="LX102" s="11"/>
      <c r="LY102" s="11"/>
      <c r="LZ102" s="11"/>
      <c r="MA102" s="11"/>
      <c r="MB102" s="11"/>
      <c r="MC102" s="16"/>
      <c r="MD102" s="16"/>
      <c r="ME102" s="11"/>
      <c r="MF102" s="12"/>
      <c r="MG102" s="12"/>
      <c r="MH102" s="13"/>
      <c r="MI102" s="14"/>
      <c r="MJ102" s="11"/>
      <c r="MK102" s="11"/>
      <c r="ML102" s="11"/>
      <c r="MM102" s="11"/>
      <c r="MN102" s="11"/>
      <c r="MO102" s="11"/>
      <c r="MP102" s="11"/>
      <c r="MQ102" s="11"/>
      <c r="MR102" s="11"/>
      <c r="MS102" s="11"/>
      <c r="MT102" s="11"/>
      <c r="MU102" s="11"/>
      <c r="MV102" s="16"/>
      <c r="MW102" s="16"/>
      <c r="MX102" s="11"/>
      <c r="MY102" s="12"/>
      <c r="MZ102" s="12"/>
      <c r="NA102" s="13"/>
      <c r="NB102" s="14"/>
      <c r="NC102" s="11"/>
      <c r="ND102" s="11"/>
      <c r="NE102" s="11"/>
      <c r="NF102" s="11"/>
      <c r="NG102" s="11"/>
      <c r="NH102" s="11"/>
      <c r="NI102" s="11"/>
      <c r="NJ102" s="11"/>
      <c r="NK102" s="11"/>
      <c r="NL102" s="11"/>
      <c r="NM102" s="11"/>
      <c r="NN102" s="11"/>
      <c r="NO102" s="16"/>
      <c r="NP102" s="16"/>
      <c r="NQ102" s="11"/>
      <c r="NR102" s="12"/>
      <c r="NS102" s="12"/>
      <c r="NT102" s="13"/>
      <c r="NU102" s="14"/>
      <c r="NV102" s="11"/>
      <c r="NW102" s="11"/>
      <c r="NX102" s="11"/>
      <c r="NY102" s="11"/>
      <c r="NZ102" s="11"/>
      <c r="OA102" s="11"/>
      <c r="OB102" s="11"/>
      <c r="OC102" s="11"/>
      <c r="OD102" s="11"/>
      <c r="OE102" s="11"/>
      <c r="OF102" s="11"/>
      <c r="OG102" s="11"/>
      <c r="OH102" s="16"/>
      <c r="OI102" s="16"/>
      <c r="OJ102" s="11"/>
      <c r="OK102" s="12"/>
      <c r="OL102" s="12"/>
      <c r="OM102" s="13"/>
      <c r="ON102" s="14"/>
      <c r="OO102" s="11"/>
      <c r="OP102" s="11"/>
      <c r="OQ102" s="11"/>
      <c r="OR102" s="11"/>
      <c r="OS102" s="11"/>
      <c r="OT102" s="11"/>
      <c r="OU102" s="11"/>
      <c r="OV102" s="11"/>
      <c r="OW102" s="11"/>
      <c r="OX102" s="11"/>
      <c r="OY102" s="11"/>
      <c r="OZ102" s="11"/>
      <c r="PA102" s="16"/>
      <c r="PB102" s="16"/>
    </row>
    <row r="103" spans="1:418" ht="100" customHeight="1" x14ac:dyDescent="0.75">
      <c r="A103" s="12">
        <v>3209</v>
      </c>
      <c r="B103" s="12" t="s">
        <v>3209</v>
      </c>
      <c r="C103" s="12" t="s">
        <v>7319</v>
      </c>
      <c r="D103" s="26">
        <v>9500</v>
      </c>
      <c r="E103" s="27">
        <v>11335.7</v>
      </c>
      <c r="F103" s="12" t="s">
        <v>8218</v>
      </c>
      <c r="G103" s="12" t="s">
        <v>8223</v>
      </c>
      <c r="H103" s="12" t="s">
        <v>8245</v>
      </c>
      <c r="I103" s="12">
        <v>1403305200</v>
      </c>
      <c r="J103" s="12">
        <v>1400512658</v>
      </c>
      <c r="K103" s="12" t="b">
        <v>1</v>
      </c>
      <c r="L103" s="12">
        <v>226</v>
      </c>
      <c r="M103" s="12" t="b">
        <v>1</v>
      </c>
      <c r="N103" s="12" t="s">
        <v>8273</v>
      </c>
      <c r="O103" s="12" t="s">
        <v>8274</v>
      </c>
      <c r="P103" s="12">
        <v>119</v>
      </c>
      <c r="Q103" s="12">
        <v>50.16</v>
      </c>
      <c r="R103" s="15">
        <v>41778.637245370373</v>
      </c>
      <c r="S103" s="15">
        <v>41810.958333333336</v>
      </c>
      <c r="T103" s="11"/>
      <c r="U103" s="12"/>
      <c r="V103" s="12"/>
      <c r="W103" s="13"/>
      <c r="X103" s="14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6"/>
      <c r="AL103" s="16"/>
      <c r="AM103" s="11"/>
      <c r="AN103" s="12"/>
      <c r="AO103" s="12"/>
      <c r="AP103" s="13"/>
      <c r="AQ103" s="14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6"/>
      <c r="BE103" s="16"/>
      <c r="BF103" s="11"/>
      <c r="BG103" s="12"/>
      <c r="BH103" s="12"/>
      <c r="BI103" s="13"/>
      <c r="BJ103" s="14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6"/>
      <c r="BX103" s="16"/>
      <c r="BY103" s="11"/>
      <c r="BZ103" s="12"/>
      <c r="CA103" s="12"/>
      <c r="CB103" s="13"/>
      <c r="CC103" s="14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6"/>
      <c r="CQ103" s="16"/>
      <c r="CR103" s="11"/>
      <c r="CS103" s="12"/>
      <c r="CT103" s="12"/>
      <c r="CU103" s="13"/>
      <c r="CV103" s="14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6"/>
      <c r="DJ103" s="16"/>
      <c r="DK103" s="11"/>
      <c r="DL103" s="12"/>
      <c r="DM103" s="12"/>
      <c r="DN103" s="13"/>
      <c r="DO103" s="14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  <c r="EB103" s="16"/>
      <c r="EC103" s="16"/>
      <c r="ED103" s="11"/>
      <c r="EE103" s="12"/>
      <c r="EF103" s="12"/>
      <c r="EG103" s="13"/>
      <c r="EH103" s="14"/>
      <c r="EI103" s="11"/>
      <c r="EJ103" s="11"/>
      <c r="EK103" s="11"/>
      <c r="EL103" s="11"/>
      <c r="EM103" s="11"/>
      <c r="EN103" s="11"/>
      <c r="EO103" s="11"/>
      <c r="EP103" s="11"/>
      <c r="EQ103" s="11"/>
      <c r="ER103" s="11"/>
      <c r="ES103" s="11"/>
      <c r="ET103" s="11"/>
      <c r="EU103" s="16"/>
      <c r="EV103" s="16"/>
      <c r="EW103" s="11"/>
      <c r="EX103" s="12"/>
      <c r="EY103" s="12"/>
      <c r="EZ103" s="13"/>
      <c r="FA103" s="14"/>
      <c r="FB103" s="11"/>
      <c r="FC103" s="11"/>
      <c r="FD103" s="11"/>
      <c r="FE103" s="11"/>
      <c r="FF103" s="11"/>
      <c r="FG103" s="11"/>
      <c r="FH103" s="11"/>
      <c r="FI103" s="11"/>
      <c r="FJ103" s="11"/>
      <c r="FK103" s="11"/>
      <c r="FL103" s="11"/>
      <c r="FM103" s="11"/>
      <c r="FN103" s="16"/>
      <c r="FO103" s="16"/>
      <c r="FP103" s="11"/>
      <c r="FQ103" s="12"/>
      <c r="FR103" s="12"/>
      <c r="FS103" s="13"/>
      <c r="FT103" s="14"/>
      <c r="FU103" s="11"/>
      <c r="FV103" s="11"/>
      <c r="FW103" s="11"/>
      <c r="FX103" s="11"/>
      <c r="FY103" s="11"/>
      <c r="FZ103" s="11"/>
      <c r="GA103" s="11"/>
      <c r="GB103" s="11"/>
      <c r="GC103" s="11"/>
      <c r="GD103" s="11"/>
      <c r="GE103" s="11"/>
      <c r="GF103" s="11"/>
      <c r="GG103" s="16"/>
      <c r="GH103" s="16"/>
      <c r="GI103" s="11"/>
      <c r="GJ103" s="12"/>
      <c r="GK103" s="12"/>
      <c r="GL103" s="13"/>
      <c r="GM103" s="14"/>
      <c r="GN103" s="11"/>
      <c r="GO103" s="11"/>
      <c r="GP103" s="11"/>
      <c r="GQ103" s="11"/>
      <c r="GR103" s="11"/>
      <c r="GS103" s="11"/>
      <c r="GT103" s="11"/>
      <c r="GU103" s="11"/>
      <c r="GV103" s="11"/>
      <c r="GW103" s="11"/>
      <c r="GX103" s="11"/>
      <c r="GY103" s="11"/>
      <c r="GZ103" s="16"/>
      <c r="HA103" s="16"/>
      <c r="HB103" s="11"/>
      <c r="HC103" s="12"/>
      <c r="HD103" s="12"/>
      <c r="HE103" s="13"/>
      <c r="HF103" s="14"/>
      <c r="HG103" s="11"/>
      <c r="HH103" s="11"/>
      <c r="HI103" s="11"/>
      <c r="HJ103" s="11"/>
      <c r="HK103" s="11"/>
      <c r="HL103" s="11"/>
      <c r="HM103" s="11"/>
      <c r="HN103" s="11"/>
      <c r="HO103" s="11"/>
      <c r="HP103" s="11"/>
      <c r="HQ103" s="11"/>
      <c r="HR103" s="11"/>
      <c r="HS103" s="16"/>
      <c r="HT103" s="16"/>
      <c r="HU103" s="11"/>
      <c r="HV103" s="12"/>
      <c r="HW103" s="12"/>
      <c r="HX103" s="13"/>
      <c r="HY103" s="14"/>
      <c r="HZ103" s="11"/>
      <c r="IA103" s="11"/>
      <c r="IB103" s="11"/>
      <c r="IC103" s="11"/>
      <c r="ID103" s="11"/>
      <c r="IE103" s="11"/>
      <c r="IF103" s="11"/>
      <c r="IG103" s="11"/>
      <c r="IH103" s="11"/>
      <c r="II103" s="11"/>
      <c r="IJ103" s="11"/>
      <c r="IK103" s="11"/>
      <c r="IL103" s="16"/>
      <c r="IM103" s="16"/>
      <c r="IN103" s="11"/>
      <c r="IO103" s="12"/>
      <c r="IP103" s="12"/>
      <c r="IQ103" s="13"/>
      <c r="IR103" s="14"/>
      <c r="IS103" s="11"/>
      <c r="IT103" s="11"/>
      <c r="IU103" s="11"/>
      <c r="IV103" s="11"/>
      <c r="IW103" s="11"/>
      <c r="IX103" s="11"/>
      <c r="IY103" s="11"/>
      <c r="IZ103" s="11"/>
      <c r="JA103" s="11"/>
      <c r="JB103" s="11"/>
      <c r="JC103" s="11"/>
      <c r="JD103" s="11"/>
      <c r="JE103" s="16"/>
      <c r="JF103" s="16"/>
      <c r="JG103" s="11"/>
      <c r="JH103" s="12"/>
      <c r="JI103" s="12"/>
      <c r="JJ103" s="13"/>
      <c r="JK103" s="14"/>
      <c r="JL103" s="11"/>
      <c r="JM103" s="11"/>
      <c r="JN103" s="11"/>
      <c r="JO103" s="11"/>
      <c r="JP103" s="11"/>
      <c r="JQ103" s="11"/>
      <c r="JR103" s="11"/>
      <c r="JS103" s="11"/>
      <c r="JT103" s="11"/>
      <c r="JU103" s="11"/>
      <c r="JV103" s="11"/>
      <c r="JW103" s="11"/>
      <c r="JX103" s="16"/>
      <c r="JY103" s="16"/>
      <c r="JZ103" s="11"/>
      <c r="KA103" s="12"/>
      <c r="KB103" s="12"/>
      <c r="KC103" s="13"/>
      <c r="KD103" s="14"/>
      <c r="KE103" s="11"/>
      <c r="KF103" s="11"/>
      <c r="KG103" s="11"/>
      <c r="KH103" s="11"/>
      <c r="KI103" s="11"/>
      <c r="KJ103" s="11"/>
      <c r="KK103" s="11"/>
      <c r="KL103" s="11"/>
      <c r="KM103" s="11"/>
      <c r="KN103" s="11"/>
      <c r="KO103" s="11"/>
      <c r="KP103" s="11"/>
      <c r="KQ103" s="16"/>
      <c r="KR103" s="16"/>
      <c r="KS103" s="11"/>
      <c r="KT103" s="12"/>
      <c r="KU103" s="12"/>
      <c r="KV103" s="13"/>
      <c r="KW103" s="14"/>
      <c r="KX103" s="11"/>
      <c r="KY103" s="11"/>
      <c r="KZ103" s="11"/>
      <c r="LA103" s="11"/>
      <c r="LB103" s="11"/>
      <c r="LC103" s="11"/>
      <c r="LD103" s="11"/>
      <c r="LE103" s="11"/>
      <c r="LF103" s="11"/>
      <c r="LG103" s="11"/>
      <c r="LH103" s="11"/>
      <c r="LI103" s="11"/>
      <c r="LJ103" s="16"/>
      <c r="LK103" s="16"/>
      <c r="LL103" s="11"/>
      <c r="LM103" s="12"/>
      <c r="LN103" s="12"/>
      <c r="LO103" s="13"/>
      <c r="LP103" s="14"/>
      <c r="LQ103" s="11"/>
      <c r="LR103" s="11"/>
      <c r="LS103" s="11"/>
      <c r="LT103" s="11"/>
      <c r="LU103" s="11"/>
      <c r="LV103" s="11"/>
      <c r="LW103" s="11"/>
      <c r="LX103" s="11"/>
      <c r="LY103" s="11"/>
      <c r="LZ103" s="11"/>
      <c r="MA103" s="11"/>
      <c r="MB103" s="11"/>
      <c r="MC103" s="16"/>
      <c r="MD103" s="16"/>
      <c r="ME103" s="11"/>
      <c r="MF103" s="12"/>
      <c r="MG103" s="12"/>
      <c r="MH103" s="13"/>
      <c r="MI103" s="14"/>
      <c r="MJ103" s="11"/>
      <c r="MK103" s="11"/>
      <c r="ML103" s="11"/>
      <c r="MM103" s="11"/>
      <c r="MN103" s="11"/>
      <c r="MO103" s="11"/>
      <c r="MP103" s="11"/>
      <c r="MQ103" s="11"/>
      <c r="MR103" s="11"/>
      <c r="MS103" s="11"/>
      <c r="MT103" s="11"/>
      <c r="MU103" s="11"/>
      <c r="MV103" s="16"/>
      <c r="MW103" s="16"/>
      <c r="MX103" s="11"/>
      <c r="MY103" s="12"/>
      <c r="MZ103" s="12"/>
      <c r="NA103" s="13"/>
      <c r="NB103" s="14"/>
      <c r="NC103" s="11"/>
      <c r="ND103" s="11"/>
      <c r="NE103" s="11"/>
      <c r="NF103" s="11"/>
      <c r="NG103" s="11"/>
      <c r="NH103" s="11"/>
      <c r="NI103" s="11"/>
      <c r="NJ103" s="11"/>
      <c r="NK103" s="11"/>
      <c r="NL103" s="11"/>
      <c r="NM103" s="11"/>
      <c r="NN103" s="11"/>
      <c r="NO103" s="16"/>
      <c r="NP103" s="16"/>
      <c r="NQ103" s="11"/>
      <c r="NR103" s="12"/>
      <c r="NS103" s="12"/>
      <c r="NT103" s="13"/>
      <c r="NU103" s="14"/>
      <c r="NV103" s="11"/>
      <c r="NW103" s="11"/>
      <c r="NX103" s="11"/>
      <c r="NY103" s="11"/>
      <c r="NZ103" s="11"/>
      <c r="OA103" s="11"/>
      <c r="OB103" s="11"/>
      <c r="OC103" s="11"/>
      <c r="OD103" s="11"/>
      <c r="OE103" s="11"/>
      <c r="OF103" s="11"/>
      <c r="OG103" s="11"/>
      <c r="OH103" s="16"/>
      <c r="OI103" s="16"/>
      <c r="OJ103" s="11"/>
      <c r="OK103" s="12"/>
      <c r="OL103" s="12"/>
      <c r="OM103" s="13"/>
      <c r="ON103" s="14"/>
      <c r="OO103" s="11"/>
      <c r="OP103" s="11"/>
      <c r="OQ103" s="11"/>
      <c r="OR103" s="11"/>
      <c r="OS103" s="11"/>
      <c r="OT103" s="11"/>
      <c r="OU103" s="11"/>
      <c r="OV103" s="11"/>
      <c r="OW103" s="11"/>
      <c r="OX103" s="11"/>
      <c r="OY103" s="11"/>
      <c r="OZ103" s="11"/>
      <c r="PA103" s="16"/>
      <c r="PB103" s="16"/>
    </row>
    <row r="104" spans="1:418" ht="100" customHeight="1" x14ac:dyDescent="0.75">
      <c r="A104" s="12">
        <v>3210</v>
      </c>
      <c r="B104" s="12" t="s">
        <v>3210</v>
      </c>
      <c r="C104" s="12" t="s">
        <v>7320</v>
      </c>
      <c r="D104" s="26">
        <v>3000</v>
      </c>
      <c r="E104" s="27">
        <v>3773</v>
      </c>
      <c r="F104" s="12" t="s">
        <v>8218</v>
      </c>
      <c r="G104" s="12" t="s">
        <v>8223</v>
      </c>
      <c r="H104" s="12" t="s">
        <v>8245</v>
      </c>
      <c r="I104" s="12">
        <v>1338523140</v>
      </c>
      <c r="J104" s="12">
        <v>1334442519</v>
      </c>
      <c r="K104" s="12" t="b">
        <v>1</v>
      </c>
      <c r="L104" s="12">
        <v>60</v>
      </c>
      <c r="M104" s="12" t="b">
        <v>1</v>
      </c>
      <c r="N104" s="12" t="s">
        <v>8273</v>
      </c>
      <c r="O104" s="12" t="s">
        <v>8274</v>
      </c>
      <c r="P104" s="12">
        <v>126</v>
      </c>
      <c r="Q104" s="12">
        <v>62.88</v>
      </c>
      <c r="R104" s="15">
        <v>41013.936562499999</v>
      </c>
      <c r="S104" s="15">
        <v>41061.165972222225</v>
      </c>
      <c r="T104" s="11"/>
      <c r="U104" s="12"/>
      <c r="V104" s="12"/>
      <c r="W104" s="13"/>
      <c r="X104" s="14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6"/>
      <c r="AL104" s="16"/>
      <c r="AM104" s="11"/>
      <c r="AN104" s="12"/>
      <c r="AO104" s="12"/>
      <c r="AP104" s="13"/>
      <c r="AQ104" s="14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6"/>
      <c r="BE104" s="16"/>
      <c r="BF104" s="11"/>
      <c r="BG104" s="12"/>
      <c r="BH104" s="12"/>
      <c r="BI104" s="13"/>
      <c r="BJ104" s="14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6"/>
      <c r="BX104" s="16"/>
      <c r="BY104" s="11"/>
      <c r="BZ104" s="12"/>
      <c r="CA104" s="12"/>
      <c r="CB104" s="13"/>
      <c r="CC104" s="14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6"/>
      <c r="CQ104" s="16"/>
      <c r="CR104" s="11"/>
      <c r="CS104" s="12"/>
      <c r="CT104" s="12"/>
      <c r="CU104" s="13"/>
      <c r="CV104" s="14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6"/>
      <c r="DJ104" s="16"/>
      <c r="DK104" s="11"/>
      <c r="DL104" s="12"/>
      <c r="DM104" s="12"/>
      <c r="DN104" s="13"/>
      <c r="DO104" s="14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  <c r="EB104" s="16"/>
      <c r="EC104" s="16"/>
      <c r="ED104" s="11"/>
      <c r="EE104" s="12"/>
      <c r="EF104" s="12"/>
      <c r="EG104" s="13"/>
      <c r="EH104" s="14"/>
      <c r="EI104" s="11"/>
      <c r="EJ104" s="11"/>
      <c r="EK104" s="11"/>
      <c r="EL104" s="11"/>
      <c r="EM104" s="11"/>
      <c r="EN104" s="11"/>
      <c r="EO104" s="11"/>
      <c r="EP104" s="11"/>
      <c r="EQ104" s="11"/>
      <c r="ER104" s="11"/>
      <c r="ES104" s="11"/>
      <c r="ET104" s="11"/>
      <c r="EU104" s="16"/>
      <c r="EV104" s="16"/>
      <c r="EW104" s="11"/>
      <c r="EX104" s="12"/>
      <c r="EY104" s="12"/>
      <c r="EZ104" s="13"/>
      <c r="FA104" s="14"/>
      <c r="FB104" s="11"/>
      <c r="FC104" s="11"/>
      <c r="FD104" s="11"/>
      <c r="FE104" s="11"/>
      <c r="FF104" s="11"/>
      <c r="FG104" s="11"/>
      <c r="FH104" s="11"/>
      <c r="FI104" s="11"/>
      <c r="FJ104" s="11"/>
      <c r="FK104" s="11"/>
      <c r="FL104" s="11"/>
      <c r="FM104" s="11"/>
      <c r="FN104" s="16"/>
      <c r="FO104" s="16"/>
      <c r="FP104" s="11"/>
      <c r="FQ104" s="12"/>
      <c r="FR104" s="12"/>
      <c r="FS104" s="13"/>
      <c r="FT104" s="14"/>
      <c r="FU104" s="11"/>
      <c r="FV104" s="11"/>
      <c r="FW104" s="11"/>
      <c r="FX104" s="11"/>
      <c r="FY104" s="11"/>
      <c r="FZ104" s="11"/>
      <c r="GA104" s="11"/>
      <c r="GB104" s="11"/>
      <c r="GC104" s="11"/>
      <c r="GD104" s="11"/>
      <c r="GE104" s="11"/>
      <c r="GF104" s="11"/>
      <c r="GG104" s="16"/>
      <c r="GH104" s="16"/>
      <c r="GI104" s="11"/>
      <c r="GJ104" s="12"/>
      <c r="GK104" s="12"/>
      <c r="GL104" s="13"/>
      <c r="GM104" s="14"/>
      <c r="GN104" s="11"/>
      <c r="GO104" s="11"/>
      <c r="GP104" s="11"/>
      <c r="GQ104" s="11"/>
      <c r="GR104" s="11"/>
      <c r="GS104" s="11"/>
      <c r="GT104" s="11"/>
      <c r="GU104" s="11"/>
      <c r="GV104" s="11"/>
      <c r="GW104" s="11"/>
      <c r="GX104" s="11"/>
      <c r="GY104" s="11"/>
      <c r="GZ104" s="16"/>
      <c r="HA104" s="16"/>
      <c r="HB104" s="11"/>
      <c r="HC104" s="12"/>
      <c r="HD104" s="12"/>
      <c r="HE104" s="13"/>
      <c r="HF104" s="14"/>
      <c r="HG104" s="11"/>
      <c r="HH104" s="11"/>
      <c r="HI104" s="11"/>
      <c r="HJ104" s="11"/>
      <c r="HK104" s="11"/>
      <c r="HL104" s="11"/>
      <c r="HM104" s="11"/>
      <c r="HN104" s="11"/>
      <c r="HO104" s="11"/>
      <c r="HP104" s="11"/>
      <c r="HQ104" s="11"/>
      <c r="HR104" s="11"/>
      <c r="HS104" s="16"/>
      <c r="HT104" s="16"/>
      <c r="HU104" s="11"/>
      <c r="HV104" s="12"/>
      <c r="HW104" s="12"/>
      <c r="HX104" s="13"/>
      <c r="HY104" s="14"/>
      <c r="HZ104" s="11"/>
      <c r="IA104" s="11"/>
      <c r="IB104" s="11"/>
      <c r="IC104" s="11"/>
      <c r="ID104" s="11"/>
      <c r="IE104" s="11"/>
      <c r="IF104" s="11"/>
      <c r="IG104" s="11"/>
      <c r="IH104" s="11"/>
      <c r="II104" s="11"/>
      <c r="IJ104" s="11"/>
      <c r="IK104" s="11"/>
      <c r="IL104" s="16"/>
      <c r="IM104" s="16"/>
      <c r="IN104" s="11"/>
      <c r="IO104" s="12"/>
      <c r="IP104" s="12"/>
      <c r="IQ104" s="13"/>
      <c r="IR104" s="14"/>
      <c r="IS104" s="11"/>
      <c r="IT104" s="11"/>
      <c r="IU104" s="11"/>
      <c r="IV104" s="11"/>
      <c r="IW104" s="11"/>
      <c r="IX104" s="11"/>
      <c r="IY104" s="11"/>
      <c r="IZ104" s="11"/>
      <c r="JA104" s="11"/>
      <c r="JB104" s="11"/>
      <c r="JC104" s="11"/>
      <c r="JD104" s="11"/>
      <c r="JE104" s="16"/>
      <c r="JF104" s="16"/>
      <c r="JG104" s="11"/>
      <c r="JH104" s="12"/>
      <c r="JI104" s="12"/>
      <c r="JJ104" s="13"/>
      <c r="JK104" s="14"/>
      <c r="JL104" s="11"/>
      <c r="JM104" s="11"/>
      <c r="JN104" s="11"/>
      <c r="JO104" s="11"/>
      <c r="JP104" s="11"/>
      <c r="JQ104" s="11"/>
      <c r="JR104" s="11"/>
      <c r="JS104" s="11"/>
      <c r="JT104" s="11"/>
      <c r="JU104" s="11"/>
      <c r="JV104" s="11"/>
      <c r="JW104" s="11"/>
      <c r="JX104" s="16"/>
      <c r="JY104" s="16"/>
      <c r="JZ104" s="11"/>
      <c r="KA104" s="12"/>
      <c r="KB104" s="12"/>
      <c r="KC104" s="13"/>
      <c r="KD104" s="14"/>
      <c r="KE104" s="11"/>
      <c r="KF104" s="11"/>
      <c r="KG104" s="11"/>
      <c r="KH104" s="11"/>
      <c r="KI104" s="11"/>
      <c r="KJ104" s="11"/>
      <c r="KK104" s="11"/>
      <c r="KL104" s="11"/>
      <c r="KM104" s="11"/>
      <c r="KN104" s="11"/>
      <c r="KO104" s="11"/>
      <c r="KP104" s="11"/>
      <c r="KQ104" s="16"/>
      <c r="KR104" s="16"/>
      <c r="KS104" s="11"/>
      <c r="KT104" s="12"/>
      <c r="KU104" s="12"/>
      <c r="KV104" s="13"/>
      <c r="KW104" s="14"/>
      <c r="KX104" s="11"/>
      <c r="KY104" s="11"/>
      <c r="KZ104" s="11"/>
      <c r="LA104" s="11"/>
      <c r="LB104" s="11"/>
      <c r="LC104" s="11"/>
      <c r="LD104" s="11"/>
      <c r="LE104" s="11"/>
      <c r="LF104" s="11"/>
      <c r="LG104" s="11"/>
      <c r="LH104" s="11"/>
      <c r="LI104" s="11"/>
      <c r="LJ104" s="16"/>
      <c r="LK104" s="16"/>
      <c r="LL104" s="11"/>
      <c r="LM104" s="12"/>
      <c r="LN104" s="12"/>
      <c r="LO104" s="13"/>
      <c r="LP104" s="14"/>
      <c r="LQ104" s="11"/>
      <c r="LR104" s="11"/>
      <c r="LS104" s="11"/>
      <c r="LT104" s="11"/>
      <c r="LU104" s="11"/>
      <c r="LV104" s="11"/>
      <c r="LW104" s="11"/>
      <c r="LX104" s="11"/>
      <c r="LY104" s="11"/>
      <c r="LZ104" s="11"/>
      <c r="MA104" s="11"/>
      <c r="MB104" s="11"/>
      <c r="MC104" s="16"/>
      <c r="MD104" s="16"/>
      <c r="ME104" s="11"/>
      <c r="MF104" s="12"/>
      <c r="MG104" s="12"/>
      <c r="MH104" s="13"/>
      <c r="MI104" s="14"/>
      <c r="MJ104" s="11"/>
      <c r="MK104" s="11"/>
      <c r="ML104" s="11"/>
      <c r="MM104" s="11"/>
      <c r="MN104" s="11"/>
      <c r="MO104" s="11"/>
      <c r="MP104" s="11"/>
      <c r="MQ104" s="11"/>
      <c r="MR104" s="11"/>
      <c r="MS104" s="11"/>
      <c r="MT104" s="11"/>
      <c r="MU104" s="11"/>
      <c r="MV104" s="16"/>
      <c r="MW104" s="16"/>
      <c r="MX104" s="11"/>
      <c r="MY104" s="12"/>
      <c r="MZ104" s="12"/>
      <c r="NA104" s="13"/>
      <c r="NB104" s="14"/>
      <c r="NC104" s="11"/>
      <c r="ND104" s="11"/>
      <c r="NE104" s="11"/>
      <c r="NF104" s="11"/>
      <c r="NG104" s="11"/>
      <c r="NH104" s="11"/>
      <c r="NI104" s="11"/>
      <c r="NJ104" s="11"/>
      <c r="NK104" s="11"/>
      <c r="NL104" s="11"/>
      <c r="NM104" s="11"/>
      <c r="NN104" s="11"/>
      <c r="NO104" s="16"/>
      <c r="NP104" s="16"/>
      <c r="NQ104" s="11"/>
      <c r="NR104" s="12"/>
      <c r="NS104" s="12"/>
      <c r="NT104" s="13"/>
      <c r="NU104" s="14"/>
      <c r="NV104" s="11"/>
      <c r="NW104" s="11"/>
      <c r="NX104" s="11"/>
      <c r="NY104" s="11"/>
      <c r="NZ104" s="11"/>
      <c r="OA104" s="11"/>
      <c r="OB104" s="11"/>
      <c r="OC104" s="11"/>
      <c r="OD104" s="11"/>
      <c r="OE104" s="11"/>
      <c r="OF104" s="11"/>
      <c r="OG104" s="11"/>
      <c r="OH104" s="16"/>
      <c r="OI104" s="16"/>
      <c r="OJ104" s="11"/>
      <c r="OK104" s="12"/>
      <c r="OL104" s="12"/>
      <c r="OM104" s="13"/>
      <c r="ON104" s="14"/>
      <c r="OO104" s="11"/>
      <c r="OP104" s="11"/>
      <c r="OQ104" s="11"/>
      <c r="OR104" s="11"/>
      <c r="OS104" s="11"/>
      <c r="OT104" s="11"/>
      <c r="OU104" s="11"/>
      <c r="OV104" s="11"/>
      <c r="OW104" s="11"/>
      <c r="OX104" s="11"/>
      <c r="OY104" s="11"/>
      <c r="OZ104" s="11"/>
      <c r="PA104" s="16"/>
      <c r="PB104" s="16"/>
    </row>
    <row r="105" spans="1:418" ht="100" customHeight="1" x14ac:dyDescent="0.75">
      <c r="A105" s="12">
        <v>3211</v>
      </c>
      <c r="B105" s="12" t="s">
        <v>3211</v>
      </c>
      <c r="C105" s="12" t="s">
        <v>7321</v>
      </c>
      <c r="D105" s="26">
        <v>23000</v>
      </c>
      <c r="E105" s="27">
        <v>27541</v>
      </c>
      <c r="F105" s="12" t="s">
        <v>8218</v>
      </c>
      <c r="G105" s="12" t="s">
        <v>8223</v>
      </c>
      <c r="H105" s="12" t="s">
        <v>8245</v>
      </c>
      <c r="I105" s="12">
        <v>1408068000</v>
      </c>
      <c r="J105" s="12">
        <v>1405346680</v>
      </c>
      <c r="K105" s="12" t="b">
        <v>1</v>
      </c>
      <c r="L105" s="12">
        <v>322</v>
      </c>
      <c r="M105" s="12" t="b">
        <v>1</v>
      </c>
      <c r="N105" s="12" t="s">
        <v>8273</v>
      </c>
      <c r="O105" s="12" t="s">
        <v>8274</v>
      </c>
      <c r="P105" s="12">
        <v>120</v>
      </c>
      <c r="Q105" s="12">
        <v>85.53</v>
      </c>
      <c r="R105" s="15">
        <v>41834.586574074077</v>
      </c>
      <c r="S105" s="15">
        <v>41866.083333333336</v>
      </c>
      <c r="T105" s="11"/>
      <c r="U105" s="12"/>
      <c r="V105" s="12"/>
      <c r="W105" s="13"/>
      <c r="X105" s="14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6"/>
      <c r="AL105" s="16"/>
      <c r="AM105" s="11"/>
      <c r="AN105" s="12"/>
      <c r="AO105" s="12"/>
      <c r="AP105" s="13"/>
      <c r="AQ105" s="14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6"/>
      <c r="BE105" s="16"/>
      <c r="BF105" s="11"/>
      <c r="BG105" s="12"/>
      <c r="BH105" s="12"/>
      <c r="BI105" s="13"/>
      <c r="BJ105" s="14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6"/>
      <c r="BX105" s="16"/>
      <c r="BY105" s="11"/>
      <c r="BZ105" s="12"/>
      <c r="CA105" s="12"/>
      <c r="CB105" s="13"/>
      <c r="CC105" s="14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6"/>
      <c r="CQ105" s="16"/>
      <c r="CR105" s="11"/>
      <c r="CS105" s="12"/>
      <c r="CT105" s="12"/>
      <c r="CU105" s="13"/>
      <c r="CV105" s="14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6"/>
      <c r="DJ105" s="16"/>
      <c r="DK105" s="11"/>
      <c r="DL105" s="12"/>
      <c r="DM105" s="12"/>
      <c r="DN105" s="13"/>
      <c r="DO105" s="14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  <c r="EB105" s="16"/>
      <c r="EC105" s="16"/>
      <c r="ED105" s="11"/>
      <c r="EE105" s="12"/>
      <c r="EF105" s="12"/>
      <c r="EG105" s="13"/>
      <c r="EH105" s="14"/>
      <c r="EI105" s="11"/>
      <c r="EJ105" s="11"/>
      <c r="EK105" s="11"/>
      <c r="EL105" s="11"/>
      <c r="EM105" s="11"/>
      <c r="EN105" s="11"/>
      <c r="EO105" s="11"/>
      <c r="EP105" s="11"/>
      <c r="EQ105" s="11"/>
      <c r="ER105" s="11"/>
      <c r="ES105" s="11"/>
      <c r="ET105" s="11"/>
      <c r="EU105" s="16"/>
      <c r="EV105" s="16"/>
      <c r="EW105" s="11"/>
      <c r="EX105" s="12"/>
      <c r="EY105" s="12"/>
      <c r="EZ105" s="13"/>
      <c r="FA105" s="14"/>
      <c r="FB105" s="11"/>
      <c r="FC105" s="11"/>
      <c r="FD105" s="11"/>
      <c r="FE105" s="11"/>
      <c r="FF105" s="11"/>
      <c r="FG105" s="11"/>
      <c r="FH105" s="11"/>
      <c r="FI105" s="11"/>
      <c r="FJ105" s="11"/>
      <c r="FK105" s="11"/>
      <c r="FL105" s="11"/>
      <c r="FM105" s="11"/>
      <c r="FN105" s="16"/>
      <c r="FO105" s="16"/>
      <c r="FP105" s="11"/>
      <c r="FQ105" s="12"/>
      <c r="FR105" s="12"/>
      <c r="FS105" s="13"/>
      <c r="FT105" s="14"/>
      <c r="FU105" s="11"/>
      <c r="FV105" s="11"/>
      <c r="FW105" s="11"/>
      <c r="FX105" s="11"/>
      <c r="FY105" s="11"/>
      <c r="FZ105" s="11"/>
      <c r="GA105" s="11"/>
      <c r="GB105" s="11"/>
      <c r="GC105" s="11"/>
      <c r="GD105" s="11"/>
      <c r="GE105" s="11"/>
      <c r="GF105" s="11"/>
      <c r="GG105" s="16"/>
      <c r="GH105" s="16"/>
      <c r="GI105" s="11"/>
      <c r="GJ105" s="12"/>
      <c r="GK105" s="12"/>
      <c r="GL105" s="13"/>
      <c r="GM105" s="14"/>
      <c r="GN105" s="11"/>
      <c r="GO105" s="11"/>
      <c r="GP105" s="11"/>
      <c r="GQ105" s="11"/>
      <c r="GR105" s="11"/>
      <c r="GS105" s="11"/>
      <c r="GT105" s="11"/>
      <c r="GU105" s="11"/>
      <c r="GV105" s="11"/>
      <c r="GW105" s="11"/>
      <c r="GX105" s="11"/>
      <c r="GY105" s="11"/>
      <c r="GZ105" s="16"/>
      <c r="HA105" s="16"/>
      <c r="HB105" s="11"/>
      <c r="HC105" s="12"/>
      <c r="HD105" s="12"/>
      <c r="HE105" s="13"/>
      <c r="HF105" s="14"/>
      <c r="HG105" s="11"/>
      <c r="HH105" s="11"/>
      <c r="HI105" s="11"/>
      <c r="HJ105" s="11"/>
      <c r="HK105" s="11"/>
      <c r="HL105" s="11"/>
      <c r="HM105" s="11"/>
      <c r="HN105" s="11"/>
      <c r="HO105" s="11"/>
      <c r="HP105" s="11"/>
      <c r="HQ105" s="11"/>
      <c r="HR105" s="11"/>
      <c r="HS105" s="16"/>
      <c r="HT105" s="16"/>
      <c r="HU105" s="11"/>
      <c r="HV105" s="12"/>
      <c r="HW105" s="12"/>
      <c r="HX105" s="13"/>
      <c r="HY105" s="14"/>
      <c r="HZ105" s="11"/>
      <c r="IA105" s="11"/>
      <c r="IB105" s="11"/>
      <c r="IC105" s="11"/>
      <c r="ID105" s="11"/>
      <c r="IE105" s="11"/>
      <c r="IF105" s="11"/>
      <c r="IG105" s="11"/>
      <c r="IH105" s="11"/>
      <c r="II105" s="11"/>
      <c r="IJ105" s="11"/>
      <c r="IK105" s="11"/>
      <c r="IL105" s="16"/>
      <c r="IM105" s="16"/>
      <c r="IN105" s="11"/>
      <c r="IO105" s="12"/>
      <c r="IP105" s="12"/>
      <c r="IQ105" s="13"/>
      <c r="IR105" s="14"/>
      <c r="IS105" s="11"/>
      <c r="IT105" s="11"/>
      <c r="IU105" s="11"/>
      <c r="IV105" s="11"/>
      <c r="IW105" s="11"/>
      <c r="IX105" s="11"/>
      <c r="IY105" s="11"/>
      <c r="IZ105" s="11"/>
      <c r="JA105" s="11"/>
      <c r="JB105" s="11"/>
      <c r="JC105" s="11"/>
      <c r="JD105" s="11"/>
      <c r="JE105" s="16"/>
      <c r="JF105" s="16"/>
      <c r="JG105" s="11"/>
      <c r="JH105" s="12"/>
      <c r="JI105" s="12"/>
      <c r="JJ105" s="13"/>
      <c r="JK105" s="14"/>
      <c r="JL105" s="11"/>
      <c r="JM105" s="11"/>
      <c r="JN105" s="11"/>
      <c r="JO105" s="11"/>
      <c r="JP105" s="11"/>
      <c r="JQ105" s="11"/>
      <c r="JR105" s="11"/>
      <c r="JS105" s="11"/>
      <c r="JT105" s="11"/>
      <c r="JU105" s="11"/>
      <c r="JV105" s="11"/>
      <c r="JW105" s="11"/>
      <c r="JX105" s="16"/>
      <c r="JY105" s="16"/>
      <c r="JZ105" s="11"/>
      <c r="KA105" s="12"/>
      <c r="KB105" s="12"/>
      <c r="KC105" s="13"/>
      <c r="KD105" s="14"/>
      <c r="KE105" s="11"/>
      <c r="KF105" s="11"/>
      <c r="KG105" s="11"/>
      <c r="KH105" s="11"/>
      <c r="KI105" s="11"/>
      <c r="KJ105" s="11"/>
      <c r="KK105" s="11"/>
      <c r="KL105" s="11"/>
      <c r="KM105" s="11"/>
      <c r="KN105" s="11"/>
      <c r="KO105" s="11"/>
      <c r="KP105" s="11"/>
      <c r="KQ105" s="16"/>
      <c r="KR105" s="16"/>
      <c r="KS105" s="11"/>
      <c r="KT105" s="12"/>
      <c r="KU105" s="12"/>
      <c r="KV105" s="13"/>
      <c r="KW105" s="14"/>
      <c r="KX105" s="11"/>
      <c r="KY105" s="11"/>
      <c r="KZ105" s="11"/>
      <c r="LA105" s="11"/>
      <c r="LB105" s="11"/>
      <c r="LC105" s="11"/>
      <c r="LD105" s="11"/>
      <c r="LE105" s="11"/>
      <c r="LF105" s="11"/>
      <c r="LG105" s="11"/>
      <c r="LH105" s="11"/>
      <c r="LI105" s="11"/>
      <c r="LJ105" s="16"/>
      <c r="LK105" s="16"/>
      <c r="LL105" s="11"/>
      <c r="LM105" s="12"/>
      <c r="LN105" s="12"/>
      <c r="LO105" s="13"/>
      <c r="LP105" s="14"/>
      <c r="LQ105" s="11"/>
      <c r="LR105" s="11"/>
      <c r="LS105" s="11"/>
      <c r="LT105" s="11"/>
      <c r="LU105" s="11"/>
      <c r="LV105" s="11"/>
      <c r="LW105" s="11"/>
      <c r="LX105" s="11"/>
      <c r="LY105" s="11"/>
      <c r="LZ105" s="11"/>
      <c r="MA105" s="11"/>
      <c r="MB105" s="11"/>
      <c r="MC105" s="16"/>
      <c r="MD105" s="16"/>
      <c r="ME105" s="11"/>
      <c r="MF105" s="12"/>
      <c r="MG105" s="12"/>
      <c r="MH105" s="13"/>
      <c r="MI105" s="14"/>
      <c r="MJ105" s="11"/>
      <c r="MK105" s="11"/>
      <c r="ML105" s="11"/>
      <c r="MM105" s="11"/>
      <c r="MN105" s="11"/>
      <c r="MO105" s="11"/>
      <c r="MP105" s="11"/>
      <c r="MQ105" s="11"/>
      <c r="MR105" s="11"/>
      <c r="MS105" s="11"/>
      <c r="MT105" s="11"/>
      <c r="MU105" s="11"/>
      <c r="MV105" s="16"/>
      <c r="MW105" s="16"/>
      <c r="MX105" s="11"/>
      <c r="MY105" s="12"/>
      <c r="MZ105" s="12"/>
      <c r="NA105" s="13"/>
      <c r="NB105" s="14"/>
      <c r="NC105" s="11"/>
      <c r="ND105" s="11"/>
      <c r="NE105" s="11"/>
      <c r="NF105" s="11"/>
      <c r="NG105" s="11"/>
      <c r="NH105" s="11"/>
      <c r="NI105" s="11"/>
      <c r="NJ105" s="11"/>
      <c r="NK105" s="11"/>
      <c r="NL105" s="11"/>
      <c r="NM105" s="11"/>
      <c r="NN105" s="11"/>
      <c r="NO105" s="16"/>
      <c r="NP105" s="16"/>
      <c r="NQ105" s="11"/>
      <c r="NR105" s="12"/>
      <c r="NS105" s="12"/>
      <c r="NT105" s="13"/>
      <c r="NU105" s="14"/>
      <c r="NV105" s="11"/>
      <c r="NW105" s="11"/>
      <c r="NX105" s="11"/>
      <c r="NY105" s="11"/>
      <c r="NZ105" s="11"/>
      <c r="OA105" s="11"/>
      <c r="OB105" s="11"/>
      <c r="OC105" s="11"/>
      <c r="OD105" s="11"/>
      <c r="OE105" s="11"/>
      <c r="OF105" s="11"/>
      <c r="OG105" s="11"/>
      <c r="OH105" s="16"/>
      <c r="OI105" s="16"/>
      <c r="OJ105" s="11"/>
      <c r="OK105" s="12"/>
      <c r="OL105" s="12"/>
      <c r="OM105" s="13"/>
      <c r="ON105" s="14"/>
      <c r="OO105" s="11"/>
      <c r="OP105" s="11"/>
      <c r="OQ105" s="11"/>
      <c r="OR105" s="11"/>
      <c r="OS105" s="11"/>
      <c r="OT105" s="11"/>
      <c r="OU105" s="11"/>
      <c r="OV105" s="11"/>
      <c r="OW105" s="11"/>
      <c r="OX105" s="11"/>
      <c r="OY105" s="11"/>
      <c r="OZ105" s="11"/>
      <c r="PA105" s="16"/>
      <c r="PB105" s="16"/>
    </row>
    <row r="106" spans="1:418" ht="100" customHeight="1" x14ac:dyDescent="0.75">
      <c r="A106" s="12">
        <v>3212</v>
      </c>
      <c r="B106" s="12" t="s">
        <v>3212</v>
      </c>
      <c r="C106" s="12" t="s">
        <v>7322</v>
      </c>
      <c r="D106" s="26">
        <v>4000</v>
      </c>
      <c r="E106" s="27">
        <v>5050</v>
      </c>
      <c r="F106" s="12" t="s">
        <v>8218</v>
      </c>
      <c r="G106" s="12" t="s">
        <v>8223</v>
      </c>
      <c r="H106" s="12" t="s">
        <v>8245</v>
      </c>
      <c r="I106" s="12">
        <v>1407524751</v>
      </c>
      <c r="J106" s="12">
        <v>1404932751</v>
      </c>
      <c r="K106" s="12" t="b">
        <v>1</v>
      </c>
      <c r="L106" s="12">
        <v>94</v>
      </c>
      <c r="M106" s="12" t="b">
        <v>1</v>
      </c>
      <c r="N106" s="12" t="s">
        <v>8273</v>
      </c>
      <c r="O106" s="12" t="s">
        <v>8274</v>
      </c>
      <c r="P106" s="12">
        <v>126</v>
      </c>
      <c r="Q106" s="12">
        <v>53.72</v>
      </c>
      <c r="R106" s="15">
        <v>41829.795729166668</v>
      </c>
      <c r="S106" s="15">
        <v>41859.795729166668</v>
      </c>
      <c r="T106" s="11"/>
      <c r="U106" s="12"/>
      <c r="V106" s="12"/>
      <c r="W106" s="13"/>
      <c r="X106" s="14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6"/>
      <c r="AL106" s="16"/>
      <c r="AM106" s="11"/>
      <c r="AN106" s="12"/>
      <c r="AO106" s="12"/>
      <c r="AP106" s="13"/>
      <c r="AQ106" s="14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6"/>
      <c r="BE106" s="16"/>
      <c r="BF106" s="11"/>
      <c r="BG106" s="12"/>
      <c r="BH106" s="12"/>
      <c r="BI106" s="13"/>
      <c r="BJ106" s="14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6"/>
      <c r="BX106" s="16"/>
      <c r="BY106" s="11"/>
      <c r="BZ106" s="12"/>
      <c r="CA106" s="12"/>
      <c r="CB106" s="13"/>
      <c r="CC106" s="14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6"/>
      <c r="CQ106" s="16"/>
      <c r="CR106" s="11"/>
      <c r="CS106" s="12"/>
      <c r="CT106" s="12"/>
      <c r="CU106" s="13"/>
      <c r="CV106" s="14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6"/>
      <c r="DJ106" s="16"/>
      <c r="DK106" s="11"/>
      <c r="DL106" s="12"/>
      <c r="DM106" s="12"/>
      <c r="DN106" s="13"/>
      <c r="DO106" s="14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  <c r="EB106" s="16"/>
      <c r="EC106" s="16"/>
      <c r="ED106" s="11"/>
      <c r="EE106" s="12"/>
      <c r="EF106" s="12"/>
      <c r="EG106" s="13"/>
      <c r="EH106" s="14"/>
      <c r="EI106" s="11"/>
      <c r="EJ106" s="11"/>
      <c r="EK106" s="11"/>
      <c r="EL106" s="11"/>
      <c r="EM106" s="11"/>
      <c r="EN106" s="11"/>
      <c r="EO106" s="11"/>
      <c r="EP106" s="11"/>
      <c r="EQ106" s="11"/>
      <c r="ER106" s="11"/>
      <c r="ES106" s="11"/>
      <c r="ET106" s="11"/>
      <c r="EU106" s="16"/>
      <c r="EV106" s="16"/>
      <c r="EW106" s="11"/>
      <c r="EX106" s="12"/>
      <c r="EY106" s="12"/>
      <c r="EZ106" s="13"/>
      <c r="FA106" s="14"/>
      <c r="FB106" s="11"/>
      <c r="FC106" s="11"/>
      <c r="FD106" s="11"/>
      <c r="FE106" s="11"/>
      <c r="FF106" s="11"/>
      <c r="FG106" s="11"/>
      <c r="FH106" s="11"/>
      <c r="FI106" s="11"/>
      <c r="FJ106" s="11"/>
      <c r="FK106" s="11"/>
      <c r="FL106" s="11"/>
      <c r="FM106" s="11"/>
      <c r="FN106" s="16"/>
      <c r="FO106" s="16"/>
      <c r="FP106" s="11"/>
      <c r="FQ106" s="12"/>
      <c r="FR106" s="12"/>
      <c r="FS106" s="13"/>
      <c r="FT106" s="14"/>
      <c r="FU106" s="11"/>
      <c r="FV106" s="11"/>
      <c r="FW106" s="11"/>
      <c r="FX106" s="11"/>
      <c r="FY106" s="11"/>
      <c r="FZ106" s="11"/>
      <c r="GA106" s="11"/>
      <c r="GB106" s="11"/>
      <c r="GC106" s="11"/>
      <c r="GD106" s="11"/>
      <c r="GE106" s="11"/>
      <c r="GF106" s="11"/>
      <c r="GG106" s="16"/>
      <c r="GH106" s="16"/>
      <c r="GI106" s="11"/>
      <c r="GJ106" s="12"/>
      <c r="GK106" s="12"/>
      <c r="GL106" s="13"/>
      <c r="GM106" s="14"/>
      <c r="GN106" s="11"/>
      <c r="GO106" s="11"/>
      <c r="GP106" s="11"/>
      <c r="GQ106" s="11"/>
      <c r="GR106" s="11"/>
      <c r="GS106" s="11"/>
      <c r="GT106" s="11"/>
      <c r="GU106" s="11"/>
      <c r="GV106" s="11"/>
      <c r="GW106" s="11"/>
      <c r="GX106" s="11"/>
      <c r="GY106" s="11"/>
      <c r="GZ106" s="16"/>
      <c r="HA106" s="16"/>
      <c r="HB106" s="11"/>
      <c r="HC106" s="12"/>
      <c r="HD106" s="12"/>
      <c r="HE106" s="13"/>
      <c r="HF106" s="14"/>
      <c r="HG106" s="11"/>
      <c r="HH106" s="11"/>
      <c r="HI106" s="11"/>
      <c r="HJ106" s="11"/>
      <c r="HK106" s="11"/>
      <c r="HL106" s="11"/>
      <c r="HM106" s="11"/>
      <c r="HN106" s="11"/>
      <c r="HO106" s="11"/>
      <c r="HP106" s="11"/>
      <c r="HQ106" s="11"/>
      <c r="HR106" s="11"/>
      <c r="HS106" s="16"/>
      <c r="HT106" s="16"/>
      <c r="HU106" s="11"/>
      <c r="HV106" s="12"/>
      <c r="HW106" s="12"/>
      <c r="HX106" s="13"/>
      <c r="HY106" s="14"/>
      <c r="HZ106" s="11"/>
      <c r="IA106" s="11"/>
      <c r="IB106" s="11"/>
      <c r="IC106" s="11"/>
      <c r="ID106" s="11"/>
      <c r="IE106" s="11"/>
      <c r="IF106" s="11"/>
      <c r="IG106" s="11"/>
      <c r="IH106" s="11"/>
      <c r="II106" s="11"/>
      <c r="IJ106" s="11"/>
      <c r="IK106" s="11"/>
      <c r="IL106" s="16"/>
      <c r="IM106" s="16"/>
      <c r="IN106" s="11"/>
      <c r="IO106" s="12"/>
      <c r="IP106" s="12"/>
      <c r="IQ106" s="13"/>
      <c r="IR106" s="14"/>
      <c r="IS106" s="11"/>
      <c r="IT106" s="11"/>
      <c r="IU106" s="11"/>
      <c r="IV106" s="11"/>
      <c r="IW106" s="11"/>
      <c r="IX106" s="11"/>
      <c r="IY106" s="11"/>
      <c r="IZ106" s="11"/>
      <c r="JA106" s="11"/>
      <c r="JB106" s="11"/>
      <c r="JC106" s="11"/>
      <c r="JD106" s="11"/>
      <c r="JE106" s="16"/>
      <c r="JF106" s="16"/>
      <c r="JG106" s="11"/>
      <c r="JH106" s="12"/>
      <c r="JI106" s="12"/>
      <c r="JJ106" s="13"/>
      <c r="JK106" s="14"/>
      <c r="JL106" s="11"/>
      <c r="JM106" s="11"/>
      <c r="JN106" s="11"/>
      <c r="JO106" s="11"/>
      <c r="JP106" s="11"/>
      <c r="JQ106" s="11"/>
      <c r="JR106" s="11"/>
      <c r="JS106" s="11"/>
      <c r="JT106" s="11"/>
      <c r="JU106" s="11"/>
      <c r="JV106" s="11"/>
      <c r="JW106" s="11"/>
      <c r="JX106" s="16"/>
      <c r="JY106" s="16"/>
      <c r="JZ106" s="11"/>
      <c r="KA106" s="12"/>
      <c r="KB106" s="12"/>
      <c r="KC106" s="13"/>
      <c r="KD106" s="14"/>
      <c r="KE106" s="11"/>
      <c r="KF106" s="11"/>
      <c r="KG106" s="11"/>
      <c r="KH106" s="11"/>
      <c r="KI106" s="11"/>
      <c r="KJ106" s="11"/>
      <c r="KK106" s="11"/>
      <c r="KL106" s="11"/>
      <c r="KM106" s="11"/>
      <c r="KN106" s="11"/>
      <c r="KO106" s="11"/>
      <c r="KP106" s="11"/>
      <c r="KQ106" s="16"/>
      <c r="KR106" s="16"/>
      <c r="KS106" s="11"/>
      <c r="KT106" s="12"/>
      <c r="KU106" s="12"/>
      <c r="KV106" s="13"/>
      <c r="KW106" s="14"/>
      <c r="KX106" s="11"/>
      <c r="KY106" s="11"/>
      <c r="KZ106" s="11"/>
      <c r="LA106" s="11"/>
      <c r="LB106" s="11"/>
      <c r="LC106" s="11"/>
      <c r="LD106" s="11"/>
      <c r="LE106" s="11"/>
      <c r="LF106" s="11"/>
      <c r="LG106" s="11"/>
      <c r="LH106" s="11"/>
      <c r="LI106" s="11"/>
      <c r="LJ106" s="16"/>
      <c r="LK106" s="16"/>
      <c r="LL106" s="11"/>
      <c r="LM106" s="12"/>
      <c r="LN106" s="12"/>
      <c r="LO106" s="13"/>
      <c r="LP106" s="14"/>
      <c r="LQ106" s="11"/>
      <c r="LR106" s="11"/>
      <c r="LS106" s="11"/>
      <c r="LT106" s="11"/>
      <c r="LU106" s="11"/>
      <c r="LV106" s="11"/>
      <c r="LW106" s="11"/>
      <c r="LX106" s="11"/>
      <c r="LY106" s="11"/>
      <c r="LZ106" s="11"/>
      <c r="MA106" s="11"/>
      <c r="MB106" s="11"/>
      <c r="MC106" s="16"/>
      <c r="MD106" s="16"/>
      <c r="ME106" s="11"/>
      <c r="MF106" s="12"/>
      <c r="MG106" s="12"/>
      <c r="MH106" s="13"/>
      <c r="MI106" s="14"/>
      <c r="MJ106" s="11"/>
      <c r="MK106" s="11"/>
      <c r="ML106" s="11"/>
      <c r="MM106" s="11"/>
      <c r="MN106" s="11"/>
      <c r="MO106" s="11"/>
      <c r="MP106" s="11"/>
      <c r="MQ106" s="11"/>
      <c r="MR106" s="11"/>
      <c r="MS106" s="11"/>
      <c r="MT106" s="11"/>
      <c r="MU106" s="11"/>
      <c r="MV106" s="16"/>
      <c r="MW106" s="16"/>
      <c r="MX106" s="11"/>
      <c r="MY106" s="12"/>
      <c r="MZ106" s="12"/>
      <c r="NA106" s="13"/>
      <c r="NB106" s="14"/>
      <c r="NC106" s="11"/>
      <c r="ND106" s="11"/>
      <c r="NE106" s="11"/>
      <c r="NF106" s="11"/>
      <c r="NG106" s="11"/>
      <c r="NH106" s="11"/>
      <c r="NI106" s="11"/>
      <c r="NJ106" s="11"/>
      <c r="NK106" s="11"/>
      <c r="NL106" s="11"/>
      <c r="NM106" s="11"/>
      <c r="NN106" s="11"/>
      <c r="NO106" s="16"/>
      <c r="NP106" s="16"/>
      <c r="NQ106" s="11"/>
      <c r="NR106" s="12"/>
      <c r="NS106" s="12"/>
      <c r="NT106" s="13"/>
      <c r="NU106" s="14"/>
      <c r="NV106" s="11"/>
      <c r="NW106" s="11"/>
      <c r="NX106" s="11"/>
      <c r="NY106" s="11"/>
      <c r="NZ106" s="11"/>
      <c r="OA106" s="11"/>
      <c r="OB106" s="11"/>
      <c r="OC106" s="11"/>
      <c r="OD106" s="11"/>
      <c r="OE106" s="11"/>
      <c r="OF106" s="11"/>
      <c r="OG106" s="11"/>
      <c r="OH106" s="16"/>
      <c r="OI106" s="16"/>
      <c r="OJ106" s="11"/>
      <c r="OK106" s="12"/>
      <c r="OL106" s="12"/>
      <c r="OM106" s="13"/>
      <c r="ON106" s="14"/>
      <c r="OO106" s="11"/>
      <c r="OP106" s="11"/>
      <c r="OQ106" s="11"/>
      <c r="OR106" s="11"/>
      <c r="OS106" s="11"/>
      <c r="OT106" s="11"/>
      <c r="OU106" s="11"/>
      <c r="OV106" s="11"/>
      <c r="OW106" s="11"/>
      <c r="OX106" s="11"/>
      <c r="OY106" s="11"/>
      <c r="OZ106" s="11"/>
      <c r="PA106" s="16"/>
      <c r="PB106" s="16"/>
    </row>
    <row r="107" spans="1:418" ht="100" customHeight="1" x14ac:dyDescent="0.75">
      <c r="A107" s="12">
        <v>3215</v>
      </c>
      <c r="B107" s="12" t="s">
        <v>3215</v>
      </c>
      <c r="C107" s="12" t="s">
        <v>7325</v>
      </c>
      <c r="D107" s="26">
        <v>35000</v>
      </c>
      <c r="E107" s="27">
        <v>35123</v>
      </c>
      <c r="F107" s="12" t="s">
        <v>8218</v>
      </c>
      <c r="G107" s="12" t="s">
        <v>8223</v>
      </c>
      <c r="H107" s="12" t="s">
        <v>8245</v>
      </c>
      <c r="I107" s="12">
        <v>1441857540</v>
      </c>
      <c r="J107" s="12">
        <v>1438617471</v>
      </c>
      <c r="K107" s="12" t="b">
        <v>1</v>
      </c>
      <c r="L107" s="12">
        <v>134</v>
      </c>
      <c r="M107" s="12" t="b">
        <v>1</v>
      </c>
      <c r="N107" s="12" t="s">
        <v>8273</v>
      </c>
      <c r="O107" s="12" t="s">
        <v>8274</v>
      </c>
      <c r="P107" s="12">
        <v>100</v>
      </c>
      <c r="Q107" s="12">
        <v>262.11</v>
      </c>
      <c r="R107" s="15">
        <v>42219.665173611109</v>
      </c>
      <c r="S107" s="15">
        <v>42257.165972222225</v>
      </c>
      <c r="T107" s="11"/>
      <c r="U107" s="12"/>
      <c r="V107" s="12"/>
      <c r="W107" s="13"/>
      <c r="X107" s="14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6"/>
      <c r="AL107" s="16"/>
      <c r="AM107" s="11"/>
      <c r="AN107" s="12"/>
      <c r="AO107" s="12"/>
      <c r="AP107" s="13"/>
      <c r="AQ107" s="14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6"/>
      <c r="BE107" s="16"/>
      <c r="BF107" s="11"/>
      <c r="BG107" s="12"/>
      <c r="BH107" s="12"/>
      <c r="BI107" s="13"/>
      <c r="BJ107" s="14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6"/>
      <c r="BX107" s="16"/>
      <c r="BY107" s="11"/>
      <c r="BZ107" s="12"/>
      <c r="CA107" s="12"/>
      <c r="CB107" s="13"/>
      <c r="CC107" s="14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6"/>
      <c r="CQ107" s="16"/>
      <c r="CR107" s="11"/>
      <c r="CS107" s="12"/>
      <c r="CT107" s="12"/>
      <c r="CU107" s="13"/>
      <c r="CV107" s="14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6"/>
      <c r="DJ107" s="16"/>
      <c r="DK107" s="11"/>
      <c r="DL107" s="12"/>
      <c r="DM107" s="12"/>
      <c r="DN107" s="13"/>
      <c r="DO107" s="14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  <c r="EB107" s="16"/>
      <c r="EC107" s="16"/>
      <c r="ED107" s="11"/>
      <c r="EE107" s="12"/>
      <c r="EF107" s="12"/>
      <c r="EG107" s="13"/>
      <c r="EH107" s="14"/>
      <c r="EI107" s="11"/>
      <c r="EJ107" s="11"/>
      <c r="EK107" s="11"/>
      <c r="EL107" s="11"/>
      <c r="EM107" s="11"/>
      <c r="EN107" s="11"/>
      <c r="EO107" s="11"/>
      <c r="EP107" s="11"/>
      <c r="EQ107" s="11"/>
      <c r="ER107" s="11"/>
      <c r="ES107" s="11"/>
      <c r="ET107" s="11"/>
      <c r="EU107" s="16"/>
      <c r="EV107" s="16"/>
      <c r="EW107" s="11"/>
      <c r="EX107" s="12"/>
      <c r="EY107" s="12"/>
      <c r="EZ107" s="13"/>
      <c r="FA107" s="14"/>
      <c r="FB107" s="11"/>
      <c r="FC107" s="11"/>
      <c r="FD107" s="11"/>
      <c r="FE107" s="11"/>
      <c r="FF107" s="11"/>
      <c r="FG107" s="11"/>
      <c r="FH107" s="11"/>
      <c r="FI107" s="11"/>
      <c r="FJ107" s="11"/>
      <c r="FK107" s="11"/>
      <c r="FL107" s="11"/>
      <c r="FM107" s="11"/>
      <c r="FN107" s="16"/>
      <c r="FO107" s="16"/>
      <c r="FP107" s="11"/>
      <c r="FQ107" s="12"/>
      <c r="FR107" s="12"/>
      <c r="FS107" s="13"/>
      <c r="FT107" s="14"/>
      <c r="FU107" s="11"/>
      <c r="FV107" s="11"/>
      <c r="FW107" s="11"/>
      <c r="FX107" s="11"/>
      <c r="FY107" s="11"/>
      <c r="FZ107" s="11"/>
      <c r="GA107" s="11"/>
      <c r="GB107" s="11"/>
      <c r="GC107" s="11"/>
      <c r="GD107" s="11"/>
      <c r="GE107" s="11"/>
      <c r="GF107" s="11"/>
      <c r="GG107" s="16"/>
      <c r="GH107" s="16"/>
      <c r="GI107" s="11"/>
      <c r="GJ107" s="12"/>
      <c r="GK107" s="12"/>
      <c r="GL107" s="13"/>
      <c r="GM107" s="14"/>
      <c r="GN107" s="11"/>
      <c r="GO107" s="11"/>
      <c r="GP107" s="11"/>
      <c r="GQ107" s="11"/>
      <c r="GR107" s="11"/>
      <c r="GS107" s="11"/>
      <c r="GT107" s="11"/>
      <c r="GU107" s="11"/>
      <c r="GV107" s="11"/>
      <c r="GW107" s="11"/>
      <c r="GX107" s="11"/>
      <c r="GY107" s="11"/>
      <c r="GZ107" s="16"/>
      <c r="HA107" s="16"/>
      <c r="HB107" s="11"/>
      <c r="HC107" s="12"/>
      <c r="HD107" s="12"/>
      <c r="HE107" s="13"/>
      <c r="HF107" s="14"/>
      <c r="HG107" s="11"/>
      <c r="HH107" s="11"/>
      <c r="HI107" s="11"/>
      <c r="HJ107" s="11"/>
      <c r="HK107" s="11"/>
      <c r="HL107" s="11"/>
      <c r="HM107" s="11"/>
      <c r="HN107" s="11"/>
      <c r="HO107" s="11"/>
      <c r="HP107" s="11"/>
      <c r="HQ107" s="11"/>
      <c r="HR107" s="11"/>
      <c r="HS107" s="16"/>
      <c r="HT107" s="16"/>
      <c r="HU107" s="11"/>
      <c r="HV107" s="12"/>
      <c r="HW107" s="12"/>
      <c r="HX107" s="13"/>
      <c r="HY107" s="14"/>
      <c r="HZ107" s="11"/>
      <c r="IA107" s="11"/>
      <c r="IB107" s="11"/>
      <c r="IC107" s="11"/>
      <c r="ID107" s="11"/>
      <c r="IE107" s="11"/>
      <c r="IF107" s="11"/>
      <c r="IG107" s="11"/>
      <c r="IH107" s="11"/>
      <c r="II107" s="11"/>
      <c r="IJ107" s="11"/>
      <c r="IK107" s="11"/>
      <c r="IL107" s="16"/>
      <c r="IM107" s="16"/>
      <c r="IN107" s="11"/>
      <c r="IO107" s="12"/>
      <c r="IP107" s="12"/>
      <c r="IQ107" s="13"/>
      <c r="IR107" s="14"/>
      <c r="IS107" s="11"/>
      <c r="IT107" s="11"/>
      <c r="IU107" s="11"/>
      <c r="IV107" s="11"/>
      <c r="IW107" s="11"/>
      <c r="IX107" s="11"/>
      <c r="IY107" s="11"/>
      <c r="IZ107" s="11"/>
      <c r="JA107" s="11"/>
      <c r="JB107" s="11"/>
      <c r="JC107" s="11"/>
      <c r="JD107" s="11"/>
      <c r="JE107" s="16"/>
      <c r="JF107" s="16"/>
      <c r="JG107" s="11"/>
      <c r="JH107" s="12"/>
      <c r="JI107" s="12"/>
      <c r="JJ107" s="13"/>
      <c r="JK107" s="14"/>
      <c r="JL107" s="11"/>
      <c r="JM107" s="11"/>
      <c r="JN107" s="11"/>
      <c r="JO107" s="11"/>
      <c r="JP107" s="11"/>
      <c r="JQ107" s="11"/>
      <c r="JR107" s="11"/>
      <c r="JS107" s="11"/>
      <c r="JT107" s="11"/>
      <c r="JU107" s="11"/>
      <c r="JV107" s="11"/>
      <c r="JW107" s="11"/>
      <c r="JX107" s="16"/>
      <c r="JY107" s="16"/>
      <c r="JZ107" s="11"/>
      <c r="KA107" s="12"/>
      <c r="KB107" s="12"/>
      <c r="KC107" s="13"/>
      <c r="KD107" s="14"/>
      <c r="KE107" s="11"/>
      <c r="KF107" s="11"/>
      <c r="KG107" s="11"/>
      <c r="KH107" s="11"/>
      <c r="KI107" s="11"/>
      <c r="KJ107" s="11"/>
      <c r="KK107" s="11"/>
      <c r="KL107" s="11"/>
      <c r="KM107" s="11"/>
      <c r="KN107" s="11"/>
      <c r="KO107" s="11"/>
      <c r="KP107" s="11"/>
      <c r="KQ107" s="16"/>
      <c r="KR107" s="16"/>
      <c r="KS107" s="11"/>
      <c r="KT107" s="12"/>
      <c r="KU107" s="12"/>
      <c r="KV107" s="13"/>
      <c r="KW107" s="14"/>
      <c r="KX107" s="11"/>
      <c r="KY107" s="11"/>
      <c r="KZ107" s="11"/>
      <c r="LA107" s="11"/>
      <c r="LB107" s="11"/>
      <c r="LC107" s="11"/>
      <c r="LD107" s="11"/>
      <c r="LE107" s="11"/>
      <c r="LF107" s="11"/>
      <c r="LG107" s="11"/>
      <c r="LH107" s="11"/>
      <c r="LI107" s="11"/>
      <c r="LJ107" s="16"/>
      <c r="LK107" s="16"/>
      <c r="LL107" s="11"/>
      <c r="LM107" s="12"/>
      <c r="LN107" s="12"/>
      <c r="LO107" s="13"/>
      <c r="LP107" s="14"/>
      <c r="LQ107" s="11"/>
      <c r="LR107" s="11"/>
      <c r="LS107" s="11"/>
      <c r="LT107" s="11"/>
      <c r="LU107" s="11"/>
      <c r="LV107" s="11"/>
      <c r="LW107" s="11"/>
      <c r="LX107" s="11"/>
      <c r="LY107" s="11"/>
      <c r="LZ107" s="11"/>
      <c r="MA107" s="11"/>
      <c r="MB107" s="11"/>
      <c r="MC107" s="16"/>
      <c r="MD107" s="16"/>
      <c r="ME107" s="11"/>
      <c r="MF107" s="12"/>
      <c r="MG107" s="12"/>
      <c r="MH107" s="13"/>
      <c r="MI107" s="14"/>
      <c r="MJ107" s="11"/>
      <c r="MK107" s="11"/>
      <c r="ML107" s="11"/>
      <c r="MM107" s="11"/>
      <c r="MN107" s="11"/>
      <c r="MO107" s="11"/>
      <c r="MP107" s="11"/>
      <c r="MQ107" s="11"/>
      <c r="MR107" s="11"/>
      <c r="MS107" s="11"/>
      <c r="MT107" s="11"/>
      <c r="MU107" s="11"/>
      <c r="MV107" s="16"/>
      <c r="MW107" s="16"/>
      <c r="MX107" s="11"/>
      <c r="MY107" s="12"/>
      <c r="MZ107" s="12"/>
      <c r="NA107" s="13"/>
      <c r="NB107" s="14"/>
      <c r="NC107" s="11"/>
      <c r="ND107" s="11"/>
      <c r="NE107" s="11"/>
      <c r="NF107" s="11"/>
      <c r="NG107" s="11"/>
      <c r="NH107" s="11"/>
      <c r="NI107" s="11"/>
      <c r="NJ107" s="11"/>
      <c r="NK107" s="11"/>
      <c r="NL107" s="11"/>
      <c r="NM107" s="11"/>
      <c r="NN107" s="11"/>
      <c r="NO107" s="16"/>
      <c r="NP107" s="16"/>
      <c r="NQ107" s="11"/>
      <c r="NR107" s="12"/>
      <c r="NS107" s="12"/>
      <c r="NT107" s="13"/>
      <c r="NU107" s="14"/>
      <c r="NV107" s="11"/>
      <c r="NW107" s="11"/>
      <c r="NX107" s="11"/>
      <c r="NY107" s="11"/>
      <c r="NZ107" s="11"/>
      <c r="OA107" s="11"/>
      <c r="OB107" s="11"/>
      <c r="OC107" s="11"/>
      <c r="OD107" s="11"/>
      <c r="OE107" s="11"/>
      <c r="OF107" s="11"/>
      <c r="OG107" s="11"/>
      <c r="OH107" s="16"/>
      <c r="OI107" s="16"/>
      <c r="OJ107" s="11"/>
      <c r="OK107" s="12"/>
      <c r="OL107" s="12"/>
      <c r="OM107" s="13"/>
      <c r="ON107" s="14"/>
      <c r="OO107" s="11"/>
      <c r="OP107" s="11"/>
      <c r="OQ107" s="11"/>
      <c r="OR107" s="11"/>
      <c r="OS107" s="11"/>
      <c r="OT107" s="11"/>
      <c r="OU107" s="11"/>
      <c r="OV107" s="11"/>
      <c r="OW107" s="11"/>
      <c r="OX107" s="11"/>
      <c r="OY107" s="11"/>
      <c r="OZ107" s="11"/>
      <c r="PA107" s="16"/>
      <c r="PB107" s="16"/>
    </row>
    <row r="108" spans="1:418" ht="100" customHeight="1" x14ac:dyDescent="0.75">
      <c r="A108" s="12">
        <v>3217</v>
      </c>
      <c r="B108" s="12" t="s">
        <v>3217</v>
      </c>
      <c r="C108" s="12" t="s">
        <v>7327</v>
      </c>
      <c r="D108" s="26">
        <v>4500</v>
      </c>
      <c r="E108" s="27">
        <v>5221</v>
      </c>
      <c r="F108" s="12" t="s">
        <v>8218</v>
      </c>
      <c r="G108" s="12" t="s">
        <v>8223</v>
      </c>
      <c r="H108" s="12" t="s">
        <v>8245</v>
      </c>
      <c r="I108" s="12">
        <v>1478264784</v>
      </c>
      <c r="J108" s="12">
        <v>1475672784</v>
      </c>
      <c r="K108" s="12" t="b">
        <v>1</v>
      </c>
      <c r="L108" s="12">
        <v>104</v>
      </c>
      <c r="M108" s="12" t="b">
        <v>1</v>
      </c>
      <c r="N108" s="12" t="s">
        <v>8273</v>
      </c>
      <c r="O108" s="12" t="s">
        <v>8274</v>
      </c>
      <c r="P108" s="12">
        <v>116</v>
      </c>
      <c r="Q108" s="12">
        <v>50.2</v>
      </c>
      <c r="R108" s="15">
        <v>42648.546111111107</v>
      </c>
      <c r="S108" s="15">
        <v>42678.546111111107</v>
      </c>
      <c r="T108" s="11"/>
      <c r="U108" s="12"/>
      <c r="V108" s="12"/>
      <c r="W108" s="13"/>
      <c r="X108" s="14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6"/>
      <c r="AL108" s="16"/>
      <c r="AM108" s="11"/>
      <c r="AN108" s="12"/>
      <c r="AO108" s="12"/>
      <c r="AP108" s="13"/>
      <c r="AQ108" s="14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6"/>
      <c r="BE108" s="16"/>
      <c r="BF108" s="11"/>
      <c r="BG108" s="12"/>
      <c r="BH108" s="12"/>
      <c r="BI108" s="13"/>
      <c r="BJ108" s="14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6"/>
      <c r="BX108" s="16"/>
      <c r="BY108" s="11"/>
      <c r="BZ108" s="12"/>
      <c r="CA108" s="12"/>
      <c r="CB108" s="13"/>
      <c r="CC108" s="14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6"/>
      <c r="CQ108" s="16"/>
      <c r="CR108" s="11"/>
      <c r="CS108" s="12"/>
      <c r="CT108" s="12"/>
      <c r="CU108" s="13"/>
      <c r="CV108" s="14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6"/>
      <c r="DJ108" s="16"/>
      <c r="DK108" s="11"/>
      <c r="DL108" s="12"/>
      <c r="DM108" s="12"/>
      <c r="DN108" s="13"/>
      <c r="DO108" s="14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  <c r="EB108" s="16"/>
      <c r="EC108" s="16"/>
      <c r="ED108" s="11"/>
      <c r="EE108" s="12"/>
      <c r="EF108" s="12"/>
      <c r="EG108" s="13"/>
      <c r="EH108" s="14"/>
      <c r="EI108" s="11"/>
      <c r="EJ108" s="11"/>
      <c r="EK108" s="11"/>
      <c r="EL108" s="11"/>
      <c r="EM108" s="11"/>
      <c r="EN108" s="11"/>
      <c r="EO108" s="11"/>
      <c r="EP108" s="11"/>
      <c r="EQ108" s="11"/>
      <c r="ER108" s="11"/>
      <c r="ES108" s="11"/>
      <c r="ET108" s="11"/>
      <c r="EU108" s="16"/>
      <c r="EV108" s="16"/>
      <c r="EW108" s="11"/>
      <c r="EX108" s="12"/>
      <c r="EY108" s="12"/>
      <c r="EZ108" s="13"/>
      <c r="FA108" s="14"/>
      <c r="FB108" s="11"/>
      <c r="FC108" s="11"/>
      <c r="FD108" s="11"/>
      <c r="FE108" s="11"/>
      <c r="FF108" s="11"/>
      <c r="FG108" s="11"/>
      <c r="FH108" s="11"/>
      <c r="FI108" s="11"/>
      <c r="FJ108" s="11"/>
      <c r="FK108" s="11"/>
      <c r="FL108" s="11"/>
      <c r="FM108" s="11"/>
      <c r="FN108" s="16"/>
      <c r="FO108" s="16"/>
      <c r="FP108" s="11"/>
      <c r="FQ108" s="12"/>
      <c r="FR108" s="12"/>
      <c r="FS108" s="13"/>
      <c r="FT108" s="14"/>
      <c r="FU108" s="11"/>
      <c r="FV108" s="11"/>
      <c r="FW108" s="11"/>
      <c r="FX108" s="11"/>
      <c r="FY108" s="11"/>
      <c r="FZ108" s="11"/>
      <c r="GA108" s="11"/>
      <c r="GB108" s="11"/>
      <c r="GC108" s="11"/>
      <c r="GD108" s="11"/>
      <c r="GE108" s="11"/>
      <c r="GF108" s="11"/>
      <c r="GG108" s="16"/>
      <c r="GH108" s="16"/>
      <c r="GI108" s="11"/>
      <c r="GJ108" s="12"/>
      <c r="GK108" s="12"/>
      <c r="GL108" s="13"/>
      <c r="GM108" s="14"/>
      <c r="GN108" s="11"/>
      <c r="GO108" s="11"/>
      <c r="GP108" s="11"/>
      <c r="GQ108" s="11"/>
      <c r="GR108" s="11"/>
      <c r="GS108" s="11"/>
      <c r="GT108" s="11"/>
      <c r="GU108" s="11"/>
      <c r="GV108" s="11"/>
      <c r="GW108" s="11"/>
      <c r="GX108" s="11"/>
      <c r="GY108" s="11"/>
      <c r="GZ108" s="16"/>
      <c r="HA108" s="16"/>
      <c r="HB108" s="11"/>
      <c r="HC108" s="12"/>
      <c r="HD108" s="12"/>
      <c r="HE108" s="13"/>
      <c r="HF108" s="14"/>
      <c r="HG108" s="11"/>
      <c r="HH108" s="11"/>
      <c r="HI108" s="11"/>
      <c r="HJ108" s="11"/>
      <c r="HK108" s="11"/>
      <c r="HL108" s="11"/>
      <c r="HM108" s="11"/>
      <c r="HN108" s="11"/>
      <c r="HO108" s="11"/>
      <c r="HP108" s="11"/>
      <c r="HQ108" s="11"/>
      <c r="HR108" s="11"/>
      <c r="HS108" s="16"/>
      <c r="HT108" s="16"/>
      <c r="HU108" s="11"/>
      <c r="HV108" s="12"/>
      <c r="HW108" s="12"/>
      <c r="HX108" s="13"/>
      <c r="HY108" s="14"/>
      <c r="HZ108" s="11"/>
      <c r="IA108" s="11"/>
      <c r="IB108" s="11"/>
      <c r="IC108" s="11"/>
      <c r="ID108" s="11"/>
      <c r="IE108" s="11"/>
      <c r="IF108" s="11"/>
      <c r="IG108" s="11"/>
      <c r="IH108" s="11"/>
      <c r="II108" s="11"/>
      <c r="IJ108" s="11"/>
      <c r="IK108" s="11"/>
      <c r="IL108" s="16"/>
      <c r="IM108" s="16"/>
      <c r="IN108" s="11"/>
      <c r="IO108" s="12"/>
      <c r="IP108" s="12"/>
      <c r="IQ108" s="13"/>
      <c r="IR108" s="14"/>
      <c r="IS108" s="11"/>
      <c r="IT108" s="11"/>
      <c r="IU108" s="11"/>
      <c r="IV108" s="11"/>
      <c r="IW108" s="11"/>
      <c r="IX108" s="11"/>
      <c r="IY108" s="11"/>
      <c r="IZ108" s="11"/>
      <c r="JA108" s="11"/>
      <c r="JB108" s="11"/>
      <c r="JC108" s="11"/>
      <c r="JD108" s="11"/>
      <c r="JE108" s="16"/>
      <c r="JF108" s="16"/>
      <c r="JG108" s="11"/>
      <c r="JH108" s="12"/>
      <c r="JI108" s="12"/>
      <c r="JJ108" s="13"/>
      <c r="JK108" s="14"/>
      <c r="JL108" s="11"/>
      <c r="JM108" s="11"/>
      <c r="JN108" s="11"/>
      <c r="JO108" s="11"/>
      <c r="JP108" s="11"/>
      <c r="JQ108" s="11"/>
      <c r="JR108" s="11"/>
      <c r="JS108" s="11"/>
      <c r="JT108" s="11"/>
      <c r="JU108" s="11"/>
      <c r="JV108" s="11"/>
      <c r="JW108" s="11"/>
      <c r="JX108" s="16"/>
      <c r="JY108" s="16"/>
      <c r="JZ108" s="11"/>
      <c r="KA108" s="12"/>
      <c r="KB108" s="12"/>
      <c r="KC108" s="13"/>
      <c r="KD108" s="14"/>
      <c r="KE108" s="11"/>
      <c r="KF108" s="11"/>
      <c r="KG108" s="11"/>
      <c r="KH108" s="11"/>
      <c r="KI108" s="11"/>
      <c r="KJ108" s="11"/>
      <c r="KK108" s="11"/>
      <c r="KL108" s="11"/>
      <c r="KM108" s="11"/>
      <c r="KN108" s="11"/>
      <c r="KO108" s="11"/>
      <c r="KP108" s="11"/>
      <c r="KQ108" s="16"/>
      <c r="KR108" s="16"/>
      <c r="KS108" s="11"/>
      <c r="KT108" s="12"/>
      <c r="KU108" s="12"/>
      <c r="KV108" s="13"/>
      <c r="KW108" s="14"/>
      <c r="KX108" s="11"/>
      <c r="KY108" s="11"/>
      <c r="KZ108" s="11"/>
      <c r="LA108" s="11"/>
      <c r="LB108" s="11"/>
      <c r="LC108" s="11"/>
      <c r="LD108" s="11"/>
      <c r="LE108" s="11"/>
      <c r="LF108" s="11"/>
      <c r="LG108" s="11"/>
      <c r="LH108" s="11"/>
      <c r="LI108" s="11"/>
      <c r="LJ108" s="16"/>
      <c r="LK108" s="16"/>
      <c r="LL108" s="11"/>
      <c r="LM108" s="12"/>
      <c r="LN108" s="12"/>
      <c r="LO108" s="13"/>
      <c r="LP108" s="14"/>
      <c r="LQ108" s="11"/>
      <c r="LR108" s="11"/>
      <c r="LS108" s="11"/>
      <c r="LT108" s="11"/>
      <c r="LU108" s="11"/>
      <c r="LV108" s="11"/>
      <c r="LW108" s="11"/>
      <c r="LX108" s="11"/>
      <c r="LY108" s="11"/>
      <c r="LZ108" s="11"/>
      <c r="MA108" s="11"/>
      <c r="MB108" s="11"/>
      <c r="MC108" s="16"/>
      <c r="MD108" s="16"/>
      <c r="ME108" s="11"/>
      <c r="MF108" s="12"/>
      <c r="MG108" s="12"/>
      <c r="MH108" s="13"/>
      <c r="MI108" s="14"/>
      <c r="MJ108" s="11"/>
      <c r="MK108" s="11"/>
      <c r="ML108" s="11"/>
      <c r="MM108" s="11"/>
      <c r="MN108" s="11"/>
      <c r="MO108" s="11"/>
      <c r="MP108" s="11"/>
      <c r="MQ108" s="11"/>
      <c r="MR108" s="11"/>
      <c r="MS108" s="11"/>
      <c r="MT108" s="11"/>
      <c r="MU108" s="11"/>
      <c r="MV108" s="16"/>
      <c r="MW108" s="16"/>
      <c r="MX108" s="11"/>
      <c r="MY108" s="12"/>
      <c r="MZ108" s="12"/>
      <c r="NA108" s="13"/>
      <c r="NB108" s="14"/>
      <c r="NC108" s="11"/>
      <c r="ND108" s="11"/>
      <c r="NE108" s="11"/>
      <c r="NF108" s="11"/>
      <c r="NG108" s="11"/>
      <c r="NH108" s="11"/>
      <c r="NI108" s="11"/>
      <c r="NJ108" s="11"/>
      <c r="NK108" s="11"/>
      <c r="NL108" s="11"/>
      <c r="NM108" s="11"/>
      <c r="NN108" s="11"/>
      <c r="NO108" s="16"/>
      <c r="NP108" s="16"/>
      <c r="NQ108" s="11"/>
      <c r="NR108" s="12"/>
      <c r="NS108" s="12"/>
      <c r="NT108" s="13"/>
      <c r="NU108" s="14"/>
      <c r="NV108" s="11"/>
      <c r="NW108" s="11"/>
      <c r="NX108" s="11"/>
      <c r="NY108" s="11"/>
      <c r="NZ108" s="11"/>
      <c r="OA108" s="11"/>
      <c r="OB108" s="11"/>
      <c r="OC108" s="11"/>
      <c r="OD108" s="11"/>
      <c r="OE108" s="11"/>
      <c r="OF108" s="11"/>
      <c r="OG108" s="11"/>
      <c r="OH108" s="16"/>
      <c r="OI108" s="16"/>
      <c r="OJ108" s="11"/>
      <c r="OK108" s="12"/>
      <c r="OL108" s="12"/>
      <c r="OM108" s="13"/>
      <c r="ON108" s="14"/>
      <c r="OO108" s="11"/>
      <c r="OP108" s="11"/>
      <c r="OQ108" s="11"/>
      <c r="OR108" s="11"/>
      <c r="OS108" s="11"/>
      <c r="OT108" s="11"/>
      <c r="OU108" s="11"/>
      <c r="OV108" s="11"/>
      <c r="OW108" s="11"/>
      <c r="OX108" s="11"/>
      <c r="OY108" s="11"/>
      <c r="OZ108" s="11"/>
      <c r="PA108" s="16"/>
      <c r="PB108" s="16"/>
    </row>
    <row r="109" spans="1:418" ht="100" customHeight="1" x14ac:dyDescent="0.75">
      <c r="A109" s="12">
        <v>3219</v>
      </c>
      <c r="B109" s="12" t="s">
        <v>3219</v>
      </c>
      <c r="C109" s="12" t="s">
        <v>7329</v>
      </c>
      <c r="D109" s="26">
        <v>20000</v>
      </c>
      <c r="E109" s="27">
        <v>20022</v>
      </c>
      <c r="F109" s="12" t="s">
        <v>8218</v>
      </c>
      <c r="G109" s="12" t="s">
        <v>8223</v>
      </c>
      <c r="H109" s="12" t="s">
        <v>8245</v>
      </c>
      <c r="I109" s="12">
        <v>1427063747</v>
      </c>
      <c r="J109" s="12">
        <v>1424043347</v>
      </c>
      <c r="K109" s="12" t="b">
        <v>1</v>
      </c>
      <c r="L109" s="12">
        <v>119</v>
      </c>
      <c r="M109" s="12" t="b">
        <v>1</v>
      </c>
      <c r="N109" s="12" t="s">
        <v>8273</v>
      </c>
      <c r="O109" s="12" t="s">
        <v>8274</v>
      </c>
      <c r="P109" s="12">
        <v>100</v>
      </c>
      <c r="Q109" s="12">
        <v>168.25</v>
      </c>
      <c r="R109" s="15">
        <v>42050.983182870375</v>
      </c>
      <c r="S109" s="15">
        <v>42085.941516203704</v>
      </c>
      <c r="T109" s="11"/>
      <c r="U109" s="12"/>
      <c r="V109" s="12"/>
      <c r="W109" s="13"/>
      <c r="X109" s="14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6"/>
      <c r="AL109" s="16"/>
      <c r="AM109" s="11"/>
      <c r="AN109" s="12"/>
      <c r="AO109" s="12"/>
      <c r="AP109" s="13"/>
      <c r="AQ109" s="14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6"/>
      <c r="BE109" s="16"/>
      <c r="BF109" s="11"/>
      <c r="BG109" s="12"/>
      <c r="BH109" s="12"/>
      <c r="BI109" s="13"/>
      <c r="BJ109" s="14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6"/>
      <c r="BX109" s="16"/>
      <c r="BY109" s="11"/>
      <c r="BZ109" s="12"/>
      <c r="CA109" s="12"/>
      <c r="CB109" s="13"/>
      <c r="CC109" s="14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6"/>
      <c r="CQ109" s="16"/>
      <c r="CR109" s="11"/>
      <c r="CS109" s="12"/>
      <c r="CT109" s="12"/>
      <c r="CU109" s="13"/>
      <c r="CV109" s="14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6"/>
      <c r="DJ109" s="16"/>
      <c r="DK109" s="11"/>
      <c r="DL109" s="12"/>
      <c r="DM109" s="12"/>
      <c r="DN109" s="13"/>
      <c r="DO109" s="14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  <c r="EB109" s="16"/>
      <c r="EC109" s="16"/>
      <c r="ED109" s="11"/>
      <c r="EE109" s="12"/>
      <c r="EF109" s="12"/>
      <c r="EG109" s="13"/>
      <c r="EH109" s="14"/>
      <c r="EI109" s="11"/>
      <c r="EJ109" s="11"/>
      <c r="EK109" s="11"/>
      <c r="EL109" s="11"/>
      <c r="EM109" s="11"/>
      <c r="EN109" s="11"/>
      <c r="EO109" s="11"/>
      <c r="EP109" s="11"/>
      <c r="EQ109" s="11"/>
      <c r="ER109" s="11"/>
      <c r="ES109" s="11"/>
      <c r="ET109" s="11"/>
      <c r="EU109" s="16"/>
      <c r="EV109" s="16"/>
      <c r="EW109" s="11"/>
      <c r="EX109" s="12"/>
      <c r="EY109" s="12"/>
      <c r="EZ109" s="13"/>
      <c r="FA109" s="14"/>
      <c r="FB109" s="11"/>
      <c r="FC109" s="11"/>
      <c r="FD109" s="11"/>
      <c r="FE109" s="11"/>
      <c r="FF109" s="11"/>
      <c r="FG109" s="11"/>
      <c r="FH109" s="11"/>
      <c r="FI109" s="11"/>
      <c r="FJ109" s="11"/>
      <c r="FK109" s="11"/>
      <c r="FL109" s="11"/>
      <c r="FM109" s="11"/>
      <c r="FN109" s="16"/>
      <c r="FO109" s="16"/>
      <c r="FP109" s="11"/>
      <c r="FQ109" s="12"/>
      <c r="FR109" s="12"/>
      <c r="FS109" s="13"/>
      <c r="FT109" s="14"/>
      <c r="FU109" s="11"/>
      <c r="FV109" s="11"/>
      <c r="FW109" s="11"/>
      <c r="FX109" s="11"/>
      <c r="FY109" s="11"/>
      <c r="FZ109" s="11"/>
      <c r="GA109" s="11"/>
      <c r="GB109" s="11"/>
      <c r="GC109" s="11"/>
      <c r="GD109" s="11"/>
      <c r="GE109" s="11"/>
      <c r="GF109" s="11"/>
      <c r="GG109" s="16"/>
      <c r="GH109" s="16"/>
      <c r="GI109" s="11"/>
      <c r="GJ109" s="12"/>
      <c r="GK109" s="12"/>
      <c r="GL109" s="13"/>
      <c r="GM109" s="14"/>
      <c r="GN109" s="11"/>
      <c r="GO109" s="11"/>
      <c r="GP109" s="11"/>
      <c r="GQ109" s="11"/>
      <c r="GR109" s="11"/>
      <c r="GS109" s="11"/>
      <c r="GT109" s="11"/>
      <c r="GU109" s="11"/>
      <c r="GV109" s="11"/>
      <c r="GW109" s="11"/>
      <c r="GX109" s="11"/>
      <c r="GY109" s="11"/>
      <c r="GZ109" s="16"/>
      <c r="HA109" s="16"/>
      <c r="HB109" s="11"/>
      <c r="HC109" s="12"/>
      <c r="HD109" s="12"/>
      <c r="HE109" s="13"/>
      <c r="HF109" s="14"/>
      <c r="HG109" s="11"/>
      <c r="HH109" s="11"/>
      <c r="HI109" s="11"/>
      <c r="HJ109" s="11"/>
      <c r="HK109" s="11"/>
      <c r="HL109" s="11"/>
      <c r="HM109" s="11"/>
      <c r="HN109" s="11"/>
      <c r="HO109" s="11"/>
      <c r="HP109" s="11"/>
      <c r="HQ109" s="11"/>
      <c r="HR109" s="11"/>
      <c r="HS109" s="16"/>
      <c r="HT109" s="16"/>
      <c r="HU109" s="11"/>
      <c r="HV109" s="12"/>
      <c r="HW109" s="12"/>
      <c r="HX109" s="13"/>
      <c r="HY109" s="14"/>
      <c r="HZ109" s="11"/>
      <c r="IA109" s="11"/>
      <c r="IB109" s="11"/>
      <c r="IC109" s="11"/>
      <c r="ID109" s="11"/>
      <c r="IE109" s="11"/>
      <c r="IF109" s="11"/>
      <c r="IG109" s="11"/>
      <c r="IH109" s="11"/>
      <c r="II109" s="11"/>
      <c r="IJ109" s="11"/>
      <c r="IK109" s="11"/>
      <c r="IL109" s="16"/>
      <c r="IM109" s="16"/>
      <c r="IN109" s="11"/>
      <c r="IO109" s="12"/>
      <c r="IP109" s="12"/>
      <c r="IQ109" s="13"/>
      <c r="IR109" s="14"/>
      <c r="IS109" s="11"/>
      <c r="IT109" s="11"/>
      <c r="IU109" s="11"/>
      <c r="IV109" s="11"/>
      <c r="IW109" s="11"/>
      <c r="IX109" s="11"/>
      <c r="IY109" s="11"/>
      <c r="IZ109" s="11"/>
      <c r="JA109" s="11"/>
      <c r="JB109" s="11"/>
      <c r="JC109" s="11"/>
      <c r="JD109" s="11"/>
      <c r="JE109" s="16"/>
      <c r="JF109" s="16"/>
      <c r="JG109" s="11"/>
      <c r="JH109" s="12"/>
      <c r="JI109" s="12"/>
      <c r="JJ109" s="13"/>
      <c r="JK109" s="14"/>
      <c r="JL109" s="11"/>
      <c r="JM109" s="11"/>
      <c r="JN109" s="11"/>
      <c r="JO109" s="11"/>
      <c r="JP109" s="11"/>
      <c r="JQ109" s="11"/>
      <c r="JR109" s="11"/>
      <c r="JS109" s="11"/>
      <c r="JT109" s="11"/>
      <c r="JU109" s="11"/>
      <c r="JV109" s="11"/>
      <c r="JW109" s="11"/>
      <c r="JX109" s="16"/>
      <c r="JY109" s="16"/>
      <c r="JZ109" s="11"/>
      <c r="KA109" s="12"/>
      <c r="KB109" s="12"/>
      <c r="KC109" s="13"/>
      <c r="KD109" s="14"/>
      <c r="KE109" s="11"/>
      <c r="KF109" s="11"/>
      <c r="KG109" s="11"/>
      <c r="KH109" s="11"/>
      <c r="KI109" s="11"/>
      <c r="KJ109" s="11"/>
      <c r="KK109" s="11"/>
      <c r="KL109" s="11"/>
      <c r="KM109" s="11"/>
      <c r="KN109" s="11"/>
      <c r="KO109" s="11"/>
      <c r="KP109" s="11"/>
      <c r="KQ109" s="16"/>
      <c r="KR109" s="16"/>
      <c r="KS109" s="11"/>
      <c r="KT109" s="12"/>
      <c r="KU109" s="12"/>
      <c r="KV109" s="13"/>
      <c r="KW109" s="14"/>
      <c r="KX109" s="11"/>
      <c r="KY109" s="11"/>
      <c r="KZ109" s="11"/>
      <c r="LA109" s="11"/>
      <c r="LB109" s="11"/>
      <c r="LC109" s="11"/>
      <c r="LD109" s="11"/>
      <c r="LE109" s="11"/>
      <c r="LF109" s="11"/>
      <c r="LG109" s="11"/>
      <c r="LH109" s="11"/>
      <c r="LI109" s="11"/>
      <c r="LJ109" s="16"/>
      <c r="LK109" s="16"/>
      <c r="LL109" s="11"/>
      <c r="LM109" s="12"/>
      <c r="LN109" s="12"/>
      <c r="LO109" s="13"/>
      <c r="LP109" s="14"/>
      <c r="LQ109" s="11"/>
      <c r="LR109" s="11"/>
      <c r="LS109" s="11"/>
      <c r="LT109" s="11"/>
      <c r="LU109" s="11"/>
      <c r="LV109" s="11"/>
      <c r="LW109" s="11"/>
      <c r="LX109" s="11"/>
      <c r="LY109" s="11"/>
      <c r="LZ109" s="11"/>
      <c r="MA109" s="11"/>
      <c r="MB109" s="11"/>
      <c r="MC109" s="16"/>
      <c r="MD109" s="16"/>
      <c r="ME109" s="11"/>
      <c r="MF109" s="12"/>
      <c r="MG109" s="12"/>
      <c r="MH109" s="13"/>
      <c r="MI109" s="14"/>
      <c r="MJ109" s="11"/>
      <c r="MK109" s="11"/>
      <c r="ML109" s="11"/>
      <c r="MM109" s="11"/>
      <c r="MN109" s="11"/>
      <c r="MO109" s="11"/>
      <c r="MP109" s="11"/>
      <c r="MQ109" s="11"/>
      <c r="MR109" s="11"/>
      <c r="MS109" s="11"/>
      <c r="MT109" s="11"/>
      <c r="MU109" s="11"/>
      <c r="MV109" s="16"/>
      <c r="MW109" s="16"/>
      <c r="MX109" s="11"/>
      <c r="MY109" s="12"/>
      <c r="MZ109" s="12"/>
      <c r="NA109" s="13"/>
      <c r="NB109" s="14"/>
      <c r="NC109" s="11"/>
      <c r="ND109" s="11"/>
      <c r="NE109" s="11"/>
      <c r="NF109" s="11"/>
      <c r="NG109" s="11"/>
      <c r="NH109" s="11"/>
      <c r="NI109" s="11"/>
      <c r="NJ109" s="11"/>
      <c r="NK109" s="11"/>
      <c r="NL109" s="11"/>
      <c r="NM109" s="11"/>
      <c r="NN109" s="11"/>
      <c r="NO109" s="16"/>
      <c r="NP109" s="16"/>
      <c r="NQ109" s="11"/>
      <c r="NR109" s="12"/>
      <c r="NS109" s="12"/>
      <c r="NT109" s="13"/>
      <c r="NU109" s="14"/>
      <c r="NV109" s="11"/>
      <c r="NW109" s="11"/>
      <c r="NX109" s="11"/>
      <c r="NY109" s="11"/>
      <c r="NZ109" s="11"/>
      <c r="OA109" s="11"/>
      <c r="OB109" s="11"/>
      <c r="OC109" s="11"/>
      <c r="OD109" s="11"/>
      <c r="OE109" s="11"/>
      <c r="OF109" s="11"/>
      <c r="OG109" s="11"/>
      <c r="OH109" s="16"/>
      <c r="OI109" s="16"/>
      <c r="OJ109" s="11"/>
      <c r="OK109" s="12"/>
      <c r="OL109" s="12"/>
      <c r="OM109" s="13"/>
      <c r="ON109" s="14"/>
      <c r="OO109" s="11"/>
      <c r="OP109" s="11"/>
      <c r="OQ109" s="11"/>
      <c r="OR109" s="11"/>
      <c r="OS109" s="11"/>
      <c r="OT109" s="11"/>
      <c r="OU109" s="11"/>
      <c r="OV109" s="11"/>
      <c r="OW109" s="11"/>
      <c r="OX109" s="11"/>
      <c r="OY109" s="11"/>
      <c r="OZ109" s="11"/>
      <c r="PA109" s="16"/>
      <c r="PB109" s="16"/>
    </row>
    <row r="110" spans="1:418" ht="100" customHeight="1" x14ac:dyDescent="0.75">
      <c r="A110" s="12">
        <v>3220</v>
      </c>
      <c r="B110" s="12" t="s">
        <v>3220</v>
      </c>
      <c r="C110" s="12" t="s">
        <v>7330</v>
      </c>
      <c r="D110" s="26">
        <v>15000</v>
      </c>
      <c r="E110" s="27">
        <v>15126</v>
      </c>
      <c r="F110" s="12" t="s">
        <v>8218</v>
      </c>
      <c r="G110" s="12" t="s">
        <v>8223</v>
      </c>
      <c r="H110" s="12" t="s">
        <v>8245</v>
      </c>
      <c r="I110" s="12">
        <v>1489352400</v>
      </c>
      <c r="J110" s="12">
        <v>1486411204</v>
      </c>
      <c r="K110" s="12" t="b">
        <v>1</v>
      </c>
      <c r="L110" s="12">
        <v>59</v>
      </c>
      <c r="M110" s="12" t="b">
        <v>1</v>
      </c>
      <c r="N110" s="12" t="s">
        <v>8273</v>
      </c>
      <c r="O110" s="12" t="s">
        <v>8274</v>
      </c>
      <c r="P110" s="12">
        <v>101</v>
      </c>
      <c r="Q110" s="12">
        <v>256.37</v>
      </c>
      <c r="R110" s="15">
        <v>42772.833379629628</v>
      </c>
      <c r="S110" s="15">
        <v>42806.875</v>
      </c>
      <c r="T110" s="11"/>
      <c r="U110" s="12"/>
      <c r="V110" s="12"/>
      <c r="W110" s="13"/>
      <c r="X110" s="14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6"/>
      <c r="AL110" s="16"/>
      <c r="AM110" s="11"/>
      <c r="AN110" s="12"/>
      <c r="AO110" s="12"/>
      <c r="AP110" s="13"/>
      <c r="AQ110" s="14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6"/>
      <c r="BE110" s="16"/>
      <c r="BF110" s="11"/>
      <c r="BG110" s="12"/>
      <c r="BH110" s="12"/>
      <c r="BI110" s="13"/>
      <c r="BJ110" s="14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6"/>
      <c r="BX110" s="16"/>
      <c r="BY110" s="11"/>
      <c r="BZ110" s="12"/>
      <c r="CA110" s="12"/>
      <c r="CB110" s="13"/>
      <c r="CC110" s="14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6"/>
      <c r="CQ110" s="16"/>
      <c r="CR110" s="11"/>
      <c r="CS110" s="12"/>
      <c r="CT110" s="12"/>
      <c r="CU110" s="13"/>
      <c r="CV110" s="14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6"/>
      <c r="DJ110" s="16"/>
      <c r="DK110" s="11"/>
      <c r="DL110" s="12"/>
      <c r="DM110" s="12"/>
      <c r="DN110" s="13"/>
      <c r="DO110" s="14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  <c r="EB110" s="16"/>
      <c r="EC110" s="16"/>
      <c r="ED110" s="11"/>
      <c r="EE110" s="12"/>
      <c r="EF110" s="12"/>
      <c r="EG110" s="13"/>
      <c r="EH110" s="14"/>
      <c r="EI110" s="11"/>
      <c r="EJ110" s="11"/>
      <c r="EK110" s="11"/>
      <c r="EL110" s="11"/>
      <c r="EM110" s="11"/>
      <c r="EN110" s="11"/>
      <c r="EO110" s="11"/>
      <c r="EP110" s="11"/>
      <c r="EQ110" s="11"/>
      <c r="ER110" s="11"/>
      <c r="ES110" s="11"/>
      <c r="ET110" s="11"/>
      <c r="EU110" s="16"/>
      <c r="EV110" s="16"/>
      <c r="EW110" s="11"/>
      <c r="EX110" s="12"/>
      <c r="EY110" s="12"/>
      <c r="EZ110" s="13"/>
      <c r="FA110" s="14"/>
      <c r="FB110" s="11"/>
      <c r="FC110" s="11"/>
      <c r="FD110" s="11"/>
      <c r="FE110" s="11"/>
      <c r="FF110" s="11"/>
      <c r="FG110" s="11"/>
      <c r="FH110" s="11"/>
      <c r="FI110" s="11"/>
      <c r="FJ110" s="11"/>
      <c r="FK110" s="11"/>
      <c r="FL110" s="11"/>
      <c r="FM110" s="11"/>
      <c r="FN110" s="16"/>
      <c r="FO110" s="16"/>
      <c r="FP110" s="11"/>
      <c r="FQ110" s="12"/>
      <c r="FR110" s="12"/>
      <c r="FS110" s="13"/>
      <c r="FT110" s="14"/>
      <c r="FU110" s="11"/>
      <c r="FV110" s="11"/>
      <c r="FW110" s="11"/>
      <c r="FX110" s="11"/>
      <c r="FY110" s="11"/>
      <c r="FZ110" s="11"/>
      <c r="GA110" s="11"/>
      <c r="GB110" s="11"/>
      <c r="GC110" s="11"/>
      <c r="GD110" s="11"/>
      <c r="GE110" s="11"/>
      <c r="GF110" s="11"/>
      <c r="GG110" s="16"/>
      <c r="GH110" s="16"/>
      <c r="GI110" s="11"/>
      <c r="GJ110" s="12"/>
      <c r="GK110" s="12"/>
      <c r="GL110" s="13"/>
      <c r="GM110" s="14"/>
      <c r="GN110" s="11"/>
      <c r="GO110" s="11"/>
      <c r="GP110" s="11"/>
      <c r="GQ110" s="11"/>
      <c r="GR110" s="11"/>
      <c r="GS110" s="11"/>
      <c r="GT110" s="11"/>
      <c r="GU110" s="11"/>
      <c r="GV110" s="11"/>
      <c r="GW110" s="11"/>
      <c r="GX110" s="11"/>
      <c r="GY110" s="11"/>
      <c r="GZ110" s="16"/>
      <c r="HA110" s="16"/>
      <c r="HB110" s="11"/>
      <c r="HC110" s="12"/>
      <c r="HD110" s="12"/>
      <c r="HE110" s="13"/>
      <c r="HF110" s="14"/>
      <c r="HG110" s="11"/>
      <c r="HH110" s="11"/>
      <c r="HI110" s="11"/>
      <c r="HJ110" s="11"/>
      <c r="HK110" s="11"/>
      <c r="HL110" s="11"/>
      <c r="HM110" s="11"/>
      <c r="HN110" s="11"/>
      <c r="HO110" s="11"/>
      <c r="HP110" s="11"/>
      <c r="HQ110" s="11"/>
      <c r="HR110" s="11"/>
      <c r="HS110" s="16"/>
      <c r="HT110" s="16"/>
      <c r="HU110" s="11"/>
      <c r="HV110" s="12"/>
      <c r="HW110" s="12"/>
      <c r="HX110" s="13"/>
      <c r="HY110" s="14"/>
      <c r="HZ110" s="11"/>
      <c r="IA110" s="11"/>
      <c r="IB110" s="11"/>
      <c r="IC110" s="11"/>
      <c r="ID110" s="11"/>
      <c r="IE110" s="11"/>
      <c r="IF110" s="11"/>
      <c r="IG110" s="11"/>
      <c r="IH110" s="11"/>
      <c r="II110" s="11"/>
      <c r="IJ110" s="11"/>
      <c r="IK110" s="11"/>
      <c r="IL110" s="16"/>
      <c r="IM110" s="16"/>
      <c r="IN110" s="11"/>
      <c r="IO110" s="12"/>
      <c r="IP110" s="12"/>
      <c r="IQ110" s="13"/>
      <c r="IR110" s="14"/>
      <c r="IS110" s="11"/>
      <c r="IT110" s="11"/>
      <c r="IU110" s="11"/>
      <c r="IV110" s="11"/>
      <c r="IW110" s="11"/>
      <c r="IX110" s="11"/>
      <c r="IY110" s="11"/>
      <c r="IZ110" s="11"/>
      <c r="JA110" s="11"/>
      <c r="JB110" s="11"/>
      <c r="JC110" s="11"/>
      <c r="JD110" s="11"/>
      <c r="JE110" s="16"/>
      <c r="JF110" s="16"/>
      <c r="JG110" s="11"/>
      <c r="JH110" s="12"/>
      <c r="JI110" s="12"/>
      <c r="JJ110" s="13"/>
      <c r="JK110" s="14"/>
      <c r="JL110" s="11"/>
      <c r="JM110" s="11"/>
      <c r="JN110" s="11"/>
      <c r="JO110" s="11"/>
      <c r="JP110" s="11"/>
      <c r="JQ110" s="11"/>
      <c r="JR110" s="11"/>
      <c r="JS110" s="11"/>
      <c r="JT110" s="11"/>
      <c r="JU110" s="11"/>
      <c r="JV110" s="11"/>
      <c r="JW110" s="11"/>
      <c r="JX110" s="16"/>
      <c r="JY110" s="16"/>
      <c r="JZ110" s="11"/>
      <c r="KA110" s="12"/>
      <c r="KB110" s="12"/>
      <c r="KC110" s="13"/>
      <c r="KD110" s="14"/>
      <c r="KE110" s="11"/>
      <c r="KF110" s="11"/>
      <c r="KG110" s="11"/>
      <c r="KH110" s="11"/>
      <c r="KI110" s="11"/>
      <c r="KJ110" s="11"/>
      <c r="KK110" s="11"/>
      <c r="KL110" s="11"/>
      <c r="KM110" s="11"/>
      <c r="KN110" s="11"/>
      <c r="KO110" s="11"/>
      <c r="KP110" s="11"/>
      <c r="KQ110" s="16"/>
      <c r="KR110" s="16"/>
      <c r="KS110" s="11"/>
      <c r="KT110" s="12"/>
      <c r="KU110" s="12"/>
      <c r="KV110" s="13"/>
      <c r="KW110" s="14"/>
      <c r="KX110" s="11"/>
      <c r="KY110" s="11"/>
      <c r="KZ110" s="11"/>
      <c r="LA110" s="11"/>
      <c r="LB110" s="11"/>
      <c r="LC110" s="11"/>
      <c r="LD110" s="11"/>
      <c r="LE110" s="11"/>
      <c r="LF110" s="11"/>
      <c r="LG110" s="11"/>
      <c r="LH110" s="11"/>
      <c r="LI110" s="11"/>
      <c r="LJ110" s="16"/>
      <c r="LK110" s="16"/>
      <c r="LL110" s="11"/>
      <c r="LM110" s="12"/>
      <c r="LN110" s="12"/>
      <c r="LO110" s="13"/>
      <c r="LP110" s="14"/>
      <c r="LQ110" s="11"/>
      <c r="LR110" s="11"/>
      <c r="LS110" s="11"/>
      <c r="LT110" s="11"/>
      <c r="LU110" s="11"/>
      <c r="LV110" s="11"/>
      <c r="LW110" s="11"/>
      <c r="LX110" s="11"/>
      <c r="LY110" s="11"/>
      <c r="LZ110" s="11"/>
      <c r="MA110" s="11"/>
      <c r="MB110" s="11"/>
      <c r="MC110" s="16"/>
      <c r="MD110" s="16"/>
      <c r="ME110" s="11"/>
      <c r="MF110" s="12"/>
      <c r="MG110" s="12"/>
      <c r="MH110" s="13"/>
      <c r="MI110" s="14"/>
      <c r="MJ110" s="11"/>
      <c r="MK110" s="11"/>
      <c r="ML110" s="11"/>
      <c r="MM110" s="11"/>
      <c r="MN110" s="11"/>
      <c r="MO110" s="11"/>
      <c r="MP110" s="11"/>
      <c r="MQ110" s="11"/>
      <c r="MR110" s="11"/>
      <c r="MS110" s="11"/>
      <c r="MT110" s="11"/>
      <c r="MU110" s="11"/>
      <c r="MV110" s="16"/>
      <c r="MW110" s="16"/>
      <c r="MX110" s="11"/>
      <c r="MY110" s="12"/>
      <c r="MZ110" s="12"/>
      <c r="NA110" s="13"/>
      <c r="NB110" s="14"/>
      <c r="NC110" s="11"/>
      <c r="ND110" s="11"/>
      <c r="NE110" s="11"/>
      <c r="NF110" s="11"/>
      <c r="NG110" s="11"/>
      <c r="NH110" s="11"/>
      <c r="NI110" s="11"/>
      <c r="NJ110" s="11"/>
      <c r="NK110" s="11"/>
      <c r="NL110" s="11"/>
      <c r="NM110" s="11"/>
      <c r="NN110" s="11"/>
      <c r="NO110" s="16"/>
      <c r="NP110" s="16"/>
      <c r="NQ110" s="11"/>
      <c r="NR110" s="12"/>
      <c r="NS110" s="12"/>
      <c r="NT110" s="13"/>
      <c r="NU110" s="14"/>
      <c r="NV110" s="11"/>
      <c r="NW110" s="11"/>
      <c r="NX110" s="11"/>
      <c r="NY110" s="11"/>
      <c r="NZ110" s="11"/>
      <c r="OA110" s="11"/>
      <c r="OB110" s="11"/>
      <c r="OC110" s="11"/>
      <c r="OD110" s="11"/>
      <c r="OE110" s="11"/>
      <c r="OF110" s="11"/>
      <c r="OG110" s="11"/>
      <c r="OH110" s="16"/>
      <c r="OI110" s="16"/>
      <c r="OJ110" s="11"/>
      <c r="OK110" s="12"/>
      <c r="OL110" s="12"/>
      <c r="OM110" s="13"/>
      <c r="ON110" s="14"/>
      <c r="OO110" s="11"/>
      <c r="OP110" s="11"/>
      <c r="OQ110" s="11"/>
      <c r="OR110" s="11"/>
      <c r="OS110" s="11"/>
      <c r="OT110" s="11"/>
      <c r="OU110" s="11"/>
      <c r="OV110" s="11"/>
      <c r="OW110" s="11"/>
      <c r="OX110" s="11"/>
      <c r="OY110" s="11"/>
      <c r="OZ110" s="11"/>
      <c r="PA110" s="16"/>
      <c r="PB110" s="16"/>
    </row>
    <row r="111" spans="1:418" ht="100" customHeight="1" x14ac:dyDescent="0.75">
      <c r="A111" s="12">
        <v>3222</v>
      </c>
      <c r="B111" s="12" t="s">
        <v>3222</v>
      </c>
      <c r="C111" s="12" t="s">
        <v>7332</v>
      </c>
      <c r="D111" s="26">
        <v>2500</v>
      </c>
      <c r="E111" s="27">
        <v>3120</v>
      </c>
      <c r="F111" s="12" t="s">
        <v>8218</v>
      </c>
      <c r="G111" s="12" t="s">
        <v>8223</v>
      </c>
      <c r="H111" s="12" t="s">
        <v>8245</v>
      </c>
      <c r="I111" s="12">
        <v>1445722140</v>
      </c>
      <c r="J111" s="12">
        <v>1443016697</v>
      </c>
      <c r="K111" s="12" t="b">
        <v>1</v>
      </c>
      <c r="L111" s="12">
        <v>84</v>
      </c>
      <c r="M111" s="12" t="b">
        <v>1</v>
      </c>
      <c r="N111" s="12" t="s">
        <v>8273</v>
      </c>
      <c r="O111" s="12" t="s">
        <v>8274</v>
      </c>
      <c r="P111" s="12">
        <v>125</v>
      </c>
      <c r="Q111" s="12">
        <v>37.14</v>
      </c>
      <c r="R111" s="15">
        <v>42270.582141203704</v>
      </c>
      <c r="S111" s="15">
        <v>42301.895138888889</v>
      </c>
      <c r="T111" s="11"/>
      <c r="U111" s="12"/>
      <c r="V111" s="12"/>
      <c r="W111" s="13"/>
      <c r="X111" s="14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6"/>
      <c r="AL111" s="16"/>
      <c r="AM111" s="11"/>
      <c r="AN111" s="12"/>
      <c r="AO111" s="12"/>
      <c r="AP111" s="13"/>
      <c r="AQ111" s="14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6"/>
      <c r="BE111" s="16"/>
      <c r="BF111" s="11"/>
      <c r="BG111" s="12"/>
      <c r="BH111" s="12"/>
      <c r="BI111" s="13"/>
      <c r="BJ111" s="14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6"/>
      <c r="BX111" s="16"/>
      <c r="BY111" s="11"/>
      <c r="BZ111" s="12"/>
      <c r="CA111" s="12"/>
      <c r="CB111" s="13"/>
      <c r="CC111" s="14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6"/>
      <c r="CQ111" s="16"/>
      <c r="CR111" s="11"/>
      <c r="CS111" s="12"/>
      <c r="CT111" s="12"/>
      <c r="CU111" s="13"/>
      <c r="CV111" s="14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6"/>
      <c r="DJ111" s="16"/>
      <c r="DK111" s="11"/>
      <c r="DL111" s="12"/>
      <c r="DM111" s="12"/>
      <c r="DN111" s="13"/>
      <c r="DO111" s="14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  <c r="EB111" s="16"/>
      <c r="EC111" s="16"/>
      <c r="ED111" s="11"/>
      <c r="EE111" s="12"/>
      <c r="EF111" s="12"/>
      <c r="EG111" s="13"/>
      <c r="EH111" s="14"/>
      <c r="EI111" s="11"/>
      <c r="EJ111" s="11"/>
      <c r="EK111" s="11"/>
      <c r="EL111" s="11"/>
      <c r="EM111" s="11"/>
      <c r="EN111" s="11"/>
      <c r="EO111" s="11"/>
      <c r="EP111" s="11"/>
      <c r="EQ111" s="11"/>
      <c r="ER111" s="11"/>
      <c r="ES111" s="11"/>
      <c r="ET111" s="11"/>
      <c r="EU111" s="16"/>
      <c r="EV111" s="16"/>
      <c r="EW111" s="11"/>
      <c r="EX111" s="12"/>
      <c r="EY111" s="12"/>
      <c r="EZ111" s="13"/>
      <c r="FA111" s="14"/>
      <c r="FB111" s="11"/>
      <c r="FC111" s="11"/>
      <c r="FD111" s="11"/>
      <c r="FE111" s="11"/>
      <c r="FF111" s="11"/>
      <c r="FG111" s="11"/>
      <c r="FH111" s="11"/>
      <c r="FI111" s="11"/>
      <c r="FJ111" s="11"/>
      <c r="FK111" s="11"/>
      <c r="FL111" s="11"/>
      <c r="FM111" s="11"/>
      <c r="FN111" s="16"/>
      <c r="FO111" s="16"/>
      <c r="FP111" s="11"/>
      <c r="FQ111" s="12"/>
      <c r="FR111" s="12"/>
      <c r="FS111" s="13"/>
      <c r="FT111" s="14"/>
      <c r="FU111" s="11"/>
      <c r="FV111" s="11"/>
      <c r="FW111" s="11"/>
      <c r="FX111" s="11"/>
      <c r="FY111" s="11"/>
      <c r="FZ111" s="11"/>
      <c r="GA111" s="11"/>
      <c r="GB111" s="11"/>
      <c r="GC111" s="11"/>
      <c r="GD111" s="11"/>
      <c r="GE111" s="11"/>
      <c r="GF111" s="11"/>
      <c r="GG111" s="16"/>
      <c r="GH111" s="16"/>
      <c r="GI111" s="11"/>
      <c r="GJ111" s="12"/>
      <c r="GK111" s="12"/>
      <c r="GL111" s="13"/>
      <c r="GM111" s="14"/>
      <c r="GN111" s="11"/>
      <c r="GO111" s="11"/>
      <c r="GP111" s="11"/>
      <c r="GQ111" s="11"/>
      <c r="GR111" s="11"/>
      <c r="GS111" s="11"/>
      <c r="GT111" s="11"/>
      <c r="GU111" s="11"/>
      <c r="GV111" s="11"/>
      <c r="GW111" s="11"/>
      <c r="GX111" s="11"/>
      <c r="GY111" s="11"/>
      <c r="GZ111" s="16"/>
      <c r="HA111" s="16"/>
      <c r="HB111" s="11"/>
      <c r="HC111" s="12"/>
      <c r="HD111" s="12"/>
      <c r="HE111" s="13"/>
      <c r="HF111" s="14"/>
      <c r="HG111" s="11"/>
      <c r="HH111" s="11"/>
      <c r="HI111" s="11"/>
      <c r="HJ111" s="11"/>
      <c r="HK111" s="11"/>
      <c r="HL111" s="11"/>
      <c r="HM111" s="11"/>
      <c r="HN111" s="11"/>
      <c r="HO111" s="11"/>
      <c r="HP111" s="11"/>
      <c r="HQ111" s="11"/>
      <c r="HR111" s="11"/>
      <c r="HS111" s="16"/>
      <c r="HT111" s="16"/>
      <c r="HU111" s="11"/>
      <c r="HV111" s="12"/>
      <c r="HW111" s="12"/>
      <c r="HX111" s="13"/>
      <c r="HY111" s="14"/>
      <c r="HZ111" s="11"/>
      <c r="IA111" s="11"/>
      <c r="IB111" s="11"/>
      <c r="IC111" s="11"/>
      <c r="ID111" s="11"/>
      <c r="IE111" s="11"/>
      <c r="IF111" s="11"/>
      <c r="IG111" s="11"/>
      <c r="IH111" s="11"/>
      <c r="II111" s="11"/>
      <c r="IJ111" s="11"/>
      <c r="IK111" s="11"/>
      <c r="IL111" s="16"/>
      <c r="IM111" s="16"/>
      <c r="IN111" s="11"/>
      <c r="IO111" s="12"/>
      <c r="IP111" s="12"/>
      <c r="IQ111" s="13"/>
      <c r="IR111" s="14"/>
      <c r="IS111" s="11"/>
      <c r="IT111" s="11"/>
      <c r="IU111" s="11"/>
      <c r="IV111" s="11"/>
      <c r="IW111" s="11"/>
      <c r="IX111" s="11"/>
      <c r="IY111" s="11"/>
      <c r="IZ111" s="11"/>
      <c r="JA111" s="11"/>
      <c r="JB111" s="11"/>
      <c r="JC111" s="11"/>
      <c r="JD111" s="11"/>
      <c r="JE111" s="16"/>
      <c r="JF111" s="16"/>
      <c r="JG111" s="11"/>
      <c r="JH111" s="12"/>
      <c r="JI111" s="12"/>
      <c r="JJ111" s="13"/>
      <c r="JK111" s="14"/>
      <c r="JL111" s="11"/>
      <c r="JM111" s="11"/>
      <c r="JN111" s="11"/>
      <c r="JO111" s="11"/>
      <c r="JP111" s="11"/>
      <c r="JQ111" s="11"/>
      <c r="JR111" s="11"/>
      <c r="JS111" s="11"/>
      <c r="JT111" s="11"/>
      <c r="JU111" s="11"/>
      <c r="JV111" s="11"/>
      <c r="JW111" s="11"/>
      <c r="JX111" s="16"/>
      <c r="JY111" s="16"/>
      <c r="JZ111" s="11"/>
      <c r="KA111" s="12"/>
      <c r="KB111" s="12"/>
      <c r="KC111" s="13"/>
      <c r="KD111" s="14"/>
      <c r="KE111" s="11"/>
      <c r="KF111" s="11"/>
      <c r="KG111" s="11"/>
      <c r="KH111" s="11"/>
      <c r="KI111" s="11"/>
      <c r="KJ111" s="11"/>
      <c r="KK111" s="11"/>
      <c r="KL111" s="11"/>
      <c r="KM111" s="11"/>
      <c r="KN111" s="11"/>
      <c r="KO111" s="11"/>
      <c r="KP111" s="11"/>
      <c r="KQ111" s="16"/>
      <c r="KR111" s="16"/>
      <c r="KS111" s="11"/>
      <c r="KT111" s="12"/>
      <c r="KU111" s="12"/>
      <c r="KV111" s="13"/>
      <c r="KW111" s="14"/>
      <c r="KX111" s="11"/>
      <c r="KY111" s="11"/>
      <c r="KZ111" s="11"/>
      <c r="LA111" s="11"/>
      <c r="LB111" s="11"/>
      <c r="LC111" s="11"/>
      <c r="LD111" s="11"/>
      <c r="LE111" s="11"/>
      <c r="LF111" s="11"/>
      <c r="LG111" s="11"/>
      <c r="LH111" s="11"/>
      <c r="LI111" s="11"/>
      <c r="LJ111" s="16"/>
      <c r="LK111" s="16"/>
      <c r="LL111" s="11"/>
      <c r="LM111" s="12"/>
      <c r="LN111" s="12"/>
      <c r="LO111" s="13"/>
      <c r="LP111" s="14"/>
      <c r="LQ111" s="11"/>
      <c r="LR111" s="11"/>
      <c r="LS111" s="11"/>
      <c r="LT111" s="11"/>
      <c r="LU111" s="11"/>
      <c r="LV111" s="11"/>
      <c r="LW111" s="11"/>
      <c r="LX111" s="11"/>
      <c r="LY111" s="11"/>
      <c r="LZ111" s="11"/>
      <c r="MA111" s="11"/>
      <c r="MB111" s="11"/>
      <c r="MC111" s="16"/>
      <c r="MD111" s="16"/>
      <c r="ME111" s="11"/>
      <c r="MF111" s="12"/>
      <c r="MG111" s="12"/>
      <c r="MH111" s="13"/>
      <c r="MI111" s="14"/>
      <c r="MJ111" s="11"/>
      <c r="MK111" s="11"/>
      <c r="ML111" s="11"/>
      <c r="MM111" s="11"/>
      <c r="MN111" s="11"/>
      <c r="MO111" s="11"/>
      <c r="MP111" s="11"/>
      <c r="MQ111" s="11"/>
      <c r="MR111" s="11"/>
      <c r="MS111" s="11"/>
      <c r="MT111" s="11"/>
      <c r="MU111" s="11"/>
      <c r="MV111" s="16"/>
      <c r="MW111" s="16"/>
      <c r="MX111" s="11"/>
      <c r="MY111" s="12"/>
      <c r="MZ111" s="12"/>
      <c r="NA111" s="13"/>
      <c r="NB111" s="14"/>
      <c r="NC111" s="11"/>
      <c r="ND111" s="11"/>
      <c r="NE111" s="11"/>
      <c r="NF111" s="11"/>
      <c r="NG111" s="11"/>
      <c r="NH111" s="11"/>
      <c r="NI111" s="11"/>
      <c r="NJ111" s="11"/>
      <c r="NK111" s="11"/>
      <c r="NL111" s="11"/>
      <c r="NM111" s="11"/>
      <c r="NN111" s="11"/>
      <c r="NO111" s="16"/>
      <c r="NP111" s="16"/>
      <c r="NQ111" s="11"/>
      <c r="NR111" s="12"/>
      <c r="NS111" s="12"/>
      <c r="NT111" s="13"/>
      <c r="NU111" s="14"/>
      <c r="NV111" s="11"/>
      <c r="NW111" s="11"/>
      <c r="NX111" s="11"/>
      <c r="NY111" s="11"/>
      <c r="NZ111" s="11"/>
      <c r="OA111" s="11"/>
      <c r="OB111" s="11"/>
      <c r="OC111" s="11"/>
      <c r="OD111" s="11"/>
      <c r="OE111" s="11"/>
      <c r="OF111" s="11"/>
      <c r="OG111" s="11"/>
      <c r="OH111" s="16"/>
      <c r="OI111" s="16"/>
      <c r="OJ111" s="11"/>
      <c r="OK111" s="12"/>
      <c r="OL111" s="12"/>
      <c r="OM111" s="13"/>
      <c r="ON111" s="14"/>
      <c r="OO111" s="11"/>
      <c r="OP111" s="11"/>
      <c r="OQ111" s="11"/>
      <c r="OR111" s="11"/>
      <c r="OS111" s="11"/>
      <c r="OT111" s="11"/>
      <c r="OU111" s="11"/>
      <c r="OV111" s="11"/>
      <c r="OW111" s="11"/>
      <c r="OX111" s="11"/>
      <c r="OY111" s="11"/>
      <c r="OZ111" s="11"/>
      <c r="PA111" s="16"/>
      <c r="PB111" s="16"/>
    </row>
    <row r="112" spans="1:418" ht="100" customHeight="1" x14ac:dyDescent="0.75">
      <c r="A112" s="12">
        <v>3223</v>
      </c>
      <c r="B112" s="12" t="s">
        <v>3223</v>
      </c>
      <c r="C112" s="12" t="s">
        <v>7333</v>
      </c>
      <c r="D112" s="26">
        <v>3100</v>
      </c>
      <c r="E112" s="27">
        <v>3395</v>
      </c>
      <c r="F112" s="12" t="s">
        <v>8218</v>
      </c>
      <c r="G112" s="12" t="s">
        <v>8223</v>
      </c>
      <c r="H112" s="12" t="s">
        <v>8245</v>
      </c>
      <c r="I112" s="12">
        <v>1440100976</v>
      </c>
      <c r="J112" s="12">
        <v>1437508976</v>
      </c>
      <c r="K112" s="12" t="b">
        <v>1</v>
      </c>
      <c r="L112" s="12">
        <v>74</v>
      </c>
      <c r="M112" s="12" t="b">
        <v>1</v>
      </c>
      <c r="N112" s="12" t="s">
        <v>8273</v>
      </c>
      <c r="O112" s="12" t="s">
        <v>8274</v>
      </c>
      <c r="P112" s="12">
        <v>110</v>
      </c>
      <c r="Q112" s="12">
        <v>45.88</v>
      </c>
      <c r="R112" s="15">
        <v>42206.835370370376</v>
      </c>
      <c r="S112" s="15">
        <v>42236.835370370376</v>
      </c>
      <c r="T112" s="11"/>
      <c r="U112" s="12"/>
      <c r="V112" s="12"/>
      <c r="W112" s="13"/>
      <c r="X112" s="14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6"/>
      <c r="AL112" s="16"/>
      <c r="AM112" s="11"/>
      <c r="AN112" s="12"/>
      <c r="AO112" s="12"/>
      <c r="AP112" s="13"/>
      <c r="AQ112" s="14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6"/>
      <c r="BE112" s="16"/>
      <c r="BF112" s="11"/>
      <c r="BG112" s="12"/>
      <c r="BH112" s="12"/>
      <c r="BI112" s="13"/>
      <c r="BJ112" s="14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6"/>
      <c r="BX112" s="16"/>
      <c r="BY112" s="11"/>
      <c r="BZ112" s="12"/>
      <c r="CA112" s="12"/>
      <c r="CB112" s="13"/>
      <c r="CC112" s="14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6"/>
      <c r="CQ112" s="16"/>
      <c r="CR112" s="11"/>
      <c r="CS112" s="12"/>
      <c r="CT112" s="12"/>
      <c r="CU112" s="13"/>
      <c r="CV112" s="14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6"/>
      <c r="DJ112" s="16"/>
      <c r="DK112" s="11"/>
      <c r="DL112" s="12"/>
      <c r="DM112" s="12"/>
      <c r="DN112" s="13"/>
      <c r="DO112" s="14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  <c r="EB112" s="16"/>
      <c r="EC112" s="16"/>
      <c r="ED112" s="11"/>
      <c r="EE112" s="12"/>
      <c r="EF112" s="12"/>
      <c r="EG112" s="13"/>
      <c r="EH112" s="14"/>
      <c r="EI112" s="11"/>
      <c r="EJ112" s="11"/>
      <c r="EK112" s="11"/>
      <c r="EL112" s="11"/>
      <c r="EM112" s="11"/>
      <c r="EN112" s="11"/>
      <c r="EO112" s="11"/>
      <c r="EP112" s="11"/>
      <c r="EQ112" s="11"/>
      <c r="ER112" s="11"/>
      <c r="ES112" s="11"/>
      <c r="ET112" s="11"/>
      <c r="EU112" s="16"/>
      <c r="EV112" s="16"/>
      <c r="EW112" s="11"/>
      <c r="EX112" s="12"/>
      <c r="EY112" s="12"/>
      <c r="EZ112" s="13"/>
      <c r="FA112" s="14"/>
      <c r="FB112" s="11"/>
      <c r="FC112" s="11"/>
      <c r="FD112" s="11"/>
      <c r="FE112" s="11"/>
      <c r="FF112" s="11"/>
      <c r="FG112" s="11"/>
      <c r="FH112" s="11"/>
      <c r="FI112" s="11"/>
      <c r="FJ112" s="11"/>
      <c r="FK112" s="11"/>
      <c r="FL112" s="11"/>
      <c r="FM112" s="11"/>
      <c r="FN112" s="16"/>
      <c r="FO112" s="16"/>
      <c r="FP112" s="11"/>
      <c r="FQ112" s="12"/>
      <c r="FR112" s="12"/>
      <c r="FS112" s="13"/>
      <c r="FT112" s="14"/>
      <c r="FU112" s="11"/>
      <c r="FV112" s="11"/>
      <c r="FW112" s="11"/>
      <c r="FX112" s="11"/>
      <c r="FY112" s="11"/>
      <c r="FZ112" s="11"/>
      <c r="GA112" s="11"/>
      <c r="GB112" s="11"/>
      <c r="GC112" s="11"/>
      <c r="GD112" s="11"/>
      <c r="GE112" s="11"/>
      <c r="GF112" s="11"/>
      <c r="GG112" s="16"/>
      <c r="GH112" s="16"/>
      <c r="GI112" s="11"/>
      <c r="GJ112" s="12"/>
      <c r="GK112" s="12"/>
      <c r="GL112" s="13"/>
      <c r="GM112" s="14"/>
      <c r="GN112" s="11"/>
      <c r="GO112" s="11"/>
      <c r="GP112" s="11"/>
      <c r="GQ112" s="11"/>
      <c r="GR112" s="11"/>
      <c r="GS112" s="11"/>
      <c r="GT112" s="11"/>
      <c r="GU112" s="11"/>
      <c r="GV112" s="11"/>
      <c r="GW112" s="11"/>
      <c r="GX112" s="11"/>
      <c r="GY112" s="11"/>
      <c r="GZ112" s="16"/>
      <c r="HA112" s="16"/>
      <c r="HB112" s="11"/>
      <c r="HC112" s="12"/>
      <c r="HD112" s="12"/>
      <c r="HE112" s="13"/>
      <c r="HF112" s="14"/>
      <c r="HG112" s="11"/>
      <c r="HH112" s="11"/>
      <c r="HI112" s="11"/>
      <c r="HJ112" s="11"/>
      <c r="HK112" s="11"/>
      <c r="HL112" s="11"/>
      <c r="HM112" s="11"/>
      <c r="HN112" s="11"/>
      <c r="HO112" s="11"/>
      <c r="HP112" s="11"/>
      <c r="HQ112" s="11"/>
      <c r="HR112" s="11"/>
      <c r="HS112" s="16"/>
      <c r="HT112" s="16"/>
      <c r="HU112" s="11"/>
      <c r="HV112" s="12"/>
      <c r="HW112" s="12"/>
      <c r="HX112" s="13"/>
      <c r="HY112" s="14"/>
      <c r="HZ112" s="11"/>
      <c r="IA112" s="11"/>
      <c r="IB112" s="11"/>
      <c r="IC112" s="11"/>
      <c r="ID112" s="11"/>
      <c r="IE112" s="11"/>
      <c r="IF112" s="11"/>
      <c r="IG112" s="11"/>
      <c r="IH112" s="11"/>
      <c r="II112" s="11"/>
      <c r="IJ112" s="11"/>
      <c r="IK112" s="11"/>
      <c r="IL112" s="16"/>
      <c r="IM112" s="16"/>
      <c r="IN112" s="11"/>
      <c r="IO112" s="12"/>
      <c r="IP112" s="12"/>
      <c r="IQ112" s="13"/>
      <c r="IR112" s="14"/>
      <c r="IS112" s="11"/>
      <c r="IT112" s="11"/>
      <c r="IU112" s="11"/>
      <c r="IV112" s="11"/>
      <c r="IW112" s="11"/>
      <c r="IX112" s="11"/>
      <c r="IY112" s="11"/>
      <c r="IZ112" s="11"/>
      <c r="JA112" s="11"/>
      <c r="JB112" s="11"/>
      <c r="JC112" s="11"/>
      <c r="JD112" s="11"/>
      <c r="JE112" s="16"/>
      <c r="JF112" s="16"/>
      <c r="JG112" s="11"/>
      <c r="JH112" s="12"/>
      <c r="JI112" s="12"/>
      <c r="JJ112" s="13"/>
      <c r="JK112" s="14"/>
      <c r="JL112" s="11"/>
      <c r="JM112" s="11"/>
      <c r="JN112" s="11"/>
      <c r="JO112" s="11"/>
      <c r="JP112" s="11"/>
      <c r="JQ112" s="11"/>
      <c r="JR112" s="11"/>
      <c r="JS112" s="11"/>
      <c r="JT112" s="11"/>
      <c r="JU112" s="11"/>
      <c r="JV112" s="11"/>
      <c r="JW112" s="11"/>
      <c r="JX112" s="16"/>
      <c r="JY112" s="16"/>
      <c r="JZ112" s="11"/>
      <c r="KA112" s="12"/>
      <c r="KB112" s="12"/>
      <c r="KC112" s="13"/>
      <c r="KD112" s="14"/>
      <c r="KE112" s="11"/>
      <c r="KF112" s="11"/>
      <c r="KG112" s="11"/>
      <c r="KH112" s="11"/>
      <c r="KI112" s="11"/>
      <c r="KJ112" s="11"/>
      <c r="KK112" s="11"/>
      <c r="KL112" s="11"/>
      <c r="KM112" s="11"/>
      <c r="KN112" s="11"/>
      <c r="KO112" s="11"/>
      <c r="KP112" s="11"/>
      <c r="KQ112" s="16"/>
      <c r="KR112" s="16"/>
      <c r="KS112" s="11"/>
      <c r="KT112" s="12"/>
      <c r="KU112" s="12"/>
      <c r="KV112" s="13"/>
      <c r="KW112" s="14"/>
      <c r="KX112" s="11"/>
      <c r="KY112" s="11"/>
      <c r="KZ112" s="11"/>
      <c r="LA112" s="11"/>
      <c r="LB112" s="11"/>
      <c r="LC112" s="11"/>
      <c r="LD112" s="11"/>
      <c r="LE112" s="11"/>
      <c r="LF112" s="11"/>
      <c r="LG112" s="11"/>
      <c r="LH112" s="11"/>
      <c r="LI112" s="11"/>
      <c r="LJ112" s="16"/>
      <c r="LK112" s="16"/>
      <c r="LL112" s="11"/>
      <c r="LM112" s="12"/>
      <c r="LN112" s="12"/>
      <c r="LO112" s="13"/>
      <c r="LP112" s="14"/>
      <c r="LQ112" s="11"/>
      <c r="LR112" s="11"/>
      <c r="LS112" s="11"/>
      <c r="LT112" s="11"/>
      <c r="LU112" s="11"/>
      <c r="LV112" s="11"/>
      <c r="LW112" s="11"/>
      <c r="LX112" s="11"/>
      <c r="LY112" s="11"/>
      <c r="LZ112" s="11"/>
      <c r="MA112" s="11"/>
      <c r="MB112" s="11"/>
      <c r="MC112" s="16"/>
      <c r="MD112" s="16"/>
      <c r="ME112" s="11"/>
      <c r="MF112" s="12"/>
      <c r="MG112" s="12"/>
      <c r="MH112" s="13"/>
      <c r="MI112" s="14"/>
      <c r="MJ112" s="11"/>
      <c r="MK112" s="11"/>
      <c r="ML112" s="11"/>
      <c r="MM112" s="11"/>
      <c r="MN112" s="11"/>
      <c r="MO112" s="11"/>
      <c r="MP112" s="11"/>
      <c r="MQ112" s="11"/>
      <c r="MR112" s="11"/>
      <c r="MS112" s="11"/>
      <c r="MT112" s="11"/>
      <c r="MU112" s="11"/>
      <c r="MV112" s="16"/>
      <c r="MW112" s="16"/>
      <c r="MX112" s="11"/>
      <c r="MY112" s="12"/>
      <c r="MZ112" s="12"/>
      <c r="NA112" s="13"/>
      <c r="NB112" s="14"/>
      <c r="NC112" s="11"/>
      <c r="ND112" s="11"/>
      <c r="NE112" s="11"/>
      <c r="NF112" s="11"/>
      <c r="NG112" s="11"/>
      <c r="NH112" s="11"/>
      <c r="NI112" s="11"/>
      <c r="NJ112" s="11"/>
      <c r="NK112" s="11"/>
      <c r="NL112" s="11"/>
      <c r="NM112" s="11"/>
      <c r="NN112" s="11"/>
      <c r="NO112" s="16"/>
      <c r="NP112" s="16"/>
      <c r="NQ112" s="11"/>
      <c r="NR112" s="12"/>
      <c r="NS112" s="12"/>
      <c r="NT112" s="13"/>
      <c r="NU112" s="14"/>
      <c r="NV112" s="11"/>
      <c r="NW112" s="11"/>
      <c r="NX112" s="11"/>
      <c r="NY112" s="11"/>
      <c r="NZ112" s="11"/>
      <c r="OA112" s="11"/>
      <c r="OB112" s="11"/>
      <c r="OC112" s="11"/>
      <c r="OD112" s="11"/>
      <c r="OE112" s="11"/>
      <c r="OF112" s="11"/>
      <c r="OG112" s="11"/>
      <c r="OH112" s="16"/>
      <c r="OI112" s="16"/>
      <c r="OJ112" s="11"/>
      <c r="OK112" s="12"/>
      <c r="OL112" s="12"/>
      <c r="OM112" s="13"/>
      <c r="ON112" s="14"/>
      <c r="OO112" s="11"/>
      <c r="OP112" s="11"/>
      <c r="OQ112" s="11"/>
      <c r="OR112" s="11"/>
      <c r="OS112" s="11"/>
      <c r="OT112" s="11"/>
      <c r="OU112" s="11"/>
      <c r="OV112" s="11"/>
      <c r="OW112" s="11"/>
      <c r="OX112" s="11"/>
      <c r="OY112" s="11"/>
      <c r="OZ112" s="11"/>
      <c r="PA112" s="16"/>
      <c r="PB112" s="16"/>
    </row>
    <row r="113" spans="1:418" ht="100" customHeight="1" x14ac:dyDescent="0.75">
      <c r="A113" s="12">
        <v>3224</v>
      </c>
      <c r="B113" s="12" t="s">
        <v>3224</v>
      </c>
      <c r="C113" s="12" t="s">
        <v>7334</v>
      </c>
      <c r="D113" s="26">
        <v>30000</v>
      </c>
      <c r="E113" s="27">
        <v>30610</v>
      </c>
      <c r="F113" s="12" t="s">
        <v>8218</v>
      </c>
      <c r="G113" s="12" t="s">
        <v>8223</v>
      </c>
      <c r="H113" s="12" t="s">
        <v>8245</v>
      </c>
      <c r="I113" s="12">
        <v>1484024400</v>
      </c>
      <c r="J113" s="12">
        <v>1479932713</v>
      </c>
      <c r="K113" s="12" t="b">
        <v>1</v>
      </c>
      <c r="L113" s="12">
        <v>216</v>
      </c>
      <c r="M113" s="12" t="b">
        <v>1</v>
      </c>
      <c r="N113" s="12" t="s">
        <v>8273</v>
      </c>
      <c r="O113" s="12" t="s">
        <v>8274</v>
      </c>
      <c r="P113" s="12">
        <v>102</v>
      </c>
      <c r="Q113" s="12">
        <v>141.71</v>
      </c>
      <c r="R113" s="15">
        <v>42697.850844907407</v>
      </c>
      <c r="S113" s="15">
        <v>42745.208333333328</v>
      </c>
      <c r="T113" s="11"/>
      <c r="U113" s="12"/>
      <c r="V113" s="12"/>
      <c r="W113" s="13"/>
      <c r="X113" s="14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6"/>
      <c r="AL113" s="16"/>
      <c r="AM113" s="11"/>
      <c r="AN113" s="12"/>
      <c r="AO113" s="12"/>
      <c r="AP113" s="13"/>
      <c r="AQ113" s="14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6"/>
      <c r="BE113" s="16"/>
      <c r="BF113" s="11"/>
      <c r="BG113" s="12"/>
      <c r="BH113" s="12"/>
      <c r="BI113" s="13"/>
      <c r="BJ113" s="14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6"/>
      <c r="BX113" s="16"/>
      <c r="BY113" s="11"/>
      <c r="BZ113" s="12"/>
      <c r="CA113" s="12"/>
      <c r="CB113" s="13"/>
      <c r="CC113" s="14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6"/>
      <c r="CQ113" s="16"/>
      <c r="CR113" s="11"/>
      <c r="CS113" s="12"/>
      <c r="CT113" s="12"/>
      <c r="CU113" s="13"/>
      <c r="CV113" s="14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6"/>
      <c r="DJ113" s="16"/>
      <c r="DK113" s="11"/>
      <c r="DL113" s="12"/>
      <c r="DM113" s="12"/>
      <c r="DN113" s="13"/>
      <c r="DO113" s="14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  <c r="EB113" s="16"/>
      <c r="EC113" s="16"/>
      <c r="ED113" s="11"/>
      <c r="EE113" s="12"/>
      <c r="EF113" s="12"/>
      <c r="EG113" s="13"/>
      <c r="EH113" s="14"/>
      <c r="EI113" s="11"/>
      <c r="EJ113" s="11"/>
      <c r="EK113" s="11"/>
      <c r="EL113" s="11"/>
      <c r="EM113" s="11"/>
      <c r="EN113" s="11"/>
      <c r="EO113" s="11"/>
      <c r="EP113" s="11"/>
      <c r="EQ113" s="11"/>
      <c r="ER113" s="11"/>
      <c r="ES113" s="11"/>
      <c r="ET113" s="11"/>
      <c r="EU113" s="16"/>
      <c r="EV113" s="16"/>
      <c r="EW113" s="11"/>
      <c r="EX113" s="12"/>
      <c r="EY113" s="12"/>
      <c r="EZ113" s="13"/>
      <c r="FA113" s="14"/>
      <c r="FB113" s="11"/>
      <c r="FC113" s="11"/>
      <c r="FD113" s="11"/>
      <c r="FE113" s="11"/>
      <c r="FF113" s="11"/>
      <c r="FG113" s="11"/>
      <c r="FH113" s="11"/>
      <c r="FI113" s="11"/>
      <c r="FJ113" s="11"/>
      <c r="FK113" s="11"/>
      <c r="FL113" s="11"/>
      <c r="FM113" s="11"/>
      <c r="FN113" s="16"/>
      <c r="FO113" s="16"/>
      <c r="FP113" s="11"/>
      <c r="FQ113" s="12"/>
      <c r="FR113" s="12"/>
      <c r="FS113" s="13"/>
      <c r="FT113" s="14"/>
      <c r="FU113" s="11"/>
      <c r="FV113" s="11"/>
      <c r="FW113" s="11"/>
      <c r="FX113" s="11"/>
      <c r="FY113" s="11"/>
      <c r="FZ113" s="11"/>
      <c r="GA113" s="11"/>
      <c r="GB113" s="11"/>
      <c r="GC113" s="11"/>
      <c r="GD113" s="11"/>
      <c r="GE113" s="11"/>
      <c r="GF113" s="11"/>
      <c r="GG113" s="16"/>
      <c r="GH113" s="16"/>
      <c r="GI113" s="11"/>
      <c r="GJ113" s="12"/>
      <c r="GK113" s="12"/>
      <c r="GL113" s="13"/>
      <c r="GM113" s="14"/>
      <c r="GN113" s="11"/>
      <c r="GO113" s="11"/>
      <c r="GP113" s="11"/>
      <c r="GQ113" s="11"/>
      <c r="GR113" s="11"/>
      <c r="GS113" s="11"/>
      <c r="GT113" s="11"/>
      <c r="GU113" s="11"/>
      <c r="GV113" s="11"/>
      <c r="GW113" s="11"/>
      <c r="GX113" s="11"/>
      <c r="GY113" s="11"/>
      <c r="GZ113" s="16"/>
      <c r="HA113" s="16"/>
      <c r="HB113" s="11"/>
      <c r="HC113" s="12"/>
      <c r="HD113" s="12"/>
      <c r="HE113" s="13"/>
      <c r="HF113" s="14"/>
      <c r="HG113" s="11"/>
      <c r="HH113" s="11"/>
      <c r="HI113" s="11"/>
      <c r="HJ113" s="11"/>
      <c r="HK113" s="11"/>
      <c r="HL113" s="11"/>
      <c r="HM113" s="11"/>
      <c r="HN113" s="11"/>
      <c r="HO113" s="11"/>
      <c r="HP113" s="11"/>
      <c r="HQ113" s="11"/>
      <c r="HR113" s="11"/>
      <c r="HS113" s="16"/>
      <c r="HT113" s="16"/>
      <c r="HU113" s="11"/>
      <c r="HV113" s="12"/>
      <c r="HW113" s="12"/>
      <c r="HX113" s="13"/>
      <c r="HY113" s="14"/>
      <c r="HZ113" s="11"/>
      <c r="IA113" s="11"/>
      <c r="IB113" s="11"/>
      <c r="IC113" s="11"/>
      <c r="ID113" s="11"/>
      <c r="IE113" s="11"/>
      <c r="IF113" s="11"/>
      <c r="IG113" s="11"/>
      <c r="IH113" s="11"/>
      <c r="II113" s="11"/>
      <c r="IJ113" s="11"/>
      <c r="IK113" s="11"/>
      <c r="IL113" s="16"/>
      <c r="IM113" s="16"/>
      <c r="IN113" s="11"/>
      <c r="IO113" s="12"/>
      <c r="IP113" s="12"/>
      <c r="IQ113" s="13"/>
      <c r="IR113" s="14"/>
      <c r="IS113" s="11"/>
      <c r="IT113" s="11"/>
      <c r="IU113" s="11"/>
      <c r="IV113" s="11"/>
      <c r="IW113" s="11"/>
      <c r="IX113" s="11"/>
      <c r="IY113" s="11"/>
      <c r="IZ113" s="11"/>
      <c r="JA113" s="11"/>
      <c r="JB113" s="11"/>
      <c r="JC113" s="11"/>
      <c r="JD113" s="11"/>
      <c r="JE113" s="16"/>
      <c r="JF113" s="16"/>
      <c r="JG113" s="11"/>
      <c r="JH113" s="12"/>
      <c r="JI113" s="12"/>
      <c r="JJ113" s="13"/>
      <c r="JK113" s="14"/>
      <c r="JL113" s="11"/>
      <c r="JM113" s="11"/>
      <c r="JN113" s="11"/>
      <c r="JO113" s="11"/>
      <c r="JP113" s="11"/>
      <c r="JQ113" s="11"/>
      <c r="JR113" s="11"/>
      <c r="JS113" s="11"/>
      <c r="JT113" s="11"/>
      <c r="JU113" s="11"/>
      <c r="JV113" s="11"/>
      <c r="JW113" s="11"/>
      <c r="JX113" s="16"/>
      <c r="JY113" s="16"/>
      <c r="JZ113" s="11"/>
      <c r="KA113" s="12"/>
      <c r="KB113" s="12"/>
      <c r="KC113" s="13"/>
      <c r="KD113" s="14"/>
      <c r="KE113" s="11"/>
      <c r="KF113" s="11"/>
      <c r="KG113" s="11"/>
      <c r="KH113" s="11"/>
      <c r="KI113" s="11"/>
      <c r="KJ113" s="11"/>
      <c r="KK113" s="11"/>
      <c r="KL113" s="11"/>
      <c r="KM113" s="11"/>
      <c r="KN113" s="11"/>
      <c r="KO113" s="11"/>
      <c r="KP113" s="11"/>
      <c r="KQ113" s="16"/>
      <c r="KR113" s="16"/>
      <c r="KS113" s="11"/>
      <c r="KT113" s="12"/>
      <c r="KU113" s="12"/>
      <c r="KV113" s="13"/>
      <c r="KW113" s="14"/>
      <c r="KX113" s="11"/>
      <c r="KY113" s="11"/>
      <c r="KZ113" s="11"/>
      <c r="LA113" s="11"/>
      <c r="LB113" s="11"/>
      <c r="LC113" s="11"/>
      <c r="LD113" s="11"/>
      <c r="LE113" s="11"/>
      <c r="LF113" s="11"/>
      <c r="LG113" s="11"/>
      <c r="LH113" s="11"/>
      <c r="LI113" s="11"/>
      <c r="LJ113" s="16"/>
      <c r="LK113" s="16"/>
      <c r="LL113" s="11"/>
      <c r="LM113" s="12"/>
      <c r="LN113" s="12"/>
      <c r="LO113" s="13"/>
      <c r="LP113" s="14"/>
      <c r="LQ113" s="11"/>
      <c r="LR113" s="11"/>
      <c r="LS113" s="11"/>
      <c r="LT113" s="11"/>
      <c r="LU113" s="11"/>
      <c r="LV113" s="11"/>
      <c r="LW113" s="11"/>
      <c r="LX113" s="11"/>
      <c r="LY113" s="11"/>
      <c r="LZ113" s="11"/>
      <c r="MA113" s="11"/>
      <c r="MB113" s="11"/>
      <c r="MC113" s="16"/>
      <c r="MD113" s="16"/>
      <c r="ME113" s="11"/>
      <c r="MF113" s="12"/>
      <c r="MG113" s="12"/>
      <c r="MH113" s="13"/>
      <c r="MI113" s="14"/>
      <c r="MJ113" s="11"/>
      <c r="MK113" s="11"/>
      <c r="ML113" s="11"/>
      <c r="MM113" s="11"/>
      <c r="MN113" s="11"/>
      <c r="MO113" s="11"/>
      <c r="MP113" s="11"/>
      <c r="MQ113" s="11"/>
      <c r="MR113" s="11"/>
      <c r="MS113" s="11"/>
      <c r="MT113" s="11"/>
      <c r="MU113" s="11"/>
      <c r="MV113" s="16"/>
      <c r="MW113" s="16"/>
      <c r="MX113" s="11"/>
      <c r="MY113" s="12"/>
      <c r="MZ113" s="12"/>
      <c r="NA113" s="13"/>
      <c r="NB113" s="14"/>
      <c r="NC113" s="11"/>
      <c r="ND113" s="11"/>
      <c r="NE113" s="11"/>
      <c r="NF113" s="11"/>
      <c r="NG113" s="11"/>
      <c r="NH113" s="11"/>
      <c r="NI113" s="11"/>
      <c r="NJ113" s="11"/>
      <c r="NK113" s="11"/>
      <c r="NL113" s="11"/>
      <c r="NM113" s="11"/>
      <c r="NN113" s="11"/>
      <c r="NO113" s="16"/>
      <c r="NP113" s="16"/>
      <c r="NQ113" s="11"/>
      <c r="NR113" s="12"/>
      <c r="NS113" s="12"/>
      <c r="NT113" s="13"/>
      <c r="NU113" s="14"/>
      <c r="NV113" s="11"/>
      <c r="NW113" s="11"/>
      <c r="NX113" s="11"/>
      <c r="NY113" s="11"/>
      <c r="NZ113" s="11"/>
      <c r="OA113" s="11"/>
      <c r="OB113" s="11"/>
      <c r="OC113" s="11"/>
      <c r="OD113" s="11"/>
      <c r="OE113" s="11"/>
      <c r="OF113" s="11"/>
      <c r="OG113" s="11"/>
      <c r="OH113" s="16"/>
      <c r="OI113" s="16"/>
      <c r="OJ113" s="11"/>
      <c r="OK113" s="12"/>
      <c r="OL113" s="12"/>
      <c r="OM113" s="13"/>
      <c r="ON113" s="14"/>
      <c r="OO113" s="11"/>
      <c r="OP113" s="11"/>
      <c r="OQ113" s="11"/>
      <c r="OR113" s="11"/>
      <c r="OS113" s="11"/>
      <c r="OT113" s="11"/>
      <c r="OU113" s="11"/>
      <c r="OV113" s="11"/>
      <c r="OW113" s="11"/>
      <c r="OX113" s="11"/>
      <c r="OY113" s="11"/>
      <c r="OZ113" s="11"/>
      <c r="PA113" s="16"/>
      <c r="PB113" s="16"/>
    </row>
    <row r="114" spans="1:418" ht="100" customHeight="1" x14ac:dyDescent="0.75">
      <c r="A114" s="12">
        <v>3225</v>
      </c>
      <c r="B114" s="12" t="s">
        <v>3225</v>
      </c>
      <c r="C114" s="12" t="s">
        <v>7335</v>
      </c>
      <c r="D114" s="26">
        <v>2000</v>
      </c>
      <c r="E114" s="27">
        <v>2047</v>
      </c>
      <c r="F114" s="12" t="s">
        <v>8218</v>
      </c>
      <c r="G114" s="12" t="s">
        <v>8223</v>
      </c>
      <c r="H114" s="12" t="s">
        <v>8245</v>
      </c>
      <c r="I114" s="12">
        <v>1464987600</v>
      </c>
      <c r="J114" s="12">
        <v>1463145938</v>
      </c>
      <c r="K114" s="12" t="b">
        <v>1</v>
      </c>
      <c r="L114" s="12">
        <v>39</v>
      </c>
      <c r="M114" s="12" t="b">
        <v>1</v>
      </c>
      <c r="N114" s="12" t="s">
        <v>8273</v>
      </c>
      <c r="O114" s="12" t="s">
        <v>8274</v>
      </c>
      <c r="P114" s="12">
        <v>102</v>
      </c>
      <c r="Q114" s="12">
        <v>52.49</v>
      </c>
      <c r="R114" s="15">
        <v>42503.559467592597</v>
      </c>
      <c r="S114" s="15">
        <v>42524.875</v>
      </c>
      <c r="T114" s="11"/>
      <c r="U114" s="12"/>
      <c r="V114" s="12"/>
      <c r="W114" s="13"/>
      <c r="X114" s="14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6"/>
      <c r="AL114" s="16"/>
      <c r="AM114" s="11"/>
      <c r="AN114" s="12"/>
      <c r="AO114" s="12"/>
      <c r="AP114" s="13"/>
      <c r="AQ114" s="14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6"/>
      <c r="BE114" s="16"/>
      <c r="BF114" s="11"/>
      <c r="BG114" s="12"/>
      <c r="BH114" s="12"/>
      <c r="BI114" s="13"/>
      <c r="BJ114" s="14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6"/>
      <c r="BX114" s="16"/>
      <c r="BY114" s="11"/>
      <c r="BZ114" s="12"/>
      <c r="CA114" s="12"/>
      <c r="CB114" s="13"/>
      <c r="CC114" s="14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6"/>
      <c r="CQ114" s="16"/>
      <c r="CR114" s="11"/>
      <c r="CS114" s="12"/>
      <c r="CT114" s="12"/>
      <c r="CU114" s="13"/>
      <c r="CV114" s="14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6"/>
      <c r="DJ114" s="16"/>
      <c r="DK114" s="11"/>
      <c r="DL114" s="12"/>
      <c r="DM114" s="12"/>
      <c r="DN114" s="13"/>
      <c r="DO114" s="14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  <c r="EB114" s="16"/>
      <c r="EC114" s="16"/>
      <c r="ED114" s="11"/>
      <c r="EE114" s="12"/>
      <c r="EF114" s="12"/>
      <c r="EG114" s="13"/>
      <c r="EH114" s="14"/>
      <c r="EI114" s="11"/>
      <c r="EJ114" s="11"/>
      <c r="EK114" s="11"/>
      <c r="EL114" s="11"/>
      <c r="EM114" s="11"/>
      <c r="EN114" s="11"/>
      <c r="EO114" s="11"/>
      <c r="EP114" s="11"/>
      <c r="EQ114" s="11"/>
      <c r="ER114" s="11"/>
      <c r="ES114" s="11"/>
      <c r="ET114" s="11"/>
      <c r="EU114" s="16"/>
      <c r="EV114" s="16"/>
      <c r="EW114" s="11"/>
      <c r="EX114" s="12"/>
      <c r="EY114" s="12"/>
      <c r="EZ114" s="13"/>
      <c r="FA114" s="14"/>
      <c r="FB114" s="11"/>
      <c r="FC114" s="11"/>
      <c r="FD114" s="11"/>
      <c r="FE114" s="11"/>
      <c r="FF114" s="11"/>
      <c r="FG114" s="11"/>
      <c r="FH114" s="11"/>
      <c r="FI114" s="11"/>
      <c r="FJ114" s="11"/>
      <c r="FK114" s="11"/>
      <c r="FL114" s="11"/>
      <c r="FM114" s="11"/>
      <c r="FN114" s="16"/>
      <c r="FO114" s="16"/>
      <c r="FP114" s="11"/>
      <c r="FQ114" s="12"/>
      <c r="FR114" s="12"/>
      <c r="FS114" s="13"/>
      <c r="FT114" s="14"/>
      <c r="FU114" s="11"/>
      <c r="FV114" s="11"/>
      <c r="FW114" s="11"/>
      <c r="FX114" s="11"/>
      <c r="FY114" s="11"/>
      <c r="FZ114" s="11"/>
      <c r="GA114" s="11"/>
      <c r="GB114" s="11"/>
      <c r="GC114" s="11"/>
      <c r="GD114" s="11"/>
      <c r="GE114" s="11"/>
      <c r="GF114" s="11"/>
      <c r="GG114" s="16"/>
      <c r="GH114" s="16"/>
      <c r="GI114" s="11"/>
      <c r="GJ114" s="12"/>
      <c r="GK114" s="12"/>
      <c r="GL114" s="13"/>
      <c r="GM114" s="14"/>
      <c r="GN114" s="11"/>
      <c r="GO114" s="11"/>
      <c r="GP114" s="11"/>
      <c r="GQ114" s="11"/>
      <c r="GR114" s="11"/>
      <c r="GS114" s="11"/>
      <c r="GT114" s="11"/>
      <c r="GU114" s="11"/>
      <c r="GV114" s="11"/>
      <c r="GW114" s="11"/>
      <c r="GX114" s="11"/>
      <c r="GY114" s="11"/>
      <c r="GZ114" s="16"/>
      <c r="HA114" s="16"/>
      <c r="HB114" s="11"/>
      <c r="HC114" s="12"/>
      <c r="HD114" s="12"/>
      <c r="HE114" s="13"/>
      <c r="HF114" s="14"/>
      <c r="HG114" s="11"/>
      <c r="HH114" s="11"/>
      <c r="HI114" s="11"/>
      <c r="HJ114" s="11"/>
      <c r="HK114" s="11"/>
      <c r="HL114" s="11"/>
      <c r="HM114" s="11"/>
      <c r="HN114" s="11"/>
      <c r="HO114" s="11"/>
      <c r="HP114" s="11"/>
      <c r="HQ114" s="11"/>
      <c r="HR114" s="11"/>
      <c r="HS114" s="16"/>
      <c r="HT114" s="16"/>
      <c r="HU114" s="11"/>
      <c r="HV114" s="12"/>
      <c r="HW114" s="12"/>
      <c r="HX114" s="13"/>
      <c r="HY114" s="14"/>
      <c r="HZ114" s="11"/>
      <c r="IA114" s="11"/>
      <c r="IB114" s="11"/>
      <c r="IC114" s="11"/>
      <c r="ID114" s="11"/>
      <c r="IE114" s="11"/>
      <c r="IF114" s="11"/>
      <c r="IG114" s="11"/>
      <c r="IH114" s="11"/>
      <c r="II114" s="11"/>
      <c r="IJ114" s="11"/>
      <c r="IK114" s="11"/>
      <c r="IL114" s="16"/>
      <c r="IM114" s="16"/>
      <c r="IN114" s="11"/>
      <c r="IO114" s="12"/>
      <c r="IP114" s="12"/>
      <c r="IQ114" s="13"/>
      <c r="IR114" s="14"/>
      <c r="IS114" s="11"/>
      <c r="IT114" s="11"/>
      <c r="IU114" s="11"/>
      <c r="IV114" s="11"/>
      <c r="IW114" s="11"/>
      <c r="IX114" s="11"/>
      <c r="IY114" s="11"/>
      <c r="IZ114" s="11"/>
      <c r="JA114" s="11"/>
      <c r="JB114" s="11"/>
      <c r="JC114" s="11"/>
      <c r="JD114" s="11"/>
      <c r="JE114" s="16"/>
      <c r="JF114" s="16"/>
      <c r="JG114" s="11"/>
      <c r="JH114" s="12"/>
      <c r="JI114" s="12"/>
      <c r="JJ114" s="13"/>
      <c r="JK114" s="14"/>
      <c r="JL114" s="11"/>
      <c r="JM114" s="11"/>
      <c r="JN114" s="11"/>
      <c r="JO114" s="11"/>
      <c r="JP114" s="11"/>
      <c r="JQ114" s="11"/>
      <c r="JR114" s="11"/>
      <c r="JS114" s="11"/>
      <c r="JT114" s="11"/>
      <c r="JU114" s="11"/>
      <c r="JV114" s="11"/>
      <c r="JW114" s="11"/>
      <c r="JX114" s="16"/>
      <c r="JY114" s="16"/>
      <c r="JZ114" s="11"/>
      <c r="KA114" s="12"/>
      <c r="KB114" s="12"/>
      <c r="KC114" s="13"/>
      <c r="KD114" s="14"/>
      <c r="KE114" s="11"/>
      <c r="KF114" s="11"/>
      <c r="KG114" s="11"/>
      <c r="KH114" s="11"/>
      <c r="KI114" s="11"/>
      <c r="KJ114" s="11"/>
      <c r="KK114" s="11"/>
      <c r="KL114" s="11"/>
      <c r="KM114" s="11"/>
      <c r="KN114" s="11"/>
      <c r="KO114" s="11"/>
      <c r="KP114" s="11"/>
      <c r="KQ114" s="16"/>
      <c r="KR114" s="16"/>
      <c r="KS114" s="11"/>
      <c r="KT114" s="12"/>
      <c r="KU114" s="12"/>
      <c r="KV114" s="13"/>
      <c r="KW114" s="14"/>
      <c r="KX114" s="11"/>
      <c r="KY114" s="11"/>
      <c r="KZ114" s="11"/>
      <c r="LA114" s="11"/>
      <c r="LB114" s="11"/>
      <c r="LC114" s="11"/>
      <c r="LD114" s="11"/>
      <c r="LE114" s="11"/>
      <c r="LF114" s="11"/>
      <c r="LG114" s="11"/>
      <c r="LH114" s="11"/>
      <c r="LI114" s="11"/>
      <c r="LJ114" s="16"/>
      <c r="LK114" s="16"/>
      <c r="LL114" s="11"/>
      <c r="LM114" s="12"/>
      <c r="LN114" s="12"/>
      <c r="LO114" s="13"/>
      <c r="LP114" s="14"/>
      <c r="LQ114" s="11"/>
      <c r="LR114" s="11"/>
      <c r="LS114" s="11"/>
      <c r="LT114" s="11"/>
      <c r="LU114" s="11"/>
      <c r="LV114" s="11"/>
      <c r="LW114" s="11"/>
      <c r="LX114" s="11"/>
      <c r="LY114" s="11"/>
      <c r="LZ114" s="11"/>
      <c r="MA114" s="11"/>
      <c r="MB114" s="11"/>
      <c r="MC114" s="16"/>
      <c r="MD114" s="16"/>
      <c r="ME114" s="11"/>
      <c r="MF114" s="12"/>
      <c r="MG114" s="12"/>
      <c r="MH114" s="13"/>
      <c r="MI114" s="14"/>
      <c r="MJ114" s="11"/>
      <c r="MK114" s="11"/>
      <c r="ML114" s="11"/>
      <c r="MM114" s="11"/>
      <c r="MN114" s="11"/>
      <c r="MO114" s="11"/>
      <c r="MP114" s="11"/>
      <c r="MQ114" s="11"/>
      <c r="MR114" s="11"/>
      <c r="MS114" s="11"/>
      <c r="MT114" s="11"/>
      <c r="MU114" s="11"/>
      <c r="MV114" s="16"/>
      <c r="MW114" s="16"/>
      <c r="MX114" s="11"/>
      <c r="MY114" s="12"/>
      <c r="MZ114" s="12"/>
      <c r="NA114" s="13"/>
      <c r="NB114" s="14"/>
      <c r="NC114" s="11"/>
      <c r="ND114" s="11"/>
      <c r="NE114" s="11"/>
      <c r="NF114" s="11"/>
      <c r="NG114" s="11"/>
      <c r="NH114" s="11"/>
      <c r="NI114" s="11"/>
      <c r="NJ114" s="11"/>
      <c r="NK114" s="11"/>
      <c r="NL114" s="11"/>
      <c r="NM114" s="11"/>
      <c r="NN114" s="11"/>
      <c r="NO114" s="16"/>
      <c r="NP114" s="16"/>
      <c r="NQ114" s="11"/>
      <c r="NR114" s="12"/>
      <c r="NS114" s="12"/>
      <c r="NT114" s="13"/>
      <c r="NU114" s="14"/>
      <c r="NV114" s="11"/>
      <c r="NW114" s="11"/>
      <c r="NX114" s="11"/>
      <c r="NY114" s="11"/>
      <c r="NZ114" s="11"/>
      <c r="OA114" s="11"/>
      <c r="OB114" s="11"/>
      <c r="OC114" s="11"/>
      <c r="OD114" s="11"/>
      <c r="OE114" s="11"/>
      <c r="OF114" s="11"/>
      <c r="OG114" s="11"/>
      <c r="OH114" s="16"/>
      <c r="OI114" s="16"/>
      <c r="OJ114" s="11"/>
      <c r="OK114" s="12"/>
      <c r="OL114" s="12"/>
      <c r="OM114" s="13"/>
      <c r="ON114" s="14"/>
      <c r="OO114" s="11"/>
      <c r="OP114" s="11"/>
      <c r="OQ114" s="11"/>
      <c r="OR114" s="11"/>
      <c r="OS114" s="11"/>
      <c r="OT114" s="11"/>
      <c r="OU114" s="11"/>
      <c r="OV114" s="11"/>
      <c r="OW114" s="11"/>
      <c r="OX114" s="11"/>
      <c r="OY114" s="11"/>
      <c r="OZ114" s="11"/>
      <c r="PA114" s="16"/>
      <c r="PB114" s="16"/>
    </row>
    <row r="115" spans="1:418" ht="100" customHeight="1" x14ac:dyDescent="0.75">
      <c r="A115" s="12">
        <v>3228</v>
      </c>
      <c r="B115" s="12" t="s">
        <v>3228</v>
      </c>
      <c r="C115" s="12" t="s">
        <v>7338</v>
      </c>
      <c r="D115" s="26">
        <v>7000</v>
      </c>
      <c r="E115" s="27">
        <v>7164</v>
      </c>
      <c r="F115" s="12" t="s">
        <v>8218</v>
      </c>
      <c r="G115" s="12" t="s">
        <v>8223</v>
      </c>
      <c r="H115" s="12" t="s">
        <v>8245</v>
      </c>
      <c r="I115" s="12">
        <v>1450328340</v>
      </c>
      <c r="J115" s="12">
        <v>1447606884</v>
      </c>
      <c r="K115" s="12" t="b">
        <v>1</v>
      </c>
      <c r="L115" s="12">
        <v>37</v>
      </c>
      <c r="M115" s="12" t="b">
        <v>1</v>
      </c>
      <c r="N115" s="12" t="s">
        <v>8273</v>
      </c>
      <c r="O115" s="12" t="s">
        <v>8274</v>
      </c>
      <c r="P115" s="12">
        <v>102</v>
      </c>
      <c r="Q115" s="12">
        <v>193.62</v>
      </c>
      <c r="R115" s="15">
        <v>42323.70930555556</v>
      </c>
      <c r="S115" s="15">
        <v>42355.207638888889</v>
      </c>
      <c r="T115" s="11"/>
      <c r="U115" s="12"/>
      <c r="V115" s="12"/>
      <c r="W115" s="13"/>
      <c r="X115" s="14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6"/>
      <c r="AL115" s="16"/>
      <c r="AM115" s="11"/>
      <c r="AN115" s="12"/>
      <c r="AO115" s="12"/>
      <c r="AP115" s="13"/>
      <c r="AQ115" s="14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6"/>
      <c r="BE115" s="16"/>
      <c r="BF115" s="11"/>
      <c r="BG115" s="12"/>
      <c r="BH115" s="12"/>
      <c r="BI115" s="13"/>
      <c r="BJ115" s="14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6"/>
      <c r="BX115" s="16"/>
      <c r="BY115" s="11"/>
      <c r="BZ115" s="12"/>
      <c r="CA115" s="12"/>
      <c r="CB115" s="13"/>
      <c r="CC115" s="14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6"/>
      <c r="CQ115" s="16"/>
      <c r="CR115" s="11"/>
      <c r="CS115" s="12"/>
      <c r="CT115" s="12"/>
      <c r="CU115" s="13"/>
      <c r="CV115" s="14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6"/>
      <c r="DJ115" s="16"/>
      <c r="DK115" s="11"/>
      <c r="DL115" s="12"/>
      <c r="DM115" s="12"/>
      <c r="DN115" s="13"/>
      <c r="DO115" s="14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  <c r="EB115" s="16"/>
      <c r="EC115" s="16"/>
      <c r="ED115" s="11"/>
      <c r="EE115" s="12"/>
      <c r="EF115" s="12"/>
      <c r="EG115" s="13"/>
      <c r="EH115" s="14"/>
      <c r="EI115" s="11"/>
      <c r="EJ115" s="11"/>
      <c r="EK115" s="11"/>
      <c r="EL115" s="11"/>
      <c r="EM115" s="11"/>
      <c r="EN115" s="11"/>
      <c r="EO115" s="11"/>
      <c r="EP115" s="11"/>
      <c r="EQ115" s="11"/>
      <c r="ER115" s="11"/>
      <c r="ES115" s="11"/>
      <c r="ET115" s="11"/>
      <c r="EU115" s="16"/>
      <c r="EV115" s="16"/>
      <c r="EW115" s="11"/>
      <c r="EX115" s="12"/>
      <c r="EY115" s="12"/>
      <c r="EZ115" s="13"/>
      <c r="FA115" s="14"/>
      <c r="FB115" s="11"/>
      <c r="FC115" s="11"/>
      <c r="FD115" s="11"/>
      <c r="FE115" s="11"/>
      <c r="FF115" s="11"/>
      <c r="FG115" s="11"/>
      <c r="FH115" s="11"/>
      <c r="FI115" s="11"/>
      <c r="FJ115" s="11"/>
      <c r="FK115" s="11"/>
      <c r="FL115" s="11"/>
      <c r="FM115" s="11"/>
      <c r="FN115" s="16"/>
      <c r="FO115" s="16"/>
      <c r="FP115" s="11"/>
      <c r="FQ115" s="12"/>
      <c r="FR115" s="12"/>
      <c r="FS115" s="13"/>
      <c r="FT115" s="14"/>
      <c r="FU115" s="11"/>
      <c r="FV115" s="11"/>
      <c r="FW115" s="11"/>
      <c r="FX115" s="11"/>
      <c r="FY115" s="11"/>
      <c r="FZ115" s="11"/>
      <c r="GA115" s="11"/>
      <c r="GB115" s="11"/>
      <c r="GC115" s="11"/>
      <c r="GD115" s="11"/>
      <c r="GE115" s="11"/>
      <c r="GF115" s="11"/>
      <c r="GG115" s="16"/>
      <c r="GH115" s="16"/>
      <c r="GI115" s="11"/>
      <c r="GJ115" s="12"/>
      <c r="GK115" s="12"/>
      <c r="GL115" s="13"/>
      <c r="GM115" s="14"/>
      <c r="GN115" s="11"/>
      <c r="GO115" s="11"/>
      <c r="GP115" s="11"/>
      <c r="GQ115" s="11"/>
      <c r="GR115" s="11"/>
      <c r="GS115" s="11"/>
      <c r="GT115" s="11"/>
      <c r="GU115" s="11"/>
      <c r="GV115" s="11"/>
      <c r="GW115" s="11"/>
      <c r="GX115" s="11"/>
      <c r="GY115" s="11"/>
      <c r="GZ115" s="16"/>
      <c r="HA115" s="16"/>
      <c r="HB115" s="11"/>
      <c r="HC115" s="12"/>
      <c r="HD115" s="12"/>
      <c r="HE115" s="13"/>
      <c r="HF115" s="14"/>
      <c r="HG115" s="11"/>
      <c r="HH115" s="11"/>
      <c r="HI115" s="11"/>
      <c r="HJ115" s="11"/>
      <c r="HK115" s="11"/>
      <c r="HL115" s="11"/>
      <c r="HM115" s="11"/>
      <c r="HN115" s="11"/>
      <c r="HO115" s="11"/>
      <c r="HP115" s="11"/>
      <c r="HQ115" s="11"/>
      <c r="HR115" s="11"/>
      <c r="HS115" s="16"/>
      <c r="HT115" s="16"/>
      <c r="HU115" s="11"/>
      <c r="HV115" s="12"/>
      <c r="HW115" s="12"/>
      <c r="HX115" s="13"/>
      <c r="HY115" s="14"/>
      <c r="HZ115" s="11"/>
      <c r="IA115" s="11"/>
      <c r="IB115" s="11"/>
      <c r="IC115" s="11"/>
      <c r="ID115" s="11"/>
      <c r="IE115" s="11"/>
      <c r="IF115" s="11"/>
      <c r="IG115" s="11"/>
      <c r="IH115" s="11"/>
      <c r="II115" s="11"/>
      <c r="IJ115" s="11"/>
      <c r="IK115" s="11"/>
      <c r="IL115" s="16"/>
      <c r="IM115" s="16"/>
      <c r="IN115" s="11"/>
      <c r="IO115" s="12"/>
      <c r="IP115" s="12"/>
      <c r="IQ115" s="13"/>
      <c r="IR115" s="14"/>
      <c r="IS115" s="11"/>
      <c r="IT115" s="11"/>
      <c r="IU115" s="11"/>
      <c r="IV115" s="11"/>
      <c r="IW115" s="11"/>
      <c r="IX115" s="11"/>
      <c r="IY115" s="11"/>
      <c r="IZ115" s="11"/>
      <c r="JA115" s="11"/>
      <c r="JB115" s="11"/>
      <c r="JC115" s="11"/>
      <c r="JD115" s="11"/>
      <c r="JE115" s="16"/>
      <c r="JF115" s="16"/>
      <c r="JG115" s="11"/>
      <c r="JH115" s="12"/>
      <c r="JI115" s="12"/>
      <c r="JJ115" s="13"/>
      <c r="JK115" s="14"/>
      <c r="JL115" s="11"/>
      <c r="JM115" s="11"/>
      <c r="JN115" s="11"/>
      <c r="JO115" s="11"/>
      <c r="JP115" s="11"/>
      <c r="JQ115" s="11"/>
      <c r="JR115" s="11"/>
      <c r="JS115" s="11"/>
      <c r="JT115" s="11"/>
      <c r="JU115" s="11"/>
      <c r="JV115" s="11"/>
      <c r="JW115" s="11"/>
      <c r="JX115" s="16"/>
      <c r="JY115" s="16"/>
      <c r="JZ115" s="11"/>
      <c r="KA115" s="12"/>
      <c r="KB115" s="12"/>
      <c r="KC115" s="13"/>
      <c r="KD115" s="14"/>
      <c r="KE115" s="11"/>
      <c r="KF115" s="11"/>
      <c r="KG115" s="11"/>
      <c r="KH115" s="11"/>
      <c r="KI115" s="11"/>
      <c r="KJ115" s="11"/>
      <c r="KK115" s="11"/>
      <c r="KL115" s="11"/>
      <c r="KM115" s="11"/>
      <c r="KN115" s="11"/>
      <c r="KO115" s="11"/>
      <c r="KP115" s="11"/>
      <c r="KQ115" s="16"/>
      <c r="KR115" s="16"/>
      <c r="KS115" s="11"/>
      <c r="KT115" s="12"/>
      <c r="KU115" s="12"/>
      <c r="KV115" s="13"/>
      <c r="KW115" s="14"/>
      <c r="KX115" s="11"/>
      <c r="KY115" s="11"/>
      <c r="KZ115" s="11"/>
      <c r="LA115" s="11"/>
      <c r="LB115" s="11"/>
      <c r="LC115" s="11"/>
      <c r="LD115" s="11"/>
      <c r="LE115" s="11"/>
      <c r="LF115" s="11"/>
      <c r="LG115" s="11"/>
      <c r="LH115" s="11"/>
      <c r="LI115" s="11"/>
      <c r="LJ115" s="16"/>
      <c r="LK115" s="16"/>
      <c r="LL115" s="11"/>
      <c r="LM115" s="12"/>
      <c r="LN115" s="12"/>
      <c r="LO115" s="13"/>
      <c r="LP115" s="14"/>
      <c r="LQ115" s="11"/>
      <c r="LR115" s="11"/>
      <c r="LS115" s="11"/>
      <c r="LT115" s="11"/>
      <c r="LU115" s="11"/>
      <c r="LV115" s="11"/>
      <c r="LW115" s="11"/>
      <c r="LX115" s="11"/>
      <c r="LY115" s="11"/>
      <c r="LZ115" s="11"/>
      <c r="MA115" s="11"/>
      <c r="MB115" s="11"/>
      <c r="MC115" s="16"/>
      <c r="MD115" s="16"/>
      <c r="ME115" s="11"/>
      <c r="MF115" s="12"/>
      <c r="MG115" s="12"/>
      <c r="MH115" s="13"/>
      <c r="MI115" s="14"/>
      <c r="MJ115" s="11"/>
      <c r="MK115" s="11"/>
      <c r="ML115" s="11"/>
      <c r="MM115" s="11"/>
      <c r="MN115" s="11"/>
      <c r="MO115" s="11"/>
      <c r="MP115" s="11"/>
      <c r="MQ115" s="11"/>
      <c r="MR115" s="11"/>
      <c r="MS115" s="11"/>
      <c r="MT115" s="11"/>
      <c r="MU115" s="11"/>
      <c r="MV115" s="16"/>
      <c r="MW115" s="16"/>
      <c r="MX115" s="11"/>
      <c r="MY115" s="12"/>
      <c r="MZ115" s="12"/>
      <c r="NA115" s="13"/>
      <c r="NB115" s="14"/>
      <c r="NC115" s="11"/>
      <c r="ND115" s="11"/>
      <c r="NE115" s="11"/>
      <c r="NF115" s="11"/>
      <c r="NG115" s="11"/>
      <c r="NH115" s="11"/>
      <c r="NI115" s="11"/>
      <c r="NJ115" s="11"/>
      <c r="NK115" s="11"/>
      <c r="NL115" s="11"/>
      <c r="NM115" s="11"/>
      <c r="NN115" s="11"/>
      <c r="NO115" s="16"/>
      <c r="NP115" s="16"/>
      <c r="NQ115" s="11"/>
      <c r="NR115" s="12"/>
      <c r="NS115" s="12"/>
      <c r="NT115" s="13"/>
      <c r="NU115" s="14"/>
      <c r="NV115" s="11"/>
      <c r="NW115" s="11"/>
      <c r="NX115" s="11"/>
      <c r="NY115" s="11"/>
      <c r="NZ115" s="11"/>
      <c r="OA115" s="11"/>
      <c r="OB115" s="11"/>
      <c r="OC115" s="11"/>
      <c r="OD115" s="11"/>
      <c r="OE115" s="11"/>
      <c r="OF115" s="11"/>
      <c r="OG115" s="11"/>
      <c r="OH115" s="16"/>
      <c r="OI115" s="16"/>
      <c r="OJ115" s="11"/>
      <c r="OK115" s="12"/>
      <c r="OL115" s="12"/>
      <c r="OM115" s="13"/>
      <c r="ON115" s="14"/>
      <c r="OO115" s="11"/>
      <c r="OP115" s="11"/>
      <c r="OQ115" s="11"/>
      <c r="OR115" s="11"/>
      <c r="OS115" s="11"/>
      <c r="OT115" s="11"/>
      <c r="OU115" s="11"/>
      <c r="OV115" s="11"/>
      <c r="OW115" s="11"/>
      <c r="OX115" s="11"/>
      <c r="OY115" s="11"/>
      <c r="OZ115" s="11"/>
      <c r="PA115" s="16"/>
      <c r="PB115" s="16"/>
    </row>
    <row r="116" spans="1:418" ht="100" customHeight="1" x14ac:dyDescent="0.75">
      <c r="A116" s="12">
        <v>3229</v>
      </c>
      <c r="B116" s="12" t="s">
        <v>3229</v>
      </c>
      <c r="C116" s="12" t="s">
        <v>7339</v>
      </c>
      <c r="D116" s="26">
        <v>20000</v>
      </c>
      <c r="E116" s="27">
        <v>21573</v>
      </c>
      <c r="F116" s="12" t="s">
        <v>8218</v>
      </c>
      <c r="G116" s="12" t="s">
        <v>8223</v>
      </c>
      <c r="H116" s="12" t="s">
        <v>8245</v>
      </c>
      <c r="I116" s="12">
        <v>1416470398</v>
      </c>
      <c r="J116" s="12">
        <v>1413874798</v>
      </c>
      <c r="K116" s="12" t="b">
        <v>1</v>
      </c>
      <c r="L116" s="12">
        <v>202</v>
      </c>
      <c r="M116" s="12" t="b">
        <v>1</v>
      </c>
      <c r="N116" s="12" t="s">
        <v>8273</v>
      </c>
      <c r="O116" s="12" t="s">
        <v>8274</v>
      </c>
      <c r="P116" s="12">
        <v>108</v>
      </c>
      <c r="Q116" s="12">
        <v>106.8</v>
      </c>
      <c r="R116" s="15">
        <v>41933.291643518518</v>
      </c>
      <c r="S116" s="15">
        <v>41963.333310185189</v>
      </c>
      <c r="T116" s="11"/>
      <c r="U116" s="12"/>
      <c r="V116" s="12"/>
      <c r="W116" s="13"/>
      <c r="X116" s="14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6"/>
      <c r="AL116" s="16"/>
      <c r="AM116" s="11"/>
      <c r="AN116" s="12"/>
      <c r="AO116" s="12"/>
      <c r="AP116" s="13"/>
      <c r="AQ116" s="14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6"/>
      <c r="BE116" s="16"/>
      <c r="BF116" s="11"/>
      <c r="BG116" s="12"/>
      <c r="BH116" s="12"/>
      <c r="BI116" s="13"/>
      <c r="BJ116" s="14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6"/>
      <c r="BX116" s="16"/>
      <c r="BY116" s="11"/>
      <c r="BZ116" s="12"/>
      <c r="CA116" s="12"/>
      <c r="CB116" s="13"/>
      <c r="CC116" s="14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6"/>
      <c r="CQ116" s="16"/>
      <c r="CR116" s="11"/>
      <c r="CS116" s="12"/>
      <c r="CT116" s="12"/>
      <c r="CU116" s="13"/>
      <c r="CV116" s="14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6"/>
      <c r="DJ116" s="16"/>
      <c r="DK116" s="11"/>
      <c r="DL116" s="12"/>
      <c r="DM116" s="12"/>
      <c r="DN116" s="13"/>
      <c r="DO116" s="14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  <c r="EB116" s="16"/>
      <c r="EC116" s="16"/>
      <c r="ED116" s="11"/>
      <c r="EE116" s="12"/>
      <c r="EF116" s="12"/>
      <c r="EG116" s="13"/>
      <c r="EH116" s="14"/>
      <c r="EI116" s="11"/>
      <c r="EJ116" s="11"/>
      <c r="EK116" s="11"/>
      <c r="EL116" s="11"/>
      <c r="EM116" s="11"/>
      <c r="EN116" s="11"/>
      <c r="EO116" s="11"/>
      <c r="EP116" s="11"/>
      <c r="EQ116" s="11"/>
      <c r="ER116" s="11"/>
      <c r="ES116" s="11"/>
      <c r="ET116" s="11"/>
      <c r="EU116" s="16"/>
      <c r="EV116" s="16"/>
      <c r="EW116" s="11"/>
      <c r="EX116" s="12"/>
      <c r="EY116" s="12"/>
      <c r="EZ116" s="13"/>
      <c r="FA116" s="14"/>
      <c r="FB116" s="11"/>
      <c r="FC116" s="11"/>
      <c r="FD116" s="11"/>
      <c r="FE116" s="11"/>
      <c r="FF116" s="11"/>
      <c r="FG116" s="11"/>
      <c r="FH116" s="11"/>
      <c r="FI116" s="11"/>
      <c r="FJ116" s="11"/>
      <c r="FK116" s="11"/>
      <c r="FL116" s="11"/>
      <c r="FM116" s="11"/>
      <c r="FN116" s="16"/>
      <c r="FO116" s="16"/>
      <c r="FP116" s="11"/>
      <c r="FQ116" s="12"/>
      <c r="FR116" s="12"/>
      <c r="FS116" s="13"/>
      <c r="FT116" s="14"/>
      <c r="FU116" s="11"/>
      <c r="FV116" s="11"/>
      <c r="FW116" s="11"/>
      <c r="FX116" s="11"/>
      <c r="FY116" s="11"/>
      <c r="FZ116" s="11"/>
      <c r="GA116" s="11"/>
      <c r="GB116" s="11"/>
      <c r="GC116" s="11"/>
      <c r="GD116" s="11"/>
      <c r="GE116" s="11"/>
      <c r="GF116" s="11"/>
      <c r="GG116" s="16"/>
      <c r="GH116" s="16"/>
      <c r="GI116" s="11"/>
      <c r="GJ116" s="12"/>
      <c r="GK116" s="12"/>
      <c r="GL116" s="13"/>
      <c r="GM116" s="14"/>
      <c r="GN116" s="11"/>
      <c r="GO116" s="11"/>
      <c r="GP116" s="11"/>
      <c r="GQ116" s="11"/>
      <c r="GR116" s="11"/>
      <c r="GS116" s="11"/>
      <c r="GT116" s="11"/>
      <c r="GU116" s="11"/>
      <c r="GV116" s="11"/>
      <c r="GW116" s="11"/>
      <c r="GX116" s="11"/>
      <c r="GY116" s="11"/>
      <c r="GZ116" s="16"/>
      <c r="HA116" s="16"/>
      <c r="HB116" s="11"/>
      <c r="HC116" s="12"/>
      <c r="HD116" s="12"/>
      <c r="HE116" s="13"/>
      <c r="HF116" s="14"/>
      <c r="HG116" s="11"/>
      <c r="HH116" s="11"/>
      <c r="HI116" s="11"/>
      <c r="HJ116" s="11"/>
      <c r="HK116" s="11"/>
      <c r="HL116" s="11"/>
      <c r="HM116" s="11"/>
      <c r="HN116" s="11"/>
      <c r="HO116" s="11"/>
      <c r="HP116" s="11"/>
      <c r="HQ116" s="11"/>
      <c r="HR116" s="11"/>
      <c r="HS116" s="16"/>
      <c r="HT116" s="16"/>
      <c r="HU116" s="11"/>
      <c r="HV116" s="12"/>
      <c r="HW116" s="12"/>
      <c r="HX116" s="13"/>
      <c r="HY116" s="14"/>
      <c r="HZ116" s="11"/>
      <c r="IA116" s="11"/>
      <c r="IB116" s="11"/>
      <c r="IC116" s="11"/>
      <c r="ID116" s="11"/>
      <c r="IE116" s="11"/>
      <c r="IF116" s="11"/>
      <c r="IG116" s="11"/>
      <c r="IH116" s="11"/>
      <c r="II116" s="11"/>
      <c r="IJ116" s="11"/>
      <c r="IK116" s="11"/>
      <c r="IL116" s="16"/>
      <c r="IM116" s="16"/>
      <c r="IN116" s="11"/>
      <c r="IO116" s="12"/>
      <c r="IP116" s="12"/>
      <c r="IQ116" s="13"/>
      <c r="IR116" s="14"/>
      <c r="IS116" s="11"/>
      <c r="IT116" s="11"/>
      <c r="IU116" s="11"/>
      <c r="IV116" s="11"/>
      <c r="IW116" s="11"/>
      <c r="IX116" s="11"/>
      <c r="IY116" s="11"/>
      <c r="IZ116" s="11"/>
      <c r="JA116" s="11"/>
      <c r="JB116" s="11"/>
      <c r="JC116" s="11"/>
      <c r="JD116" s="11"/>
      <c r="JE116" s="16"/>
      <c r="JF116" s="16"/>
      <c r="JG116" s="11"/>
      <c r="JH116" s="12"/>
      <c r="JI116" s="12"/>
      <c r="JJ116" s="13"/>
      <c r="JK116" s="14"/>
      <c r="JL116" s="11"/>
      <c r="JM116" s="11"/>
      <c r="JN116" s="11"/>
      <c r="JO116" s="11"/>
      <c r="JP116" s="11"/>
      <c r="JQ116" s="11"/>
      <c r="JR116" s="11"/>
      <c r="JS116" s="11"/>
      <c r="JT116" s="11"/>
      <c r="JU116" s="11"/>
      <c r="JV116" s="11"/>
      <c r="JW116" s="11"/>
      <c r="JX116" s="16"/>
      <c r="JY116" s="16"/>
      <c r="JZ116" s="11"/>
      <c r="KA116" s="12"/>
      <c r="KB116" s="12"/>
      <c r="KC116" s="13"/>
      <c r="KD116" s="14"/>
      <c r="KE116" s="11"/>
      <c r="KF116" s="11"/>
      <c r="KG116" s="11"/>
      <c r="KH116" s="11"/>
      <c r="KI116" s="11"/>
      <c r="KJ116" s="11"/>
      <c r="KK116" s="11"/>
      <c r="KL116" s="11"/>
      <c r="KM116" s="11"/>
      <c r="KN116" s="11"/>
      <c r="KO116" s="11"/>
      <c r="KP116" s="11"/>
      <c r="KQ116" s="16"/>
      <c r="KR116" s="16"/>
      <c r="KS116" s="11"/>
      <c r="KT116" s="12"/>
      <c r="KU116" s="12"/>
      <c r="KV116" s="13"/>
      <c r="KW116" s="14"/>
      <c r="KX116" s="11"/>
      <c r="KY116" s="11"/>
      <c r="KZ116" s="11"/>
      <c r="LA116" s="11"/>
      <c r="LB116" s="11"/>
      <c r="LC116" s="11"/>
      <c r="LD116" s="11"/>
      <c r="LE116" s="11"/>
      <c r="LF116" s="11"/>
      <c r="LG116" s="11"/>
      <c r="LH116" s="11"/>
      <c r="LI116" s="11"/>
      <c r="LJ116" s="16"/>
      <c r="LK116" s="16"/>
      <c r="LL116" s="11"/>
      <c r="LM116" s="12"/>
      <c r="LN116" s="12"/>
      <c r="LO116" s="13"/>
      <c r="LP116" s="14"/>
      <c r="LQ116" s="11"/>
      <c r="LR116" s="11"/>
      <c r="LS116" s="11"/>
      <c r="LT116" s="11"/>
      <c r="LU116" s="11"/>
      <c r="LV116" s="11"/>
      <c r="LW116" s="11"/>
      <c r="LX116" s="11"/>
      <c r="LY116" s="11"/>
      <c r="LZ116" s="11"/>
      <c r="MA116" s="11"/>
      <c r="MB116" s="11"/>
      <c r="MC116" s="16"/>
      <c r="MD116" s="16"/>
      <c r="ME116" s="11"/>
      <c r="MF116" s="12"/>
      <c r="MG116" s="12"/>
      <c r="MH116" s="13"/>
      <c r="MI116" s="14"/>
      <c r="MJ116" s="11"/>
      <c r="MK116" s="11"/>
      <c r="ML116" s="11"/>
      <c r="MM116" s="11"/>
      <c r="MN116" s="11"/>
      <c r="MO116" s="11"/>
      <c r="MP116" s="11"/>
      <c r="MQ116" s="11"/>
      <c r="MR116" s="11"/>
      <c r="MS116" s="11"/>
      <c r="MT116" s="11"/>
      <c r="MU116" s="11"/>
      <c r="MV116" s="16"/>
      <c r="MW116" s="16"/>
      <c r="MX116" s="11"/>
      <c r="MY116" s="12"/>
      <c r="MZ116" s="12"/>
      <c r="NA116" s="13"/>
      <c r="NB116" s="14"/>
      <c r="NC116" s="11"/>
      <c r="ND116" s="11"/>
      <c r="NE116" s="11"/>
      <c r="NF116" s="11"/>
      <c r="NG116" s="11"/>
      <c r="NH116" s="11"/>
      <c r="NI116" s="11"/>
      <c r="NJ116" s="11"/>
      <c r="NK116" s="11"/>
      <c r="NL116" s="11"/>
      <c r="NM116" s="11"/>
      <c r="NN116" s="11"/>
      <c r="NO116" s="16"/>
      <c r="NP116" s="16"/>
      <c r="NQ116" s="11"/>
      <c r="NR116" s="12"/>
      <c r="NS116" s="12"/>
      <c r="NT116" s="13"/>
      <c r="NU116" s="14"/>
      <c r="NV116" s="11"/>
      <c r="NW116" s="11"/>
      <c r="NX116" s="11"/>
      <c r="NY116" s="11"/>
      <c r="NZ116" s="11"/>
      <c r="OA116" s="11"/>
      <c r="OB116" s="11"/>
      <c r="OC116" s="11"/>
      <c r="OD116" s="11"/>
      <c r="OE116" s="11"/>
      <c r="OF116" s="11"/>
      <c r="OG116" s="11"/>
      <c r="OH116" s="16"/>
      <c r="OI116" s="16"/>
      <c r="OJ116" s="11"/>
      <c r="OK116" s="12"/>
      <c r="OL116" s="12"/>
      <c r="OM116" s="13"/>
      <c r="ON116" s="14"/>
      <c r="OO116" s="11"/>
      <c r="OP116" s="11"/>
      <c r="OQ116" s="11"/>
      <c r="OR116" s="11"/>
      <c r="OS116" s="11"/>
      <c r="OT116" s="11"/>
      <c r="OU116" s="11"/>
      <c r="OV116" s="11"/>
      <c r="OW116" s="11"/>
      <c r="OX116" s="11"/>
      <c r="OY116" s="11"/>
      <c r="OZ116" s="11"/>
      <c r="PA116" s="16"/>
      <c r="PB116" s="16"/>
    </row>
    <row r="117" spans="1:418" ht="100" customHeight="1" x14ac:dyDescent="0.75">
      <c r="A117" s="12">
        <v>3230</v>
      </c>
      <c r="B117" s="12" t="s">
        <v>3230</v>
      </c>
      <c r="C117" s="12" t="s">
        <v>7340</v>
      </c>
      <c r="D117" s="26">
        <v>2600</v>
      </c>
      <c r="E117" s="27">
        <v>2857</v>
      </c>
      <c r="F117" s="12" t="s">
        <v>8218</v>
      </c>
      <c r="G117" s="12" t="s">
        <v>8223</v>
      </c>
      <c r="H117" s="12" t="s">
        <v>8245</v>
      </c>
      <c r="I117" s="12">
        <v>1412135940</v>
      </c>
      <c r="J117" s="12">
        <v>1410840126</v>
      </c>
      <c r="K117" s="12" t="b">
        <v>1</v>
      </c>
      <c r="L117" s="12">
        <v>37</v>
      </c>
      <c r="M117" s="12" t="b">
        <v>1</v>
      </c>
      <c r="N117" s="12" t="s">
        <v>8273</v>
      </c>
      <c r="O117" s="12" t="s">
        <v>8274</v>
      </c>
      <c r="P117" s="12">
        <v>110</v>
      </c>
      <c r="Q117" s="12">
        <v>77.22</v>
      </c>
      <c r="R117" s="15">
        <v>41898.168125000004</v>
      </c>
      <c r="S117" s="15">
        <v>41913.165972222225</v>
      </c>
      <c r="T117" s="11"/>
      <c r="U117" s="12"/>
      <c r="V117" s="12"/>
      <c r="W117" s="13"/>
      <c r="X117" s="14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6"/>
      <c r="AL117" s="16"/>
      <c r="AM117" s="11"/>
      <c r="AN117" s="12"/>
      <c r="AO117" s="12"/>
      <c r="AP117" s="13"/>
      <c r="AQ117" s="14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6"/>
      <c r="BE117" s="16"/>
      <c r="BF117" s="11"/>
      <c r="BG117" s="12"/>
      <c r="BH117" s="12"/>
      <c r="BI117" s="13"/>
      <c r="BJ117" s="14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6"/>
      <c r="BX117" s="16"/>
      <c r="BY117" s="11"/>
      <c r="BZ117" s="12"/>
      <c r="CA117" s="12"/>
      <c r="CB117" s="13"/>
      <c r="CC117" s="14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6"/>
      <c r="CQ117" s="16"/>
      <c r="CR117" s="11"/>
      <c r="CS117" s="12"/>
      <c r="CT117" s="12"/>
      <c r="CU117" s="13"/>
      <c r="CV117" s="14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6"/>
      <c r="DJ117" s="16"/>
      <c r="DK117" s="11"/>
      <c r="DL117" s="12"/>
      <c r="DM117" s="12"/>
      <c r="DN117" s="13"/>
      <c r="DO117" s="14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  <c r="EB117" s="16"/>
      <c r="EC117" s="16"/>
      <c r="ED117" s="11"/>
      <c r="EE117" s="12"/>
      <c r="EF117" s="12"/>
      <c r="EG117" s="13"/>
      <c r="EH117" s="14"/>
      <c r="EI117" s="11"/>
      <c r="EJ117" s="11"/>
      <c r="EK117" s="11"/>
      <c r="EL117" s="11"/>
      <c r="EM117" s="11"/>
      <c r="EN117" s="11"/>
      <c r="EO117" s="11"/>
      <c r="EP117" s="11"/>
      <c r="EQ117" s="11"/>
      <c r="ER117" s="11"/>
      <c r="ES117" s="11"/>
      <c r="ET117" s="11"/>
      <c r="EU117" s="16"/>
      <c r="EV117" s="16"/>
      <c r="EW117" s="11"/>
      <c r="EX117" s="12"/>
      <c r="EY117" s="12"/>
      <c r="EZ117" s="13"/>
      <c r="FA117" s="14"/>
      <c r="FB117" s="11"/>
      <c r="FC117" s="11"/>
      <c r="FD117" s="11"/>
      <c r="FE117" s="11"/>
      <c r="FF117" s="11"/>
      <c r="FG117" s="11"/>
      <c r="FH117" s="11"/>
      <c r="FI117" s="11"/>
      <c r="FJ117" s="11"/>
      <c r="FK117" s="11"/>
      <c r="FL117" s="11"/>
      <c r="FM117" s="11"/>
      <c r="FN117" s="16"/>
      <c r="FO117" s="16"/>
      <c r="FP117" s="11"/>
      <c r="FQ117" s="12"/>
      <c r="FR117" s="12"/>
      <c r="FS117" s="13"/>
      <c r="FT117" s="14"/>
      <c r="FU117" s="11"/>
      <c r="FV117" s="11"/>
      <c r="FW117" s="11"/>
      <c r="FX117" s="11"/>
      <c r="FY117" s="11"/>
      <c r="FZ117" s="11"/>
      <c r="GA117" s="11"/>
      <c r="GB117" s="11"/>
      <c r="GC117" s="11"/>
      <c r="GD117" s="11"/>
      <c r="GE117" s="11"/>
      <c r="GF117" s="11"/>
      <c r="GG117" s="16"/>
      <c r="GH117" s="16"/>
      <c r="GI117" s="11"/>
      <c r="GJ117" s="12"/>
      <c r="GK117" s="12"/>
      <c r="GL117" s="13"/>
      <c r="GM117" s="14"/>
      <c r="GN117" s="11"/>
      <c r="GO117" s="11"/>
      <c r="GP117" s="11"/>
      <c r="GQ117" s="11"/>
      <c r="GR117" s="11"/>
      <c r="GS117" s="11"/>
      <c r="GT117" s="11"/>
      <c r="GU117" s="11"/>
      <c r="GV117" s="11"/>
      <c r="GW117" s="11"/>
      <c r="GX117" s="11"/>
      <c r="GY117" s="11"/>
      <c r="GZ117" s="16"/>
      <c r="HA117" s="16"/>
      <c r="HB117" s="11"/>
      <c r="HC117" s="12"/>
      <c r="HD117" s="12"/>
      <c r="HE117" s="13"/>
      <c r="HF117" s="14"/>
      <c r="HG117" s="11"/>
      <c r="HH117" s="11"/>
      <c r="HI117" s="11"/>
      <c r="HJ117" s="11"/>
      <c r="HK117" s="11"/>
      <c r="HL117" s="11"/>
      <c r="HM117" s="11"/>
      <c r="HN117" s="11"/>
      <c r="HO117" s="11"/>
      <c r="HP117" s="11"/>
      <c r="HQ117" s="11"/>
      <c r="HR117" s="11"/>
      <c r="HS117" s="16"/>
      <c r="HT117" s="16"/>
      <c r="HU117" s="11"/>
      <c r="HV117" s="12"/>
      <c r="HW117" s="12"/>
      <c r="HX117" s="13"/>
      <c r="HY117" s="14"/>
      <c r="HZ117" s="11"/>
      <c r="IA117" s="11"/>
      <c r="IB117" s="11"/>
      <c r="IC117" s="11"/>
      <c r="ID117" s="11"/>
      <c r="IE117" s="11"/>
      <c r="IF117" s="11"/>
      <c r="IG117" s="11"/>
      <c r="IH117" s="11"/>
      <c r="II117" s="11"/>
      <c r="IJ117" s="11"/>
      <c r="IK117" s="11"/>
      <c r="IL117" s="16"/>
      <c r="IM117" s="16"/>
      <c r="IN117" s="11"/>
      <c r="IO117" s="12"/>
      <c r="IP117" s="12"/>
      <c r="IQ117" s="13"/>
      <c r="IR117" s="14"/>
      <c r="IS117" s="11"/>
      <c r="IT117" s="11"/>
      <c r="IU117" s="11"/>
      <c r="IV117" s="11"/>
      <c r="IW117" s="11"/>
      <c r="IX117" s="11"/>
      <c r="IY117" s="11"/>
      <c r="IZ117" s="11"/>
      <c r="JA117" s="11"/>
      <c r="JB117" s="11"/>
      <c r="JC117" s="11"/>
      <c r="JD117" s="11"/>
      <c r="JE117" s="16"/>
      <c r="JF117" s="16"/>
      <c r="JG117" s="11"/>
      <c r="JH117" s="12"/>
      <c r="JI117" s="12"/>
      <c r="JJ117" s="13"/>
      <c r="JK117" s="14"/>
      <c r="JL117" s="11"/>
      <c r="JM117" s="11"/>
      <c r="JN117" s="11"/>
      <c r="JO117" s="11"/>
      <c r="JP117" s="11"/>
      <c r="JQ117" s="11"/>
      <c r="JR117" s="11"/>
      <c r="JS117" s="11"/>
      <c r="JT117" s="11"/>
      <c r="JU117" s="11"/>
      <c r="JV117" s="11"/>
      <c r="JW117" s="11"/>
      <c r="JX117" s="16"/>
      <c r="JY117" s="16"/>
      <c r="JZ117" s="11"/>
      <c r="KA117" s="12"/>
      <c r="KB117" s="12"/>
      <c r="KC117" s="13"/>
      <c r="KD117" s="14"/>
      <c r="KE117" s="11"/>
      <c r="KF117" s="11"/>
      <c r="KG117" s="11"/>
      <c r="KH117" s="11"/>
      <c r="KI117" s="11"/>
      <c r="KJ117" s="11"/>
      <c r="KK117" s="11"/>
      <c r="KL117" s="11"/>
      <c r="KM117" s="11"/>
      <c r="KN117" s="11"/>
      <c r="KO117" s="11"/>
      <c r="KP117" s="11"/>
      <c r="KQ117" s="16"/>
      <c r="KR117" s="16"/>
      <c r="KS117" s="11"/>
      <c r="KT117" s="12"/>
      <c r="KU117" s="12"/>
      <c r="KV117" s="13"/>
      <c r="KW117" s="14"/>
      <c r="KX117" s="11"/>
      <c r="KY117" s="11"/>
      <c r="KZ117" s="11"/>
      <c r="LA117" s="11"/>
      <c r="LB117" s="11"/>
      <c r="LC117" s="11"/>
      <c r="LD117" s="11"/>
      <c r="LE117" s="11"/>
      <c r="LF117" s="11"/>
      <c r="LG117" s="11"/>
      <c r="LH117" s="11"/>
      <c r="LI117" s="11"/>
      <c r="LJ117" s="16"/>
      <c r="LK117" s="16"/>
      <c r="LL117" s="11"/>
      <c r="LM117" s="12"/>
      <c r="LN117" s="12"/>
      <c r="LO117" s="13"/>
      <c r="LP117" s="14"/>
      <c r="LQ117" s="11"/>
      <c r="LR117" s="11"/>
      <c r="LS117" s="11"/>
      <c r="LT117" s="11"/>
      <c r="LU117" s="11"/>
      <c r="LV117" s="11"/>
      <c r="LW117" s="11"/>
      <c r="LX117" s="11"/>
      <c r="LY117" s="11"/>
      <c r="LZ117" s="11"/>
      <c r="MA117" s="11"/>
      <c r="MB117" s="11"/>
      <c r="MC117" s="16"/>
      <c r="MD117" s="16"/>
      <c r="ME117" s="11"/>
      <c r="MF117" s="12"/>
      <c r="MG117" s="12"/>
      <c r="MH117" s="13"/>
      <c r="MI117" s="14"/>
      <c r="MJ117" s="11"/>
      <c r="MK117" s="11"/>
      <c r="ML117" s="11"/>
      <c r="MM117" s="11"/>
      <c r="MN117" s="11"/>
      <c r="MO117" s="11"/>
      <c r="MP117" s="11"/>
      <c r="MQ117" s="11"/>
      <c r="MR117" s="11"/>
      <c r="MS117" s="11"/>
      <c r="MT117" s="11"/>
      <c r="MU117" s="11"/>
      <c r="MV117" s="16"/>
      <c r="MW117" s="16"/>
      <c r="MX117" s="11"/>
      <c r="MY117" s="12"/>
      <c r="MZ117" s="12"/>
      <c r="NA117" s="13"/>
      <c r="NB117" s="14"/>
      <c r="NC117" s="11"/>
      <c r="ND117" s="11"/>
      <c r="NE117" s="11"/>
      <c r="NF117" s="11"/>
      <c r="NG117" s="11"/>
      <c r="NH117" s="11"/>
      <c r="NI117" s="11"/>
      <c r="NJ117" s="11"/>
      <c r="NK117" s="11"/>
      <c r="NL117" s="11"/>
      <c r="NM117" s="11"/>
      <c r="NN117" s="11"/>
      <c r="NO117" s="16"/>
      <c r="NP117" s="16"/>
      <c r="NQ117" s="11"/>
      <c r="NR117" s="12"/>
      <c r="NS117" s="12"/>
      <c r="NT117" s="13"/>
      <c r="NU117" s="14"/>
      <c r="NV117" s="11"/>
      <c r="NW117" s="11"/>
      <c r="NX117" s="11"/>
      <c r="NY117" s="11"/>
      <c r="NZ117" s="11"/>
      <c r="OA117" s="11"/>
      <c r="OB117" s="11"/>
      <c r="OC117" s="11"/>
      <c r="OD117" s="11"/>
      <c r="OE117" s="11"/>
      <c r="OF117" s="11"/>
      <c r="OG117" s="11"/>
      <c r="OH117" s="16"/>
      <c r="OI117" s="16"/>
      <c r="OJ117" s="11"/>
      <c r="OK117" s="12"/>
      <c r="OL117" s="12"/>
      <c r="OM117" s="13"/>
      <c r="ON117" s="14"/>
      <c r="OO117" s="11"/>
      <c r="OP117" s="11"/>
      <c r="OQ117" s="11"/>
      <c r="OR117" s="11"/>
      <c r="OS117" s="11"/>
      <c r="OT117" s="11"/>
      <c r="OU117" s="11"/>
      <c r="OV117" s="11"/>
      <c r="OW117" s="11"/>
      <c r="OX117" s="11"/>
      <c r="OY117" s="11"/>
      <c r="OZ117" s="11"/>
      <c r="PA117" s="16"/>
      <c r="PB117" s="16"/>
    </row>
    <row r="118" spans="1:418" ht="100" customHeight="1" x14ac:dyDescent="0.75">
      <c r="A118" s="12">
        <v>3231</v>
      </c>
      <c r="B118" s="12" t="s">
        <v>3231</v>
      </c>
      <c r="C118" s="12" t="s">
        <v>7341</v>
      </c>
      <c r="D118" s="26">
        <v>1000</v>
      </c>
      <c r="E118" s="27">
        <v>1610</v>
      </c>
      <c r="F118" s="12" t="s">
        <v>8218</v>
      </c>
      <c r="G118" s="12" t="s">
        <v>8223</v>
      </c>
      <c r="H118" s="12" t="s">
        <v>8245</v>
      </c>
      <c r="I118" s="12">
        <v>1460846347</v>
      </c>
      <c r="J118" s="12">
        <v>1458254347</v>
      </c>
      <c r="K118" s="12" t="b">
        <v>0</v>
      </c>
      <c r="L118" s="12">
        <v>28</v>
      </c>
      <c r="M118" s="12" t="b">
        <v>1</v>
      </c>
      <c r="N118" s="12" t="s">
        <v>8273</v>
      </c>
      <c r="O118" s="12" t="s">
        <v>8274</v>
      </c>
      <c r="P118" s="12">
        <v>161</v>
      </c>
      <c r="Q118" s="12">
        <v>57.5</v>
      </c>
      <c r="R118" s="15">
        <v>42446.943831018521</v>
      </c>
      <c r="S118" s="15">
        <v>42476.943831018521</v>
      </c>
      <c r="T118" s="11"/>
      <c r="U118" s="12"/>
      <c r="V118" s="12"/>
      <c r="W118" s="13"/>
      <c r="X118" s="14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6"/>
      <c r="AL118" s="16"/>
      <c r="AM118" s="11"/>
      <c r="AN118" s="12"/>
      <c r="AO118" s="12"/>
      <c r="AP118" s="13"/>
      <c r="AQ118" s="14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6"/>
      <c r="BE118" s="16"/>
      <c r="BF118" s="11"/>
      <c r="BG118" s="12"/>
      <c r="BH118" s="12"/>
      <c r="BI118" s="13"/>
      <c r="BJ118" s="14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6"/>
      <c r="BX118" s="16"/>
      <c r="BY118" s="11"/>
      <c r="BZ118" s="12"/>
      <c r="CA118" s="12"/>
      <c r="CB118" s="13"/>
      <c r="CC118" s="14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6"/>
      <c r="CQ118" s="16"/>
      <c r="CR118" s="11"/>
      <c r="CS118" s="12"/>
      <c r="CT118" s="12"/>
      <c r="CU118" s="13"/>
      <c r="CV118" s="14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6"/>
      <c r="DJ118" s="16"/>
      <c r="DK118" s="11"/>
      <c r="DL118" s="12"/>
      <c r="DM118" s="12"/>
      <c r="DN118" s="13"/>
      <c r="DO118" s="14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  <c r="EB118" s="16"/>
      <c r="EC118" s="16"/>
      <c r="ED118" s="11"/>
      <c r="EE118" s="12"/>
      <c r="EF118" s="12"/>
      <c r="EG118" s="13"/>
      <c r="EH118" s="14"/>
      <c r="EI118" s="11"/>
      <c r="EJ118" s="11"/>
      <c r="EK118" s="11"/>
      <c r="EL118" s="11"/>
      <c r="EM118" s="11"/>
      <c r="EN118" s="11"/>
      <c r="EO118" s="11"/>
      <c r="EP118" s="11"/>
      <c r="EQ118" s="11"/>
      <c r="ER118" s="11"/>
      <c r="ES118" s="11"/>
      <c r="ET118" s="11"/>
      <c r="EU118" s="16"/>
      <c r="EV118" s="16"/>
      <c r="EW118" s="11"/>
      <c r="EX118" s="12"/>
      <c r="EY118" s="12"/>
      <c r="EZ118" s="13"/>
      <c r="FA118" s="14"/>
      <c r="FB118" s="11"/>
      <c r="FC118" s="11"/>
      <c r="FD118" s="11"/>
      <c r="FE118" s="11"/>
      <c r="FF118" s="11"/>
      <c r="FG118" s="11"/>
      <c r="FH118" s="11"/>
      <c r="FI118" s="11"/>
      <c r="FJ118" s="11"/>
      <c r="FK118" s="11"/>
      <c r="FL118" s="11"/>
      <c r="FM118" s="11"/>
      <c r="FN118" s="16"/>
      <c r="FO118" s="16"/>
      <c r="FP118" s="11"/>
      <c r="FQ118" s="12"/>
      <c r="FR118" s="12"/>
      <c r="FS118" s="13"/>
      <c r="FT118" s="14"/>
      <c r="FU118" s="11"/>
      <c r="FV118" s="11"/>
      <c r="FW118" s="11"/>
      <c r="FX118" s="11"/>
      <c r="FY118" s="11"/>
      <c r="FZ118" s="11"/>
      <c r="GA118" s="11"/>
      <c r="GB118" s="11"/>
      <c r="GC118" s="11"/>
      <c r="GD118" s="11"/>
      <c r="GE118" s="11"/>
      <c r="GF118" s="11"/>
      <c r="GG118" s="16"/>
      <c r="GH118" s="16"/>
      <c r="GI118" s="11"/>
      <c r="GJ118" s="12"/>
      <c r="GK118" s="12"/>
      <c r="GL118" s="13"/>
      <c r="GM118" s="14"/>
      <c r="GN118" s="11"/>
      <c r="GO118" s="11"/>
      <c r="GP118" s="11"/>
      <c r="GQ118" s="11"/>
      <c r="GR118" s="11"/>
      <c r="GS118" s="11"/>
      <c r="GT118" s="11"/>
      <c r="GU118" s="11"/>
      <c r="GV118" s="11"/>
      <c r="GW118" s="11"/>
      <c r="GX118" s="11"/>
      <c r="GY118" s="11"/>
      <c r="GZ118" s="16"/>
      <c r="HA118" s="16"/>
      <c r="HB118" s="11"/>
      <c r="HC118" s="12"/>
      <c r="HD118" s="12"/>
      <c r="HE118" s="13"/>
      <c r="HF118" s="14"/>
      <c r="HG118" s="11"/>
      <c r="HH118" s="11"/>
      <c r="HI118" s="11"/>
      <c r="HJ118" s="11"/>
      <c r="HK118" s="11"/>
      <c r="HL118" s="11"/>
      <c r="HM118" s="11"/>
      <c r="HN118" s="11"/>
      <c r="HO118" s="11"/>
      <c r="HP118" s="11"/>
      <c r="HQ118" s="11"/>
      <c r="HR118" s="11"/>
      <c r="HS118" s="16"/>
      <c r="HT118" s="16"/>
      <c r="HU118" s="11"/>
      <c r="HV118" s="12"/>
      <c r="HW118" s="12"/>
      <c r="HX118" s="13"/>
      <c r="HY118" s="14"/>
      <c r="HZ118" s="11"/>
      <c r="IA118" s="11"/>
      <c r="IB118" s="11"/>
      <c r="IC118" s="11"/>
      <c r="ID118" s="11"/>
      <c r="IE118" s="11"/>
      <c r="IF118" s="11"/>
      <c r="IG118" s="11"/>
      <c r="IH118" s="11"/>
      <c r="II118" s="11"/>
      <c r="IJ118" s="11"/>
      <c r="IK118" s="11"/>
      <c r="IL118" s="16"/>
      <c r="IM118" s="16"/>
      <c r="IN118" s="11"/>
      <c r="IO118" s="12"/>
      <c r="IP118" s="12"/>
      <c r="IQ118" s="13"/>
      <c r="IR118" s="14"/>
      <c r="IS118" s="11"/>
      <c r="IT118" s="11"/>
      <c r="IU118" s="11"/>
      <c r="IV118" s="11"/>
      <c r="IW118" s="11"/>
      <c r="IX118" s="11"/>
      <c r="IY118" s="11"/>
      <c r="IZ118" s="11"/>
      <c r="JA118" s="11"/>
      <c r="JB118" s="11"/>
      <c r="JC118" s="11"/>
      <c r="JD118" s="11"/>
      <c r="JE118" s="16"/>
      <c r="JF118" s="16"/>
      <c r="JG118" s="11"/>
      <c r="JH118" s="12"/>
      <c r="JI118" s="12"/>
      <c r="JJ118" s="13"/>
      <c r="JK118" s="14"/>
      <c r="JL118" s="11"/>
      <c r="JM118" s="11"/>
      <c r="JN118" s="11"/>
      <c r="JO118" s="11"/>
      <c r="JP118" s="11"/>
      <c r="JQ118" s="11"/>
      <c r="JR118" s="11"/>
      <c r="JS118" s="11"/>
      <c r="JT118" s="11"/>
      <c r="JU118" s="11"/>
      <c r="JV118" s="11"/>
      <c r="JW118" s="11"/>
      <c r="JX118" s="16"/>
      <c r="JY118" s="16"/>
      <c r="JZ118" s="11"/>
      <c r="KA118" s="12"/>
      <c r="KB118" s="12"/>
      <c r="KC118" s="13"/>
      <c r="KD118" s="14"/>
      <c r="KE118" s="11"/>
      <c r="KF118" s="11"/>
      <c r="KG118" s="11"/>
      <c r="KH118" s="11"/>
      <c r="KI118" s="11"/>
      <c r="KJ118" s="11"/>
      <c r="KK118" s="11"/>
      <c r="KL118" s="11"/>
      <c r="KM118" s="11"/>
      <c r="KN118" s="11"/>
      <c r="KO118" s="11"/>
      <c r="KP118" s="11"/>
      <c r="KQ118" s="16"/>
      <c r="KR118" s="16"/>
      <c r="KS118" s="11"/>
      <c r="KT118" s="12"/>
      <c r="KU118" s="12"/>
      <c r="KV118" s="13"/>
      <c r="KW118" s="14"/>
      <c r="KX118" s="11"/>
      <c r="KY118" s="11"/>
      <c r="KZ118" s="11"/>
      <c r="LA118" s="11"/>
      <c r="LB118" s="11"/>
      <c r="LC118" s="11"/>
      <c r="LD118" s="11"/>
      <c r="LE118" s="11"/>
      <c r="LF118" s="11"/>
      <c r="LG118" s="11"/>
      <c r="LH118" s="11"/>
      <c r="LI118" s="11"/>
      <c r="LJ118" s="16"/>
      <c r="LK118" s="16"/>
      <c r="LL118" s="11"/>
      <c r="LM118" s="12"/>
      <c r="LN118" s="12"/>
      <c r="LO118" s="13"/>
      <c r="LP118" s="14"/>
      <c r="LQ118" s="11"/>
      <c r="LR118" s="11"/>
      <c r="LS118" s="11"/>
      <c r="LT118" s="11"/>
      <c r="LU118" s="11"/>
      <c r="LV118" s="11"/>
      <c r="LW118" s="11"/>
      <c r="LX118" s="11"/>
      <c r="LY118" s="11"/>
      <c r="LZ118" s="11"/>
      <c r="MA118" s="11"/>
      <c r="MB118" s="11"/>
      <c r="MC118" s="16"/>
      <c r="MD118" s="16"/>
      <c r="ME118" s="11"/>
      <c r="MF118" s="12"/>
      <c r="MG118" s="12"/>
      <c r="MH118" s="13"/>
      <c r="MI118" s="14"/>
      <c r="MJ118" s="11"/>
      <c r="MK118" s="11"/>
      <c r="ML118" s="11"/>
      <c r="MM118" s="11"/>
      <c r="MN118" s="11"/>
      <c r="MO118" s="11"/>
      <c r="MP118" s="11"/>
      <c r="MQ118" s="11"/>
      <c r="MR118" s="11"/>
      <c r="MS118" s="11"/>
      <c r="MT118" s="11"/>
      <c r="MU118" s="11"/>
      <c r="MV118" s="16"/>
      <c r="MW118" s="16"/>
      <c r="MX118" s="11"/>
      <c r="MY118" s="12"/>
      <c r="MZ118" s="12"/>
      <c r="NA118" s="13"/>
      <c r="NB118" s="14"/>
      <c r="NC118" s="11"/>
      <c r="ND118" s="11"/>
      <c r="NE118" s="11"/>
      <c r="NF118" s="11"/>
      <c r="NG118" s="11"/>
      <c r="NH118" s="11"/>
      <c r="NI118" s="11"/>
      <c r="NJ118" s="11"/>
      <c r="NK118" s="11"/>
      <c r="NL118" s="11"/>
      <c r="NM118" s="11"/>
      <c r="NN118" s="11"/>
      <c r="NO118" s="16"/>
      <c r="NP118" s="16"/>
      <c r="NQ118" s="11"/>
      <c r="NR118" s="12"/>
      <c r="NS118" s="12"/>
      <c r="NT118" s="13"/>
      <c r="NU118" s="14"/>
      <c r="NV118" s="11"/>
      <c r="NW118" s="11"/>
      <c r="NX118" s="11"/>
      <c r="NY118" s="11"/>
      <c r="NZ118" s="11"/>
      <c r="OA118" s="11"/>
      <c r="OB118" s="11"/>
      <c r="OC118" s="11"/>
      <c r="OD118" s="11"/>
      <c r="OE118" s="11"/>
      <c r="OF118" s="11"/>
      <c r="OG118" s="11"/>
      <c r="OH118" s="16"/>
      <c r="OI118" s="16"/>
      <c r="OJ118" s="11"/>
      <c r="OK118" s="12"/>
      <c r="OL118" s="12"/>
      <c r="OM118" s="13"/>
      <c r="ON118" s="14"/>
      <c r="OO118" s="11"/>
      <c r="OP118" s="11"/>
      <c r="OQ118" s="11"/>
      <c r="OR118" s="11"/>
      <c r="OS118" s="11"/>
      <c r="OT118" s="11"/>
      <c r="OU118" s="11"/>
      <c r="OV118" s="11"/>
      <c r="OW118" s="11"/>
      <c r="OX118" s="11"/>
      <c r="OY118" s="11"/>
      <c r="OZ118" s="11"/>
      <c r="PA118" s="16"/>
      <c r="PB118" s="16"/>
    </row>
    <row r="119" spans="1:418" ht="100" customHeight="1" x14ac:dyDescent="0.75">
      <c r="A119" s="12">
        <v>3232</v>
      </c>
      <c r="B119" s="12" t="s">
        <v>3232</v>
      </c>
      <c r="C119" s="12" t="s">
        <v>7342</v>
      </c>
      <c r="D119" s="26">
        <v>1000</v>
      </c>
      <c r="E119" s="27">
        <v>1312</v>
      </c>
      <c r="F119" s="12" t="s">
        <v>8218</v>
      </c>
      <c r="G119" s="12" t="s">
        <v>8223</v>
      </c>
      <c r="H119" s="12" t="s">
        <v>8245</v>
      </c>
      <c r="I119" s="12">
        <v>1462334340</v>
      </c>
      <c r="J119" s="12">
        <v>1459711917</v>
      </c>
      <c r="K119" s="12" t="b">
        <v>1</v>
      </c>
      <c r="L119" s="12">
        <v>26</v>
      </c>
      <c r="M119" s="12" t="b">
        <v>1</v>
      </c>
      <c r="N119" s="12" t="s">
        <v>8273</v>
      </c>
      <c r="O119" s="12" t="s">
        <v>8274</v>
      </c>
      <c r="P119" s="12">
        <v>131</v>
      </c>
      <c r="Q119" s="12">
        <v>50.46</v>
      </c>
      <c r="R119" s="15">
        <v>42463.81385416667</v>
      </c>
      <c r="S119" s="15">
        <v>42494.165972222225</v>
      </c>
      <c r="T119" s="11"/>
      <c r="U119" s="12"/>
      <c r="V119" s="12"/>
      <c r="W119" s="13"/>
      <c r="X119" s="14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6"/>
      <c r="AL119" s="16"/>
      <c r="AM119" s="11"/>
      <c r="AN119" s="12"/>
      <c r="AO119" s="12"/>
      <c r="AP119" s="13"/>
      <c r="AQ119" s="14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6"/>
      <c r="BE119" s="16"/>
      <c r="BF119" s="11"/>
      <c r="BG119" s="12"/>
      <c r="BH119" s="12"/>
      <c r="BI119" s="13"/>
      <c r="BJ119" s="14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6"/>
      <c r="BX119" s="16"/>
      <c r="BY119" s="11"/>
      <c r="BZ119" s="12"/>
      <c r="CA119" s="12"/>
      <c r="CB119" s="13"/>
      <c r="CC119" s="14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6"/>
      <c r="CQ119" s="16"/>
      <c r="CR119" s="11"/>
      <c r="CS119" s="12"/>
      <c r="CT119" s="12"/>
      <c r="CU119" s="13"/>
      <c r="CV119" s="14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6"/>
      <c r="DJ119" s="16"/>
      <c r="DK119" s="11"/>
      <c r="DL119" s="12"/>
      <c r="DM119" s="12"/>
      <c r="DN119" s="13"/>
      <c r="DO119" s="14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  <c r="EB119" s="16"/>
      <c r="EC119" s="16"/>
      <c r="ED119" s="11"/>
      <c r="EE119" s="12"/>
      <c r="EF119" s="12"/>
      <c r="EG119" s="13"/>
      <c r="EH119" s="14"/>
      <c r="EI119" s="11"/>
      <c r="EJ119" s="11"/>
      <c r="EK119" s="11"/>
      <c r="EL119" s="11"/>
      <c r="EM119" s="11"/>
      <c r="EN119" s="11"/>
      <c r="EO119" s="11"/>
      <c r="EP119" s="11"/>
      <c r="EQ119" s="11"/>
      <c r="ER119" s="11"/>
      <c r="ES119" s="11"/>
      <c r="ET119" s="11"/>
      <c r="EU119" s="16"/>
      <c r="EV119" s="16"/>
      <c r="EW119" s="11"/>
      <c r="EX119" s="12"/>
      <c r="EY119" s="12"/>
      <c r="EZ119" s="13"/>
      <c r="FA119" s="14"/>
      <c r="FB119" s="11"/>
      <c r="FC119" s="11"/>
      <c r="FD119" s="11"/>
      <c r="FE119" s="11"/>
      <c r="FF119" s="11"/>
      <c r="FG119" s="11"/>
      <c r="FH119" s="11"/>
      <c r="FI119" s="11"/>
      <c r="FJ119" s="11"/>
      <c r="FK119" s="11"/>
      <c r="FL119" s="11"/>
      <c r="FM119" s="11"/>
      <c r="FN119" s="16"/>
      <c r="FO119" s="16"/>
      <c r="FP119" s="11"/>
      <c r="FQ119" s="12"/>
      <c r="FR119" s="12"/>
      <c r="FS119" s="13"/>
      <c r="FT119" s="14"/>
      <c r="FU119" s="11"/>
      <c r="FV119" s="11"/>
      <c r="FW119" s="11"/>
      <c r="FX119" s="11"/>
      <c r="FY119" s="11"/>
      <c r="FZ119" s="11"/>
      <c r="GA119" s="11"/>
      <c r="GB119" s="11"/>
      <c r="GC119" s="11"/>
      <c r="GD119" s="11"/>
      <c r="GE119" s="11"/>
      <c r="GF119" s="11"/>
      <c r="GG119" s="16"/>
      <c r="GH119" s="16"/>
      <c r="GI119" s="11"/>
      <c r="GJ119" s="12"/>
      <c r="GK119" s="12"/>
      <c r="GL119" s="13"/>
      <c r="GM119" s="14"/>
      <c r="GN119" s="11"/>
      <c r="GO119" s="11"/>
      <c r="GP119" s="11"/>
      <c r="GQ119" s="11"/>
      <c r="GR119" s="11"/>
      <c r="GS119" s="11"/>
      <c r="GT119" s="11"/>
      <c r="GU119" s="11"/>
      <c r="GV119" s="11"/>
      <c r="GW119" s="11"/>
      <c r="GX119" s="11"/>
      <c r="GY119" s="11"/>
      <c r="GZ119" s="16"/>
      <c r="HA119" s="16"/>
      <c r="HB119" s="11"/>
      <c r="HC119" s="12"/>
      <c r="HD119" s="12"/>
      <c r="HE119" s="13"/>
      <c r="HF119" s="14"/>
      <c r="HG119" s="11"/>
      <c r="HH119" s="11"/>
      <c r="HI119" s="11"/>
      <c r="HJ119" s="11"/>
      <c r="HK119" s="11"/>
      <c r="HL119" s="11"/>
      <c r="HM119" s="11"/>
      <c r="HN119" s="11"/>
      <c r="HO119" s="11"/>
      <c r="HP119" s="11"/>
      <c r="HQ119" s="11"/>
      <c r="HR119" s="11"/>
      <c r="HS119" s="16"/>
      <c r="HT119" s="16"/>
      <c r="HU119" s="11"/>
      <c r="HV119" s="12"/>
      <c r="HW119" s="12"/>
      <c r="HX119" s="13"/>
      <c r="HY119" s="14"/>
      <c r="HZ119" s="11"/>
      <c r="IA119" s="11"/>
      <c r="IB119" s="11"/>
      <c r="IC119" s="11"/>
      <c r="ID119" s="11"/>
      <c r="IE119" s="11"/>
      <c r="IF119" s="11"/>
      <c r="IG119" s="11"/>
      <c r="IH119" s="11"/>
      <c r="II119" s="11"/>
      <c r="IJ119" s="11"/>
      <c r="IK119" s="11"/>
      <c r="IL119" s="16"/>
      <c r="IM119" s="16"/>
      <c r="IN119" s="11"/>
      <c r="IO119" s="12"/>
      <c r="IP119" s="12"/>
      <c r="IQ119" s="13"/>
      <c r="IR119" s="14"/>
      <c r="IS119" s="11"/>
      <c r="IT119" s="11"/>
      <c r="IU119" s="11"/>
      <c r="IV119" s="11"/>
      <c r="IW119" s="11"/>
      <c r="IX119" s="11"/>
      <c r="IY119" s="11"/>
      <c r="IZ119" s="11"/>
      <c r="JA119" s="11"/>
      <c r="JB119" s="11"/>
      <c r="JC119" s="11"/>
      <c r="JD119" s="11"/>
      <c r="JE119" s="16"/>
      <c r="JF119" s="16"/>
      <c r="JG119" s="11"/>
      <c r="JH119" s="12"/>
      <c r="JI119" s="12"/>
      <c r="JJ119" s="13"/>
      <c r="JK119" s="14"/>
      <c r="JL119" s="11"/>
      <c r="JM119" s="11"/>
      <c r="JN119" s="11"/>
      <c r="JO119" s="11"/>
      <c r="JP119" s="11"/>
      <c r="JQ119" s="11"/>
      <c r="JR119" s="11"/>
      <c r="JS119" s="11"/>
      <c r="JT119" s="11"/>
      <c r="JU119" s="11"/>
      <c r="JV119" s="11"/>
      <c r="JW119" s="11"/>
      <c r="JX119" s="16"/>
      <c r="JY119" s="16"/>
      <c r="JZ119" s="11"/>
      <c r="KA119" s="12"/>
      <c r="KB119" s="12"/>
      <c r="KC119" s="13"/>
      <c r="KD119" s="14"/>
      <c r="KE119" s="11"/>
      <c r="KF119" s="11"/>
      <c r="KG119" s="11"/>
      <c r="KH119" s="11"/>
      <c r="KI119" s="11"/>
      <c r="KJ119" s="11"/>
      <c r="KK119" s="11"/>
      <c r="KL119" s="11"/>
      <c r="KM119" s="11"/>
      <c r="KN119" s="11"/>
      <c r="KO119" s="11"/>
      <c r="KP119" s="11"/>
      <c r="KQ119" s="16"/>
      <c r="KR119" s="16"/>
      <c r="KS119" s="11"/>
      <c r="KT119" s="12"/>
      <c r="KU119" s="12"/>
      <c r="KV119" s="13"/>
      <c r="KW119" s="14"/>
      <c r="KX119" s="11"/>
      <c r="KY119" s="11"/>
      <c r="KZ119" s="11"/>
      <c r="LA119" s="11"/>
      <c r="LB119" s="11"/>
      <c r="LC119" s="11"/>
      <c r="LD119" s="11"/>
      <c r="LE119" s="11"/>
      <c r="LF119" s="11"/>
      <c r="LG119" s="11"/>
      <c r="LH119" s="11"/>
      <c r="LI119" s="11"/>
      <c r="LJ119" s="16"/>
      <c r="LK119" s="16"/>
      <c r="LL119" s="11"/>
      <c r="LM119" s="12"/>
      <c r="LN119" s="12"/>
      <c r="LO119" s="13"/>
      <c r="LP119" s="14"/>
      <c r="LQ119" s="11"/>
      <c r="LR119" s="11"/>
      <c r="LS119" s="11"/>
      <c r="LT119" s="11"/>
      <c r="LU119" s="11"/>
      <c r="LV119" s="11"/>
      <c r="LW119" s="11"/>
      <c r="LX119" s="11"/>
      <c r="LY119" s="11"/>
      <c r="LZ119" s="11"/>
      <c r="MA119" s="11"/>
      <c r="MB119" s="11"/>
      <c r="MC119" s="16"/>
      <c r="MD119" s="16"/>
      <c r="ME119" s="11"/>
      <c r="MF119" s="12"/>
      <c r="MG119" s="12"/>
      <c r="MH119" s="13"/>
      <c r="MI119" s="14"/>
      <c r="MJ119" s="11"/>
      <c r="MK119" s="11"/>
      <c r="ML119" s="11"/>
      <c r="MM119" s="11"/>
      <c r="MN119" s="11"/>
      <c r="MO119" s="11"/>
      <c r="MP119" s="11"/>
      <c r="MQ119" s="11"/>
      <c r="MR119" s="11"/>
      <c r="MS119" s="11"/>
      <c r="MT119" s="11"/>
      <c r="MU119" s="11"/>
      <c r="MV119" s="16"/>
      <c r="MW119" s="16"/>
      <c r="MX119" s="11"/>
      <c r="MY119" s="12"/>
      <c r="MZ119" s="12"/>
      <c r="NA119" s="13"/>
      <c r="NB119" s="14"/>
      <c r="NC119" s="11"/>
      <c r="ND119" s="11"/>
      <c r="NE119" s="11"/>
      <c r="NF119" s="11"/>
      <c r="NG119" s="11"/>
      <c r="NH119" s="11"/>
      <c r="NI119" s="11"/>
      <c r="NJ119" s="11"/>
      <c r="NK119" s="11"/>
      <c r="NL119" s="11"/>
      <c r="NM119" s="11"/>
      <c r="NN119" s="11"/>
      <c r="NO119" s="16"/>
      <c r="NP119" s="16"/>
      <c r="NQ119" s="11"/>
      <c r="NR119" s="12"/>
      <c r="NS119" s="12"/>
      <c r="NT119" s="13"/>
      <c r="NU119" s="14"/>
      <c r="NV119" s="11"/>
      <c r="NW119" s="11"/>
      <c r="NX119" s="11"/>
      <c r="NY119" s="11"/>
      <c r="NZ119" s="11"/>
      <c r="OA119" s="11"/>
      <c r="OB119" s="11"/>
      <c r="OC119" s="11"/>
      <c r="OD119" s="11"/>
      <c r="OE119" s="11"/>
      <c r="OF119" s="11"/>
      <c r="OG119" s="11"/>
      <c r="OH119" s="16"/>
      <c r="OI119" s="16"/>
      <c r="OJ119" s="11"/>
      <c r="OK119" s="12"/>
      <c r="OL119" s="12"/>
      <c r="OM119" s="13"/>
      <c r="ON119" s="14"/>
      <c r="OO119" s="11"/>
      <c r="OP119" s="11"/>
      <c r="OQ119" s="11"/>
      <c r="OR119" s="11"/>
      <c r="OS119" s="11"/>
      <c r="OT119" s="11"/>
      <c r="OU119" s="11"/>
      <c r="OV119" s="11"/>
      <c r="OW119" s="11"/>
      <c r="OX119" s="11"/>
      <c r="OY119" s="11"/>
      <c r="OZ119" s="11"/>
      <c r="PA119" s="16"/>
      <c r="PB119" s="16"/>
    </row>
    <row r="120" spans="1:418" ht="100" customHeight="1" x14ac:dyDescent="0.75">
      <c r="A120" s="12">
        <v>3233</v>
      </c>
      <c r="B120" s="12" t="s">
        <v>3233</v>
      </c>
      <c r="C120" s="12" t="s">
        <v>7343</v>
      </c>
      <c r="D120" s="26">
        <v>5000</v>
      </c>
      <c r="E120" s="27">
        <v>5940</v>
      </c>
      <c r="F120" s="12" t="s">
        <v>8218</v>
      </c>
      <c r="G120" s="12" t="s">
        <v>8223</v>
      </c>
      <c r="H120" s="12" t="s">
        <v>8245</v>
      </c>
      <c r="I120" s="12">
        <v>1488482355</v>
      </c>
      <c r="J120" s="12">
        <v>1485890355</v>
      </c>
      <c r="K120" s="12" t="b">
        <v>0</v>
      </c>
      <c r="L120" s="12">
        <v>61</v>
      </c>
      <c r="M120" s="12" t="b">
        <v>1</v>
      </c>
      <c r="N120" s="12" t="s">
        <v>8273</v>
      </c>
      <c r="O120" s="12" t="s">
        <v>8274</v>
      </c>
      <c r="P120" s="12">
        <v>119</v>
      </c>
      <c r="Q120" s="12">
        <v>97.38</v>
      </c>
      <c r="R120" s="15">
        <v>42766.805034722223</v>
      </c>
      <c r="S120" s="15">
        <v>42796.805034722223</v>
      </c>
      <c r="T120" s="11"/>
      <c r="U120" s="12"/>
      <c r="V120" s="12"/>
      <c r="W120" s="13"/>
      <c r="X120" s="14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6"/>
      <c r="AL120" s="16"/>
      <c r="AM120" s="11"/>
      <c r="AN120" s="12"/>
      <c r="AO120" s="12"/>
      <c r="AP120" s="13"/>
      <c r="AQ120" s="14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6"/>
      <c r="BE120" s="16"/>
      <c r="BF120" s="11"/>
      <c r="BG120" s="12"/>
      <c r="BH120" s="12"/>
      <c r="BI120" s="13"/>
      <c r="BJ120" s="14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6"/>
      <c r="BX120" s="16"/>
      <c r="BY120" s="11"/>
      <c r="BZ120" s="12"/>
      <c r="CA120" s="12"/>
      <c r="CB120" s="13"/>
      <c r="CC120" s="14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6"/>
      <c r="CQ120" s="16"/>
      <c r="CR120" s="11"/>
      <c r="CS120" s="12"/>
      <c r="CT120" s="12"/>
      <c r="CU120" s="13"/>
      <c r="CV120" s="14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6"/>
      <c r="DJ120" s="16"/>
      <c r="DK120" s="11"/>
      <c r="DL120" s="12"/>
      <c r="DM120" s="12"/>
      <c r="DN120" s="13"/>
      <c r="DO120" s="14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  <c r="EB120" s="16"/>
      <c r="EC120" s="16"/>
      <c r="ED120" s="11"/>
      <c r="EE120" s="12"/>
      <c r="EF120" s="12"/>
      <c r="EG120" s="13"/>
      <c r="EH120" s="14"/>
      <c r="EI120" s="11"/>
      <c r="EJ120" s="11"/>
      <c r="EK120" s="11"/>
      <c r="EL120" s="11"/>
      <c r="EM120" s="11"/>
      <c r="EN120" s="11"/>
      <c r="EO120" s="11"/>
      <c r="EP120" s="11"/>
      <c r="EQ120" s="11"/>
      <c r="ER120" s="11"/>
      <c r="ES120" s="11"/>
      <c r="ET120" s="11"/>
      <c r="EU120" s="16"/>
      <c r="EV120" s="16"/>
      <c r="EW120" s="11"/>
      <c r="EX120" s="12"/>
      <c r="EY120" s="12"/>
      <c r="EZ120" s="13"/>
      <c r="FA120" s="14"/>
      <c r="FB120" s="11"/>
      <c r="FC120" s="11"/>
      <c r="FD120" s="11"/>
      <c r="FE120" s="11"/>
      <c r="FF120" s="11"/>
      <c r="FG120" s="11"/>
      <c r="FH120" s="11"/>
      <c r="FI120" s="11"/>
      <c r="FJ120" s="11"/>
      <c r="FK120" s="11"/>
      <c r="FL120" s="11"/>
      <c r="FM120" s="11"/>
      <c r="FN120" s="16"/>
      <c r="FO120" s="16"/>
      <c r="FP120" s="11"/>
      <c r="FQ120" s="12"/>
      <c r="FR120" s="12"/>
      <c r="FS120" s="13"/>
      <c r="FT120" s="14"/>
      <c r="FU120" s="11"/>
      <c r="FV120" s="11"/>
      <c r="FW120" s="11"/>
      <c r="FX120" s="11"/>
      <c r="FY120" s="11"/>
      <c r="FZ120" s="11"/>
      <c r="GA120" s="11"/>
      <c r="GB120" s="11"/>
      <c r="GC120" s="11"/>
      <c r="GD120" s="11"/>
      <c r="GE120" s="11"/>
      <c r="GF120" s="11"/>
      <c r="GG120" s="16"/>
      <c r="GH120" s="16"/>
      <c r="GI120" s="11"/>
      <c r="GJ120" s="12"/>
      <c r="GK120" s="12"/>
      <c r="GL120" s="13"/>
      <c r="GM120" s="14"/>
      <c r="GN120" s="11"/>
      <c r="GO120" s="11"/>
      <c r="GP120" s="11"/>
      <c r="GQ120" s="11"/>
      <c r="GR120" s="11"/>
      <c r="GS120" s="11"/>
      <c r="GT120" s="11"/>
      <c r="GU120" s="11"/>
      <c r="GV120" s="11"/>
      <c r="GW120" s="11"/>
      <c r="GX120" s="11"/>
      <c r="GY120" s="11"/>
      <c r="GZ120" s="16"/>
      <c r="HA120" s="16"/>
      <c r="HB120" s="11"/>
      <c r="HC120" s="12"/>
      <c r="HD120" s="12"/>
      <c r="HE120" s="13"/>
      <c r="HF120" s="14"/>
      <c r="HG120" s="11"/>
      <c r="HH120" s="11"/>
      <c r="HI120" s="11"/>
      <c r="HJ120" s="11"/>
      <c r="HK120" s="11"/>
      <c r="HL120" s="11"/>
      <c r="HM120" s="11"/>
      <c r="HN120" s="11"/>
      <c r="HO120" s="11"/>
      <c r="HP120" s="11"/>
      <c r="HQ120" s="11"/>
      <c r="HR120" s="11"/>
      <c r="HS120" s="16"/>
      <c r="HT120" s="16"/>
      <c r="HU120" s="11"/>
      <c r="HV120" s="12"/>
      <c r="HW120" s="12"/>
      <c r="HX120" s="13"/>
      <c r="HY120" s="14"/>
      <c r="HZ120" s="11"/>
      <c r="IA120" s="11"/>
      <c r="IB120" s="11"/>
      <c r="IC120" s="11"/>
      <c r="ID120" s="11"/>
      <c r="IE120" s="11"/>
      <c r="IF120" s="11"/>
      <c r="IG120" s="11"/>
      <c r="IH120" s="11"/>
      <c r="II120" s="11"/>
      <c r="IJ120" s="11"/>
      <c r="IK120" s="11"/>
      <c r="IL120" s="16"/>
      <c r="IM120" s="16"/>
      <c r="IN120" s="11"/>
      <c r="IO120" s="12"/>
      <c r="IP120" s="12"/>
      <c r="IQ120" s="13"/>
      <c r="IR120" s="14"/>
      <c r="IS120" s="11"/>
      <c r="IT120" s="11"/>
      <c r="IU120" s="11"/>
      <c r="IV120" s="11"/>
      <c r="IW120" s="11"/>
      <c r="IX120" s="11"/>
      <c r="IY120" s="11"/>
      <c r="IZ120" s="11"/>
      <c r="JA120" s="11"/>
      <c r="JB120" s="11"/>
      <c r="JC120" s="11"/>
      <c r="JD120" s="11"/>
      <c r="JE120" s="16"/>
      <c r="JF120" s="16"/>
      <c r="JG120" s="11"/>
      <c r="JH120" s="12"/>
      <c r="JI120" s="12"/>
      <c r="JJ120" s="13"/>
      <c r="JK120" s="14"/>
      <c r="JL120" s="11"/>
      <c r="JM120" s="11"/>
      <c r="JN120" s="11"/>
      <c r="JO120" s="11"/>
      <c r="JP120" s="11"/>
      <c r="JQ120" s="11"/>
      <c r="JR120" s="11"/>
      <c r="JS120" s="11"/>
      <c r="JT120" s="11"/>
      <c r="JU120" s="11"/>
      <c r="JV120" s="11"/>
      <c r="JW120" s="11"/>
      <c r="JX120" s="16"/>
      <c r="JY120" s="16"/>
      <c r="JZ120" s="11"/>
      <c r="KA120" s="12"/>
      <c r="KB120" s="12"/>
      <c r="KC120" s="13"/>
      <c r="KD120" s="14"/>
      <c r="KE120" s="11"/>
      <c r="KF120" s="11"/>
      <c r="KG120" s="11"/>
      <c r="KH120" s="11"/>
      <c r="KI120" s="11"/>
      <c r="KJ120" s="11"/>
      <c r="KK120" s="11"/>
      <c r="KL120" s="11"/>
      <c r="KM120" s="11"/>
      <c r="KN120" s="11"/>
      <c r="KO120" s="11"/>
      <c r="KP120" s="11"/>
      <c r="KQ120" s="16"/>
      <c r="KR120" s="16"/>
      <c r="KS120" s="11"/>
      <c r="KT120" s="12"/>
      <c r="KU120" s="12"/>
      <c r="KV120" s="13"/>
      <c r="KW120" s="14"/>
      <c r="KX120" s="11"/>
      <c r="KY120" s="11"/>
      <c r="KZ120" s="11"/>
      <c r="LA120" s="11"/>
      <c r="LB120" s="11"/>
      <c r="LC120" s="11"/>
      <c r="LD120" s="11"/>
      <c r="LE120" s="11"/>
      <c r="LF120" s="11"/>
      <c r="LG120" s="11"/>
      <c r="LH120" s="11"/>
      <c r="LI120" s="11"/>
      <c r="LJ120" s="16"/>
      <c r="LK120" s="16"/>
      <c r="LL120" s="11"/>
      <c r="LM120" s="12"/>
      <c r="LN120" s="12"/>
      <c r="LO120" s="13"/>
      <c r="LP120" s="14"/>
      <c r="LQ120" s="11"/>
      <c r="LR120" s="11"/>
      <c r="LS120" s="11"/>
      <c r="LT120" s="11"/>
      <c r="LU120" s="11"/>
      <c r="LV120" s="11"/>
      <c r="LW120" s="11"/>
      <c r="LX120" s="11"/>
      <c r="LY120" s="11"/>
      <c r="LZ120" s="11"/>
      <c r="MA120" s="11"/>
      <c r="MB120" s="11"/>
      <c r="MC120" s="16"/>
      <c r="MD120" s="16"/>
      <c r="ME120" s="11"/>
      <c r="MF120" s="12"/>
      <c r="MG120" s="12"/>
      <c r="MH120" s="13"/>
      <c r="MI120" s="14"/>
      <c r="MJ120" s="11"/>
      <c r="MK120" s="11"/>
      <c r="ML120" s="11"/>
      <c r="MM120" s="11"/>
      <c r="MN120" s="11"/>
      <c r="MO120" s="11"/>
      <c r="MP120" s="11"/>
      <c r="MQ120" s="11"/>
      <c r="MR120" s="11"/>
      <c r="MS120" s="11"/>
      <c r="MT120" s="11"/>
      <c r="MU120" s="11"/>
      <c r="MV120" s="16"/>
      <c r="MW120" s="16"/>
      <c r="MX120" s="11"/>
      <c r="MY120" s="12"/>
      <c r="MZ120" s="12"/>
      <c r="NA120" s="13"/>
      <c r="NB120" s="14"/>
      <c r="NC120" s="11"/>
      <c r="ND120" s="11"/>
      <c r="NE120" s="11"/>
      <c r="NF120" s="11"/>
      <c r="NG120" s="11"/>
      <c r="NH120" s="11"/>
      <c r="NI120" s="11"/>
      <c r="NJ120" s="11"/>
      <c r="NK120" s="11"/>
      <c r="NL120" s="11"/>
      <c r="NM120" s="11"/>
      <c r="NN120" s="11"/>
      <c r="NO120" s="16"/>
      <c r="NP120" s="16"/>
      <c r="NQ120" s="11"/>
      <c r="NR120" s="12"/>
      <c r="NS120" s="12"/>
      <c r="NT120" s="13"/>
      <c r="NU120" s="14"/>
      <c r="NV120" s="11"/>
      <c r="NW120" s="11"/>
      <c r="NX120" s="11"/>
      <c r="NY120" s="11"/>
      <c r="NZ120" s="11"/>
      <c r="OA120" s="11"/>
      <c r="OB120" s="11"/>
      <c r="OC120" s="11"/>
      <c r="OD120" s="11"/>
      <c r="OE120" s="11"/>
      <c r="OF120" s="11"/>
      <c r="OG120" s="11"/>
      <c r="OH120" s="16"/>
      <c r="OI120" s="16"/>
      <c r="OJ120" s="11"/>
      <c r="OK120" s="12"/>
      <c r="OL120" s="12"/>
      <c r="OM120" s="13"/>
      <c r="ON120" s="14"/>
      <c r="OO120" s="11"/>
      <c r="OP120" s="11"/>
      <c r="OQ120" s="11"/>
      <c r="OR120" s="11"/>
      <c r="OS120" s="11"/>
      <c r="OT120" s="11"/>
      <c r="OU120" s="11"/>
      <c r="OV120" s="11"/>
      <c r="OW120" s="11"/>
      <c r="OX120" s="11"/>
      <c r="OY120" s="11"/>
      <c r="OZ120" s="11"/>
      <c r="PA120" s="16"/>
      <c r="PB120" s="16"/>
    </row>
    <row r="121" spans="1:418" ht="100" customHeight="1" x14ac:dyDescent="0.75">
      <c r="A121" s="12">
        <v>3235</v>
      </c>
      <c r="B121" s="12" t="s">
        <v>3235</v>
      </c>
      <c r="C121" s="12" t="s">
        <v>7345</v>
      </c>
      <c r="D121" s="26">
        <v>15000</v>
      </c>
      <c r="E121" s="27">
        <v>15481</v>
      </c>
      <c r="F121" s="12" t="s">
        <v>8218</v>
      </c>
      <c r="G121" s="12" t="s">
        <v>8223</v>
      </c>
      <c r="H121" s="12" t="s">
        <v>8245</v>
      </c>
      <c r="I121" s="12">
        <v>1467361251</v>
      </c>
      <c r="J121" s="12">
        <v>1464769251</v>
      </c>
      <c r="K121" s="12" t="b">
        <v>1</v>
      </c>
      <c r="L121" s="12">
        <v>181</v>
      </c>
      <c r="M121" s="12" t="b">
        <v>1</v>
      </c>
      <c r="N121" s="12" t="s">
        <v>8273</v>
      </c>
      <c r="O121" s="12" t="s">
        <v>8274</v>
      </c>
      <c r="P121" s="12">
        <v>103</v>
      </c>
      <c r="Q121" s="12">
        <v>85.53</v>
      </c>
      <c r="R121" s="15">
        <v>42522.347812499997</v>
      </c>
      <c r="S121" s="15">
        <v>42552.347812499997</v>
      </c>
      <c r="T121" s="11"/>
      <c r="U121" s="12"/>
      <c r="V121" s="12"/>
      <c r="W121" s="13"/>
      <c r="X121" s="14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6"/>
      <c r="AL121" s="16"/>
      <c r="AM121" s="11"/>
      <c r="AN121" s="12"/>
      <c r="AO121" s="12"/>
      <c r="AP121" s="13"/>
      <c r="AQ121" s="14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6"/>
      <c r="BE121" s="16"/>
      <c r="BF121" s="11"/>
      <c r="BG121" s="12"/>
      <c r="BH121" s="12"/>
      <c r="BI121" s="13"/>
      <c r="BJ121" s="14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6"/>
      <c r="BX121" s="16"/>
      <c r="BY121" s="11"/>
      <c r="BZ121" s="12"/>
      <c r="CA121" s="12"/>
      <c r="CB121" s="13"/>
      <c r="CC121" s="14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6"/>
      <c r="CQ121" s="16"/>
      <c r="CR121" s="11"/>
      <c r="CS121" s="12"/>
      <c r="CT121" s="12"/>
      <c r="CU121" s="13"/>
      <c r="CV121" s="14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6"/>
      <c r="DJ121" s="16"/>
      <c r="DK121" s="11"/>
      <c r="DL121" s="12"/>
      <c r="DM121" s="12"/>
      <c r="DN121" s="13"/>
      <c r="DO121" s="14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  <c r="EB121" s="16"/>
      <c r="EC121" s="16"/>
      <c r="ED121" s="11"/>
      <c r="EE121" s="12"/>
      <c r="EF121" s="12"/>
      <c r="EG121" s="13"/>
      <c r="EH121" s="14"/>
      <c r="EI121" s="11"/>
      <c r="EJ121" s="11"/>
      <c r="EK121" s="11"/>
      <c r="EL121" s="11"/>
      <c r="EM121" s="11"/>
      <c r="EN121" s="11"/>
      <c r="EO121" s="11"/>
      <c r="EP121" s="11"/>
      <c r="EQ121" s="11"/>
      <c r="ER121" s="11"/>
      <c r="ES121" s="11"/>
      <c r="ET121" s="11"/>
      <c r="EU121" s="16"/>
      <c r="EV121" s="16"/>
      <c r="EW121" s="11"/>
      <c r="EX121" s="12"/>
      <c r="EY121" s="12"/>
      <c r="EZ121" s="13"/>
      <c r="FA121" s="14"/>
      <c r="FB121" s="11"/>
      <c r="FC121" s="11"/>
      <c r="FD121" s="11"/>
      <c r="FE121" s="11"/>
      <c r="FF121" s="11"/>
      <c r="FG121" s="11"/>
      <c r="FH121" s="11"/>
      <c r="FI121" s="11"/>
      <c r="FJ121" s="11"/>
      <c r="FK121" s="11"/>
      <c r="FL121" s="11"/>
      <c r="FM121" s="11"/>
      <c r="FN121" s="16"/>
      <c r="FO121" s="16"/>
      <c r="FP121" s="11"/>
      <c r="FQ121" s="12"/>
      <c r="FR121" s="12"/>
      <c r="FS121" s="13"/>
      <c r="FT121" s="14"/>
      <c r="FU121" s="11"/>
      <c r="FV121" s="11"/>
      <c r="FW121" s="11"/>
      <c r="FX121" s="11"/>
      <c r="FY121" s="11"/>
      <c r="FZ121" s="11"/>
      <c r="GA121" s="11"/>
      <c r="GB121" s="11"/>
      <c r="GC121" s="11"/>
      <c r="GD121" s="11"/>
      <c r="GE121" s="11"/>
      <c r="GF121" s="11"/>
      <c r="GG121" s="16"/>
      <c r="GH121" s="16"/>
      <c r="GI121" s="11"/>
      <c r="GJ121" s="12"/>
      <c r="GK121" s="12"/>
      <c r="GL121" s="13"/>
      <c r="GM121" s="14"/>
      <c r="GN121" s="11"/>
      <c r="GO121" s="11"/>
      <c r="GP121" s="11"/>
      <c r="GQ121" s="11"/>
      <c r="GR121" s="11"/>
      <c r="GS121" s="11"/>
      <c r="GT121" s="11"/>
      <c r="GU121" s="11"/>
      <c r="GV121" s="11"/>
      <c r="GW121" s="11"/>
      <c r="GX121" s="11"/>
      <c r="GY121" s="11"/>
      <c r="GZ121" s="16"/>
      <c r="HA121" s="16"/>
      <c r="HB121" s="11"/>
      <c r="HC121" s="12"/>
      <c r="HD121" s="12"/>
      <c r="HE121" s="13"/>
      <c r="HF121" s="14"/>
      <c r="HG121" s="11"/>
      <c r="HH121" s="11"/>
      <c r="HI121" s="11"/>
      <c r="HJ121" s="11"/>
      <c r="HK121" s="11"/>
      <c r="HL121" s="11"/>
      <c r="HM121" s="11"/>
      <c r="HN121" s="11"/>
      <c r="HO121" s="11"/>
      <c r="HP121" s="11"/>
      <c r="HQ121" s="11"/>
      <c r="HR121" s="11"/>
      <c r="HS121" s="16"/>
      <c r="HT121" s="16"/>
      <c r="HU121" s="11"/>
      <c r="HV121" s="12"/>
      <c r="HW121" s="12"/>
      <c r="HX121" s="13"/>
      <c r="HY121" s="14"/>
      <c r="HZ121" s="11"/>
      <c r="IA121" s="11"/>
      <c r="IB121" s="11"/>
      <c r="IC121" s="11"/>
      <c r="ID121" s="11"/>
      <c r="IE121" s="11"/>
      <c r="IF121" s="11"/>
      <c r="IG121" s="11"/>
      <c r="IH121" s="11"/>
      <c r="II121" s="11"/>
      <c r="IJ121" s="11"/>
      <c r="IK121" s="11"/>
      <c r="IL121" s="16"/>
      <c r="IM121" s="16"/>
      <c r="IN121" s="11"/>
      <c r="IO121" s="12"/>
      <c r="IP121" s="12"/>
      <c r="IQ121" s="13"/>
      <c r="IR121" s="14"/>
      <c r="IS121" s="11"/>
      <c r="IT121" s="11"/>
      <c r="IU121" s="11"/>
      <c r="IV121" s="11"/>
      <c r="IW121" s="11"/>
      <c r="IX121" s="11"/>
      <c r="IY121" s="11"/>
      <c r="IZ121" s="11"/>
      <c r="JA121" s="11"/>
      <c r="JB121" s="11"/>
      <c r="JC121" s="11"/>
      <c r="JD121" s="11"/>
      <c r="JE121" s="16"/>
      <c r="JF121" s="16"/>
      <c r="JG121" s="11"/>
      <c r="JH121" s="12"/>
      <c r="JI121" s="12"/>
      <c r="JJ121" s="13"/>
      <c r="JK121" s="14"/>
      <c r="JL121" s="11"/>
      <c r="JM121" s="11"/>
      <c r="JN121" s="11"/>
      <c r="JO121" s="11"/>
      <c r="JP121" s="11"/>
      <c r="JQ121" s="11"/>
      <c r="JR121" s="11"/>
      <c r="JS121" s="11"/>
      <c r="JT121" s="11"/>
      <c r="JU121" s="11"/>
      <c r="JV121" s="11"/>
      <c r="JW121" s="11"/>
      <c r="JX121" s="16"/>
      <c r="JY121" s="16"/>
      <c r="JZ121" s="11"/>
      <c r="KA121" s="12"/>
      <c r="KB121" s="12"/>
      <c r="KC121" s="13"/>
      <c r="KD121" s="14"/>
      <c r="KE121" s="11"/>
      <c r="KF121" s="11"/>
      <c r="KG121" s="11"/>
      <c r="KH121" s="11"/>
      <c r="KI121" s="11"/>
      <c r="KJ121" s="11"/>
      <c r="KK121" s="11"/>
      <c r="KL121" s="11"/>
      <c r="KM121" s="11"/>
      <c r="KN121" s="11"/>
      <c r="KO121" s="11"/>
      <c r="KP121" s="11"/>
      <c r="KQ121" s="16"/>
      <c r="KR121" s="16"/>
      <c r="KS121" s="11"/>
      <c r="KT121" s="12"/>
      <c r="KU121" s="12"/>
      <c r="KV121" s="13"/>
      <c r="KW121" s="14"/>
      <c r="KX121" s="11"/>
      <c r="KY121" s="11"/>
      <c r="KZ121" s="11"/>
      <c r="LA121" s="11"/>
      <c r="LB121" s="11"/>
      <c r="LC121" s="11"/>
      <c r="LD121" s="11"/>
      <c r="LE121" s="11"/>
      <c r="LF121" s="11"/>
      <c r="LG121" s="11"/>
      <c r="LH121" s="11"/>
      <c r="LI121" s="11"/>
      <c r="LJ121" s="16"/>
      <c r="LK121" s="16"/>
      <c r="LL121" s="11"/>
      <c r="LM121" s="12"/>
      <c r="LN121" s="12"/>
      <c r="LO121" s="13"/>
      <c r="LP121" s="14"/>
      <c r="LQ121" s="11"/>
      <c r="LR121" s="11"/>
      <c r="LS121" s="11"/>
      <c r="LT121" s="11"/>
      <c r="LU121" s="11"/>
      <c r="LV121" s="11"/>
      <c r="LW121" s="11"/>
      <c r="LX121" s="11"/>
      <c r="LY121" s="11"/>
      <c r="LZ121" s="11"/>
      <c r="MA121" s="11"/>
      <c r="MB121" s="11"/>
      <c r="MC121" s="16"/>
      <c r="MD121" s="16"/>
      <c r="ME121" s="11"/>
      <c r="MF121" s="12"/>
      <c r="MG121" s="12"/>
      <c r="MH121" s="13"/>
      <c r="MI121" s="14"/>
      <c r="MJ121" s="11"/>
      <c r="MK121" s="11"/>
      <c r="ML121" s="11"/>
      <c r="MM121" s="11"/>
      <c r="MN121" s="11"/>
      <c r="MO121" s="11"/>
      <c r="MP121" s="11"/>
      <c r="MQ121" s="11"/>
      <c r="MR121" s="11"/>
      <c r="MS121" s="11"/>
      <c r="MT121" s="11"/>
      <c r="MU121" s="11"/>
      <c r="MV121" s="16"/>
      <c r="MW121" s="16"/>
      <c r="MX121" s="11"/>
      <c r="MY121" s="12"/>
      <c r="MZ121" s="12"/>
      <c r="NA121" s="13"/>
      <c r="NB121" s="14"/>
      <c r="NC121" s="11"/>
      <c r="ND121" s="11"/>
      <c r="NE121" s="11"/>
      <c r="NF121" s="11"/>
      <c r="NG121" s="11"/>
      <c r="NH121" s="11"/>
      <c r="NI121" s="11"/>
      <c r="NJ121" s="11"/>
      <c r="NK121" s="11"/>
      <c r="NL121" s="11"/>
      <c r="NM121" s="11"/>
      <c r="NN121" s="11"/>
      <c r="NO121" s="16"/>
      <c r="NP121" s="16"/>
      <c r="NQ121" s="11"/>
      <c r="NR121" s="12"/>
      <c r="NS121" s="12"/>
      <c r="NT121" s="13"/>
      <c r="NU121" s="14"/>
      <c r="NV121" s="11"/>
      <c r="NW121" s="11"/>
      <c r="NX121" s="11"/>
      <c r="NY121" s="11"/>
      <c r="NZ121" s="11"/>
      <c r="OA121" s="11"/>
      <c r="OB121" s="11"/>
      <c r="OC121" s="11"/>
      <c r="OD121" s="11"/>
      <c r="OE121" s="11"/>
      <c r="OF121" s="11"/>
      <c r="OG121" s="11"/>
      <c r="OH121" s="16"/>
      <c r="OI121" s="16"/>
      <c r="OJ121" s="11"/>
      <c r="OK121" s="12"/>
      <c r="OL121" s="12"/>
      <c r="OM121" s="13"/>
      <c r="ON121" s="14"/>
      <c r="OO121" s="11"/>
      <c r="OP121" s="11"/>
      <c r="OQ121" s="11"/>
      <c r="OR121" s="11"/>
      <c r="OS121" s="11"/>
      <c r="OT121" s="11"/>
      <c r="OU121" s="11"/>
      <c r="OV121" s="11"/>
      <c r="OW121" s="11"/>
      <c r="OX121" s="11"/>
      <c r="OY121" s="11"/>
      <c r="OZ121" s="11"/>
      <c r="PA121" s="16"/>
      <c r="PB121" s="16"/>
    </row>
    <row r="122" spans="1:418" ht="100" customHeight="1" x14ac:dyDescent="0.75">
      <c r="A122" s="12">
        <v>3236</v>
      </c>
      <c r="B122" s="12" t="s">
        <v>3236</v>
      </c>
      <c r="C122" s="12" t="s">
        <v>7346</v>
      </c>
      <c r="D122" s="26">
        <v>20000</v>
      </c>
      <c r="E122" s="27">
        <v>20120</v>
      </c>
      <c r="F122" s="12" t="s">
        <v>8218</v>
      </c>
      <c r="G122" s="12" t="s">
        <v>8223</v>
      </c>
      <c r="H122" s="12" t="s">
        <v>8245</v>
      </c>
      <c r="I122" s="12">
        <v>1482962433</v>
      </c>
      <c r="J122" s="12">
        <v>1480370433</v>
      </c>
      <c r="K122" s="12" t="b">
        <v>0</v>
      </c>
      <c r="L122" s="12">
        <v>110</v>
      </c>
      <c r="M122" s="12" t="b">
        <v>1</v>
      </c>
      <c r="N122" s="12" t="s">
        <v>8273</v>
      </c>
      <c r="O122" s="12" t="s">
        <v>8274</v>
      </c>
      <c r="P122" s="12">
        <v>101</v>
      </c>
      <c r="Q122" s="12">
        <v>182.91</v>
      </c>
      <c r="R122" s="15">
        <v>42702.917048611111</v>
      </c>
      <c r="S122" s="15">
        <v>42732.917048611111</v>
      </c>
      <c r="T122" s="11"/>
      <c r="U122" s="12"/>
      <c r="V122" s="12"/>
      <c r="W122" s="13"/>
      <c r="X122" s="14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6"/>
      <c r="AL122" s="16"/>
      <c r="AM122" s="11"/>
      <c r="AN122" s="12"/>
      <c r="AO122" s="12"/>
      <c r="AP122" s="13"/>
      <c r="AQ122" s="14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6"/>
      <c r="BE122" s="16"/>
      <c r="BF122" s="11"/>
      <c r="BG122" s="12"/>
      <c r="BH122" s="12"/>
      <c r="BI122" s="13"/>
      <c r="BJ122" s="14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6"/>
      <c r="BX122" s="16"/>
      <c r="BY122" s="11"/>
      <c r="BZ122" s="12"/>
      <c r="CA122" s="12"/>
      <c r="CB122" s="13"/>
      <c r="CC122" s="14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6"/>
      <c r="CQ122" s="16"/>
      <c r="CR122" s="11"/>
      <c r="CS122" s="12"/>
      <c r="CT122" s="12"/>
      <c r="CU122" s="13"/>
      <c r="CV122" s="14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6"/>
      <c r="DJ122" s="16"/>
      <c r="DK122" s="11"/>
      <c r="DL122" s="12"/>
      <c r="DM122" s="12"/>
      <c r="DN122" s="13"/>
      <c r="DO122" s="14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  <c r="EB122" s="16"/>
      <c r="EC122" s="16"/>
      <c r="ED122" s="11"/>
      <c r="EE122" s="12"/>
      <c r="EF122" s="12"/>
      <c r="EG122" s="13"/>
      <c r="EH122" s="14"/>
      <c r="EI122" s="11"/>
      <c r="EJ122" s="11"/>
      <c r="EK122" s="11"/>
      <c r="EL122" s="11"/>
      <c r="EM122" s="11"/>
      <c r="EN122" s="11"/>
      <c r="EO122" s="11"/>
      <c r="EP122" s="11"/>
      <c r="EQ122" s="11"/>
      <c r="ER122" s="11"/>
      <c r="ES122" s="11"/>
      <c r="ET122" s="11"/>
      <c r="EU122" s="16"/>
      <c r="EV122" s="16"/>
      <c r="EW122" s="11"/>
      <c r="EX122" s="12"/>
      <c r="EY122" s="12"/>
      <c r="EZ122" s="13"/>
      <c r="FA122" s="14"/>
      <c r="FB122" s="11"/>
      <c r="FC122" s="11"/>
      <c r="FD122" s="11"/>
      <c r="FE122" s="11"/>
      <c r="FF122" s="11"/>
      <c r="FG122" s="11"/>
      <c r="FH122" s="11"/>
      <c r="FI122" s="11"/>
      <c r="FJ122" s="11"/>
      <c r="FK122" s="11"/>
      <c r="FL122" s="11"/>
      <c r="FM122" s="11"/>
      <c r="FN122" s="16"/>
      <c r="FO122" s="16"/>
      <c r="FP122" s="11"/>
      <c r="FQ122" s="12"/>
      <c r="FR122" s="12"/>
      <c r="FS122" s="13"/>
      <c r="FT122" s="14"/>
      <c r="FU122" s="11"/>
      <c r="FV122" s="11"/>
      <c r="FW122" s="11"/>
      <c r="FX122" s="11"/>
      <c r="FY122" s="11"/>
      <c r="FZ122" s="11"/>
      <c r="GA122" s="11"/>
      <c r="GB122" s="11"/>
      <c r="GC122" s="11"/>
      <c r="GD122" s="11"/>
      <c r="GE122" s="11"/>
      <c r="GF122" s="11"/>
      <c r="GG122" s="16"/>
      <c r="GH122" s="16"/>
      <c r="GI122" s="11"/>
      <c r="GJ122" s="12"/>
      <c r="GK122" s="12"/>
      <c r="GL122" s="13"/>
      <c r="GM122" s="14"/>
      <c r="GN122" s="11"/>
      <c r="GO122" s="11"/>
      <c r="GP122" s="11"/>
      <c r="GQ122" s="11"/>
      <c r="GR122" s="11"/>
      <c r="GS122" s="11"/>
      <c r="GT122" s="11"/>
      <c r="GU122" s="11"/>
      <c r="GV122" s="11"/>
      <c r="GW122" s="11"/>
      <c r="GX122" s="11"/>
      <c r="GY122" s="11"/>
      <c r="GZ122" s="16"/>
      <c r="HA122" s="16"/>
      <c r="HB122" s="11"/>
      <c r="HC122" s="12"/>
      <c r="HD122" s="12"/>
      <c r="HE122" s="13"/>
      <c r="HF122" s="14"/>
      <c r="HG122" s="11"/>
      <c r="HH122" s="11"/>
      <c r="HI122" s="11"/>
      <c r="HJ122" s="11"/>
      <c r="HK122" s="11"/>
      <c r="HL122" s="11"/>
      <c r="HM122" s="11"/>
      <c r="HN122" s="11"/>
      <c r="HO122" s="11"/>
      <c r="HP122" s="11"/>
      <c r="HQ122" s="11"/>
      <c r="HR122" s="11"/>
      <c r="HS122" s="16"/>
      <c r="HT122" s="16"/>
      <c r="HU122" s="11"/>
      <c r="HV122" s="12"/>
      <c r="HW122" s="12"/>
      <c r="HX122" s="13"/>
      <c r="HY122" s="14"/>
      <c r="HZ122" s="11"/>
      <c r="IA122" s="11"/>
      <c r="IB122" s="11"/>
      <c r="IC122" s="11"/>
      <c r="ID122" s="11"/>
      <c r="IE122" s="11"/>
      <c r="IF122" s="11"/>
      <c r="IG122" s="11"/>
      <c r="IH122" s="11"/>
      <c r="II122" s="11"/>
      <c r="IJ122" s="11"/>
      <c r="IK122" s="11"/>
      <c r="IL122" s="16"/>
      <c r="IM122" s="16"/>
      <c r="IN122" s="11"/>
      <c r="IO122" s="12"/>
      <c r="IP122" s="12"/>
      <c r="IQ122" s="13"/>
      <c r="IR122" s="14"/>
      <c r="IS122" s="11"/>
      <c r="IT122" s="11"/>
      <c r="IU122" s="11"/>
      <c r="IV122" s="11"/>
      <c r="IW122" s="11"/>
      <c r="IX122" s="11"/>
      <c r="IY122" s="11"/>
      <c r="IZ122" s="11"/>
      <c r="JA122" s="11"/>
      <c r="JB122" s="11"/>
      <c r="JC122" s="11"/>
      <c r="JD122" s="11"/>
      <c r="JE122" s="16"/>
      <c r="JF122" s="16"/>
      <c r="JG122" s="11"/>
      <c r="JH122" s="12"/>
      <c r="JI122" s="12"/>
      <c r="JJ122" s="13"/>
      <c r="JK122" s="14"/>
      <c r="JL122" s="11"/>
      <c r="JM122" s="11"/>
      <c r="JN122" s="11"/>
      <c r="JO122" s="11"/>
      <c r="JP122" s="11"/>
      <c r="JQ122" s="11"/>
      <c r="JR122" s="11"/>
      <c r="JS122" s="11"/>
      <c r="JT122" s="11"/>
      <c r="JU122" s="11"/>
      <c r="JV122" s="11"/>
      <c r="JW122" s="11"/>
      <c r="JX122" s="16"/>
      <c r="JY122" s="16"/>
      <c r="JZ122" s="11"/>
      <c r="KA122" s="12"/>
      <c r="KB122" s="12"/>
      <c r="KC122" s="13"/>
      <c r="KD122" s="14"/>
      <c r="KE122" s="11"/>
      <c r="KF122" s="11"/>
      <c r="KG122" s="11"/>
      <c r="KH122" s="11"/>
      <c r="KI122" s="11"/>
      <c r="KJ122" s="11"/>
      <c r="KK122" s="11"/>
      <c r="KL122" s="11"/>
      <c r="KM122" s="11"/>
      <c r="KN122" s="11"/>
      <c r="KO122" s="11"/>
      <c r="KP122" s="11"/>
      <c r="KQ122" s="16"/>
      <c r="KR122" s="16"/>
      <c r="KS122" s="11"/>
      <c r="KT122" s="12"/>
      <c r="KU122" s="12"/>
      <c r="KV122" s="13"/>
      <c r="KW122" s="14"/>
      <c r="KX122" s="11"/>
      <c r="KY122" s="11"/>
      <c r="KZ122" s="11"/>
      <c r="LA122" s="11"/>
      <c r="LB122" s="11"/>
      <c r="LC122" s="11"/>
      <c r="LD122" s="11"/>
      <c r="LE122" s="11"/>
      <c r="LF122" s="11"/>
      <c r="LG122" s="11"/>
      <c r="LH122" s="11"/>
      <c r="LI122" s="11"/>
      <c r="LJ122" s="16"/>
      <c r="LK122" s="16"/>
      <c r="LL122" s="11"/>
      <c r="LM122" s="12"/>
      <c r="LN122" s="12"/>
      <c r="LO122" s="13"/>
      <c r="LP122" s="14"/>
      <c r="LQ122" s="11"/>
      <c r="LR122" s="11"/>
      <c r="LS122" s="11"/>
      <c r="LT122" s="11"/>
      <c r="LU122" s="11"/>
      <c r="LV122" s="11"/>
      <c r="LW122" s="11"/>
      <c r="LX122" s="11"/>
      <c r="LY122" s="11"/>
      <c r="LZ122" s="11"/>
      <c r="MA122" s="11"/>
      <c r="MB122" s="11"/>
      <c r="MC122" s="16"/>
      <c r="MD122" s="16"/>
      <c r="ME122" s="11"/>
      <c r="MF122" s="12"/>
      <c r="MG122" s="12"/>
      <c r="MH122" s="13"/>
      <c r="MI122" s="14"/>
      <c r="MJ122" s="11"/>
      <c r="MK122" s="11"/>
      <c r="ML122" s="11"/>
      <c r="MM122" s="11"/>
      <c r="MN122" s="11"/>
      <c r="MO122" s="11"/>
      <c r="MP122" s="11"/>
      <c r="MQ122" s="11"/>
      <c r="MR122" s="11"/>
      <c r="MS122" s="11"/>
      <c r="MT122" s="11"/>
      <c r="MU122" s="11"/>
      <c r="MV122" s="16"/>
      <c r="MW122" s="16"/>
      <c r="MX122" s="11"/>
      <c r="MY122" s="12"/>
      <c r="MZ122" s="12"/>
      <c r="NA122" s="13"/>
      <c r="NB122" s="14"/>
      <c r="NC122" s="11"/>
      <c r="ND122" s="11"/>
      <c r="NE122" s="11"/>
      <c r="NF122" s="11"/>
      <c r="NG122" s="11"/>
      <c r="NH122" s="11"/>
      <c r="NI122" s="11"/>
      <c r="NJ122" s="11"/>
      <c r="NK122" s="11"/>
      <c r="NL122" s="11"/>
      <c r="NM122" s="11"/>
      <c r="NN122" s="11"/>
      <c r="NO122" s="16"/>
      <c r="NP122" s="16"/>
      <c r="NQ122" s="11"/>
      <c r="NR122" s="12"/>
      <c r="NS122" s="12"/>
      <c r="NT122" s="13"/>
      <c r="NU122" s="14"/>
      <c r="NV122" s="11"/>
      <c r="NW122" s="11"/>
      <c r="NX122" s="11"/>
      <c r="NY122" s="11"/>
      <c r="NZ122" s="11"/>
      <c r="OA122" s="11"/>
      <c r="OB122" s="11"/>
      <c r="OC122" s="11"/>
      <c r="OD122" s="11"/>
      <c r="OE122" s="11"/>
      <c r="OF122" s="11"/>
      <c r="OG122" s="11"/>
      <c r="OH122" s="16"/>
      <c r="OI122" s="16"/>
      <c r="OJ122" s="11"/>
      <c r="OK122" s="12"/>
      <c r="OL122" s="12"/>
      <c r="OM122" s="13"/>
      <c r="ON122" s="14"/>
      <c r="OO122" s="11"/>
      <c r="OP122" s="11"/>
      <c r="OQ122" s="11"/>
      <c r="OR122" s="11"/>
      <c r="OS122" s="11"/>
      <c r="OT122" s="11"/>
      <c r="OU122" s="11"/>
      <c r="OV122" s="11"/>
      <c r="OW122" s="11"/>
      <c r="OX122" s="11"/>
      <c r="OY122" s="11"/>
      <c r="OZ122" s="11"/>
      <c r="PA122" s="16"/>
      <c r="PB122" s="16"/>
    </row>
    <row r="123" spans="1:418" ht="100" customHeight="1" x14ac:dyDescent="0.75">
      <c r="A123" s="12">
        <v>3237</v>
      </c>
      <c r="B123" s="12" t="s">
        <v>3237</v>
      </c>
      <c r="C123" s="12" t="s">
        <v>7347</v>
      </c>
      <c r="D123" s="26">
        <v>35000</v>
      </c>
      <c r="E123" s="27">
        <v>35275.64</v>
      </c>
      <c r="F123" s="12" t="s">
        <v>8218</v>
      </c>
      <c r="G123" s="12" t="s">
        <v>8223</v>
      </c>
      <c r="H123" s="12" t="s">
        <v>8245</v>
      </c>
      <c r="I123" s="12">
        <v>1443499140</v>
      </c>
      <c r="J123" s="12">
        <v>1441452184</v>
      </c>
      <c r="K123" s="12" t="b">
        <v>1</v>
      </c>
      <c r="L123" s="12">
        <v>269</v>
      </c>
      <c r="M123" s="12" t="b">
        <v>1</v>
      </c>
      <c r="N123" s="12" t="s">
        <v>8273</v>
      </c>
      <c r="O123" s="12" t="s">
        <v>8274</v>
      </c>
      <c r="P123" s="12">
        <v>101</v>
      </c>
      <c r="Q123" s="12">
        <v>131.13999999999999</v>
      </c>
      <c r="R123" s="15">
        <v>42252.474351851852</v>
      </c>
      <c r="S123" s="15">
        <v>42276.165972222225</v>
      </c>
      <c r="T123" s="11"/>
      <c r="U123" s="12"/>
      <c r="V123" s="12"/>
      <c r="W123" s="13"/>
      <c r="X123" s="14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6"/>
      <c r="AL123" s="16"/>
      <c r="AM123" s="11"/>
      <c r="AN123" s="12"/>
      <c r="AO123" s="12"/>
      <c r="AP123" s="13"/>
      <c r="AQ123" s="14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6"/>
      <c r="BE123" s="16"/>
      <c r="BF123" s="11"/>
      <c r="BG123" s="12"/>
      <c r="BH123" s="12"/>
      <c r="BI123" s="13"/>
      <c r="BJ123" s="14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6"/>
      <c r="BX123" s="16"/>
      <c r="BY123" s="11"/>
      <c r="BZ123" s="12"/>
      <c r="CA123" s="12"/>
      <c r="CB123" s="13"/>
      <c r="CC123" s="14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6"/>
      <c r="CQ123" s="16"/>
      <c r="CR123" s="11"/>
      <c r="CS123" s="12"/>
      <c r="CT123" s="12"/>
      <c r="CU123" s="13"/>
      <c r="CV123" s="14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6"/>
      <c r="DJ123" s="16"/>
      <c r="DK123" s="11"/>
      <c r="DL123" s="12"/>
      <c r="DM123" s="12"/>
      <c r="DN123" s="13"/>
      <c r="DO123" s="14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  <c r="EB123" s="16"/>
      <c r="EC123" s="16"/>
      <c r="ED123" s="11"/>
      <c r="EE123" s="12"/>
      <c r="EF123" s="12"/>
      <c r="EG123" s="13"/>
      <c r="EH123" s="14"/>
      <c r="EI123" s="11"/>
      <c r="EJ123" s="11"/>
      <c r="EK123" s="11"/>
      <c r="EL123" s="11"/>
      <c r="EM123" s="11"/>
      <c r="EN123" s="11"/>
      <c r="EO123" s="11"/>
      <c r="EP123" s="11"/>
      <c r="EQ123" s="11"/>
      <c r="ER123" s="11"/>
      <c r="ES123" s="11"/>
      <c r="ET123" s="11"/>
      <c r="EU123" s="16"/>
      <c r="EV123" s="16"/>
      <c r="EW123" s="11"/>
      <c r="EX123" s="12"/>
      <c r="EY123" s="12"/>
      <c r="EZ123" s="13"/>
      <c r="FA123" s="14"/>
      <c r="FB123" s="11"/>
      <c r="FC123" s="11"/>
      <c r="FD123" s="11"/>
      <c r="FE123" s="11"/>
      <c r="FF123" s="11"/>
      <c r="FG123" s="11"/>
      <c r="FH123" s="11"/>
      <c r="FI123" s="11"/>
      <c r="FJ123" s="11"/>
      <c r="FK123" s="11"/>
      <c r="FL123" s="11"/>
      <c r="FM123" s="11"/>
      <c r="FN123" s="16"/>
      <c r="FO123" s="16"/>
      <c r="FP123" s="11"/>
      <c r="FQ123" s="12"/>
      <c r="FR123" s="12"/>
      <c r="FS123" s="13"/>
      <c r="FT123" s="14"/>
      <c r="FU123" s="11"/>
      <c r="FV123" s="11"/>
      <c r="FW123" s="11"/>
      <c r="FX123" s="11"/>
      <c r="FY123" s="11"/>
      <c r="FZ123" s="11"/>
      <c r="GA123" s="11"/>
      <c r="GB123" s="11"/>
      <c r="GC123" s="11"/>
      <c r="GD123" s="11"/>
      <c r="GE123" s="11"/>
      <c r="GF123" s="11"/>
      <c r="GG123" s="16"/>
      <c r="GH123" s="16"/>
      <c r="GI123" s="11"/>
      <c r="GJ123" s="12"/>
      <c r="GK123" s="12"/>
      <c r="GL123" s="13"/>
      <c r="GM123" s="14"/>
      <c r="GN123" s="11"/>
      <c r="GO123" s="11"/>
      <c r="GP123" s="11"/>
      <c r="GQ123" s="11"/>
      <c r="GR123" s="11"/>
      <c r="GS123" s="11"/>
      <c r="GT123" s="11"/>
      <c r="GU123" s="11"/>
      <c r="GV123" s="11"/>
      <c r="GW123" s="11"/>
      <c r="GX123" s="11"/>
      <c r="GY123" s="11"/>
      <c r="GZ123" s="16"/>
      <c r="HA123" s="16"/>
      <c r="HB123" s="11"/>
      <c r="HC123" s="12"/>
      <c r="HD123" s="12"/>
      <c r="HE123" s="13"/>
      <c r="HF123" s="14"/>
      <c r="HG123" s="11"/>
      <c r="HH123" s="11"/>
      <c r="HI123" s="11"/>
      <c r="HJ123" s="11"/>
      <c r="HK123" s="11"/>
      <c r="HL123" s="11"/>
      <c r="HM123" s="11"/>
      <c r="HN123" s="11"/>
      <c r="HO123" s="11"/>
      <c r="HP123" s="11"/>
      <c r="HQ123" s="11"/>
      <c r="HR123" s="11"/>
      <c r="HS123" s="16"/>
      <c r="HT123" s="16"/>
      <c r="HU123" s="11"/>
      <c r="HV123" s="12"/>
      <c r="HW123" s="12"/>
      <c r="HX123" s="13"/>
      <c r="HY123" s="14"/>
      <c r="HZ123" s="11"/>
      <c r="IA123" s="11"/>
      <c r="IB123" s="11"/>
      <c r="IC123" s="11"/>
      <c r="ID123" s="11"/>
      <c r="IE123" s="11"/>
      <c r="IF123" s="11"/>
      <c r="IG123" s="11"/>
      <c r="IH123" s="11"/>
      <c r="II123" s="11"/>
      <c r="IJ123" s="11"/>
      <c r="IK123" s="11"/>
      <c r="IL123" s="16"/>
      <c r="IM123" s="16"/>
      <c r="IN123" s="11"/>
      <c r="IO123" s="12"/>
      <c r="IP123" s="12"/>
      <c r="IQ123" s="13"/>
      <c r="IR123" s="14"/>
      <c r="IS123" s="11"/>
      <c r="IT123" s="11"/>
      <c r="IU123" s="11"/>
      <c r="IV123" s="11"/>
      <c r="IW123" s="11"/>
      <c r="IX123" s="11"/>
      <c r="IY123" s="11"/>
      <c r="IZ123" s="11"/>
      <c r="JA123" s="11"/>
      <c r="JB123" s="11"/>
      <c r="JC123" s="11"/>
      <c r="JD123" s="11"/>
      <c r="JE123" s="16"/>
      <c r="JF123" s="16"/>
      <c r="JG123" s="11"/>
      <c r="JH123" s="12"/>
      <c r="JI123" s="12"/>
      <c r="JJ123" s="13"/>
      <c r="JK123" s="14"/>
      <c r="JL123" s="11"/>
      <c r="JM123" s="11"/>
      <c r="JN123" s="11"/>
      <c r="JO123" s="11"/>
      <c r="JP123" s="11"/>
      <c r="JQ123" s="11"/>
      <c r="JR123" s="11"/>
      <c r="JS123" s="11"/>
      <c r="JT123" s="11"/>
      <c r="JU123" s="11"/>
      <c r="JV123" s="11"/>
      <c r="JW123" s="11"/>
      <c r="JX123" s="16"/>
      <c r="JY123" s="16"/>
      <c r="JZ123" s="11"/>
      <c r="KA123" s="12"/>
      <c r="KB123" s="12"/>
      <c r="KC123" s="13"/>
      <c r="KD123" s="14"/>
      <c r="KE123" s="11"/>
      <c r="KF123" s="11"/>
      <c r="KG123" s="11"/>
      <c r="KH123" s="11"/>
      <c r="KI123" s="11"/>
      <c r="KJ123" s="11"/>
      <c r="KK123" s="11"/>
      <c r="KL123" s="11"/>
      <c r="KM123" s="11"/>
      <c r="KN123" s="11"/>
      <c r="KO123" s="11"/>
      <c r="KP123" s="11"/>
      <c r="KQ123" s="16"/>
      <c r="KR123" s="16"/>
      <c r="KS123" s="11"/>
      <c r="KT123" s="12"/>
      <c r="KU123" s="12"/>
      <c r="KV123" s="13"/>
      <c r="KW123" s="14"/>
      <c r="KX123" s="11"/>
      <c r="KY123" s="11"/>
      <c r="KZ123" s="11"/>
      <c r="LA123" s="11"/>
      <c r="LB123" s="11"/>
      <c r="LC123" s="11"/>
      <c r="LD123" s="11"/>
      <c r="LE123" s="11"/>
      <c r="LF123" s="11"/>
      <c r="LG123" s="11"/>
      <c r="LH123" s="11"/>
      <c r="LI123" s="11"/>
      <c r="LJ123" s="16"/>
      <c r="LK123" s="16"/>
      <c r="LL123" s="11"/>
      <c r="LM123" s="12"/>
      <c r="LN123" s="12"/>
      <c r="LO123" s="13"/>
      <c r="LP123" s="14"/>
      <c r="LQ123" s="11"/>
      <c r="LR123" s="11"/>
      <c r="LS123" s="11"/>
      <c r="LT123" s="11"/>
      <c r="LU123" s="11"/>
      <c r="LV123" s="11"/>
      <c r="LW123" s="11"/>
      <c r="LX123" s="11"/>
      <c r="LY123" s="11"/>
      <c r="LZ123" s="11"/>
      <c r="MA123" s="11"/>
      <c r="MB123" s="11"/>
      <c r="MC123" s="16"/>
      <c r="MD123" s="16"/>
      <c r="ME123" s="11"/>
      <c r="MF123" s="12"/>
      <c r="MG123" s="12"/>
      <c r="MH123" s="13"/>
      <c r="MI123" s="14"/>
      <c r="MJ123" s="11"/>
      <c r="MK123" s="11"/>
      <c r="ML123" s="11"/>
      <c r="MM123" s="11"/>
      <c r="MN123" s="11"/>
      <c r="MO123" s="11"/>
      <c r="MP123" s="11"/>
      <c r="MQ123" s="11"/>
      <c r="MR123" s="11"/>
      <c r="MS123" s="11"/>
      <c r="MT123" s="11"/>
      <c r="MU123" s="11"/>
      <c r="MV123" s="16"/>
      <c r="MW123" s="16"/>
      <c r="MX123" s="11"/>
      <c r="MY123" s="12"/>
      <c r="MZ123" s="12"/>
      <c r="NA123" s="13"/>
      <c r="NB123" s="14"/>
      <c r="NC123" s="11"/>
      <c r="ND123" s="11"/>
      <c r="NE123" s="11"/>
      <c r="NF123" s="11"/>
      <c r="NG123" s="11"/>
      <c r="NH123" s="11"/>
      <c r="NI123" s="11"/>
      <c r="NJ123" s="11"/>
      <c r="NK123" s="11"/>
      <c r="NL123" s="11"/>
      <c r="NM123" s="11"/>
      <c r="NN123" s="11"/>
      <c r="NO123" s="16"/>
      <c r="NP123" s="16"/>
      <c r="NQ123" s="11"/>
      <c r="NR123" s="12"/>
      <c r="NS123" s="12"/>
      <c r="NT123" s="13"/>
      <c r="NU123" s="14"/>
      <c r="NV123" s="11"/>
      <c r="NW123" s="11"/>
      <c r="NX123" s="11"/>
      <c r="NY123" s="11"/>
      <c r="NZ123" s="11"/>
      <c r="OA123" s="11"/>
      <c r="OB123" s="11"/>
      <c r="OC123" s="11"/>
      <c r="OD123" s="11"/>
      <c r="OE123" s="11"/>
      <c r="OF123" s="11"/>
      <c r="OG123" s="11"/>
      <c r="OH123" s="16"/>
      <c r="OI123" s="16"/>
      <c r="OJ123" s="11"/>
      <c r="OK123" s="12"/>
      <c r="OL123" s="12"/>
      <c r="OM123" s="13"/>
      <c r="ON123" s="14"/>
      <c r="OO123" s="11"/>
      <c r="OP123" s="11"/>
      <c r="OQ123" s="11"/>
      <c r="OR123" s="11"/>
      <c r="OS123" s="11"/>
      <c r="OT123" s="11"/>
      <c r="OU123" s="11"/>
      <c r="OV123" s="11"/>
      <c r="OW123" s="11"/>
      <c r="OX123" s="11"/>
      <c r="OY123" s="11"/>
      <c r="OZ123" s="11"/>
      <c r="PA123" s="16"/>
      <c r="PB123" s="16"/>
    </row>
    <row r="124" spans="1:418" ht="100" customHeight="1" x14ac:dyDescent="0.75">
      <c r="A124" s="12">
        <v>3241</v>
      </c>
      <c r="B124" s="12" t="s">
        <v>3241</v>
      </c>
      <c r="C124" s="12" t="s">
        <v>7351</v>
      </c>
      <c r="D124" s="26">
        <v>8500</v>
      </c>
      <c r="E124" s="27">
        <v>9801</v>
      </c>
      <c r="F124" s="12" t="s">
        <v>8218</v>
      </c>
      <c r="G124" s="12" t="s">
        <v>8223</v>
      </c>
      <c r="H124" s="12" t="s">
        <v>8245</v>
      </c>
      <c r="I124" s="12">
        <v>1413269940</v>
      </c>
      <c r="J124" s="12">
        <v>1410421670</v>
      </c>
      <c r="K124" s="12" t="b">
        <v>1</v>
      </c>
      <c r="L124" s="12">
        <v>167</v>
      </c>
      <c r="M124" s="12" t="b">
        <v>1</v>
      </c>
      <c r="N124" s="12" t="s">
        <v>8273</v>
      </c>
      <c r="O124" s="12" t="s">
        <v>8274</v>
      </c>
      <c r="P124" s="12">
        <v>115</v>
      </c>
      <c r="Q124" s="12">
        <v>58.69</v>
      </c>
      <c r="R124" s="15">
        <v>41893.324884259258</v>
      </c>
      <c r="S124" s="15">
        <v>41926.290972222225</v>
      </c>
      <c r="T124" s="11"/>
      <c r="U124" s="12"/>
      <c r="V124" s="12"/>
      <c r="W124" s="13"/>
      <c r="X124" s="14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6"/>
      <c r="AL124" s="16"/>
      <c r="AM124" s="11"/>
      <c r="AN124" s="12"/>
      <c r="AO124" s="12"/>
      <c r="AP124" s="13"/>
      <c r="AQ124" s="14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6"/>
      <c r="BE124" s="16"/>
      <c r="BF124" s="11"/>
      <c r="BG124" s="12"/>
      <c r="BH124" s="12"/>
      <c r="BI124" s="13"/>
      <c r="BJ124" s="14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6"/>
      <c r="BX124" s="16"/>
      <c r="BY124" s="11"/>
      <c r="BZ124" s="12"/>
      <c r="CA124" s="12"/>
      <c r="CB124" s="13"/>
      <c r="CC124" s="14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6"/>
      <c r="CQ124" s="16"/>
      <c r="CR124" s="11"/>
      <c r="CS124" s="12"/>
      <c r="CT124" s="12"/>
      <c r="CU124" s="13"/>
      <c r="CV124" s="14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6"/>
      <c r="DJ124" s="16"/>
      <c r="DK124" s="11"/>
      <c r="DL124" s="12"/>
      <c r="DM124" s="12"/>
      <c r="DN124" s="13"/>
      <c r="DO124" s="14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  <c r="EB124" s="16"/>
      <c r="EC124" s="16"/>
      <c r="ED124" s="11"/>
      <c r="EE124" s="12"/>
      <c r="EF124" s="12"/>
      <c r="EG124" s="13"/>
      <c r="EH124" s="14"/>
      <c r="EI124" s="11"/>
      <c r="EJ124" s="11"/>
      <c r="EK124" s="11"/>
      <c r="EL124" s="11"/>
      <c r="EM124" s="11"/>
      <c r="EN124" s="11"/>
      <c r="EO124" s="11"/>
      <c r="EP124" s="11"/>
      <c r="EQ124" s="11"/>
      <c r="ER124" s="11"/>
      <c r="ES124" s="11"/>
      <c r="ET124" s="11"/>
      <c r="EU124" s="16"/>
      <c r="EV124" s="16"/>
      <c r="EW124" s="11"/>
      <c r="EX124" s="12"/>
      <c r="EY124" s="12"/>
      <c r="EZ124" s="13"/>
      <c r="FA124" s="14"/>
      <c r="FB124" s="11"/>
      <c r="FC124" s="11"/>
      <c r="FD124" s="11"/>
      <c r="FE124" s="11"/>
      <c r="FF124" s="11"/>
      <c r="FG124" s="11"/>
      <c r="FH124" s="11"/>
      <c r="FI124" s="11"/>
      <c r="FJ124" s="11"/>
      <c r="FK124" s="11"/>
      <c r="FL124" s="11"/>
      <c r="FM124" s="11"/>
      <c r="FN124" s="16"/>
      <c r="FO124" s="16"/>
      <c r="FP124" s="11"/>
      <c r="FQ124" s="12"/>
      <c r="FR124" s="12"/>
      <c r="FS124" s="13"/>
      <c r="FT124" s="14"/>
      <c r="FU124" s="11"/>
      <c r="FV124" s="11"/>
      <c r="FW124" s="11"/>
      <c r="FX124" s="11"/>
      <c r="FY124" s="11"/>
      <c r="FZ124" s="11"/>
      <c r="GA124" s="11"/>
      <c r="GB124" s="11"/>
      <c r="GC124" s="11"/>
      <c r="GD124" s="11"/>
      <c r="GE124" s="11"/>
      <c r="GF124" s="11"/>
      <c r="GG124" s="16"/>
      <c r="GH124" s="16"/>
      <c r="GI124" s="11"/>
      <c r="GJ124" s="12"/>
      <c r="GK124" s="12"/>
      <c r="GL124" s="13"/>
      <c r="GM124" s="14"/>
      <c r="GN124" s="11"/>
      <c r="GO124" s="11"/>
      <c r="GP124" s="11"/>
      <c r="GQ124" s="11"/>
      <c r="GR124" s="11"/>
      <c r="GS124" s="11"/>
      <c r="GT124" s="11"/>
      <c r="GU124" s="11"/>
      <c r="GV124" s="11"/>
      <c r="GW124" s="11"/>
      <c r="GX124" s="11"/>
      <c r="GY124" s="11"/>
      <c r="GZ124" s="16"/>
      <c r="HA124" s="16"/>
      <c r="HB124" s="11"/>
      <c r="HC124" s="12"/>
      <c r="HD124" s="12"/>
      <c r="HE124" s="13"/>
      <c r="HF124" s="14"/>
      <c r="HG124" s="11"/>
      <c r="HH124" s="11"/>
      <c r="HI124" s="11"/>
      <c r="HJ124" s="11"/>
      <c r="HK124" s="11"/>
      <c r="HL124" s="11"/>
      <c r="HM124" s="11"/>
      <c r="HN124" s="11"/>
      <c r="HO124" s="11"/>
      <c r="HP124" s="11"/>
      <c r="HQ124" s="11"/>
      <c r="HR124" s="11"/>
      <c r="HS124" s="16"/>
      <c r="HT124" s="16"/>
      <c r="HU124" s="11"/>
      <c r="HV124" s="12"/>
      <c r="HW124" s="12"/>
      <c r="HX124" s="13"/>
      <c r="HY124" s="14"/>
      <c r="HZ124" s="11"/>
      <c r="IA124" s="11"/>
      <c r="IB124" s="11"/>
      <c r="IC124" s="11"/>
      <c r="ID124" s="11"/>
      <c r="IE124" s="11"/>
      <c r="IF124" s="11"/>
      <c r="IG124" s="11"/>
      <c r="IH124" s="11"/>
      <c r="II124" s="11"/>
      <c r="IJ124" s="11"/>
      <c r="IK124" s="11"/>
      <c r="IL124" s="16"/>
      <c r="IM124" s="16"/>
      <c r="IN124" s="11"/>
      <c r="IO124" s="12"/>
      <c r="IP124" s="12"/>
      <c r="IQ124" s="13"/>
      <c r="IR124" s="14"/>
      <c r="IS124" s="11"/>
      <c r="IT124" s="11"/>
      <c r="IU124" s="11"/>
      <c r="IV124" s="11"/>
      <c r="IW124" s="11"/>
      <c r="IX124" s="11"/>
      <c r="IY124" s="11"/>
      <c r="IZ124" s="11"/>
      <c r="JA124" s="11"/>
      <c r="JB124" s="11"/>
      <c r="JC124" s="11"/>
      <c r="JD124" s="11"/>
      <c r="JE124" s="16"/>
      <c r="JF124" s="16"/>
      <c r="JG124" s="11"/>
      <c r="JH124" s="12"/>
      <c r="JI124" s="12"/>
      <c r="JJ124" s="13"/>
      <c r="JK124" s="14"/>
      <c r="JL124" s="11"/>
      <c r="JM124" s="11"/>
      <c r="JN124" s="11"/>
      <c r="JO124" s="11"/>
      <c r="JP124" s="11"/>
      <c r="JQ124" s="11"/>
      <c r="JR124" s="11"/>
      <c r="JS124" s="11"/>
      <c r="JT124" s="11"/>
      <c r="JU124" s="11"/>
      <c r="JV124" s="11"/>
      <c r="JW124" s="11"/>
      <c r="JX124" s="16"/>
      <c r="JY124" s="16"/>
      <c r="JZ124" s="11"/>
      <c r="KA124" s="12"/>
      <c r="KB124" s="12"/>
      <c r="KC124" s="13"/>
      <c r="KD124" s="14"/>
      <c r="KE124" s="11"/>
      <c r="KF124" s="11"/>
      <c r="KG124" s="11"/>
      <c r="KH124" s="11"/>
      <c r="KI124" s="11"/>
      <c r="KJ124" s="11"/>
      <c r="KK124" s="11"/>
      <c r="KL124" s="11"/>
      <c r="KM124" s="11"/>
      <c r="KN124" s="11"/>
      <c r="KO124" s="11"/>
      <c r="KP124" s="11"/>
      <c r="KQ124" s="16"/>
      <c r="KR124" s="16"/>
      <c r="KS124" s="11"/>
      <c r="KT124" s="12"/>
      <c r="KU124" s="12"/>
      <c r="KV124" s="13"/>
      <c r="KW124" s="14"/>
      <c r="KX124" s="11"/>
      <c r="KY124" s="11"/>
      <c r="KZ124" s="11"/>
      <c r="LA124" s="11"/>
      <c r="LB124" s="11"/>
      <c r="LC124" s="11"/>
      <c r="LD124" s="11"/>
      <c r="LE124" s="11"/>
      <c r="LF124" s="11"/>
      <c r="LG124" s="11"/>
      <c r="LH124" s="11"/>
      <c r="LI124" s="11"/>
      <c r="LJ124" s="16"/>
      <c r="LK124" s="16"/>
      <c r="LL124" s="11"/>
      <c r="LM124" s="12"/>
      <c r="LN124" s="12"/>
      <c r="LO124" s="13"/>
      <c r="LP124" s="14"/>
      <c r="LQ124" s="11"/>
      <c r="LR124" s="11"/>
      <c r="LS124" s="11"/>
      <c r="LT124" s="11"/>
      <c r="LU124" s="11"/>
      <c r="LV124" s="11"/>
      <c r="LW124" s="11"/>
      <c r="LX124" s="11"/>
      <c r="LY124" s="11"/>
      <c r="LZ124" s="11"/>
      <c r="MA124" s="11"/>
      <c r="MB124" s="11"/>
      <c r="MC124" s="16"/>
      <c r="MD124" s="16"/>
      <c r="ME124" s="11"/>
      <c r="MF124" s="12"/>
      <c r="MG124" s="12"/>
      <c r="MH124" s="13"/>
      <c r="MI124" s="14"/>
      <c r="MJ124" s="11"/>
      <c r="MK124" s="11"/>
      <c r="ML124" s="11"/>
      <c r="MM124" s="11"/>
      <c r="MN124" s="11"/>
      <c r="MO124" s="11"/>
      <c r="MP124" s="11"/>
      <c r="MQ124" s="11"/>
      <c r="MR124" s="11"/>
      <c r="MS124" s="11"/>
      <c r="MT124" s="11"/>
      <c r="MU124" s="11"/>
      <c r="MV124" s="16"/>
      <c r="MW124" s="16"/>
      <c r="MX124" s="11"/>
      <c r="MY124" s="12"/>
      <c r="MZ124" s="12"/>
      <c r="NA124" s="13"/>
      <c r="NB124" s="14"/>
      <c r="NC124" s="11"/>
      <c r="ND124" s="11"/>
      <c r="NE124" s="11"/>
      <c r="NF124" s="11"/>
      <c r="NG124" s="11"/>
      <c r="NH124" s="11"/>
      <c r="NI124" s="11"/>
      <c r="NJ124" s="11"/>
      <c r="NK124" s="11"/>
      <c r="NL124" s="11"/>
      <c r="NM124" s="11"/>
      <c r="NN124" s="11"/>
      <c r="NO124" s="16"/>
      <c r="NP124" s="16"/>
      <c r="NQ124" s="11"/>
      <c r="NR124" s="12"/>
      <c r="NS124" s="12"/>
      <c r="NT124" s="13"/>
      <c r="NU124" s="14"/>
      <c r="NV124" s="11"/>
      <c r="NW124" s="11"/>
      <c r="NX124" s="11"/>
      <c r="NY124" s="11"/>
      <c r="NZ124" s="11"/>
      <c r="OA124" s="11"/>
      <c r="OB124" s="11"/>
      <c r="OC124" s="11"/>
      <c r="OD124" s="11"/>
      <c r="OE124" s="11"/>
      <c r="OF124" s="11"/>
      <c r="OG124" s="11"/>
      <c r="OH124" s="16"/>
      <c r="OI124" s="16"/>
      <c r="OJ124" s="11"/>
      <c r="OK124" s="12"/>
      <c r="OL124" s="12"/>
      <c r="OM124" s="13"/>
      <c r="ON124" s="14"/>
      <c r="OO124" s="11"/>
      <c r="OP124" s="11"/>
      <c r="OQ124" s="11"/>
      <c r="OR124" s="11"/>
      <c r="OS124" s="11"/>
      <c r="OT124" s="11"/>
      <c r="OU124" s="11"/>
      <c r="OV124" s="11"/>
      <c r="OW124" s="11"/>
      <c r="OX124" s="11"/>
      <c r="OY124" s="11"/>
      <c r="OZ124" s="11"/>
      <c r="PA124" s="16"/>
      <c r="PB124" s="16"/>
    </row>
    <row r="125" spans="1:418" ht="100" customHeight="1" x14ac:dyDescent="0.75">
      <c r="A125" s="12">
        <v>3242</v>
      </c>
      <c r="B125" s="12" t="s">
        <v>3242</v>
      </c>
      <c r="C125" s="12" t="s">
        <v>7352</v>
      </c>
      <c r="D125" s="26">
        <v>10000</v>
      </c>
      <c r="E125" s="27">
        <v>12730.42</v>
      </c>
      <c r="F125" s="12" t="s">
        <v>8218</v>
      </c>
      <c r="G125" s="12" t="s">
        <v>8223</v>
      </c>
      <c r="H125" s="12" t="s">
        <v>8245</v>
      </c>
      <c r="I125" s="12">
        <v>1411150092</v>
      </c>
      <c r="J125" s="12">
        <v>1408558092</v>
      </c>
      <c r="K125" s="12" t="b">
        <v>1</v>
      </c>
      <c r="L125" s="12">
        <v>183</v>
      </c>
      <c r="M125" s="12" t="b">
        <v>1</v>
      </c>
      <c r="N125" s="12" t="s">
        <v>8273</v>
      </c>
      <c r="O125" s="12" t="s">
        <v>8274</v>
      </c>
      <c r="P125" s="12">
        <v>127</v>
      </c>
      <c r="Q125" s="12">
        <v>69.569999999999993</v>
      </c>
      <c r="R125" s="15">
        <v>41871.755694444444</v>
      </c>
      <c r="S125" s="15">
        <v>41901.755694444444</v>
      </c>
      <c r="T125" s="11"/>
      <c r="U125" s="12"/>
      <c r="V125" s="12"/>
      <c r="W125" s="13"/>
      <c r="X125" s="14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6"/>
      <c r="AL125" s="16"/>
      <c r="AM125" s="11"/>
      <c r="AN125" s="12"/>
      <c r="AO125" s="12"/>
      <c r="AP125" s="13"/>
      <c r="AQ125" s="14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6"/>
      <c r="BE125" s="16"/>
      <c r="BF125" s="11"/>
      <c r="BG125" s="12"/>
      <c r="BH125" s="12"/>
      <c r="BI125" s="13"/>
      <c r="BJ125" s="14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6"/>
      <c r="BX125" s="16"/>
      <c r="BY125" s="11"/>
      <c r="BZ125" s="12"/>
      <c r="CA125" s="12"/>
      <c r="CB125" s="13"/>
      <c r="CC125" s="14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6"/>
      <c r="CQ125" s="16"/>
      <c r="CR125" s="11"/>
      <c r="CS125" s="12"/>
      <c r="CT125" s="12"/>
      <c r="CU125" s="13"/>
      <c r="CV125" s="14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6"/>
      <c r="DJ125" s="16"/>
      <c r="DK125" s="11"/>
      <c r="DL125" s="12"/>
      <c r="DM125" s="12"/>
      <c r="DN125" s="13"/>
      <c r="DO125" s="14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  <c r="EB125" s="16"/>
      <c r="EC125" s="16"/>
      <c r="ED125" s="11"/>
      <c r="EE125" s="12"/>
      <c r="EF125" s="12"/>
      <c r="EG125" s="13"/>
      <c r="EH125" s="14"/>
      <c r="EI125" s="11"/>
      <c r="EJ125" s="11"/>
      <c r="EK125" s="11"/>
      <c r="EL125" s="11"/>
      <c r="EM125" s="11"/>
      <c r="EN125" s="11"/>
      <c r="EO125" s="11"/>
      <c r="EP125" s="11"/>
      <c r="EQ125" s="11"/>
      <c r="ER125" s="11"/>
      <c r="ES125" s="11"/>
      <c r="ET125" s="11"/>
      <c r="EU125" s="16"/>
      <c r="EV125" s="16"/>
      <c r="EW125" s="11"/>
      <c r="EX125" s="12"/>
      <c r="EY125" s="12"/>
      <c r="EZ125" s="13"/>
      <c r="FA125" s="14"/>
      <c r="FB125" s="11"/>
      <c r="FC125" s="11"/>
      <c r="FD125" s="11"/>
      <c r="FE125" s="11"/>
      <c r="FF125" s="11"/>
      <c r="FG125" s="11"/>
      <c r="FH125" s="11"/>
      <c r="FI125" s="11"/>
      <c r="FJ125" s="11"/>
      <c r="FK125" s="11"/>
      <c r="FL125" s="11"/>
      <c r="FM125" s="11"/>
      <c r="FN125" s="16"/>
      <c r="FO125" s="16"/>
      <c r="FP125" s="11"/>
      <c r="FQ125" s="12"/>
      <c r="FR125" s="12"/>
      <c r="FS125" s="13"/>
      <c r="FT125" s="14"/>
      <c r="FU125" s="11"/>
      <c r="FV125" s="11"/>
      <c r="FW125" s="11"/>
      <c r="FX125" s="11"/>
      <c r="FY125" s="11"/>
      <c r="FZ125" s="11"/>
      <c r="GA125" s="11"/>
      <c r="GB125" s="11"/>
      <c r="GC125" s="11"/>
      <c r="GD125" s="11"/>
      <c r="GE125" s="11"/>
      <c r="GF125" s="11"/>
      <c r="GG125" s="16"/>
      <c r="GH125" s="16"/>
      <c r="GI125" s="11"/>
      <c r="GJ125" s="12"/>
      <c r="GK125" s="12"/>
      <c r="GL125" s="13"/>
      <c r="GM125" s="14"/>
      <c r="GN125" s="11"/>
      <c r="GO125" s="11"/>
      <c r="GP125" s="11"/>
      <c r="GQ125" s="11"/>
      <c r="GR125" s="11"/>
      <c r="GS125" s="11"/>
      <c r="GT125" s="11"/>
      <c r="GU125" s="11"/>
      <c r="GV125" s="11"/>
      <c r="GW125" s="11"/>
      <c r="GX125" s="11"/>
      <c r="GY125" s="11"/>
      <c r="GZ125" s="16"/>
      <c r="HA125" s="16"/>
      <c r="HB125" s="11"/>
      <c r="HC125" s="12"/>
      <c r="HD125" s="12"/>
      <c r="HE125" s="13"/>
      <c r="HF125" s="14"/>
      <c r="HG125" s="11"/>
      <c r="HH125" s="11"/>
      <c r="HI125" s="11"/>
      <c r="HJ125" s="11"/>
      <c r="HK125" s="11"/>
      <c r="HL125" s="11"/>
      <c r="HM125" s="11"/>
      <c r="HN125" s="11"/>
      <c r="HO125" s="11"/>
      <c r="HP125" s="11"/>
      <c r="HQ125" s="11"/>
      <c r="HR125" s="11"/>
      <c r="HS125" s="16"/>
      <c r="HT125" s="16"/>
      <c r="HU125" s="11"/>
      <c r="HV125" s="12"/>
      <c r="HW125" s="12"/>
      <c r="HX125" s="13"/>
      <c r="HY125" s="14"/>
      <c r="HZ125" s="11"/>
      <c r="IA125" s="11"/>
      <c r="IB125" s="11"/>
      <c r="IC125" s="11"/>
      <c r="ID125" s="11"/>
      <c r="IE125" s="11"/>
      <c r="IF125" s="11"/>
      <c r="IG125" s="11"/>
      <c r="IH125" s="11"/>
      <c r="II125" s="11"/>
      <c r="IJ125" s="11"/>
      <c r="IK125" s="11"/>
      <c r="IL125" s="16"/>
      <c r="IM125" s="16"/>
      <c r="IN125" s="11"/>
      <c r="IO125" s="12"/>
      <c r="IP125" s="12"/>
      <c r="IQ125" s="13"/>
      <c r="IR125" s="14"/>
      <c r="IS125" s="11"/>
      <c r="IT125" s="11"/>
      <c r="IU125" s="11"/>
      <c r="IV125" s="11"/>
      <c r="IW125" s="11"/>
      <c r="IX125" s="11"/>
      <c r="IY125" s="11"/>
      <c r="IZ125" s="11"/>
      <c r="JA125" s="11"/>
      <c r="JB125" s="11"/>
      <c r="JC125" s="11"/>
      <c r="JD125" s="11"/>
      <c r="JE125" s="16"/>
      <c r="JF125" s="16"/>
      <c r="JG125" s="11"/>
      <c r="JH125" s="12"/>
      <c r="JI125" s="12"/>
      <c r="JJ125" s="13"/>
      <c r="JK125" s="14"/>
      <c r="JL125" s="11"/>
      <c r="JM125" s="11"/>
      <c r="JN125" s="11"/>
      <c r="JO125" s="11"/>
      <c r="JP125" s="11"/>
      <c r="JQ125" s="11"/>
      <c r="JR125" s="11"/>
      <c r="JS125" s="11"/>
      <c r="JT125" s="11"/>
      <c r="JU125" s="11"/>
      <c r="JV125" s="11"/>
      <c r="JW125" s="11"/>
      <c r="JX125" s="16"/>
      <c r="JY125" s="16"/>
      <c r="JZ125" s="11"/>
      <c r="KA125" s="12"/>
      <c r="KB125" s="12"/>
      <c r="KC125" s="13"/>
      <c r="KD125" s="14"/>
      <c r="KE125" s="11"/>
      <c r="KF125" s="11"/>
      <c r="KG125" s="11"/>
      <c r="KH125" s="11"/>
      <c r="KI125" s="11"/>
      <c r="KJ125" s="11"/>
      <c r="KK125" s="11"/>
      <c r="KL125" s="11"/>
      <c r="KM125" s="11"/>
      <c r="KN125" s="11"/>
      <c r="KO125" s="11"/>
      <c r="KP125" s="11"/>
      <c r="KQ125" s="16"/>
      <c r="KR125" s="16"/>
      <c r="KS125" s="11"/>
      <c r="KT125" s="12"/>
      <c r="KU125" s="12"/>
      <c r="KV125" s="13"/>
      <c r="KW125" s="14"/>
      <c r="KX125" s="11"/>
      <c r="KY125" s="11"/>
      <c r="KZ125" s="11"/>
      <c r="LA125" s="11"/>
      <c r="LB125" s="11"/>
      <c r="LC125" s="11"/>
      <c r="LD125" s="11"/>
      <c r="LE125" s="11"/>
      <c r="LF125" s="11"/>
      <c r="LG125" s="11"/>
      <c r="LH125" s="11"/>
      <c r="LI125" s="11"/>
      <c r="LJ125" s="16"/>
      <c r="LK125" s="16"/>
      <c r="LL125" s="11"/>
      <c r="LM125" s="12"/>
      <c r="LN125" s="12"/>
      <c r="LO125" s="13"/>
      <c r="LP125" s="14"/>
      <c r="LQ125" s="11"/>
      <c r="LR125" s="11"/>
      <c r="LS125" s="11"/>
      <c r="LT125" s="11"/>
      <c r="LU125" s="11"/>
      <c r="LV125" s="11"/>
      <c r="LW125" s="11"/>
      <c r="LX125" s="11"/>
      <c r="LY125" s="11"/>
      <c r="LZ125" s="11"/>
      <c r="MA125" s="11"/>
      <c r="MB125" s="11"/>
      <c r="MC125" s="16"/>
      <c r="MD125" s="16"/>
      <c r="ME125" s="11"/>
      <c r="MF125" s="12"/>
      <c r="MG125" s="12"/>
      <c r="MH125" s="13"/>
      <c r="MI125" s="14"/>
      <c r="MJ125" s="11"/>
      <c r="MK125" s="11"/>
      <c r="ML125" s="11"/>
      <c r="MM125" s="11"/>
      <c r="MN125" s="11"/>
      <c r="MO125" s="11"/>
      <c r="MP125" s="11"/>
      <c r="MQ125" s="11"/>
      <c r="MR125" s="11"/>
      <c r="MS125" s="11"/>
      <c r="MT125" s="11"/>
      <c r="MU125" s="11"/>
      <c r="MV125" s="16"/>
      <c r="MW125" s="16"/>
      <c r="MX125" s="11"/>
      <c r="MY125" s="12"/>
      <c r="MZ125" s="12"/>
      <c r="NA125" s="13"/>
      <c r="NB125" s="14"/>
      <c r="NC125" s="11"/>
      <c r="ND125" s="11"/>
      <c r="NE125" s="11"/>
      <c r="NF125" s="11"/>
      <c r="NG125" s="11"/>
      <c r="NH125" s="11"/>
      <c r="NI125" s="11"/>
      <c r="NJ125" s="11"/>
      <c r="NK125" s="11"/>
      <c r="NL125" s="11"/>
      <c r="NM125" s="11"/>
      <c r="NN125" s="11"/>
      <c r="NO125" s="16"/>
      <c r="NP125" s="16"/>
      <c r="NQ125" s="11"/>
      <c r="NR125" s="12"/>
      <c r="NS125" s="12"/>
      <c r="NT125" s="13"/>
      <c r="NU125" s="14"/>
      <c r="NV125" s="11"/>
      <c r="NW125" s="11"/>
      <c r="NX125" s="11"/>
      <c r="NY125" s="11"/>
      <c r="NZ125" s="11"/>
      <c r="OA125" s="11"/>
      <c r="OB125" s="11"/>
      <c r="OC125" s="11"/>
      <c r="OD125" s="11"/>
      <c r="OE125" s="11"/>
      <c r="OF125" s="11"/>
      <c r="OG125" s="11"/>
      <c r="OH125" s="16"/>
      <c r="OI125" s="16"/>
      <c r="OJ125" s="11"/>
      <c r="OK125" s="12"/>
      <c r="OL125" s="12"/>
      <c r="OM125" s="13"/>
      <c r="ON125" s="14"/>
      <c r="OO125" s="11"/>
      <c r="OP125" s="11"/>
      <c r="OQ125" s="11"/>
      <c r="OR125" s="11"/>
      <c r="OS125" s="11"/>
      <c r="OT125" s="11"/>
      <c r="OU125" s="11"/>
      <c r="OV125" s="11"/>
      <c r="OW125" s="11"/>
      <c r="OX125" s="11"/>
      <c r="OY125" s="11"/>
      <c r="OZ125" s="11"/>
      <c r="PA125" s="16"/>
      <c r="PB125" s="16"/>
    </row>
    <row r="126" spans="1:418" ht="100" customHeight="1" x14ac:dyDescent="0.75">
      <c r="A126" s="12">
        <v>3243</v>
      </c>
      <c r="B126" s="12" t="s">
        <v>3243</v>
      </c>
      <c r="C126" s="12" t="s">
        <v>7353</v>
      </c>
      <c r="D126" s="26">
        <v>8000</v>
      </c>
      <c r="E126" s="27">
        <v>8227</v>
      </c>
      <c r="F126" s="12" t="s">
        <v>8218</v>
      </c>
      <c r="G126" s="12" t="s">
        <v>8223</v>
      </c>
      <c r="H126" s="12" t="s">
        <v>8245</v>
      </c>
      <c r="I126" s="12">
        <v>1444348800</v>
      </c>
      <c r="J126" s="12">
        <v>1442283562</v>
      </c>
      <c r="K126" s="12" t="b">
        <v>1</v>
      </c>
      <c r="L126" s="12">
        <v>71</v>
      </c>
      <c r="M126" s="12" t="b">
        <v>1</v>
      </c>
      <c r="N126" s="12" t="s">
        <v>8273</v>
      </c>
      <c r="O126" s="12" t="s">
        <v>8274</v>
      </c>
      <c r="P126" s="12">
        <v>103</v>
      </c>
      <c r="Q126" s="12">
        <v>115.87</v>
      </c>
      <c r="R126" s="15">
        <v>42262.096782407403</v>
      </c>
      <c r="S126" s="15">
        <v>42286</v>
      </c>
      <c r="T126" s="11"/>
      <c r="U126" s="12"/>
      <c r="V126" s="12"/>
      <c r="W126" s="13"/>
      <c r="X126" s="14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6"/>
      <c r="AL126" s="16"/>
      <c r="AM126" s="11"/>
      <c r="AN126" s="12"/>
      <c r="AO126" s="12"/>
      <c r="AP126" s="13"/>
      <c r="AQ126" s="14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6"/>
      <c r="BE126" s="16"/>
      <c r="BF126" s="11"/>
      <c r="BG126" s="12"/>
      <c r="BH126" s="12"/>
      <c r="BI126" s="13"/>
      <c r="BJ126" s="14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6"/>
      <c r="BX126" s="16"/>
      <c r="BY126" s="11"/>
      <c r="BZ126" s="12"/>
      <c r="CA126" s="12"/>
      <c r="CB126" s="13"/>
      <c r="CC126" s="14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6"/>
      <c r="CQ126" s="16"/>
      <c r="CR126" s="11"/>
      <c r="CS126" s="12"/>
      <c r="CT126" s="12"/>
      <c r="CU126" s="13"/>
      <c r="CV126" s="14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6"/>
      <c r="DJ126" s="16"/>
      <c r="DK126" s="11"/>
      <c r="DL126" s="12"/>
      <c r="DM126" s="12"/>
      <c r="DN126" s="13"/>
      <c r="DO126" s="14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  <c r="EB126" s="16"/>
      <c r="EC126" s="16"/>
      <c r="ED126" s="11"/>
      <c r="EE126" s="12"/>
      <c r="EF126" s="12"/>
      <c r="EG126" s="13"/>
      <c r="EH126" s="14"/>
      <c r="EI126" s="11"/>
      <c r="EJ126" s="11"/>
      <c r="EK126" s="11"/>
      <c r="EL126" s="11"/>
      <c r="EM126" s="11"/>
      <c r="EN126" s="11"/>
      <c r="EO126" s="11"/>
      <c r="EP126" s="11"/>
      <c r="EQ126" s="11"/>
      <c r="ER126" s="11"/>
      <c r="ES126" s="11"/>
      <c r="ET126" s="11"/>
      <c r="EU126" s="16"/>
      <c r="EV126" s="16"/>
      <c r="EW126" s="11"/>
      <c r="EX126" s="12"/>
      <c r="EY126" s="12"/>
      <c r="EZ126" s="13"/>
      <c r="FA126" s="14"/>
      <c r="FB126" s="11"/>
      <c r="FC126" s="11"/>
      <c r="FD126" s="11"/>
      <c r="FE126" s="11"/>
      <c r="FF126" s="11"/>
      <c r="FG126" s="11"/>
      <c r="FH126" s="11"/>
      <c r="FI126" s="11"/>
      <c r="FJ126" s="11"/>
      <c r="FK126" s="11"/>
      <c r="FL126" s="11"/>
      <c r="FM126" s="11"/>
      <c r="FN126" s="16"/>
      <c r="FO126" s="16"/>
      <c r="FP126" s="11"/>
      <c r="FQ126" s="12"/>
      <c r="FR126" s="12"/>
      <c r="FS126" s="13"/>
      <c r="FT126" s="14"/>
      <c r="FU126" s="11"/>
      <c r="FV126" s="11"/>
      <c r="FW126" s="11"/>
      <c r="FX126" s="11"/>
      <c r="FY126" s="11"/>
      <c r="FZ126" s="11"/>
      <c r="GA126" s="11"/>
      <c r="GB126" s="11"/>
      <c r="GC126" s="11"/>
      <c r="GD126" s="11"/>
      <c r="GE126" s="11"/>
      <c r="GF126" s="11"/>
      <c r="GG126" s="16"/>
      <c r="GH126" s="16"/>
      <c r="GI126" s="11"/>
      <c r="GJ126" s="12"/>
      <c r="GK126" s="12"/>
      <c r="GL126" s="13"/>
      <c r="GM126" s="14"/>
      <c r="GN126" s="11"/>
      <c r="GO126" s="11"/>
      <c r="GP126" s="11"/>
      <c r="GQ126" s="11"/>
      <c r="GR126" s="11"/>
      <c r="GS126" s="11"/>
      <c r="GT126" s="11"/>
      <c r="GU126" s="11"/>
      <c r="GV126" s="11"/>
      <c r="GW126" s="11"/>
      <c r="GX126" s="11"/>
      <c r="GY126" s="11"/>
      <c r="GZ126" s="16"/>
      <c r="HA126" s="16"/>
      <c r="HB126" s="11"/>
      <c r="HC126" s="12"/>
      <c r="HD126" s="12"/>
      <c r="HE126" s="13"/>
      <c r="HF126" s="14"/>
      <c r="HG126" s="11"/>
      <c r="HH126" s="11"/>
      <c r="HI126" s="11"/>
      <c r="HJ126" s="11"/>
      <c r="HK126" s="11"/>
      <c r="HL126" s="11"/>
      <c r="HM126" s="11"/>
      <c r="HN126" s="11"/>
      <c r="HO126" s="11"/>
      <c r="HP126" s="11"/>
      <c r="HQ126" s="11"/>
      <c r="HR126" s="11"/>
      <c r="HS126" s="16"/>
      <c r="HT126" s="16"/>
      <c r="HU126" s="11"/>
      <c r="HV126" s="12"/>
      <c r="HW126" s="12"/>
      <c r="HX126" s="13"/>
      <c r="HY126" s="14"/>
      <c r="HZ126" s="11"/>
      <c r="IA126" s="11"/>
      <c r="IB126" s="11"/>
      <c r="IC126" s="11"/>
      <c r="ID126" s="11"/>
      <c r="IE126" s="11"/>
      <c r="IF126" s="11"/>
      <c r="IG126" s="11"/>
      <c r="IH126" s="11"/>
      <c r="II126" s="11"/>
      <c r="IJ126" s="11"/>
      <c r="IK126" s="11"/>
      <c r="IL126" s="16"/>
      <c r="IM126" s="16"/>
      <c r="IN126" s="11"/>
      <c r="IO126" s="12"/>
      <c r="IP126" s="12"/>
      <c r="IQ126" s="13"/>
      <c r="IR126" s="14"/>
      <c r="IS126" s="11"/>
      <c r="IT126" s="11"/>
      <c r="IU126" s="11"/>
      <c r="IV126" s="11"/>
      <c r="IW126" s="11"/>
      <c r="IX126" s="11"/>
      <c r="IY126" s="11"/>
      <c r="IZ126" s="11"/>
      <c r="JA126" s="11"/>
      <c r="JB126" s="11"/>
      <c r="JC126" s="11"/>
      <c r="JD126" s="11"/>
      <c r="JE126" s="16"/>
      <c r="JF126" s="16"/>
      <c r="JG126" s="11"/>
      <c r="JH126" s="12"/>
      <c r="JI126" s="12"/>
      <c r="JJ126" s="13"/>
      <c r="JK126" s="14"/>
      <c r="JL126" s="11"/>
      <c r="JM126" s="11"/>
      <c r="JN126" s="11"/>
      <c r="JO126" s="11"/>
      <c r="JP126" s="11"/>
      <c r="JQ126" s="11"/>
      <c r="JR126" s="11"/>
      <c r="JS126" s="11"/>
      <c r="JT126" s="11"/>
      <c r="JU126" s="11"/>
      <c r="JV126" s="11"/>
      <c r="JW126" s="11"/>
      <c r="JX126" s="16"/>
      <c r="JY126" s="16"/>
      <c r="JZ126" s="11"/>
      <c r="KA126" s="12"/>
      <c r="KB126" s="12"/>
      <c r="KC126" s="13"/>
      <c r="KD126" s="14"/>
      <c r="KE126" s="11"/>
      <c r="KF126" s="11"/>
      <c r="KG126" s="11"/>
      <c r="KH126" s="11"/>
      <c r="KI126" s="11"/>
      <c r="KJ126" s="11"/>
      <c r="KK126" s="11"/>
      <c r="KL126" s="11"/>
      <c r="KM126" s="11"/>
      <c r="KN126" s="11"/>
      <c r="KO126" s="11"/>
      <c r="KP126" s="11"/>
      <c r="KQ126" s="16"/>
      <c r="KR126" s="16"/>
      <c r="KS126" s="11"/>
      <c r="KT126" s="12"/>
      <c r="KU126" s="12"/>
      <c r="KV126" s="13"/>
      <c r="KW126" s="14"/>
      <c r="KX126" s="11"/>
      <c r="KY126" s="11"/>
      <c r="KZ126" s="11"/>
      <c r="LA126" s="11"/>
      <c r="LB126" s="11"/>
      <c r="LC126" s="11"/>
      <c r="LD126" s="11"/>
      <c r="LE126" s="11"/>
      <c r="LF126" s="11"/>
      <c r="LG126" s="11"/>
      <c r="LH126" s="11"/>
      <c r="LI126" s="11"/>
      <c r="LJ126" s="16"/>
      <c r="LK126" s="16"/>
      <c r="LL126" s="11"/>
      <c r="LM126" s="12"/>
      <c r="LN126" s="12"/>
      <c r="LO126" s="13"/>
      <c r="LP126" s="14"/>
      <c r="LQ126" s="11"/>
      <c r="LR126" s="11"/>
      <c r="LS126" s="11"/>
      <c r="LT126" s="11"/>
      <c r="LU126" s="11"/>
      <c r="LV126" s="11"/>
      <c r="LW126" s="11"/>
      <c r="LX126" s="11"/>
      <c r="LY126" s="11"/>
      <c r="LZ126" s="11"/>
      <c r="MA126" s="11"/>
      <c r="MB126" s="11"/>
      <c r="MC126" s="16"/>
      <c r="MD126" s="16"/>
      <c r="ME126" s="11"/>
      <c r="MF126" s="12"/>
      <c r="MG126" s="12"/>
      <c r="MH126" s="13"/>
      <c r="MI126" s="14"/>
      <c r="MJ126" s="11"/>
      <c r="MK126" s="11"/>
      <c r="ML126" s="11"/>
      <c r="MM126" s="11"/>
      <c r="MN126" s="11"/>
      <c r="MO126" s="11"/>
      <c r="MP126" s="11"/>
      <c r="MQ126" s="11"/>
      <c r="MR126" s="11"/>
      <c r="MS126" s="11"/>
      <c r="MT126" s="11"/>
      <c r="MU126" s="11"/>
      <c r="MV126" s="16"/>
      <c r="MW126" s="16"/>
      <c r="MX126" s="11"/>
      <c r="MY126" s="12"/>
      <c r="MZ126" s="12"/>
      <c r="NA126" s="13"/>
      <c r="NB126" s="14"/>
      <c r="NC126" s="11"/>
      <c r="ND126" s="11"/>
      <c r="NE126" s="11"/>
      <c r="NF126" s="11"/>
      <c r="NG126" s="11"/>
      <c r="NH126" s="11"/>
      <c r="NI126" s="11"/>
      <c r="NJ126" s="11"/>
      <c r="NK126" s="11"/>
      <c r="NL126" s="11"/>
      <c r="NM126" s="11"/>
      <c r="NN126" s="11"/>
      <c r="NO126" s="16"/>
      <c r="NP126" s="16"/>
      <c r="NQ126" s="11"/>
      <c r="NR126" s="12"/>
      <c r="NS126" s="12"/>
      <c r="NT126" s="13"/>
      <c r="NU126" s="14"/>
      <c r="NV126" s="11"/>
      <c r="NW126" s="11"/>
      <c r="NX126" s="11"/>
      <c r="NY126" s="11"/>
      <c r="NZ126" s="11"/>
      <c r="OA126" s="11"/>
      <c r="OB126" s="11"/>
      <c r="OC126" s="11"/>
      <c r="OD126" s="11"/>
      <c r="OE126" s="11"/>
      <c r="OF126" s="11"/>
      <c r="OG126" s="11"/>
      <c r="OH126" s="16"/>
      <c r="OI126" s="16"/>
      <c r="OJ126" s="11"/>
      <c r="OK126" s="12"/>
      <c r="OL126" s="12"/>
      <c r="OM126" s="13"/>
      <c r="ON126" s="14"/>
      <c r="OO126" s="11"/>
      <c r="OP126" s="11"/>
      <c r="OQ126" s="11"/>
      <c r="OR126" s="11"/>
      <c r="OS126" s="11"/>
      <c r="OT126" s="11"/>
      <c r="OU126" s="11"/>
      <c r="OV126" s="11"/>
      <c r="OW126" s="11"/>
      <c r="OX126" s="11"/>
      <c r="OY126" s="11"/>
      <c r="OZ126" s="11"/>
      <c r="PA126" s="16"/>
      <c r="PB126" s="16"/>
    </row>
    <row r="127" spans="1:418" ht="100" customHeight="1" x14ac:dyDescent="0.75">
      <c r="A127" s="12">
        <v>3245</v>
      </c>
      <c r="B127" s="12" t="s">
        <v>3245</v>
      </c>
      <c r="C127" s="12" t="s">
        <v>7355</v>
      </c>
      <c r="D127" s="26">
        <v>21000</v>
      </c>
      <c r="E127" s="27">
        <v>21904</v>
      </c>
      <c r="F127" s="12" t="s">
        <v>8218</v>
      </c>
      <c r="G127" s="12" t="s">
        <v>8223</v>
      </c>
      <c r="H127" s="12" t="s">
        <v>8245</v>
      </c>
      <c r="I127" s="12">
        <v>1434074400</v>
      </c>
      <c r="J127" s="12">
        <v>1431354258</v>
      </c>
      <c r="K127" s="12" t="b">
        <v>0</v>
      </c>
      <c r="L127" s="12">
        <v>270</v>
      </c>
      <c r="M127" s="12" t="b">
        <v>1</v>
      </c>
      <c r="N127" s="12" t="s">
        <v>8273</v>
      </c>
      <c r="O127" s="12" t="s">
        <v>8274</v>
      </c>
      <c r="P127" s="12">
        <v>104</v>
      </c>
      <c r="Q127" s="12">
        <v>81.13</v>
      </c>
      <c r="R127" s="15">
        <v>42135.60020833333</v>
      </c>
      <c r="S127" s="15">
        <v>42167.083333333328</v>
      </c>
      <c r="T127" s="11"/>
      <c r="U127" s="12"/>
      <c r="V127" s="12"/>
      <c r="W127" s="13"/>
      <c r="X127" s="14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6"/>
      <c r="AL127" s="16"/>
      <c r="AM127" s="11"/>
      <c r="AN127" s="12"/>
      <c r="AO127" s="12"/>
      <c r="AP127" s="13"/>
      <c r="AQ127" s="14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6"/>
      <c r="BE127" s="16"/>
      <c r="BF127" s="11"/>
      <c r="BG127" s="12"/>
      <c r="BH127" s="12"/>
      <c r="BI127" s="13"/>
      <c r="BJ127" s="14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6"/>
      <c r="BX127" s="16"/>
      <c r="BY127" s="11"/>
      <c r="BZ127" s="12"/>
      <c r="CA127" s="12"/>
      <c r="CB127" s="13"/>
      <c r="CC127" s="14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6"/>
      <c r="CQ127" s="16"/>
      <c r="CR127" s="11"/>
      <c r="CS127" s="12"/>
      <c r="CT127" s="12"/>
      <c r="CU127" s="13"/>
      <c r="CV127" s="14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6"/>
      <c r="DJ127" s="16"/>
      <c r="DK127" s="11"/>
      <c r="DL127" s="12"/>
      <c r="DM127" s="12"/>
      <c r="DN127" s="13"/>
      <c r="DO127" s="14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  <c r="EB127" s="16"/>
      <c r="EC127" s="16"/>
      <c r="ED127" s="11"/>
      <c r="EE127" s="12"/>
      <c r="EF127" s="12"/>
      <c r="EG127" s="13"/>
      <c r="EH127" s="14"/>
      <c r="EI127" s="11"/>
      <c r="EJ127" s="11"/>
      <c r="EK127" s="11"/>
      <c r="EL127" s="11"/>
      <c r="EM127" s="11"/>
      <c r="EN127" s="11"/>
      <c r="EO127" s="11"/>
      <c r="EP127" s="11"/>
      <c r="EQ127" s="11"/>
      <c r="ER127" s="11"/>
      <c r="ES127" s="11"/>
      <c r="ET127" s="11"/>
      <c r="EU127" s="16"/>
      <c r="EV127" s="16"/>
      <c r="EW127" s="11"/>
      <c r="EX127" s="12"/>
      <c r="EY127" s="12"/>
      <c r="EZ127" s="13"/>
      <c r="FA127" s="14"/>
      <c r="FB127" s="11"/>
      <c r="FC127" s="11"/>
      <c r="FD127" s="11"/>
      <c r="FE127" s="11"/>
      <c r="FF127" s="11"/>
      <c r="FG127" s="11"/>
      <c r="FH127" s="11"/>
      <c r="FI127" s="11"/>
      <c r="FJ127" s="11"/>
      <c r="FK127" s="11"/>
      <c r="FL127" s="11"/>
      <c r="FM127" s="11"/>
      <c r="FN127" s="16"/>
      <c r="FO127" s="16"/>
      <c r="FP127" s="11"/>
      <c r="FQ127" s="12"/>
      <c r="FR127" s="12"/>
      <c r="FS127" s="13"/>
      <c r="FT127" s="14"/>
      <c r="FU127" s="11"/>
      <c r="FV127" s="11"/>
      <c r="FW127" s="11"/>
      <c r="FX127" s="11"/>
      <c r="FY127" s="11"/>
      <c r="FZ127" s="11"/>
      <c r="GA127" s="11"/>
      <c r="GB127" s="11"/>
      <c r="GC127" s="11"/>
      <c r="GD127" s="11"/>
      <c r="GE127" s="11"/>
      <c r="GF127" s="11"/>
      <c r="GG127" s="16"/>
      <c r="GH127" s="16"/>
      <c r="GI127" s="11"/>
      <c r="GJ127" s="12"/>
      <c r="GK127" s="12"/>
      <c r="GL127" s="13"/>
      <c r="GM127" s="14"/>
      <c r="GN127" s="11"/>
      <c r="GO127" s="11"/>
      <c r="GP127" s="11"/>
      <c r="GQ127" s="11"/>
      <c r="GR127" s="11"/>
      <c r="GS127" s="11"/>
      <c r="GT127" s="11"/>
      <c r="GU127" s="11"/>
      <c r="GV127" s="11"/>
      <c r="GW127" s="11"/>
      <c r="GX127" s="11"/>
      <c r="GY127" s="11"/>
      <c r="GZ127" s="16"/>
      <c r="HA127" s="16"/>
      <c r="HB127" s="11"/>
      <c r="HC127" s="12"/>
      <c r="HD127" s="12"/>
      <c r="HE127" s="13"/>
      <c r="HF127" s="14"/>
      <c r="HG127" s="11"/>
      <c r="HH127" s="11"/>
      <c r="HI127" s="11"/>
      <c r="HJ127" s="11"/>
      <c r="HK127" s="11"/>
      <c r="HL127" s="11"/>
      <c r="HM127" s="11"/>
      <c r="HN127" s="11"/>
      <c r="HO127" s="11"/>
      <c r="HP127" s="11"/>
      <c r="HQ127" s="11"/>
      <c r="HR127" s="11"/>
      <c r="HS127" s="16"/>
      <c r="HT127" s="16"/>
      <c r="HU127" s="11"/>
      <c r="HV127" s="12"/>
      <c r="HW127" s="12"/>
      <c r="HX127" s="13"/>
      <c r="HY127" s="14"/>
      <c r="HZ127" s="11"/>
      <c r="IA127" s="11"/>
      <c r="IB127" s="11"/>
      <c r="IC127" s="11"/>
      <c r="ID127" s="11"/>
      <c r="IE127" s="11"/>
      <c r="IF127" s="11"/>
      <c r="IG127" s="11"/>
      <c r="IH127" s="11"/>
      <c r="II127" s="11"/>
      <c r="IJ127" s="11"/>
      <c r="IK127" s="11"/>
      <c r="IL127" s="16"/>
      <c r="IM127" s="16"/>
      <c r="IN127" s="11"/>
      <c r="IO127" s="12"/>
      <c r="IP127" s="12"/>
      <c r="IQ127" s="13"/>
      <c r="IR127" s="14"/>
      <c r="IS127" s="11"/>
      <c r="IT127" s="11"/>
      <c r="IU127" s="11"/>
      <c r="IV127" s="11"/>
      <c r="IW127" s="11"/>
      <c r="IX127" s="11"/>
      <c r="IY127" s="11"/>
      <c r="IZ127" s="11"/>
      <c r="JA127" s="11"/>
      <c r="JB127" s="11"/>
      <c r="JC127" s="11"/>
      <c r="JD127" s="11"/>
      <c r="JE127" s="16"/>
      <c r="JF127" s="16"/>
      <c r="JG127" s="11"/>
      <c r="JH127" s="12"/>
      <c r="JI127" s="12"/>
      <c r="JJ127" s="13"/>
      <c r="JK127" s="14"/>
      <c r="JL127" s="11"/>
      <c r="JM127" s="11"/>
      <c r="JN127" s="11"/>
      <c r="JO127" s="11"/>
      <c r="JP127" s="11"/>
      <c r="JQ127" s="11"/>
      <c r="JR127" s="11"/>
      <c r="JS127" s="11"/>
      <c r="JT127" s="11"/>
      <c r="JU127" s="11"/>
      <c r="JV127" s="11"/>
      <c r="JW127" s="11"/>
      <c r="JX127" s="16"/>
      <c r="JY127" s="16"/>
      <c r="JZ127" s="11"/>
      <c r="KA127" s="12"/>
      <c r="KB127" s="12"/>
      <c r="KC127" s="13"/>
      <c r="KD127" s="14"/>
      <c r="KE127" s="11"/>
      <c r="KF127" s="11"/>
      <c r="KG127" s="11"/>
      <c r="KH127" s="11"/>
      <c r="KI127" s="11"/>
      <c r="KJ127" s="11"/>
      <c r="KK127" s="11"/>
      <c r="KL127" s="11"/>
      <c r="KM127" s="11"/>
      <c r="KN127" s="11"/>
      <c r="KO127" s="11"/>
      <c r="KP127" s="11"/>
      <c r="KQ127" s="16"/>
      <c r="KR127" s="16"/>
      <c r="KS127" s="11"/>
      <c r="KT127" s="12"/>
      <c r="KU127" s="12"/>
      <c r="KV127" s="13"/>
      <c r="KW127" s="14"/>
      <c r="KX127" s="11"/>
      <c r="KY127" s="11"/>
      <c r="KZ127" s="11"/>
      <c r="LA127" s="11"/>
      <c r="LB127" s="11"/>
      <c r="LC127" s="11"/>
      <c r="LD127" s="11"/>
      <c r="LE127" s="11"/>
      <c r="LF127" s="11"/>
      <c r="LG127" s="11"/>
      <c r="LH127" s="11"/>
      <c r="LI127" s="11"/>
      <c r="LJ127" s="16"/>
      <c r="LK127" s="16"/>
      <c r="LL127" s="11"/>
      <c r="LM127" s="12"/>
      <c r="LN127" s="12"/>
      <c r="LO127" s="13"/>
      <c r="LP127" s="14"/>
      <c r="LQ127" s="11"/>
      <c r="LR127" s="11"/>
      <c r="LS127" s="11"/>
      <c r="LT127" s="11"/>
      <c r="LU127" s="11"/>
      <c r="LV127" s="11"/>
      <c r="LW127" s="11"/>
      <c r="LX127" s="11"/>
      <c r="LY127" s="11"/>
      <c r="LZ127" s="11"/>
      <c r="MA127" s="11"/>
      <c r="MB127" s="11"/>
      <c r="MC127" s="16"/>
      <c r="MD127" s="16"/>
      <c r="ME127" s="11"/>
      <c r="MF127" s="12"/>
      <c r="MG127" s="12"/>
      <c r="MH127" s="13"/>
      <c r="MI127" s="14"/>
      <c r="MJ127" s="11"/>
      <c r="MK127" s="11"/>
      <c r="ML127" s="11"/>
      <c r="MM127" s="11"/>
      <c r="MN127" s="11"/>
      <c r="MO127" s="11"/>
      <c r="MP127" s="11"/>
      <c r="MQ127" s="11"/>
      <c r="MR127" s="11"/>
      <c r="MS127" s="11"/>
      <c r="MT127" s="11"/>
      <c r="MU127" s="11"/>
      <c r="MV127" s="16"/>
      <c r="MW127" s="16"/>
      <c r="MX127" s="11"/>
      <c r="MY127" s="12"/>
      <c r="MZ127" s="12"/>
      <c r="NA127" s="13"/>
      <c r="NB127" s="14"/>
      <c r="NC127" s="11"/>
      <c r="ND127" s="11"/>
      <c r="NE127" s="11"/>
      <c r="NF127" s="11"/>
      <c r="NG127" s="11"/>
      <c r="NH127" s="11"/>
      <c r="NI127" s="11"/>
      <c r="NJ127" s="11"/>
      <c r="NK127" s="11"/>
      <c r="NL127" s="11"/>
      <c r="NM127" s="11"/>
      <c r="NN127" s="11"/>
      <c r="NO127" s="16"/>
      <c r="NP127" s="16"/>
      <c r="NQ127" s="11"/>
      <c r="NR127" s="12"/>
      <c r="NS127" s="12"/>
      <c r="NT127" s="13"/>
      <c r="NU127" s="14"/>
      <c r="NV127" s="11"/>
      <c r="NW127" s="11"/>
      <c r="NX127" s="11"/>
      <c r="NY127" s="11"/>
      <c r="NZ127" s="11"/>
      <c r="OA127" s="11"/>
      <c r="OB127" s="11"/>
      <c r="OC127" s="11"/>
      <c r="OD127" s="11"/>
      <c r="OE127" s="11"/>
      <c r="OF127" s="11"/>
      <c r="OG127" s="11"/>
      <c r="OH127" s="16"/>
      <c r="OI127" s="16"/>
      <c r="OJ127" s="11"/>
      <c r="OK127" s="12"/>
      <c r="OL127" s="12"/>
      <c r="OM127" s="13"/>
      <c r="ON127" s="14"/>
      <c r="OO127" s="11"/>
      <c r="OP127" s="11"/>
      <c r="OQ127" s="11"/>
      <c r="OR127" s="11"/>
      <c r="OS127" s="11"/>
      <c r="OT127" s="11"/>
      <c r="OU127" s="11"/>
      <c r="OV127" s="11"/>
      <c r="OW127" s="11"/>
      <c r="OX127" s="11"/>
      <c r="OY127" s="11"/>
      <c r="OZ127" s="11"/>
      <c r="PA127" s="16"/>
      <c r="PB127" s="16"/>
    </row>
    <row r="128" spans="1:418" ht="100" customHeight="1" x14ac:dyDescent="0.75">
      <c r="A128" s="12">
        <v>3246</v>
      </c>
      <c r="B128" s="12" t="s">
        <v>3246</v>
      </c>
      <c r="C128" s="12" t="s">
        <v>7356</v>
      </c>
      <c r="D128" s="26">
        <v>10000</v>
      </c>
      <c r="E128" s="27">
        <v>11122</v>
      </c>
      <c r="F128" s="12" t="s">
        <v>8218</v>
      </c>
      <c r="G128" s="12" t="s">
        <v>8223</v>
      </c>
      <c r="H128" s="12" t="s">
        <v>8245</v>
      </c>
      <c r="I128" s="12">
        <v>1442030340</v>
      </c>
      <c r="J128" s="12">
        <v>1439551200</v>
      </c>
      <c r="K128" s="12" t="b">
        <v>1</v>
      </c>
      <c r="L128" s="12">
        <v>193</v>
      </c>
      <c r="M128" s="12" t="b">
        <v>1</v>
      </c>
      <c r="N128" s="12" t="s">
        <v>8273</v>
      </c>
      <c r="O128" s="12" t="s">
        <v>8274</v>
      </c>
      <c r="P128" s="12">
        <v>111</v>
      </c>
      <c r="Q128" s="12">
        <v>57.63</v>
      </c>
      <c r="R128" s="15">
        <v>42230.472222222219</v>
      </c>
      <c r="S128" s="15">
        <v>42259.165972222225</v>
      </c>
      <c r="T128" s="11"/>
      <c r="U128" s="12"/>
      <c r="V128" s="12"/>
      <c r="W128" s="13"/>
      <c r="X128" s="14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6"/>
      <c r="AL128" s="16"/>
      <c r="AM128" s="11"/>
      <c r="AN128" s="12"/>
      <c r="AO128" s="12"/>
      <c r="AP128" s="13"/>
      <c r="AQ128" s="14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6"/>
      <c r="BE128" s="16"/>
      <c r="BF128" s="11"/>
      <c r="BG128" s="12"/>
      <c r="BH128" s="12"/>
      <c r="BI128" s="13"/>
      <c r="BJ128" s="14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6"/>
      <c r="BX128" s="16"/>
      <c r="BY128" s="11"/>
      <c r="BZ128" s="12"/>
      <c r="CA128" s="12"/>
      <c r="CB128" s="13"/>
      <c r="CC128" s="14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6"/>
      <c r="CQ128" s="16"/>
      <c r="CR128" s="11"/>
      <c r="CS128" s="12"/>
      <c r="CT128" s="12"/>
      <c r="CU128" s="13"/>
      <c r="CV128" s="14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6"/>
      <c r="DJ128" s="16"/>
      <c r="DK128" s="11"/>
      <c r="DL128" s="12"/>
      <c r="DM128" s="12"/>
      <c r="DN128" s="13"/>
      <c r="DO128" s="14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  <c r="EB128" s="16"/>
      <c r="EC128" s="16"/>
      <c r="ED128" s="11"/>
      <c r="EE128" s="12"/>
      <c r="EF128" s="12"/>
      <c r="EG128" s="13"/>
      <c r="EH128" s="14"/>
      <c r="EI128" s="11"/>
      <c r="EJ128" s="11"/>
      <c r="EK128" s="11"/>
      <c r="EL128" s="11"/>
      <c r="EM128" s="11"/>
      <c r="EN128" s="11"/>
      <c r="EO128" s="11"/>
      <c r="EP128" s="11"/>
      <c r="EQ128" s="11"/>
      <c r="ER128" s="11"/>
      <c r="ES128" s="11"/>
      <c r="ET128" s="11"/>
      <c r="EU128" s="16"/>
      <c r="EV128" s="16"/>
      <c r="EW128" s="11"/>
      <c r="EX128" s="12"/>
      <c r="EY128" s="12"/>
      <c r="EZ128" s="13"/>
      <c r="FA128" s="14"/>
      <c r="FB128" s="11"/>
      <c r="FC128" s="11"/>
      <c r="FD128" s="11"/>
      <c r="FE128" s="11"/>
      <c r="FF128" s="11"/>
      <c r="FG128" s="11"/>
      <c r="FH128" s="11"/>
      <c r="FI128" s="11"/>
      <c r="FJ128" s="11"/>
      <c r="FK128" s="11"/>
      <c r="FL128" s="11"/>
      <c r="FM128" s="11"/>
      <c r="FN128" s="16"/>
      <c r="FO128" s="16"/>
      <c r="FP128" s="11"/>
      <c r="FQ128" s="12"/>
      <c r="FR128" s="12"/>
      <c r="FS128" s="13"/>
      <c r="FT128" s="14"/>
      <c r="FU128" s="11"/>
      <c r="FV128" s="11"/>
      <c r="FW128" s="11"/>
      <c r="FX128" s="11"/>
      <c r="FY128" s="11"/>
      <c r="FZ128" s="11"/>
      <c r="GA128" s="11"/>
      <c r="GB128" s="11"/>
      <c r="GC128" s="11"/>
      <c r="GD128" s="11"/>
      <c r="GE128" s="11"/>
      <c r="GF128" s="11"/>
      <c r="GG128" s="16"/>
      <c r="GH128" s="16"/>
      <c r="GI128" s="11"/>
      <c r="GJ128" s="12"/>
      <c r="GK128" s="12"/>
      <c r="GL128" s="13"/>
      <c r="GM128" s="14"/>
      <c r="GN128" s="11"/>
      <c r="GO128" s="11"/>
      <c r="GP128" s="11"/>
      <c r="GQ128" s="11"/>
      <c r="GR128" s="11"/>
      <c r="GS128" s="11"/>
      <c r="GT128" s="11"/>
      <c r="GU128" s="11"/>
      <c r="GV128" s="11"/>
      <c r="GW128" s="11"/>
      <c r="GX128" s="11"/>
      <c r="GY128" s="11"/>
      <c r="GZ128" s="16"/>
      <c r="HA128" s="16"/>
      <c r="HB128" s="11"/>
      <c r="HC128" s="12"/>
      <c r="HD128" s="12"/>
      <c r="HE128" s="13"/>
      <c r="HF128" s="14"/>
      <c r="HG128" s="11"/>
      <c r="HH128" s="11"/>
      <c r="HI128" s="11"/>
      <c r="HJ128" s="11"/>
      <c r="HK128" s="11"/>
      <c r="HL128" s="11"/>
      <c r="HM128" s="11"/>
      <c r="HN128" s="11"/>
      <c r="HO128" s="11"/>
      <c r="HP128" s="11"/>
      <c r="HQ128" s="11"/>
      <c r="HR128" s="11"/>
      <c r="HS128" s="16"/>
      <c r="HT128" s="16"/>
      <c r="HU128" s="11"/>
      <c r="HV128" s="12"/>
      <c r="HW128" s="12"/>
      <c r="HX128" s="13"/>
      <c r="HY128" s="14"/>
      <c r="HZ128" s="11"/>
      <c r="IA128" s="11"/>
      <c r="IB128" s="11"/>
      <c r="IC128" s="11"/>
      <c r="ID128" s="11"/>
      <c r="IE128" s="11"/>
      <c r="IF128" s="11"/>
      <c r="IG128" s="11"/>
      <c r="IH128" s="11"/>
      <c r="II128" s="11"/>
      <c r="IJ128" s="11"/>
      <c r="IK128" s="11"/>
      <c r="IL128" s="16"/>
      <c r="IM128" s="16"/>
      <c r="IN128" s="11"/>
      <c r="IO128" s="12"/>
      <c r="IP128" s="12"/>
      <c r="IQ128" s="13"/>
      <c r="IR128" s="14"/>
      <c r="IS128" s="11"/>
      <c r="IT128" s="11"/>
      <c r="IU128" s="11"/>
      <c r="IV128" s="11"/>
      <c r="IW128" s="11"/>
      <c r="IX128" s="11"/>
      <c r="IY128" s="11"/>
      <c r="IZ128" s="11"/>
      <c r="JA128" s="11"/>
      <c r="JB128" s="11"/>
      <c r="JC128" s="11"/>
      <c r="JD128" s="11"/>
      <c r="JE128" s="16"/>
      <c r="JF128" s="16"/>
      <c r="JG128" s="11"/>
      <c r="JH128" s="12"/>
      <c r="JI128" s="12"/>
      <c r="JJ128" s="13"/>
      <c r="JK128" s="14"/>
      <c r="JL128" s="11"/>
      <c r="JM128" s="11"/>
      <c r="JN128" s="11"/>
      <c r="JO128" s="11"/>
      <c r="JP128" s="11"/>
      <c r="JQ128" s="11"/>
      <c r="JR128" s="11"/>
      <c r="JS128" s="11"/>
      <c r="JT128" s="11"/>
      <c r="JU128" s="11"/>
      <c r="JV128" s="11"/>
      <c r="JW128" s="11"/>
      <c r="JX128" s="16"/>
      <c r="JY128" s="16"/>
      <c r="JZ128" s="11"/>
      <c r="KA128" s="12"/>
      <c r="KB128" s="12"/>
      <c r="KC128" s="13"/>
      <c r="KD128" s="14"/>
      <c r="KE128" s="11"/>
      <c r="KF128" s="11"/>
      <c r="KG128" s="11"/>
      <c r="KH128" s="11"/>
      <c r="KI128" s="11"/>
      <c r="KJ128" s="11"/>
      <c r="KK128" s="11"/>
      <c r="KL128" s="11"/>
      <c r="KM128" s="11"/>
      <c r="KN128" s="11"/>
      <c r="KO128" s="11"/>
      <c r="KP128" s="11"/>
      <c r="KQ128" s="16"/>
      <c r="KR128" s="16"/>
      <c r="KS128" s="11"/>
      <c r="KT128" s="12"/>
      <c r="KU128" s="12"/>
      <c r="KV128" s="13"/>
      <c r="KW128" s="14"/>
      <c r="KX128" s="11"/>
      <c r="KY128" s="11"/>
      <c r="KZ128" s="11"/>
      <c r="LA128" s="11"/>
      <c r="LB128" s="11"/>
      <c r="LC128" s="11"/>
      <c r="LD128" s="11"/>
      <c r="LE128" s="11"/>
      <c r="LF128" s="11"/>
      <c r="LG128" s="11"/>
      <c r="LH128" s="11"/>
      <c r="LI128" s="11"/>
      <c r="LJ128" s="16"/>
      <c r="LK128" s="16"/>
      <c r="LL128" s="11"/>
      <c r="LM128" s="12"/>
      <c r="LN128" s="12"/>
      <c r="LO128" s="13"/>
      <c r="LP128" s="14"/>
      <c r="LQ128" s="11"/>
      <c r="LR128" s="11"/>
      <c r="LS128" s="11"/>
      <c r="LT128" s="11"/>
      <c r="LU128" s="11"/>
      <c r="LV128" s="11"/>
      <c r="LW128" s="11"/>
      <c r="LX128" s="11"/>
      <c r="LY128" s="11"/>
      <c r="LZ128" s="11"/>
      <c r="MA128" s="11"/>
      <c r="MB128" s="11"/>
      <c r="MC128" s="16"/>
      <c r="MD128" s="16"/>
      <c r="ME128" s="11"/>
      <c r="MF128" s="12"/>
      <c r="MG128" s="12"/>
      <c r="MH128" s="13"/>
      <c r="MI128" s="14"/>
      <c r="MJ128" s="11"/>
      <c r="MK128" s="11"/>
      <c r="ML128" s="11"/>
      <c r="MM128" s="11"/>
      <c r="MN128" s="11"/>
      <c r="MO128" s="11"/>
      <c r="MP128" s="11"/>
      <c r="MQ128" s="11"/>
      <c r="MR128" s="11"/>
      <c r="MS128" s="11"/>
      <c r="MT128" s="11"/>
      <c r="MU128" s="11"/>
      <c r="MV128" s="16"/>
      <c r="MW128" s="16"/>
      <c r="MX128" s="11"/>
      <c r="MY128" s="12"/>
      <c r="MZ128" s="12"/>
      <c r="NA128" s="13"/>
      <c r="NB128" s="14"/>
      <c r="NC128" s="11"/>
      <c r="ND128" s="11"/>
      <c r="NE128" s="11"/>
      <c r="NF128" s="11"/>
      <c r="NG128" s="11"/>
      <c r="NH128" s="11"/>
      <c r="NI128" s="11"/>
      <c r="NJ128" s="11"/>
      <c r="NK128" s="11"/>
      <c r="NL128" s="11"/>
      <c r="NM128" s="11"/>
      <c r="NN128" s="11"/>
      <c r="NO128" s="16"/>
      <c r="NP128" s="16"/>
      <c r="NQ128" s="11"/>
      <c r="NR128" s="12"/>
      <c r="NS128" s="12"/>
      <c r="NT128" s="13"/>
      <c r="NU128" s="14"/>
      <c r="NV128" s="11"/>
      <c r="NW128" s="11"/>
      <c r="NX128" s="11"/>
      <c r="NY128" s="11"/>
      <c r="NZ128" s="11"/>
      <c r="OA128" s="11"/>
      <c r="OB128" s="11"/>
      <c r="OC128" s="11"/>
      <c r="OD128" s="11"/>
      <c r="OE128" s="11"/>
      <c r="OF128" s="11"/>
      <c r="OG128" s="11"/>
      <c r="OH128" s="16"/>
      <c r="OI128" s="16"/>
      <c r="OJ128" s="11"/>
      <c r="OK128" s="12"/>
      <c r="OL128" s="12"/>
      <c r="OM128" s="13"/>
      <c r="ON128" s="14"/>
      <c r="OO128" s="11"/>
      <c r="OP128" s="11"/>
      <c r="OQ128" s="11"/>
      <c r="OR128" s="11"/>
      <c r="OS128" s="11"/>
      <c r="OT128" s="11"/>
      <c r="OU128" s="11"/>
      <c r="OV128" s="11"/>
      <c r="OW128" s="11"/>
      <c r="OX128" s="11"/>
      <c r="OY128" s="11"/>
      <c r="OZ128" s="11"/>
      <c r="PA128" s="16"/>
      <c r="PB128" s="16"/>
    </row>
    <row r="129" spans="1:418" ht="100" customHeight="1" x14ac:dyDescent="0.75">
      <c r="A129" s="12">
        <v>3248</v>
      </c>
      <c r="B129" s="12" t="s">
        <v>3248</v>
      </c>
      <c r="C129" s="12" t="s">
        <v>7358</v>
      </c>
      <c r="D129" s="26">
        <v>12000</v>
      </c>
      <c r="E129" s="27">
        <v>12095</v>
      </c>
      <c r="F129" s="12" t="s">
        <v>8218</v>
      </c>
      <c r="G129" s="12" t="s">
        <v>8223</v>
      </c>
      <c r="H129" s="12" t="s">
        <v>8245</v>
      </c>
      <c r="I129" s="12">
        <v>1428178757</v>
      </c>
      <c r="J129" s="12">
        <v>1425590357</v>
      </c>
      <c r="K129" s="12" t="b">
        <v>1</v>
      </c>
      <c r="L129" s="12">
        <v>200</v>
      </c>
      <c r="M129" s="12" t="b">
        <v>1</v>
      </c>
      <c r="N129" s="12" t="s">
        <v>8273</v>
      </c>
      <c r="O129" s="12" t="s">
        <v>8274</v>
      </c>
      <c r="P129" s="12">
        <v>101</v>
      </c>
      <c r="Q129" s="12">
        <v>60.48</v>
      </c>
      <c r="R129" s="15">
        <v>42068.888391203705</v>
      </c>
      <c r="S129" s="15">
        <v>42098.846724537041</v>
      </c>
      <c r="T129" s="11"/>
      <c r="U129" s="12"/>
      <c r="V129" s="12"/>
      <c r="W129" s="13"/>
      <c r="X129" s="14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6"/>
      <c r="AL129" s="16"/>
      <c r="AM129" s="11"/>
      <c r="AN129" s="12"/>
      <c r="AO129" s="12"/>
      <c r="AP129" s="13"/>
      <c r="AQ129" s="14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6"/>
      <c r="BE129" s="16"/>
      <c r="BF129" s="11"/>
      <c r="BG129" s="12"/>
      <c r="BH129" s="12"/>
      <c r="BI129" s="13"/>
      <c r="BJ129" s="14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6"/>
      <c r="BX129" s="16"/>
      <c r="BY129" s="11"/>
      <c r="BZ129" s="12"/>
      <c r="CA129" s="12"/>
      <c r="CB129" s="13"/>
      <c r="CC129" s="14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6"/>
      <c r="CQ129" s="16"/>
      <c r="CR129" s="11"/>
      <c r="CS129" s="12"/>
      <c r="CT129" s="12"/>
      <c r="CU129" s="13"/>
      <c r="CV129" s="14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6"/>
      <c r="DJ129" s="16"/>
      <c r="DK129" s="11"/>
      <c r="DL129" s="12"/>
      <c r="DM129" s="12"/>
      <c r="DN129" s="13"/>
      <c r="DO129" s="14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  <c r="EB129" s="16"/>
      <c r="EC129" s="16"/>
      <c r="ED129" s="11"/>
      <c r="EE129" s="12"/>
      <c r="EF129" s="12"/>
      <c r="EG129" s="13"/>
      <c r="EH129" s="14"/>
      <c r="EI129" s="11"/>
      <c r="EJ129" s="11"/>
      <c r="EK129" s="11"/>
      <c r="EL129" s="11"/>
      <c r="EM129" s="11"/>
      <c r="EN129" s="11"/>
      <c r="EO129" s="11"/>
      <c r="EP129" s="11"/>
      <c r="EQ129" s="11"/>
      <c r="ER129" s="11"/>
      <c r="ES129" s="11"/>
      <c r="ET129" s="11"/>
      <c r="EU129" s="16"/>
      <c r="EV129" s="16"/>
      <c r="EW129" s="11"/>
      <c r="EX129" s="12"/>
      <c r="EY129" s="12"/>
      <c r="EZ129" s="13"/>
      <c r="FA129" s="14"/>
      <c r="FB129" s="11"/>
      <c r="FC129" s="11"/>
      <c r="FD129" s="11"/>
      <c r="FE129" s="11"/>
      <c r="FF129" s="11"/>
      <c r="FG129" s="11"/>
      <c r="FH129" s="11"/>
      <c r="FI129" s="11"/>
      <c r="FJ129" s="11"/>
      <c r="FK129" s="11"/>
      <c r="FL129" s="11"/>
      <c r="FM129" s="11"/>
      <c r="FN129" s="16"/>
      <c r="FO129" s="16"/>
      <c r="FP129" s="11"/>
      <c r="FQ129" s="12"/>
      <c r="FR129" s="12"/>
      <c r="FS129" s="13"/>
      <c r="FT129" s="14"/>
      <c r="FU129" s="11"/>
      <c r="FV129" s="11"/>
      <c r="FW129" s="11"/>
      <c r="FX129" s="11"/>
      <c r="FY129" s="11"/>
      <c r="FZ129" s="11"/>
      <c r="GA129" s="11"/>
      <c r="GB129" s="11"/>
      <c r="GC129" s="11"/>
      <c r="GD129" s="11"/>
      <c r="GE129" s="11"/>
      <c r="GF129" s="11"/>
      <c r="GG129" s="16"/>
      <c r="GH129" s="16"/>
      <c r="GI129" s="11"/>
      <c r="GJ129" s="12"/>
      <c r="GK129" s="12"/>
      <c r="GL129" s="13"/>
      <c r="GM129" s="14"/>
      <c r="GN129" s="11"/>
      <c r="GO129" s="11"/>
      <c r="GP129" s="11"/>
      <c r="GQ129" s="11"/>
      <c r="GR129" s="11"/>
      <c r="GS129" s="11"/>
      <c r="GT129" s="11"/>
      <c r="GU129" s="11"/>
      <c r="GV129" s="11"/>
      <c r="GW129" s="11"/>
      <c r="GX129" s="11"/>
      <c r="GY129" s="11"/>
      <c r="GZ129" s="16"/>
      <c r="HA129" s="16"/>
      <c r="HB129" s="11"/>
      <c r="HC129" s="12"/>
      <c r="HD129" s="12"/>
      <c r="HE129" s="13"/>
      <c r="HF129" s="14"/>
      <c r="HG129" s="11"/>
      <c r="HH129" s="11"/>
      <c r="HI129" s="11"/>
      <c r="HJ129" s="11"/>
      <c r="HK129" s="11"/>
      <c r="HL129" s="11"/>
      <c r="HM129" s="11"/>
      <c r="HN129" s="11"/>
      <c r="HO129" s="11"/>
      <c r="HP129" s="11"/>
      <c r="HQ129" s="11"/>
      <c r="HR129" s="11"/>
      <c r="HS129" s="16"/>
      <c r="HT129" s="16"/>
      <c r="HU129" s="11"/>
      <c r="HV129" s="12"/>
      <c r="HW129" s="12"/>
      <c r="HX129" s="13"/>
      <c r="HY129" s="14"/>
      <c r="HZ129" s="11"/>
      <c r="IA129" s="11"/>
      <c r="IB129" s="11"/>
      <c r="IC129" s="11"/>
      <c r="ID129" s="11"/>
      <c r="IE129" s="11"/>
      <c r="IF129" s="11"/>
      <c r="IG129" s="11"/>
      <c r="IH129" s="11"/>
      <c r="II129" s="11"/>
      <c r="IJ129" s="11"/>
      <c r="IK129" s="11"/>
      <c r="IL129" s="16"/>
      <c r="IM129" s="16"/>
      <c r="IN129" s="11"/>
      <c r="IO129" s="12"/>
      <c r="IP129" s="12"/>
      <c r="IQ129" s="13"/>
      <c r="IR129" s="14"/>
      <c r="IS129" s="11"/>
      <c r="IT129" s="11"/>
      <c r="IU129" s="11"/>
      <c r="IV129" s="11"/>
      <c r="IW129" s="11"/>
      <c r="IX129" s="11"/>
      <c r="IY129" s="11"/>
      <c r="IZ129" s="11"/>
      <c r="JA129" s="11"/>
      <c r="JB129" s="11"/>
      <c r="JC129" s="11"/>
      <c r="JD129" s="11"/>
      <c r="JE129" s="16"/>
      <c r="JF129" s="16"/>
      <c r="JG129" s="11"/>
      <c r="JH129" s="12"/>
      <c r="JI129" s="12"/>
      <c r="JJ129" s="13"/>
      <c r="JK129" s="14"/>
      <c r="JL129" s="11"/>
      <c r="JM129" s="11"/>
      <c r="JN129" s="11"/>
      <c r="JO129" s="11"/>
      <c r="JP129" s="11"/>
      <c r="JQ129" s="11"/>
      <c r="JR129" s="11"/>
      <c r="JS129" s="11"/>
      <c r="JT129" s="11"/>
      <c r="JU129" s="11"/>
      <c r="JV129" s="11"/>
      <c r="JW129" s="11"/>
      <c r="JX129" s="16"/>
      <c r="JY129" s="16"/>
      <c r="JZ129" s="11"/>
      <c r="KA129" s="12"/>
      <c r="KB129" s="12"/>
      <c r="KC129" s="13"/>
      <c r="KD129" s="14"/>
      <c r="KE129" s="11"/>
      <c r="KF129" s="11"/>
      <c r="KG129" s="11"/>
      <c r="KH129" s="11"/>
      <c r="KI129" s="11"/>
      <c r="KJ129" s="11"/>
      <c r="KK129" s="11"/>
      <c r="KL129" s="11"/>
      <c r="KM129" s="11"/>
      <c r="KN129" s="11"/>
      <c r="KO129" s="11"/>
      <c r="KP129" s="11"/>
      <c r="KQ129" s="16"/>
      <c r="KR129" s="16"/>
      <c r="KS129" s="11"/>
      <c r="KT129" s="12"/>
      <c r="KU129" s="12"/>
      <c r="KV129" s="13"/>
      <c r="KW129" s="14"/>
      <c r="KX129" s="11"/>
      <c r="KY129" s="11"/>
      <c r="KZ129" s="11"/>
      <c r="LA129" s="11"/>
      <c r="LB129" s="11"/>
      <c r="LC129" s="11"/>
      <c r="LD129" s="11"/>
      <c r="LE129" s="11"/>
      <c r="LF129" s="11"/>
      <c r="LG129" s="11"/>
      <c r="LH129" s="11"/>
      <c r="LI129" s="11"/>
      <c r="LJ129" s="16"/>
      <c r="LK129" s="16"/>
      <c r="LL129" s="11"/>
      <c r="LM129" s="12"/>
      <c r="LN129" s="12"/>
      <c r="LO129" s="13"/>
      <c r="LP129" s="14"/>
      <c r="LQ129" s="11"/>
      <c r="LR129" s="11"/>
      <c r="LS129" s="11"/>
      <c r="LT129" s="11"/>
      <c r="LU129" s="11"/>
      <c r="LV129" s="11"/>
      <c r="LW129" s="11"/>
      <c r="LX129" s="11"/>
      <c r="LY129" s="11"/>
      <c r="LZ129" s="11"/>
      <c r="MA129" s="11"/>
      <c r="MB129" s="11"/>
      <c r="MC129" s="16"/>
      <c r="MD129" s="16"/>
      <c r="ME129" s="11"/>
      <c r="MF129" s="12"/>
      <c r="MG129" s="12"/>
      <c r="MH129" s="13"/>
      <c r="MI129" s="14"/>
      <c r="MJ129" s="11"/>
      <c r="MK129" s="11"/>
      <c r="ML129" s="11"/>
      <c r="MM129" s="11"/>
      <c r="MN129" s="11"/>
      <c r="MO129" s="11"/>
      <c r="MP129" s="11"/>
      <c r="MQ129" s="11"/>
      <c r="MR129" s="11"/>
      <c r="MS129" s="11"/>
      <c r="MT129" s="11"/>
      <c r="MU129" s="11"/>
      <c r="MV129" s="16"/>
      <c r="MW129" s="16"/>
      <c r="MX129" s="11"/>
      <c r="MY129" s="12"/>
      <c r="MZ129" s="12"/>
      <c r="NA129" s="13"/>
      <c r="NB129" s="14"/>
      <c r="NC129" s="11"/>
      <c r="ND129" s="11"/>
      <c r="NE129" s="11"/>
      <c r="NF129" s="11"/>
      <c r="NG129" s="11"/>
      <c r="NH129" s="11"/>
      <c r="NI129" s="11"/>
      <c r="NJ129" s="11"/>
      <c r="NK129" s="11"/>
      <c r="NL129" s="11"/>
      <c r="NM129" s="11"/>
      <c r="NN129" s="11"/>
      <c r="NO129" s="16"/>
      <c r="NP129" s="16"/>
      <c r="NQ129" s="11"/>
      <c r="NR129" s="12"/>
      <c r="NS129" s="12"/>
      <c r="NT129" s="13"/>
      <c r="NU129" s="14"/>
      <c r="NV129" s="11"/>
      <c r="NW129" s="11"/>
      <c r="NX129" s="11"/>
      <c r="NY129" s="11"/>
      <c r="NZ129" s="11"/>
      <c r="OA129" s="11"/>
      <c r="OB129" s="11"/>
      <c r="OC129" s="11"/>
      <c r="OD129" s="11"/>
      <c r="OE129" s="11"/>
      <c r="OF129" s="11"/>
      <c r="OG129" s="11"/>
      <c r="OH129" s="16"/>
      <c r="OI129" s="16"/>
      <c r="OJ129" s="11"/>
      <c r="OK129" s="12"/>
      <c r="OL129" s="12"/>
      <c r="OM129" s="13"/>
      <c r="ON129" s="14"/>
      <c r="OO129" s="11"/>
      <c r="OP129" s="11"/>
      <c r="OQ129" s="11"/>
      <c r="OR129" s="11"/>
      <c r="OS129" s="11"/>
      <c r="OT129" s="11"/>
      <c r="OU129" s="11"/>
      <c r="OV129" s="11"/>
      <c r="OW129" s="11"/>
      <c r="OX129" s="11"/>
      <c r="OY129" s="11"/>
      <c r="OZ129" s="11"/>
      <c r="PA129" s="16"/>
      <c r="PB129" s="16"/>
    </row>
    <row r="130" spans="1:418" ht="100" customHeight="1" x14ac:dyDescent="0.75">
      <c r="A130" s="12">
        <v>3249</v>
      </c>
      <c r="B130" s="12" t="s">
        <v>3249</v>
      </c>
      <c r="C130" s="12" t="s">
        <v>7359</v>
      </c>
      <c r="D130" s="26">
        <v>5500</v>
      </c>
      <c r="E130" s="27">
        <v>5771</v>
      </c>
      <c r="F130" s="12" t="s">
        <v>8218</v>
      </c>
      <c r="G130" s="12" t="s">
        <v>8223</v>
      </c>
      <c r="H130" s="12" t="s">
        <v>8245</v>
      </c>
      <c r="I130" s="12">
        <v>1434822914</v>
      </c>
      <c r="J130" s="12">
        <v>1432230914</v>
      </c>
      <c r="K130" s="12" t="b">
        <v>1</v>
      </c>
      <c r="L130" s="12">
        <v>88</v>
      </c>
      <c r="M130" s="12" t="b">
        <v>1</v>
      </c>
      <c r="N130" s="12" t="s">
        <v>8273</v>
      </c>
      <c r="O130" s="12" t="s">
        <v>8274</v>
      </c>
      <c r="P130" s="12">
        <v>105</v>
      </c>
      <c r="Q130" s="12">
        <v>65.58</v>
      </c>
      <c r="R130" s="15">
        <v>42145.746689814812</v>
      </c>
      <c r="S130" s="15">
        <v>42175.746689814812</v>
      </c>
      <c r="T130" s="11"/>
      <c r="U130" s="12"/>
      <c r="V130" s="12"/>
      <c r="W130" s="13"/>
      <c r="X130" s="14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6"/>
      <c r="AL130" s="16"/>
      <c r="AM130" s="11"/>
      <c r="AN130" s="12"/>
      <c r="AO130" s="12"/>
      <c r="AP130" s="13"/>
      <c r="AQ130" s="14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6"/>
      <c r="BE130" s="16"/>
      <c r="BF130" s="11"/>
      <c r="BG130" s="12"/>
      <c r="BH130" s="12"/>
      <c r="BI130" s="13"/>
      <c r="BJ130" s="14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6"/>
      <c r="BX130" s="16"/>
      <c r="BY130" s="11"/>
      <c r="BZ130" s="12"/>
      <c r="CA130" s="12"/>
      <c r="CB130" s="13"/>
      <c r="CC130" s="14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6"/>
      <c r="CQ130" s="16"/>
      <c r="CR130" s="11"/>
      <c r="CS130" s="12"/>
      <c r="CT130" s="12"/>
      <c r="CU130" s="13"/>
      <c r="CV130" s="14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6"/>
      <c r="DJ130" s="16"/>
      <c r="DK130" s="11"/>
      <c r="DL130" s="12"/>
      <c r="DM130" s="12"/>
      <c r="DN130" s="13"/>
      <c r="DO130" s="14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  <c r="EB130" s="16"/>
      <c r="EC130" s="16"/>
      <c r="ED130" s="11"/>
      <c r="EE130" s="12"/>
      <c r="EF130" s="12"/>
      <c r="EG130" s="13"/>
      <c r="EH130" s="14"/>
      <c r="EI130" s="11"/>
      <c r="EJ130" s="11"/>
      <c r="EK130" s="11"/>
      <c r="EL130" s="11"/>
      <c r="EM130" s="11"/>
      <c r="EN130" s="11"/>
      <c r="EO130" s="11"/>
      <c r="EP130" s="11"/>
      <c r="EQ130" s="11"/>
      <c r="ER130" s="11"/>
      <c r="ES130" s="11"/>
      <c r="ET130" s="11"/>
      <c r="EU130" s="16"/>
      <c r="EV130" s="16"/>
      <c r="EW130" s="11"/>
      <c r="EX130" s="12"/>
      <c r="EY130" s="12"/>
      <c r="EZ130" s="13"/>
      <c r="FA130" s="14"/>
      <c r="FB130" s="11"/>
      <c r="FC130" s="11"/>
      <c r="FD130" s="11"/>
      <c r="FE130" s="11"/>
      <c r="FF130" s="11"/>
      <c r="FG130" s="11"/>
      <c r="FH130" s="11"/>
      <c r="FI130" s="11"/>
      <c r="FJ130" s="11"/>
      <c r="FK130" s="11"/>
      <c r="FL130" s="11"/>
      <c r="FM130" s="11"/>
      <c r="FN130" s="16"/>
      <c r="FO130" s="16"/>
      <c r="FP130" s="11"/>
      <c r="FQ130" s="12"/>
      <c r="FR130" s="12"/>
      <c r="FS130" s="13"/>
      <c r="FT130" s="14"/>
      <c r="FU130" s="11"/>
      <c r="FV130" s="11"/>
      <c r="FW130" s="11"/>
      <c r="FX130" s="11"/>
      <c r="FY130" s="11"/>
      <c r="FZ130" s="11"/>
      <c r="GA130" s="11"/>
      <c r="GB130" s="11"/>
      <c r="GC130" s="11"/>
      <c r="GD130" s="11"/>
      <c r="GE130" s="11"/>
      <c r="GF130" s="11"/>
      <c r="GG130" s="16"/>
      <c r="GH130" s="16"/>
      <c r="GI130" s="11"/>
      <c r="GJ130" s="12"/>
      <c r="GK130" s="12"/>
      <c r="GL130" s="13"/>
      <c r="GM130" s="14"/>
      <c r="GN130" s="11"/>
      <c r="GO130" s="11"/>
      <c r="GP130" s="11"/>
      <c r="GQ130" s="11"/>
      <c r="GR130" s="11"/>
      <c r="GS130" s="11"/>
      <c r="GT130" s="11"/>
      <c r="GU130" s="11"/>
      <c r="GV130" s="11"/>
      <c r="GW130" s="11"/>
      <c r="GX130" s="11"/>
      <c r="GY130" s="11"/>
      <c r="GZ130" s="16"/>
      <c r="HA130" s="16"/>
      <c r="HB130" s="11"/>
      <c r="HC130" s="12"/>
      <c r="HD130" s="12"/>
      <c r="HE130" s="13"/>
      <c r="HF130" s="14"/>
      <c r="HG130" s="11"/>
      <c r="HH130" s="11"/>
      <c r="HI130" s="11"/>
      <c r="HJ130" s="11"/>
      <c r="HK130" s="11"/>
      <c r="HL130" s="11"/>
      <c r="HM130" s="11"/>
      <c r="HN130" s="11"/>
      <c r="HO130" s="11"/>
      <c r="HP130" s="11"/>
      <c r="HQ130" s="11"/>
      <c r="HR130" s="11"/>
      <c r="HS130" s="16"/>
      <c r="HT130" s="16"/>
      <c r="HU130" s="11"/>
      <c r="HV130" s="12"/>
      <c r="HW130" s="12"/>
      <c r="HX130" s="13"/>
      <c r="HY130" s="14"/>
      <c r="HZ130" s="11"/>
      <c r="IA130" s="11"/>
      <c r="IB130" s="11"/>
      <c r="IC130" s="11"/>
      <c r="ID130" s="11"/>
      <c r="IE130" s="11"/>
      <c r="IF130" s="11"/>
      <c r="IG130" s="11"/>
      <c r="IH130" s="11"/>
      <c r="II130" s="11"/>
      <c r="IJ130" s="11"/>
      <c r="IK130" s="11"/>
      <c r="IL130" s="16"/>
      <c r="IM130" s="16"/>
      <c r="IN130" s="11"/>
      <c r="IO130" s="12"/>
      <c r="IP130" s="12"/>
      <c r="IQ130" s="13"/>
      <c r="IR130" s="14"/>
      <c r="IS130" s="11"/>
      <c r="IT130" s="11"/>
      <c r="IU130" s="11"/>
      <c r="IV130" s="11"/>
      <c r="IW130" s="11"/>
      <c r="IX130" s="11"/>
      <c r="IY130" s="11"/>
      <c r="IZ130" s="11"/>
      <c r="JA130" s="11"/>
      <c r="JB130" s="11"/>
      <c r="JC130" s="11"/>
      <c r="JD130" s="11"/>
      <c r="JE130" s="16"/>
      <c r="JF130" s="16"/>
      <c r="JG130" s="11"/>
      <c r="JH130" s="12"/>
      <c r="JI130" s="12"/>
      <c r="JJ130" s="13"/>
      <c r="JK130" s="14"/>
      <c r="JL130" s="11"/>
      <c r="JM130" s="11"/>
      <c r="JN130" s="11"/>
      <c r="JO130" s="11"/>
      <c r="JP130" s="11"/>
      <c r="JQ130" s="11"/>
      <c r="JR130" s="11"/>
      <c r="JS130" s="11"/>
      <c r="JT130" s="11"/>
      <c r="JU130" s="11"/>
      <c r="JV130" s="11"/>
      <c r="JW130" s="11"/>
      <c r="JX130" s="16"/>
      <c r="JY130" s="16"/>
      <c r="JZ130" s="11"/>
      <c r="KA130" s="12"/>
      <c r="KB130" s="12"/>
      <c r="KC130" s="13"/>
      <c r="KD130" s="14"/>
      <c r="KE130" s="11"/>
      <c r="KF130" s="11"/>
      <c r="KG130" s="11"/>
      <c r="KH130" s="11"/>
      <c r="KI130" s="11"/>
      <c r="KJ130" s="11"/>
      <c r="KK130" s="11"/>
      <c r="KL130" s="11"/>
      <c r="KM130" s="11"/>
      <c r="KN130" s="11"/>
      <c r="KO130" s="11"/>
      <c r="KP130" s="11"/>
      <c r="KQ130" s="16"/>
      <c r="KR130" s="16"/>
      <c r="KS130" s="11"/>
      <c r="KT130" s="12"/>
      <c r="KU130" s="12"/>
      <c r="KV130" s="13"/>
      <c r="KW130" s="14"/>
      <c r="KX130" s="11"/>
      <c r="KY130" s="11"/>
      <c r="KZ130" s="11"/>
      <c r="LA130" s="11"/>
      <c r="LB130" s="11"/>
      <c r="LC130" s="11"/>
      <c r="LD130" s="11"/>
      <c r="LE130" s="11"/>
      <c r="LF130" s="11"/>
      <c r="LG130" s="11"/>
      <c r="LH130" s="11"/>
      <c r="LI130" s="11"/>
      <c r="LJ130" s="16"/>
      <c r="LK130" s="16"/>
      <c r="LL130" s="11"/>
      <c r="LM130" s="12"/>
      <c r="LN130" s="12"/>
      <c r="LO130" s="13"/>
      <c r="LP130" s="14"/>
      <c r="LQ130" s="11"/>
      <c r="LR130" s="11"/>
      <c r="LS130" s="11"/>
      <c r="LT130" s="11"/>
      <c r="LU130" s="11"/>
      <c r="LV130" s="11"/>
      <c r="LW130" s="11"/>
      <c r="LX130" s="11"/>
      <c r="LY130" s="11"/>
      <c r="LZ130" s="11"/>
      <c r="MA130" s="11"/>
      <c r="MB130" s="11"/>
      <c r="MC130" s="16"/>
      <c r="MD130" s="16"/>
      <c r="ME130" s="11"/>
      <c r="MF130" s="12"/>
      <c r="MG130" s="12"/>
      <c r="MH130" s="13"/>
      <c r="MI130" s="14"/>
      <c r="MJ130" s="11"/>
      <c r="MK130" s="11"/>
      <c r="ML130" s="11"/>
      <c r="MM130" s="11"/>
      <c r="MN130" s="11"/>
      <c r="MO130" s="11"/>
      <c r="MP130" s="11"/>
      <c r="MQ130" s="11"/>
      <c r="MR130" s="11"/>
      <c r="MS130" s="11"/>
      <c r="MT130" s="11"/>
      <c r="MU130" s="11"/>
      <c r="MV130" s="16"/>
      <c r="MW130" s="16"/>
      <c r="MX130" s="11"/>
      <c r="MY130" s="12"/>
      <c r="MZ130" s="12"/>
      <c r="NA130" s="13"/>
      <c r="NB130" s="14"/>
      <c r="NC130" s="11"/>
      <c r="ND130" s="11"/>
      <c r="NE130" s="11"/>
      <c r="NF130" s="11"/>
      <c r="NG130" s="11"/>
      <c r="NH130" s="11"/>
      <c r="NI130" s="11"/>
      <c r="NJ130" s="11"/>
      <c r="NK130" s="11"/>
      <c r="NL130" s="11"/>
      <c r="NM130" s="11"/>
      <c r="NN130" s="11"/>
      <c r="NO130" s="16"/>
      <c r="NP130" s="16"/>
      <c r="NQ130" s="11"/>
      <c r="NR130" s="12"/>
      <c r="NS130" s="12"/>
      <c r="NT130" s="13"/>
      <c r="NU130" s="14"/>
      <c r="NV130" s="11"/>
      <c r="NW130" s="11"/>
      <c r="NX130" s="11"/>
      <c r="NY130" s="11"/>
      <c r="NZ130" s="11"/>
      <c r="OA130" s="11"/>
      <c r="OB130" s="11"/>
      <c r="OC130" s="11"/>
      <c r="OD130" s="11"/>
      <c r="OE130" s="11"/>
      <c r="OF130" s="11"/>
      <c r="OG130" s="11"/>
      <c r="OH130" s="16"/>
      <c r="OI130" s="16"/>
      <c r="OJ130" s="11"/>
      <c r="OK130" s="12"/>
      <c r="OL130" s="12"/>
      <c r="OM130" s="13"/>
      <c r="ON130" s="14"/>
      <c r="OO130" s="11"/>
      <c r="OP130" s="11"/>
      <c r="OQ130" s="11"/>
      <c r="OR130" s="11"/>
      <c r="OS130" s="11"/>
      <c r="OT130" s="11"/>
      <c r="OU130" s="11"/>
      <c r="OV130" s="11"/>
      <c r="OW130" s="11"/>
      <c r="OX130" s="11"/>
      <c r="OY130" s="11"/>
      <c r="OZ130" s="11"/>
      <c r="PA130" s="16"/>
      <c r="PB130" s="16"/>
    </row>
    <row r="131" spans="1:418" ht="100" customHeight="1" x14ac:dyDescent="0.75">
      <c r="A131" s="12">
        <v>3250</v>
      </c>
      <c r="B131" s="12" t="s">
        <v>3250</v>
      </c>
      <c r="C131" s="12" t="s">
        <v>7360</v>
      </c>
      <c r="D131" s="26">
        <v>25000</v>
      </c>
      <c r="E131" s="27">
        <v>25388</v>
      </c>
      <c r="F131" s="12" t="s">
        <v>8218</v>
      </c>
      <c r="G131" s="12" t="s">
        <v>8223</v>
      </c>
      <c r="H131" s="12" t="s">
        <v>8245</v>
      </c>
      <c r="I131" s="12">
        <v>1415213324</v>
      </c>
      <c r="J131" s="12">
        <v>1412617724</v>
      </c>
      <c r="K131" s="12" t="b">
        <v>1</v>
      </c>
      <c r="L131" s="12">
        <v>213</v>
      </c>
      <c r="M131" s="12" t="b">
        <v>1</v>
      </c>
      <c r="N131" s="12" t="s">
        <v>8273</v>
      </c>
      <c r="O131" s="12" t="s">
        <v>8274</v>
      </c>
      <c r="P131" s="12">
        <v>102</v>
      </c>
      <c r="Q131" s="12">
        <v>119.19</v>
      </c>
      <c r="R131" s="15">
        <v>41918.742175925923</v>
      </c>
      <c r="S131" s="15">
        <v>41948.783842592595</v>
      </c>
      <c r="T131" s="11"/>
      <c r="U131" s="12"/>
      <c r="V131" s="12"/>
      <c r="W131" s="13"/>
      <c r="X131" s="14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6"/>
      <c r="AL131" s="16"/>
      <c r="AM131" s="11"/>
      <c r="AN131" s="12"/>
      <c r="AO131" s="12"/>
      <c r="AP131" s="13"/>
      <c r="AQ131" s="14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6"/>
      <c r="BE131" s="16"/>
      <c r="BF131" s="11"/>
      <c r="BG131" s="12"/>
      <c r="BH131" s="12"/>
      <c r="BI131" s="13"/>
      <c r="BJ131" s="14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6"/>
      <c r="BX131" s="16"/>
      <c r="BY131" s="11"/>
      <c r="BZ131" s="12"/>
      <c r="CA131" s="12"/>
      <c r="CB131" s="13"/>
      <c r="CC131" s="14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6"/>
      <c r="CQ131" s="16"/>
      <c r="CR131" s="11"/>
      <c r="CS131" s="12"/>
      <c r="CT131" s="12"/>
      <c r="CU131" s="13"/>
      <c r="CV131" s="14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6"/>
      <c r="DJ131" s="16"/>
      <c r="DK131" s="11"/>
      <c r="DL131" s="12"/>
      <c r="DM131" s="12"/>
      <c r="DN131" s="13"/>
      <c r="DO131" s="14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  <c r="EB131" s="16"/>
      <c r="EC131" s="16"/>
      <c r="ED131" s="11"/>
      <c r="EE131" s="12"/>
      <c r="EF131" s="12"/>
      <c r="EG131" s="13"/>
      <c r="EH131" s="14"/>
      <c r="EI131" s="11"/>
      <c r="EJ131" s="11"/>
      <c r="EK131" s="11"/>
      <c r="EL131" s="11"/>
      <c r="EM131" s="11"/>
      <c r="EN131" s="11"/>
      <c r="EO131" s="11"/>
      <c r="EP131" s="11"/>
      <c r="EQ131" s="11"/>
      <c r="ER131" s="11"/>
      <c r="ES131" s="11"/>
      <c r="ET131" s="11"/>
      <c r="EU131" s="16"/>
      <c r="EV131" s="16"/>
      <c r="EW131" s="11"/>
      <c r="EX131" s="12"/>
      <c r="EY131" s="12"/>
      <c r="EZ131" s="13"/>
      <c r="FA131" s="14"/>
      <c r="FB131" s="11"/>
      <c r="FC131" s="11"/>
      <c r="FD131" s="11"/>
      <c r="FE131" s="11"/>
      <c r="FF131" s="11"/>
      <c r="FG131" s="11"/>
      <c r="FH131" s="11"/>
      <c r="FI131" s="11"/>
      <c r="FJ131" s="11"/>
      <c r="FK131" s="11"/>
      <c r="FL131" s="11"/>
      <c r="FM131" s="11"/>
      <c r="FN131" s="16"/>
      <c r="FO131" s="16"/>
      <c r="FP131" s="11"/>
      <c r="FQ131" s="12"/>
      <c r="FR131" s="12"/>
      <c r="FS131" s="13"/>
      <c r="FT131" s="14"/>
      <c r="FU131" s="11"/>
      <c r="FV131" s="11"/>
      <c r="FW131" s="11"/>
      <c r="FX131" s="11"/>
      <c r="FY131" s="11"/>
      <c r="FZ131" s="11"/>
      <c r="GA131" s="11"/>
      <c r="GB131" s="11"/>
      <c r="GC131" s="11"/>
      <c r="GD131" s="11"/>
      <c r="GE131" s="11"/>
      <c r="GF131" s="11"/>
      <c r="GG131" s="16"/>
      <c r="GH131" s="16"/>
      <c r="GI131" s="11"/>
      <c r="GJ131" s="12"/>
      <c r="GK131" s="12"/>
      <c r="GL131" s="13"/>
      <c r="GM131" s="14"/>
      <c r="GN131" s="11"/>
      <c r="GO131" s="11"/>
      <c r="GP131" s="11"/>
      <c r="GQ131" s="11"/>
      <c r="GR131" s="11"/>
      <c r="GS131" s="11"/>
      <c r="GT131" s="11"/>
      <c r="GU131" s="11"/>
      <c r="GV131" s="11"/>
      <c r="GW131" s="11"/>
      <c r="GX131" s="11"/>
      <c r="GY131" s="11"/>
      <c r="GZ131" s="16"/>
      <c r="HA131" s="16"/>
      <c r="HB131" s="11"/>
      <c r="HC131" s="12"/>
      <c r="HD131" s="12"/>
      <c r="HE131" s="13"/>
      <c r="HF131" s="14"/>
      <c r="HG131" s="11"/>
      <c r="HH131" s="11"/>
      <c r="HI131" s="11"/>
      <c r="HJ131" s="11"/>
      <c r="HK131" s="11"/>
      <c r="HL131" s="11"/>
      <c r="HM131" s="11"/>
      <c r="HN131" s="11"/>
      <c r="HO131" s="11"/>
      <c r="HP131" s="11"/>
      <c r="HQ131" s="11"/>
      <c r="HR131" s="11"/>
      <c r="HS131" s="16"/>
      <c r="HT131" s="16"/>
      <c r="HU131" s="11"/>
      <c r="HV131" s="12"/>
      <c r="HW131" s="12"/>
      <c r="HX131" s="13"/>
      <c r="HY131" s="14"/>
      <c r="HZ131" s="11"/>
      <c r="IA131" s="11"/>
      <c r="IB131" s="11"/>
      <c r="IC131" s="11"/>
      <c r="ID131" s="11"/>
      <c r="IE131" s="11"/>
      <c r="IF131" s="11"/>
      <c r="IG131" s="11"/>
      <c r="IH131" s="11"/>
      <c r="II131" s="11"/>
      <c r="IJ131" s="11"/>
      <c r="IK131" s="11"/>
      <c r="IL131" s="16"/>
      <c r="IM131" s="16"/>
      <c r="IN131" s="11"/>
      <c r="IO131" s="12"/>
      <c r="IP131" s="12"/>
      <c r="IQ131" s="13"/>
      <c r="IR131" s="14"/>
      <c r="IS131" s="11"/>
      <c r="IT131" s="11"/>
      <c r="IU131" s="11"/>
      <c r="IV131" s="11"/>
      <c r="IW131" s="11"/>
      <c r="IX131" s="11"/>
      <c r="IY131" s="11"/>
      <c r="IZ131" s="11"/>
      <c r="JA131" s="11"/>
      <c r="JB131" s="11"/>
      <c r="JC131" s="11"/>
      <c r="JD131" s="11"/>
      <c r="JE131" s="16"/>
      <c r="JF131" s="16"/>
      <c r="JG131" s="11"/>
      <c r="JH131" s="12"/>
      <c r="JI131" s="12"/>
      <c r="JJ131" s="13"/>
      <c r="JK131" s="14"/>
      <c r="JL131" s="11"/>
      <c r="JM131" s="11"/>
      <c r="JN131" s="11"/>
      <c r="JO131" s="11"/>
      <c r="JP131" s="11"/>
      <c r="JQ131" s="11"/>
      <c r="JR131" s="11"/>
      <c r="JS131" s="11"/>
      <c r="JT131" s="11"/>
      <c r="JU131" s="11"/>
      <c r="JV131" s="11"/>
      <c r="JW131" s="11"/>
      <c r="JX131" s="16"/>
      <c r="JY131" s="16"/>
      <c r="JZ131" s="11"/>
      <c r="KA131" s="12"/>
      <c r="KB131" s="12"/>
      <c r="KC131" s="13"/>
      <c r="KD131" s="14"/>
      <c r="KE131" s="11"/>
      <c r="KF131" s="11"/>
      <c r="KG131" s="11"/>
      <c r="KH131" s="11"/>
      <c r="KI131" s="11"/>
      <c r="KJ131" s="11"/>
      <c r="KK131" s="11"/>
      <c r="KL131" s="11"/>
      <c r="KM131" s="11"/>
      <c r="KN131" s="11"/>
      <c r="KO131" s="11"/>
      <c r="KP131" s="11"/>
      <c r="KQ131" s="16"/>
      <c r="KR131" s="16"/>
      <c r="KS131" s="11"/>
      <c r="KT131" s="12"/>
      <c r="KU131" s="12"/>
      <c r="KV131" s="13"/>
      <c r="KW131" s="14"/>
      <c r="KX131" s="11"/>
      <c r="KY131" s="11"/>
      <c r="KZ131" s="11"/>
      <c r="LA131" s="11"/>
      <c r="LB131" s="11"/>
      <c r="LC131" s="11"/>
      <c r="LD131" s="11"/>
      <c r="LE131" s="11"/>
      <c r="LF131" s="11"/>
      <c r="LG131" s="11"/>
      <c r="LH131" s="11"/>
      <c r="LI131" s="11"/>
      <c r="LJ131" s="16"/>
      <c r="LK131" s="16"/>
      <c r="LL131" s="11"/>
      <c r="LM131" s="12"/>
      <c r="LN131" s="12"/>
      <c r="LO131" s="13"/>
      <c r="LP131" s="14"/>
      <c r="LQ131" s="11"/>
      <c r="LR131" s="11"/>
      <c r="LS131" s="11"/>
      <c r="LT131" s="11"/>
      <c r="LU131" s="11"/>
      <c r="LV131" s="11"/>
      <c r="LW131" s="11"/>
      <c r="LX131" s="11"/>
      <c r="LY131" s="11"/>
      <c r="LZ131" s="11"/>
      <c r="MA131" s="11"/>
      <c r="MB131" s="11"/>
      <c r="MC131" s="16"/>
      <c r="MD131" s="16"/>
      <c r="ME131" s="11"/>
      <c r="MF131" s="12"/>
      <c r="MG131" s="12"/>
      <c r="MH131" s="13"/>
      <c r="MI131" s="14"/>
      <c r="MJ131" s="11"/>
      <c r="MK131" s="11"/>
      <c r="ML131" s="11"/>
      <c r="MM131" s="11"/>
      <c r="MN131" s="11"/>
      <c r="MO131" s="11"/>
      <c r="MP131" s="11"/>
      <c r="MQ131" s="11"/>
      <c r="MR131" s="11"/>
      <c r="MS131" s="11"/>
      <c r="MT131" s="11"/>
      <c r="MU131" s="11"/>
      <c r="MV131" s="16"/>
      <c r="MW131" s="16"/>
      <c r="MX131" s="11"/>
      <c r="MY131" s="12"/>
      <c r="MZ131" s="12"/>
      <c r="NA131" s="13"/>
      <c r="NB131" s="14"/>
      <c r="NC131" s="11"/>
      <c r="ND131" s="11"/>
      <c r="NE131" s="11"/>
      <c r="NF131" s="11"/>
      <c r="NG131" s="11"/>
      <c r="NH131" s="11"/>
      <c r="NI131" s="11"/>
      <c r="NJ131" s="11"/>
      <c r="NK131" s="11"/>
      <c r="NL131" s="11"/>
      <c r="NM131" s="11"/>
      <c r="NN131" s="11"/>
      <c r="NO131" s="16"/>
      <c r="NP131" s="16"/>
      <c r="NQ131" s="11"/>
      <c r="NR131" s="12"/>
      <c r="NS131" s="12"/>
      <c r="NT131" s="13"/>
      <c r="NU131" s="14"/>
      <c r="NV131" s="11"/>
      <c r="NW131" s="11"/>
      <c r="NX131" s="11"/>
      <c r="NY131" s="11"/>
      <c r="NZ131" s="11"/>
      <c r="OA131" s="11"/>
      <c r="OB131" s="11"/>
      <c r="OC131" s="11"/>
      <c r="OD131" s="11"/>
      <c r="OE131" s="11"/>
      <c r="OF131" s="11"/>
      <c r="OG131" s="11"/>
      <c r="OH131" s="16"/>
      <c r="OI131" s="16"/>
      <c r="OJ131" s="11"/>
      <c r="OK131" s="12"/>
      <c r="OL131" s="12"/>
      <c r="OM131" s="13"/>
      <c r="ON131" s="14"/>
      <c r="OO131" s="11"/>
      <c r="OP131" s="11"/>
      <c r="OQ131" s="11"/>
      <c r="OR131" s="11"/>
      <c r="OS131" s="11"/>
      <c r="OT131" s="11"/>
      <c r="OU131" s="11"/>
      <c r="OV131" s="11"/>
      <c r="OW131" s="11"/>
      <c r="OX131" s="11"/>
      <c r="OY131" s="11"/>
      <c r="OZ131" s="11"/>
      <c r="PA131" s="16"/>
      <c r="PB131" s="16"/>
    </row>
    <row r="132" spans="1:418" ht="100" customHeight="1" x14ac:dyDescent="0.75">
      <c r="A132" s="12">
        <v>3251</v>
      </c>
      <c r="B132" s="12" t="s">
        <v>3251</v>
      </c>
      <c r="C132" s="12" t="s">
        <v>7361</v>
      </c>
      <c r="D132" s="26">
        <v>1500</v>
      </c>
      <c r="E132" s="27">
        <v>1661</v>
      </c>
      <c r="F132" s="12" t="s">
        <v>8218</v>
      </c>
      <c r="G132" s="12" t="s">
        <v>8223</v>
      </c>
      <c r="H132" s="12" t="s">
        <v>8245</v>
      </c>
      <c r="I132" s="12">
        <v>1434907966</v>
      </c>
      <c r="J132" s="12">
        <v>1432315966</v>
      </c>
      <c r="K132" s="12" t="b">
        <v>1</v>
      </c>
      <c r="L132" s="12">
        <v>20</v>
      </c>
      <c r="M132" s="12" t="b">
        <v>1</v>
      </c>
      <c r="N132" s="12" t="s">
        <v>8273</v>
      </c>
      <c r="O132" s="12" t="s">
        <v>8274</v>
      </c>
      <c r="P132" s="12">
        <v>111</v>
      </c>
      <c r="Q132" s="12">
        <v>83.05</v>
      </c>
      <c r="R132" s="15">
        <v>42146.731087962966</v>
      </c>
      <c r="S132" s="15">
        <v>42176.731087962966</v>
      </c>
      <c r="T132" s="11"/>
      <c r="U132" s="12"/>
      <c r="V132" s="12"/>
      <c r="W132" s="13"/>
      <c r="X132" s="14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6"/>
      <c r="AL132" s="16"/>
      <c r="AM132" s="11"/>
      <c r="AN132" s="12"/>
      <c r="AO132" s="12"/>
      <c r="AP132" s="13"/>
      <c r="AQ132" s="14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6"/>
      <c r="BE132" s="16"/>
      <c r="BF132" s="11"/>
      <c r="BG132" s="12"/>
      <c r="BH132" s="12"/>
      <c r="BI132" s="13"/>
      <c r="BJ132" s="14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6"/>
      <c r="BX132" s="16"/>
      <c r="BY132" s="11"/>
      <c r="BZ132" s="12"/>
      <c r="CA132" s="12"/>
      <c r="CB132" s="13"/>
      <c r="CC132" s="14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6"/>
      <c r="CQ132" s="16"/>
      <c r="CR132" s="11"/>
      <c r="CS132" s="12"/>
      <c r="CT132" s="12"/>
      <c r="CU132" s="13"/>
      <c r="CV132" s="14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6"/>
      <c r="DJ132" s="16"/>
      <c r="DK132" s="11"/>
      <c r="DL132" s="12"/>
      <c r="DM132" s="12"/>
      <c r="DN132" s="13"/>
      <c r="DO132" s="14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  <c r="EB132" s="16"/>
      <c r="EC132" s="16"/>
      <c r="ED132" s="11"/>
      <c r="EE132" s="12"/>
      <c r="EF132" s="12"/>
      <c r="EG132" s="13"/>
      <c r="EH132" s="14"/>
      <c r="EI132" s="11"/>
      <c r="EJ132" s="11"/>
      <c r="EK132" s="11"/>
      <c r="EL132" s="11"/>
      <c r="EM132" s="11"/>
      <c r="EN132" s="11"/>
      <c r="EO132" s="11"/>
      <c r="EP132" s="11"/>
      <c r="EQ132" s="11"/>
      <c r="ER132" s="11"/>
      <c r="ES132" s="11"/>
      <c r="ET132" s="11"/>
      <c r="EU132" s="16"/>
      <c r="EV132" s="16"/>
      <c r="EW132" s="11"/>
      <c r="EX132" s="12"/>
      <c r="EY132" s="12"/>
      <c r="EZ132" s="13"/>
      <c r="FA132" s="14"/>
      <c r="FB132" s="11"/>
      <c r="FC132" s="11"/>
      <c r="FD132" s="11"/>
      <c r="FE132" s="11"/>
      <c r="FF132" s="11"/>
      <c r="FG132" s="11"/>
      <c r="FH132" s="11"/>
      <c r="FI132" s="11"/>
      <c r="FJ132" s="11"/>
      <c r="FK132" s="11"/>
      <c r="FL132" s="11"/>
      <c r="FM132" s="11"/>
      <c r="FN132" s="16"/>
      <c r="FO132" s="16"/>
      <c r="FP132" s="11"/>
      <c r="FQ132" s="12"/>
      <c r="FR132" s="12"/>
      <c r="FS132" s="13"/>
      <c r="FT132" s="14"/>
      <c r="FU132" s="11"/>
      <c r="FV132" s="11"/>
      <c r="FW132" s="11"/>
      <c r="FX132" s="11"/>
      <c r="FY132" s="11"/>
      <c r="FZ132" s="11"/>
      <c r="GA132" s="11"/>
      <c r="GB132" s="11"/>
      <c r="GC132" s="11"/>
      <c r="GD132" s="11"/>
      <c r="GE132" s="11"/>
      <c r="GF132" s="11"/>
      <c r="GG132" s="16"/>
      <c r="GH132" s="16"/>
      <c r="GI132" s="11"/>
      <c r="GJ132" s="12"/>
      <c r="GK132" s="12"/>
      <c r="GL132" s="13"/>
      <c r="GM132" s="14"/>
      <c r="GN132" s="11"/>
      <c r="GO132" s="11"/>
      <c r="GP132" s="11"/>
      <c r="GQ132" s="11"/>
      <c r="GR132" s="11"/>
      <c r="GS132" s="11"/>
      <c r="GT132" s="11"/>
      <c r="GU132" s="11"/>
      <c r="GV132" s="11"/>
      <c r="GW132" s="11"/>
      <c r="GX132" s="11"/>
      <c r="GY132" s="11"/>
      <c r="GZ132" s="16"/>
      <c r="HA132" s="16"/>
      <c r="HB132" s="11"/>
      <c r="HC132" s="12"/>
      <c r="HD132" s="12"/>
      <c r="HE132" s="13"/>
      <c r="HF132" s="14"/>
      <c r="HG132" s="11"/>
      <c r="HH132" s="11"/>
      <c r="HI132" s="11"/>
      <c r="HJ132" s="11"/>
      <c r="HK132" s="11"/>
      <c r="HL132" s="11"/>
      <c r="HM132" s="11"/>
      <c r="HN132" s="11"/>
      <c r="HO132" s="11"/>
      <c r="HP132" s="11"/>
      <c r="HQ132" s="11"/>
      <c r="HR132" s="11"/>
      <c r="HS132" s="16"/>
      <c r="HT132" s="16"/>
      <c r="HU132" s="11"/>
      <c r="HV132" s="12"/>
      <c r="HW132" s="12"/>
      <c r="HX132" s="13"/>
      <c r="HY132" s="14"/>
      <c r="HZ132" s="11"/>
      <c r="IA132" s="11"/>
      <c r="IB132" s="11"/>
      <c r="IC132" s="11"/>
      <c r="ID132" s="11"/>
      <c r="IE132" s="11"/>
      <c r="IF132" s="11"/>
      <c r="IG132" s="11"/>
      <c r="IH132" s="11"/>
      <c r="II132" s="11"/>
      <c r="IJ132" s="11"/>
      <c r="IK132" s="11"/>
      <c r="IL132" s="16"/>
      <c r="IM132" s="16"/>
      <c r="IN132" s="11"/>
      <c r="IO132" s="12"/>
      <c r="IP132" s="12"/>
      <c r="IQ132" s="13"/>
      <c r="IR132" s="14"/>
      <c r="IS132" s="11"/>
      <c r="IT132" s="11"/>
      <c r="IU132" s="11"/>
      <c r="IV132" s="11"/>
      <c r="IW132" s="11"/>
      <c r="IX132" s="11"/>
      <c r="IY132" s="11"/>
      <c r="IZ132" s="11"/>
      <c r="JA132" s="11"/>
      <c r="JB132" s="11"/>
      <c r="JC132" s="11"/>
      <c r="JD132" s="11"/>
      <c r="JE132" s="16"/>
      <c r="JF132" s="16"/>
      <c r="JG132" s="11"/>
      <c r="JH132" s="12"/>
      <c r="JI132" s="12"/>
      <c r="JJ132" s="13"/>
      <c r="JK132" s="14"/>
      <c r="JL132" s="11"/>
      <c r="JM132" s="11"/>
      <c r="JN132" s="11"/>
      <c r="JO132" s="11"/>
      <c r="JP132" s="11"/>
      <c r="JQ132" s="11"/>
      <c r="JR132" s="11"/>
      <c r="JS132" s="11"/>
      <c r="JT132" s="11"/>
      <c r="JU132" s="11"/>
      <c r="JV132" s="11"/>
      <c r="JW132" s="11"/>
      <c r="JX132" s="16"/>
      <c r="JY132" s="16"/>
      <c r="JZ132" s="11"/>
      <c r="KA132" s="12"/>
      <c r="KB132" s="12"/>
      <c r="KC132" s="13"/>
      <c r="KD132" s="14"/>
      <c r="KE132" s="11"/>
      <c r="KF132" s="11"/>
      <c r="KG132" s="11"/>
      <c r="KH132" s="11"/>
      <c r="KI132" s="11"/>
      <c r="KJ132" s="11"/>
      <c r="KK132" s="11"/>
      <c r="KL132" s="11"/>
      <c r="KM132" s="11"/>
      <c r="KN132" s="11"/>
      <c r="KO132" s="11"/>
      <c r="KP132" s="11"/>
      <c r="KQ132" s="16"/>
      <c r="KR132" s="16"/>
      <c r="KS132" s="11"/>
      <c r="KT132" s="12"/>
      <c r="KU132" s="12"/>
      <c r="KV132" s="13"/>
      <c r="KW132" s="14"/>
      <c r="KX132" s="11"/>
      <c r="KY132" s="11"/>
      <c r="KZ132" s="11"/>
      <c r="LA132" s="11"/>
      <c r="LB132" s="11"/>
      <c r="LC132" s="11"/>
      <c r="LD132" s="11"/>
      <c r="LE132" s="11"/>
      <c r="LF132" s="11"/>
      <c r="LG132" s="11"/>
      <c r="LH132" s="11"/>
      <c r="LI132" s="11"/>
      <c r="LJ132" s="16"/>
      <c r="LK132" s="16"/>
      <c r="LL132" s="11"/>
      <c r="LM132" s="12"/>
      <c r="LN132" s="12"/>
      <c r="LO132" s="13"/>
      <c r="LP132" s="14"/>
      <c r="LQ132" s="11"/>
      <c r="LR132" s="11"/>
      <c r="LS132" s="11"/>
      <c r="LT132" s="11"/>
      <c r="LU132" s="11"/>
      <c r="LV132" s="11"/>
      <c r="LW132" s="11"/>
      <c r="LX132" s="11"/>
      <c r="LY132" s="11"/>
      <c r="LZ132" s="11"/>
      <c r="MA132" s="11"/>
      <c r="MB132" s="11"/>
      <c r="MC132" s="16"/>
      <c r="MD132" s="16"/>
      <c r="ME132" s="11"/>
      <c r="MF132" s="12"/>
      <c r="MG132" s="12"/>
      <c r="MH132" s="13"/>
      <c r="MI132" s="14"/>
      <c r="MJ132" s="11"/>
      <c r="MK132" s="11"/>
      <c r="ML132" s="11"/>
      <c r="MM132" s="11"/>
      <c r="MN132" s="11"/>
      <c r="MO132" s="11"/>
      <c r="MP132" s="11"/>
      <c r="MQ132" s="11"/>
      <c r="MR132" s="11"/>
      <c r="MS132" s="11"/>
      <c r="MT132" s="11"/>
      <c r="MU132" s="11"/>
      <c r="MV132" s="16"/>
      <c r="MW132" s="16"/>
      <c r="MX132" s="11"/>
      <c r="MY132" s="12"/>
      <c r="MZ132" s="12"/>
      <c r="NA132" s="13"/>
      <c r="NB132" s="14"/>
      <c r="NC132" s="11"/>
      <c r="ND132" s="11"/>
      <c r="NE132" s="11"/>
      <c r="NF132" s="11"/>
      <c r="NG132" s="11"/>
      <c r="NH132" s="11"/>
      <c r="NI132" s="11"/>
      <c r="NJ132" s="11"/>
      <c r="NK132" s="11"/>
      <c r="NL132" s="11"/>
      <c r="NM132" s="11"/>
      <c r="NN132" s="11"/>
      <c r="NO132" s="16"/>
      <c r="NP132" s="16"/>
      <c r="NQ132" s="11"/>
      <c r="NR132" s="12"/>
      <c r="NS132" s="12"/>
      <c r="NT132" s="13"/>
      <c r="NU132" s="14"/>
      <c r="NV132" s="11"/>
      <c r="NW132" s="11"/>
      <c r="NX132" s="11"/>
      <c r="NY132" s="11"/>
      <c r="NZ132" s="11"/>
      <c r="OA132" s="11"/>
      <c r="OB132" s="11"/>
      <c r="OC132" s="11"/>
      <c r="OD132" s="11"/>
      <c r="OE132" s="11"/>
      <c r="OF132" s="11"/>
      <c r="OG132" s="11"/>
      <c r="OH132" s="16"/>
      <c r="OI132" s="16"/>
      <c r="OJ132" s="11"/>
      <c r="OK132" s="12"/>
      <c r="OL132" s="12"/>
      <c r="OM132" s="13"/>
      <c r="ON132" s="14"/>
      <c r="OO132" s="11"/>
      <c r="OP132" s="11"/>
      <c r="OQ132" s="11"/>
      <c r="OR132" s="11"/>
      <c r="OS132" s="11"/>
      <c r="OT132" s="11"/>
      <c r="OU132" s="11"/>
      <c r="OV132" s="11"/>
      <c r="OW132" s="11"/>
      <c r="OX132" s="11"/>
      <c r="OY132" s="11"/>
      <c r="OZ132" s="11"/>
      <c r="PA132" s="16"/>
      <c r="PB132" s="16"/>
    </row>
    <row r="133" spans="1:418" ht="100" customHeight="1" x14ac:dyDescent="0.75">
      <c r="A133" s="12">
        <v>3253</v>
      </c>
      <c r="B133" s="12" t="s">
        <v>3253</v>
      </c>
      <c r="C133" s="12" t="s">
        <v>7363</v>
      </c>
      <c r="D133" s="26">
        <v>20000</v>
      </c>
      <c r="E133" s="27">
        <v>20365</v>
      </c>
      <c r="F133" s="12" t="s">
        <v>8218</v>
      </c>
      <c r="G133" s="12" t="s">
        <v>8223</v>
      </c>
      <c r="H133" s="12" t="s">
        <v>8245</v>
      </c>
      <c r="I133" s="12">
        <v>1473306300</v>
      </c>
      <c r="J133" s="12">
        <v>1471701028</v>
      </c>
      <c r="K133" s="12" t="b">
        <v>1</v>
      </c>
      <c r="L133" s="12">
        <v>115</v>
      </c>
      <c r="M133" s="12" t="b">
        <v>1</v>
      </c>
      <c r="N133" s="12" t="s">
        <v>8273</v>
      </c>
      <c r="O133" s="12" t="s">
        <v>8274</v>
      </c>
      <c r="P133" s="12">
        <v>102</v>
      </c>
      <c r="Q133" s="12">
        <v>177.09</v>
      </c>
      <c r="R133" s="15">
        <v>42602.576712962968</v>
      </c>
      <c r="S133" s="15">
        <v>42621.15625</v>
      </c>
      <c r="T133" s="11"/>
      <c r="U133" s="12"/>
      <c r="V133" s="12"/>
      <c r="W133" s="13"/>
      <c r="X133" s="14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6"/>
      <c r="AL133" s="16"/>
      <c r="AM133" s="11"/>
      <c r="AN133" s="12"/>
      <c r="AO133" s="12"/>
      <c r="AP133" s="13"/>
      <c r="AQ133" s="14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6"/>
      <c r="BE133" s="16"/>
      <c r="BF133" s="11"/>
      <c r="BG133" s="12"/>
      <c r="BH133" s="12"/>
      <c r="BI133" s="13"/>
      <c r="BJ133" s="14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6"/>
      <c r="BX133" s="16"/>
      <c r="BY133" s="11"/>
      <c r="BZ133" s="12"/>
      <c r="CA133" s="12"/>
      <c r="CB133" s="13"/>
      <c r="CC133" s="14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6"/>
      <c r="CQ133" s="16"/>
      <c r="CR133" s="11"/>
      <c r="CS133" s="12"/>
      <c r="CT133" s="12"/>
      <c r="CU133" s="13"/>
      <c r="CV133" s="14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6"/>
      <c r="DJ133" s="16"/>
      <c r="DK133" s="11"/>
      <c r="DL133" s="12"/>
      <c r="DM133" s="12"/>
      <c r="DN133" s="13"/>
      <c r="DO133" s="14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  <c r="EB133" s="16"/>
      <c r="EC133" s="16"/>
      <c r="ED133" s="11"/>
      <c r="EE133" s="12"/>
      <c r="EF133" s="12"/>
      <c r="EG133" s="13"/>
      <c r="EH133" s="14"/>
      <c r="EI133" s="11"/>
      <c r="EJ133" s="11"/>
      <c r="EK133" s="11"/>
      <c r="EL133" s="11"/>
      <c r="EM133" s="11"/>
      <c r="EN133" s="11"/>
      <c r="EO133" s="11"/>
      <c r="EP133" s="11"/>
      <c r="EQ133" s="11"/>
      <c r="ER133" s="11"/>
      <c r="ES133" s="11"/>
      <c r="ET133" s="11"/>
      <c r="EU133" s="16"/>
      <c r="EV133" s="16"/>
      <c r="EW133" s="11"/>
      <c r="EX133" s="12"/>
      <c r="EY133" s="12"/>
      <c r="EZ133" s="13"/>
      <c r="FA133" s="14"/>
      <c r="FB133" s="11"/>
      <c r="FC133" s="11"/>
      <c r="FD133" s="11"/>
      <c r="FE133" s="11"/>
      <c r="FF133" s="11"/>
      <c r="FG133" s="11"/>
      <c r="FH133" s="11"/>
      <c r="FI133" s="11"/>
      <c r="FJ133" s="11"/>
      <c r="FK133" s="11"/>
      <c r="FL133" s="11"/>
      <c r="FM133" s="11"/>
      <c r="FN133" s="16"/>
      <c r="FO133" s="16"/>
      <c r="FP133" s="11"/>
      <c r="FQ133" s="12"/>
      <c r="FR133" s="12"/>
      <c r="FS133" s="13"/>
      <c r="FT133" s="14"/>
      <c r="FU133" s="11"/>
      <c r="FV133" s="11"/>
      <c r="FW133" s="11"/>
      <c r="FX133" s="11"/>
      <c r="FY133" s="11"/>
      <c r="FZ133" s="11"/>
      <c r="GA133" s="11"/>
      <c r="GB133" s="11"/>
      <c r="GC133" s="11"/>
      <c r="GD133" s="11"/>
      <c r="GE133" s="11"/>
      <c r="GF133" s="11"/>
      <c r="GG133" s="16"/>
      <c r="GH133" s="16"/>
      <c r="GI133" s="11"/>
      <c r="GJ133" s="12"/>
      <c r="GK133" s="12"/>
      <c r="GL133" s="13"/>
      <c r="GM133" s="14"/>
      <c r="GN133" s="11"/>
      <c r="GO133" s="11"/>
      <c r="GP133" s="11"/>
      <c r="GQ133" s="11"/>
      <c r="GR133" s="11"/>
      <c r="GS133" s="11"/>
      <c r="GT133" s="11"/>
      <c r="GU133" s="11"/>
      <c r="GV133" s="11"/>
      <c r="GW133" s="11"/>
      <c r="GX133" s="11"/>
      <c r="GY133" s="11"/>
      <c r="GZ133" s="16"/>
      <c r="HA133" s="16"/>
      <c r="HB133" s="11"/>
      <c r="HC133" s="12"/>
      <c r="HD133" s="12"/>
      <c r="HE133" s="13"/>
      <c r="HF133" s="14"/>
      <c r="HG133" s="11"/>
      <c r="HH133" s="11"/>
      <c r="HI133" s="11"/>
      <c r="HJ133" s="11"/>
      <c r="HK133" s="11"/>
      <c r="HL133" s="11"/>
      <c r="HM133" s="11"/>
      <c r="HN133" s="11"/>
      <c r="HO133" s="11"/>
      <c r="HP133" s="11"/>
      <c r="HQ133" s="11"/>
      <c r="HR133" s="11"/>
      <c r="HS133" s="16"/>
      <c r="HT133" s="16"/>
      <c r="HU133" s="11"/>
      <c r="HV133" s="12"/>
      <c r="HW133" s="12"/>
      <c r="HX133" s="13"/>
      <c r="HY133" s="14"/>
      <c r="HZ133" s="11"/>
      <c r="IA133" s="11"/>
      <c r="IB133" s="11"/>
      <c r="IC133" s="11"/>
      <c r="ID133" s="11"/>
      <c r="IE133" s="11"/>
      <c r="IF133" s="11"/>
      <c r="IG133" s="11"/>
      <c r="IH133" s="11"/>
      <c r="II133" s="11"/>
      <c r="IJ133" s="11"/>
      <c r="IK133" s="11"/>
      <c r="IL133" s="16"/>
      <c r="IM133" s="16"/>
      <c r="IN133" s="11"/>
      <c r="IO133" s="12"/>
      <c r="IP133" s="12"/>
      <c r="IQ133" s="13"/>
      <c r="IR133" s="14"/>
      <c r="IS133" s="11"/>
      <c r="IT133" s="11"/>
      <c r="IU133" s="11"/>
      <c r="IV133" s="11"/>
      <c r="IW133" s="11"/>
      <c r="IX133" s="11"/>
      <c r="IY133" s="11"/>
      <c r="IZ133" s="11"/>
      <c r="JA133" s="11"/>
      <c r="JB133" s="11"/>
      <c r="JC133" s="11"/>
      <c r="JD133" s="11"/>
      <c r="JE133" s="16"/>
      <c r="JF133" s="16"/>
      <c r="JG133" s="11"/>
      <c r="JH133" s="12"/>
      <c r="JI133" s="12"/>
      <c r="JJ133" s="13"/>
      <c r="JK133" s="14"/>
      <c r="JL133" s="11"/>
      <c r="JM133" s="11"/>
      <c r="JN133" s="11"/>
      <c r="JO133" s="11"/>
      <c r="JP133" s="11"/>
      <c r="JQ133" s="11"/>
      <c r="JR133" s="11"/>
      <c r="JS133" s="11"/>
      <c r="JT133" s="11"/>
      <c r="JU133" s="11"/>
      <c r="JV133" s="11"/>
      <c r="JW133" s="11"/>
      <c r="JX133" s="16"/>
      <c r="JY133" s="16"/>
      <c r="JZ133" s="11"/>
      <c r="KA133" s="12"/>
      <c r="KB133" s="12"/>
      <c r="KC133" s="13"/>
      <c r="KD133" s="14"/>
      <c r="KE133" s="11"/>
      <c r="KF133" s="11"/>
      <c r="KG133" s="11"/>
      <c r="KH133" s="11"/>
      <c r="KI133" s="11"/>
      <c r="KJ133" s="11"/>
      <c r="KK133" s="11"/>
      <c r="KL133" s="11"/>
      <c r="KM133" s="11"/>
      <c r="KN133" s="11"/>
      <c r="KO133" s="11"/>
      <c r="KP133" s="11"/>
      <c r="KQ133" s="16"/>
      <c r="KR133" s="16"/>
      <c r="KS133" s="11"/>
      <c r="KT133" s="12"/>
      <c r="KU133" s="12"/>
      <c r="KV133" s="13"/>
      <c r="KW133" s="14"/>
      <c r="KX133" s="11"/>
      <c r="KY133" s="11"/>
      <c r="KZ133" s="11"/>
      <c r="LA133" s="11"/>
      <c r="LB133" s="11"/>
      <c r="LC133" s="11"/>
      <c r="LD133" s="11"/>
      <c r="LE133" s="11"/>
      <c r="LF133" s="11"/>
      <c r="LG133" s="11"/>
      <c r="LH133" s="11"/>
      <c r="LI133" s="11"/>
      <c r="LJ133" s="16"/>
      <c r="LK133" s="16"/>
      <c r="LL133" s="11"/>
      <c r="LM133" s="12"/>
      <c r="LN133" s="12"/>
      <c r="LO133" s="13"/>
      <c r="LP133" s="14"/>
      <c r="LQ133" s="11"/>
      <c r="LR133" s="11"/>
      <c r="LS133" s="11"/>
      <c r="LT133" s="11"/>
      <c r="LU133" s="11"/>
      <c r="LV133" s="11"/>
      <c r="LW133" s="11"/>
      <c r="LX133" s="11"/>
      <c r="LY133" s="11"/>
      <c r="LZ133" s="11"/>
      <c r="MA133" s="11"/>
      <c r="MB133" s="11"/>
      <c r="MC133" s="16"/>
      <c r="MD133" s="16"/>
      <c r="ME133" s="11"/>
      <c r="MF133" s="12"/>
      <c r="MG133" s="12"/>
      <c r="MH133" s="13"/>
      <c r="MI133" s="14"/>
      <c r="MJ133" s="11"/>
      <c r="MK133" s="11"/>
      <c r="ML133" s="11"/>
      <c r="MM133" s="11"/>
      <c r="MN133" s="11"/>
      <c r="MO133" s="11"/>
      <c r="MP133" s="11"/>
      <c r="MQ133" s="11"/>
      <c r="MR133" s="11"/>
      <c r="MS133" s="11"/>
      <c r="MT133" s="11"/>
      <c r="MU133" s="11"/>
      <c r="MV133" s="16"/>
      <c r="MW133" s="16"/>
      <c r="MX133" s="11"/>
      <c r="MY133" s="12"/>
      <c r="MZ133" s="12"/>
      <c r="NA133" s="13"/>
      <c r="NB133" s="14"/>
      <c r="NC133" s="11"/>
      <c r="ND133" s="11"/>
      <c r="NE133" s="11"/>
      <c r="NF133" s="11"/>
      <c r="NG133" s="11"/>
      <c r="NH133" s="11"/>
      <c r="NI133" s="11"/>
      <c r="NJ133" s="11"/>
      <c r="NK133" s="11"/>
      <c r="NL133" s="11"/>
      <c r="NM133" s="11"/>
      <c r="NN133" s="11"/>
      <c r="NO133" s="16"/>
      <c r="NP133" s="16"/>
      <c r="NQ133" s="11"/>
      <c r="NR133" s="12"/>
      <c r="NS133" s="12"/>
      <c r="NT133" s="13"/>
      <c r="NU133" s="14"/>
      <c r="NV133" s="11"/>
      <c r="NW133" s="11"/>
      <c r="NX133" s="11"/>
      <c r="NY133" s="11"/>
      <c r="NZ133" s="11"/>
      <c r="OA133" s="11"/>
      <c r="OB133" s="11"/>
      <c r="OC133" s="11"/>
      <c r="OD133" s="11"/>
      <c r="OE133" s="11"/>
      <c r="OF133" s="11"/>
      <c r="OG133" s="11"/>
      <c r="OH133" s="16"/>
      <c r="OI133" s="16"/>
      <c r="OJ133" s="11"/>
      <c r="OK133" s="12"/>
      <c r="OL133" s="12"/>
      <c r="OM133" s="13"/>
      <c r="ON133" s="14"/>
      <c r="OO133" s="11"/>
      <c r="OP133" s="11"/>
      <c r="OQ133" s="11"/>
      <c r="OR133" s="11"/>
      <c r="OS133" s="11"/>
      <c r="OT133" s="11"/>
      <c r="OU133" s="11"/>
      <c r="OV133" s="11"/>
      <c r="OW133" s="11"/>
      <c r="OX133" s="11"/>
      <c r="OY133" s="11"/>
      <c r="OZ133" s="11"/>
      <c r="PA133" s="16"/>
      <c r="PB133" s="16"/>
    </row>
    <row r="134" spans="1:418" ht="100" customHeight="1" x14ac:dyDescent="0.75">
      <c r="A134" s="12">
        <v>3256</v>
      </c>
      <c r="B134" s="12" t="s">
        <v>3256</v>
      </c>
      <c r="C134" s="12" t="s">
        <v>7366</v>
      </c>
      <c r="D134" s="26">
        <v>10000</v>
      </c>
      <c r="E134" s="27">
        <v>12806</v>
      </c>
      <c r="F134" s="12" t="s">
        <v>8218</v>
      </c>
      <c r="G134" s="12" t="s">
        <v>8223</v>
      </c>
      <c r="H134" s="12" t="s">
        <v>8245</v>
      </c>
      <c r="I134" s="12">
        <v>1433995140</v>
      </c>
      <c r="J134" s="12">
        <v>1432129577</v>
      </c>
      <c r="K134" s="12" t="b">
        <v>1</v>
      </c>
      <c r="L134" s="12">
        <v>176</v>
      </c>
      <c r="M134" s="12" t="b">
        <v>1</v>
      </c>
      <c r="N134" s="12" t="s">
        <v>8273</v>
      </c>
      <c r="O134" s="12" t="s">
        <v>8274</v>
      </c>
      <c r="P134" s="12">
        <v>128</v>
      </c>
      <c r="Q134" s="12">
        <v>72.760000000000005</v>
      </c>
      <c r="R134" s="15">
        <v>42144.573807870373</v>
      </c>
      <c r="S134" s="15">
        <v>42166.165972222225</v>
      </c>
      <c r="T134" s="11"/>
      <c r="U134" s="12"/>
      <c r="V134" s="12"/>
      <c r="W134" s="13"/>
      <c r="X134" s="14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6"/>
      <c r="AL134" s="16"/>
      <c r="AM134" s="11"/>
      <c r="AN134" s="12"/>
      <c r="AO134" s="12"/>
      <c r="AP134" s="13"/>
      <c r="AQ134" s="14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6"/>
      <c r="BE134" s="16"/>
      <c r="BF134" s="11"/>
      <c r="BG134" s="12"/>
      <c r="BH134" s="12"/>
      <c r="BI134" s="13"/>
      <c r="BJ134" s="14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6"/>
      <c r="BX134" s="16"/>
      <c r="BY134" s="11"/>
      <c r="BZ134" s="12"/>
      <c r="CA134" s="12"/>
      <c r="CB134" s="13"/>
      <c r="CC134" s="14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6"/>
      <c r="CQ134" s="16"/>
      <c r="CR134" s="11"/>
      <c r="CS134" s="12"/>
      <c r="CT134" s="12"/>
      <c r="CU134" s="13"/>
      <c r="CV134" s="14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6"/>
      <c r="DJ134" s="16"/>
      <c r="DK134" s="11"/>
      <c r="DL134" s="12"/>
      <c r="DM134" s="12"/>
      <c r="DN134" s="13"/>
      <c r="DO134" s="14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  <c r="EB134" s="16"/>
      <c r="EC134" s="16"/>
      <c r="ED134" s="11"/>
      <c r="EE134" s="12"/>
      <c r="EF134" s="12"/>
      <c r="EG134" s="13"/>
      <c r="EH134" s="14"/>
      <c r="EI134" s="11"/>
      <c r="EJ134" s="11"/>
      <c r="EK134" s="11"/>
      <c r="EL134" s="11"/>
      <c r="EM134" s="11"/>
      <c r="EN134" s="11"/>
      <c r="EO134" s="11"/>
      <c r="EP134" s="11"/>
      <c r="EQ134" s="11"/>
      <c r="ER134" s="11"/>
      <c r="ES134" s="11"/>
      <c r="ET134" s="11"/>
      <c r="EU134" s="16"/>
      <c r="EV134" s="16"/>
      <c r="EW134" s="11"/>
      <c r="EX134" s="12"/>
      <c r="EY134" s="12"/>
      <c r="EZ134" s="13"/>
      <c r="FA134" s="14"/>
      <c r="FB134" s="11"/>
      <c r="FC134" s="11"/>
      <c r="FD134" s="11"/>
      <c r="FE134" s="11"/>
      <c r="FF134" s="11"/>
      <c r="FG134" s="11"/>
      <c r="FH134" s="11"/>
      <c r="FI134" s="11"/>
      <c r="FJ134" s="11"/>
      <c r="FK134" s="11"/>
      <c r="FL134" s="11"/>
      <c r="FM134" s="11"/>
      <c r="FN134" s="16"/>
      <c r="FO134" s="16"/>
      <c r="FP134" s="11"/>
      <c r="FQ134" s="12"/>
      <c r="FR134" s="12"/>
      <c r="FS134" s="13"/>
      <c r="FT134" s="14"/>
      <c r="FU134" s="11"/>
      <c r="FV134" s="11"/>
      <c r="FW134" s="11"/>
      <c r="FX134" s="11"/>
      <c r="FY134" s="11"/>
      <c r="FZ134" s="11"/>
      <c r="GA134" s="11"/>
      <c r="GB134" s="11"/>
      <c r="GC134" s="11"/>
      <c r="GD134" s="11"/>
      <c r="GE134" s="11"/>
      <c r="GF134" s="11"/>
      <c r="GG134" s="16"/>
      <c r="GH134" s="16"/>
      <c r="GI134" s="11"/>
      <c r="GJ134" s="12"/>
      <c r="GK134" s="12"/>
      <c r="GL134" s="13"/>
      <c r="GM134" s="14"/>
      <c r="GN134" s="11"/>
      <c r="GO134" s="11"/>
      <c r="GP134" s="11"/>
      <c r="GQ134" s="11"/>
      <c r="GR134" s="11"/>
      <c r="GS134" s="11"/>
      <c r="GT134" s="11"/>
      <c r="GU134" s="11"/>
      <c r="GV134" s="11"/>
      <c r="GW134" s="11"/>
      <c r="GX134" s="11"/>
      <c r="GY134" s="11"/>
      <c r="GZ134" s="16"/>
      <c r="HA134" s="16"/>
      <c r="HB134" s="11"/>
      <c r="HC134" s="12"/>
      <c r="HD134" s="12"/>
      <c r="HE134" s="13"/>
      <c r="HF134" s="14"/>
      <c r="HG134" s="11"/>
      <c r="HH134" s="11"/>
      <c r="HI134" s="11"/>
      <c r="HJ134" s="11"/>
      <c r="HK134" s="11"/>
      <c r="HL134" s="11"/>
      <c r="HM134" s="11"/>
      <c r="HN134" s="11"/>
      <c r="HO134" s="11"/>
      <c r="HP134" s="11"/>
      <c r="HQ134" s="11"/>
      <c r="HR134" s="11"/>
      <c r="HS134" s="16"/>
      <c r="HT134" s="16"/>
      <c r="HU134" s="11"/>
      <c r="HV134" s="12"/>
      <c r="HW134" s="12"/>
      <c r="HX134" s="13"/>
      <c r="HY134" s="14"/>
      <c r="HZ134" s="11"/>
      <c r="IA134" s="11"/>
      <c r="IB134" s="11"/>
      <c r="IC134" s="11"/>
      <c r="ID134" s="11"/>
      <c r="IE134" s="11"/>
      <c r="IF134" s="11"/>
      <c r="IG134" s="11"/>
      <c r="IH134" s="11"/>
      <c r="II134" s="11"/>
      <c r="IJ134" s="11"/>
      <c r="IK134" s="11"/>
      <c r="IL134" s="16"/>
      <c r="IM134" s="16"/>
      <c r="IN134" s="11"/>
      <c r="IO134" s="12"/>
      <c r="IP134" s="12"/>
      <c r="IQ134" s="13"/>
      <c r="IR134" s="14"/>
      <c r="IS134" s="11"/>
      <c r="IT134" s="11"/>
      <c r="IU134" s="11"/>
      <c r="IV134" s="11"/>
      <c r="IW134" s="11"/>
      <c r="IX134" s="11"/>
      <c r="IY134" s="11"/>
      <c r="IZ134" s="11"/>
      <c r="JA134" s="11"/>
      <c r="JB134" s="11"/>
      <c r="JC134" s="11"/>
      <c r="JD134" s="11"/>
      <c r="JE134" s="16"/>
      <c r="JF134" s="16"/>
      <c r="JG134" s="11"/>
      <c r="JH134" s="12"/>
      <c r="JI134" s="12"/>
      <c r="JJ134" s="13"/>
      <c r="JK134" s="14"/>
      <c r="JL134" s="11"/>
      <c r="JM134" s="11"/>
      <c r="JN134" s="11"/>
      <c r="JO134" s="11"/>
      <c r="JP134" s="11"/>
      <c r="JQ134" s="11"/>
      <c r="JR134" s="11"/>
      <c r="JS134" s="11"/>
      <c r="JT134" s="11"/>
      <c r="JU134" s="11"/>
      <c r="JV134" s="11"/>
      <c r="JW134" s="11"/>
      <c r="JX134" s="16"/>
      <c r="JY134" s="16"/>
      <c r="JZ134" s="11"/>
      <c r="KA134" s="12"/>
      <c r="KB134" s="12"/>
      <c r="KC134" s="13"/>
      <c r="KD134" s="14"/>
      <c r="KE134" s="11"/>
      <c r="KF134" s="11"/>
      <c r="KG134" s="11"/>
      <c r="KH134" s="11"/>
      <c r="KI134" s="11"/>
      <c r="KJ134" s="11"/>
      <c r="KK134" s="11"/>
      <c r="KL134" s="11"/>
      <c r="KM134" s="11"/>
      <c r="KN134" s="11"/>
      <c r="KO134" s="11"/>
      <c r="KP134" s="11"/>
      <c r="KQ134" s="16"/>
      <c r="KR134" s="16"/>
      <c r="KS134" s="11"/>
      <c r="KT134" s="12"/>
      <c r="KU134" s="12"/>
      <c r="KV134" s="13"/>
      <c r="KW134" s="14"/>
      <c r="KX134" s="11"/>
      <c r="KY134" s="11"/>
      <c r="KZ134" s="11"/>
      <c r="LA134" s="11"/>
      <c r="LB134" s="11"/>
      <c r="LC134" s="11"/>
      <c r="LD134" s="11"/>
      <c r="LE134" s="11"/>
      <c r="LF134" s="11"/>
      <c r="LG134" s="11"/>
      <c r="LH134" s="11"/>
      <c r="LI134" s="11"/>
      <c r="LJ134" s="16"/>
      <c r="LK134" s="16"/>
      <c r="LL134" s="11"/>
      <c r="LM134" s="12"/>
      <c r="LN134" s="12"/>
      <c r="LO134" s="13"/>
      <c r="LP134" s="14"/>
      <c r="LQ134" s="11"/>
      <c r="LR134" s="11"/>
      <c r="LS134" s="11"/>
      <c r="LT134" s="11"/>
      <c r="LU134" s="11"/>
      <c r="LV134" s="11"/>
      <c r="LW134" s="11"/>
      <c r="LX134" s="11"/>
      <c r="LY134" s="11"/>
      <c r="LZ134" s="11"/>
      <c r="MA134" s="11"/>
      <c r="MB134" s="11"/>
      <c r="MC134" s="16"/>
      <c r="MD134" s="16"/>
      <c r="ME134" s="11"/>
      <c r="MF134" s="12"/>
      <c r="MG134" s="12"/>
      <c r="MH134" s="13"/>
      <c r="MI134" s="14"/>
      <c r="MJ134" s="11"/>
      <c r="MK134" s="11"/>
      <c r="ML134" s="11"/>
      <c r="MM134" s="11"/>
      <c r="MN134" s="11"/>
      <c r="MO134" s="11"/>
      <c r="MP134" s="11"/>
      <c r="MQ134" s="11"/>
      <c r="MR134" s="11"/>
      <c r="MS134" s="11"/>
      <c r="MT134" s="11"/>
      <c r="MU134" s="11"/>
      <c r="MV134" s="16"/>
      <c r="MW134" s="16"/>
      <c r="MX134" s="11"/>
      <c r="MY134" s="12"/>
      <c r="MZ134" s="12"/>
      <c r="NA134" s="13"/>
      <c r="NB134" s="14"/>
      <c r="NC134" s="11"/>
      <c r="ND134" s="11"/>
      <c r="NE134" s="11"/>
      <c r="NF134" s="11"/>
      <c r="NG134" s="11"/>
      <c r="NH134" s="11"/>
      <c r="NI134" s="11"/>
      <c r="NJ134" s="11"/>
      <c r="NK134" s="11"/>
      <c r="NL134" s="11"/>
      <c r="NM134" s="11"/>
      <c r="NN134" s="11"/>
      <c r="NO134" s="16"/>
      <c r="NP134" s="16"/>
      <c r="NQ134" s="11"/>
      <c r="NR134" s="12"/>
      <c r="NS134" s="12"/>
      <c r="NT134" s="13"/>
      <c r="NU134" s="14"/>
      <c r="NV134" s="11"/>
      <c r="NW134" s="11"/>
      <c r="NX134" s="11"/>
      <c r="NY134" s="11"/>
      <c r="NZ134" s="11"/>
      <c r="OA134" s="11"/>
      <c r="OB134" s="11"/>
      <c r="OC134" s="11"/>
      <c r="OD134" s="11"/>
      <c r="OE134" s="11"/>
      <c r="OF134" s="11"/>
      <c r="OG134" s="11"/>
      <c r="OH134" s="16"/>
      <c r="OI134" s="16"/>
      <c r="OJ134" s="11"/>
      <c r="OK134" s="12"/>
      <c r="OL134" s="12"/>
      <c r="OM134" s="13"/>
      <c r="ON134" s="14"/>
      <c r="OO134" s="11"/>
      <c r="OP134" s="11"/>
      <c r="OQ134" s="11"/>
      <c r="OR134" s="11"/>
      <c r="OS134" s="11"/>
      <c r="OT134" s="11"/>
      <c r="OU134" s="11"/>
      <c r="OV134" s="11"/>
      <c r="OW134" s="11"/>
      <c r="OX134" s="11"/>
      <c r="OY134" s="11"/>
      <c r="OZ134" s="11"/>
      <c r="PA134" s="16"/>
      <c r="PB134" s="16"/>
    </row>
    <row r="135" spans="1:418" ht="100" customHeight="1" x14ac:dyDescent="0.75">
      <c r="A135" s="12">
        <v>3258</v>
      </c>
      <c r="B135" s="12" t="s">
        <v>3258</v>
      </c>
      <c r="C135" s="12" t="s">
        <v>7368</v>
      </c>
      <c r="D135" s="26">
        <v>7000</v>
      </c>
      <c r="E135" s="27">
        <v>7365</v>
      </c>
      <c r="F135" s="12" t="s">
        <v>8218</v>
      </c>
      <c r="G135" s="12" t="s">
        <v>8223</v>
      </c>
      <c r="H135" s="12" t="s">
        <v>8245</v>
      </c>
      <c r="I135" s="12">
        <v>1420751861</v>
      </c>
      <c r="J135" s="12">
        <v>1418159861</v>
      </c>
      <c r="K135" s="12" t="b">
        <v>1</v>
      </c>
      <c r="L135" s="12">
        <v>75</v>
      </c>
      <c r="M135" s="12" t="b">
        <v>1</v>
      </c>
      <c r="N135" s="12" t="s">
        <v>8273</v>
      </c>
      <c r="O135" s="12" t="s">
        <v>8274</v>
      </c>
      <c r="P135" s="12">
        <v>105</v>
      </c>
      <c r="Q135" s="12">
        <v>98.2</v>
      </c>
      <c r="R135" s="15">
        <v>41982.887280092589</v>
      </c>
      <c r="S135" s="15">
        <v>42012.887280092589</v>
      </c>
      <c r="T135" s="11"/>
      <c r="U135" s="12"/>
      <c r="V135" s="12"/>
      <c r="W135" s="13"/>
      <c r="X135" s="14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6"/>
      <c r="AL135" s="16"/>
      <c r="AM135" s="11"/>
      <c r="AN135" s="12"/>
      <c r="AO135" s="12"/>
      <c r="AP135" s="13"/>
      <c r="AQ135" s="14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6"/>
      <c r="BE135" s="16"/>
      <c r="BF135" s="11"/>
      <c r="BG135" s="12"/>
      <c r="BH135" s="12"/>
      <c r="BI135" s="13"/>
      <c r="BJ135" s="14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6"/>
      <c r="BX135" s="16"/>
      <c r="BY135" s="11"/>
      <c r="BZ135" s="12"/>
      <c r="CA135" s="12"/>
      <c r="CB135" s="13"/>
      <c r="CC135" s="14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6"/>
      <c r="CQ135" s="16"/>
      <c r="CR135" s="11"/>
      <c r="CS135" s="12"/>
      <c r="CT135" s="12"/>
      <c r="CU135" s="13"/>
      <c r="CV135" s="14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6"/>
      <c r="DJ135" s="16"/>
      <c r="DK135" s="11"/>
      <c r="DL135" s="12"/>
      <c r="DM135" s="12"/>
      <c r="DN135" s="13"/>
      <c r="DO135" s="14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  <c r="EB135" s="16"/>
      <c r="EC135" s="16"/>
      <c r="ED135" s="11"/>
      <c r="EE135" s="12"/>
      <c r="EF135" s="12"/>
      <c r="EG135" s="13"/>
      <c r="EH135" s="14"/>
      <c r="EI135" s="11"/>
      <c r="EJ135" s="11"/>
      <c r="EK135" s="11"/>
      <c r="EL135" s="11"/>
      <c r="EM135" s="11"/>
      <c r="EN135" s="11"/>
      <c r="EO135" s="11"/>
      <c r="EP135" s="11"/>
      <c r="EQ135" s="11"/>
      <c r="ER135" s="11"/>
      <c r="ES135" s="11"/>
      <c r="ET135" s="11"/>
      <c r="EU135" s="16"/>
      <c r="EV135" s="16"/>
      <c r="EW135" s="11"/>
      <c r="EX135" s="12"/>
      <c r="EY135" s="12"/>
      <c r="EZ135" s="13"/>
      <c r="FA135" s="14"/>
      <c r="FB135" s="11"/>
      <c r="FC135" s="11"/>
      <c r="FD135" s="11"/>
      <c r="FE135" s="11"/>
      <c r="FF135" s="11"/>
      <c r="FG135" s="11"/>
      <c r="FH135" s="11"/>
      <c r="FI135" s="11"/>
      <c r="FJ135" s="11"/>
      <c r="FK135" s="11"/>
      <c r="FL135" s="11"/>
      <c r="FM135" s="11"/>
      <c r="FN135" s="16"/>
      <c r="FO135" s="16"/>
      <c r="FP135" s="11"/>
      <c r="FQ135" s="12"/>
      <c r="FR135" s="12"/>
      <c r="FS135" s="13"/>
      <c r="FT135" s="14"/>
      <c r="FU135" s="11"/>
      <c r="FV135" s="11"/>
      <c r="FW135" s="11"/>
      <c r="FX135" s="11"/>
      <c r="FY135" s="11"/>
      <c r="FZ135" s="11"/>
      <c r="GA135" s="11"/>
      <c r="GB135" s="11"/>
      <c r="GC135" s="11"/>
      <c r="GD135" s="11"/>
      <c r="GE135" s="11"/>
      <c r="GF135" s="11"/>
      <c r="GG135" s="16"/>
      <c r="GH135" s="16"/>
      <c r="GI135" s="11"/>
      <c r="GJ135" s="12"/>
      <c r="GK135" s="12"/>
      <c r="GL135" s="13"/>
      <c r="GM135" s="14"/>
      <c r="GN135" s="11"/>
      <c r="GO135" s="11"/>
      <c r="GP135" s="11"/>
      <c r="GQ135" s="11"/>
      <c r="GR135" s="11"/>
      <c r="GS135" s="11"/>
      <c r="GT135" s="11"/>
      <c r="GU135" s="11"/>
      <c r="GV135" s="11"/>
      <c r="GW135" s="11"/>
      <c r="GX135" s="11"/>
      <c r="GY135" s="11"/>
      <c r="GZ135" s="16"/>
      <c r="HA135" s="16"/>
      <c r="HB135" s="11"/>
      <c r="HC135" s="12"/>
      <c r="HD135" s="12"/>
      <c r="HE135" s="13"/>
      <c r="HF135" s="14"/>
      <c r="HG135" s="11"/>
      <c r="HH135" s="11"/>
      <c r="HI135" s="11"/>
      <c r="HJ135" s="11"/>
      <c r="HK135" s="11"/>
      <c r="HL135" s="11"/>
      <c r="HM135" s="11"/>
      <c r="HN135" s="11"/>
      <c r="HO135" s="11"/>
      <c r="HP135" s="11"/>
      <c r="HQ135" s="11"/>
      <c r="HR135" s="11"/>
      <c r="HS135" s="16"/>
      <c r="HT135" s="16"/>
      <c r="HU135" s="11"/>
      <c r="HV135" s="12"/>
      <c r="HW135" s="12"/>
      <c r="HX135" s="13"/>
      <c r="HY135" s="14"/>
      <c r="HZ135" s="11"/>
      <c r="IA135" s="11"/>
      <c r="IB135" s="11"/>
      <c r="IC135" s="11"/>
      <c r="ID135" s="11"/>
      <c r="IE135" s="11"/>
      <c r="IF135" s="11"/>
      <c r="IG135" s="11"/>
      <c r="IH135" s="11"/>
      <c r="II135" s="11"/>
      <c r="IJ135" s="11"/>
      <c r="IK135" s="11"/>
      <c r="IL135" s="16"/>
      <c r="IM135" s="16"/>
      <c r="IN135" s="11"/>
      <c r="IO135" s="12"/>
      <c r="IP135" s="12"/>
      <c r="IQ135" s="13"/>
      <c r="IR135" s="14"/>
      <c r="IS135" s="11"/>
      <c r="IT135" s="11"/>
      <c r="IU135" s="11"/>
      <c r="IV135" s="11"/>
      <c r="IW135" s="11"/>
      <c r="IX135" s="11"/>
      <c r="IY135" s="11"/>
      <c r="IZ135" s="11"/>
      <c r="JA135" s="11"/>
      <c r="JB135" s="11"/>
      <c r="JC135" s="11"/>
      <c r="JD135" s="11"/>
      <c r="JE135" s="16"/>
      <c r="JF135" s="16"/>
      <c r="JG135" s="11"/>
      <c r="JH135" s="12"/>
      <c r="JI135" s="12"/>
      <c r="JJ135" s="13"/>
      <c r="JK135" s="14"/>
      <c r="JL135" s="11"/>
      <c r="JM135" s="11"/>
      <c r="JN135" s="11"/>
      <c r="JO135" s="11"/>
      <c r="JP135" s="11"/>
      <c r="JQ135" s="11"/>
      <c r="JR135" s="11"/>
      <c r="JS135" s="11"/>
      <c r="JT135" s="11"/>
      <c r="JU135" s="11"/>
      <c r="JV135" s="11"/>
      <c r="JW135" s="11"/>
      <c r="JX135" s="16"/>
      <c r="JY135" s="16"/>
      <c r="JZ135" s="11"/>
      <c r="KA135" s="12"/>
      <c r="KB135" s="12"/>
      <c r="KC135" s="13"/>
      <c r="KD135" s="14"/>
      <c r="KE135" s="11"/>
      <c r="KF135" s="11"/>
      <c r="KG135" s="11"/>
      <c r="KH135" s="11"/>
      <c r="KI135" s="11"/>
      <c r="KJ135" s="11"/>
      <c r="KK135" s="11"/>
      <c r="KL135" s="11"/>
      <c r="KM135" s="11"/>
      <c r="KN135" s="11"/>
      <c r="KO135" s="11"/>
      <c r="KP135" s="11"/>
      <c r="KQ135" s="16"/>
      <c r="KR135" s="16"/>
      <c r="KS135" s="11"/>
      <c r="KT135" s="12"/>
      <c r="KU135" s="12"/>
      <c r="KV135" s="13"/>
      <c r="KW135" s="14"/>
      <c r="KX135" s="11"/>
      <c r="KY135" s="11"/>
      <c r="KZ135" s="11"/>
      <c r="LA135" s="11"/>
      <c r="LB135" s="11"/>
      <c r="LC135" s="11"/>
      <c r="LD135" s="11"/>
      <c r="LE135" s="11"/>
      <c r="LF135" s="11"/>
      <c r="LG135" s="11"/>
      <c r="LH135" s="11"/>
      <c r="LI135" s="11"/>
      <c r="LJ135" s="16"/>
      <c r="LK135" s="16"/>
      <c r="LL135" s="11"/>
      <c r="LM135" s="12"/>
      <c r="LN135" s="12"/>
      <c r="LO135" s="13"/>
      <c r="LP135" s="14"/>
      <c r="LQ135" s="11"/>
      <c r="LR135" s="11"/>
      <c r="LS135" s="11"/>
      <c r="LT135" s="11"/>
      <c r="LU135" s="11"/>
      <c r="LV135" s="11"/>
      <c r="LW135" s="11"/>
      <c r="LX135" s="11"/>
      <c r="LY135" s="11"/>
      <c r="LZ135" s="11"/>
      <c r="MA135" s="11"/>
      <c r="MB135" s="11"/>
      <c r="MC135" s="16"/>
      <c r="MD135" s="16"/>
      <c r="ME135" s="11"/>
      <c r="MF135" s="12"/>
      <c r="MG135" s="12"/>
      <c r="MH135" s="13"/>
      <c r="MI135" s="14"/>
      <c r="MJ135" s="11"/>
      <c r="MK135" s="11"/>
      <c r="ML135" s="11"/>
      <c r="MM135" s="11"/>
      <c r="MN135" s="11"/>
      <c r="MO135" s="11"/>
      <c r="MP135" s="11"/>
      <c r="MQ135" s="11"/>
      <c r="MR135" s="11"/>
      <c r="MS135" s="11"/>
      <c r="MT135" s="11"/>
      <c r="MU135" s="11"/>
      <c r="MV135" s="16"/>
      <c r="MW135" s="16"/>
      <c r="MX135" s="11"/>
      <c r="MY135" s="12"/>
      <c r="MZ135" s="12"/>
      <c r="NA135" s="13"/>
      <c r="NB135" s="14"/>
      <c r="NC135" s="11"/>
      <c r="ND135" s="11"/>
      <c r="NE135" s="11"/>
      <c r="NF135" s="11"/>
      <c r="NG135" s="11"/>
      <c r="NH135" s="11"/>
      <c r="NI135" s="11"/>
      <c r="NJ135" s="11"/>
      <c r="NK135" s="11"/>
      <c r="NL135" s="11"/>
      <c r="NM135" s="11"/>
      <c r="NN135" s="11"/>
      <c r="NO135" s="16"/>
      <c r="NP135" s="16"/>
      <c r="NQ135" s="11"/>
      <c r="NR135" s="12"/>
      <c r="NS135" s="12"/>
      <c r="NT135" s="13"/>
      <c r="NU135" s="14"/>
      <c r="NV135" s="11"/>
      <c r="NW135" s="11"/>
      <c r="NX135" s="11"/>
      <c r="NY135" s="11"/>
      <c r="NZ135" s="11"/>
      <c r="OA135" s="11"/>
      <c r="OB135" s="11"/>
      <c r="OC135" s="11"/>
      <c r="OD135" s="11"/>
      <c r="OE135" s="11"/>
      <c r="OF135" s="11"/>
      <c r="OG135" s="11"/>
      <c r="OH135" s="16"/>
      <c r="OI135" s="16"/>
      <c r="OJ135" s="11"/>
      <c r="OK135" s="12"/>
      <c r="OL135" s="12"/>
      <c r="OM135" s="13"/>
      <c r="ON135" s="14"/>
      <c r="OO135" s="11"/>
      <c r="OP135" s="11"/>
      <c r="OQ135" s="11"/>
      <c r="OR135" s="11"/>
      <c r="OS135" s="11"/>
      <c r="OT135" s="11"/>
      <c r="OU135" s="11"/>
      <c r="OV135" s="11"/>
      <c r="OW135" s="11"/>
      <c r="OX135" s="11"/>
      <c r="OY135" s="11"/>
      <c r="OZ135" s="11"/>
      <c r="PA135" s="16"/>
      <c r="PB135" s="16"/>
    </row>
    <row r="136" spans="1:418" ht="100" customHeight="1" x14ac:dyDescent="0.75">
      <c r="A136" s="12">
        <v>3259</v>
      </c>
      <c r="B136" s="12" t="s">
        <v>3259</v>
      </c>
      <c r="C136" s="12" t="s">
        <v>7369</v>
      </c>
      <c r="D136" s="26">
        <v>23000</v>
      </c>
      <c r="E136" s="27">
        <v>24418.6</v>
      </c>
      <c r="F136" s="12" t="s">
        <v>8218</v>
      </c>
      <c r="G136" s="12" t="s">
        <v>8223</v>
      </c>
      <c r="H136" s="12" t="s">
        <v>8245</v>
      </c>
      <c r="I136" s="12">
        <v>1475294340</v>
      </c>
      <c r="J136" s="12">
        <v>1472753745</v>
      </c>
      <c r="K136" s="12" t="b">
        <v>1</v>
      </c>
      <c r="L136" s="12">
        <v>97</v>
      </c>
      <c r="M136" s="12" t="b">
        <v>1</v>
      </c>
      <c r="N136" s="12" t="s">
        <v>8273</v>
      </c>
      <c r="O136" s="12" t="s">
        <v>8274</v>
      </c>
      <c r="P136" s="12">
        <v>106</v>
      </c>
      <c r="Q136" s="12">
        <v>251.74</v>
      </c>
      <c r="R136" s="15">
        <v>42614.760937500003</v>
      </c>
      <c r="S136" s="15">
        <v>42644.165972222225</v>
      </c>
      <c r="T136" s="11"/>
      <c r="U136" s="12"/>
      <c r="V136" s="12"/>
      <c r="W136" s="13"/>
      <c r="X136" s="14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6"/>
      <c r="AL136" s="16"/>
      <c r="AM136" s="11"/>
      <c r="AN136" s="12"/>
      <c r="AO136" s="12"/>
      <c r="AP136" s="13"/>
      <c r="AQ136" s="14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6"/>
      <c r="BE136" s="16"/>
      <c r="BF136" s="11"/>
      <c r="BG136" s="12"/>
      <c r="BH136" s="12"/>
      <c r="BI136" s="13"/>
      <c r="BJ136" s="14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6"/>
      <c r="BX136" s="16"/>
      <c r="BY136" s="11"/>
      <c r="BZ136" s="12"/>
      <c r="CA136" s="12"/>
      <c r="CB136" s="13"/>
      <c r="CC136" s="14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6"/>
      <c r="CQ136" s="16"/>
      <c r="CR136" s="11"/>
      <c r="CS136" s="12"/>
      <c r="CT136" s="12"/>
      <c r="CU136" s="13"/>
      <c r="CV136" s="14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6"/>
      <c r="DJ136" s="16"/>
      <c r="DK136" s="11"/>
      <c r="DL136" s="12"/>
      <c r="DM136" s="12"/>
      <c r="DN136" s="13"/>
      <c r="DO136" s="14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  <c r="EB136" s="16"/>
      <c r="EC136" s="16"/>
      <c r="ED136" s="11"/>
      <c r="EE136" s="12"/>
      <c r="EF136" s="12"/>
      <c r="EG136" s="13"/>
      <c r="EH136" s="14"/>
      <c r="EI136" s="11"/>
      <c r="EJ136" s="11"/>
      <c r="EK136" s="11"/>
      <c r="EL136" s="11"/>
      <c r="EM136" s="11"/>
      <c r="EN136" s="11"/>
      <c r="EO136" s="11"/>
      <c r="EP136" s="11"/>
      <c r="EQ136" s="11"/>
      <c r="ER136" s="11"/>
      <c r="ES136" s="11"/>
      <c r="ET136" s="11"/>
      <c r="EU136" s="16"/>
      <c r="EV136" s="16"/>
      <c r="EW136" s="11"/>
      <c r="EX136" s="12"/>
      <c r="EY136" s="12"/>
      <c r="EZ136" s="13"/>
      <c r="FA136" s="14"/>
      <c r="FB136" s="11"/>
      <c r="FC136" s="11"/>
      <c r="FD136" s="11"/>
      <c r="FE136" s="11"/>
      <c r="FF136" s="11"/>
      <c r="FG136" s="11"/>
      <c r="FH136" s="11"/>
      <c r="FI136" s="11"/>
      <c r="FJ136" s="11"/>
      <c r="FK136" s="11"/>
      <c r="FL136" s="11"/>
      <c r="FM136" s="11"/>
      <c r="FN136" s="16"/>
      <c r="FO136" s="16"/>
      <c r="FP136" s="11"/>
      <c r="FQ136" s="12"/>
      <c r="FR136" s="12"/>
      <c r="FS136" s="13"/>
      <c r="FT136" s="14"/>
      <c r="FU136" s="11"/>
      <c r="FV136" s="11"/>
      <c r="FW136" s="11"/>
      <c r="FX136" s="11"/>
      <c r="FY136" s="11"/>
      <c r="FZ136" s="11"/>
      <c r="GA136" s="11"/>
      <c r="GB136" s="11"/>
      <c r="GC136" s="11"/>
      <c r="GD136" s="11"/>
      <c r="GE136" s="11"/>
      <c r="GF136" s="11"/>
      <c r="GG136" s="16"/>
      <c r="GH136" s="16"/>
      <c r="GI136" s="11"/>
      <c r="GJ136" s="12"/>
      <c r="GK136" s="12"/>
      <c r="GL136" s="13"/>
      <c r="GM136" s="14"/>
      <c r="GN136" s="11"/>
      <c r="GO136" s="11"/>
      <c r="GP136" s="11"/>
      <c r="GQ136" s="11"/>
      <c r="GR136" s="11"/>
      <c r="GS136" s="11"/>
      <c r="GT136" s="11"/>
      <c r="GU136" s="11"/>
      <c r="GV136" s="11"/>
      <c r="GW136" s="11"/>
      <c r="GX136" s="11"/>
      <c r="GY136" s="11"/>
      <c r="GZ136" s="16"/>
      <c r="HA136" s="16"/>
      <c r="HB136" s="11"/>
      <c r="HC136" s="12"/>
      <c r="HD136" s="12"/>
      <c r="HE136" s="13"/>
      <c r="HF136" s="14"/>
      <c r="HG136" s="11"/>
      <c r="HH136" s="11"/>
      <c r="HI136" s="11"/>
      <c r="HJ136" s="11"/>
      <c r="HK136" s="11"/>
      <c r="HL136" s="11"/>
      <c r="HM136" s="11"/>
      <c r="HN136" s="11"/>
      <c r="HO136" s="11"/>
      <c r="HP136" s="11"/>
      <c r="HQ136" s="11"/>
      <c r="HR136" s="11"/>
      <c r="HS136" s="16"/>
      <c r="HT136" s="16"/>
      <c r="HU136" s="11"/>
      <c r="HV136" s="12"/>
      <c r="HW136" s="12"/>
      <c r="HX136" s="13"/>
      <c r="HY136" s="14"/>
      <c r="HZ136" s="11"/>
      <c r="IA136" s="11"/>
      <c r="IB136" s="11"/>
      <c r="IC136" s="11"/>
      <c r="ID136" s="11"/>
      <c r="IE136" s="11"/>
      <c r="IF136" s="11"/>
      <c r="IG136" s="11"/>
      <c r="IH136" s="11"/>
      <c r="II136" s="11"/>
      <c r="IJ136" s="11"/>
      <c r="IK136" s="11"/>
      <c r="IL136" s="16"/>
      <c r="IM136" s="16"/>
      <c r="IN136" s="11"/>
      <c r="IO136" s="12"/>
      <c r="IP136" s="12"/>
      <c r="IQ136" s="13"/>
      <c r="IR136" s="14"/>
      <c r="IS136" s="11"/>
      <c r="IT136" s="11"/>
      <c r="IU136" s="11"/>
      <c r="IV136" s="11"/>
      <c r="IW136" s="11"/>
      <c r="IX136" s="11"/>
      <c r="IY136" s="11"/>
      <c r="IZ136" s="11"/>
      <c r="JA136" s="11"/>
      <c r="JB136" s="11"/>
      <c r="JC136" s="11"/>
      <c r="JD136" s="11"/>
      <c r="JE136" s="16"/>
      <c r="JF136" s="16"/>
      <c r="JG136" s="11"/>
      <c r="JH136" s="12"/>
      <c r="JI136" s="12"/>
      <c r="JJ136" s="13"/>
      <c r="JK136" s="14"/>
      <c r="JL136" s="11"/>
      <c r="JM136" s="11"/>
      <c r="JN136" s="11"/>
      <c r="JO136" s="11"/>
      <c r="JP136" s="11"/>
      <c r="JQ136" s="11"/>
      <c r="JR136" s="11"/>
      <c r="JS136" s="11"/>
      <c r="JT136" s="11"/>
      <c r="JU136" s="11"/>
      <c r="JV136" s="11"/>
      <c r="JW136" s="11"/>
      <c r="JX136" s="16"/>
      <c r="JY136" s="16"/>
      <c r="JZ136" s="11"/>
      <c r="KA136" s="12"/>
      <c r="KB136" s="12"/>
      <c r="KC136" s="13"/>
      <c r="KD136" s="14"/>
      <c r="KE136" s="11"/>
      <c r="KF136" s="11"/>
      <c r="KG136" s="11"/>
      <c r="KH136" s="11"/>
      <c r="KI136" s="11"/>
      <c r="KJ136" s="11"/>
      <c r="KK136" s="11"/>
      <c r="KL136" s="11"/>
      <c r="KM136" s="11"/>
      <c r="KN136" s="11"/>
      <c r="KO136" s="11"/>
      <c r="KP136" s="11"/>
      <c r="KQ136" s="16"/>
      <c r="KR136" s="16"/>
      <c r="KS136" s="11"/>
      <c r="KT136" s="12"/>
      <c r="KU136" s="12"/>
      <c r="KV136" s="13"/>
      <c r="KW136" s="14"/>
      <c r="KX136" s="11"/>
      <c r="KY136" s="11"/>
      <c r="KZ136" s="11"/>
      <c r="LA136" s="11"/>
      <c r="LB136" s="11"/>
      <c r="LC136" s="11"/>
      <c r="LD136" s="11"/>
      <c r="LE136" s="11"/>
      <c r="LF136" s="11"/>
      <c r="LG136" s="11"/>
      <c r="LH136" s="11"/>
      <c r="LI136" s="11"/>
      <c r="LJ136" s="16"/>
      <c r="LK136" s="16"/>
      <c r="LL136" s="11"/>
      <c r="LM136" s="12"/>
      <c r="LN136" s="12"/>
      <c r="LO136" s="13"/>
      <c r="LP136" s="14"/>
      <c r="LQ136" s="11"/>
      <c r="LR136" s="11"/>
      <c r="LS136" s="11"/>
      <c r="LT136" s="11"/>
      <c r="LU136" s="11"/>
      <c r="LV136" s="11"/>
      <c r="LW136" s="11"/>
      <c r="LX136" s="11"/>
      <c r="LY136" s="11"/>
      <c r="LZ136" s="11"/>
      <c r="MA136" s="11"/>
      <c r="MB136" s="11"/>
      <c r="MC136" s="16"/>
      <c r="MD136" s="16"/>
      <c r="ME136" s="11"/>
      <c r="MF136" s="12"/>
      <c r="MG136" s="12"/>
      <c r="MH136" s="13"/>
      <c r="MI136" s="14"/>
      <c r="MJ136" s="11"/>
      <c r="MK136" s="11"/>
      <c r="ML136" s="11"/>
      <c r="MM136" s="11"/>
      <c r="MN136" s="11"/>
      <c r="MO136" s="11"/>
      <c r="MP136" s="11"/>
      <c r="MQ136" s="11"/>
      <c r="MR136" s="11"/>
      <c r="MS136" s="11"/>
      <c r="MT136" s="11"/>
      <c r="MU136" s="11"/>
      <c r="MV136" s="16"/>
      <c r="MW136" s="16"/>
      <c r="MX136" s="11"/>
      <c r="MY136" s="12"/>
      <c r="MZ136" s="12"/>
      <c r="NA136" s="13"/>
      <c r="NB136" s="14"/>
      <c r="NC136" s="11"/>
      <c r="ND136" s="11"/>
      <c r="NE136" s="11"/>
      <c r="NF136" s="11"/>
      <c r="NG136" s="11"/>
      <c r="NH136" s="11"/>
      <c r="NI136" s="11"/>
      <c r="NJ136" s="11"/>
      <c r="NK136" s="11"/>
      <c r="NL136" s="11"/>
      <c r="NM136" s="11"/>
      <c r="NN136" s="11"/>
      <c r="NO136" s="16"/>
      <c r="NP136" s="16"/>
      <c r="NQ136" s="11"/>
      <c r="NR136" s="12"/>
      <c r="NS136" s="12"/>
      <c r="NT136" s="13"/>
      <c r="NU136" s="14"/>
      <c r="NV136" s="11"/>
      <c r="NW136" s="11"/>
      <c r="NX136" s="11"/>
      <c r="NY136" s="11"/>
      <c r="NZ136" s="11"/>
      <c r="OA136" s="11"/>
      <c r="OB136" s="11"/>
      <c r="OC136" s="11"/>
      <c r="OD136" s="11"/>
      <c r="OE136" s="11"/>
      <c r="OF136" s="11"/>
      <c r="OG136" s="11"/>
      <c r="OH136" s="16"/>
      <c r="OI136" s="16"/>
      <c r="OJ136" s="11"/>
      <c r="OK136" s="12"/>
      <c r="OL136" s="12"/>
      <c r="OM136" s="13"/>
      <c r="ON136" s="14"/>
      <c r="OO136" s="11"/>
      <c r="OP136" s="11"/>
      <c r="OQ136" s="11"/>
      <c r="OR136" s="11"/>
      <c r="OS136" s="11"/>
      <c r="OT136" s="11"/>
      <c r="OU136" s="11"/>
      <c r="OV136" s="11"/>
      <c r="OW136" s="11"/>
      <c r="OX136" s="11"/>
      <c r="OY136" s="11"/>
      <c r="OZ136" s="11"/>
      <c r="PA136" s="16"/>
      <c r="PB136" s="16"/>
    </row>
    <row r="137" spans="1:418" ht="100" customHeight="1" x14ac:dyDescent="0.75">
      <c r="A137" s="12">
        <v>3260</v>
      </c>
      <c r="B137" s="12" t="s">
        <v>3260</v>
      </c>
      <c r="C137" s="12" t="s">
        <v>7370</v>
      </c>
      <c r="D137" s="26">
        <v>5000</v>
      </c>
      <c r="E137" s="27">
        <v>5462</v>
      </c>
      <c r="F137" s="12" t="s">
        <v>8218</v>
      </c>
      <c r="G137" s="12" t="s">
        <v>8223</v>
      </c>
      <c r="H137" s="12" t="s">
        <v>8245</v>
      </c>
      <c r="I137" s="12">
        <v>1448903318</v>
      </c>
      <c r="J137" s="12">
        <v>1445875718</v>
      </c>
      <c r="K137" s="12" t="b">
        <v>1</v>
      </c>
      <c r="L137" s="12">
        <v>73</v>
      </c>
      <c r="M137" s="12" t="b">
        <v>1</v>
      </c>
      <c r="N137" s="12" t="s">
        <v>8273</v>
      </c>
      <c r="O137" s="12" t="s">
        <v>8274</v>
      </c>
      <c r="P137" s="12">
        <v>109</v>
      </c>
      <c r="Q137" s="12">
        <v>74.819999999999993</v>
      </c>
      <c r="R137" s="15">
        <v>42303.672662037032</v>
      </c>
      <c r="S137" s="15">
        <v>42338.714328703703</v>
      </c>
      <c r="T137" s="11"/>
      <c r="U137" s="12"/>
      <c r="V137" s="12"/>
      <c r="W137" s="13"/>
      <c r="X137" s="14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6"/>
      <c r="AL137" s="16"/>
      <c r="AM137" s="11"/>
      <c r="AN137" s="12"/>
      <c r="AO137" s="12"/>
      <c r="AP137" s="13"/>
      <c r="AQ137" s="14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6"/>
      <c r="BE137" s="16"/>
      <c r="BF137" s="11"/>
      <c r="BG137" s="12"/>
      <c r="BH137" s="12"/>
      <c r="BI137" s="13"/>
      <c r="BJ137" s="14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6"/>
      <c r="BX137" s="16"/>
      <c r="BY137" s="11"/>
      <c r="BZ137" s="12"/>
      <c r="CA137" s="12"/>
      <c r="CB137" s="13"/>
      <c r="CC137" s="14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6"/>
      <c r="CQ137" s="16"/>
      <c r="CR137" s="11"/>
      <c r="CS137" s="12"/>
      <c r="CT137" s="12"/>
      <c r="CU137" s="13"/>
      <c r="CV137" s="14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6"/>
      <c r="DJ137" s="16"/>
      <c r="DK137" s="11"/>
      <c r="DL137" s="12"/>
      <c r="DM137" s="12"/>
      <c r="DN137" s="13"/>
      <c r="DO137" s="14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  <c r="EB137" s="16"/>
      <c r="EC137" s="16"/>
      <c r="ED137" s="11"/>
      <c r="EE137" s="12"/>
      <c r="EF137" s="12"/>
      <c r="EG137" s="13"/>
      <c r="EH137" s="14"/>
      <c r="EI137" s="11"/>
      <c r="EJ137" s="11"/>
      <c r="EK137" s="11"/>
      <c r="EL137" s="11"/>
      <c r="EM137" s="11"/>
      <c r="EN137" s="11"/>
      <c r="EO137" s="11"/>
      <c r="EP137" s="11"/>
      <c r="EQ137" s="11"/>
      <c r="ER137" s="11"/>
      <c r="ES137" s="11"/>
      <c r="ET137" s="11"/>
      <c r="EU137" s="16"/>
      <c r="EV137" s="16"/>
      <c r="EW137" s="11"/>
      <c r="EX137" s="12"/>
      <c r="EY137" s="12"/>
      <c r="EZ137" s="13"/>
      <c r="FA137" s="14"/>
      <c r="FB137" s="11"/>
      <c r="FC137" s="11"/>
      <c r="FD137" s="11"/>
      <c r="FE137" s="11"/>
      <c r="FF137" s="11"/>
      <c r="FG137" s="11"/>
      <c r="FH137" s="11"/>
      <c r="FI137" s="11"/>
      <c r="FJ137" s="11"/>
      <c r="FK137" s="11"/>
      <c r="FL137" s="11"/>
      <c r="FM137" s="11"/>
      <c r="FN137" s="16"/>
      <c r="FO137" s="16"/>
      <c r="FP137" s="11"/>
      <c r="FQ137" s="12"/>
      <c r="FR137" s="12"/>
      <c r="FS137" s="13"/>
      <c r="FT137" s="14"/>
      <c r="FU137" s="11"/>
      <c r="FV137" s="11"/>
      <c r="FW137" s="11"/>
      <c r="FX137" s="11"/>
      <c r="FY137" s="11"/>
      <c r="FZ137" s="11"/>
      <c r="GA137" s="11"/>
      <c r="GB137" s="11"/>
      <c r="GC137" s="11"/>
      <c r="GD137" s="11"/>
      <c r="GE137" s="11"/>
      <c r="GF137" s="11"/>
      <c r="GG137" s="16"/>
      <c r="GH137" s="16"/>
      <c r="GI137" s="11"/>
      <c r="GJ137" s="12"/>
      <c r="GK137" s="12"/>
      <c r="GL137" s="13"/>
      <c r="GM137" s="14"/>
      <c r="GN137" s="11"/>
      <c r="GO137" s="11"/>
      <c r="GP137" s="11"/>
      <c r="GQ137" s="11"/>
      <c r="GR137" s="11"/>
      <c r="GS137" s="11"/>
      <c r="GT137" s="11"/>
      <c r="GU137" s="11"/>
      <c r="GV137" s="11"/>
      <c r="GW137" s="11"/>
      <c r="GX137" s="11"/>
      <c r="GY137" s="11"/>
      <c r="GZ137" s="16"/>
      <c r="HA137" s="16"/>
      <c r="HB137" s="11"/>
      <c r="HC137" s="12"/>
      <c r="HD137" s="12"/>
      <c r="HE137" s="13"/>
      <c r="HF137" s="14"/>
      <c r="HG137" s="11"/>
      <c r="HH137" s="11"/>
      <c r="HI137" s="11"/>
      <c r="HJ137" s="11"/>
      <c r="HK137" s="11"/>
      <c r="HL137" s="11"/>
      <c r="HM137" s="11"/>
      <c r="HN137" s="11"/>
      <c r="HO137" s="11"/>
      <c r="HP137" s="11"/>
      <c r="HQ137" s="11"/>
      <c r="HR137" s="11"/>
      <c r="HS137" s="16"/>
      <c r="HT137" s="16"/>
      <c r="HU137" s="11"/>
      <c r="HV137" s="12"/>
      <c r="HW137" s="12"/>
      <c r="HX137" s="13"/>
      <c r="HY137" s="14"/>
      <c r="HZ137" s="11"/>
      <c r="IA137" s="11"/>
      <c r="IB137" s="11"/>
      <c r="IC137" s="11"/>
      <c r="ID137" s="11"/>
      <c r="IE137" s="11"/>
      <c r="IF137" s="11"/>
      <c r="IG137" s="11"/>
      <c r="IH137" s="11"/>
      <c r="II137" s="11"/>
      <c r="IJ137" s="11"/>
      <c r="IK137" s="11"/>
      <c r="IL137" s="16"/>
      <c r="IM137" s="16"/>
      <c r="IN137" s="11"/>
      <c r="IO137" s="12"/>
      <c r="IP137" s="12"/>
      <c r="IQ137" s="13"/>
      <c r="IR137" s="14"/>
      <c r="IS137" s="11"/>
      <c r="IT137" s="11"/>
      <c r="IU137" s="11"/>
      <c r="IV137" s="11"/>
      <c r="IW137" s="11"/>
      <c r="IX137" s="11"/>
      <c r="IY137" s="11"/>
      <c r="IZ137" s="11"/>
      <c r="JA137" s="11"/>
      <c r="JB137" s="11"/>
      <c r="JC137" s="11"/>
      <c r="JD137" s="11"/>
      <c r="JE137" s="16"/>
      <c r="JF137" s="16"/>
      <c r="JG137" s="11"/>
      <c r="JH137" s="12"/>
      <c r="JI137" s="12"/>
      <c r="JJ137" s="13"/>
      <c r="JK137" s="14"/>
      <c r="JL137" s="11"/>
      <c r="JM137" s="11"/>
      <c r="JN137" s="11"/>
      <c r="JO137" s="11"/>
      <c r="JP137" s="11"/>
      <c r="JQ137" s="11"/>
      <c r="JR137" s="11"/>
      <c r="JS137" s="11"/>
      <c r="JT137" s="11"/>
      <c r="JU137" s="11"/>
      <c r="JV137" s="11"/>
      <c r="JW137" s="11"/>
      <c r="JX137" s="16"/>
      <c r="JY137" s="16"/>
      <c r="JZ137" s="11"/>
      <c r="KA137" s="12"/>
      <c r="KB137" s="12"/>
      <c r="KC137" s="13"/>
      <c r="KD137" s="14"/>
      <c r="KE137" s="11"/>
      <c r="KF137" s="11"/>
      <c r="KG137" s="11"/>
      <c r="KH137" s="11"/>
      <c r="KI137" s="11"/>
      <c r="KJ137" s="11"/>
      <c r="KK137" s="11"/>
      <c r="KL137" s="11"/>
      <c r="KM137" s="11"/>
      <c r="KN137" s="11"/>
      <c r="KO137" s="11"/>
      <c r="KP137" s="11"/>
      <c r="KQ137" s="16"/>
      <c r="KR137" s="16"/>
      <c r="KS137" s="11"/>
      <c r="KT137" s="12"/>
      <c r="KU137" s="12"/>
      <c r="KV137" s="13"/>
      <c r="KW137" s="14"/>
      <c r="KX137" s="11"/>
      <c r="KY137" s="11"/>
      <c r="KZ137" s="11"/>
      <c r="LA137" s="11"/>
      <c r="LB137" s="11"/>
      <c r="LC137" s="11"/>
      <c r="LD137" s="11"/>
      <c r="LE137" s="11"/>
      <c r="LF137" s="11"/>
      <c r="LG137" s="11"/>
      <c r="LH137" s="11"/>
      <c r="LI137" s="11"/>
      <c r="LJ137" s="16"/>
      <c r="LK137" s="16"/>
      <c r="LL137" s="11"/>
      <c r="LM137" s="12"/>
      <c r="LN137" s="12"/>
      <c r="LO137" s="13"/>
      <c r="LP137" s="14"/>
      <c r="LQ137" s="11"/>
      <c r="LR137" s="11"/>
      <c r="LS137" s="11"/>
      <c r="LT137" s="11"/>
      <c r="LU137" s="11"/>
      <c r="LV137" s="11"/>
      <c r="LW137" s="11"/>
      <c r="LX137" s="11"/>
      <c r="LY137" s="11"/>
      <c r="LZ137" s="11"/>
      <c r="MA137" s="11"/>
      <c r="MB137" s="11"/>
      <c r="MC137" s="16"/>
      <c r="MD137" s="16"/>
      <c r="ME137" s="11"/>
      <c r="MF137" s="12"/>
      <c r="MG137" s="12"/>
      <c r="MH137" s="13"/>
      <c r="MI137" s="14"/>
      <c r="MJ137" s="11"/>
      <c r="MK137" s="11"/>
      <c r="ML137" s="11"/>
      <c r="MM137" s="11"/>
      <c r="MN137" s="11"/>
      <c r="MO137" s="11"/>
      <c r="MP137" s="11"/>
      <c r="MQ137" s="11"/>
      <c r="MR137" s="11"/>
      <c r="MS137" s="11"/>
      <c r="MT137" s="11"/>
      <c r="MU137" s="11"/>
      <c r="MV137" s="16"/>
      <c r="MW137" s="16"/>
      <c r="MX137" s="11"/>
      <c r="MY137" s="12"/>
      <c r="MZ137" s="12"/>
      <c r="NA137" s="13"/>
      <c r="NB137" s="14"/>
      <c r="NC137" s="11"/>
      <c r="ND137" s="11"/>
      <c r="NE137" s="11"/>
      <c r="NF137" s="11"/>
      <c r="NG137" s="11"/>
      <c r="NH137" s="11"/>
      <c r="NI137" s="11"/>
      <c r="NJ137" s="11"/>
      <c r="NK137" s="11"/>
      <c r="NL137" s="11"/>
      <c r="NM137" s="11"/>
      <c r="NN137" s="11"/>
      <c r="NO137" s="16"/>
      <c r="NP137" s="16"/>
      <c r="NQ137" s="11"/>
      <c r="NR137" s="12"/>
      <c r="NS137" s="12"/>
      <c r="NT137" s="13"/>
      <c r="NU137" s="14"/>
      <c r="NV137" s="11"/>
      <c r="NW137" s="11"/>
      <c r="NX137" s="11"/>
      <c r="NY137" s="11"/>
      <c r="NZ137" s="11"/>
      <c r="OA137" s="11"/>
      <c r="OB137" s="11"/>
      <c r="OC137" s="11"/>
      <c r="OD137" s="11"/>
      <c r="OE137" s="11"/>
      <c r="OF137" s="11"/>
      <c r="OG137" s="11"/>
      <c r="OH137" s="16"/>
      <c r="OI137" s="16"/>
      <c r="OJ137" s="11"/>
      <c r="OK137" s="12"/>
      <c r="OL137" s="12"/>
      <c r="OM137" s="13"/>
      <c r="ON137" s="14"/>
      <c r="OO137" s="11"/>
      <c r="OP137" s="11"/>
      <c r="OQ137" s="11"/>
      <c r="OR137" s="11"/>
      <c r="OS137" s="11"/>
      <c r="OT137" s="11"/>
      <c r="OU137" s="11"/>
      <c r="OV137" s="11"/>
      <c r="OW137" s="11"/>
      <c r="OX137" s="11"/>
      <c r="OY137" s="11"/>
      <c r="OZ137" s="11"/>
      <c r="PA137" s="16"/>
      <c r="PB137" s="16"/>
    </row>
    <row r="138" spans="1:418" ht="100" customHeight="1" x14ac:dyDescent="0.75">
      <c r="A138" s="12">
        <v>3261</v>
      </c>
      <c r="B138" s="12" t="s">
        <v>3261</v>
      </c>
      <c r="C138" s="12" t="s">
        <v>7371</v>
      </c>
      <c r="D138" s="26">
        <v>3300</v>
      </c>
      <c r="E138" s="27">
        <v>3315</v>
      </c>
      <c r="F138" s="12" t="s">
        <v>8218</v>
      </c>
      <c r="G138" s="12" t="s">
        <v>8223</v>
      </c>
      <c r="H138" s="12" t="s">
        <v>8245</v>
      </c>
      <c r="I138" s="12">
        <v>1437067476</v>
      </c>
      <c r="J138" s="12">
        <v>1434475476</v>
      </c>
      <c r="K138" s="12" t="b">
        <v>1</v>
      </c>
      <c r="L138" s="12">
        <v>49</v>
      </c>
      <c r="M138" s="12" t="b">
        <v>1</v>
      </c>
      <c r="N138" s="12" t="s">
        <v>8273</v>
      </c>
      <c r="O138" s="12" t="s">
        <v>8274</v>
      </c>
      <c r="P138" s="12">
        <v>100</v>
      </c>
      <c r="Q138" s="12">
        <v>67.650000000000006</v>
      </c>
      <c r="R138" s="15">
        <v>42171.725416666668</v>
      </c>
      <c r="S138" s="15">
        <v>42201.725416666668</v>
      </c>
      <c r="T138" s="11"/>
      <c r="U138" s="12"/>
      <c r="V138" s="12"/>
      <c r="W138" s="13"/>
      <c r="X138" s="14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6"/>
      <c r="AL138" s="16"/>
      <c r="AM138" s="11"/>
      <c r="AN138" s="12"/>
      <c r="AO138" s="12"/>
      <c r="AP138" s="13"/>
      <c r="AQ138" s="14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6"/>
      <c r="BE138" s="16"/>
      <c r="BF138" s="11"/>
      <c r="BG138" s="12"/>
      <c r="BH138" s="12"/>
      <c r="BI138" s="13"/>
      <c r="BJ138" s="14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6"/>
      <c r="BX138" s="16"/>
      <c r="BY138" s="11"/>
      <c r="BZ138" s="12"/>
      <c r="CA138" s="12"/>
      <c r="CB138" s="13"/>
      <c r="CC138" s="14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6"/>
      <c r="CQ138" s="16"/>
      <c r="CR138" s="11"/>
      <c r="CS138" s="12"/>
      <c r="CT138" s="12"/>
      <c r="CU138" s="13"/>
      <c r="CV138" s="14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6"/>
      <c r="DJ138" s="16"/>
      <c r="DK138" s="11"/>
      <c r="DL138" s="12"/>
      <c r="DM138" s="12"/>
      <c r="DN138" s="13"/>
      <c r="DO138" s="14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  <c r="EB138" s="16"/>
      <c r="EC138" s="16"/>
      <c r="ED138" s="11"/>
      <c r="EE138" s="12"/>
      <c r="EF138" s="12"/>
      <c r="EG138" s="13"/>
      <c r="EH138" s="14"/>
      <c r="EI138" s="11"/>
      <c r="EJ138" s="11"/>
      <c r="EK138" s="11"/>
      <c r="EL138" s="11"/>
      <c r="EM138" s="11"/>
      <c r="EN138" s="11"/>
      <c r="EO138" s="11"/>
      <c r="EP138" s="11"/>
      <c r="EQ138" s="11"/>
      <c r="ER138" s="11"/>
      <c r="ES138" s="11"/>
      <c r="ET138" s="11"/>
      <c r="EU138" s="16"/>
      <c r="EV138" s="16"/>
      <c r="EW138" s="11"/>
      <c r="EX138" s="12"/>
      <c r="EY138" s="12"/>
      <c r="EZ138" s="13"/>
      <c r="FA138" s="14"/>
      <c r="FB138" s="11"/>
      <c r="FC138" s="11"/>
      <c r="FD138" s="11"/>
      <c r="FE138" s="11"/>
      <c r="FF138" s="11"/>
      <c r="FG138" s="11"/>
      <c r="FH138" s="11"/>
      <c r="FI138" s="11"/>
      <c r="FJ138" s="11"/>
      <c r="FK138" s="11"/>
      <c r="FL138" s="11"/>
      <c r="FM138" s="11"/>
      <c r="FN138" s="16"/>
      <c r="FO138" s="16"/>
      <c r="FP138" s="11"/>
      <c r="FQ138" s="12"/>
      <c r="FR138" s="12"/>
      <c r="FS138" s="13"/>
      <c r="FT138" s="14"/>
      <c r="FU138" s="11"/>
      <c r="FV138" s="11"/>
      <c r="FW138" s="11"/>
      <c r="FX138" s="11"/>
      <c r="FY138" s="11"/>
      <c r="FZ138" s="11"/>
      <c r="GA138" s="11"/>
      <c r="GB138" s="11"/>
      <c r="GC138" s="11"/>
      <c r="GD138" s="11"/>
      <c r="GE138" s="11"/>
      <c r="GF138" s="11"/>
      <c r="GG138" s="16"/>
      <c r="GH138" s="16"/>
      <c r="GI138" s="11"/>
      <c r="GJ138" s="12"/>
      <c r="GK138" s="12"/>
      <c r="GL138" s="13"/>
      <c r="GM138" s="14"/>
      <c r="GN138" s="11"/>
      <c r="GO138" s="11"/>
      <c r="GP138" s="11"/>
      <c r="GQ138" s="11"/>
      <c r="GR138" s="11"/>
      <c r="GS138" s="11"/>
      <c r="GT138" s="11"/>
      <c r="GU138" s="11"/>
      <c r="GV138" s="11"/>
      <c r="GW138" s="11"/>
      <c r="GX138" s="11"/>
      <c r="GY138" s="11"/>
      <c r="GZ138" s="16"/>
      <c r="HA138" s="16"/>
      <c r="HB138" s="11"/>
      <c r="HC138" s="12"/>
      <c r="HD138" s="12"/>
      <c r="HE138" s="13"/>
      <c r="HF138" s="14"/>
      <c r="HG138" s="11"/>
      <c r="HH138" s="11"/>
      <c r="HI138" s="11"/>
      <c r="HJ138" s="11"/>
      <c r="HK138" s="11"/>
      <c r="HL138" s="11"/>
      <c r="HM138" s="11"/>
      <c r="HN138" s="11"/>
      <c r="HO138" s="11"/>
      <c r="HP138" s="11"/>
      <c r="HQ138" s="11"/>
      <c r="HR138" s="11"/>
      <c r="HS138" s="16"/>
      <c r="HT138" s="16"/>
      <c r="HU138" s="11"/>
      <c r="HV138" s="12"/>
      <c r="HW138" s="12"/>
      <c r="HX138" s="13"/>
      <c r="HY138" s="14"/>
      <c r="HZ138" s="11"/>
      <c r="IA138" s="11"/>
      <c r="IB138" s="11"/>
      <c r="IC138" s="11"/>
      <c r="ID138" s="11"/>
      <c r="IE138" s="11"/>
      <c r="IF138" s="11"/>
      <c r="IG138" s="11"/>
      <c r="IH138" s="11"/>
      <c r="II138" s="11"/>
      <c r="IJ138" s="11"/>
      <c r="IK138" s="11"/>
      <c r="IL138" s="16"/>
      <c r="IM138" s="16"/>
      <c r="IN138" s="11"/>
      <c r="IO138" s="12"/>
      <c r="IP138" s="12"/>
      <c r="IQ138" s="13"/>
      <c r="IR138" s="14"/>
      <c r="IS138" s="11"/>
      <c r="IT138" s="11"/>
      <c r="IU138" s="11"/>
      <c r="IV138" s="11"/>
      <c r="IW138" s="11"/>
      <c r="IX138" s="11"/>
      <c r="IY138" s="11"/>
      <c r="IZ138" s="11"/>
      <c r="JA138" s="11"/>
      <c r="JB138" s="11"/>
      <c r="JC138" s="11"/>
      <c r="JD138" s="11"/>
      <c r="JE138" s="16"/>
      <c r="JF138" s="16"/>
      <c r="JG138" s="11"/>
      <c r="JH138" s="12"/>
      <c r="JI138" s="12"/>
      <c r="JJ138" s="13"/>
      <c r="JK138" s="14"/>
      <c r="JL138" s="11"/>
      <c r="JM138" s="11"/>
      <c r="JN138" s="11"/>
      <c r="JO138" s="11"/>
      <c r="JP138" s="11"/>
      <c r="JQ138" s="11"/>
      <c r="JR138" s="11"/>
      <c r="JS138" s="11"/>
      <c r="JT138" s="11"/>
      <c r="JU138" s="11"/>
      <c r="JV138" s="11"/>
      <c r="JW138" s="11"/>
      <c r="JX138" s="16"/>
      <c r="JY138" s="16"/>
      <c r="JZ138" s="11"/>
      <c r="KA138" s="12"/>
      <c r="KB138" s="12"/>
      <c r="KC138" s="13"/>
      <c r="KD138" s="14"/>
      <c r="KE138" s="11"/>
      <c r="KF138" s="11"/>
      <c r="KG138" s="11"/>
      <c r="KH138" s="11"/>
      <c r="KI138" s="11"/>
      <c r="KJ138" s="11"/>
      <c r="KK138" s="11"/>
      <c r="KL138" s="11"/>
      <c r="KM138" s="11"/>
      <c r="KN138" s="11"/>
      <c r="KO138" s="11"/>
      <c r="KP138" s="11"/>
      <c r="KQ138" s="16"/>
      <c r="KR138" s="16"/>
      <c r="KS138" s="11"/>
      <c r="KT138" s="12"/>
      <c r="KU138" s="12"/>
      <c r="KV138" s="13"/>
      <c r="KW138" s="14"/>
      <c r="KX138" s="11"/>
      <c r="KY138" s="11"/>
      <c r="KZ138" s="11"/>
      <c r="LA138" s="11"/>
      <c r="LB138" s="11"/>
      <c r="LC138" s="11"/>
      <c r="LD138" s="11"/>
      <c r="LE138" s="11"/>
      <c r="LF138" s="11"/>
      <c r="LG138" s="11"/>
      <c r="LH138" s="11"/>
      <c r="LI138" s="11"/>
      <c r="LJ138" s="16"/>
      <c r="LK138" s="16"/>
      <c r="LL138" s="11"/>
      <c r="LM138" s="12"/>
      <c r="LN138" s="12"/>
      <c r="LO138" s="13"/>
      <c r="LP138" s="14"/>
      <c r="LQ138" s="11"/>
      <c r="LR138" s="11"/>
      <c r="LS138" s="11"/>
      <c r="LT138" s="11"/>
      <c r="LU138" s="11"/>
      <c r="LV138" s="11"/>
      <c r="LW138" s="11"/>
      <c r="LX138" s="11"/>
      <c r="LY138" s="11"/>
      <c r="LZ138" s="11"/>
      <c r="MA138" s="11"/>
      <c r="MB138" s="11"/>
      <c r="MC138" s="16"/>
      <c r="MD138" s="16"/>
      <c r="ME138" s="11"/>
      <c r="MF138" s="12"/>
      <c r="MG138" s="12"/>
      <c r="MH138" s="13"/>
      <c r="MI138" s="14"/>
      <c r="MJ138" s="11"/>
      <c r="MK138" s="11"/>
      <c r="ML138" s="11"/>
      <c r="MM138" s="11"/>
      <c r="MN138" s="11"/>
      <c r="MO138" s="11"/>
      <c r="MP138" s="11"/>
      <c r="MQ138" s="11"/>
      <c r="MR138" s="11"/>
      <c r="MS138" s="11"/>
      <c r="MT138" s="11"/>
      <c r="MU138" s="11"/>
      <c r="MV138" s="16"/>
      <c r="MW138" s="16"/>
      <c r="MX138" s="11"/>
      <c r="MY138" s="12"/>
      <c r="MZ138" s="12"/>
      <c r="NA138" s="13"/>
      <c r="NB138" s="14"/>
      <c r="NC138" s="11"/>
      <c r="ND138" s="11"/>
      <c r="NE138" s="11"/>
      <c r="NF138" s="11"/>
      <c r="NG138" s="11"/>
      <c r="NH138" s="11"/>
      <c r="NI138" s="11"/>
      <c r="NJ138" s="11"/>
      <c r="NK138" s="11"/>
      <c r="NL138" s="11"/>
      <c r="NM138" s="11"/>
      <c r="NN138" s="11"/>
      <c r="NO138" s="16"/>
      <c r="NP138" s="16"/>
      <c r="NQ138" s="11"/>
      <c r="NR138" s="12"/>
      <c r="NS138" s="12"/>
      <c r="NT138" s="13"/>
      <c r="NU138" s="14"/>
      <c r="NV138" s="11"/>
      <c r="NW138" s="11"/>
      <c r="NX138" s="11"/>
      <c r="NY138" s="11"/>
      <c r="NZ138" s="11"/>
      <c r="OA138" s="11"/>
      <c r="OB138" s="11"/>
      <c r="OC138" s="11"/>
      <c r="OD138" s="11"/>
      <c r="OE138" s="11"/>
      <c r="OF138" s="11"/>
      <c r="OG138" s="11"/>
      <c r="OH138" s="16"/>
      <c r="OI138" s="16"/>
      <c r="OJ138" s="11"/>
      <c r="OK138" s="12"/>
      <c r="OL138" s="12"/>
      <c r="OM138" s="13"/>
      <c r="ON138" s="14"/>
      <c r="OO138" s="11"/>
      <c r="OP138" s="11"/>
      <c r="OQ138" s="11"/>
      <c r="OR138" s="11"/>
      <c r="OS138" s="11"/>
      <c r="OT138" s="11"/>
      <c r="OU138" s="11"/>
      <c r="OV138" s="11"/>
      <c r="OW138" s="11"/>
      <c r="OX138" s="11"/>
      <c r="OY138" s="11"/>
      <c r="OZ138" s="11"/>
      <c r="PA138" s="16"/>
      <c r="PB138" s="16"/>
    </row>
    <row r="139" spans="1:418" ht="100" customHeight="1" x14ac:dyDescent="0.75">
      <c r="A139" s="12">
        <v>3262</v>
      </c>
      <c r="B139" s="12" t="s">
        <v>3262</v>
      </c>
      <c r="C139" s="12" t="s">
        <v>7372</v>
      </c>
      <c r="D139" s="26">
        <v>12200</v>
      </c>
      <c r="E139" s="27">
        <v>12571</v>
      </c>
      <c r="F139" s="12" t="s">
        <v>8218</v>
      </c>
      <c r="G139" s="12" t="s">
        <v>8223</v>
      </c>
      <c r="H139" s="12" t="s">
        <v>8245</v>
      </c>
      <c r="I139" s="12">
        <v>1419220800</v>
      </c>
      <c r="J139" s="12">
        <v>1416555262</v>
      </c>
      <c r="K139" s="12" t="b">
        <v>1</v>
      </c>
      <c r="L139" s="12">
        <v>134</v>
      </c>
      <c r="M139" s="12" t="b">
        <v>1</v>
      </c>
      <c r="N139" s="12" t="s">
        <v>8273</v>
      </c>
      <c r="O139" s="12" t="s">
        <v>8274</v>
      </c>
      <c r="P139" s="12">
        <v>103</v>
      </c>
      <c r="Q139" s="12">
        <v>93.81</v>
      </c>
      <c r="R139" s="15">
        <v>41964.315532407403</v>
      </c>
      <c r="S139" s="15">
        <v>41995.166666666672</v>
      </c>
      <c r="T139" s="11"/>
      <c r="U139" s="12"/>
      <c r="V139" s="12"/>
      <c r="W139" s="13"/>
      <c r="X139" s="14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6"/>
      <c r="AL139" s="16"/>
      <c r="AM139" s="11"/>
      <c r="AN139" s="12"/>
      <c r="AO139" s="12"/>
      <c r="AP139" s="13"/>
      <c r="AQ139" s="14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6"/>
      <c r="BE139" s="16"/>
      <c r="BF139" s="11"/>
      <c r="BG139" s="12"/>
      <c r="BH139" s="12"/>
      <c r="BI139" s="13"/>
      <c r="BJ139" s="14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6"/>
      <c r="BX139" s="16"/>
      <c r="BY139" s="11"/>
      <c r="BZ139" s="12"/>
      <c r="CA139" s="12"/>
      <c r="CB139" s="13"/>
      <c r="CC139" s="14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6"/>
      <c r="CQ139" s="16"/>
      <c r="CR139" s="11"/>
      <c r="CS139" s="12"/>
      <c r="CT139" s="12"/>
      <c r="CU139" s="13"/>
      <c r="CV139" s="14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6"/>
      <c r="DJ139" s="16"/>
      <c r="DK139" s="11"/>
      <c r="DL139" s="12"/>
      <c r="DM139" s="12"/>
      <c r="DN139" s="13"/>
      <c r="DO139" s="14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  <c r="EB139" s="16"/>
      <c r="EC139" s="16"/>
      <c r="ED139" s="11"/>
      <c r="EE139" s="12"/>
      <c r="EF139" s="12"/>
      <c r="EG139" s="13"/>
      <c r="EH139" s="14"/>
      <c r="EI139" s="11"/>
      <c r="EJ139" s="11"/>
      <c r="EK139" s="11"/>
      <c r="EL139" s="11"/>
      <c r="EM139" s="11"/>
      <c r="EN139" s="11"/>
      <c r="EO139" s="11"/>
      <c r="EP139" s="11"/>
      <c r="EQ139" s="11"/>
      <c r="ER139" s="11"/>
      <c r="ES139" s="11"/>
      <c r="ET139" s="11"/>
      <c r="EU139" s="16"/>
      <c r="EV139" s="16"/>
      <c r="EW139" s="11"/>
      <c r="EX139" s="12"/>
      <c r="EY139" s="12"/>
      <c r="EZ139" s="13"/>
      <c r="FA139" s="14"/>
      <c r="FB139" s="11"/>
      <c r="FC139" s="11"/>
      <c r="FD139" s="11"/>
      <c r="FE139" s="11"/>
      <c r="FF139" s="11"/>
      <c r="FG139" s="11"/>
      <c r="FH139" s="11"/>
      <c r="FI139" s="11"/>
      <c r="FJ139" s="11"/>
      <c r="FK139" s="11"/>
      <c r="FL139" s="11"/>
      <c r="FM139" s="11"/>
      <c r="FN139" s="16"/>
      <c r="FO139" s="16"/>
      <c r="FP139" s="11"/>
      <c r="FQ139" s="12"/>
      <c r="FR139" s="12"/>
      <c r="FS139" s="13"/>
      <c r="FT139" s="14"/>
      <c r="FU139" s="11"/>
      <c r="FV139" s="11"/>
      <c r="FW139" s="11"/>
      <c r="FX139" s="11"/>
      <c r="FY139" s="11"/>
      <c r="FZ139" s="11"/>
      <c r="GA139" s="11"/>
      <c r="GB139" s="11"/>
      <c r="GC139" s="11"/>
      <c r="GD139" s="11"/>
      <c r="GE139" s="11"/>
      <c r="GF139" s="11"/>
      <c r="GG139" s="16"/>
      <c r="GH139" s="16"/>
      <c r="GI139" s="11"/>
      <c r="GJ139" s="12"/>
      <c r="GK139" s="12"/>
      <c r="GL139" s="13"/>
      <c r="GM139" s="14"/>
      <c r="GN139" s="11"/>
      <c r="GO139" s="11"/>
      <c r="GP139" s="11"/>
      <c r="GQ139" s="11"/>
      <c r="GR139" s="11"/>
      <c r="GS139" s="11"/>
      <c r="GT139" s="11"/>
      <c r="GU139" s="11"/>
      <c r="GV139" s="11"/>
      <c r="GW139" s="11"/>
      <c r="GX139" s="11"/>
      <c r="GY139" s="11"/>
      <c r="GZ139" s="16"/>
      <c r="HA139" s="16"/>
      <c r="HB139" s="11"/>
      <c r="HC139" s="12"/>
      <c r="HD139" s="12"/>
      <c r="HE139" s="13"/>
      <c r="HF139" s="14"/>
      <c r="HG139" s="11"/>
      <c r="HH139" s="11"/>
      <c r="HI139" s="11"/>
      <c r="HJ139" s="11"/>
      <c r="HK139" s="11"/>
      <c r="HL139" s="11"/>
      <c r="HM139" s="11"/>
      <c r="HN139" s="11"/>
      <c r="HO139" s="11"/>
      <c r="HP139" s="11"/>
      <c r="HQ139" s="11"/>
      <c r="HR139" s="11"/>
      <c r="HS139" s="16"/>
      <c r="HT139" s="16"/>
      <c r="HU139" s="11"/>
      <c r="HV139" s="12"/>
      <c r="HW139" s="12"/>
      <c r="HX139" s="13"/>
      <c r="HY139" s="14"/>
      <c r="HZ139" s="11"/>
      <c r="IA139" s="11"/>
      <c r="IB139" s="11"/>
      <c r="IC139" s="11"/>
      <c r="ID139" s="11"/>
      <c r="IE139" s="11"/>
      <c r="IF139" s="11"/>
      <c r="IG139" s="11"/>
      <c r="IH139" s="11"/>
      <c r="II139" s="11"/>
      <c r="IJ139" s="11"/>
      <c r="IK139" s="11"/>
      <c r="IL139" s="16"/>
      <c r="IM139" s="16"/>
      <c r="IN139" s="11"/>
      <c r="IO139" s="12"/>
      <c r="IP139" s="12"/>
      <c r="IQ139" s="13"/>
      <c r="IR139" s="14"/>
      <c r="IS139" s="11"/>
      <c r="IT139" s="11"/>
      <c r="IU139" s="11"/>
      <c r="IV139" s="11"/>
      <c r="IW139" s="11"/>
      <c r="IX139" s="11"/>
      <c r="IY139" s="11"/>
      <c r="IZ139" s="11"/>
      <c r="JA139" s="11"/>
      <c r="JB139" s="11"/>
      <c r="JC139" s="11"/>
      <c r="JD139" s="11"/>
      <c r="JE139" s="16"/>
      <c r="JF139" s="16"/>
      <c r="JG139" s="11"/>
      <c r="JH139" s="12"/>
      <c r="JI139" s="12"/>
      <c r="JJ139" s="13"/>
      <c r="JK139" s="14"/>
      <c r="JL139" s="11"/>
      <c r="JM139" s="11"/>
      <c r="JN139" s="11"/>
      <c r="JO139" s="11"/>
      <c r="JP139" s="11"/>
      <c r="JQ139" s="11"/>
      <c r="JR139" s="11"/>
      <c r="JS139" s="11"/>
      <c r="JT139" s="11"/>
      <c r="JU139" s="11"/>
      <c r="JV139" s="11"/>
      <c r="JW139" s="11"/>
      <c r="JX139" s="16"/>
      <c r="JY139" s="16"/>
      <c r="JZ139" s="11"/>
      <c r="KA139" s="12"/>
      <c r="KB139" s="12"/>
      <c r="KC139" s="13"/>
      <c r="KD139" s="14"/>
      <c r="KE139" s="11"/>
      <c r="KF139" s="11"/>
      <c r="KG139" s="11"/>
      <c r="KH139" s="11"/>
      <c r="KI139" s="11"/>
      <c r="KJ139" s="11"/>
      <c r="KK139" s="11"/>
      <c r="KL139" s="11"/>
      <c r="KM139" s="11"/>
      <c r="KN139" s="11"/>
      <c r="KO139" s="11"/>
      <c r="KP139" s="11"/>
      <c r="KQ139" s="16"/>
      <c r="KR139" s="16"/>
      <c r="KS139" s="11"/>
      <c r="KT139" s="12"/>
      <c r="KU139" s="12"/>
      <c r="KV139" s="13"/>
      <c r="KW139" s="14"/>
      <c r="KX139" s="11"/>
      <c r="KY139" s="11"/>
      <c r="KZ139" s="11"/>
      <c r="LA139" s="11"/>
      <c r="LB139" s="11"/>
      <c r="LC139" s="11"/>
      <c r="LD139" s="11"/>
      <c r="LE139" s="11"/>
      <c r="LF139" s="11"/>
      <c r="LG139" s="11"/>
      <c r="LH139" s="11"/>
      <c r="LI139" s="11"/>
      <c r="LJ139" s="16"/>
      <c r="LK139" s="16"/>
      <c r="LL139" s="11"/>
      <c r="LM139" s="12"/>
      <c r="LN139" s="12"/>
      <c r="LO139" s="13"/>
      <c r="LP139" s="14"/>
      <c r="LQ139" s="11"/>
      <c r="LR139" s="11"/>
      <c r="LS139" s="11"/>
      <c r="LT139" s="11"/>
      <c r="LU139" s="11"/>
      <c r="LV139" s="11"/>
      <c r="LW139" s="11"/>
      <c r="LX139" s="11"/>
      <c r="LY139" s="11"/>
      <c r="LZ139" s="11"/>
      <c r="MA139" s="11"/>
      <c r="MB139" s="11"/>
      <c r="MC139" s="16"/>
      <c r="MD139" s="16"/>
      <c r="ME139" s="11"/>
      <c r="MF139" s="12"/>
      <c r="MG139" s="12"/>
      <c r="MH139" s="13"/>
      <c r="MI139" s="14"/>
      <c r="MJ139" s="11"/>
      <c r="MK139" s="11"/>
      <c r="ML139" s="11"/>
      <c r="MM139" s="11"/>
      <c r="MN139" s="11"/>
      <c r="MO139" s="11"/>
      <c r="MP139" s="11"/>
      <c r="MQ139" s="11"/>
      <c r="MR139" s="11"/>
      <c r="MS139" s="11"/>
      <c r="MT139" s="11"/>
      <c r="MU139" s="11"/>
      <c r="MV139" s="16"/>
      <c r="MW139" s="16"/>
      <c r="MX139" s="11"/>
      <c r="MY139" s="12"/>
      <c r="MZ139" s="12"/>
      <c r="NA139" s="13"/>
      <c r="NB139" s="14"/>
      <c r="NC139" s="11"/>
      <c r="ND139" s="11"/>
      <c r="NE139" s="11"/>
      <c r="NF139" s="11"/>
      <c r="NG139" s="11"/>
      <c r="NH139" s="11"/>
      <c r="NI139" s="11"/>
      <c r="NJ139" s="11"/>
      <c r="NK139" s="11"/>
      <c r="NL139" s="11"/>
      <c r="NM139" s="11"/>
      <c r="NN139" s="11"/>
      <c r="NO139" s="16"/>
      <c r="NP139" s="16"/>
      <c r="NQ139" s="11"/>
      <c r="NR139" s="12"/>
      <c r="NS139" s="12"/>
      <c r="NT139" s="13"/>
      <c r="NU139" s="14"/>
      <c r="NV139" s="11"/>
      <c r="NW139" s="11"/>
      <c r="NX139" s="11"/>
      <c r="NY139" s="11"/>
      <c r="NZ139" s="11"/>
      <c r="OA139" s="11"/>
      <c r="OB139" s="11"/>
      <c r="OC139" s="11"/>
      <c r="OD139" s="11"/>
      <c r="OE139" s="11"/>
      <c r="OF139" s="11"/>
      <c r="OG139" s="11"/>
      <c r="OH139" s="16"/>
      <c r="OI139" s="16"/>
      <c r="OJ139" s="11"/>
      <c r="OK139" s="12"/>
      <c r="OL139" s="12"/>
      <c r="OM139" s="13"/>
      <c r="ON139" s="14"/>
      <c r="OO139" s="11"/>
      <c r="OP139" s="11"/>
      <c r="OQ139" s="11"/>
      <c r="OR139" s="11"/>
      <c r="OS139" s="11"/>
      <c r="OT139" s="11"/>
      <c r="OU139" s="11"/>
      <c r="OV139" s="11"/>
      <c r="OW139" s="11"/>
      <c r="OX139" s="11"/>
      <c r="OY139" s="11"/>
      <c r="OZ139" s="11"/>
      <c r="PA139" s="16"/>
      <c r="PB139" s="16"/>
    </row>
    <row r="140" spans="1:418" ht="100" customHeight="1" x14ac:dyDescent="0.75">
      <c r="A140" s="12">
        <v>3263</v>
      </c>
      <c r="B140" s="12" t="s">
        <v>3263</v>
      </c>
      <c r="C140" s="12" t="s">
        <v>7373</v>
      </c>
      <c r="D140" s="26">
        <v>2500</v>
      </c>
      <c r="E140" s="27">
        <v>2804.16</v>
      </c>
      <c r="F140" s="12" t="s">
        <v>8218</v>
      </c>
      <c r="G140" s="12" t="s">
        <v>8223</v>
      </c>
      <c r="H140" s="12" t="s">
        <v>8245</v>
      </c>
      <c r="I140" s="12">
        <v>1446238800</v>
      </c>
      <c r="J140" s="12">
        <v>1444220588</v>
      </c>
      <c r="K140" s="12" t="b">
        <v>1</v>
      </c>
      <c r="L140" s="12">
        <v>68</v>
      </c>
      <c r="M140" s="12" t="b">
        <v>1</v>
      </c>
      <c r="N140" s="12" t="s">
        <v>8273</v>
      </c>
      <c r="O140" s="12" t="s">
        <v>8274</v>
      </c>
      <c r="P140" s="12">
        <v>112</v>
      </c>
      <c r="Q140" s="12">
        <v>41.24</v>
      </c>
      <c r="R140" s="15">
        <v>42284.516064814816</v>
      </c>
      <c r="S140" s="15">
        <v>42307.875</v>
      </c>
      <c r="T140" s="11"/>
      <c r="U140" s="12"/>
      <c r="V140" s="12"/>
      <c r="W140" s="13"/>
      <c r="X140" s="14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6"/>
      <c r="AL140" s="16"/>
      <c r="AM140" s="11"/>
      <c r="AN140" s="12"/>
      <c r="AO140" s="12"/>
      <c r="AP140" s="13"/>
      <c r="AQ140" s="14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6"/>
      <c r="BE140" s="16"/>
      <c r="BF140" s="11"/>
      <c r="BG140" s="12"/>
      <c r="BH140" s="12"/>
      <c r="BI140" s="13"/>
      <c r="BJ140" s="14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6"/>
      <c r="BX140" s="16"/>
      <c r="BY140" s="11"/>
      <c r="BZ140" s="12"/>
      <c r="CA140" s="12"/>
      <c r="CB140" s="13"/>
      <c r="CC140" s="14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6"/>
      <c r="CQ140" s="16"/>
      <c r="CR140" s="11"/>
      <c r="CS140" s="12"/>
      <c r="CT140" s="12"/>
      <c r="CU140" s="13"/>
      <c r="CV140" s="14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6"/>
      <c r="DJ140" s="16"/>
      <c r="DK140" s="11"/>
      <c r="DL140" s="12"/>
      <c r="DM140" s="12"/>
      <c r="DN140" s="13"/>
      <c r="DO140" s="14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  <c r="EB140" s="16"/>
      <c r="EC140" s="16"/>
      <c r="ED140" s="11"/>
      <c r="EE140" s="12"/>
      <c r="EF140" s="12"/>
      <c r="EG140" s="13"/>
      <c r="EH140" s="14"/>
      <c r="EI140" s="11"/>
      <c r="EJ140" s="11"/>
      <c r="EK140" s="11"/>
      <c r="EL140" s="11"/>
      <c r="EM140" s="11"/>
      <c r="EN140" s="11"/>
      <c r="EO140" s="11"/>
      <c r="EP140" s="11"/>
      <c r="EQ140" s="11"/>
      <c r="ER140" s="11"/>
      <c r="ES140" s="11"/>
      <c r="ET140" s="11"/>
      <c r="EU140" s="16"/>
      <c r="EV140" s="16"/>
      <c r="EW140" s="11"/>
      <c r="EX140" s="12"/>
      <c r="EY140" s="12"/>
      <c r="EZ140" s="13"/>
      <c r="FA140" s="14"/>
      <c r="FB140" s="11"/>
      <c r="FC140" s="11"/>
      <c r="FD140" s="11"/>
      <c r="FE140" s="11"/>
      <c r="FF140" s="11"/>
      <c r="FG140" s="11"/>
      <c r="FH140" s="11"/>
      <c r="FI140" s="11"/>
      <c r="FJ140" s="11"/>
      <c r="FK140" s="11"/>
      <c r="FL140" s="11"/>
      <c r="FM140" s="11"/>
      <c r="FN140" s="16"/>
      <c r="FO140" s="16"/>
      <c r="FP140" s="11"/>
      <c r="FQ140" s="12"/>
      <c r="FR140" s="12"/>
      <c r="FS140" s="13"/>
      <c r="FT140" s="14"/>
      <c r="FU140" s="11"/>
      <c r="FV140" s="11"/>
      <c r="FW140" s="11"/>
      <c r="FX140" s="11"/>
      <c r="FY140" s="11"/>
      <c r="FZ140" s="11"/>
      <c r="GA140" s="11"/>
      <c r="GB140" s="11"/>
      <c r="GC140" s="11"/>
      <c r="GD140" s="11"/>
      <c r="GE140" s="11"/>
      <c r="GF140" s="11"/>
      <c r="GG140" s="16"/>
      <c r="GH140" s="16"/>
      <c r="GI140" s="11"/>
      <c r="GJ140" s="12"/>
      <c r="GK140" s="12"/>
      <c r="GL140" s="13"/>
      <c r="GM140" s="14"/>
      <c r="GN140" s="11"/>
      <c r="GO140" s="11"/>
      <c r="GP140" s="11"/>
      <c r="GQ140" s="11"/>
      <c r="GR140" s="11"/>
      <c r="GS140" s="11"/>
      <c r="GT140" s="11"/>
      <c r="GU140" s="11"/>
      <c r="GV140" s="11"/>
      <c r="GW140" s="11"/>
      <c r="GX140" s="11"/>
      <c r="GY140" s="11"/>
      <c r="GZ140" s="16"/>
      <c r="HA140" s="16"/>
      <c r="HB140" s="11"/>
      <c r="HC140" s="12"/>
      <c r="HD140" s="12"/>
      <c r="HE140" s="13"/>
      <c r="HF140" s="14"/>
      <c r="HG140" s="11"/>
      <c r="HH140" s="11"/>
      <c r="HI140" s="11"/>
      <c r="HJ140" s="11"/>
      <c r="HK140" s="11"/>
      <c r="HL140" s="11"/>
      <c r="HM140" s="11"/>
      <c r="HN140" s="11"/>
      <c r="HO140" s="11"/>
      <c r="HP140" s="11"/>
      <c r="HQ140" s="11"/>
      <c r="HR140" s="11"/>
      <c r="HS140" s="16"/>
      <c r="HT140" s="16"/>
      <c r="HU140" s="11"/>
      <c r="HV140" s="12"/>
      <c r="HW140" s="12"/>
      <c r="HX140" s="13"/>
      <c r="HY140" s="14"/>
      <c r="HZ140" s="11"/>
      <c r="IA140" s="11"/>
      <c r="IB140" s="11"/>
      <c r="IC140" s="11"/>
      <c r="ID140" s="11"/>
      <c r="IE140" s="11"/>
      <c r="IF140" s="11"/>
      <c r="IG140" s="11"/>
      <c r="IH140" s="11"/>
      <c r="II140" s="11"/>
      <c r="IJ140" s="11"/>
      <c r="IK140" s="11"/>
      <c r="IL140" s="16"/>
      <c r="IM140" s="16"/>
      <c r="IN140" s="11"/>
      <c r="IO140" s="12"/>
      <c r="IP140" s="12"/>
      <c r="IQ140" s="13"/>
      <c r="IR140" s="14"/>
      <c r="IS140" s="11"/>
      <c r="IT140" s="11"/>
      <c r="IU140" s="11"/>
      <c r="IV140" s="11"/>
      <c r="IW140" s="11"/>
      <c r="IX140" s="11"/>
      <c r="IY140" s="11"/>
      <c r="IZ140" s="11"/>
      <c r="JA140" s="11"/>
      <c r="JB140" s="11"/>
      <c r="JC140" s="11"/>
      <c r="JD140" s="11"/>
      <c r="JE140" s="16"/>
      <c r="JF140" s="16"/>
      <c r="JG140" s="11"/>
      <c r="JH140" s="12"/>
      <c r="JI140" s="12"/>
      <c r="JJ140" s="13"/>
      <c r="JK140" s="14"/>
      <c r="JL140" s="11"/>
      <c r="JM140" s="11"/>
      <c r="JN140" s="11"/>
      <c r="JO140" s="11"/>
      <c r="JP140" s="11"/>
      <c r="JQ140" s="11"/>
      <c r="JR140" s="11"/>
      <c r="JS140" s="11"/>
      <c r="JT140" s="11"/>
      <c r="JU140" s="11"/>
      <c r="JV140" s="11"/>
      <c r="JW140" s="11"/>
      <c r="JX140" s="16"/>
      <c r="JY140" s="16"/>
      <c r="JZ140" s="11"/>
      <c r="KA140" s="12"/>
      <c r="KB140" s="12"/>
      <c r="KC140" s="13"/>
      <c r="KD140" s="14"/>
      <c r="KE140" s="11"/>
      <c r="KF140" s="11"/>
      <c r="KG140" s="11"/>
      <c r="KH140" s="11"/>
      <c r="KI140" s="11"/>
      <c r="KJ140" s="11"/>
      <c r="KK140" s="11"/>
      <c r="KL140" s="11"/>
      <c r="KM140" s="11"/>
      <c r="KN140" s="11"/>
      <c r="KO140" s="11"/>
      <c r="KP140" s="11"/>
      <c r="KQ140" s="16"/>
      <c r="KR140" s="16"/>
      <c r="KS140" s="11"/>
      <c r="KT140" s="12"/>
      <c r="KU140" s="12"/>
      <c r="KV140" s="13"/>
      <c r="KW140" s="14"/>
      <c r="KX140" s="11"/>
      <c r="KY140" s="11"/>
      <c r="KZ140" s="11"/>
      <c r="LA140" s="11"/>
      <c r="LB140" s="11"/>
      <c r="LC140" s="11"/>
      <c r="LD140" s="11"/>
      <c r="LE140" s="11"/>
      <c r="LF140" s="11"/>
      <c r="LG140" s="11"/>
      <c r="LH140" s="11"/>
      <c r="LI140" s="11"/>
      <c r="LJ140" s="16"/>
      <c r="LK140" s="16"/>
      <c r="LL140" s="11"/>
      <c r="LM140" s="12"/>
      <c r="LN140" s="12"/>
      <c r="LO140" s="13"/>
      <c r="LP140" s="14"/>
      <c r="LQ140" s="11"/>
      <c r="LR140" s="11"/>
      <c r="LS140" s="11"/>
      <c r="LT140" s="11"/>
      <c r="LU140" s="11"/>
      <c r="LV140" s="11"/>
      <c r="LW140" s="11"/>
      <c r="LX140" s="11"/>
      <c r="LY140" s="11"/>
      <c r="LZ140" s="11"/>
      <c r="MA140" s="11"/>
      <c r="MB140" s="11"/>
      <c r="MC140" s="16"/>
      <c r="MD140" s="16"/>
      <c r="ME140" s="11"/>
      <c r="MF140" s="12"/>
      <c r="MG140" s="12"/>
      <c r="MH140" s="13"/>
      <c r="MI140" s="14"/>
      <c r="MJ140" s="11"/>
      <c r="MK140" s="11"/>
      <c r="ML140" s="11"/>
      <c r="MM140" s="11"/>
      <c r="MN140" s="11"/>
      <c r="MO140" s="11"/>
      <c r="MP140" s="11"/>
      <c r="MQ140" s="11"/>
      <c r="MR140" s="11"/>
      <c r="MS140" s="11"/>
      <c r="MT140" s="11"/>
      <c r="MU140" s="11"/>
      <c r="MV140" s="16"/>
      <c r="MW140" s="16"/>
      <c r="MX140" s="11"/>
      <c r="MY140" s="12"/>
      <c r="MZ140" s="12"/>
      <c r="NA140" s="13"/>
      <c r="NB140" s="14"/>
      <c r="NC140" s="11"/>
      <c r="ND140" s="11"/>
      <c r="NE140" s="11"/>
      <c r="NF140" s="11"/>
      <c r="NG140" s="11"/>
      <c r="NH140" s="11"/>
      <c r="NI140" s="11"/>
      <c r="NJ140" s="11"/>
      <c r="NK140" s="11"/>
      <c r="NL140" s="11"/>
      <c r="NM140" s="11"/>
      <c r="NN140" s="11"/>
      <c r="NO140" s="16"/>
      <c r="NP140" s="16"/>
      <c r="NQ140" s="11"/>
      <c r="NR140" s="12"/>
      <c r="NS140" s="12"/>
      <c r="NT140" s="13"/>
      <c r="NU140" s="14"/>
      <c r="NV140" s="11"/>
      <c r="NW140" s="11"/>
      <c r="NX140" s="11"/>
      <c r="NY140" s="11"/>
      <c r="NZ140" s="11"/>
      <c r="OA140" s="11"/>
      <c r="OB140" s="11"/>
      <c r="OC140" s="11"/>
      <c r="OD140" s="11"/>
      <c r="OE140" s="11"/>
      <c r="OF140" s="11"/>
      <c r="OG140" s="11"/>
      <c r="OH140" s="16"/>
      <c r="OI140" s="16"/>
      <c r="OJ140" s="11"/>
      <c r="OK140" s="12"/>
      <c r="OL140" s="12"/>
      <c r="OM140" s="13"/>
      <c r="ON140" s="14"/>
      <c r="OO140" s="11"/>
      <c r="OP140" s="11"/>
      <c r="OQ140" s="11"/>
      <c r="OR140" s="11"/>
      <c r="OS140" s="11"/>
      <c r="OT140" s="11"/>
      <c r="OU140" s="11"/>
      <c r="OV140" s="11"/>
      <c r="OW140" s="11"/>
      <c r="OX140" s="11"/>
      <c r="OY140" s="11"/>
      <c r="OZ140" s="11"/>
      <c r="PA140" s="16"/>
      <c r="PB140" s="16"/>
    </row>
    <row r="141" spans="1:418" ht="100" customHeight="1" x14ac:dyDescent="0.75">
      <c r="A141" s="12">
        <v>3264</v>
      </c>
      <c r="B141" s="12" t="s">
        <v>3264</v>
      </c>
      <c r="C141" s="12" t="s">
        <v>7374</v>
      </c>
      <c r="D141" s="26">
        <v>2500</v>
      </c>
      <c r="E141" s="27">
        <v>2575</v>
      </c>
      <c r="F141" s="12" t="s">
        <v>8218</v>
      </c>
      <c r="G141" s="12" t="s">
        <v>8223</v>
      </c>
      <c r="H141" s="12" t="s">
        <v>8245</v>
      </c>
      <c r="I141" s="12">
        <v>1422482400</v>
      </c>
      <c r="J141" s="12">
        <v>1421089938</v>
      </c>
      <c r="K141" s="12" t="b">
        <v>1</v>
      </c>
      <c r="L141" s="12">
        <v>49</v>
      </c>
      <c r="M141" s="12" t="b">
        <v>1</v>
      </c>
      <c r="N141" s="12" t="s">
        <v>8273</v>
      </c>
      <c r="O141" s="12" t="s">
        <v>8274</v>
      </c>
      <c r="P141" s="12">
        <v>103</v>
      </c>
      <c r="Q141" s="12">
        <v>52.55</v>
      </c>
      <c r="R141" s="15">
        <v>42016.800208333334</v>
      </c>
      <c r="S141" s="15">
        <v>42032.916666666672</v>
      </c>
      <c r="T141" s="11"/>
      <c r="U141" s="12"/>
      <c r="V141" s="12"/>
      <c r="W141" s="13"/>
      <c r="X141" s="14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6"/>
      <c r="AL141" s="16"/>
      <c r="AM141" s="11"/>
      <c r="AN141" s="12"/>
      <c r="AO141" s="12"/>
      <c r="AP141" s="13"/>
      <c r="AQ141" s="14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6"/>
      <c r="BE141" s="16"/>
      <c r="BF141" s="11"/>
      <c r="BG141" s="12"/>
      <c r="BH141" s="12"/>
      <c r="BI141" s="13"/>
      <c r="BJ141" s="14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6"/>
      <c r="BX141" s="16"/>
      <c r="BY141" s="11"/>
      <c r="BZ141" s="12"/>
      <c r="CA141" s="12"/>
      <c r="CB141" s="13"/>
      <c r="CC141" s="14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6"/>
      <c r="CQ141" s="16"/>
      <c r="CR141" s="11"/>
      <c r="CS141" s="12"/>
      <c r="CT141" s="12"/>
      <c r="CU141" s="13"/>
      <c r="CV141" s="14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6"/>
      <c r="DJ141" s="16"/>
      <c r="DK141" s="11"/>
      <c r="DL141" s="12"/>
      <c r="DM141" s="12"/>
      <c r="DN141" s="13"/>
      <c r="DO141" s="14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  <c r="EB141" s="16"/>
      <c r="EC141" s="16"/>
      <c r="ED141" s="11"/>
      <c r="EE141" s="12"/>
      <c r="EF141" s="12"/>
      <c r="EG141" s="13"/>
      <c r="EH141" s="14"/>
      <c r="EI141" s="11"/>
      <c r="EJ141" s="11"/>
      <c r="EK141" s="11"/>
      <c r="EL141" s="11"/>
      <c r="EM141" s="11"/>
      <c r="EN141" s="11"/>
      <c r="EO141" s="11"/>
      <c r="EP141" s="11"/>
      <c r="EQ141" s="11"/>
      <c r="ER141" s="11"/>
      <c r="ES141" s="11"/>
      <c r="ET141" s="11"/>
      <c r="EU141" s="16"/>
      <c r="EV141" s="16"/>
      <c r="EW141" s="11"/>
      <c r="EX141" s="12"/>
      <c r="EY141" s="12"/>
      <c r="EZ141" s="13"/>
      <c r="FA141" s="14"/>
      <c r="FB141" s="11"/>
      <c r="FC141" s="11"/>
      <c r="FD141" s="11"/>
      <c r="FE141" s="11"/>
      <c r="FF141" s="11"/>
      <c r="FG141" s="11"/>
      <c r="FH141" s="11"/>
      <c r="FI141" s="11"/>
      <c r="FJ141" s="11"/>
      <c r="FK141" s="11"/>
      <c r="FL141" s="11"/>
      <c r="FM141" s="11"/>
      <c r="FN141" s="16"/>
      <c r="FO141" s="16"/>
      <c r="FP141" s="11"/>
      <c r="FQ141" s="12"/>
      <c r="FR141" s="12"/>
      <c r="FS141" s="13"/>
      <c r="FT141" s="14"/>
      <c r="FU141" s="11"/>
      <c r="FV141" s="11"/>
      <c r="FW141" s="11"/>
      <c r="FX141" s="11"/>
      <c r="FY141" s="11"/>
      <c r="FZ141" s="11"/>
      <c r="GA141" s="11"/>
      <c r="GB141" s="11"/>
      <c r="GC141" s="11"/>
      <c r="GD141" s="11"/>
      <c r="GE141" s="11"/>
      <c r="GF141" s="11"/>
      <c r="GG141" s="16"/>
      <c r="GH141" s="16"/>
      <c r="GI141" s="11"/>
      <c r="GJ141" s="12"/>
      <c r="GK141" s="12"/>
      <c r="GL141" s="13"/>
      <c r="GM141" s="14"/>
      <c r="GN141" s="11"/>
      <c r="GO141" s="11"/>
      <c r="GP141" s="11"/>
      <c r="GQ141" s="11"/>
      <c r="GR141" s="11"/>
      <c r="GS141" s="11"/>
      <c r="GT141" s="11"/>
      <c r="GU141" s="11"/>
      <c r="GV141" s="11"/>
      <c r="GW141" s="11"/>
      <c r="GX141" s="11"/>
      <c r="GY141" s="11"/>
      <c r="GZ141" s="16"/>
      <c r="HA141" s="16"/>
      <c r="HB141" s="11"/>
      <c r="HC141" s="12"/>
      <c r="HD141" s="12"/>
      <c r="HE141" s="13"/>
      <c r="HF141" s="14"/>
      <c r="HG141" s="11"/>
      <c r="HH141" s="11"/>
      <c r="HI141" s="11"/>
      <c r="HJ141" s="11"/>
      <c r="HK141" s="11"/>
      <c r="HL141" s="11"/>
      <c r="HM141" s="11"/>
      <c r="HN141" s="11"/>
      <c r="HO141" s="11"/>
      <c r="HP141" s="11"/>
      <c r="HQ141" s="11"/>
      <c r="HR141" s="11"/>
      <c r="HS141" s="16"/>
      <c r="HT141" s="16"/>
      <c r="HU141" s="11"/>
      <c r="HV141" s="12"/>
      <c r="HW141" s="12"/>
      <c r="HX141" s="13"/>
      <c r="HY141" s="14"/>
      <c r="HZ141" s="11"/>
      <c r="IA141" s="11"/>
      <c r="IB141" s="11"/>
      <c r="IC141" s="11"/>
      <c r="ID141" s="11"/>
      <c r="IE141" s="11"/>
      <c r="IF141" s="11"/>
      <c r="IG141" s="11"/>
      <c r="IH141" s="11"/>
      <c r="II141" s="11"/>
      <c r="IJ141" s="11"/>
      <c r="IK141" s="11"/>
      <c r="IL141" s="16"/>
      <c r="IM141" s="16"/>
      <c r="IN141" s="11"/>
      <c r="IO141" s="12"/>
      <c r="IP141" s="12"/>
      <c r="IQ141" s="13"/>
      <c r="IR141" s="14"/>
      <c r="IS141" s="11"/>
      <c r="IT141" s="11"/>
      <c r="IU141" s="11"/>
      <c r="IV141" s="11"/>
      <c r="IW141" s="11"/>
      <c r="IX141" s="11"/>
      <c r="IY141" s="11"/>
      <c r="IZ141" s="11"/>
      <c r="JA141" s="11"/>
      <c r="JB141" s="11"/>
      <c r="JC141" s="11"/>
      <c r="JD141" s="11"/>
      <c r="JE141" s="16"/>
      <c r="JF141" s="16"/>
      <c r="JG141" s="11"/>
      <c r="JH141" s="12"/>
      <c r="JI141" s="12"/>
      <c r="JJ141" s="13"/>
      <c r="JK141" s="14"/>
      <c r="JL141" s="11"/>
      <c r="JM141" s="11"/>
      <c r="JN141" s="11"/>
      <c r="JO141" s="11"/>
      <c r="JP141" s="11"/>
      <c r="JQ141" s="11"/>
      <c r="JR141" s="11"/>
      <c r="JS141" s="11"/>
      <c r="JT141" s="11"/>
      <c r="JU141" s="11"/>
      <c r="JV141" s="11"/>
      <c r="JW141" s="11"/>
      <c r="JX141" s="16"/>
      <c r="JY141" s="16"/>
      <c r="JZ141" s="11"/>
      <c r="KA141" s="12"/>
      <c r="KB141" s="12"/>
      <c r="KC141" s="13"/>
      <c r="KD141" s="14"/>
      <c r="KE141" s="11"/>
      <c r="KF141" s="11"/>
      <c r="KG141" s="11"/>
      <c r="KH141" s="11"/>
      <c r="KI141" s="11"/>
      <c r="KJ141" s="11"/>
      <c r="KK141" s="11"/>
      <c r="KL141" s="11"/>
      <c r="KM141" s="11"/>
      <c r="KN141" s="11"/>
      <c r="KO141" s="11"/>
      <c r="KP141" s="11"/>
      <c r="KQ141" s="16"/>
      <c r="KR141" s="16"/>
      <c r="KS141" s="11"/>
      <c r="KT141" s="12"/>
      <c r="KU141" s="12"/>
      <c r="KV141" s="13"/>
      <c r="KW141" s="14"/>
      <c r="KX141" s="11"/>
      <c r="KY141" s="11"/>
      <c r="KZ141" s="11"/>
      <c r="LA141" s="11"/>
      <c r="LB141" s="11"/>
      <c r="LC141" s="11"/>
      <c r="LD141" s="11"/>
      <c r="LE141" s="11"/>
      <c r="LF141" s="11"/>
      <c r="LG141" s="11"/>
      <c r="LH141" s="11"/>
      <c r="LI141" s="11"/>
      <c r="LJ141" s="16"/>
      <c r="LK141" s="16"/>
      <c r="LL141" s="11"/>
      <c r="LM141" s="12"/>
      <c r="LN141" s="12"/>
      <c r="LO141" s="13"/>
      <c r="LP141" s="14"/>
      <c r="LQ141" s="11"/>
      <c r="LR141" s="11"/>
      <c r="LS141" s="11"/>
      <c r="LT141" s="11"/>
      <c r="LU141" s="11"/>
      <c r="LV141" s="11"/>
      <c r="LW141" s="11"/>
      <c r="LX141" s="11"/>
      <c r="LY141" s="11"/>
      <c r="LZ141" s="11"/>
      <c r="MA141" s="11"/>
      <c r="MB141" s="11"/>
      <c r="MC141" s="16"/>
      <c r="MD141" s="16"/>
      <c r="ME141" s="11"/>
      <c r="MF141" s="12"/>
      <c r="MG141" s="12"/>
      <c r="MH141" s="13"/>
      <c r="MI141" s="14"/>
      <c r="MJ141" s="11"/>
      <c r="MK141" s="11"/>
      <c r="ML141" s="11"/>
      <c r="MM141" s="11"/>
      <c r="MN141" s="11"/>
      <c r="MO141" s="11"/>
      <c r="MP141" s="11"/>
      <c r="MQ141" s="11"/>
      <c r="MR141" s="11"/>
      <c r="MS141" s="11"/>
      <c r="MT141" s="11"/>
      <c r="MU141" s="11"/>
      <c r="MV141" s="16"/>
      <c r="MW141" s="16"/>
      <c r="MX141" s="11"/>
      <c r="MY141" s="12"/>
      <c r="MZ141" s="12"/>
      <c r="NA141" s="13"/>
      <c r="NB141" s="14"/>
      <c r="NC141" s="11"/>
      <c r="ND141" s="11"/>
      <c r="NE141" s="11"/>
      <c r="NF141" s="11"/>
      <c r="NG141" s="11"/>
      <c r="NH141" s="11"/>
      <c r="NI141" s="11"/>
      <c r="NJ141" s="11"/>
      <c r="NK141" s="11"/>
      <c r="NL141" s="11"/>
      <c r="NM141" s="11"/>
      <c r="NN141" s="11"/>
      <c r="NO141" s="16"/>
      <c r="NP141" s="16"/>
      <c r="NQ141" s="11"/>
      <c r="NR141" s="12"/>
      <c r="NS141" s="12"/>
      <c r="NT141" s="13"/>
      <c r="NU141" s="14"/>
      <c r="NV141" s="11"/>
      <c r="NW141" s="11"/>
      <c r="NX141" s="11"/>
      <c r="NY141" s="11"/>
      <c r="NZ141" s="11"/>
      <c r="OA141" s="11"/>
      <c r="OB141" s="11"/>
      <c r="OC141" s="11"/>
      <c r="OD141" s="11"/>
      <c r="OE141" s="11"/>
      <c r="OF141" s="11"/>
      <c r="OG141" s="11"/>
      <c r="OH141" s="16"/>
      <c r="OI141" s="16"/>
      <c r="OJ141" s="11"/>
      <c r="OK141" s="12"/>
      <c r="OL141" s="12"/>
      <c r="OM141" s="13"/>
      <c r="ON141" s="14"/>
      <c r="OO141" s="11"/>
      <c r="OP141" s="11"/>
      <c r="OQ141" s="11"/>
      <c r="OR141" s="11"/>
      <c r="OS141" s="11"/>
      <c r="OT141" s="11"/>
      <c r="OU141" s="11"/>
      <c r="OV141" s="11"/>
      <c r="OW141" s="11"/>
      <c r="OX141" s="11"/>
      <c r="OY141" s="11"/>
      <c r="OZ141" s="11"/>
      <c r="PA141" s="16"/>
      <c r="PB141" s="16"/>
    </row>
    <row r="142" spans="1:418" ht="100" customHeight="1" x14ac:dyDescent="0.75">
      <c r="A142" s="12">
        <v>3266</v>
      </c>
      <c r="B142" s="12" t="s">
        <v>3266</v>
      </c>
      <c r="C142" s="12" t="s">
        <v>7376</v>
      </c>
      <c r="D142" s="26">
        <v>6000</v>
      </c>
      <c r="E142" s="27">
        <v>7877</v>
      </c>
      <c r="F142" s="12" t="s">
        <v>8218</v>
      </c>
      <c r="G142" s="12" t="s">
        <v>8223</v>
      </c>
      <c r="H142" s="12" t="s">
        <v>8245</v>
      </c>
      <c r="I142" s="12">
        <v>1434142800</v>
      </c>
      <c r="J142" s="12">
        <v>1431435122</v>
      </c>
      <c r="K142" s="12" t="b">
        <v>1</v>
      </c>
      <c r="L142" s="12">
        <v>163</v>
      </c>
      <c r="M142" s="12" t="b">
        <v>1</v>
      </c>
      <c r="N142" s="12" t="s">
        <v>8273</v>
      </c>
      <c r="O142" s="12" t="s">
        <v>8274</v>
      </c>
      <c r="P142" s="12">
        <v>131</v>
      </c>
      <c r="Q142" s="12">
        <v>48.33</v>
      </c>
      <c r="R142" s="15">
        <v>42136.536134259266</v>
      </c>
      <c r="S142" s="15">
        <v>42167.875</v>
      </c>
      <c r="T142" s="11"/>
      <c r="U142" s="12"/>
      <c r="V142" s="12"/>
      <c r="W142" s="13"/>
      <c r="X142" s="14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6"/>
      <c r="AL142" s="16"/>
      <c r="AM142" s="11"/>
      <c r="AN142" s="12"/>
      <c r="AO142" s="12"/>
      <c r="AP142" s="13"/>
      <c r="AQ142" s="14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6"/>
      <c r="BE142" s="16"/>
      <c r="BF142" s="11"/>
      <c r="BG142" s="12"/>
      <c r="BH142" s="12"/>
      <c r="BI142" s="13"/>
      <c r="BJ142" s="14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6"/>
      <c r="BX142" s="16"/>
      <c r="BY142" s="11"/>
      <c r="BZ142" s="12"/>
      <c r="CA142" s="12"/>
      <c r="CB142" s="13"/>
      <c r="CC142" s="14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6"/>
      <c r="CQ142" s="16"/>
      <c r="CR142" s="11"/>
      <c r="CS142" s="12"/>
      <c r="CT142" s="12"/>
      <c r="CU142" s="13"/>
      <c r="CV142" s="14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6"/>
      <c r="DJ142" s="16"/>
      <c r="DK142" s="11"/>
      <c r="DL142" s="12"/>
      <c r="DM142" s="12"/>
      <c r="DN142" s="13"/>
      <c r="DO142" s="14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  <c r="EB142" s="16"/>
      <c r="EC142" s="16"/>
      <c r="ED142" s="11"/>
      <c r="EE142" s="12"/>
      <c r="EF142" s="12"/>
      <c r="EG142" s="13"/>
      <c r="EH142" s="14"/>
      <c r="EI142" s="11"/>
      <c r="EJ142" s="11"/>
      <c r="EK142" s="11"/>
      <c r="EL142" s="11"/>
      <c r="EM142" s="11"/>
      <c r="EN142" s="11"/>
      <c r="EO142" s="11"/>
      <c r="EP142" s="11"/>
      <c r="EQ142" s="11"/>
      <c r="ER142" s="11"/>
      <c r="ES142" s="11"/>
      <c r="ET142" s="11"/>
      <c r="EU142" s="16"/>
      <c r="EV142" s="16"/>
      <c r="EW142" s="11"/>
      <c r="EX142" s="12"/>
      <c r="EY142" s="12"/>
      <c r="EZ142" s="13"/>
      <c r="FA142" s="14"/>
      <c r="FB142" s="11"/>
      <c r="FC142" s="11"/>
      <c r="FD142" s="11"/>
      <c r="FE142" s="11"/>
      <c r="FF142" s="11"/>
      <c r="FG142" s="11"/>
      <c r="FH142" s="11"/>
      <c r="FI142" s="11"/>
      <c r="FJ142" s="11"/>
      <c r="FK142" s="11"/>
      <c r="FL142" s="11"/>
      <c r="FM142" s="11"/>
      <c r="FN142" s="16"/>
      <c r="FO142" s="16"/>
      <c r="FP142" s="11"/>
      <c r="FQ142" s="12"/>
      <c r="FR142" s="12"/>
      <c r="FS142" s="13"/>
      <c r="FT142" s="14"/>
      <c r="FU142" s="11"/>
      <c r="FV142" s="11"/>
      <c r="FW142" s="11"/>
      <c r="FX142" s="11"/>
      <c r="FY142" s="11"/>
      <c r="FZ142" s="11"/>
      <c r="GA142" s="11"/>
      <c r="GB142" s="11"/>
      <c r="GC142" s="11"/>
      <c r="GD142" s="11"/>
      <c r="GE142" s="11"/>
      <c r="GF142" s="11"/>
      <c r="GG142" s="16"/>
      <c r="GH142" s="16"/>
      <c r="GI142" s="11"/>
      <c r="GJ142" s="12"/>
      <c r="GK142" s="12"/>
      <c r="GL142" s="13"/>
      <c r="GM142" s="14"/>
      <c r="GN142" s="11"/>
      <c r="GO142" s="11"/>
      <c r="GP142" s="11"/>
      <c r="GQ142" s="11"/>
      <c r="GR142" s="11"/>
      <c r="GS142" s="11"/>
      <c r="GT142" s="11"/>
      <c r="GU142" s="11"/>
      <c r="GV142" s="11"/>
      <c r="GW142" s="11"/>
      <c r="GX142" s="11"/>
      <c r="GY142" s="11"/>
      <c r="GZ142" s="16"/>
      <c r="HA142" s="16"/>
      <c r="HB142" s="11"/>
      <c r="HC142" s="12"/>
      <c r="HD142" s="12"/>
      <c r="HE142" s="13"/>
      <c r="HF142" s="14"/>
      <c r="HG142" s="11"/>
      <c r="HH142" s="11"/>
      <c r="HI142" s="11"/>
      <c r="HJ142" s="11"/>
      <c r="HK142" s="11"/>
      <c r="HL142" s="11"/>
      <c r="HM142" s="11"/>
      <c r="HN142" s="11"/>
      <c r="HO142" s="11"/>
      <c r="HP142" s="11"/>
      <c r="HQ142" s="11"/>
      <c r="HR142" s="11"/>
      <c r="HS142" s="16"/>
      <c r="HT142" s="16"/>
      <c r="HU142" s="11"/>
      <c r="HV142" s="12"/>
      <c r="HW142" s="12"/>
      <c r="HX142" s="13"/>
      <c r="HY142" s="14"/>
      <c r="HZ142" s="11"/>
      <c r="IA142" s="11"/>
      <c r="IB142" s="11"/>
      <c r="IC142" s="11"/>
      <c r="ID142" s="11"/>
      <c r="IE142" s="11"/>
      <c r="IF142" s="11"/>
      <c r="IG142" s="11"/>
      <c r="IH142" s="11"/>
      <c r="II142" s="11"/>
      <c r="IJ142" s="11"/>
      <c r="IK142" s="11"/>
      <c r="IL142" s="16"/>
      <c r="IM142" s="16"/>
      <c r="IN142" s="11"/>
      <c r="IO142" s="12"/>
      <c r="IP142" s="12"/>
      <c r="IQ142" s="13"/>
      <c r="IR142" s="14"/>
      <c r="IS142" s="11"/>
      <c r="IT142" s="11"/>
      <c r="IU142" s="11"/>
      <c r="IV142" s="11"/>
      <c r="IW142" s="11"/>
      <c r="IX142" s="11"/>
      <c r="IY142" s="11"/>
      <c r="IZ142" s="11"/>
      <c r="JA142" s="11"/>
      <c r="JB142" s="11"/>
      <c r="JC142" s="11"/>
      <c r="JD142" s="11"/>
      <c r="JE142" s="16"/>
      <c r="JF142" s="16"/>
      <c r="JG142" s="11"/>
      <c r="JH142" s="12"/>
      <c r="JI142" s="12"/>
      <c r="JJ142" s="13"/>
      <c r="JK142" s="14"/>
      <c r="JL142" s="11"/>
      <c r="JM142" s="11"/>
      <c r="JN142" s="11"/>
      <c r="JO142" s="11"/>
      <c r="JP142" s="11"/>
      <c r="JQ142" s="11"/>
      <c r="JR142" s="11"/>
      <c r="JS142" s="11"/>
      <c r="JT142" s="11"/>
      <c r="JU142" s="11"/>
      <c r="JV142" s="11"/>
      <c r="JW142" s="11"/>
      <c r="JX142" s="16"/>
      <c r="JY142" s="16"/>
      <c r="JZ142" s="11"/>
      <c r="KA142" s="12"/>
      <c r="KB142" s="12"/>
      <c r="KC142" s="13"/>
      <c r="KD142" s="14"/>
      <c r="KE142" s="11"/>
      <c r="KF142" s="11"/>
      <c r="KG142" s="11"/>
      <c r="KH142" s="11"/>
      <c r="KI142" s="11"/>
      <c r="KJ142" s="11"/>
      <c r="KK142" s="11"/>
      <c r="KL142" s="11"/>
      <c r="KM142" s="11"/>
      <c r="KN142" s="11"/>
      <c r="KO142" s="11"/>
      <c r="KP142" s="11"/>
      <c r="KQ142" s="16"/>
      <c r="KR142" s="16"/>
      <c r="KS142" s="11"/>
      <c r="KT142" s="12"/>
      <c r="KU142" s="12"/>
      <c r="KV142" s="13"/>
      <c r="KW142" s="14"/>
      <c r="KX142" s="11"/>
      <c r="KY142" s="11"/>
      <c r="KZ142" s="11"/>
      <c r="LA142" s="11"/>
      <c r="LB142" s="11"/>
      <c r="LC142" s="11"/>
      <c r="LD142" s="11"/>
      <c r="LE142" s="11"/>
      <c r="LF142" s="11"/>
      <c r="LG142" s="11"/>
      <c r="LH142" s="11"/>
      <c r="LI142" s="11"/>
      <c r="LJ142" s="16"/>
      <c r="LK142" s="16"/>
      <c r="LL142" s="11"/>
      <c r="LM142" s="12"/>
      <c r="LN142" s="12"/>
      <c r="LO142" s="13"/>
      <c r="LP142" s="14"/>
      <c r="LQ142" s="11"/>
      <c r="LR142" s="11"/>
      <c r="LS142" s="11"/>
      <c r="LT142" s="11"/>
      <c r="LU142" s="11"/>
      <c r="LV142" s="11"/>
      <c r="LW142" s="11"/>
      <c r="LX142" s="11"/>
      <c r="LY142" s="11"/>
      <c r="LZ142" s="11"/>
      <c r="MA142" s="11"/>
      <c r="MB142" s="11"/>
      <c r="MC142" s="16"/>
      <c r="MD142" s="16"/>
      <c r="ME142" s="11"/>
      <c r="MF142" s="12"/>
      <c r="MG142" s="12"/>
      <c r="MH142" s="13"/>
      <c r="MI142" s="14"/>
      <c r="MJ142" s="11"/>
      <c r="MK142" s="11"/>
      <c r="ML142" s="11"/>
      <c r="MM142" s="11"/>
      <c r="MN142" s="11"/>
      <c r="MO142" s="11"/>
      <c r="MP142" s="11"/>
      <c r="MQ142" s="11"/>
      <c r="MR142" s="11"/>
      <c r="MS142" s="11"/>
      <c r="MT142" s="11"/>
      <c r="MU142" s="11"/>
      <c r="MV142" s="16"/>
      <c r="MW142" s="16"/>
      <c r="MX142" s="11"/>
      <c r="MY142" s="12"/>
      <c r="MZ142" s="12"/>
      <c r="NA142" s="13"/>
      <c r="NB142" s="14"/>
      <c r="NC142" s="11"/>
      <c r="ND142" s="11"/>
      <c r="NE142" s="11"/>
      <c r="NF142" s="11"/>
      <c r="NG142" s="11"/>
      <c r="NH142" s="11"/>
      <c r="NI142" s="11"/>
      <c r="NJ142" s="11"/>
      <c r="NK142" s="11"/>
      <c r="NL142" s="11"/>
      <c r="NM142" s="11"/>
      <c r="NN142" s="11"/>
      <c r="NO142" s="16"/>
      <c r="NP142" s="16"/>
      <c r="NQ142" s="11"/>
      <c r="NR142" s="12"/>
      <c r="NS142" s="12"/>
      <c r="NT142" s="13"/>
      <c r="NU142" s="14"/>
      <c r="NV142" s="11"/>
      <c r="NW142" s="11"/>
      <c r="NX142" s="11"/>
      <c r="NY142" s="11"/>
      <c r="NZ142" s="11"/>
      <c r="OA142" s="11"/>
      <c r="OB142" s="11"/>
      <c r="OC142" s="11"/>
      <c r="OD142" s="11"/>
      <c r="OE142" s="11"/>
      <c r="OF142" s="11"/>
      <c r="OG142" s="11"/>
      <c r="OH142" s="16"/>
      <c r="OI142" s="16"/>
      <c r="OJ142" s="11"/>
      <c r="OK142" s="12"/>
      <c r="OL142" s="12"/>
      <c r="OM142" s="13"/>
      <c r="ON142" s="14"/>
      <c r="OO142" s="11"/>
      <c r="OP142" s="11"/>
      <c r="OQ142" s="11"/>
      <c r="OR142" s="11"/>
      <c r="OS142" s="11"/>
      <c r="OT142" s="11"/>
      <c r="OU142" s="11"/>
      <c r="OV142" s="11"/>
      <c r="OW142" s="11"/>
      <c r="OX142" s="11"/>
      <c r="OY142" s="11"/>
      <c r="OZ142" s="11"/>
      <c r="PA142" s="16"/>
      <c r="PB142" s="16"/>
    </row>
    <row r="143" spans="1:418" ht="100" customHeight="1" x14ac:dyDescent="0.75">
      <c r="A143" s="12">
        <v>3267</v>
      </c>
      <c r="B143" s="12" t="s">
        <v>3267</v>
      </c>
      <c r="C143" s="12" t="s">
        <v>7377</v>
      </c>
      <c r="D143" s="26">
        <v>15000</v>
      </c>
      <c r="E143" s="27">
        <v>15315</v>
      </c>
      <c r="F143" s="12" t="s">
        <v>8218</v>
      </c>
      <c r="G143" s="12" t="s">
        <v>8223</v>
      </c>
      <c r="H143" s="12" t="s">
        <v>8245</v>
      </c>
      <c r="I143" s="12">
        <v>1437156660</v>
      </c>
      <c r="J143" s="12">
        <v>1434564660</v>
      </c>
      <c r="K143" s="12" t="b">
        <v>1</v>
      </c>
      <c r="L143" s="12">
        <v>288</v>
      </c>
      <c r="M143" s="12" t="b">
        <v>1</v>
      </c>
      <c r="N143" s="12" t="s">
        <v>8273</v>
      </c>
      <c r="O143" s="12" t="s">
        <v>8274</v>
      </c>
      <c r="P143" s="12">
        <v>102</v>
      </c>
      <c r="Q143" s="12">
        <v>53.18</v>
      </c>
      <c r="R143" s="15">
        <v>42172.757638888885</v>
      </c>
      <c r="S143" s="15">
        <v>42202.757638888885</v>
      </c>
      <c r="T143" s="11"/>
      <c r="U143" s="12"/>
      <c r="V143" s="12"/>
      <c r="W143" s="13"/>
      <c r="X143" s="14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6"/>
      <c r="AL143" s="16"/>
      <c r="AM143" s="11"/>
      <c r="AN143" s="12"/>
      <c r="AO143" s="12"/>
      <c r="AP143" s="13"/>
      <c r="AQ143" s="14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6"/>
      <c r="BE143" s="16"/>
      <c r="BF143" s="11"/>
      <c r="BG143" s="12"/>
      <c r="BH143" s="12"/>
      <c r="BI143" s="13"/>
      <c r="BJ143" s="14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6"/>
      <c r="BX143" s="16"/>
      <c r="BY143" s="11"/>
      <c r="BZ143" s="12"/>
      <c r="CA143" s="12"/>
      <c r="CB143" s="13"/>
      <c r="CC143" s="14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6"/>
      <c r="CQ143" s="16"/>
      <c r="CR143" s="11"/>
      <c r="CS143" s="12"/>
      <c r="CT143" s="12"/>
      <c r="CU143" s="13"/>
      <c r="CV143" s="14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6"/>
      <c r="DJ143" s="16"/>
      <c r="DK143" s="11"/>
      <c r="DL143" s="12"/>
      <c r="DM143" s="12"/>
      <c r="DN143" s="13"/>
      <c r="DO143" s="14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  <c r="EB143" s="16"/>
      <c r="EC143" s="16"/>
      <c r="ED143" s="11"/>
      <c r="EE143" s="12"/>
      <c r="EF143" s="12"/>
      <c r="EG143" s="13"/>
      <c r="EH143" s="14"/>
      <c r="EI143" s="11"/>
      <c r="EJ143" s="11"/>
      <c r="EK143" s="11"/>
      <c r="EL143" s="11"/>
      <c r="EM143" s="11"/>
      <c r="EN143" s="11"/>
      <c r="EO143" s="11"/>
      <c r="EP143" s="11"/>
      <c r="EQ143" s="11"/>
      <c r="ER143" s="11"/>
      <c r="ES143" s="11"/>
      <c r="ET143" s="11"/>
      <c r="EU143" s="16"/>
      <c r="EV143" s="16"/>
      <c r="EW143" s="11"/>
      <c r="EX143" s="12"/>
      <c r="EY143" s="12"/>
      <c r="EZ143" s="13"/>
      <c r="FA143" s="14"/>
      <c r="FB143" s="11"/>
      <c r="FC143" s="11"/>
      <c r="FD143" s="11"/>
      <c r="FE143" s="11"/>
      <c r="FF143" s="11"/>
      <c r="FG143" s="11"/>
      <c r="FH143" s="11"/>
      <c r="FI143" s="11"/>
      <c r="FJ143" s="11"/>
      <c r="FK143" s="11"/>
      <c r="FL143" s="11"/>
      <c r="FM143" s="11"/>
      <c r="FN143" s="16"/>
      <c r="FO143" s="16"/>
      <c r="FP143" s="11"/>
      <c r="FQ143" s="12"/>
      <c r="FR143" s="12"/>
      <c r="FS143" s="13"/>
      <c r="FT143" s="14"/>
      <c r="FU143" s="11"/>
      <c r="FV143" s="11"/>
      <c r="FW143" s="11"/>
      <c r="FX143" s="11"/>
      <c r="FY143" s="11"/>
      <c r="FZ143" s="11"/>
      <c r="GA143" s="11"/>
      <c r="GB143" s="11"/>
      <c r="GC143" s="11"/>
      <c r="GD143" s="11"/>
      <c r="GE143" s="11"/>
      <c r="GF143" s="11"/>
      <c r="GG143" s="16"/>
      <c r="GH143" s="16"/>
      <c r="GI143" s="11"/>
      <c r="GJ143" s="12"/>
      <c r="GK143" s="12"/>
      <c r="GL143" s="13"/>
      <c r="GM143" s="14"/>
      <c r="GN143" s="11"/>
      <c r="GO143" s="11"/>
      <c r="GP143" s="11"/>
      <c r="GQ143" s="11"/>
      <c r="GR143" s="11"/>
      <c r="GS143" s="11"/>
      <c r="GT143" s="11"/>
      <c r="GU143" s="11"/>
      <c r="GV143" s="11"/>
      <c r="GW143" s="11"/>
      <c r="GX143" s="11"/>
      <c r="GY143" s="11"/>
      <c r="GZ143" s="16"/>
      <c r="HA143" s="16"/>
      <c r="HB143" s="11"/>
      <c r="HC143" s="12"/>
      <c r="HD143" s="12"/>
      <c r="HE143" s="13"/>
      <c r="HF143" s="14"/>
      <c r="HG143" s="11"/>
      <c r="HH143" s="11"/>
      <c r="HI143" s="11"/>
      <c r="HJ143" s="11"/>
      <c r="HK143" s="11"/>
      <c r="HL143" s="11"/>
      <c r="HM143" s="11"/>
      <c r="HN143" s="11"/>
      <c r="HO143" s="11"/>
      <c r="HP143" s="11"/>
      <c r="HQ143" s="11"/>
      <c r="HR143" s="11"/>
      <c r="HS143" s="16"/>
      <c r="HT143" s="16"/>
      <c r="HU143" s="11"/>
      <c r="HV143" s="12"/>
      <c r="HW143" s="12"/>
      <c r="HX143" s="13"/>
      <c r="HY143" s="14"/>
      <c r="HZ143" s="11"/>
      <c r="IA143" s="11"/>
      <c r="IB143" s="11"/>
      <c r="IC143" s="11"/>
      <c r="ID143" s="11"/>
      <c r="IE143" s="11"/>
      <c r="IF143" s="11"/>
      <c r="IG143" s="11"/>
      <c r="IH143" s="11"/>
      <c r="II143" s="11"/>
      <c r="IJ143" s="11"/>
      <c r="IK143" s="11"/>
      <c r="IL143" s="16"/>
      <c r="IM143" s="16"/>
      <c r="IN143" s="11"/>
      <c r="IO143" s="12"/>
      <c r="IP143" s="12"/>
      <c r="IQ143" s="13"/>
      <c r="IR143" s="14"/>
      <c r="IS143" s="11"/>
      <c r="IT143" s="11"/>
      <c r="IU143" s="11"/>
      <c r="IV143" s="11"/>
      <c r="IW143" s="11"/>
      <c r="IX143" s="11"/>
      <c r="IY143" s="11"/>
      <c r="IZ143" s="11"/>
      <c r="JA143" s="11"/>
      <c r="JB143" s="11"/>
      <c r="JC143" s="11"/>
      <c r="JD143" s="11"/>
      <c r="JE143" s="16"/>
      <c r="JF143" s="16"/>
      <c r="JG143" s="11"/>
      <c r="JH143" s="12"/>
      <c r="JI143" s="12"/>
      <c r="JJ143" s="13"/>
      <c r="JK143" s="14"/>
      <c r="JL143" s="11"/>
      <c r="JM143" s="11"/>
      <c r="JN143" s="11"/>
      <c r="JO143" s="11"/>
      <c r="JP143" s="11"/>
      <c r="JQ143" s="11"/>
      <c r="JR143" s="11"/>
      <c r="JS143" s="11"/>
      <c r="JT143" s="11"/>
      <c r="JU143" s="11"/>
      <c r="JV143" s="11"/>
      <c r="JW143" s="11"/>
      <c r="JX143" s="16"/>
      <c r="JY143" s="16"/>
      <c r="JZ143" s="11"/>
      <c r="KA143" s="12"/>
      <c r="KB143" s="12"/>
      <c r="KC143" s="13"/>
      <c r="KD143" s="14"/>
      <c r="KE143" s="11"/>
      <c r="KF143" s="11"/>
      <c r="KG143" s="11"/>
      <c r="KH143" s="11"/>
      <c r="KI143" s="11"/>
      <c r="KJ143" s="11"/>
      <c r="KK143" s="11"/>
      <c r="KL143" s="11"/>
      <c r="KM143" s="11"/>
      <c r="KN143" s="11"/>
      <c r="KO143" s="11"/>
      <c r="KP143" s="11"/>
      <c r="KQ143" s="16"/>
      <c r="KR143" s="16"/>
      <c r="KS143" s="11"/>
      <c r="KT143" s="12"/>
      <c r="KU143" s="12"/>
      <c r="KV143" s="13"/>
      <c r="KW143" s="14"/>
      <c r="KX143" s="11"/>
      <c r="KY143" s="11"/>
      <c r="KZ143" s="11"/>
      <c r="LA143" s="11"/>
      <c r="LB143" s="11"/>
      <c r="LC143" s="11"/>
      <c r="LD143" s="11"/>
      <c r="LE143" s="11"/>
      <c r="LF143" s="11"/>
      <c r="LG143" s="11"/>
      <c r="LH143" s="11"/>
      <c r="LI143" s="11"/>
      <c r="LJ143" s="16"/>
      <c r="LK143" s="16"/>
      <c r="LL143" s="11"/>
      <c r="LM143" s="12"/>
      <c r="LN143" s="12"/>
      <c r="LO143" s="13"/>
      <c r="LP143" s="14"/>
      <c r="LQ143" s="11"/>
      <c r="LR143" s="11"/>
      <c r="LS143" s="11"/>
      <c r="LT143" s="11"/>
      <c r="LU143" s="11"/>
      <c r="LV143" s="11"/>
      <c r="LW143" s="11"/>
      <c r="LX143" s="11"/>
      <c r="LY143" s="11"/>
      <c r="LZ143" s="11"/>
      <c r="MA143" s="11"/>
      <c r="MB143" s="11"/>
      <c r="MC143" s="16"/>
      <c r="MD143" s="16"/>
      <c r="ME143" s="11"/>
      <c r="MF143" s="12"/>
      <c r="MG143" s="12"/>
      <c r="MH143" s="13"/>
      <c r="MI143" s="14"/>
      <c r="MJ143" s="11"/>
      <c r="MK143" s="11"/>
      <c r="ML143" s="11"/>
      <c r="MM143" s="11"/>
      <c r="MN143" s="11"/>
      <c r="MO143" s="11"/>
      <c r="MP143" s="11"/>
      <c r="MQ143" s="11"/>
      <c r="MR143" s="11"/>
      <c r="MS143" s="11"/>
      <c r="MT143" s="11"/>
      <c r="MU143" s="11"/>
      <c r="MV143" s="16"/>
      <c r="MW143" s="16"/>
      <c r="MX143" s="11"/>
      <c r="MY143" s="12"/>
      <c r="MZ143" s="12"/>
      <c r="NA143" s="13"/>
      <c r="NB143" s="14"/>
      <c r="NC143" s="11"/>
      <c r="ND143" s="11"/>
      <c r="NE143" s="11"/>
      <c r="NF143" s="11"/>
      <c r="NG143" s="11"/>
      <c r="NH143" s="11"/>
      <c r="NI143" s="11"/>
      <c r="NJ143" s="11"/>
      <c r="NK143" s="11"/>
      <c r="NL143" s="11"/>
      <c r="NM143" s="11"/>
      <c r="NN143" s="11"/>
      <c r="NO143" s="16"/>
      <c r="NP143" s="16"/>
      <c r="NQ143" s="11"/>
      <c r="NR143" s="12"/>
      <c r="NS143" s="12"/>
      <c r="NT143" s="13"/>
      <c r="NU143" s="14"/>
      <c r="NV143" s="11"/>
      <c r="NW143" s="11"/>
      <c r="NX143" s="11"/>
      <c r="NY143" s="11"/>
      <c r="NZ143" s="11"/>
      <c r="OA143" s="11"/>
      <c r="OB143" s="11"/>
      <c r="OC143" s="11"/>
      <c r="OD143" s="11"/>
      <c r="OE143" s="11"/>
      <c r="OF143" s="11"/>
      <c r="OG143" s="11"/>
      <c r="OH143" s="16"/>
      <c r="OI143" s="16"/>
      <c r="OJ143" s="11"/>
      <c r="OK143" s="12"/>
      <c r="OL143" s="12"/>
      <c r="OM143" s="13"/>
      <c r="ON143" s="14"/>
      <c r="OO143" s="11"/>
      <c r="OP143" s="11"/>
      <c r="OQ143" s="11"/>
      <c r="OR143" s="11"/>
      <c r="OS143" s="11"/>
      <c r="OT143" s="11"/>
      <c r="OU143" s="11"/>
      <c r="OV143" s="11"/>
      <c r="OW143" s="11"/>
      <c r="OX143" s="11"/>
      <c r="OY143" s="11"/>
      <c r="OZ143" s="11"/>
      <c r="PA143" s="16"/>
      <c r="PB143" s="16"/>
    </row>
    <row r="144" spans="1:418" ht="100" customHeight="1" x14ac:dyDescent="0.75">
      <c r="A144" s="12">
        <v>3268</v>
      </c>
      <c r="B144" s="12" t="s">
        <v>3268</v>
      </c>
      <c r="C144" s="12" t="s">
        <v>7378</v>
      </c>
      <c r="D144" s="26">
        <v>2000</v>
      </c>
      <c r="E144" s="27">
        <v>2560</v>
      </c>
      <c r="F144" s="12" t="s">
        <v>8218</v>
      </c>
      <c r="G144" s="12" t="s">
        <v>8223</v>
      </c>
      <c r="H144" s="12" t="s">
        <v>8245</v>
      </c>
      <c r="I144" s="12">
        <v>1472074928</v>
      </c>
      <c r="J144" s="12">
        <v>1470692528</v>
      </c>
      <c r="K144" s="12" t="b">
        <v>1</v>
      </c>
      <c r="L144" s="12">
        <v>42</v>
      </c>
      <c r="M144" s="12" t="b">
        <v>1</v>
      </c>
      <c r="N144" s="12" t="s">
        <v>8273</v>
      </c>
      <c r="O144" s="12" t="s">
        <v>8274</v>
      </c>
      <c r="P144" s="12">
        <v>128</v>
      </c>
      <c r="Q144" s="12">
        <v>60.95</v>
      </c>
      <c r="R144" s="15">
        <v>42590.90425925926</v>
      </c>
      <c r="S144" s="15">
        <v>42606.90425925926</v>
      </c>
      <c r="T144" s="11"/>
      <c r="U144" s="12"/>
      <c r="V144" s="12"/>
      <c r="W144" s="13"/>
      <c r="X144" s="14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6"/>
      <c r="AL144" s="16"/>
      <c r="AM144" s="11"/>
      <c r="AN144" s="12"/>
      <c r="AO144" s="12"/>
      <c r="AP144" s="13"/>
      <c r="AQ144" s="14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6"/>
      <c r="BE144" s="16"/>
      <c r="BF144" s="11"/>
      <c r="BG144" s="12"/>
      <c r="BH144" s="12"/>
      <c r="BI144" s="13"/>
      <c r="BJ144" s="14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6"/>
      <c r="BX144" s="16"/>
      <c r="BY144" s="11"/>
      <c r="BZ144" s="12"/>
      <c r="CA144" s="12"/>
      <c r="CB144" s="13"/>
      <c r="CC144" s="14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6"/>
      <c r="CQ144" s="16"/>
      <c r="CR144" s="11"/>
      <c r="CS144" s="12"/>
      <c r="CT144" s="12"/>
      <c r="CU144" s="13"/>
      <c r="CV144" s="14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6"/>
      <c r="DJ144" s="16"/>
      <c r="DK144" s="11"/>
      <c r="DL144" s="12"/>
      <c r="DM144" s="12"/>
      <c r="DN144" s="13"/>
      <c r="DO144" s="14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  <c r="EB144" s="16"/>
      <c r="EC144" s="16"/>
      <c r="ED144" s="11"/>
      <c r="EE144" s="12"/>
      <c r="EF144" s="12"/>
      <c r="EG144" s="13"/>
      <c r="EH144" s="14"/>
      <c r="EI144" s="11"/>
      <c r="EJ144" s="11"/>
      <c r="EK144" s="11"/>
      <c r="EL144" s="11"/>
      <c r="EM144" s="11"/>
      <c r="EN144" s="11"/>
      <c r="EO144" s="11"/>
      <c r="EP144" s="11"/>
      <c r="EQ144" s="11"/>
      <c r="ER144" s="11"/>
      <c r="ES144" s="11"/>
      <c r="ET144" s="11"/>
      <c r="EU144" s="16"/>
      <c r="EV144" s="16"/>
      <c r="EW144" s="11"/>
      <c r="EX144" s="12"/>
      <c r="EY144" s="12"/>
      <c r="EZ144" s="13"/>
      <c r="FA144" s="14"/>
      <c r="FB144" s="11"/>
      <c r="FC144" s="11"/>
      <c r="FD144" s="11"/>
      <c r="FE144" s="11"/>
      <c r="FF144" s="11"/>
      <c r="FG144" s="11"/>
      <c r="FH144" s="11"/>
      <c r="FI144" s="11"/>
      <c r="FJ144" s="11"/>
      <c r="FK144" s="11"/>
      <c r="FL144" s="11"/>
      <c r="FM144" s="11"/>
      <c r="FN144" s="16"/>
      <c r="FO144" s="16"/>
      <c r="FP144" s="11"/>
      <c r="FQ144" s="12"/>
      <c r="FR144" s="12"/>
      <c r="FS144" s="13"/>
      <c r="FT144" s="14"/>
      <c r="FU144" s="11"/>
      <c r="FV144" s="11"/>
      <c r="FW144" s="11"/>
      <c r="FX144" s="11"/>
      <c r="FY144" s="11"/>
      <c r="FZ144" s="11"/>
      <c r="GA144" s="11"/>
      <c r="GB144" s="11"/>
      <c r="GC144" s="11"/>
      <c r="GD144" s="11"/>
      <c r="GE144" s="11"/>
      <c r="GF144" s="11"/>
      <c r="GG144" s="16"/>
      <c r="GH144" s="16"/>
      <c r="GI144" s="11"/>
      <c r="GJ144" s="12"/>
      <c r="GK144" s="12"/>
      <c r="GL144" s="13"/>
      <c r="GM144" s="14"/>
      <c r="GN144" s="11"/>
      <c r="GO144" s="11"/>
      <c r="GP144" s="11"/>
      <c r="GQ144" s="11"/>
      <c r="GR144" s="11"/>
      <c r="GS144" s="11"/>
      <c r="GT144" s="11"/>
      <c r="GU144" s="11"/>
      <c r="GV144" s="11"/>
      <c r="GW144" s="11"/>
      <c r="GX144" s="11"/>
      <c r="GY144" s="11"/>
      <c r="GZ144" s="16"/>
      <c r="HA144" s="16"/>
      <c r="HB144" s="11"/>
      <c r="HC144" s="12"/>
      <c r="HD144" s="12"/>
      <c r="HE144" s="13"/>
      <c r="HF144" s="14"/>
      <c r="HG144" s="11"/>
      <c r="HH144" s="11"/>
      <c r="HI144" s="11"/>
      <c r="HJ144" s="11"/>
      <c r="HK144" s="11"/>
      <c r="HL144" s="11"/>
      <c r="HM144" s="11"/>
      <c r="HN144" s="11"/>
      <c r="HO144" s="11"/>
      <c r="HP144" s="11"/>
      <c r="HQ144" s="11"/>
      <c r="HR144" s="11"/>
      <c r="HS144" s="16"/>
      <c r="HT144" s="16"/>
      <c r="HU144" s="11"/>
      <c r="HV144" s="12"/>
      <c r="HW144" s="12"/>
      <c r="HX144" s="13"/>
      <c r="HY144" s="14"/>
      <c r="HZ144" s="11"/>
      <c r="IA144" s="11"/>
      <c r="IB144" s="11"/>
      <c r="IC144" s="11"/>
      <c r="ID144" s="11"/>
      <c r="IE144" s="11"/>
      <c r="IF144" s="11"/>
      <c r="IG144" s="11"/>
      <c r="IH144" s="11"/>
      <c r="II144" s="11"/>
      <c r="IJ144" s="11"/>
      <c r="IK144" s="11"/>
      <c r="IL144" s="16"/>
      <c r="IM144" s="16"/>
      <c r="IN144" s="11"/>
      <c r="IO144" s="12"/>
      <c r="IP144" s="12"/>
      <c r="IQ144" s="13"/>
      <c r="IR144" s="14"/>
      <c r="IS144" s="11"/>
      <c r="IT144" s="11"/>
      <c r="IU144" s="11"/>
      <c r="IV144" s="11"/>
      <c r="IW144" s="11"/>
      <c r="IX144" s="11"/>
      <c r="IY144" s="11"/>
      <c r="IZ144" s="11"/>
      <c r="JA144" s="11"/>
      <c r="JB144" s="11"/>
      <c r="JC144" s="11"/>
      <c r="JD144" s="11"/>
      <c r="JE144" s="16"/>
      <c r="JF144" s="16"/>
      <c r="JG144" s="11"/>
      <c r="JH144" s="12"/>
      <c r="JI144" s="12"/>
      <c r="JJ144" s="13"/>
      <c r="JK144" s="14"/>
      <c r="JL144" s="11"/>
      <c r="JM144" s="11"/>
      <c r="JN144" s="11"/>
      <c r="JO144" s="11"/>
      <c r="JP144" s="11"/>
      <c r="JQ144" s="11"/>
      <c r="JR144" s="11"/>
      <c r="JS144" s="11"/>
      <c r="JT144" s="11"/>
      <c r="JU144" s="11"/>
      <c r="JV144" s="11"/>
      <c r="JW144" s="11"/>
      <c r="JX144" s="16"/>
      <c r="JY144" s="16"/>
      <c r="JZ144" s="11"/>
      <c r="KA144" s="12"/>
      <c r="KB144" s="12"/>
      <c r="KC144" s="13"/>
      <c r="KD144" s="14"/>
      <c r="KE144" s="11"/>
      <c r="KF144" s="11"/>
      <c r="KG144" s="11"/>
      <c r="KH144" s="11"/>
      <c r="KI144" s="11"/>
      <c r="KJ144" s="11"/>
      <c r="KK144" s="11"/>
      <c r="KL144" s="11"/>
      <c r="KM144" s="11"/>
      <c r="KN144" s="11"/>
      <c r="KO144" s="11"/>
      <c r="KP144" s="11"/>
      <c r="KQ144" s="16"/>
      <c r="KR144" s="16"/>
      <c r="KS144" s="11"/>
      <c r="KT144" s="12"/>
      <c r="KU144" s="12"/>
      <c r="KV144" s="13"/>
      <c r="KW144" s="14"/>
      <c r="KX144" s="11"/>
      <c r="KY144" s="11"/>
      <c r="KZ144" s="11"/>
      <c r="LA144" s="11"/>
      <c r="LB144" s="11"/>
      <c r="LC144" s="11"/>
      <c r="LD144" s="11"/>
      <c r="LE144" s="11"/>
      <c r="LF144" s="11"/>
      <c r="LG144" s="11"/>
      <c r="LH144" s="11"/>
      <c r="LI144" s="11"/>
      <c r="LJ144" s="16"/>
      <c r="LK144" s="16"/>
      <c r="LL144" s="11"/>
      <c r="LM144" s="12"/>
      <c r="LN144" s="12"/>
      <c r="LO144" s="13"/>
      <c r="LP144" s="14"/>
      <c r="LQ144" s="11"/>
      <c r="LR144" s="11"/>
      <c r="LS144" s="11"/>
      <c r="LT144" s="11"/>
      <c r="LU144" s="11"/>
      <c r="LV144" s="11"/>
      <c r="LW144" s="11"/>
      <c r="LX144" s="11"/>
      <c r="LY144" s="11"/>
      <c r="LZ144" s="11"/>
      <c r="MA144" s="11"/>
      <c r="MB144" s="11"/>
      <c r="MC144" s="16"/>
      <c r="MD144" s="16"/>
      <c r="ME144" s="11"/>
      <c r="MF144" s="12"/>
      <c r="MG144" s="12"/>
      <c r="MH144" s="13"/>
      <c r="MI144" s="14"/>
      <c r="MJ144" s="11"/>
      <c r="MK144" s="11"/>
      <c r="ML144" s="11"/>
      <c r="MM144" s="11"/>
      <c r="MN144" s="11"/>
      <c r="MO144" s="11"/>
      <c r="MP144" s="11"/>
      <c r="MQ144" s="11"/>
      <c r="MR144" s="11"/>
      <c r="MS144" s="11"/>
      <c r="MT144" s="11"/>
      <c r="MU144" s="11"/>
      <c r="MV144" s="16"/>
      <c r="MW144" s="16"/>
      <c r="MX144" s="11"/>
      <c r="MY144" s="12"/>
      <c r="MZ144" s="12"/>
      <c r="NA144" s="13"/>
      <c r="NB144" s="14"/>
      <c r="NC144" s="11"/>
      <c r="ND144" s="11"/>
      <c r="NE144" s="11"/>
      <c r="NF144" s="11"/>
      <c r="NG144" s="11"/>
      <c r="NH144" s="11"/>
      <c r="NI144" s="11"/>
      <c r="NJ144" s="11"/>
      <c r="NK144" s="11"/>
      <c r="NL144" s="11"/>
      <c r="NM144" s="11"/>
      <c r="NN144" s="11"/>
      <c r="NO144" s="16"/>
      <c r="NP144" s="16"/>
      <c r="NQ144" s="11"/>
      <c r="NR144" s="12"/>
      <c r="NS144" s="12"/>
      <c r="NT144" s="13"/>
      <c r="NU144" s="14"/>
      <c r="NV144" s="11"/>
      <c r="NW144" s="11"/>
      <c r="NX144" s="11"/>
      <c r="NY144" s="11"/>
      <c r="NZ144" s="11"/>
      <c r="OA144" s="11"/>
      <c r="OB144" s="11"/>
      <c r="OC144" s="11"/>
      <c r="OD144" s="11"/>
      <c r="OE144" s="11"/>
      <c r="OF144" s="11"/>
      <c r="OG144" s="11"/>
      <c r="OH144" s="16"/>
      <c r="OI144" s="16"/>
      <c r="OJ144" s="11"/>
      <c r="OK144" s="12"/>
      <c r="OL144" s="12"/>
      <c r="OM144" s="13"/>
      <c r="ON144" s="14"/>
      <c r="OO144" s="11"/>
      <c r="OP144" s="11"/>
      <c r="OQ144" s="11"/>
      <c r="OR144" s="11"/>
      <c r="OS144" s="11"/>
      <c r="OT144" s="11"/>
      <c r="OU144" s="11"/>
      <c r="OV144" s="11"/>
      <c r="OW144" s="11"/>
      <c r="OX144" s="11"/>
      <c r="OY144" s="11"/>
      <c r="OZ144" s="11"/>
      <c r="PA144" s="16"/>
      <c r="PB144" s="16"/>
    </row>
    <row r="145" spans="1:418" ht="100" customHeight="1" x14ac:dyDescent="0.75">
      <c r="A145" s="12">
        <v>3272</v>
      </c>
      <c r="B145" s="12" t="s">
        <v>3272</v>
      </c>
      <c r="C145" s="12" t="s">
        <v>7382</v>
      </c>
      <c r="D145" s="26">
        <v>10000</v>
      </c>
      <c r="E145" s="27">
        <v>15443</v>
      </c>
      <c r="F145" s="12" t="s">
        <v>8218</v>
      </c>
      <c r="G145" s="12" t="s">
        <v>8223</v>
      </c>
      <c r="H145" s="12" t="s">
        <v>8245</v>
      </c>
      <c r="I145" s="12">
        <v>1446814809</v>
      </c>
      <c r="J145" s="12">
        <v>1444219209</v>
      </c>
      <c r="K145" s="12" t="b">
        <v>1</v>
      </c>
      <c r="L145" s="12">
        <v>145</v>
      </c>
      <c r="M145" s="12" t="b">
        <v>1</v>
      </c>
      <c r="N145" s="12" t="s">
        <v>8273</v>
      </c>
      <c r="O145" s="12" t="s">
        <v>8274</v>
      </c>
      <c r="P145" s="12">
        <v>154</v>
      </c>
      <c r="Q145" s="12">
        <v>106.5</v>
      </c>
      <c r="R145" s="15">
        <v>42284.500104166669</v>
      </c>
      <c r="S145" s="15">
        <v>42314.541770833333</v>
      </c>
      <c r="T145" s="11"/>
      <c r="U145" s="12"/>
      <c r="V145" s="12"/>
      <c r="W145" s="13"/>
      <c r="X145" s="14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6"/>
      <c r="AL145" s="16"/>
      <c r="AM145" s="11"/>
      <c r="AN145" s="12"/>
      <c r="AO145" s="12"/>
      <c r="AP145" s="13"/>
      <c r="AQ145" s="14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6"/>
      <c r="BE145" s="16"/>
      <c r="BF145" s="11"/>
      <c r="BG145" s="12"/>
      <c r="BH145" s="12"/>
      <c r="BI145" s="13"/>
      <c r="BJ145" s="14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6"/>
      <c r="BX145" s="16"/>
      <c r="BY145" s="11"/>
      <c r="BZ145" s="12"/>
      <c r="CA145" s="12"/>
      <c r="CB145" s="13"/>
      <c r="CC145" s="14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6"/>
      <c r="CQ145" s="16"/>
      <c r="CR145" s="11"/>
      <c r="CS145" s="12"/>
      <c r="CT145" s="12"/>
      <c r="CU145" s="13"/>
      <c r="CV145" s="14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6"/>
      <c r="DJ145" s="16"/>
      <c r="DK145" s="11"/>
      <c r="DL145" s="12"/>
      <c r="DM145" s="12"/>
      <c r="DN145" s="13"/>
      <c r="DO145" s="14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  <c r="EB145" s="16"/>
      <c r="EC145" s="16"/>
      <c r="ED145" s="11"/>
      <c r="EE145" s="12"/>
      <c r="EF145" s="12"/>
      <c r="EG145" s="13"/>
      <c r="EH145" s="14"/>
      <c r="EI145" s="11"/>
      <c r="EJ145" s="11"/>
      <c r="EK145" s="11"/>
      <c r="EL145" s="11"/>
      <c r="EM145" s="11"/>
      <c r="EN145" s="11"/>
      <c r="EO145" s="11"/>
      <c r="EP145" s="11"/>
      <c r="EQ145" s="11"/>
      <c r="ER145" s="11"/>
      <c r="ES145" s="11"/>
      <c r="ET145" s="11"/>
      <c r="EU145" s="16"/>
      <c r="EV145" s="16"/>
      <c r="EW145" s="11"/>
      <c r="EX145" s="12"/>
      <c r="EY145" s="12"/>
      <c r="EZ145" s="13"/>
      <c r="FA145" s="14"/>
      <c r="FB145" s="11"/>
      <c r="FC145" s="11"/>
      <c r="FD145" s="11"/>
      <c r="FE145" s="11"/>
      <c r="FF145" s="11"/>
      <c r="FG145" s="11"/>
      <c r="FH145" s="11"/>
      <c r="FI145" s="11"/>
      <c r="FJ145" s="11"/>
      <c r="FK145" s="11"/>
      <c r="FL145" s="11"/>
      <c r="FM145" s="11"/>
      <c r="FN145" s="16"/>
      <c r="FO145" s="16"/>
      <c r="FP145" s="11"/>
      <c r="FQ145" s="12"/>
      <c r="FR145" s="12"/>
      <c r="FS145" s="13"/>
      <c r="FT145" s="14"/>
      <c r="FU145" s="11"/>
      <c r="FV145" s="11"/>
      <c r="FW145" s="11"/>
      <c r="FX145" s="11"/>
      <c r="FY145" s="11"/>
      <c r="FZ145" s="11"/>
      <c r="GA145" s="11"/>
      <c r="GB145" s="11"/>
      <c r="GC145" s="11"/>
      <c r="GD145" s="11"/>
      <c r="GE145" s="11"/>
      <c r="GF145" s="11"/>
      <c r="GG145" s="16"/>
      <c r="GH145" s="16"/>
      <c r="GI145" s="11"/>
      <c r="GJ145" s="12"/>
      <c r="GK145" s="12"/>
      <c r="GL145" s="13"/>
      <c r="GM145" s="14"/>
      <c r="GN145" s="11"/>
      <c r="GO145" s="11"/>
      <c r="GP145" s="11"/>
      <c r="GQ145" s="11"/>
      <c r="GR145" s="11"/>
      <c r="GS145" s="11"/>
      <c r="GT145" s="11"/>
      <c r="GU145" s="11"/>
      <c r="GV145" s="11"/>
      <c r="GW145" s="11"/>
      <c r="GX145" s="11"/>
      <c r="GY145" s="11"/>
      <c r="GZ145" s="16"/>
      <c r="HA145" s="16"/>
      <c r="HB145" s="11"/>
      <c r="HC145" s="12"/>
      <c r="HD145" s="12"/>
      <c r="HE145" s="13"/>
      <c r="HF145" s="14"/>
      <c r="HG145" s="11"/>
      <c r="HH145" s="11"/>
      <c r="HI145" s="11"/>
      <c r="HJ145" s="11"/>
      <c r="HK145" s="11"/>
      <c r="HL145" s="11"/>
      <c r="HM145" s="11"/>
      <c r="HN145" s="11"/>
      <c r="HO145" s="11"/>
      <c r="HP145" s="11"/>
      <c r="HQ145" s="11"/>
      <c r="HR145" s="11"/>
      <c r="HS145" s="16"/>
      <c r="HT145" s="16"/>
      <c r="HU145" s="11"/>
      <c r="HV145" s="12"/>
      <c r="HW145" s="12"/>
      <c r="HX145" s="13"/>
      <c r="HY145" s="14"/>
      <c r="HZ145" s="11"/>
      <c r="IA145" s="11"/>
      <c r="IB145" s="11"/>
      <c r="IC145" s="11"/>
      <c r="ID145" s="11"/>
      <c r="IE145" s="11"/>
      <c r="IF145" s="11"/>
      <c r="IG145" s="11"/>
      <c r="IH145" s="11"/>
      <c r="II145" s="11"/>
      <c r="IJ145" s="11"/>
      <c r="IK145" s="11"/>
      <c r="IL145" s="16"/>
      <c r="IM145" s="16"/>
      <c r="IN145" s="11"/>
      <c r="IO145" s="12"/>
      <c r="IP145" s="12"/>
      <c r="IQ145" s="13"/>
      <c r="IR145" s="14"/>
      <c r="IS145" s="11"/>
      <c r="IT145" s="11"/>
      <c r="IU145" s="11"/>
      <c r="IV145" s="11"/>
      <c r="IW145" s="11"/>
      <c r="IX145" s="11"/>
      <c r="IY145" s="11"/>
      <c r="IZ145" s="11"/>
      <c r="JA145" s="11"/>
      <c r="JB145" s="11"/>
      <c r="JC145" s="11"/>
      <c r="JD145" s="11"/>
      <c r="JE145" s="16"/>
      <c r="JF145" s="16"/>
      <c r="JG145" s="11"/>
      <c r="JH145" s="12"/>
      <c r="JI145" s="12"/>
      <c r="JJ145" s="13"/>
      <c r="JK145" s="14"/>
      <c r="JL145" s="11"/>
      <c r="JM145" s="11"/>
      <c r="JN145" s="11"/>
      <c r="JO145" s="11"/>
      <c r="JP145" s="11"/>
      <c r="JQ145" s="11"/>
      <c r="JR145" s="11"/>
      <c r="JS145" s="11"/>
      <c r="JT145" s="11"/>
      <c r="JU145" s="11"/>
      <c r="JV145" s="11"/>
      <c r="JW145" s="11"/>
      <c r="JX145" s="16"/>
      <c r="JY145" s="16"/>
      <c r="JZ145" s="11"/>
      <c r="KA145" s="12"/>
      <c r="KB145" s="12"/>
      <c r="KC145" s="13"/>
      <c r="KD145" s="14"/>
      <c r="KE145" s="11"/>
      <c r="KF145" s="11"/>
      <c r="KG145" s="11"/>
      <c r="KH145" s="11"/>
      <c r="KI145" s="11"/>
      <c r="KJ145" s="11"/>
      <c r="KK145" s="11"/>
      <c r="KL145" s="11"/>
      <c r="KM145" s="11"/>
      <c r="KN145" s="11"/>
      <c r="KO145" s="11"/>
      <c r="KP145" s="11"/>
      <c r="KQ145" s="16"/>
      <c r="KR145" s="16"/>
      <c r="KS145" s="11"/>
      <c r="KT145" s="12"/>
      <c r="KU145" s="12"/>
      <c r="KV145" s="13"/>
      <c r="KW145" s="14"/>
      <c r="KX145" s="11"/>
      <c r="KY145" s="11"/>
      <c r="KZ145" s="11"/>
      <c r="LA145" s="11"/>
      <c r="LB145" s="11"/>
      <c r="LC145" s="11"/>
      <c r="LD145" s="11"/>
      <c r="LE145" s="11"/>
      <c r="LF145" s="11"/>
      <c r="LG145" s="11"/>
      <c r="LH145" s="11"/>
      <c r="LI145" s="11"/>
      <c r="LJ145" s="16"/>
      <c r="LK145" s="16"/>
      <c r="LL145" s="11"/>
      <c r="LM145" s="12"/>
      <c r="LN145" s="12"/>
      <c r="LO145" s="13"/>
      <c r="LP145" s="14"/>
      <c r="LQ145" s="11"/>
      <c r="LR145" s="11"/>
      <c r="LS145" s="11"/>
      <c r="LT145" s="11"/>
      <c r="LU145" s="11"/>
      <c r="LV145" s="11"/>
      <c r="LW145" s="11"/>
      <c r="LX145" s="11"/>
      <c r="LY145" s="11"/>
      <c r="LZ145" s="11"/>
      <c r="MA145" s="11"/>
      <c r="MB145" s="11"/>
      <c r="MC145" s="16"/>
      <c r="MD145" s="16"/>
      <c r="ME145" s="11"/>
      <c r="MF145" s="12"/>
      <c r="MG145" s="12"/>
      <c r="MH145" s="13"/>
      <c r="MI145" s="14"/>
      <c r="MJ145" s="11"/>
      <c r="MK145" s="11"/>
      <c r="ML145" s="11"/>
      <c r="MM145" s="11"/>
      <c r="MN145" s="11"/>
      <c r="MO145" s="11"/>
      <c r="MP145" s="11"/>
      <c r="MQ145" s="11"/>
      <c r="MR145" s="11"/>
      <c r="MS145" s="11"/>
      <c r="MT145" s="11"/>
      <c r="MU145" s="11"/>
      <c r="MV145" s="16"/>
      <c r="MW145" s="16"/>
      <c r="MX145" s="11"/>
      <c r="MY145" s="12"/>
      <c r="MZ145" s="12"/>
      <c r="NA145" s="13"/>
      <c r="NB145" s="14"/>
      <c r="NC145" s="11"/>
      <c r="ND145" s="11"/>
      <c r="NE145" s="11"/>
      <c r="NF145" s="11"/>
      <c r="NG145" s="11"/>
      <c r="NH145" s="11"/>
      <c r="NI145" s="11"/>
      <c r="NJ145" s="11"/>
      <c r="NK145" s="11"/>
      <c r="NL145" s="11"/>
      <c r="NM145" s="11"/>
      <c r="NN145" s="11"/>
      <c r="NO145" s="16"/>
      <c r="NP145" s="16"/>
      <c r="NQ145" s="11"/>
      <c r="NR145" s="12"/>
      <c r="NS145" s="12"/>
      <c r="NT145" s="13"/>
      <c r="NU145" s="14"/>
      <c r="NV145" s="11"/>
      <c r="NW145" s="11"/>
      <c r="NX145" s="11"/>
      <c r="NY145" s="11"/>
      <c r="NZ145" s="11"/>
      <c r="OA145" s="11"/>
      <c r="OB145" s="11"/>
      <c r="OC145" s="11"/>
      <c r="OD145" s="11"/>
      <c r="OE145" s="11"/>
      <c r="OF145" s="11"/>
      <c r="OG145" s="11"/>
      <c r="OH145" s="16"/>
      <c r="OI145" s="16"/>
      <c r="OJ145" s="11"/>
      <c r="OK145" s="12"/>
      <c r="OL145" s="12"/>
      <c r="OM145" s="13"/>
      <c r="ON145" s="14"/>
      <c r="OO145" s="11"/>
      <c r="OP145" s="11"/>
      <c r="OQ145" s="11"/>
      <c r="OR145" s="11"/>
      <c r="OS145" s="11"/>
      <c r="OT145" s="11"/>
      <c r="OU145" s="11"/>
      <c r="OV145" s="11"/>
      <c r="OW145" s="11"/>
      <c r="OX145" s="11"/>
      <c r="OY145" s="11"/>
      <c r="OZ145" s="11"/>
      <c r="PA145" s="16"/>
      <c r="PB145" s="16"/>
    </row>
    <row r="146" spans="1:418" ht="100" customHeight="1" x14ac:dyDescent="0.75">
      <c r="A146" s="12">
        <v>3273</v>
      </c>
      <c r="B146" s="12" t="s">
        <v>3273</v>
      </c>
      <c r="C146" s="12" t="s">
        <v>7383</v>
      </c>
      <c r="D146" s="26">
        <v>4000</v>
      </c>
      <c r="E146" s="27">
        <v>4296</v>
      </c>
      <c r="F146" s="12" t="s">
        <v>8218</v>
      </c>
      <c r="G146" s="12" t="s">
        <v>8223</v>
      </c>
      <c r="H146" s="12" t="s">
        <v>8245</v>
      </c>
      <c r="I146" s="12">
        <v>1473879600</v>
      </c>
      <c r="J146" s="12">
        <v>1472498042</v>
      </c>
      <c r="K146" s="12" t="b">
        <v>1</v>
      </c>
      <c r="L146" s="12">
        <v>21</v>
      </c>
      <c r="M146" s="12" t="b">
        <v>1</v>
      </c>
      <c r="N146" s="12" t="s">
        <v>8273</v>
      </c>
      <c r="O146" s="12" t="s">
        <v>8274</v>
      </c>
      <c r="P146" s="12">
        <v>107</v>
      </c>
      <c r="Q146" s="12">
        <v>204.57</v>
      </c>
      <c r="R146" s="15">
        <v>42611.801412037035</v>
      </c>
      <c r="S146" s="15">
        <v>42627.791666666672</v>
      </c>
      <c r="T146" s="11"/>
      <c r="U146" s="12"/>
      <c r="V146" s="12"/>
      <c r="W146" s="13"/>
      <c r="X146" s="14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6"/>
      <c r="AL146" s="16"/>
      <c r="AM146" s="11"/>
      <c r="AN146" s="12"/>
      <c r="AO146" s="12"/>
      <c r="AP146" s="13"/>
      <c r="AQ146" s="14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6"/>
      <c r="BE146" s="16"/>
      <c r="BF146" s="11"/>
      <c r="BG146" s="12"/>
      <c r="BH146" s="12"/>
      <c r="BI146" s="13"/>
      <c r="BJ146" s="14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6"/>
      <c r="BX146" s="16"/>
      <c r="BY146" s="11"/>
      <c r="BZ146" s="12"/>
      <c r="CA146" s="12"/>
      <c r="CB146" s="13"/>
      <c r="CC146" s="14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6"/>
      <c r="CQ146" s="16"/>
      <c r="CR146" s="11"/>
      <c r="CS146" s="12"/>
      <c r="CT146" s="12"/>
      <c r="CU146" s="13"/>
      <c r="CV146" s="14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6"/>
      <c r="DJ146" s="16"/>
      <c r="DK146" s="11"/>
      <c r="DL146" s="12"/>
      <c r="DM146" s="12"/>
      <c r="DN146" s="13"/>
      <c r="DO146" s="14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  <c r="EB146" s="16"/>
      <c r="EC146" s="16"/>
      <c r="ED146" s="11"/>
      <c r="EE146" s="12"/>
      <c r="EF146" s="12"/>
      <c r="EG146" s="13"/>
      <c r="EH146" s="14"/>
      <c r="EI146" s="11"/>
      <c r="EJ146" s="11"/>
      <c r="EK146" s="11"/>
      <c r="EL146" s="11"/>
      <c r="EM146" s="11"/>
      <c r="EN146" s="11"/>
      <c r="EO146" s="11"/>
      <c r="EP146" s="11"/>
      <c r="EQ146" s="11"/>
      <c r="ER146" s="11"/>
      <c r="ES146" s="11"/>
      <c r="ET146" s="11"/>
      <c r="EU146" s="16"/>
      <c r="EV146" s="16"/>
      <c r="EW146" s="11"/>
      <c r="EX146" s="12"/>
      <c r="EY146" s="12"/>
      <c r="EZ146" s="13"/>
      <c r="FA146" s="14"/>
      <c r="FB146" s="11"/>
      <c r="FC146" s="11"/>
      <c r="FD146" s="11"/>
      <c r="FE146" s="11"/>
      <c r="FF146" s="11"/>
      <c r="FG146" s="11"/>
      <c r="FH146" s="11"/>
      <c r="FI146" s="11"/>
      <c r="FJ146" s="11"/>
      <c r="FK146" s="11"/>
      <c r="FL146" s="11"/>
      <c r="FM146" s="11"/>
      <c r="FN146" s="16"/>
      <c r="FO146" s="16"/>
      <c r="FP146" s="11"/>
      <c r="FQ146" s="12"/>
      <c r="FR146" s="12"/>
      <c r="FS146" s="13"/>
      <c r="FT146" s="14"/>
      <c r="FU146" s="11"/>
      <c r="FV146" s="11"/>
      <c r="FW146" s="11"/>
      <c r="FX146" s="11"/>
      <c r="FY146" s="11"/>
      <c r="FZ146" s="11"/>
      <c r="GA146" s="11"/>
      <c r="GB146" s="11"/>
      <c r="GC146" s="11"/>
      <c r="GD146" s="11"/>
      <c r="GE146" s="11"/>
      <c r="GF146" s="11"/>
      <c r="GG146" s="16"/>
      <c r="GH146" s="16"/>
      <c r="GI146" s="11"/>
      <c r="GJ146" s="12"/>
      <c r="GK146" s="12"/>
      <c r="GL146" s="13"/>
      <c r="GM146" s="14"/>
      <c r="GN146" s="11"/>
      <c r="GO146" s="11"/>
      <c r="GP146" s="11"/>
      <c r="GQ146" s="11"/>
      <c r="GR146" s="11"/>
      <c r="GS146" s="11"/>
      <c r="GT146" s="11"/>
      <c r="GU146" s="11"/>
      <c r="GV146" s="11"/>
      <c r="GW146" s="11"/>
      <c r="GX146" s="11"/>
      <c r="GY146" s="11"/>
      <c r="GZ146" s="16"/>
      <c r="HA146" s="16"/>
      <c r="HB146" s="11"/>
      <c r="HC146" s="12"/>
      <c r="HD146" s="12"/>
      <c r="HE146" s="13"/>
      <c r="HF146" s="14"/>
      <c r="HG146" s="11"/>
      <c r="HH146" s="11"/>
      <c r="HI146" s="11"/>
      <c r="HJ146" s="11"/>
      <c r="HK146" s="11"/>
      <c r="HL146" s="11"/>
      <c r="HM146" s="11"/>
      <c r="HN146" s="11"/>
      <c r="HO146" s="11"/>
      <c r="HP146" s="11"/>
      <c r="HQ146" s="11"/>
      <c r="HR146" s="11"/>
      <c r="HS146" s="16"/>
      <c r="HT146" s="16"/>
      <c r="HU146" s="11"/>
      <c r="HV146" s="12"/>
      <c r="HW146" s="12"/>
      <c r="HX146" s="13"/>
      <c r="HY146" s="14"/>
      <c r="HZ146" s="11"/>
      <c r="IA146" s="11"/>
      <c r="IB146" s="11"/>
      <c r="IC146" s="11"/>
      <c r="ID146" s="11"/>
      <c r="IE146" s="11"/>
      <c r="IF146" s="11"/>
      <c r="IG146" s="11"/>
      <c r="IH146" s="11"/>
      <c r="II146" s="11"/>
      <c r="IJ146" s="11"/>
      <c r="IK146" s="11"/>
      <c r="IL146" s="16"/>
      <c r="IM146" s="16"/>
      <c r="IN146" s="11"/>
      <c r="IO146" s="12"/>
      <c r="IP146" s="12"/>
      <c r="IQ146" s="13"/>
      <c r="IR146" s="14"/>
      <c r="IS146" s="11"/>
      <c r="IT146" s="11"/>
      <c r="IU146" s="11"/>
      <c r="IV146" s="11"/>
      <c r="IW146" s="11"/>
      <c r="IX146" s="11"/>
      <c r="IY146" s="11"/>
      <c r="IZ146" s="11"/>
      <c r="JA146" s="11"/>
      <c r="JB146" s="11"/>
      <c r="JC146" s="11"/>
      <c r="JD146" s="11"/>
      <c r="JE146" s="16"/>
      <c r="JF146" s="16"/>
      <c r="JG146" s="11"/>
      <c r="JH146" s="12"/>
      <c r="JI146" s="12"/>
      <c r="JJ146" s="13"/>
      <c r="JK146" s="14"/>
      <c r="JL146" s="11"/>
      <c r="JM146" s="11"/>
      <c r="JN146" s="11"/>
      <c r="JO146" s="11"/>
      <c r="JP146" s="11"/>
      <c r="JQ146" s="11"/>
      <c r="JR146" s="11"/>
      <c r="JS146" s="11"/>
      <c r="JT146" s="11"/>
      <c r="JU146" s="11"/>
      <c r="JV146" s="11"/>
      <c r="JW146" s="11"/>
      <c r="JX146" s="16"/>
      <c r="JY146" s="16"/>
      <c r="JZ146" s="11"/>
      <c r="KA146" s="12"/>
      <c r="KB146" s="12"/>
      <c r="KC146" s="13"/>
      <c r="KD146" s="14"/>
      <c r="KE146" s="11"/>
      <c r="KF146" s="11"/>
      <c r="KG146" s="11"/>
      <c r="KH146" s="11"/>
      <c r="KI146" s="11"/>
      <c r="KJ146" s="11"/>
      <c r="KK146" s="11"/>
      <c r="KL146" s="11"/>
      <c r="KM146" s="11"/>
      <c r="KN146" s="11"/>
      <c r="KO146" s="11"/>
      <c r="KP146" s="11"/>
      <c r="KQ146" s="16"/>
      <c r="KR146" s="16"/>
      <c r="KS146" s="11"/>
      <c r="KT146" s="12"/>
      <c r="KU146" s="12"/>
      <c r="KV146" s="13"/>
      <c r="KW146" s="14"/>
      <c r="KX146" s="11"/>
      <c r="KY146" s="11"/>
      <c r="KZ146" s="11"/>
      <c r="LA146" s="11"/>
      <c r="LB146" s="11"/>
      <c r="LC146" s="11"/>
      <c r="LD146" s="11"/>
      <c r="LE146" s="11"/>
      <c r="LF146" s="11"/>
      <c r="LG146" s="11"/>
      <c r="LH146" s="11"/>
      <c r="LI146" s="11"/>
      <c r="LJ146" s="16"/>
      <c r="LK146" s="16"/>
      <c r="LL146" s="11"/>
      <c r="LM146" s="12"/>
      <c r="LN146" s="12"/>
      <c r="LO146" s="13"/>
      <c r="LP146" s="14"/>
      <c r="LQ146" s="11"/>
      <c r="LR146" s="11"/>
      <c r="LS146" s="11"/>
      <c r="LT146" s="11"/>
      <c r="LU146" s="11"/>
      <c r="LV146" s="11"/>
      <c r="LW146" s="11"/>
      <c r="LX146" s="11"/>
      <c r="LY146" s="11"/>
      <c r="LZ146" s="11"/>
      <c r="MA146" s="11"/>
      <c r="MB146" s="11"/>
      <c r="MC146" s="16"/>
      <c r="MD146" s="16"/>
      <c r="ME146" s="11"/>
      <c r="MF146" s="12"/>
      <c r="MG146" s="12"/>
      <c r="MH146" s="13"/>
      <c r="MI146" s="14"/>
      <c r="MJ146" s="11"/>
      <c r="MK146" s="11"/>
      <c r="ML146" s="11"/>
      <c r="MM146" s="11"/>
      <c r="MN146" s="11"/>
      <c r="MO146" s="11"/>
      <c r="MP146" s="11"/>
      <c r="MQ146" s="11"/>
      <c r="MR146" s="11"/>
      <c r="MS146" s="11"/>
      <c r="MT146" s="11"/>
      <c r="MU146" s="11"/>
      <c r="MV146" s="16"/>
      <c r="MW146" s="16"/>
      <c r="MX146" s="11"/>
      <c r="MY146" s="12"/>
      <c r="MZ146" s="12"/>
      <c r="NA146" s="13"/>
      <c r="NB146" s="14"/>
      <c r="NC146" s="11"/>
      <c r="ND146" s="11"/>
      <c r="NE146" s="11"/>
      <c r="NF146" s="11"/>
      <c r="NG146" s="11"/>
      <c r="NH146" s="11"/>
      <c r="NI146" s="11"/>
      <c r="NJ146" s="11"/>
      <c r="NK146" s="11"/>
      <c r="NL146" s="11"/>
      <c r="NM146" s="11"/>
      <c r="NN146" s="11"/>
      <c r="NO146" s="16"/>
      <c r="NP146" s="16"/>
      <c r="NQ146" s="11"/>
      <c r="NR146" s="12"/>
      <c r="NS146" s="12"/>
      <c r="NT146" s="13"/>
      <c r="NU146" s="14"/>
      <c r="NV146" s="11"/>
      <c r="NW146" s="11"/>
      <c r="NX146" s="11"/>
      <c r="NY146" s="11"/>
      <c r="NZ146" s="11"/>
      <c r="OA146" s="11"/>
      <c r="OB146" s="11"/>
      <c r="OC146" s="11"/>
      <c r="OD146" s="11"/>
      <c r="OE146" s="11"/>
      <c r="OF146" s="11"/>
      <c r="OG146" s="11"/>
      <c r="OH146" s="16"/>
      <c r="OI146" s="16"/>
      <c r="OJ146" s="11"/>
      <c r="OK146" s="12"/>
      <c r="OL146" s="12"/>
      <c r="OM146" s="13"/>
      <c r="ON146" s="14"/>
      <c r="OO146" s="11"/>
      <c r="OP146" s="11"/>
      <c r="OQ146" s="11"/>
      <c r="OR146" s="11"/>
      <c r="OS146" s="11"/>
      <c r="OT146" s="11"/>
      <c r="OU146" s="11"/>
      <c r="OV146" s="11"/>
      <c r="OW146" s="11"/>
      <c r="OX146" s="11"/>
      <c r="OY146" s="11"/>
      <c r="OZ146" s="11"/>
      <c r="PA146" s="16"/>
      <c r="PB146" s="16"/>
    </row>
    <row r="147" spans="1:418" ht="100" customHeight="1" x14ac:dyDescent="0.75">
      <c r="A147" s="12">
        <v>3274</v>
      </c>
      <c r="B147" s="12" t="s">
        <v>3274</v>
      </c>
      <c r="C147" s="12" t="s">
        <v>7384</v>
      </c>
      <c r="D147" s="26">
        <v>15500</v>
      </c>
      <c r="E147" s="27">
        <v>15705</v>
      </c>
      <c r="F147" s="12" t="s">
        <v>8218</v>
      </c>
      <c r="G147" s="12" t="s">
        <v>8223</v>
      </c>
      <c r="H147" s="12" t="s">
        <v>8245</v>
      </c>
      <c r="I147" s="12">
        <v>1458075600</v>
      </c>
      <c r="J147" s="12">
        <v>1454259272</v>
      </c>
      <c r="K147" s="12" t="b">
        <v>1</v>
      </c>
      <c r="L147" s="12">
        <v>286</v>
      </c>
      <c r="M147" s="12" t="b">
        <v>1</v>
      </c>
      <c r="N147" s="12" t="s">
        <v>8273</v>
      </c>
      <c r="O147" s="12" t="s">
        <v>8274</v>
      </c>
      <c r="P147" s="12">
        <v>101</v>
      </c>
      <c r="Q147" s="12">
        <v>54.91</v>
      </c>
      <c r="R147" s="15">
        <v>42400.704537037032</v>
      </c>
      <c r="S147" s="15">
        <v>42444.875</v>
      </c>
      <c r="T147" s="11"/>
      <c r="U147" s="12"/>
      <c r="V147" s="12"/>
      <c r="W147" s="13"/>
      <c r="X147" s="14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6"/>
      <c r="AL147" s="16"/>
      <c r="AM147" s="11"/>
      <c r="AN147" s="12"/>
      <c r="AO147" s="12"/>
      <c r="AP147" s="13"/>
      <c r="AQ147" s="14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6"/>
      <c r="BE147" s="16"/>
      <c r="BF147" s="11"/>
      <c r="BG147" s="12"/>
      <c r="BH147" s="12"/>
      <c r="BI147" s="13"/>
      <c r="BJ147" s="14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6"/>
      <c r="BX147" s="16"/>
      <c r="BY147" s="11"/>
      <c r="BZ147" s="12"/>
      <c r="CA147" s="12"/>
      <c r="CB147" s="13"/>
      <c r="CC147" s="14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6"/>
      <c r="CQ147" s="16"/>
      <c r="CR147" s="11"/>
      <c r="CS147" s="12"/>
      <c r="CT147" s="12"/>
      <c r="CU147" s="13"/>
      <c r="CV147" s="14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6"/>
      <c r="DJ147" s="16"/>
      <c r="DK147" s="11"/>
      <c r="DL147" s="12"/>
      <c r="DM147" s="12"/>
      <c r="DN147" s="13"/>
      <c r="DO147" s="14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  <c r="EB147" s="16"/>
      <c r="EC147" s="16"/>
      <c r="ED147" s="11"/>
      <c r="EE147" s="12"/>
      <c r="EF147" s="12"/>
      <c r="EG147" s="13"/>
      <c r="EH147" s="14"/>
      <c r="EI147" s="11"/>
      <c r="EJ147" s="11"/>
      <c r="EK147" s="11"/>
      <c r="EL147" s="11"/>
      <c r="EM147" s="11"/>
      <c r="EN147" s="11"/>
      <c r="EO147" s="11"/>
      <c r="EP147" s="11"/>
      <c r="EQ147" s="11"/>
      <c r="ER147" s="11"/>
      <c r="ES147" s="11"/>
      <c r="ET147" s="11"/>
      <c r="EU147" s="16"/>
      <c r="EV147" s="16"/>
      <c r="EW147" s="11"/>
      <c r="EX147" s="12"/>
      <c r="EY147" s="12"/>
      <c r="EZ147" s="13"/>
      <c r="FA147" s="14"/>
      <c r="FB147" s="11"/>
      <c r="FC147" s="11"/>
      <c r="FD147" s="11"/>
      <c r="FE147" s="11"/>
      <c r="FF147" s="11"/>
      <c r="FG147" s="11"/>
      <c r="FH147" s="11"/>
      <c r="FI147" s="11"/>
      <c r="FJ147" s="11"/>
      <c r="FK147" s="11"/>
      <c r="FL147" s="11"/>
      <c r="FM147" s="11"/>
      <c r="FN147" s="16"/>
      <c r="FO147" s="16"/>
      <c r="FP147" s="11"/>
      <c r="FQ147" s="12"/>
      <c r="FR147" s="12"/>
      <c r="FS147" s="13"/>
      <c r="FT147" s="14"/>
      <c r="FU147" s="11"/>
      <c r="FV147" s="11"/>
      <c r="FW147" s="11"/>
      <c r="FX147" s="11"/>
      <c r="FY147" s="11"/>
      <c r="FZ147" s="11"/>
      <c r="GA147" s="11"/>
      <c r="GB147" s="11"/>
      <c r="GC147" s="11"/>
      <c r="GD147" s="11"/>
      <c r="GE147" s="11"/>
      <c r="GF147" s="11"/>
      <c r="GG147" s="16"/>
      <c r="GH147" s="16"/>
      <c r="GI147" s="11"/>
      <c r="GJ147" s="12"/>
      <c r="GK147" s="12"/>
      <c r="GL147" s="13"/>
      <c r="GM147" s="14"/>
      <c r="GN147" s="11"/>
      <c r="GO147" s="11"/>
      <c r="GP147" s="11"/>
      <c r="GQ147" s="11"/>
      <c r="GR147" s="11"/>
      <c r="GS147" s="11"/>
      <c r="GT147" s="11"/>
      <c r="GU147" s="11"/>
      <c r="GV147" s="11"/>
      <c r="GW147" s="11"/>
      <c r="GX147" s="11"/>
      <c r="GY147" s="11"/>
      <c r="GZ147" s="16"/>
      <c r="HA147" s="16"/>
      <c r="HB147" s="11"/>
      <c r="HC147" s="12"/>
      <c r="HD147" s="12"/>
      <c r="HE147" s="13"/>
      <c r="HF147" s="14"/>
      <c r="HG147" s="11"/>
      <c r="HH147" s="11"/>
      <c r="HI147" s="11"/>
      <c r="HJ147" s="11"/>
      <c r="HK147" s="11"/>
      <c r="HL147" s="11"/>
      <c r="HM147" s="11"/>
      <c r="HN147" s="11"/>
      <c r="HO147" s="11"/>
      <c r="HP147" s="11"/>
      <c r="HQ147" s="11"/>
      <c r="HR147" s="11"/>
      <c r="HS147" s="16"/>
      <c r="HT147" s="16"/>
      <c r="HU147" s="11"/>
      <c r="HV147" s="12"/>
      <c r="HW147" s="12"/>
      <c r="HX147" s="13"/>
      <c r="HY147" s="14"/>
      <c r="HZ147" s="11"/>
      <c r="IA147" s="11"/>
      <c r="IB147" s="11"/>
      <c r="IC147" s="11"/>
      <c r="ID147" s="11"/>
      <c r="IE147" s="11"/>
      <c r="IF147" s="11"/>
      <c r="IG147" s="11"/>
      <c r="IH147" s="11"/>
      <c r="II147" s="11"/>
      <c r="IJ147" s="11"/>
      <c r="IK147" s="11"/>
      <c r="IL147" s="16"/>
      <c r="IM147" s="16"/>
      <c r="IN147" s="11"/>
      <c r="IO147" s="12"/>
      <c r="IP147" s="12"/>
      <c r="IQ147" s="13"/>
      <c r="IR147" s="14"/>
      <c r="IS147" s="11"/>
      <c r="IT147" s="11"/>
      <c r="IU147" s="11"/>
      <c r="IV147" s="11"/>
      <c r="IW147" s="11"/>
      <c r="IX147" s="11"/>
      <c r="IY147" s="11"/>
      <c r="IZ147" s="11"/>
      <c r="JA147" s="11"/>
      <c r="JB147" s="11"/>
      <c r="JC147" s="11"/>
      <c r="JD147" s="11"/>
      <c r="JE147" s="16"/>
      <c r="JF147" s="16"/>
      <c r="JG147" s="11"/>
      <c r="JH147" s="12"/>
      <c r="JI147" s="12"/>
      <c r="JJ147" s="13"/>
      <c r="JK147" s="14"/>
      <c r="JL147" s="11"/>
      <c r="JM147" s="11"/>
      <c r="JN147" s="11"/>
      <c r="JO147" s="11"/>
      <c r="JP147" s="11"/>
      <c r="JQ147" s="11"/>
      <c r="JR147" s="11"/>
      <c r="JS147" s="11"/>
      <c r="JT147" s="11"/>
      <c r="JU147" s="11"/>
      <c r="JV147" s="11"/>
      <c r="JW147" s="11"/>
      <c r="JX147" s="16"/>
      <c r="JY147" s="16"/>
      <c r="JZ147" s="11"/>
      <c r="KA147" s="12"/>
      <c r="KB147" s="12"/>
      <c r="KC147" s="13"/>
      <c r="KD147" s="14"/>
      <c r="KE147" s="11"/>
      <c r="KF147" s="11"/>
      <c r="KG147" s="11"/>
      <c r="KH147" s="11"/>
      <c r="KI147" s="11"/>
      <c r="KJ147" s="11"/>
      <c r="KK147" s="11"/>
      <c r="KL147" s="11"/>
      <c r="KM147" s="11"/>
      <c r="KN147" s="11"/>
      <c r="KO147" s="11"/>
      <c r="KP147" s="11"/>
      <c r="KQ147" s="16"/>
      <c r="KR147" s="16"/>
      <c r="KS147" s="11"/>
      <c r="KT147" s="12"/>
      <c r="KU147" s="12"/>
      <c r="KV147" s="13"/>
      <c r="KW147" s="14"/>
      <c r="KX147" s="11"/>
      <c r="KY147" s="11"/>
      <c r="KZ147" s="11"/>
      <c r="LA147" s="11"/>
      <c r="LB147" s="11"/>
      <c r="LC147" s="11"/>
      <c r="LD147" s="11"/>
      <c r="LE147" s="11"/>
      <c r="LF147" s="11"/>
      <c r="LG147" s="11"/>
      <c r="LH147" s="11"/>
      <c r="LI147" s="11"/>
      <c r="LJ147" s="16"/>
      <c r="LK147" s="16"/>
      <c r="LL147" s="11"/>
      <c r="LM147" s="12"/>
      <c r="LN147" s="12"/>
      <c r="LO147" s="13"/>
      <c r="LP147" s="14"/>
      <c r="LQ147" s="11"/>
      <c r="LR147" s="11"/>
      <c r="LS147" s="11"/>
      <c r="LT147" s="11"/>
      <c r="LU147" s="11"/>
      <c r="LV147" s="11"/>
      <c r="LW147" s="11"/>
      <c r="LX147" s="11"/>
      <c r="LY147" s="11"/>
      <c r="LZ147" s="11"/>
      <c r="MA147" s="11"/>
      <c r="MB147" s="11"/>
      <c r="MC147" s="16"/>
      <c r="MD147" s="16"/>
      <c r="ME147" s="11"/>
      <c r="MF147" s="12"/>
      <c r="MG147" s="12"/>
      <c r="MH147" s="13"/>
      <c r="MI147" s="14"/>
      <c r="MJ147" s="11"/>
      <c r="MK147" s="11"/>
      <c r="ML147" s="11"/>
      <c r="MM147" s="11"/>
      <c r="MN147" s="11"/>
      <c r="MO147" s="11"/>
      <c r="MP147" s="11"/>
      <c r="MQ147" s="11"/>
      <c r="MR147" s="11"/>
      <c r="MS147" s="11"/>
      <c r="MT147" s="11"/>
      <c r="MU147" s="11"/>
      <c r="MV147" s="16"/>
      <c r="MW147" s="16"/>
      <c r="MX147" s="11"/>
      <c r="MY147" s="12"/>
      <c r="MZ147" s="12"/>
      <c r="NA147" s="13"/>
      <c r="NB147" s="14"/>
      <c r="NC147" s="11"/>
      <c r="ND147" s="11"/>
      <c r="NE147" s="11"/>
      <c r="NF147" s="11"/>
      <c r="NG147" s="11"/>
      <c r="NH147" s="11"/>
      <c r="NI147" s="11"/>
      <c r="NJ147" s="11"/>
      <c r="NK147" s="11"/>
      <c r="NL147" s="11"/>
      <c r="NM147" s="11"/>
      <c r="NN147" s="11"/>
      <c r="NO147" s="16"/>
      <c r="NP147" s="16"/>
      <c r="NQ147" s="11"/>
      <c r="NR147" s="12"/>
      <c r="NS147" s="12"/>
      <c r="NT147" s="13"/>
      <c r="NU147" s="14"/>
      <c r="NV147" s="11"/>
      <c r="NW147" s="11"/>
      <c r="NX147" s="11"/>
      <c r="NY147" s="11"/>
      <c r="NZ147" s="11"/>
      <c r="OA147" s="11"/>
      <c r="OB147" s="11"/>
      <c r="OC147" s="11"/>
      <c r="OD147" s="11"/>
      <c r="OE147" s="11"/>
      <c r="OF147" s="11"/>
      <c r="OG147" s="11"/>
      <c r="OH147" s="16"/>
      <c r="OI147" s="16"/>
      <c r="OJ147" s="11"/>
      <c r="OK147" s="12"/>
      <c r="OL147" s="12"/>
      <c r="OM147" s="13"/>
      <c r="ON147" s="14"/>
      <c r="OO147" s="11"/>
      <c r="OP147" s="11"/>
      <c r="OQ147" s="11"/>
      <c r="OR147" s="11"/>
      <c r="OS147" s="11"/>
      <c r="OT147" s="11"/>
      <c r="OU147" s="11"/>
      <c r="OV147" s="11"/>
      <c r="OW147" s="11"/>
      <c r="OX147" s="11"/>
      <c r="OY147" s="11"/>
      <c r="OZ147" s="11"/>
      <c r="PA147" s="16"/>
      <c r="PB147" s="16"/>
    </row>
    <row r="148" spans="1:418" ht="100" customHeight="1" x14ac:dyDescent="0.75">
      <c r="A148" s="12">
        <v>3275</v>
      </c>
      <c r="B148" s="12" t="s">
        <v>3275</v>
      </c>
      <c r="C148" s="12" t="s">
        <v>7385</v>
      </c>
      <c r="D148" s="26">
        <v>1800</v>
      </c>
      <c r="E148" s="27">
        <v>1805</v>
      </c>
      <c r="F148" s="12" t="s">
        <v>8218</v>
      </c>
      <c r="G148" s="12" t="s">
        <v>8223</v>
      </c>
      <c r="H148" s="12" t="s">
        <v>8245</v>
      </c>
      <c r="I148" s="12">
        <v>1423456200</v>
      </c>
      <c r="J148" s="12">
        <v>1421183271</v>
      </c>
      <c r="K148" s="12" t="b">
        <v>1</v>
      </c>
      <c r="L148" s="12">
        <v>12</v>
      </c>
      <c r="M148" s="12" t="b">
        <v>1</v>
      </c>
      <c r="N148" s="12" t="s">
        <v>8273</v>
      </c>
      <c r="O148" s="12" t="s">
        <v>8274</v>
      </c>
      <c r="P148" s="12">
        <v>100</v>
      </c>
      <c r="Q148" s="12">
        <v>150.41999999999999</v>
      </c>
      <c r="R148" s="15">
        <v>42017.88045138889</v>
      </c>
      <c r="S148" s="15">
        <v>42044.1875</v>
      </c>
      <c r="T148" s="11"/>
      <c r="U148" s="12"/>
      <c r="V148" s="12"/>
      <c r="W148" s="13"/>
      <c r="X148" s="14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6"/>
      <c r="AL148" s="16"/>
      <c r="AM148" s="11"/>
      <c r="AN148" s="12"/>
      <c r="AO148" s="12"/>
      <c r="AP148" s="13"/>
      <c r="AQ148" s="14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6"/>
      <c r="BE148" s="16"/>
      <c r="BF148" s="11"/>
      <c r="BG148" s="12"/>
      <c r="BH148" s="12"/>
      <c r="BI148" s="13"/>
      <c r="BJ148" s="14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6"/>
      <c r="BX148" s="16"/>
      <c r="BY148" s="11"/>
      <c r="BZ148" s="12"/>
      <c r="CA148" s="12"/>
      <c r="CB148" s="13"/>
      <c r="CC148" s="14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6"/>
      <c r="CQ148" s="16"/>
      <c r="CR148" s="11"/>
      <c r="CS148" s="12"/>
      <c r="CT148" s="12"/>
      <c r="CU148" s="13"/>
      <c r="CV148" s="14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6"/>
      <c r="DJ148" s="16"/>
      <c r="DK148" s="11"/>
      <c r="DL148" s="12"/>
      <c r="DM148" s="12"/>
      <c r="DN148" s="13"/>
      <c r="DO148" s="14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  <c r="EB148" s="16"/>
      <c r="EC148" s="16"/>
      <c r="ED148" s="11"/>
      <c r="EE148" s="12"/>
      <c r="EF148" s="12"/>
      <c r="EG148" s="13"/>
      <c r="EH148" s="14"/>
      <c r="EI148" s="11"/>
      <c r="EJ148" s="11"/>
      <c r="EK148" s="11"/>
      <c r="EL148" s="11"/>
      <c r="EM148" s="11"/>
      <c r="EN148" s="11"/>
      <c r="EO148" s="11"/>
      <c r="EP148" s="11"/>
      <c r="EQ148" s="11"/>
      <c r="ER148" s="11"/>
      <c r="ES148" s="11"/>
      <c r="ET148" s="11"/>
      <c r="EU148" s="16"/>
      <c r="EV148" s="16"/>
      <c r="EW148" s="11"/>
      <c r="EX148" s="12"/>
      <c r="EY148" s="12"/>
      <c r="EZ148" s="13"/>
      <c r="FA148" s="14"/>
      <c r="FB148" s="11"/>
      <c r="FC148" s="11"/>
      <c r="FD148" s="11"/>
      <c r="FE148" s="11"/>
      <c r="FF148" s="11"/>
      <c r="FG148" s="11"/>
      <c r="FH148" s="11"/>
      <c r="FI148" s="11"/>
      <c r="FJ148" s="11"/>
      <c r="FK148" s="11"/>
      <c r="FL148" s="11"/>
      <c r="FM148" s="11"/>
      <c r="FN148" s="16"/>
      <c r="FO148" s="16"/>
      <c r="FP148" s="11"/>
      <c r="FQ148" s="12"/>
      <c r="FR148" s="12"/>
      <c r="FS148" s="13"/>
      <c r="FT148" s="14"/>
      <c r="FU148" s="11"/>
      <c r="FV148" s="11"/>
      <c r="FW148" s="11"/>
      <c r="FX148" s="11"/>
      <c r="FY148" s="11"/>
      <c r="FZ148" s="11"/>
      <c r="GA148" s="11"/>
      <c r="GB148" s="11"/>
      <c r="GC148" s="11"/>
      <c r="GD148" s="11"/>
      <c r="GE148" s="11"/>
      <c r="GF148" s="11"/>
      <c r="GG148" s="16"/>
      <c r="GH148" s="16"/>
      <c r="GI148" s="11"/>
      <c r="GJ148" s="12"/>
      <c r="GK148" s="12"/>
      <c r="GL148" s="13"/>
      <c r="GM148" s="14"/>
      <c r="GN148" s="11"/>
      <c r="GO148" s="11"/>
      <c r="GP148" s="11"/>
      <c r="GQ148" s="11"/>
      <c r="GR148" s="11"/>
      <c r="GS148" s="11"/>
      <c r="GT148" s="11"/>
      <c r="GU148" s="11"/>
      <c r="GV148" s="11"/>
      <c r="GW148" s="11"/>
      <c r="GX148" s="11"/>
      <c r="GY148" s="11"/>
      <c r="GZ148" s="16"/>
      <c r="HA148" s="16"/>
      <c r="HB148" s="11"/>
      <c r="HC148" s="12"/>
      <c r="HD148" s="12"/>
      <c r="HE148" s="13"/>
      <c r="HF148" s="14"/>
      <c r="HG148" s="11"/>
      <c r="HH148" s="11"/>
      <c r="HI148" s="11"/>
      <c r="HJ148" s="11"/>
      <c r="HK148" s="11"/>
      <c r="HL148" s="11"/>
      <c r="HM148" s="11"/>
      <c r="HN148" s="11"/>
      <c r="HO148" s="11"/>
      <c r="HP148" s="11"/>
      <c r="HQ148" s="11"/>
      <c r="HR148" s="11"/>
      <c r="HS148" s="16"/>
      <c r="HT148" s="16"/>
      <c r="HU148" s="11"/>
      <c r="HV148" s="12"/>
      <c r="HW148" s="12"/>
      <c r="HX148" s="13"/>
      <c r="HY148" s="14"/>
      <c r="HZ148" s="11"/>
      <c r="IA148" s="11"/>
      <c r="IB148" s="11"/>
      <c r="IC148" s="11"/>
      <c r="ID148" s="11"/>
      <c r="IE148" s="11"/>
      <c r="IF148" s="11"/>
      <c r="IG148" s="11"/>
      <c r="IH148" s="11"/>
      <c r="II148" s="11"/>
      <c r="IJ148" s="11"/>
      <c r="IK148" s="11"/>
      <c r="IL148" s="16"/>
      <c r="IM148" s="16"/>
      <c r="IN148" s="11"/>
      <c r="IO148" s="12"/>
      <c r="IP148" s="12"/>
      <c r="IQ148" s="13"/>
      <c r="IR148" s="14"/>
      <c r="IS148" s="11"/>
      <c r="IT148" s="11"/>
      <c r="IU148" s="11"/>
      <c r="IV148" s="11"/>
      <c r="IW148" s="11"/>
      <c r="IX148" s="11"/>
      <c r="IY148" s="11"/>
      <c r="IZ148" s="11"/>
      <c r="JA148" s="11"/>
      <c r="JB148" s="11"/>
      <c r="JC148" s="11"/>
      <c r="JD148" s="11"/>
      <c r="JE148" s="16"/>
      <c r="JF148" s="16"/>
      <c r="JG148" s="11"/>
      <c r="JH148" s="12"/>
      <c r="JI148" s="12"/>
      <c r="JJ148" s="13"/>
      <c r="JK148" s="14"/>
      <c r="JL148" s="11"/>
      <c r="JM148" s="11"/>
      <c r="JN148" s="11"/>
      <c r="JO148" s="11"/>
      <c r="JP148" s="11"/>
      <c r="JQ148" s="11"/>
      <c r="JR148" s="11"/>
      <c r="JS148" s="11"/>
      <c r="JT148" s="11"/>
      <c r="JU148" s="11"/>
      <c r="JV148" s="11"/>
      <c r="JW148" s="11"/>
      <c r="JX148" s="16"/>
      <c r="JY148" s="16"/>
      <c r="JZ148" s="11"/>
      <c r="KA148" s="12"/>
      <c r="KB148" s="12"/>
      <c r="KC148" s="13"/>
      <c r="KD148" s="14"/>
      <c r="KE148" s="11"/>
      <c r="KF148" s="11"/>
      <c r="KG148" s="11"/>
      <c r="KH148" s="11"/>
      <c r="KI148" s="11"/>
      <c r="KJ148" s="11"/>
      <c r="KK148" s="11"/>
      <c r="KL148" s="11"/>
      <c r="KM148" s="11"/>
      <c r="KN148" s="11"/>
      <c r="KO148" s="11"/>
      <c r="KP148" s="11"/>
      <c r="KQ148" s="16"/>
      <c r="KR148" s="16"/>
      <c r="KS148" s="11"/>
      <c r="KT148" s="12"/>
      <c r="KU148" s="12"/>
      <c r="KV148" s="13"/>
      <c r="KW148" s="14"/>
      <c r="KX148" s="11"/>
      <c r="KY148" s="11"/>
      <c r="KZ148" s="11"/>
      <c r="LA148" s="11"/>
      <c r="LB148" s="11"/>
      <c r="LC148" s="11"/>
      <c r="LD148" s="11"/>
      <c r="LE148" s="11"/>
      <c r="LF148" s="11"/>
      <c r="LG148" s="11"/>
      <c r="LH148" s="11"/>
      <c r="LI148" s="11"/>
      <c r="LJ148" s="16"/>
      <c r="LK148" s="16"/>
      <c r="LL148" s="11"/>
      <c r="LM148" s="12"/>
      <c r="LN148" s="12"/>
      <c r="LO148" s="13"/>
      <c r="LP148" s="14"/>
      <c r="LQ148" s="11"/>
      <c r="LR148" s="11"/>
      <c r="LS148" s="11"/>
      <c r="LT148" s="11"/>
      <c r="LU148" s="11"/>
      <c r="LV148" s="11"/>
      <c r="LW148" s="11"/>
      <c r="LX148" s="11"/>
      <c r="LY148" s="11"/>
      <c r="LZ148" s="11"/>
      <c r="MA148" s="11"/>
      <c r="MB148" s="11"/>
      <c r="MC148" s="16"/>
      <c r="MD148" s="16"/>
      <c r="ME148" s="11"/>
      <c r="MF148" s="12"/>
      <c r="MG148" s="12"/>
      <c r="MH148" s="13"/>
      <c r="MI148" s="14"/>
      <c r="MJ148" s="11"/>
      <c r="MK148" s="11"/>
      <c r="ML148" s="11"/>
      <c r="MM148" s="11"/>
      <c r="MN148" s="11"/>
      <c r="MO148" s="11"/>
      <c r="MP148" s="11"/>
      <c r="MQ148" s="11"/>
      <c r="MR148" s="11"/>
      <c r="MS148" s="11"/>
      <c r="MT148" s="11"/>
      <c r="MU148" s="11"/>
      <c r="MV148" s="16"/>
      <c r="MW148" s="16"/>
      <c r="MX148" s="11"/>
      <c r="MY148" s="12"/>
      <c r="MZ148" s="12"/>
      <c r="NA148" s="13"/>
      <c r="NB148" s="14"/>
      <c r="NC148" s="11"/>
      <c r="ND148" s="11"/>
      <c r="NE148" s="11"/>
      <c r="NF148" s="11"/>
      <c r="NG148" s="11"/>
      <c r="NH148" s="11"/>
      <c r="NI148" s="11"/>
      <c r="NJ148" s="11"/>
      <c r="NK148" s="11"/>
      <c r="NL148" s="11"/>
      <c r="NM148" s="11"/>
      <c r="NN148" s="11"/>
      <c r="NO148" s="16"/>
      <c r="NP148" s="16"/>
      <c r="NQ148" s="11"/>
      <c r="NR148" s="12"/>
      <c r="NS148" s="12"/>
      <c r="NT148" s="13"/>
      <c r="NU148" s="14"/>
      <c r="NV148" s="11"/>
      <c r="NW148" s="11"/>
      <c r="NX148" s="11"/>
      <c r="NY148" s="11"/>
      <c r="NZ148" s="11"/>
      <c r="OA148" s="11"/>
      <c r="OB148" s="11"/>
      <c r="OC148" s="11"/>
      <c r="OD148" s="11"/>
      <c r="OE148" s="11"/>
      <c r="OF148" s="11"/>
      <c r="OG148" s="11"/>
      <c r="OH148" s="16"/>
      <c r="OI148" s="16"/>
      <c r="OJ148" s="11"/>
      <c r="OK148" s="12"/>
      <c r="OL148" s="12"/>
      <c r="OM148" s="13"/>
      <c r="ON148" s="14"/>
      <c r="OO148" s="11"/>
      <c r="OP148" s="11"/>
      <c r="OQ148" s="11"/>
      <c r="OR148" s="11"/>
      <c r="OS148" s="11"/>
      <c r="OT148" s="11"/>
      <c r="OU148" s="11"/>
      <c r="OV148" s="11"/>
      <c r="OW148" s="11"/>
      <c r="OX148" s="11"/>
      <c r="OY148" s="11"/>
      <c r="OZ148" s="11"/>
      <c r="PA148" s="16"/>
      <c r="PB148" s="16"/>
    </row>
    <row r="149" spans="1:418" ht="100" customHeight="1" x14ac:dyDescent="0.75">
      <c r="A149" s="12">
        <v>3279</v>
      </c>
      <c r="B149" s="12" t="s">
        <v>3279</v>
      </c>
      <c r="C149" s="12" t="s">
        <v>7389</v>
      </c>
      <c r="D149" s="26">
        <v>5800</v>
      </c>
      <c r="E149" s="27">
        <v>6628</v>
      </c>
      <c r="F149" s="12" t="s">
        <v>8218</v>
      </c>
      <c r="G149" s="12" t="s">
        <v>8223</v>
      </c>
      <c r="H149" s="12" t="s">
        <v>8245</v>
      </c>
      <c r="I149" s="12">
        <v>1459474059</v>
      </c>
      <c r="J149" s="12">
        <v>1456885659</v>
      </c>
      <c r="K149" s="12" t="b">
        <v>0</v>
      </c>
      <c r="L149" s="12">
        <v>63</v>
      </c>
      <c r="M149" s="12" t="b">
        <v>1</v>
      </c>
      <c r="N149" s="12" t="s">
        <v>8273</v>
      </c>
      <c r="O149" s="12" t="s">
        <v>8274</v>
      </c>
      <c r="P149" s="12">
        <v>114</v>
      </c>
      <c r="Q149" s="12">
        <v>105.21</v>
      </c>
      <c r="R149" s="15">
        <v>42431.102534722217</v>
      </c>
      <c r="S149" s="15">
        <v>42461.06086805556</v>
      </c>
      <c r="T149" s="11"/>
      <c r="U149" s="12"/>
      <c r="V149" s="12"/>
      <c r="W149" s="13"/>
      <c r="X149" s="14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6"/>
      <c r="AL149" s="16"/>
      <c r="AM149" s="11"/>
      <c r="AN149" s="12"/>
      <c r="AO149" s="12"/>
      <c r="AP149" s="13"/>
      <c r="AQ149" s="14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6"/>
      <c r="BE149" s="16"/>
      <c r="BF149" s="11"/>
      <c r="BG149" s="12"/>
      <c r="BH149" s="12"/>
      <c r="BI149" s="13"/>
      <c r="BJ149" s="14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6"/>
      <c r="BX149" s="16"/>
      <c r="BY149" s="11"/>
      <c r="BZ149" s="12"/>
      <c r="CA149" s="12"/>
      <c r="CB149" s="13"/>
      <c r="CC149" s="14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6"/>
      <c r="CQ149" s="16"/>
      <c r="CR149" s="11"/>
      <c r="CS149" s="12"/>
      <c r="CT149" s="12"/>
      <c r="CU149" s="13"/>
      <c r="CV149" s="14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6"/>
      <c r="DJ149" s="16"/>
      <c r="DK149" s="11"/>
      <c r="DL149" s="12"/>
      <c r="DM149" s="12"/>
      <c r="DN149" s="13"/>
      <c r="DO149" s="14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  <c r="EB149" s="16"/>
      <c r="EC149" s="16"/>
      <c r="ED149" s="11"/>
      <c r="EE149" s="12"/>
      <c r="EF149" s="12"/>
      <c r="EG149" s="13"/>
      <c r="EH149" s="14"/>
      <c r="EI149" s="11"/>
      <c r="EJ149" s="11"/>
      <c r="EK149" s="11"/>
      <c r="EL149" s="11"/>
      <c r="EM149" s="11"/>
      <c r="EN149" s="11"/>
      <c r="EO149" s="11"/>
      <c r="EP149" s="11"/>
      <c r="EQ149" s="11"/>
      <c r="ER149" s="11"/>
      <c r="ES149" s="11"/>
      <c r="ET149" s="11"/>
      <c r="EU149" s="16"/>
      <c r="EV149" s="16"/>
      <c r="EW149" s="11"/>
      <c r="EX149" s="12"/>
      <c r="EY149" s="12"/>
      <c r="EZ149" s="13"/>
      <c r="FA149" s="14"/>
      <c r="FB149" s="11"/>
      <c r="FC149" s="11"/>
      <c r="FD149" s="11"/>
      <c r="FE149" s="11"/>
      <c r="FF149" s="11"/>
      <c r="FG149" s="11"/>
      <c r="FH149" s="11"/>
      <c r="FI149" s="11"/>
      <c r="FJ149" s="11"/>
      <c r="FK149" s="11"/>
      <c r="FL149" s="11"/>
      <c r="FM149" s="11"/>
      <c r="FN149" s="16"/>
      <c r="FO149" s="16"/>
      <c r="FP149" s="11"/>
      <c r="FQ149" s="12"/>
      <c r="FR149" s="12"/>
      <c r="FS149" s="13"/>
      <c r="FT149" s="14"/>
      <c r="FU149" s="11"/>
      <c r="FV149" s="11"/>
      <c r="FW149" s="11"/>
      <c r="FX149" s="11"/>
      <c r="FY149" s="11"/>
      <c r="FZ149" s="11"/>
      <c r="GA149" s="11"/>
      <c r="GB149" s="11"/>
      <c r="GC149" s="11"/>
      <c r="GD149" s="11"/>
      <c r="GE149" s="11"/>
      <c r="GF149" s="11"/>
      <c r="GG149" s="16"/>
      <c r="GH149" s="16"/>
      <c r="GI149" s="11"/>
      <c r="GJ149" s="12"/>
      <c r="GK149" s="12"/>
      <c r="GL149" s="13"/>
      <c r="GM149" s="14"/>
      <c r="GN149" s="11"/>
      <c r="GO149" s="11"/>
      <c r="GP149" s="11"/>
      <c r="GQ149" s="11"/>
      <c r="GR149" s="11"/>
      <c r="GS149" s="11"/>
      <c r="GT149" s="11"/>
      <c r="GU149" s="11"/>
      <c r="GV149" s="11"/>
      <c r="GW149" s="11"/>
      <c r="GX149" s="11"/>
      <c r="GY149" s="11"/>
      <c r="GZ149" s="16"/>
      <c r="HA149" s="16"/>
      <c r="HB149" s="11"/>
      <c r="HC149" s="12"/>
      <c r="HD149" s="12"/>
      <c r="HE149" s="13"/>
      <c r="HF149" s="14"/>
      <c r="HG149" s="11"/>
      <c r="HH149" s="11"/>
      <c r="HI149" s="11"/>
      <c r="HJ149" s="11"/>
      <c r="HK149" s="11"/>
      <c r="HL149" s="11"/>
      <c r="HM149" s="11"/>
      <c r="HN149" s="11"/>
      <c r="HO149" s="11"/>
      <c r="HP149" s="11"/>
      <c r="HQ149" s="11"/>
      <c r="HR149" s="11"/>
      <c r="HS149" s="16"/>
      <c r="HT149" s="16"/>
      <c r="HU149" s="11"/>
      <c r="HV149" s="12"/>
      <c r="HW149" s="12"/>
      <c r="HX149" s="13"/>
      <c r="HY149" s="14"/>
      <c r="HZ149" s="11"/>
      <c r="IA149" s="11"/>
      <c r="IB149" s="11"/>
      <c r="IC149" s="11"/>
      <c r="ID149" s="11"/>
      <c r="IE149" s="11"/>
      <c r="IF149" s="11"/>
      <c r="IG149" s="11"/>
      <c r="IH149" s="11"/>
      <c r="II149" s="11"/>
      <c r="IJ149" s="11"/>
      <c r="IK149" s="11"/>
      <c r="IL149" s="16"/>
      <c r="IM149" s="16"/>
      <c r="IN149" s="11"/>
      <c r="IO149" s="12"/>
      <c r="IP149" s="12"/>
      <c r="IQ149" s="13"/>
      <c r="IR149" s="14"/>
      <c r="IS149" s="11"/>
      <c r="IT149" s="11"/>
      <c r="IU149" s="11"/>
      <c r="IV149" s="11"/>
      <c r="IW149" s="11"/>
      <c r="IX149" s="11"/>
      <c r="IY149" s="11"/>
      <c r="IZ149" s="11"/>
      <c r="JA149" s="11"/>
      <c r="JB149" s="11"/>
      <c r="JC149" s="11"/>
      <c r="JD149" s="11"/>
      <c r="JE149" s="16"/>
      <c r="JF149" s="16"/>
      <c r="JG149" s="11"/>
      <c r="JH149" s="12"/>
      <c r="JI149" s="12"/>
      <c r="JJ149" s="13"/>
      <c r="JK149" s="14"/>
      <c r="JL149" s="11"/>
      <c r="JM149" s="11"/>
      <c r="JN149" s="11"/>
      <c r="JO149" s="11"/>
      <c r="JP149" s="11"/>
      <c r="JQ149" s="11"/>
      <c r="JR149" s="11"/>
      <c r="JS149" s="11"/>
      <c r="JT149" s="11"/>
      <c r="JU149" s="11"/>
      <c r="JV149" s="11"/>
      <c r="JW149" s="11"/>
      <c r="JX149" s="16"/>
      <c r="JY149" s="16"/>
      <c r="JZ149" s="11"/>
      <c r="KA149" s="12"/>
      <c r="KB149" s="12"/>
      <c r="KC149" s="13"/>
      <c r="KD149" s="14"/>
      <c r="KE149" s="11"/>
      <c r="KF149" s="11"/>
      <c r="KG149" s="11"/>
      <c r="KH149" s="11"/>
      <c r="KI149" s="11"/>
      <c r="KJ149" s="11"/>
      <c r="KK149" s="11"/>
      <c r="KL149" s="11"/>
      <c r="KM149" s="11"/>
      <c r="KN149" s="11"/>
      <c r="KO149" s="11"/>
      <c r="KP149" s="11"/>
      <c r="KQ149" s="16"/>
      <c r="KR149" s="16"/>
      <c r="KS149" s="11"/>
      <c r="KT149" s="12"/>
      <c r="KU149" s="12"/>
      <c r="KV149" s="13"/>
      <c r="KW149" s="14"/>
      <c r="KX149" s="11"/>
      <c r="KY149" s="11"/>
      <c r="KZ149" s="11"/>
      <c r="LA149" s="11"/>
      <c r="LB149" s="11"/>
      <c r="LC149" s="11"/>
      <c r="LD149" s="11"/>
      <c r="LE149" s="11"/>
      <c r="LF149" s="11"/>
      <c r="LG149" s="11"/>
      <c r="LH149" s="11"/>
      <c r="LI149" s="11"/>
      <c r="LJ149" s="16"/>
      <c r="LK149" s="16"/>
      <c r="LL149" s="11"/>
      <c r="LM149" s="12"/>
      <c r="LN149" s="12"/>
      <c r="LO149" s="13"/>
      <c r="LP149" s="14"/>
      <c r="LQ149" s="11"/>
      <c r="LR149" s="11"/>
      <c r="LS149" s="11"/>
      <c r="LT149" s="11"/>
      <c r="LU149" s="11"/>
      <c r="LV149" s="11"/>
      <c r="LW149" s="11"/>
      <c r="LX149" s="11"/>
      <c r="LY149" s="11"/>
      <c r="LZ149" s="11"/>
      <c r="MA149" s="11"/>
      <c r="MB149" s="11"/>
      <c r="MC149" s="16"/>
      <c r="MD149" s="16"/>
      <c r="ME149" s="11"/>
      <c r="MF149" s="12"/>
      <c r="MG149" s="12"/>
      <c r="MH149" s="13"/>
      <c r="MI149" s="14"/>
      <c r="MJ149" s="11"/>
      <c r="MK149" s="11"/>
      <c r="ML149" s="11"/>
      <c r="MM149" s="11"/>
      <c r="MN149" s="11"/>
      <c r="MO149" s="11"/>
      <c r="MP149" s="11"/>
      <c r="MQ149" s="11"/>
      <c r="MR149" s="11"/>
      <c r="MS149" s="11"/>
      <c r="MT149" s="11"/>
      <c r="MU149" s="11"/>
      <c r="MV149" s="16"/>
      <c r="MW149" s="16"/>
      <c r="MX149" s="11"/>
      <c r="MY149" s="12"/>
      <c r="MZ149" s="12"/>
      <c r="NA149" s="13"/>
      <c r="NB149" s="14"/>
      <c r="NC149" s="11"/>
      <c r="ND149" s="11"/>
      <c r="NE149" s="11"/>
      <c r="NF149" s="11"/>
      <c r="NG149" s="11"/>
      <c r="NH149" s="11"/>
      <c r="NI149" s="11"/>
      <c r="NJ149" s="11"/>
      <c r="NK149" s="11"/>
      <c r="NL149" s="11"/>
      <c r="NM149" s="11"/>
      <c r="NN149" s="11"/>
      <c r="NO149" s="16"/>
      <c r="NP149" s="16"/>
      <c r="NQ149" s="11"/>
      <c r="NR149" s="12"/>
      <c r="NS149" s="12"/>
      <c r="NT149" s="13"/>
      <c r="NU149" s="14"/>
      <c r="NV149" s="11"/>
      <c r="NW149" s="11"/>
      <c r="NX149" s="11"/>
      <c r="NY149" s="11"/>
      <c r="NZ149" s="11"/>
      <c r="OA149" s="11"/>
      <c r="OB149" s="11"/>
      <c r="OC149" s="11"/>
      <c r="OD149" s="11"/>
      <c r="OE149" s="11"/>
      <c r="OF149" s="11"/>
      <c r="OG149" s="11"/>
      <c r="OH149" s="16"/>
      <c r="OI149" s="16"/>
      <c r="OJ149" s="11"/>
      <c r="OK149" s="12"/>
      <c r="OL149" s="12"/>
      <c r="OM149" s="13"/>
      <c r="ON149" s="14"/>
      <c r="OO149" s="11"/>
      <c r="OP149" s="11"/>
      <c r="OQ149" s="11"/>
      <c r="OR149" s="11"/>
      <c r="OS149" s="11"/>
      <c r="OT149" s="11"/>
      <c r="OU149" s="11"/>
      <c r="OV149" s="11"/>
      <c r="OW149" s="11"/>
      <c r="OX149" s="11"/>
      <c r="OY149" s="11"/>
      <c r="OZ149" s="11"/>
      <c r="PA149" s="16"/>
      <c r="PB149" s="16"/>
    </row>
    <row r="150" spans="1:418" ht="100" customHeight="1" x14ac:dyDescent="0.75">
      <c r="A150" s="12">
        <v>3280</v>
      </c>
      <c r="B150" s="12" t="s">
        <v>3280</v>
      </c>
      <c r="C150" s="12" t="s">
        <v>7390</v>
      </c>
      <c r="D150" s="26">
        <v>2000</v>
      </c>
      <c r="E150" s="27">
        <v>2060</v>
      </c>
      <c r="F150" s="12" t="s">
        <v>8218</v>
      </c>
      <c r="G150" s="12" t="s">
        <v>8223</v>
      </c>
      <c r="H150" s="12" t="s">
        <v>8245</v>
      </c>
      <c r="I150" s="12">
        <v>1433134800</v>
      </c>
      <c r="J150" s="12">
        <v>1430158198</v>
      </c>
      <c r="K150" s="12" t="b">
        <v>0</v>
      </c>
      <c r="L150" s="12">
        <v>30</v>
      </c>
      <c r="M150" s="12" t="b">
        <v>1</v>
      </c>
      <c r="N150" s="12" t="s">
        <v>8273</v>
      </c>
      <c r="O150" s="12" t="s">
        <v>8274</v>
      </c>
      <c r="P150" s="12">
        <v>103</v>
      </c>
      <c r="Q150" s="12">
        <v>68.67</v>
      </c>
      <c r="R150" s="15">
        <v>42121.756921296299</v>
      </c>
      <c r="S150" s="15">
        <v>42156.208333333328</v>
      </c>
      <c r="T150" s="11"/>
      <c r="U150" s="12"/>
      <c r="V150" s="12"/>
      <c r="W150" s="13"/>
      <c r="X150" s="14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6"/>
      <c r="AL150" s="16"/>
      <c r="AM150" s="11"/>
      <c r="AN150" s="12"/>
      <c r="AO150" s="12"/>
      <c r="AP150" s="13"/>
      <c r="AQ150" s="14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6"/>
      <c r="BE150" s="16"/>
      <c r="BF150" s="11"/>
      <c r="BG150" s="12"/>
      <c r="BH150" s="12"/>
      <c r="BI150" s="13"/>
      <c r="BJ150" s="14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6"/>
      <c r="BX150" s="16"/>
      <c r="BY150" s="11"/>
      <c r="BZ150" s="12"/>
      <c r="CA150" s="12"/>
      <c r="CB150" s="13"/>
      <c r="CC150" s="14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6"/>
      <c r="CQ150" s="16"/>
      <c r="CR150" s="11"/>
      <c r="CS150" s="12"/>
      <c r="CT150" s="12"/>
      <c r="CU150" s="13"/>
      <c r="CV150" s="14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6"/>
      <c r="DJ150" s="16"/>
      <c r="DK150" s="11"/>
      <c r="DL150" s="12"/>
      <c r="DM150" s="12"/>
      <c r="DN150" s="13"/>
      <c r="DO150" s="14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  <c r="EB150" s="16"/>
      <c r="EC150" s="16"/>
      <c r="ED150" s="11"/>
      <c r="EE150" s="12"/>
      <c r="EF150" s="12"/>
      <c r="EG150" s="13"/>
      <c r="EH150" s="14"/>
      <c r="EI150" s="11"/>
      <c r="EJ150" s="11"/>
      <c r="EK150" s="11"/>
      <c r="EL150" s="11"/>
      <c r="EM150" s="11"/>
      <c r="EN150" s="11"/>
      <c r="EO150" s="11"/>
      <c r="EP150" s="11"/>
      <c r="EQ150" s="11"/>
      <c r="ER150" s="11"/>
      <c r="ES150" s="11"/>
      <c r="ET150" s="11"/>
      <c r="EU150" s="16"/>
      <c r="EV150" s="16"/>
      <c r="EW150" s="11"/>
      <c r="EX150" s="12"/>
      <c r="EY150" s="12"/>
      <c r="EZ150" s="13"/>
      <c r="FA150" s="14"/>
      <c r="FB150" s="11"/>
      <c r="FC150" s="11"/>
      <c r="FD150" s="11"/>
      <c r="FE150" s="11"/>
      <c r="FF150" s="11"/>
      <c r="FG150" s="11"/>
      <c r="FH150" s="11"/>
      <c r="FI150" s="11"/>
      <c r="FJ150" s="11"/>
      <c r="FK150" s="11"/>
      <c r="FL150" s="11"/>
      <c r="FM150" s="11"/>
      <c r="FN150" s="16"/>
      <c r="FO150" s="16"/>
      <c r="FP150" s="11"/>
      <c r="FQ150" s="12"/>
      <c r="FR150" s="12"/>
      <c r="FS150" s="13"/>
      <c r="FT150" s="14"/>
      <c r="FU150" s="11"/>
      <c r="FV150" s="11"/>
      <c r="FW150" s="11"/>
      <c r="FX150" s="11"/>
      <c r="FY150" s="11"/>
      <c r="FZ150" s="11"/>
      <c r="GA150" s="11"/>
      <c r="GB150" s="11"/>
      <c r="GC150" s="11"/>
      <c r="GD150" s="11"/>
      <c r="GE150" s="11"/>
      <c r="GF150" s="11"/>
      <c r="GG150" s="16"/>
      <c r="GH150" s="16"/>
      <c r="GI150" s="11"/>
      <c r="GJ150" s="12"/>
      <c r="GK150" s="12"/>
      <c r="GL150" s="13"/>
      <c r="GM150" s="14"/>
      <c r="GN150" s="11"/>
      <c r="GO150" s="11"/>
      <c r="GP150" s="11"/>
      <c r="GQ150" s="11"/>
      <c r="GR150" s="11"/>
      <c r="GS150" s="11"/>
      <c r="GT150" s="11"/>
      <c r="GU150" s="11"/>
      <c r="GV150" s="11"/>
      <c r="GW150" s="11"/>
      <c r="GX150" s="11"/>
      <c r="GY150" s="11"/>
      <c r="GZ150" s="16"/>
      <c r="HA150" s="16"/>
      <c r="HB150" s="11"/>
      <c r="HC150" s="12"/>
      <c r="HD150" s="12"/>
      <c r="HE150" s="13"/>
      <c r="HF150" s="14"/>
      <c r="HG150" s="11"/>
      <c r="HH150" s="11"/>
      <c r="HI150" s="11"/>
      <c r="HJ150" s="11"/>
      <c r="HK150" s="11"/>
      <c r="HL150" s="11"/>
      <c r="HM150" s="11"/>
      <c r="HN150" s="11"/>
      <c r="HO150" s="11"/>
      <c r="HP150" s="11"/>
      <c r="HQ150" s="11"/>
      <c r="HR150" s="11"/>
      <c r="HS150" s="16"/>
      <c r="HT150" s="16"/>
      <c r="HU150" s="11"/>
      <c r="HV150" s="12"/>
      <c r="HW150" s="12"/>
      <c r="HX150" s="13"/>
      <c r="HY150" s="14"/>
      <c r="HZ150" s="11"/>
      <c r="IA150" s="11"/>
      <c r="IB150" s="11"/>
      <c r="IC150" s="11"/>
      <c r="ID150" s="11"/>
      <c r="IE150" s="11"/>
      <c r="IF150" s="11"/>
      <c r="IG150" s="11"/>
      <c r="IH150" s="11"/>
      <c r="II150" s="11"/>
      <c r="IJ150" s="11"/>
      <c r="IK150" s="11"/>
      <c r="IL150" s="16"/>
      <c r="IM150" s="16"/>
      <c r="IN150" s="11"/>
      <c r="IO150" s="12"/>
      <c r="IP150" s="12"/>
      <c r="IQ150" s="13"/>
      <c r="IR150" s="14"/>
      <c r="IS150" s="11"/>
      <c r="IT150" s="11"/>
      <c r="IU150" s="11"/>
      <c r="IV150" s="11"/>
      <c r="IW150" s="11"/>
      <c r="IX150" s="11"/>
      <c r="IY150" s="11"/>
      <c r="IZ150" s="11"/>
      <c r="JA150" s="11"/>
      <c r="JB150" s="11"/>
      <c r="JC150" s="11"/>
      <c r="JD150" s="11"/>
      <c r="JE150" s="16"/>
      <c r="JF150" s="16"/>
      <c r="JG150" s="11"/>
      <c r="JH150" s="12"/>
      <c r="JI150" s="12"/>
      <c r="JJ150" s="13"/>
      <c r="JK150" s="14"/>
      <c r="JL150" s="11"/>
      <c r="JM150" s="11"/>
      <c r="JN150" s="11"/>
      <c r="JO150" s="11"/>
      <c r="JP150" s="11"/>
      <c r="JQ150" s="11"/>
      <c r="JR150" s="11"/>
      <c r="JS150" s="11"/>
      <c r="JT150" s="11"/>
      <c r="JU150" s="11"/>
      <c r="JV150" s="11"/>
      <c r="JW150" s="11"/>
      <c r="JX150" s="16"/>
      <c r="JY150" s="16"/>
      <c r="JZ150" s="11"/>
      <c r="KA150" s="12"/>
      <c r="KB150" s="12"/>
      <c r="KC150" s="13"/>
      <c r="KD150" s="14"/>
      <c r="KE150" s="11"/>
      <c r="KF150" s="11"/>
      <c r="KG150" s="11"/>
      <c r="KH150" s="11"/>
      <c r="KI150" s="11"/>
      <c r="KJ150" s="11"/>
      <c r="KK150" s="11"/>
      <c r="KL150" s="11"/>
      <c r="KM150" s="11"/>
      <c r="KN150" s="11"/>
      <c r="KO150" s="11"/>
      <c r="KP150" s="11"/>
      <c r="KQ150" s="16"/>
      <c r="KR150" s="16"/>
      <c r="KS150" s="11"/>
      <c r="KT150" s="12"/>
      <c r="KU150" s="12"/>
      <c r="KV150" s="13"/>
      <c r="KW150" s="14"/>
      <c r="KX150" s="11"/>
      <c r="KY150" s="11"/>
      <c r="KZ150" s="11"/>
      <c r="LA150" s="11"/>
      <c r="LB150" s="11"/>
      <c r="LC150" s="11"/>
      <c r="LD150" s="11"/>
      <c r="LE150" s="11"/>
      <c r="LF150" s="11"/>
      <c r="LG150" s="11"/>
      <c r="LH150" s="11"/>
      <c r="LI150" s="11"/>
      <c r="LJ150" s="16"/>
      <c r="LK150" s="16"/>
      <c r="LL150" s="11"/>
      <c r="LM150" s="12"/>
      <c r="LN150" s="12"/>
      <c r="LO150" s="13"/>
      <c r="LP150" s="14"/>
      <c r="LQ150" s="11"/>
      <c r="LR150" s="11"/>
      <c r="LS150" s="11"/>
      <c r="LT150" s="11"/>
      <c r="LU150" s="11"/>
      <c r="LV150" s="11"/>
      <c r="LW150" s="11"/>
      <c r="LX150" s="11"/>
      <c r="LY150" s="11"/>
      <c r="LZ150" s="11"/>
      <c r="MA150" s="11"/>
      <c r="MB150" s="11"/>
      <c r="MC150" s="16"/>
      <c r="MD150" s="16"/>
      <c r="ME150" s="11"/>
      <c r="MF150" s="12"/>
      <c r="MG150" s="12"/>
      <c r="MH150" s="13"/>
      <c r="MI150" s="14"/>
      <c r="MJ150" s="11"/>
      <c r="MK150" s="11"/>
      <c r="ML150" s="11"/>
      <c r="MM150" s="11"/>
      <c r="MN150" s="11"/>
      <c r="MO150" s="11"/>
      <c r="MP150" s="11"/>
      <c r="MQ150" s="11"/>
      <c r="MR150" s="11"/>
      <c r="MS150" s="11"/>
      <c r="MT150" s="11"/>
      <c r="MU150" s="11"/>
      <c r="MV150" s="16"/>
      <c r="MW150" s="16"/>
      <c r="MX150" s="11"/>
      <c r="MY150" s="12"/>
      <c r="MZ150" s="12"/>
      <c r="NA150" s="13"/>
      <c r="NB150" s="14"/>
      <c r="NC150" s="11"/>
      <c r="ND150" s="11"/>
      <c r="NE150" s="11"/>
      <c r="NF150" s="11"/>
      <c r="NG150" s="11"/>
      <c r="NH150" s="11"/>
      <c r="NI150" s="11"/>
      <c r="NJ150" s="11"/>
      <c r="NK150" s="11"/>
      <c r="NL150" s="11"/>
      <c r="NM150" s="11"/>
      <c r="NN150" s="11"/>
      <c r="NO150" s="16"/>
      <c r="NP150" s="16"/>
      <c r="NQ150" s="11"/>
      <c r="NR150" s="12"/>
      <c r="NS150" s="12"/>
      <c r="NT150" s="13"/>
      <c r="NU150" s="14"/>
      <c r="NV150" s="11"/>
      <c r="NW150" s="11"/>
      <c r="NX150" s="11"/>
      <c r="NY150" s="11"/>
      <c r="NZ150" s="11"/>
      <c r="OA150" s="11"/>
      <c r="OB150" s="11"/>
      <c r="OC150" s="11"/>
      <c r="OD150" s="11"/>
      <c r="OE150" s="11"/>
      <c r="OF150" s="11"/>
      <c r="OG150" s="11"/>
      <c r="OH150" s="16"/>
      <c r="OI150" s="16"/>
      <c r="OJ150" s="11"/>
      <c r="OK150" s="12"/>
      <c r="OL150" s="12"/>
      <c r="OM150" s="13"/>
      <c r="ON150" s="14"/>
      <c r="OO150" s="11"/>
      <c r="OP150" s="11"/>
      <c r="OQ150" s="11"/>
      <c r="OR150" s="11"/>
      <c r="OS150" s="11"/>
      <c r="OT150" s="11"/>
      <c r="OU150" s="11"/>
      <c r="OV150" s="11"/>
      <c r="OW150" s="11"/>
      <c r="OX150" s="11"/>
      <c r="OY150" s="11"/>
      <c r="OZ150" s="11"/>
      <c r="PA150" s="16"/>
      <c r="PB150" s="16"/>
    </row>
    <row r="151" spans="1:418" ht="100" customHeight="1" x14ac:dyDescent="0.75">
      <c r="A151" s="12">
        <v>3281</v>
      </c>
      <c r="B151" s="12" t="s">
        <v>3281</v>
      </c>
      <c r="C151" s="12" t="s">
        <v>7391</v>
      </c>
      <c r="D151" s="26">
        <v>5000</v>
      </c>
      <c r="E151" s="27">
        <v>6080</v>
      </c>
      <c r="F151" s="12" t="s">
        <v>8218</v>
      </c>
      <c r="G151" s="12" t="s">
        <v>8223</v>
      </c>
      <c r="H151" s="12" t="s">
        <v>8245</v>
      </c>
      <c r="I151" s="12">
        <v>1441153705</v>
      </c>
      <c r="J151" s="12">
        <v>1438561705</v>
      </c>
      <c r="K151" s="12" t="b">
        <v>0</v>
      </c>
      <c r="L151" s="12">
        <v>47</v>
      </c>
      <c r="M151" s="12" t="b">
        <v>1</v>
      </c>
      <c r="N151" s="12" t="s">
        <v>8273</v>
      </c>
      <c r="O151" s="12" t="s">
        <v>8274</v>
      </c>
      <c r="P151" s="12">
        <v>122</v>
      </c>
      <c r="Q151" s="12">
        <v>129.36000000000001</v>
      </c>
      <c r="R151" s="15">
        <v>42219.019733796296</v>
      </c>
      <c r="S151" s="15">
        <v>42249.019733796296</v>
      </c>
      <c r="T151" s="11"/>
      <c r="U151" s="12"/>
      <c r="V151" s="12"/>
      <c r="W151" s="13"/>
      <c r="X151" s="14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6"/>
      <c r="AL151" s="16"/>
      <c r="AM151" s="11"/>
      <c r="AN151" s="12"/>
      <c r="AO151" s="12"/>
      <c r="AP151" s="13"/>
      <c r="AQ151" s="14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6"/>
      <c r="BE151" s="16"/>
      <c r="BF151" s="11"/>
      <c r="BG151" s="12"/>
      <c r="BH151" s="12"/>
      <c r="BI151" s="13"/>
      <c r="BJ151" s="14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6"/>
      <c r="BX151" s="16"/>
      <c r="BY151" s="11"/>
      <c r="BZ151" s="12"/>
      <c r="CA151" s="12"/>
      <c r="CB151" s="13"/>
      <c r="CC151" s="14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6"/>
      <c r="CQ151" s="16"/>
      <c r="CR151" s="11"/>
      <c r="CS151" s="12"/>
      <c r="CT151" s="12"/>
      <c r="CU151" s="13"/>
      <c r="CV151" s="14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6"/>
      <c r="DJ151" s="16"/>
      <c r="DK151" s="11"/>
      <c r="DL151" s="12"/>
      <c r="DM151" s="12"/>
      <c r="DN151" s="13"/>
      <c r="DO151" s="14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  <c r="EB151" s="16"/>
      <c r="EC151" s="16"/>
      <c r="ED151" s="11"/>
      <c r="EE151" s="12"/>
      <c r="EF151" s="12"/>
      <c r="EG151" s="13"/>
      <c r="EH151" s="14"/>
      <c r="EI151" s="11"/>
      <c r="EJ151" s="11"/>
      <c r="EK151" s="11"/>
      <c r="EL151" s="11"/>
      <c r="EM151" s="11"/>
      <c r="EN151" s="11"/>
      <c r="EO151" s="11"/>
      <c r="EP151" s="11"/>
      <c r="EQ151" s="11"/>
      <c r="ER151" s="11"/>
      <c r="ES151" s="11"/>
      <c r="ET151" s="11"/>
      <c r="EU151" s="16"/>
      <c r="EV151" s="16"/>
      <c r="EW151" s="11"/>
      <c r="EX151" s="12"/>
      <c r="EY151" s="12"/>
      <c r="EZ151" s="13"/>
      <c r="FA151" s="14"/>
      <c r="FB151" s="11"/>
      <c r="FC151" s="11"/>
      <c r="FD151" s="11"/>
      <c r="FE151" s="11"/>
      <c r="FF151" s="11"/>
      <c r="FG151" s="11"/>
      <c r="FH151" s="11"/>
      <c r="FI151" s="11"/>
      <c r="FJ151" s="11"/>
      <c r="FK151" s="11"/>
      <c r="FL151" s="11"/>
      <c r="FM151" s="11"/>
      <c r="FN151" s="16"/>
      <c r="FO151" s="16"/>
      <c r="FP151" s="11"/>
      <c r="FQ151" s="12"/>
      <c r="FR151" s="12"/>
      <c r="FS151" s="13"/>
      <c r="FT151" s="14"/>
      <c r="FU151" s="11"/>
      <c r="FV151" s="11"/>
      <c r="FW151" s="11"/>
      <c r="FX151" s="11"/>
      <c r="FY151" s="11"/>
      <c r="FZ151" s="11"/>
      <c r="GA151" s="11"/>
      <c r="GB151" s="11"/>
      <c r="GC151" s="11"/>
      <c r="GD151" s="11"/>
      <c r="GE151" s="11"/>
      <c r="GF151" s="11"/>
      <c r="GG151" s="16"/>
      <c r="GH151" s="16"/>
      <c r="GI151" s="11"/>
      <c r="GJ151" s="12"/>
      <c r="GK151" s="12"/>
      <c r="GL151" s="13"/>
      <c r="GM151" s="14"/>
      <c r="GN151" s="11"/>
      <c r="GO151" s="11"/>
      <c r="GP151" s="11"/>
      <c r="GQ151" s="11"/>
      <c r="GR151" s="11"/>
      <c r="GS151" s="11"/>
      <c r="GT151" s="11"/>
      <c r="GU151" s="11"/>
      <c r="GV151" s="11"/>
      <c r="GW151" s="11"/>
      <c r="GX151" s="11"/>
      <c r="GY151" s="11"/>
      <c r="GZ151" s="16"/>
      <c r="HA151" s="16"/>
      <c r="HB151" s="11"/>
      <c r="HC151" s="12"/>
      <c r="HD151" s="12"/>
      <c r="HE151" s="13"/>
      <c r="HF151" s="14"/>
      <c r="HG151" s="11"/>
      <c r="HH151" s="11"/>
      <c r="HI151" s="11"/>
      <c r="HJ151" s="11"/>
      <c r="HK151" s="11"/>
      <c r="HL151" s="11"/>
      <c r="HM151" s="11"/>
      <c r="HN151" s="11"/>
      <c r="HO151" s="11"/>
      <c r="HP151" s="11"/>
      <c r="HQ151" s="11"/>
      <c r="HR151" s="11"/>
      <c r="HS151" s="16"/>
      <c r="HT151" s="16"/>
      <c r="HU151" s="11"/>
      <c r="HV151" s="12"/>
      <c r="HW151" s="12"/>
      <c r="HX151" s="13"/>
      <c r="HY151" s="14"/>
      <c r="HZ151" s="11"/>
      <c r="IA151" s="11"/>
      <c r="IB151" s="11"/>
      <c r="IC151" s="11"/>
      <c r="ID151" s="11"/>
      <c r="IE151" s="11"/>
      <c r="IF151" s="11"/>
      <c r="IG151" s="11"/>
      <c r="IH151" s="11"/>
      <c r="II151" s="11"/>
      <c r="IJ151" s="11"/>
      <c r="IK151" s="11"/>
      <c r="IL151" s="16"/>
      <c r="IM151" s="16"/>
      <c r="IN151" s="11"/>
      <c r="IO151" s="12"/>
      <c r="IP151" s="12"/>
      <c r="IQ151" s="13"/>
      <c r="IR151" s="14"/>
      <c r="IS151" s="11"/>
      <c r="IT151" s="11"/>
      <c r="IU151" s="11"/>
      <c r="IV151" s="11"/>
      <c r="IW151" s="11"/>
      <c r="IX151" s="11"/>
      <c r="IY151" s="11"/>
      <c r="IZ151" s="11"/>
      <c r="JA151" s="11"/>
      <c r="JB151" s="11"/>
      <c r="JC151" s="11"/>
      <c r="JD151" s="11"/>
      <c r="JE151" s="16"/>
      <c r="JF151" s="16"/>
      <c r="JG151" s="11"/>
      <c r="JH151" s="12"/>
      <c r="JI151" s="12"/>
      <c r="JJ151" s="13"/>
      <c r="JK151" s="14"/>
      <c r="JL151" s="11"/>
      <c r="JM151" s="11"/>
      <c r="JN151" s="11"/>
      <c r="JO151" s="11"/>
      <c r="JP151" s="11"/>
      <c r="JQ151" s="11"/>
      <c r="JR151" s="11"/>
      <c r="JS151" s="11"/>
      <c r="JT151" s="11"/>
      <c r="JU151" s="11"/>
      <c r="JV151" s="11"/>
      <c r="JW151" s="11"/>
      <c r="JX151" s="16"/>
      <c r="JY151" s="16"/>
      <c r="JZ151" s="11"/>
      <c r="KA151" s="12"/>
      <c r="KB151" s="12"/>
      <c r="KC151" s="13"/>
      <c r="KD151" s="14"/>
      <c r="KE151" s="11"/>
      <c r="KF151" s="11"/>
      <c r="KG151" s="11"/>
      <c r="KH151" s="11"/>
      <c r="KI151" s="11"/>
      <c r="KJ151" s="11"/>
      <c r="KK151" s="11"/>
      <c r="KL151" s="11"/>
      <c r="KM151" s="11"/>
      <c r="KN151" s="11"/>
      <c r="KO151" s="11"/>
      <c r="KP151" s="11"/>
      <c r="KQ151" s="16"/>
      <c r="KR151" s="16"/>
      <c r="KS151" s="11"/>
      <c r="KT151" s="12"/>
      <c r="KU151" s="12"/>
      <c r="KV151" s="13"/>
      <c r="KW151" s="14"/>
      <c r="KX151" s="11"/>
      <c r="KY151" s="11"/>
      <c r="KZ151" s="11"/>
      <c r="LA151" s="11"/>
      <c r="LB151" s="11"/>
      <c r="LC151" s="11"/>
      <c r="LD151" s="11"/>
      <c r="LE151" s="11"/>
      <c r="LF151" s="11"/>
      <c r="LG151" s="11"/>
      <c r="LH151" s="11"/>
      <c r="LI151" s="11"/>
      <c r="LJ151" s="16"/>
      <c r="LK151" s="16"/>
      <c r="LL151" s="11"/>
      <c r="LM151" s="12"/>
      <c r="LN151" s="12"/>
      <c r="LO151" s="13"/>
      <c r="LP151" s="14"/>
      <c r="LQ151" s="11"/>
      <c r="LR151" s="11"/>
      <c r="LS151" s="11"/>
      <c r="LT151" s="11"/>
      <c r="LU151" s="11"/>
      <c r="LV151" s="11"/>
      <c r="LW151" s="11"/>
      <c r="LX151" s="11"/>
      <c r="LY151" s="11"/>
      <c r="LZ151" s="11"/>
      <c r="MA151" s="11"/>
      <c r="MB151" s="11"/>
      <c r="MC151" s="16"/>
      <c r="MD151" s="16"/>
      <c r="ME151" s="11"/>
      <c r="MF151" s="12"/>
      <c r="MG151" s="12"/>
      <c r="MH151" s="13"/>
      <c r="MI151" s="14"/>
      <c r="MJ151" s="11"/>
      <c r="MK151" s="11"/>
      <c r="ML151" s="11"/>
      <c r="MM151" s="11"/>
      <c r="MN151" s="11"/>
      <c r="MO151" s="11"/>
      <c r="MP151" s="11"/>
      <c r="MQ151" s="11"/>
      <c r="MR151" s="11"/>
      <c r="MS151" s="11"/>
      <c r="MT151" s="11"/>
      <c r="MU151" s="11"/>
      <c r="MV151" s="16"/>
      <c r="MW151" s="16"/>
      <c r="MX151" s="11"/>
      <c r="MY151" s="12"/>
      <c r="MZ151" s="12"/>
      <c r="NA151" s="13"/>
      <c r="NB151" s="14"/>
      <c r="NC151" s="11"/>
      <c r="ND151" s="11"/>
      <c r="NE151" s="11"/>
      <c r="NF151" s="11"/>
      <c r="NG151" s="11"/>
      <c r="NH151" s="11"/>
      <c r="NI151" s="11"/>
      <c r="NJ151" s="11"/>
      <c r="NK151" s="11"/>
      <c r="NL151" s="11"/>
      <c r="NM151" s="11"/>
      <c r="NN151" s="11"/>
      <c r="NO151" s="16"/>
      <c r="NP151" s="16"/>
      <c r="NQ151" s="11"/>
      <c r="NR151" s="12"/>
      <c r="NS151" s="12"/>
      <c r="NT151" s="13"/>
      <c r="NU151" s="14"/>
      <c r="NV151" s="11"/>
      <c r="NW151" s="11"/>
      <c r="NX151" s="11"/>
      <c r="NY151" s="11"/>
      <c r="NZ151" s="11"/>
      <c r="OA151" s="11"/>
      <c r="OB151" s="11"/>
      <c r="OC151" s="11"/>
      <c r="OD151" s="11"/>
      <c r="OE151" s="11"/>
      <c r="OF151" s="11"/>
      <c r="OG151" s="11"/>
      <c r="OH151" s="16"/>
      <c r="OI151" s="16"/>
      <c r="OJ151" s="11"/>
      <c r="OK151" s="12"/>
      <c r="OL151" s="12"/>
      <c r="OM151" s="13"/>
      <c r="ON151" s="14"/>
      <c r="OO151" s="11"/>
      <c r="OP151" s="11"/>
      <c r="OQ151" s="11"/>
      <c r="OR151" s="11"/>
      <c r="OS151" s="11"/>
      <c r="OT151" s="11"/>
      <c r="OU151" s="11"/>
      <c r="OV151" s="11"/>
      <c r="OW151" s="11"/>
      <c r="OX151" s="11"/>
      <c r="OY151" s="11"/>
      <c r="OZ151" s="11"/>
      <c r="PA151" s="16"/>
      <c r="PB151" s="16"/>
    </row>
    <row r="152" spans="1:418" ht="100" customHeight="1" x14ac:dyDescent="0.75">
      <c r="A152" s="12">
        <v>3282</v>
      </c>
      <c r="B152" s="12" t="s">
        <v>3282</v>
      </c>
      <c r="C152" s="12" t="s">
        <v>7392</v>
      </c>
      <c r="D152" s="26">
        <v>31000</v>
      </c>
      <c r="E152" s="27">
        <v>31820.5</v>
      </c>
      <c r="F152" s="12" t="s">
        <v>8218</v>
      </c>
      <c r="G152" s="12" t="s">
        <v>8223</v>
      </c>
      <c r="H152" s="12" t="s">
        <v>8245</v>
      </c>
      <c r="I152" s="12">
        <v>1461904788</v>
      </c>
      <c r="J152" s="12">
        <v>1458103188</v>
      </c>
      <c r="K152" s="12" t="b">
        <v>0</v>
      </c>
      <c r="L152" s="12">
        <v>237</v>
      </c>
      <c r="M152" s="12" t="b">
        <v>1</v>
      </c>
      <c r="N152" s="12" t="s">
        <v>8273</v>
      </c>
      <c r="O152" s="12" t="s">
        <v>8274</v>
      </c>
      <c r="P152" s="12">
        <v>103</v>
      </c>
      <c r="Q152" s="12">
        <v>134.26</v>
      </c>
      <c r="R152" s="15">
        <v>42445.19430555556</v>
      </c>
      <c r="S152" s="15">
        <v>42489.19430555556</v>
      </c>
      <c r="T152" s="11"/>
      <c r="U152" s="12"/>
      <c r="V152" s="12"/>
      <c r="W152" s="13"/>
      <c r="X152" s="14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6"/>
      <c r="AL152" s="16"/>
      <c r="AM152" s="11"/>
      <c r="AN152" s="12"/>
      <c r="AO152" s="12"/>
      <c r="AP152" s="13"/>
      <c r="AQ152" s="14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6"/>
      <c r="BE152" s="16"/>
      <c r="BF152" s="11"/>
      <c r="BG152" s="12"/>
      <c r="BH152" s="12"/>
      <c r="BI152" s="13"/>
      <c r="BJ152" s="14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6"/>
      <c r="BX152" s="16"/>
      <c r="BY152" s="11"/>
      <c r="BZ152" s="12"/>
      <c r="CA152" s="12"/>
      <c r="CB152" s="13"/>
      <c r="CC152" s="14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6"/>
      <c r="CQ152" s="16"/>
      <c r="CR152" s="11"/>
      <c r="CS152" s="12"/>
      <c r="CT152" s="12"/>
      <c r="CU152" s="13"/>
      <c r="CV152" s="14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6"/>
      <c r="DJ152" s="16"/>
      <c r="DK152" s="11"/>
      <c r="DL152" s="12"/>
      <c r="DM152" s="12"/>
      <c r="DN152" s="13"/>
      <c r="DO152" s="14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  <c r="EB152" s="16"/>
      <c r="EC152" s="16"/>
      <c r="ED152" s="11"/>
      <c r="EE152" s="12"/>
      <c r="EF152" s="12"/>
      <c r="EG152" s="13"/>
      <c r="EH152" s="14"/>
      <c r="EI152" s="11"/>
      <c r="EJ152" s="11"/>
      <c r="EK152" s="11"/>
      <c r="EL152" s="11"/>
      <c r="EM152" s="11"/>
      <c r="EN152" s="11"/>
      <c r="EO152" s="11"/>
      <c r="EP152" s="11"/>
      <c r="EQ152" s="11"/>
      <c r="ER152" s="11"/>
      <c r="ES152" s="11"/>
      <c r="ET152" s="11"/>
      <c r="EU152" s="16"/>
      <c r="EV152" s="16"/>
      <c r="EW152" s="11"/>
      <c r="EX152" s="12"/>
      <c r="EY152" s="12"/>
      <c r="EZ152" s="13"/>
      <c r="FA152" s="14"/>
      <c r="FB152" s="11"/>
      <c r="FC152" s="11"/>
      <c r="FD152" s="11"/>
      <c r="FE152" s="11"/>
      <c r="FF152" s="11"/>
      <c r="FG152" s="11"/>
      <c r="FH152" s="11"/>
      <c r="FI152" s="11"/>
      <c r="FJ152" s="11"/>
      <c r="FK152" s="11"/>
      <c r="FL152" s="11"/>
      <c r="FM152" s="11"/>
      <c r="FN152" s="16"/>
      <c r="FO152" s="16"/>
      <c r="FP152" s="11"/>
      <c r="FQ152" s="12"/>
      <c r="FR152" s="12"/>
      <c r="FS152" s="13"/>
      <c r="FT152" s="14"/>
      <c r="FU152" s="11"/>
      <c r="FV152" s="11"/>
      <c r="FW152" s="11"/>
      <c r="FX152" s="11"/>
      <c r="FY152" s="11"/>
      <c r="FZ152" s="11"/>
      <c r="GA152" s="11"/>
      <c r="GB152" s="11"/>
      <c r="GC152" s="11"/>
      <c r="GD152" s="11"/>
      <c r="GE152" s="11"/>
      <c r="GF152" s="11"/>
      <c r="GG152" s="16"/>
      <c r="GH152" s="16"/>
      <c r="GI152" s="11"/>
      <c r="GJ152" s="12"/>
      <c r="GK152" s="12"/>
      <c r="GL152" s="13"/>
      <c r="GM152" s="14"/>
      <c r="GN152" s="11"/>
      <c r="GO152" s="11"/>
      <c r="GP152" s="11"/>
      <c r="GQ152" s="11"/>
      <c r="GR152" s="11"/>
      <c r="GS152" s="11"/>
      <c r="GT152" s="11"/>
      <c r="GU152" s="11"/>
      <c r="GV152" s="11"/>
      <c r="GW152" s="11"/>
      <c r="GX152" s="11"/>
      <c r="GY152" s="11"/>
      <c r="GZ152" s="16"/>
      <c r="HA152" s="16"/>
      <c r="HB152" s="11"/>
      <c r="HC152" s="12"/>
      <c r="HD152" s="12"/>
      <c r="HE152" s="13"/>
      <c r="HF152" s="14"/>
      <c r="HG152" s="11"/>
      <c r="HH152" s="11"/>
      <c r="HI152" s="11"/>
      <c r="HJ152" s="11"/>
      <c r="HK152" s="11"/>
      <c r="HL152" s="11"/>
      <c r="HM152" s="11"/>
      <c r="HN152" s="11"/>
      <c r="HO152" s="11"/>
      <c r="HP152" s="11"/>
      <c r="HQ152" s="11"/>
      <c r="HR152" s="11"/>
      <c r="HS152" s="16"/>
      <c r="HT152" s="16"/>
      <c r="HU152" s="11"/>
      <c r="HV152" s="12"/>
      <c r="HW152" s="12"/>
      <c r="HX152" s="13"/>
      <c r="HY152" s="14"/>
      <c r="HZ152" s="11"/>
      <c r="IA152" s="11"/>
      <c r="IB152" s="11"/>
      <c r="IC152" s="11"/>
      <c r="ID152" s="11"/>
      <c r="IE152" s="11"/>
      <c r="IF152" s="11"/>
      <c r="IG152" s="11"/>
      <c r="IH152" s="11"/>
      <c r="II152" s="11"/>
      <c r="IJ152" s="11"/>
      <c r="IK152" s="11"/>
      <c r="IL152" s="16"/>
      <c r="IM152" s="16"/>
      <c r="IN152" s="11"/>
      <c r="IO152" s="12"/>
      <c r="IP152" s="12"/>
      <c r="IQ152" s="13"/>
      <c r="IR152" s="14"/>
      <c r="IS152" s="11"/>
      <c r="IT152" s="11"/>
      <c r="IU152" s="11"/>
      <c r="IV152" s="11"/>
      <c r="IW152" s="11"/>
      <c r="IX152" s="11"/>
      <c r="IY152" s="11"/>
      <c r="IZ152" s="11"/>
      <c r="JA152" s="11"/>
      <c r="JB152" s="11"/>
      <c r="JC152" s="11"/>
      <c r="JD152" s="11"/>
      <c r="JE152" s="16"/>
      <c r="JF152" s="16"/>
      <c r="JG152" s="11"/>
      <c r="JH152" s="12"/>
      <c r="JI152" s="12"/>
      <c r="JJ152" s="13"/>
      <c r="JK152" s="14"/>
      <c r="JL152" s="11"/>
      <c r="JM152" s="11"/>
      <c r="JN152" s="11"/>
      <c r="JO152" s="11"/>
      <c r="JP152" s="11"/>
      <c r="JQ152" s="11"/>
      <c r="JR152" s="11"/>
      <c r="JS152" s="11"/>
      <c r="JT152" s="11"/>
      <c r="JU152" s="11"/>
      <c r="JV152" s="11"/>
      <c r="JW152" s="11"/>
      <c r="JX152" s="16"/>
      <c r="JY152" s="16"/>
      <c r="JZ152" s="11"/>
      <c r="KA152" s="12"/>
      <c r="KB152" s="12"/>
      <c r="KC152" s="13"/>
      <c r="KD152" s="14"/>
      <c r="KE152" s="11"/>
      <c r="KF152" s="11"/>
      <c r="KG152" s="11"/>
      <c r="KH152" s="11"/>
      <c r="KI152" s="11"/>
      <c r="KJ152" s="11"/>
      <c r="KK152" s="11"/>
      <c r="KL152" s="11"/>
      <c r="KM152" s="11"/>
      <c r="KN152" s="11"/>
      <c r="KO152" s="11"/>
      <c r="KP152" s="11"/>
      <c r="KQ152" s="16"/>
      <c r="KR152" s="16"/>
      <c r="KS152" s="11"/>
      <c r="KT152" s="12"/>
      <c r="KU152" s="12"/>
      <c r="KV152" s="13"/>
      <c r="KW152" s="14"/>
      <c r="KX152" s="11"/>
      <c r="KY152" s="11"/>
      <c r="KZ152" s="11"/>
      <c r="LA152" s="11"/>
      <c r="LB152" s="11"/>
      <c r="LC152" s="11"/>
      <c r="LD152" s="11"/>
      <c r="LE152" s="11"/>
      <c r="LF152" s="11"/>
      <c r="LG152" s="11"/>
      <c r="LH152" s="11"/>
      <c r="LI152" s="11"/>
      <c r="LJ152" s="16"/>
      <c r="LK152" s="16"/>
      <c r="LL152" s="11"/>
      <c r="LM152" s="12"/>
      <c r="LN152" s="12"/>
      <c r="LO152" s="13"/>
      <c r="LP152" s="14"/>
      <c r="LQ152" s="11"/>
      <c r="LR152" s="11"/>
      <c r="LS152" s="11"/>
      <c r="LT152" s="11"/>
      <c r="LU152" s="11"/>
      <c r="LV152" s="11"/>
      <c r="LW152" s="11"/>
      <c r="LX152" s="11"/>
      <c r="LY152" s="11"/>
      <c r="LZ152" s="11"/>
      <c r="MA152" s="11"/>
      <c r="MB152" s="11"/>
      <c r="MC152" s="16"/>
      <c r="MD152" s="16"/>
      <c r="ME152" s="11"/>
      <c r="MF152" s="12"/>
      <c r="MG152" s="12"/>
      <c r="MH152" s="13"/>
      <c r="MI152" s="14"/>
      <c r="MJ152" s="11"/>
      <c r="MK152" s="11"/>
      <c r="ML152" s="11"/>
      <c r="MM152" s="11"/>
      <c r="MN152" s="11"/>
      <c r="MO152" s="11"/>
      <c r="MP152" s="11"/>
      <c r="MQ152" s="11"/>
      <c r="MR152" s="11"/>
      <c r="MS152" s="11"/>
      <c r="MT152" s="11"/>
      <c r="MU152" s="11"/>
      <c r="MV152" s="16"/>
      <c r="MW152" s="16"/>
      <c r="MX152" s="11"/>
      <c r="MY152" s="12"/>
      <c r="MZ152" s="12"/>
      <c r="NA152" s="13"/>
      <c r="NB152" s="14"/>
      <c r="NC152" s="11"/>
      <c r="ND152" s="11"/>
      <c r="NE152" s="11"/>
      <c r="NF152" s="11"/>
      <c r="NG152" s="11"/>
      <c r="NH152" s="11"/>
      <c r="NI152" s="11"/>
      <c r="NJ152" s="11"/>
      <c r="NK152" s="11"/>
      <c r="NL152" s="11"/>
      <c r="NM152" s="11"/>
      <c r="NN152" s="11"/>
      <c r="NO152" s="16"/>
      <c r="NP152" s="16"/>
      <c r="NQ152" s="11"/>
      <c r="NR152" s="12"/>
      <c r="NS152" s="12"/>
      <c r="NT152" s="13"/>
      <c r="NU152" s="14"/>
      <c r="NV152" s="11"/>
      <c r="NW152" s="11"/>
      <c r="NX152" s="11"/>
      <c r="NY152" s="11"/>
      <c r="NZ152" s="11"/>
      <c r="OA152" s="11"/>
      <c r="OB152" s="11"/>
      <c r="OC152" s="11"/>
      <c r="OD152" s="11"/>
      <c r="OE152" s="11"/>
      <c r="OF152" s="11"/>
      <c r="OG152" s="11"/>
      <c r="OH152" s="16"/>
      <c r="OI152" s="16"/>
      <c r="OJ152" s="11"/>
      <c r="OK152" s="12"/>
      <c r="OL152" s="12"/>
      <c r="OM152" s="13"/>
      <c r="ON152" s="14"/>
      <c r="OO152" s="11"/>
      <c r="OP152" s="11"/>
      <c r="OQ152" s="11"/>
      <c r="OR152" s="11"/>
      <c r="OS152" s="11"/>
      <c r="OT152" s="11"/>
      <c r="OU152" s="11"/>
      <c r="OV152" s="11"/>
      <c r="OW152" s="11"/>
      <c r="OX152" s="11"/>
      <c r="OY152" s="11"/>
      <c r="OZ152" s="11"/>
      <c r="PA152" s="16"/>
      <c r="PB152" s="16"/>
    </row>
    <row r="153" spans="1:418" ht="100" customHeight="1" x14ac:dyDescent="0.75">
      <c r="A153" s="12">
        <v>3284</v>
      </c>
      <c r="B153" s="12" t="s">
        <v>3284</v>
      </c>
      <c r="C153" s="12" t="s">
        <v>7394</v>
      </c>
      <c r="D153" s="26">
        <v>3000</v>
      </c>
      <c r="E153" s="27">
        <v>3048</v>
      </c>
      <c r="F153" s="12" t="s">
        <v>8218</v>
      </c>
      <c r="G153" s="12" t="s">
        <v>8223</v>
      </c>
      <c r="H153" s="12" t="s">
        <v>8245</v>
      </c>
      <c r="I153" s="12">
        <v>1454047140</v>
      </c>
      <c r="J153" s="12">
        <v>1452546853</v>
      </c>
      <c r="K153" s="12" t="b">
        <v>0</v>
      </c>
      <c r="L153" s="12">
        <v>15</v>
      </c>
      <c r="M153" s="12" t="b">
        <v>1</v>
      </c>
      <c r="N153" s="12" t="s">
        <v>8273</v>
      </c>
      <c r="O153" s="12" t="s">
        <v>8274</v>
      </c>
      <c r="P153" s="12">
        <v>102</v>
      </c>
      <c r="Q153" s="12">
        <v>203.2</v>
      </c>
      <c r="R153" s="15">
        <v>42380.884872685187</v>
      </c>
      <c r="S153" s="15">
        <v>42398.249305555553</v>
      </c>
      <c r="T153" s="11"/>
      <c r="U153" s="12"/>
      <c r="V153" s="12"/>
      <c r="W153" s="13"/>
      <c r="X153" s="14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6"/>
      <c r="AL153" s="16"/>
      <c r="AM153" s="11"/>
      <c r="AN153" s="12"/>
      <c r="AO153" s="12"/>
      <c r="AP153" s="13"/>
      <c r="AQ153" s="14"/>
      <c r="AR153" s="11"/>
      <c r="AS153" s="11"/>
      <c r="AT153" s="11"/>
      <c r="AU153" s="11"/>
      <c r="AV153" s="11"/>
      <c r="AW153" s="11"/>
      <c r="AX153" s="11"/>
      <c r="AY153" s="11"/>
      <c r="AZ153" s="11"/>
      <c r="BA153" s="11"/>
      <c r="BB153" s="11"/>
      <c r="BC153" s="11"/>
      <c r="BD153" s="16"/>
      <c r="BE153" s="16"/>
      <c r="BF153" s="11"/>
      <c r="BG153" s="12"/>
      <c r="BH153" s="12"/>
      <c r="BI153" s="13"/>
      <c r="BJ153" s="14"/>
      <c r="BK153" s="11"/>
      <c r="BL153" s="11"/>
      <c r="BM153" s="11"/>
      <c r="BN153" s="11"/>
      <c r="BO153" s="11"/>
      <c r="BP153" s="11"/>
      <c r="BQ153" s="11"/>
      <c r="BR153" s="11"/>
      <c r="BS153" s="11"/>
      <c r="BT153" s="11"/>
      <c r="BU153" s="11"/>
      <c r="BV153" s="11"/>
      <c r="BW153" s="16"/>
      <c r="BX153" s="16"/>
      <c r="BY153" s="11"/>
      <c r="BZ153" s="12"/>
      <c r="CA153" s="12"/>
      <c r="CB153" s="13"/>
      <c r="CC153" s="14"/>
      <c r="CD153" s="11"/>
      <c r="CE153" s="11"/>
      <c r="CF153" s="11"/>
      <c r="CG153" s="11"/>
      <c r="CH153" s="11"/>
      <c r="CI153" s="11"/>
      <c r="CJ153" s="11"/>
      <c r="CK153" s="11"/>
      <c r="CL153" s="11"/>
      <c r="CM153" s="11"/>
      <c r="CN153" s="11"/>
      <c r="CO153" s="11"/>
      <c r="CP153" s="16"/>
      <c r="CQ153" s="16"/>
      <c r="CR153" s="11"/>
      <c r="CS153" s="12"/>
      <c r="CT153" s="12"/>
      <c r="CU153" s="13"/>
      <c r="CV153" s="14"/>
      <c r="CW153" s="11"/>
      <c r="CX153" s="11"/>
      <c r="CY153" s="11"/>
      <c r="CZ153" s="11"/>
      <c r="DA153" s="11"/>
      <c r="DB153" s="11"/>
      <c r="DC153" s="11"/>
      <c r="DD153" s="11"/>
      <c r="DE153" s="11"/>
      <c r="DF153" s="11"/>
      <c r="DG153" s="11"/>
      <c r="DH153" s="11"/>
      <c r="DI153" s="16"/>
      <c r="DJ153" s="16"/>
      <c r="DK153" s="11"/>
      <c r="DL153" s="12"/>
      <c r="DM153" s="12"/>
      <c r="DN153" s="13"/>
      <c r="DO153" s="14"/>
      <c r="DP153" s="11"/>
      <c r="DQ153" s="11"/>
      <c r="DR153" s="11"/>
      <c r="DS153" s="11"/>
      <c r="DT153" s="11"/>
      <c r="DU153" s="11"/>
      <c r="DV153" s="11"/>
      <c r="DW153" s="11"/>
      <c r="DX153" s="11"/>
      <c r="DY153" s="11"/>
      <c r="DZ153" s="11"/>
      <c r="EA153" s="11"/>
      <c r="EB153" s="16"/>
      <c r="EC153" s="16"/>
      <c r="ED153" s="11"/>
      <c r="EE153" s="12"/>
      <c r="EF153" s="12"/>
      <c r="EG153" s="13"/>
      <c r="EH153" s="14"/>
      <c r="EI153" s="11"/>
      <c r="EJ153" s="11"/>
      <c r="EK153" s="11"/>
      <c r="EL153" s="11"/>
      <c r="EM153" s="11"/>
      <c r="EN153" s="11"/>
      <c r="EO153" s="11"/>
      <c r="EP153" s="11"/>
      <c r="EQ153" s="11"/>
      <c r="ER153" s="11"/>
      <c r="ES153" s="11"/>
      <c r="ET153" s="11"/>
      <c r="EU153" s="16"/>
      <c r="EV153" s="16"/>
      <c r="EW153" s="11"/>
      <c r="EX153" s="12"/>
      <c r="EY153" s="12"/>
      <c r="EZ153" s="13"/>
      <c r="FA153" s="14"/>
      <c r="FB153" s="11"/>
      <c r="FC153" s="11"/>
      <c r="FD153" s="11"/>
      <c r="FE153" s="11"/>
      <c r="FF153" s="11"/>
      <c r="FG153" s="11"/>
      <c r="FH153" s="11"/>
      <c r="FI153" s="11"/>
      <c r="FJ153" s="11"/>
      <c r="FK153" s="11"/>
      <c r="FL153" s="11"/>
      <c r="FM153" s="11"/>
      <c r="FN153" s="16"/>
      <c r="FO153" s="16"/>
      <c r="FP153" s="11"/>
      <c r="FQ153" s="12"/>
      <c r="FR153" s="12"/>
      <c r="FS153" s="13"/>
      <c r="FT153" s="14"/>
      <c r="FU153" s="11"/>
      <c r="FV153" s="11"/>
      <c r="FW153" s="11"/>
      <c r="FX153" s="11"/>
      <c r="FY153" s="11"/>
      <c r="FZ153" s="11"/>
      <c r="GA153" s="11"/>
      <c r="GB153" s="11"/>
      <c r="GC153" s="11"/>
      <c r="GD153" s="11"/>
      <c r="GE153" s="11"/>
      <c r="GF153" s="11"/>
      <c r="GG153" s="16"/>
      <c r="GH153" s="16"/>
      <c r="GI153" s="11"/>
      <c r="GJ153" s="12"/>
      <c r="GK153" s="12"/>
      <c r="GL153" s="13"/>
      <c r="GM153" s="14"/>
      <c r="GN153" s="11"/>
      <c r="GO153" s="11"/>
      <c r="GP153" s="11"/>
      <c r="GQ153" s="11"/>
      <c r="GR153" s="11"/>
      <c r="GS153" s="11"/>
      <c r="GT153" s="11"/>
      <c r="GU153" s="11"/>
      <c r="GV153" s="11"/>
      <c r="GW153" s="11"/>
      <c r="GX153" s="11"/>
      <c r="GY153" s="11"/>
      <c r="GZ153" s="16"/>
      <c r="HA153" s="16"/>
      <c r="HB153" s="11"/>
      <c r="HC153" s="12"/>
      <c r="HD153" s="12"/>
      <c r="HE153" s="13"/>
      <c r="HF153" s="14"/>
      <c r="HG153" s="11"/>
      <c r="HH153" s="11"/>
      <c r="HI153" s="11"/>
      <c r="HJ153" s="11"/>
      <c r="HK153" s="11"/>
      <c r="HL153" s="11"/>
      <c r="HM153" s="11"/>
      <c r="HN153" s="11"/>
      <c r="HO153" s="11"/>
      <c r="HP153" s="11"/>
      <c r="HQ153" s="11"/>
      <c r="HR153" s="11"/>
      <c r="HS153" s="16"/>
      <c r="HT153" s="16"/>
      <c r="HU153" s="11"/>
      <c r="HV153" s="12"/>
      <c r="HW153" s="12"/>
      <c r="HX153" s="13"/>
      <c r="HY153" s="14"/>
      <c r="HZ153" s="11"/>
      <c r="IA153" s="11"/>
      <c r="IB153" s="11"/>
      <c r="IC153" s="11"/>
      <c r="ID153" s="11"/>
      <c r="IE153" s="11"/>
      <c r="IF153" s="11"/>
      <c r="IG153" s="11"/>
      <c r="IH153" s="11"/>
      <c r="II153" s="11"/>
      <c r="IJ153" s="11"/>
      <c r="IK153" s="11"/>
      <c r="IL153" s="16"/>
      <c r="IM153" s="16"/>
      <c r="IN153" s="11"/>
      <c r="IO153" s="12"/>
      <c r="IP153" s="12"/>
      <c r="IQ153" s="13"/>
      <c r="IR153" s="14"/>
      <c r="IS153" s="11"/>
      <c r="IT153" s="11"/>
      <c r="IU153" s="11"/>
      <c r="IV153" s="11"/>
      <c r="IW153" s="11"/>
      <c r="IX153" s="11"/>
      <c r="IY153" s="11"/>
      <c r="IZ153" s="11"/>
      <c r="JA153" s="11"/>
      <c r="JB153" s="11"/>
      <c r="JC153" s="11"/>
      <c r="JD153" s="11"/>
      <c r="JE153" s="16"/>
      <c r="JF153" s="16"/>
      <c r="JG153" s="11"/>
      <c r="JH153" s="12"/>
      <c r="JI153" s="12"/>
      <c r="JJ153" s="13"/>
      <c r="JK153" s="14"/>
      <c r="JL153" s="11"/>
      <c r="JM153" s="11"/>
      <c r="JN153" s="11"/>
      <c r="JO153" s="11"/>
      <c r="JP153" s="11"/>
      <c r="JQ153" s="11"/>
      <c r="JR153" s="11"/>
      <c r="JS153" s="11"/>
      <c r="JT153" s="11"/>
      <c r="JU153" s="11"/>
      <c r="JV153" s="11"/>
      <c r="JW153" s="11"/>
      <c r="JX153" s="16"/>
      <c r="JY153" s="16"/>
      <c r="JZ153" s="11"/>
      <c r="KA153" s="12"/>
      <c r="KB153" s="12"/>
      <c r="KC153" s="13"/>
      <c r="KD153" s="14"/>
      <c r="KE153" s="11"/>
      <c r="KF153" s="11"/>
      <c r="KG153" s="11"/>
      <c r="KH153" s="11"/>
      <c r="KI153" s="11"/>
      <c r="KJ153" s="11"/>
      <c r="KK153" s="11"/>
      <c r="KL153" s="11"/>
      <c r="KM153" s="11"/>
      <c r="KN153" s="11"/>
      <c r="KO153" s="11"/>
      <c r="KP153" s="11"/>
      <c r="KQ153" s="16"/>
      <c r="KR153" s="16"/>
      <c r="KS153" s="11"/>
      <c r="KT153" s="12"/>
      <c r="KU153" s="12"/>
      <c r="KV153" s="13"/>
      <c r="KW153" s="14"/>
      <c r="KX153" s="11"/>
      <c r="KY153" s="11"/>
      <c r="KZ153" s="11"/>
      <c r="LA153" s="11"/>
      <c r="LB153" s="11"/>
      <c r="LC153" s="11"/>
      <c r="LD153" s="11"/>
      <c r="LE153" s="11"/>
      <c r="LF153" s="11"/>
      <c r="LG153" s="11"/>
      <c r="LH153" s="11"/>
      <c r="LI153" s="11"/>
      <c r="LJ153" s="16"/>
      <c r="LK153" s="16"/>
      <c r="LL153" s="11"/>
      <c r="LM153" s="12"/>
      <c r="LN153" s="12"/>
      <c r="LO153" s="13"/>
      <c r="LP153" s="14"/>
      <c r="LQ153" s="11"/>
      <c r="LR153" s="11"/>
      <c r="LS153" s="11"/>
      <c r="LT153" s="11"/>
      <c r="LU153" s="11"/>
      <c r="LV153" s="11"/>
      <c r="LW153" s="11"/>
      <c r="LX153" s="11"/>
      <c r="LY153" s="11"/>
      <c r="LZ153" s="11"/>
      <c r="MA153" s="11"/>
      <c r="MB153" s="11"/>
      <c r="MC153" s="16"/>
      <c r="MD153" s="16"/>
      <c r="ME153" s="11"/>
      <c r="MF153" s="12"/>
      <c r="MG153" s="12"/>
      <c r="MH153" s="13"/>
      <c r="MI153" s="14"/>
      <c r="MJ153" s="11"/>
      <c r="MK153" s="11"/>
      <c r="ML153" s="11"/>
      <c r="MM153" s="11"/>
      <c r="MN153" s="11"/>
      <c r="MO153" s="11"/>
      <c r="MP153" s="11"/>
      <c r="MQ153" s="11"/>
      <c r="MR153" s="11"/>
      <c r="MS153" s="11"/>
      <c r="MT153" s="11"/>
      <c r="MU153" s="11"/>
      <c r="MV153" s="16"/>
      <c r="MW153" s="16"/>
      <c r="MX153" s="11"/>
      <c r="MY153" s="12"/>
      <c r="MZ153" s="12"/>
      <c r="NA153" s="13"/>
      <c r="NB153" s="14"/>
      <c r="NC153" s="11"/>
      <c r="ND153" s="11"/>
      <c r="NE153" s="11"/>
      <c r="NF153" s="11"/>
      <c r="NG153" s="11"/>
      <c r="NH153" s="11"/>
      <c r="NI153" s="11"/>
      <c r="NJ153" s="11"/>
      <c r="NK153" s="11"/>
      <c r="NL153" s="11"/>
      <c r="NM153" s="11"/>
      <c r="NN153" s="11"/>
      <c r="NO153" s="16"/>
      <c r="NP153" s="16"/>
      <c r="NQ153" s="11"/>
      <c r="NR153" s="12"/>
      <c r="NS153" s="12"/>
      <c r="NT153" s="13"/>
      <c r="NU153" s="14"/>
      <c r="NV153" s="11"/>
      <c r="NW153" s="11"/>
      <c r="NX153" s="11"/>
      <c r="NY153" s="11"/>
      <c r="NZ153" s="11"/>
      <c r="OA153" s="11"/>
      <c r="OB153" s="11"/>
      <c r="OC153" s="11"/>
      <c r="OD153" s="11"/>
      <c r="OE153" s="11"/>
      <c r="OF153" s="11"/>
      <c r="OG153" s="11"/>
      <c r="OH153" s="16"/>
      <c r="OI153" s="16"/>
      <c r="OJ153" s="11"/>
      <c r="OK153" s="12"/>
      <c r="OL153" s="12"/>
      <c r="OM153" s="13"/>
      <c r="ON153" s="14"/>
      <c r="OO153" s="11"/>
      <c r="OP153" s="11"/>
      <c r="OQ153" s="11"/>
      <c r="OR153" s="11"/>
      <c r="OS153" s="11"/>
      <c r="OT153" s="11"/>
      <c r="OU153" s="11"/>
      <c r="OV153" s="11"/>
      <c r="OW153" s="11"/>
      <c r="OX153" s="11"/>
      <c r="OY153" s="11"/>
      <c r="OZ153" s="11"/>
      <c r="PA153" s="16"/>
      <c r="PB153" s="16"/>
    </row>
    <row r="154" spans="1:418" ht="100" customHeight="1" x14ac:dyDescent="0.75">
      <c r="A154" s="12">
        <v>3285</v>
      </c>
      <c r="B154" s="12" t="s">
        <v>3285</v>
      </c>
      <c r="C154" s="12" t="s">
        <v>7395</v>
      </c>
      <c r="D154" s="26">
        <v>4999</v>
      </c>
      <c r="E154" s="27">
        <v>5604</v>
      </c>
      <c r="F154" s="12" t="s">
        <v>8218</v>
      </c>
      <c r="G154" s="12" t="s">
        <v>8223</v>
      </c>
      <c r="H154" s="12" t="s">
        <v>8245</v>
      </c>
      <c r="I154" s="12">
        <v>1488258000</v>
      </c>
      <c r="J154" s="12">
        <v>1485556626</v>
      </c>
      <c r="K154" s="12" t="b">
        <v>0</v>
      </c>
      <c r="L154" s="12">
        <v>81</v>
      </c>
      <c r="M154" s="12" t="b">
        <v>1</v>
      </c>
      <c r="N154" s="12" t="s">
        <v>8273</v>
      </c>
      <c r="O154" s="12" t="s">
        <v>8274</v>
      </c>
      <c r="P154" s="12">
        <v>112</v>
      </c>
      <c r="Q154" s="12">
        <v>69.19</v>
      </c>
      <c r="R154" s="15">
        <v>42762.942430555559</v>
      </c>
      <c r="S154" s="15">
        <v>42794.208333333328</v>
      </c>
      <c r="T154" s="11"/>
      <c r="U154" s="12"/>
      <c r="V154" s="12"/>
      <c r="W154" s="13"/>
      <c r="X154" s="14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6"/>
      <c r="AL154" s="16"/>
      <c r="AM154" s="11"/>
      <c r="AN154" s="12"/>
      <c r="AO154" s="12"/>
      <c r="AP154" s="13"/>
      <c r="AQ154" s="14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6"/>
      <c r="BE154" s="16"/>
      <c r="BF154" s="11"/>
      <c r="BG154" s="12"/>
      <c r="BH154" s="12"/>
      <c r="BI154" s="13"/>
      <c r="BJ154" s="14"/>
      <c r="BK154" s="11"/>
      <c r="BL154" s="11"/>
      <c r="BM154" s="11"/>
      <c r="BN154" s="11"/>
      <c r="BO154" s="11"/>
      <c r="BP154" s="11"/>
      <c r="BQ154" s="11"/>
      <c r="BR154" s="11"/>
      <c r="BS154" s="11"/>
      <c r="BT154" s="11"/>
      <c r="BU154" s="11"/>
      <c r="BV154" s="11"/>
      <c r="BW154" s="16"/>
      <c r="BX154" s="16"/>
      <c r="BY154" s="11"/>
      <c r="BZ154" s="12"/>
      <c r="CA154" s="12"/>
      <c r="CB154" s="13"/>
      <c r="CC154" s="14"/>
      <c r="CD154" s="11"/>
      <c r="CE154" s="11"/>
      <c r="CF154" s="11"/>
      <c r="CG154" s="11"/>
      <c r="CH154" s="11"/>
      <c r="CI154" s="11"/>
      <c r="CJ154" s="11"/>
      <c r="CK154" s="11"/>
      <c r="CL154" s="11"/>
      <c r="CM154" s="11"/>
      <c r="CN154" s="11"/>
      <c r="CO154" s="11"/>
      <c r="CP154" s="16"/>
      <c r="CQ154" s="16"/>
      <c r="CR154" s="11"/>
      <c r="CS154" s="12"/>
      <c r="CT154" s="12"/>
      <c r="CU154" s="13"/>
      <c r="CV154" s="14"/>
      <c r="CW154" s="11"/>
      <c r="CX154" s="11"/>
      <c r="CY154" s="11"/>
      <c r="CZ154" s="11"/>
      <c r="DA154" s="11"/>
      <c r="DB154" s="11"/>
      <c r="DC154" s="11"/>
      <c r="DD154" s="11"/>
      <c r="DE154" s="11"/>
      <c r="DF154" s="11"/>
      <c r="DG154" s="11"/>
      <c r="DH154" s="11"/>
      <c r="DI154" s="16"/>
      <c r="DJ154" s="16"/>
      <c r="DK154" s="11"/>
      <c r="DL154" s="12"/>
      <c r="DM154" s="12"/>
      <c r="DN154" s="13"/>
      <c r="DO154" s="14"/>
      <c r="DP154" s="11"/>
      <c r="DQ154" s="11"/>
      <c r="DR154" s="11"/>
      <c r="DS154" s="11"/>
      <c r="DT154" s="11"/>
      <c r="DU154" s="11"/>
      <c r="DV154" s="11"/>
      <c r="DW154" s="11"/>
      <c r="DX154" s="11"/>
      <c r="DY154" s="11"/>
      <c r="DZ154" s="11"/>
      <c r="EA154" s="11"/>
      <c r="EB154" s="16"/>
      <c r="EC154" s="16"/>
      <c r="ED154" s="11"/>
      <c r="EE154" s="12"/>
      <c r="EF154" s="12"/>
      <c r="EG154" s="13"/>
      <c r="EH154" s="14"/>
      <c r="EI154" s="11"/>
      <c r="EJ154" s="11"/>
      <c r="EK154" s="11"/>
      <c r="EL154" s="11"/>
      <c r="EM154" s="11"/>
      <c r="EN154" s="11"/>
      <c r="EO154" s="11"/>
      <c r="EP154" s="11"/>
      <c r="EQ154" s="11"/>
      <c r="ER154" s="11"/>
      <c r="ES154" s="11"/>
      <c r="ET154" s="11"/>
      <c r="EU154" s="16"/>
      <c r="EV154" s="16"/>
      <c r="EW154" s="11"/>
      <c r="EX154" s="12"/>
      <c r="EY154" s="12"/>
      <c r="EZ154" s="13"/>
      <c r="FA154" s="14"/>
      <c r="FB154" s="11"/>
      <c r="FC154" s="11"/>
      <c r="FD154" s="11"/>
      <c r="FE154" s="11"/>
      <c r="FF154" s="11"/>
      <c r="FG154" s="11"/>
      <c r="FH154" s="11"/>
      <c r="FI154" s="11"/>
      <c r="FJ154" s="11"/>
      <c r="FK154" s="11"/>
      <c r="FL154" s="11"/>
      <c r="FM154" s="11"/>
      <c r="FN154" s="16"/>
      <c r="FO154" s="16"/>
      <c r="FP154" s="11"/>
      <c r="FQ154" s="12"/>
      <c r="FR154" s="12"/>
      <c r="FS154" s="13"/>
      <c r="FT154" s="14"/>
      <c r="FU154" s="11"/>
      <c r="FV154" s="11"/>
      <c r="FW154" s="11"/>
      <c r="FX154" s="11"/>
      <c r="FY154" s="11"/>
      <c r="FZ154" s="11"/>
      <c r="GA154" s="11"/>
      <c r="GB154" s="11"/>
      <c r="GC154" s="11"/>
      <c r="GD154" s="11"/>
      <c r="GE154" s="11"/>
      <c r="GF154" s="11"/>
      <c r="GG154" s="16"/>
      <c r="GH154" s="16"/>
      <c r="GI154" s="11"/>
      <c r="GJ154" s="12"/>
      <c r="GK154" s="12"/>
      <c r="GL154" s="13"/>
      <c r="GM154" s="14"/>
      <c r="GN154" s="11"/>
      <c r="GO154" s="11"/>
      <c r="GP154" s="11"/>
      <c r="GQ154" s="11"/>
      <c r="GR154" s="11"/>
      <c r="GS154" s="11"/>
      <c r="GT154" s="11"/>
      <c r="GU154" s="11"/>
      <c r="GV154" s="11"/>
      <c r="GW154" s="11"/>
      <c r="GX154" s="11"/>
      <c r="GY154" s="11"/>
      <c r="GZ154" s="16"/>
      <c r="HA154" s="16"/>
      <c r="HB154" s="11"/>
      <c r="HC154" s="12"/>
      <c r="HD154" s="12"/>
      <c r="HE154" s="13"/>
      <c r="HF154" s="14"/>
      <c r="HG154" s="11"/>
      <c r="HH154" s="11"/>
      <c r="HI154" s="11"/>
      <c r="HJ154" s="11"/>
      <c r="HK154" s="11"/>
      <c r="HL154" s="11"/>
      <c r="HM154" s="11"/>
      <c r="HN154" s="11"/>
      <c r="HO154" s="11"/>
      <c r="HP154" s="11"/>
      <c r="HQ154" s="11"/>
      <c r="HR154" s="11"/>
      <c r="HS154" s="16"/>
      <c r="HT154" s="16"/>
      <c r="HU154" s="11"/>
      <c r="HV154" s="12"/>
      <c r="HW154" s="12"/>
      <c r="HX154" s="13"/>
      <c r="HY154" s="14"/>
      <c r="HZ154" s="11"/>
      <c r="IA154" s="11"/>
      <c r="IB154" s="11"/>
      <c r="IC154" s="11"/>
      <c r="ID154" s="11"/>
      <c r="IE154" s="11"/>
      <c r="IF154" s="11"/>
      <c r="IG154" s="11"/>
      <c r="IH154" s="11"/>
      <c r="II154" s="11"/>
      <c r="IJ154" s="11"/>
      <c r="IK154" s="11"/>
      <c r="IL154" s="16"/>
      <c r="IM154" s="16"/>
      <c r="IN154" s="11"/>
      <c r="IO154" s="12"/>
      <c r="IP154" s="12"/>
      <c r="IQ154" s="13"/>
      <c r="IR154" s="14"/>
      <c r="IS154" s="11"/>
      <c r="IT154" s="11"/>
      <c r="IU154" s="11"/>
      <c r="IV154" s="11"/>
      <c r="IW154" s="11"/>
      <c r="IX154" s="11"/>
      <c r="IY154" s="11"/>
      <c r="IZ154" s="11"/>
      <c r="JA154" s="11"/>
      <c r="JB154" s="11"/>
      <c r="JC154" s="11"/>
      <c r="JD154" s="11"/>
      <c r="JE154" s="16"/>
      <c r="JF154" s="16"/>
      <c r="JG154" s="11"/>
      <c r="JH154" s="12"/>
      <c r="JI154" s="12"/>
      <c r="JJ154" s="13"/>
      <c r="JK154" s="14"/>
      <c r="JL154" s="11"/>
      <c r="JM154" s="11"/>
      <c r="JN154" s="11"/>
      <c r="JO154" s="11"/>
      <c r="JP154" s="11"/>
      <c r="JQ154" s="11"/>
      <c r="JR154" s="11"/>
      <c r="JS154" s="11"/>
      <c r="JT154" s="11"/>
      <c r="JU154" s="11"/>
      <c r="JV154" s="11"/>
      <c r="JW154" s="11"/>
      <c r="JX154" s="16"/>
      <c r="JY154" s="16"/>
      <c r="JZ154" s="11"/>
      <c r="KA154" s="12"/>
      <c r="KB154" s="12"/>
      <c r="KC154" s="13"/>
      <c r="KD154" s="14"/>
      <c r="KE154" s="11"/>
      <c r="KF154" s="11"/>
      <c r="KG154" s="11"/>
      <c r="KH154" s="11"/>
      <c r="KI154" s="11"/>
      <c r="KJ154" s="11"/>
      <c r="KK154" s="11"/>
      <c r="KL154" s="11"/>
      <c r="KM154" s="11"/>
      <c r="KN154" s="11"/>
      <c r="KO154" s="11"/>
      <c r="KP154" s="11"/>
      <c r="KQ154" s="16"/>
      <c r="KR154" s="16"/>
      <c r="KS154" s="11"/>
      <c r="KT154" s="12"/>
      <c r="KU154" s="12"/>
      <c r="KV154" s="13"/>
      <c r="KW154" s="14"/>
      <c r="KX154" s="11"/>
      <c r="KY154" s="11"/>
      <c r="KZ154" s="11"/>
      <c r="LA154" s="11"/>
      <c r="LB154" s="11"/>
      <c r="LC154" s="11"/>
      <c r="LD154" s="11"/>
      <c r="LE154" s="11"/>
      <c r="LF154" s="11"/>
      <c r="LG154" s="11"/>
      <c r="LH154" s="11"/>
      <c r="LI154" s="11"/>
      <c r="LJ154" s="16"/>
      <c r="LK154" s="16"/>
      <c r="LL154" s="11"/>
      <c r="LM154" s="12"/>
      <c r="LN154" s="12"/>
      <c r="LO154" s="13"/>
      <c r="LP154" s="14"/>
      <c r="LQ154" s="11"/>
      <c r="LR154" s="11"/>
      <c r="LS154" s="11"/>
      <c r="LT154" s="11"/>
      <c r="LU154" s="11"/>
      <c r="LV154" s="11"/>
      <c r="LW154" s="11"/>
      <c r="LX154" s="11"/>
      <c r="LY154" s="11"/>
      <c r="LZ154" s="11"/>
      <c r="MA154" s="11"/>
      <c r="MB154" s="11"/>
      <c r="MC154" s="16"/>
      <c r="MD154" s="16"/>
      <c r="ME154" s="11"/>
      <c r="MF154" s="12"/>
      <c r="MG154" s="12"/>
      <c r="MH154" s="13"/>
      <c r="MI154" s="14"/>
      <c r="MJ154" s="11"/>
      <c r="MK154" s="11"/>
      <c r="ML154" s="11"/>
      <c r="MM154" s="11"/>
      <c r="MN154" s="11"/>
      <c r="MO154" s="11"/>
      <c r="MP154" s="11"/>
      <c r="MQ154" s="11"/>
      <c r="MR154" s="11"/>
      <c r="MS154" s="11"/>
      <c r="MT154" s="11"/>
      <c r="MU154" s="11"/>
      <c r="MV154" s="16"/>
      <c r="MW154" s="16"/>
      <c r="MX154" s="11"/>
      <c r="MY154" s="12"/>
      <c r="MZ154" s="12"/>
      <c r="NA154" s="13"/>
      <c r="NB154" s="14"/>
      <c r="NC154" s="11"/>
      <c r="ND154" s="11"/>
      <c r="NE154" s="11"/>
      <c r="NF154" s="11"/>
      <c r="NG154" s="11"/>
      <c r="NH154" s="11"/>
      <c r="NI154" s="11"/>
      <c r="NJ154" s="11"/>
      <c r="NK154" s="11"/>
      <c r="NL154" s="11"/>
      <c r="NM154" s="11"/>
      <c r="NN154" s="11"/>
      <c r="NO154" s="16"/>
      <c r="NP154" s="16"/>
      <c r="NQ154" s="11"/>
      <c r="NR154" s="12"/>
      <c r="NS154" s="12"/>
      <c r="NT154" s="13"/>
      <c r="NU154" s="14"/>
      <c r="NV154" s="11"/>
      <c r="NW154" s="11"/>
      <c r="NX154" s="11"/>
      <c r="NY154" s="11"/>
      <c r="NZ154" s="11"/>
      <c r="OA154" s="11"/>
      <c r="OB154" s="11"/>
      <c r="OC154" s="11"/>
      <c r="OD154" s="11"/>
      <c r="OE154" s="11"/>
      <c r="OF154" s="11"/>
      <c r="OG154" s="11"/>
      <c r="OH154" s="16"/>
      <c r="OI154" s="16"/>
      <c r="OJ154" s="11"/>
      <c r="OK154" s="12"/>
      <c r="OL154" s="12"/>
      <c r="OM154" s="13"/>
      <c r="ON154" s="14"/>
      <c r="OO154" s="11"/>
      <c r="OP154" s="11"/>
      <c r="OQ154" s="11"/>
      <c r="OR154" s="11"/>
      <c r="OS154" s="11"/>
      <c r="OT154" s="11"/>
      <c r="OU154" s="11"/>
      <c r="OV154" s="11"/>
      <c r="OW154" s="11"/>
      <c r="OX154" s="11"/>
      <c r="OY154" s="11"/>
      <c r="OZ154" s="11"/>
      <c r="PA154" s="16"/>
      <c r="PB154" s="16"/>
    </row>
    <row r="155" spans="1:418" ht="100" customHeight="1" x14ac:dyDescent="0.75">
      <c r="A155" s="12">
        <v>3286</v>
      </c>
      <c r="B155" s="12" t="s">
        <v>3286</v>
      </c>
      <c r="C155" s="12" t="s">
        <v>7396</v>
      </c>
      <c r="D155" s="26">
        <v>15000</v>
      </c>
      <c r="E155" s="27">
        <v>15265</v>
      </c>
      <c r="F155" s="12" t="s">
        <v>8218</v>
      </c>
      <c r="G155" s="12" t="s">
        <v>8223</v>
      </c>
      <c r="H155" s="12" t="s">
        <v>8245</v>
      </c>
      <c r="I155" s="12">
        <v>1471291782</v>
      </c>
      <c r="J155" s="12">
        <v>1468699782</v>
      </c>
      <c r="K155" s="12" t="b">
        <v>0</v>
      </c>
      <c r="L155" s="12">
        <v>122</v>
      </c>
      <c r="M155" s="12" t="b">
        <v>1</v>
      </c>
      <c r="N155" s="12" t="s">
        <v>8273</v>
      </c>
      <c r="O155" s="12" t="s">
        <v>8274</v>
      </c>
      <c r="P155" s="12">
        <v>102</v>
      </c>
      <c r="Q155" s="12">
        <v>125.12</v>
      </c>
      <c r="R155" s="15">
        <v>42567.840069444443</v>
      </c>
      <c r="S155" s="15">
        <v>42597.840069444443</v>
      </c>
      <c r="T155" s="11"/>
      <c r="U155" s="12"/>
      <c r="V155" s="12"/>
      <c r="W155" s="13"/>
      <c r="X155" s="14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6"/>
      <c r="AL155" s="16"/>
      <c r="AM155" s="11"/>
      <c r="AN155" s="12"/>
      <c r="AO155" s="12"/>
      <c r="AP155" s="13"/>
      <c r="AQ155" s="14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6"/>
      <c r="BE155" s="16"/>
      <c r="BF155" s="11"/>
      <c r="BG155" s="12"/>
      <c r="BH155" s="12"/>
      <c r="BI155" s="13"/>
      <c r="BJ155" s="14"/>
      <c r="BK155" s="11"/>
      <c r="BL155" s="11"/>
      <c r="BM155" s="11"/>
      <c r="BN155" s="11"/>
      <c r="BO155" s="11"/>
      <c r="BP155" s="11"/>
      <c r="BQ155" s="11"/>
      <c r="BR155" s="11"/>
      <c r="BS155" s="11"/>
      <c r="BT155" s="11"/>
      <c r="BU155" s="11"/>
      <c r="BV155" s="11"/>
      <c r="BW155" s="16"/>
      <c r="BX155" s="16"/>
      <c r="BY155" s="11"/>
      <c r="BZ155" s="12"/>
      <c r="CA155" s="12"/>
      <c r="CB155" s="13"/>
      <c r="CC155" s="14"/>
      <c r="CD155" s="11"/>
      <c r="CE155" s="11"/>
      <c r="CF155" s="11"/>
      <c r="CG155" s="11"/>
      <c r="CH155" s="11"/>
      <c r="CI155" s="11"/>
      <c r="CJ155" s="11"/>
      <c r="CK155" s="11"/>
      <c r="CL155" s="11"/>
      <c r="CM155" s="11"/>
      <c r="CN155" s="11"/>
      <c r="CO155" s="11"/>
      <c r="CP155" s="16"/>
      <c r="CQ155" s="16"/>
      <c r="CR155" s="11"/>
      <c r="CS155" s="12"/>
      <c r="CT155" s="12"/>
      <c r="CU155" s="13"/>
      <c r="CV155" s="14"/>
      <c r="CW155" s="11"/>
      <c r="CX155" s="11"/>
      <c r="CY155" s="11"/>
      <c r="CZ155" s="11"/>
      <c r="DA155" s="11"/>
      <c r="DB155" s="11"/>
      <c r="DC155" s="11"/>
      <c r="DD155" s="11"/>
      <c r="DE155" s="11"/>
      <c r="DF155" s="11"/>
      <c r="DG155" s="11"/>
      <c r="DH155" s="11"/>
      <c r="DI155" s="16"/>
      <c r="DJ155" s="16"/>
      <c r="DK155" s="11"/>
      <c r="DL155" s="12"/>
      <c r="DM155" s="12"/>
      <c r="DN155" s="13"/>
      <c r="DO155" s="14"/>
      <c r="DP155" s="11"/>
      <c r="DQ155" s="11"/>
      <c r="DR155" s="11"/>
      <c r="DS155" s="11"/>
      <c r="DT155" s="11"/>
      <c r="DU155" s="11"/>
      <c r="DV155" s="11"/>
      <c r="DW155" s="11"/>
      <c r="DX155" s="11"/>
      <c r="DY155" s="11"/>
      <c r="DZ155" s="11"/>
      <c r="EA155" s="11"/>
      <c r="EB155" s="16"/>
      <c r="EC155" s="16"/>
      <c r="ED155" s="11"/>
      <c r="EE155" s="12"/>
      <c r="EF155" s="12"/>
      <c r="EG155" s="13"/>
      <c r="EH155" s="14"/>
      <c r="EI155" s="11"/>
      <c r="EJ155" s="11"/>
      <c r="EK155" s="11"/>
      <c r="EL155" s="11"/>
      <c r="EM155" s="11"/>
      <c r="EN155" s="11"/>
      <c r="EO155" s="11"/>
      <c r="EP155" s="11"/>
      <c r="EQ155" s="11"/>
      <c r="ER155" s="11"/>
      <c r="ES155" s="11"/>
      <c r="ET155" s="11"/>
      <c r="EU155" s="16"/>
      <c r="EV155" s="16"/>
      <c r="EW155" s="11"/>
      <c r="EX155" s="12"/>
      <c r="EY155" s="12"/>
      <c r="EZ155" s="13"/>
      <c r="FA155" s="14"/>
      <c r="FB155" s="11"/>
      <c r="FC155" s="11"/>
      <c r="FD155" s="11"/>
      <c r="FE155" s="11"/>
      <c r="FF155" s="11"/>
      <c r="FG155" s="11"/>
      <c r="FH155" s="11"/>
      <c r="FI155" s="11"/>
      <c r="FJ155" s="11"/>
      <c r="FK155" s="11"/>
      <c r="FL155" s="11"/>
      <c r="FM155" s="11"/>
      <c r="FN155" s="16"/>
      <c r="FO155" s="16"/>
      <c r="FP155" s="11"/>
      <c r="FQ155" s="12"/>
      <c r="FR155" s="12"/>
      <c r="FS155" s="13"/>
      <c r="FT155" s="14"/>
      <c r="FU155" s="11"/>
      <c r="FV155" s="11"/>
      <c r="FW155" s="11"/>
      <c r="FX155" s="11"/>
      <c r="FY155" s="11"/>
      <c r="FZ155" s="11"/>
      <c r="GA155" s="11"/>
      <c r="GB155" s="11"/>
      <c r="GC155" s="11"/>
      <c r="GD155" s="11"/>
      <c r="GE155" s="11"/>
      <c r="GF155" s="11"/>
      <c r="GG155" s="16"/>
      <c r="GH155" s="16"/>
      <c r="GI155" s="11"/>
      <c r="GJ155" s="12"/>
      <c r="GK155" s="12"/>
      <c r="GL155" s="13"/>
      <c r="GM155" s="14"/>
      <c r="GN155" s="11"/>
      <c r="GO155" s="11"/>
      <c r="GP155" s="11"/>
      <c r="GQ155" s="11"/>
      <c r="GR155" s="11"/>
      <c r="GS155" s="11"/>
      <c r="GT155" s="11"/>
      <c r="GU155" s="11"/>
      <c r="GV155" s="11"/>
      <c r="GW155" s="11"/>
      <c r="GX155" s="11"/>
      <c r="GY155" s="11"/>
      <c r="GZ155" s="16"/>
      <c r="HA155" s="16"/>
      <c r="HB155" s="11"/>
      <c r="HC155" s="12"/>
      <c r="HD155" s="12"/>
      <c r="HE155" s="13"/>
      <c r="HF155" s="14"/>
      <c r="HG155" s="11"/>
      <c r="HH155" s="11"/>
      <c r="HI155" s="11"/>
      <c r="HJ155" s="11"/>
      <c r="HK155" s="11"/>
      <c r="HL155" s="11"/>
      <c r="HM155" s="11"/>
      <c r="HN155" s="11"/>
      <c r="HO155" s="11"/>
      <c r="HP155" s="11"/>
      <c r="HQ155" s="11"/>
      <c r="HR155" s="11"/>
      <c r="HS155" s="16"/>
      <c r="HT155" s="16"/>
      <c r="HU155" s="11"/>
      <c r="HV155" s="12"/>
      <c r="HW155" s="12"/>
      <c r="HX155" s="13"/>
      <c r="HY155" s="14"/>
      <c r="HZ155" s="11"/>
      <c r="IA155" s="11"/>
      <c r="IB155" s="11"/>
      <c r="IC155" s="11"/>
      <c r="ID155" s="11"/>
      <c r="IE155" s="11"/>
      <c r="IF155" s="11"/>
      <c r="IG155" s="11"/>
      <c r="IH155" s="11"/>
      <c r="II155" s="11"/>
      <c r="IJ155" s="11"/>
      <c r="IK155" s="11"/>
      <c r="IL155" s="16"/>
      <c r="IM155" s="16"/>
      <c r="IN155" s="11"/>
      <c r="IO155" s="12"/>
      <c r="IP155" s="12"/>
      <c r="IQ155" s="13"/>
      <c r="IR155" s="14"/>
      <c r="IS155" s="11"/>
      <c r="IT155" s="11"/>
      <c r="IU155" s="11"/>
      <c r="IV155" s="11"/>
      <c r="IW155" s="11"/>
      <c r="IX155" s="11"/>
      <c r="IY155" s="11"/>
      <c r="IZ155" s="11"/>
      <c r="JA155" s="11"/>
      <c r="JB155" s="11"/>
      <c r="JC155" s="11"/>
      <c r="JD155" s="11"/>
      <c r="JE155" s="16"/>
      <c r="JF155" s="16"/>
      <c r="JG155" s="11"/>
      <c r="JH155" s="12"/>
      <c r="JI155" s="12"/>
      <c r="JJ155" s="13"/>
      <c r="JK155" s="14"/>
      <c r="JL155" s="11"/>
      <c r="JM155" s="11"/>
      <c r="JN155" s="11"/>
      <c r="JO155" s="11"/>
      <c r="JP155" s="11"/>
      <c r="JQ155" s="11"/>
      <c r="JR155" s="11"/>
      <c r="JS155" s="11"/>
      <c r="JT155" s="11"/>
      <c r="JU155" s="11"/>
      <c r="JV155" s="11"/>
      <c r="JW155" s="11"/>
      <c r="JX155" s="16"/>
      <c r="JY155" s="16"/>
      <c r="JZ155" s="11"/>
      <c r="KA155" s="12"/>
      <c r="KB155" s="12"/>
      <c r="KC155" s="13"/>
      <c r="KD155" s="14"/>
      <c r="KE155" s="11"/>
      <c r="KF155" s="11"/>
      <c r="KG155" s="11"/>
      <c r="KH155" s="11"/>
      <c r="KI155" s="11"/>
      <c r="KJ155" s="11"/>
      <c r="KK155" s="11"/>
      <c r="KL155" s="11"/>
      <c r="KM155" s="11"/>
      <c r="KN155" s="11"/>
      <c r="KO155" s="11"/>
      <c r="KP155" s="11"/>
      <c r="KQ155" s="16"/>
      <c r="KR155" s="16"/>
      <c r="KS155" s="11"/>
      <c r="KT155" s="12"/>
      <c r="KU155" s="12"/>
      <c r="KV155" s="13"/>
      <c r="KW155" s="14"/>
      <c r="KX155" s="11"/>
      <c r="KY155" s="11"/>
      <c r="KZ155" s="11"/>
      <c r="LA155" s="11"/>
      <c r="LB155" s="11"/>
      <c r="LC155" s="11"/>
      <c r="LD155" s="11"/>
      <c r="LE155" s="11"/>
      <c r="LF155" s="11"/>
      <c r="LG155" s="11"/>
      <c r="LH155" s="11"/>
      <c r="LI155" s="11"/>
      <c r="LJ155" s="16"/>
      <c r="LK155" s="16"/>
      <c r="LL155" s="11"/>
      <c r="LM155" s="12"/>
      <c r="LN155" s="12"/>
      <c r="LO155" s="13"/>
      <c r="LP155" s="14"/>
      <c r="LQ155" s="11"/>
      <c r="LR155" s="11"/>
      <c r="LS155" s="11"/>
      <c r="LT155" s="11"/>
      <c r="LU155" s="11"/>
      <c r="LV155" s="11"/>
      <c r="LW155" s="11"/>
      <c r="LX155" s="11"/>
      <c r="LY155" s="11"/>
      <c r="LZ155" s="11"/>
      <c r="MA155" s="11"/>
      <c r="MB155" s="11"/>
      <c r="MC155" s="16"/>
      <c r="MD155" s="16"/>
      <c r="ME155" s="11"/>
      <c r="MF155" s="12"/>
      <c r="MG155" s="12"/>
      <c r="MH155" s="13"/>
      <c r="MI155" s="14"/>
      <c r="MJ155" s="11"/>
      <c r="MK155" s="11"/>
      <c r="ML155" s="11"/>
      <c r="MM155" s="11"/>
      <c r="MN155" s="11"/>
      <c r="MO155" s="11"/>
      <c r="MP155" s="11"/>
      <c r="MQ155" s="11"/>
      <c r="MR155" s="11"/>
      <c r="MS155" s="11"/>
      <c r="MT155" s="11"/>
      <c r="MU155" s="11"/>
      <c r="MV155" s="16"/>
      <c r="MW155" s="16"/>
      <c r="MX155" s="11"/>
      <c r="MY155" s="12"/>
      <c r="MZ155" s="12"/>
      <c r="NA155" s="13"/>
      <c r="NB155" s="14"/>
      <c r="NC155" s="11"/>
      <c r="ND155" s="11"/>
      <c r="NE155" s="11"/>
      <c r="NF155" s="11"/>
      <c r="NG155" s="11"/>
      <c r="NH155" s="11"/>
      <c r="NI155" s="11"/>
      <c r="NJ155" s="11"/>
      <c r="NK155" s="11"/>
      <c r="NL155" s="11"/>
      <c r="NM155" s="11"/>
      <c r="NN155" s="11"/>
      <c r="NO155" s="16"/>
      <c r="NP155" s="16"/>
      <c r="NQ155" s="11"/>
      <c r="NR155" s="12"/>
      <c r="NS155" s="12"/>
      <c r="NT155" s="13"/>
      <c r="NU155" s="14"/>
      <c r="NV155" s="11"/>
      <c r="NW155" s="11"/>
      <c r="NX155" s="11"/>
      <c r="NY155" s="11"/>
      <c r="NZ155" s="11"/>
      <c r="OA155" s="11"/>
      <c r="OB155" s="11"/>
      <c r="OC155" s="11"/>
      <c r="OD155" s="11"/>
      <c r="OE155" s="11"/>
      <c r="OF155" s="11"/>
      <c r="OG155" s="11"/>
      <c r="OH155" s="16"/>
      <c r="OI155" s="16"/>
      <c r="OJ155" s="11"/>
      <c r="OK155" s="12"/>
      <c r="OL155" s="12"/>
      <c r="OM155" s="13"/>
      <c r="ON155" s="14"/>
      <c r="OO155" s="11"/>
      <c r="OP155" s="11"/>
      <c r="OQ155" s="11"/>
      <c r="OR155" s="11"/>
      <c r="OS155" s="11"/>
      <c r="OT155" s="11"/>
      <c r="OU155" s="11"/>
      <c r="OV155" s="11"/>
      <c r="OW155" s="11"/>
      <c r="OX155" s="11"/>
      <c r="OY155" s="11"/>
      <c r="OZ155" s="11"/>
      <c r="PA155" s="16"/>
      <c r="PB155" s="16"/>
    </row>
    <row r="156" spans="1:418" ht="100" customHeight="1" x14ac:dyDescent="0.75">
      <c r="A156" s="12">
        <v>3291</v>
      </c>
      <c r="B156" s="12" t="s">
        <v>3291</v>
      </c>
      <c r="C156" s="12" t="s">
        <v>7401</v>
      </c>
      <c r="D156" s="26">
        <v>500</v>
      </c>
      <c r="E156" s="27">
        <v>570</v>
      </c>
      <c r="F156" s="12" t="s">
        <v>8218</v>
      </c>
      <c r="G156" s="12" t="s">
        <v>8223</v>
      </c>
      <c r="H156" s="12" t="s">
        <v>8245</v>
      </c>
      <c r="I156" s="12">
        <v>1442462340</v>
      </c>
      <c r="J156" s="12">
        <v>1439743900</v>
      </c>
      <c r="K156" s="12" t="b">
        <v>0</v>
      </c>
      <c r="L156" s="12">
        <v>14</v>
      </c>
      <c r="M156" s="12" t="b">
        <v>1</v>
      </c>
      <c r="N156" s="12" t="s">
        <v>8273</v>
      </c>
      <c r="O156" s="12" t="s">
        <v>8274</v>
      </c>
      <c r="P156" s="12">
        <v>114</v>
      </c>
      <c r="Q156" s="12">
        <v>40.71</v>
      </c>
      <c r="R156" s="15">
        <v>42232.702546296292</v>
      </c>
      <c r="S156" s="15">
        <v>42264.165972222225</v>
      </c>
      <c r="T156" s="11"/>
      <c r="U156" s="12"/>
      <c r="V156" s="12"/>
      <c r="W156" s="13"/>
      <c r="X156" s="14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6"/>
      <c r="AL156" s="16"/>
      <c r="AM156" s="11"/>
      <c r="AN156" s="12"/>
      <c r="AO156" s="12"/>
      <c r="AP156" s="13"/>
      <c r="AQ156" s="14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6"/>
      <c r="BE156" s="16"/>
      <c r="BF156" s="11"/>
      <c r="BG156" s="12"/>
      <c r="BH156" s="12"/>
      <c r="BI156" s="13"/>
      <c r="BJ156" s="14"/>
      <c r="BK156" s="11"/>
      <c r="BL156" s="11"/>
      <c r="BM156" s="11"/>
      <c r="BN156" s="11"/>
      <c r="BO156" s="11"/>
      <c r="BP156" s="11"/>
      <c r="BQ156" s="11"/>
      <c r="BR156" s="11"/>
      <c r="BS156" s="11"/>
      <c r="BT156" s="11"/>
      <c r="BU156" s="11"/>
      <c r="BV156" s="11"/>
      <c r="BW156" s="16"/>
      <c r="BX156" s="16"/>
      <c r="BY156" s="11"/>
      <c r="BZ156" s="12"/>
      <c r="CA156" s="12"/>
      <c r="CB156" s="13"/>
      <c r="CC156" s="14"/>
      <c r="CD156" s="11"/>
      <c r="CE156" s="11"/>
      <c r="CF156" s="11"/>
      <c r="CG156" s="11"/>
      <c r="CH156" s="11"/>
      <c r="CI156" s="11"/>
      <c r="CJ156" s="11"/>
      <c r="CK156" s="11"/>
      <c r="CL156" s="11"/>
      <c r="CM156" s="11"/>
      <c r="CN156" s="11"/>
      <c r="CO156" s="11"/>
      <c r="CP156" s="16"/>
      <c r="CQ156" s="16"/>
      <c r="CR156" s="11"/>
      <c r="CS156" s="12"/>
      <c r="CT156" s="12"/>
      <c r="CU156" s="13"/>
      <c r="CV156" s="14"/>
      <c r="CW156" s="11"/>
      <c r="CX156" s="11"/>
      <c r="CY156" s="11"/>
      <c r="CZ156" s="11"/>
      <c r="DA156" s="11"/>
      <c r="DB156" s="11"/>
      <c r="DC156" s="11"/>
      <c r="DD156" s="11"/>
      <c r="DE156" s="11"/>
      <c r="DF156" s="11"/>
      <c r="DG156" s="11"/>
      <c r="DH156" s="11"/>
      <c r="DI156" s="16"/>
      <c r="DJ156" s="16"/>
      <c r="DK156" s="11"/>
      <c r="DL156" s="12"/>
      <c r="DM156" s="12"/>
      <c r="DN156" s="13"/>
      <c r="DO156" s="14"/>
      <c r="DP156" s="11"/>
      <c r="DQ156" s="11"/>
      <c r="DR156" s="11"/>
      <c r="DS156" s="11"/>
      <c r="DT156" s="11"/>
      <c r="DU156" s="11"/>
      <c r="DV156" s="11"/>
      <c r="DW156" s="11"/>
      <c r="DX156" s="11"/>
      <c r="DY156" s="11"/>
      <c r="DZ156" s="11"/>
      <c r="EA156" s="11"/>
      <c r="EB156" s="16"/>
      <c r="EC156" s="16"/>
      <c r="ED156" s="11"/>
      <c r="EE156" s="12"/>
      <c r="EF156" s="12"/>
      <c r="EG156" s="13"/>
      <c r="EH156" s="14"/>
      <c r="EI156" s="11"/>
      <c r="EJ156" s="11"/>
      <c r="EK156" s="11"/>
      <c r="EL156" s="11"/>
      <c r="EM156" s="11"/>
      <c r="EN156" s="11"/>
      <c r="EO156" s="11"/>
      <c r="EP156" s="11"/>
      <c r="EQ156" s="11"/>
      <c r="ER156" s="11"/>
      <c r="ES156" s="11"/>
      <c r="ET156" s="11"/>
      <c r="EU156" s="16"/>
      <c r="EV156" s="16"/>
      <c r="EW156" s="11"/>
      <c r="EX156" s="12"/>
      <c r="EY156" s="12"/>
      <c r="EZ156" s="13"/>
      <c r="FA156" s="14"/>
      <c r="FB156" s="11"/>
      <c r="FC156" s="11"/>
      <c r="FD156" s="11"/>
      <c r="FE156" s="11"/>
      <c r="FF156" s="11"/>
      <c r="FG156" s="11"/>
      <c r="FH156" s="11"/>
      <c r="FI156" s="11"/>
      <c r="FJ156" s="11"/>
      <c r="FK156" s="11"/>
      <c r="FL156" s="11"/>
      <c r="FM156" s="11"/>
      <c r="FN156" s="16"/>
      <c r="FO156" s="16"/>
      <c r="FP156" s="11"/>
      <c r="FQ156" s="12"/>
      <c r="FR156" s="12"/>
      <c r="FS156" s="13"/>
      <c r="FT156" s="14"/>
      <c r="FU156" s="11"/>
      <c r="FV156" s="11"/>
      <c r="FW156" s="11"/>
      <c r="FX156" s="11"/>
      <c r="FY156" s="11"/>
      <c r="FZ156" s="11"/>
      <c r="GA156" s="11"/>
      <c r="GB156" s="11"/>
      <c r="GC156" s="11"/>
      <c r="GD156" s="11"/>
      <c r="GE156" s="11"/>
      <c r="GF156" s="11"/>
      <c r="GG156" s="16"/>
      <c r="GH156" s="16"/>
      <c r="GI156" s="11"/>
      <c r="GJ156" s="12"/>
      <c r="GK156" s="12"/>
      <c r="GL156" s="13"/>
      <c r="GM156" s="14"/>
      <c r="GN156" s="11"/>
      <c r="GO156" s="11"/>
      <c r="GP156" s="11"/>
      <c r="GQ156" s="11"/>
      <c r="GR156" s="11"/>
      <c r="GS156" s="11"/>
      <c r="GT156" s="11"/>
      <c r="GU156" s="11"/>
      <c r="GV156" s="11"/>
      <c r="GW156" s="11"/>
      <c r="GX156" s="11"/>
      <c r="GY156" s="11"/>
      <c r="GZ156" s="16"/>
      <c r="HA156" s="16"/>
      <c r="HB156" s="11"/>
      <c r="HC156" s="12"/>
      <c r="HD156" s="12"/>
      <c r="HE156" s="13"/>
      <c r="HF156" s="14"/>
      <c r="HG156" s="11"/>
      <c r="HH156" s="11"/>
      <c r="HI156" s="11"/>
      <c r="HJ156" s="11"/>
      <c r="HK156" s="11"/>
      <c r="HL156" s="11"/>
      <c r="HM156" s="11"/>
      <c r="HN156" s="11"/>
      <c r="HO156" s="11"/>
      <c r="HP156" s="11"/>
      <c r="HQ156" s="11"/>
      <c r="HR156" s="11"/>
      <c r="HS156" s="16"/>
      <c r="HT156" s="16"/>
      <c r="HU156" s="11"/>
      <c r="HV156" s="12"/>
      <c r="HW156" s="12"/>
      <c r="HX156" s="13"/>
      <c r="HY156" s="14"/>
      <c r="HZ156" s="11"/>
      <c r="IA156" s="11"/>
      <c r="IB156" s="11"/>
      <c r="IC156" s="11"/>
      <c r="ID156" s="11"/>
      <c r="IE156" s="11"/>
      <c r="IF156" s="11"/>
      <c r="IG156" s="11"/>
      <c r="IH156" s="11"/>
      <c r="II156" s="11"/>
      <c r="IJ156" s="11"/>
      <c r="IK156" s="11"/>
      <c r="IL156" s="16"/>
      <c r="IM156" s="16"/>
      <c r="IN156" s="11"/>
      <c r="IO156" s="12"/>
      <c r="IP156" s="12"/>
      <c r="IQ156" s="13"/>
      <c r="IR156" s="14"/>
      <c r="IS156" s="11"/>
      <c r="IT156" s="11"/>
      <c r="IU156" s="11"/>
      <c r="IV156" s="11"/>
      <c r="IW156" s="11"/>
      <c r="IX156" s="11"/>
      <c r="IY156" s="11"/>
      <c r="IZ156" s="11"/>
      <c r="JA156" s="11"/>
      <c r="JB156" s="11"/>
      <c r="JC156" s="11"/>
      <c r="JD156" s="11"/>
      <c r="JE156" s="16"/>
      <c r="JF156" s="16"/>
      <c r="JG156" s="11"/>
      <c r="JH156" s="12"/>
      <c r="JI156" s="12"/>
      <c r="JJ156" s="13"/>
      <c r="JK156" s="14"/>
      <c r="JL156" s="11"/>
      <c r="JM156" s="11"/>
      <c r="JN156" s="11"/>
      <c r="JO156" s="11"/>
      <c r="JP156" s="11"/>
      <c r="JQ156" s="11"/>
      <c r="JR156" s="11"/>
      <c r="JS156" s="11"/>
      <c r="JT156" s="11"/>
      <c r="JU156" s="11"/>
      <c r="JV156" s="11"/>
      <c r="JW156" s="11"/>
      <c r="JX156" s="16"/>
      <c r="JY156" s="16"/>
      <c r="JZ156" s="11"/>
      <c r="KA156" s="12"/>
      <c r="KB156" s="12"/>
      <c r="KC156" s="13"/>
      <c r="KD156" s="14"/>
      <c r="KE156" s="11"/>
      <c r="KF156" s="11"/>
      <c r="KG156" s="11"/>
      <c r="KH156" s="11"/>
      <c r="KI156" s="11"/>
      <c r="KJ156" s="11"/>
      <c r="KK156" s="11"/>
      <c r="KL156" s="11"/>
      <c r="KM156" s="11"/>
      <c r="KN156" s="11"/>
      <c r="KO156" s="11"/>
      <c r="KP156" s="11"/>
      <c r="KQ156" s="16"/>
      <c r="KR156" s="16"/>
      <c r="KS156" s="11"/>
      <c r="KT156" s="12"/>
      <c r="KU156" s="12"/>
      <c r="KV156" s="13"/>
      <c r="KW156" s="14"/>
      <c r="KX156" s="11"/>
      <c r="KY156" s="11"/>
      <c r="KZ156" s="11"/>
      <c r="LA156" s="11"/>
      <c r="LB156" s="11"/>
      <c r="LC156" s="11"/>
      <c r="LD156" s="11"/>
      <c r="LE156" s="11"/>
      <c r="LF156" s="11"/>
      <c r="LG156" s="11"/>
      <c r="LH156" s="11"/>
      <c r="LI156" s="11"/>
      <c r="LJ156" s="16"/>
      <c r="LK156" s="16"/>
      <c r="LL156" s="11"/>
      <c r="LM156" s="12"/>
      <c r="LN156" s="12"/>
      <c r="LO156" s="13"/>
      <c r="LP156" s="14"/>
      <c r="LQ156" s="11"/>
      <c r="LR156" s="11"/>
      <c r="LS156" s="11"/>
      <c r="LT156" s="11"/>
      <c r="LU156" s="11"/>
      <c r="LV156" s="11"/>
      <c r="LW156" s="11"/>
      <c r="LX156" s="11"/>
      <c r="LY156" s="11"/>
      <c r="LZ156" s="11"/>
      <c r="MA156" s="11"/>
      <c r="MB156" s="11"/>
      <c r="MC156" s="16"/>
      <c r="MD156" s="16"/>
      <c r="ME156" s="11"/>
      <c r="MF156" s="12"/>
      <c r="MG156" s="12"/>
      <c r="MH156" s="13"/>
      <c r="MI156" s="14"/>
      <c r="MJ156" s="11"/>
      <c r="MK156" s="11"/>
      <c r="ML156" s="11"/>
      <c r="MM156" s="11"/>
      <c r="MN156" s="11"/>
      <c r="MO156" s="11"/>
      <c r="MP156" s="11"/>
      <c r="MQ156" s="11"/>
      <c r="MR156" s="11"/>
      <c r="MS156" s="11"/>
      <c r="MT156" s="11"/>
      <c r="MU156" s="11"/>
      <c r="MV156" s="16"/>
      <c r="MW156" s="16"/>
      <c r="MX156" s="11"/>
      <c r="MY156" s="12"/>
      <c r="MZ156" s="12"/>
      <c r="NA156" s="13"/>
      <c r="NB156" s="14"/>
      <c r="NC156" s="11"/>
      <c r="ND156" s="11"/>
      <c r="NE156" s="11"/>
      <c r="NF156" s="11"/>
      <c r="NG156" s="11"/>
      <c r="NH156" s="11"/>
      <c r="NI156" s="11"/>
      <c r="NJ156" s="11"/>
      <c r="NK156" s="11"/>
      <c r="NL156" s="11"/>
      <c r="NM156" s="11"/>
      <c r="NN156" s="11"/>
      <c r="NO156" s="16"/>
      <c r="NP156" s="16"/>
      <c r="NQ156" s="11"/>
      <c r="NR156" s="12"/>
      <c r="NS156" s="12"/>
      <c r="NT156" s="13"/>
      <c r="NU156" s="14"/>
      <c r="NV156" s="11"/>
      <c r="NW156" s="11"/>
      <c r="NX156" s="11"/>
      <c r="NY156" s="11"/>
      <c r="NZ156" s="11"/>
      <c r="OA156" s="11"/>
      <c r="OB156" s="11"/>
      <c r="OC156" s="11"/>
      <c r="OD156" s="11"/>
      <c r="OE156" s="11"/>
      <c r="OF156" s="11"/>
      <c r="OG156" s="11"/>
      <c r="OH156" s="16"/>
      <c r="OI156" s="16"/>
      <c r="OJ156" s="11"/>
      <c r="OK156" s="12"/>
      <c r="OL156" s="12"/>
      <c r="OM156" s="13"/>
      <c r="ON156" s="14"/>
      <c r="OO156" s="11"/>
      <c r="OP156" s="11"/>
      <c r="OQ156" s="11"/>
      <c r="OR156" s="11"/>
      <c r="OS156" s="11"/>
      <c r="OT156" s="11"/>
      <c r="OU156" s="11"/>
      <c r="OV156" s="11"/>
      <c r="OW156" s="11"/>
      <c r="OX156" s="11"/>
      <c r="OY156" s="11"/>
      <c r="OZ156" s="11"/>
      <c r="PA156" s="16"/>
      <c r="PB156" s="16"/>
    </row>
    <row r="157" spans="1:418" ht="100" customHeight="1" x14ac:dyDescent="0.75">
      <c r="A157" s="12">
        <v>3298</v>
      </c>
      <c r="B157" s="12" t="s">
        <v>3298</v>
      </c>
      <c r="C157" s="12" t="s">
        <v>7408</v>
      </c>
      <c r="D157" s="26">
        <v>10000</v>
      </c>
      <c r="E157" s="27">
        <v>10173</v>
      </c>
      <c r="F157" s="12" t="s">
        <v>8218</v>
      </c>
      <c r="G157" s="12" t="s">
        <v>8223</v>
      </c>
      <c r="H157" s="12" t="s">
        <v>8245</v>
      </c>
      <c r="I157" s="12">
        <v>1442102400</v>
      </c>
      <c r="J157" s="12">
        <v>1440370768</v>
      </c>
      <c r="K157" s="12" t="b">
        <v>0</v>
      </c>
      <c r="L157" s="12">
        <v>72</v>
      </c>
      <c r="M157" s="12" t="b">
        <v>1</v>
      </c>
      <c r="N157" s="12" t="s">
        <v>8273</v>
      </c>
      <c r="O157" s="12" t="s">
        <v>8274</v>
      </c>
      <c r="P157" s="12">
        <v>102</v>
      </c>
      <c r="Q157" s="12">
        <v>141.29</v>
      </c>
      <c r="R157" s="15">
        <v>42239.957962962959</v>
      </c>
      <c r="S157" s="15">
        <v>42260</v>
      </c>
      <c r="T157" s="11"/>
      <c r="U157" s="12"/>
      <c r="V157" s="12"/>
      <c r="W157" s="13"/>
      <c r="X157" s="14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6"/>
      <c r="AL157" s="16"/>
      <c r="AM157" s="11"/>
      <c r="AN157" s="12"/>
      <c r="AO157" s="12"/>
      <c r="AP157" s="13"/>
      <c r="AQ157" s="14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6"/>
      <c r="BE157" s="16"/>
      <c r="BF157" s="11"/>
      <c r="BG157" s="12"/>
      <c r="BH157" s="12"/>
      <c r="BI157" s="13"/>
      <c r="BJ157" s="14"/>
      <c r="BK157" s="11"/>
      <c r="BL157" s="11"/>
      <c r="BM157" s="11"/>
      <c r="BN157" s="11"/>
      <c r="BO157" s="11"/>
      <c r="BP157" s="11"/>
      <c r="BQ157" s="11"/>
      <c r="BR157" s="11"/>
      <c r="BS157" s="11"/>
      <c r="BT157" s="11"/>
      <c r="BU157" s="11"/>
      <c r="BV157" s="11"/>
      <c r="BW157" s="16"/>
      <c r="BX157" s="16"/>
      <c r="BY157" s="11"/>
      <c r="BZ157" s="12"/>
      <c r="CA157" s="12"/>
      <c r="CB157" s="13"/>
      <c r="CC157" s="14"/>
      <c r="CD157" s="11"/>
      <c r="CE157" s="11"/>
      <c r="CF157" s="11"/>
      <c r="CG157" s="11"/>
      <c r="CH157" s="11"/>
      <c r="CI157" s="11"/>
      <c r="CJ157" s="11"/>
      <c r="CK157" s="11"/>
      <c r="CL157" s="11"/>
      <c r="CM157" s="11"/>
      <c r="CN157" s="11"/>
      <c r="CO157" s="11"/>
      <c r="CP157" s="16"/>
      <c r="CQ157" s="16"/>
      <c r="CR157" s="11"/>
      <c r="CS157" s="12"/>
      <c r="CT157" s="12"/>
      <c r="CU157" s="13"/>
      <c r="CV157" s="14"/>
      <c r="CW157" s="11"/>
      <c r="CX157" s="11"/>
      <c r="CY157" s="11"/>
      <c r="CZ157" s="11"/>
      <c r="DA157" s="11"/>
      <c r="DB157" s="11"/>
      <c r="DC157" s="11"/>
      <c r="DD157" s="11"/>
      <c r="DE157" s="11"/>
      <c r="DF157" s="11"/>
      <c r="DG157" s="11"/>
      <c r="DH157" s="11"/>
      <c r="DI157" s="16"/>
      <c r="DJ157" s="16"/>
      <c r="DK157" s="11"/>
      <c r="DL157" s="12"/>
      <c r="DM157" s="12"/>
      <c r="DN157" s="13"/>
      <c r="DO157" s="14"/>
      <c r="DP157" s="11"/>
      <c r="DQ157" s="11"/>
      <c r="DR157" s="11"/>
      <c r="DS157" s="11"/>
      <c r="DT157" s="11"/>
      <c r="DU157" s="11"/>
      <c r="DV157" s="11"/>
      <c r="DW157" s="11"/>
      <c r="DX157" s="11"/>
      <c r="DY157" s="11"/>
      <c r="DZ157" s="11"/>
      <c r="EA157" s="11"/>
      <c r="EB157" s="16"/>
      <c r="EC157" s="16"/>
      <c r="ED157" s="11"/>
      <c r="EE157" s="12"/>
      <c r="EF157" s="12"/>
      <c r="EG157" s="13"/>
      <c r="EH157" s="14"/>
      <c r="EI157" s="11"/>
      <c r="EJ157" s="11"/>
      <c r="EK157" s="11"/>
      <c r="EL157" s="11"/>
      <c r="EM157" s="11"/>
      <c r="EN157" s="11"/>
      <c r="EO157" s="11"/>
      <c r="EP157" s="11"/>
      <c r="EQ157" s="11"/>
      <c r="ER157" s="11"/>
      <c r="ES157" s="11"/>
      <c r="ET157" s="11"/>
      <c r="EU157" s="16"/>
      <c r="EV157" s="16"/>
      <c r="EW157" s="11"/>
      <c r="EX157" s="12"/>
      <c r="EY157" s="12"/>
      <c r="EZ157" s="13"/>
      <c r="FA157" s="14"/>
      <c r="FB157" s="11"/>
      <c r="FC157" s="11"/>
      <c r="FD157" s="11"/>
      <c r="FE157" s="11"/>
      <c r="FF157" s="11"/>
      <c r="FG157" s="11"/>
      <c r="FH157" s="11"/>
      <c r="FI157" s="11"/>
      <c r="FJ157" s="11"/>
      <c r="FK157" s="11"/>
      <c r="FL157" s="11"/>
      <c r="FM157" s="11"/>
      <c r="FN157" s="16"/>
      <c r="FO157" s="16"/>
      <c r="FP157" s="11"/>
      <c r="FQ157" s="12"/>
      <c r="FR157" s="12"/>
      <c r="FS157" s="13"/>
      <c r="FT157" s="14"/>
      <c r="FU157" s="11"/>
      <c r="FV157" s="11"/>
      <c r="FW157" s="11"/>
      <c r="FX157" s="11"/>
      <c r="FY157" s="11"/>
      <c r="FZ157" s="11"/>
      <c r="GA157" s="11"/>
      <c r="GB157" s="11"/>
      <c r="GC157" s="11"/>
      <c r="GD157" s="11"/>
      <c r="GE157" s="11"/>
      <c r="GF157" s="11"/>
      <c r="GG157" s="16"/>
      <c r="GH157" s="16"/>
      <c r="GI157" s="11"/>
      <c r="GJ157" s="12"/>
      <c r="GK157" s="12"/>
      <c r="GL157" s="13"/>
      <c r="GM157" s="14"/>
      <c r="GN157" s="11"/>
      <c r="GO157" s="11"/>
      <c r="GP157" s="11"/>
      <c r="GQ157" s="11"/>
      <c r="GR157" s="11"/>
      <c r="GS157" s="11"/>
      <c r="GT157" s="11"/>
      <c r="GU157" s="11"/>
      <c r="GV157" s="11"/>
      <c r="GW157" s="11"/>
      <c r="GX157" s="11"/>
      <c r="GY157" s="11"/>
      <c r="GZ157" s="16"/>
      <c r="HA157" s="16"/>
      <c r="HB157" s="11"/>
      <c r="HC157" s="12"/>
      <c r="HD157" s="12"/>
      <c r="HE157" s="13"/>
      <c r="HF157" s="14"/>
      <c r="HG157" s="11"/>
      <c r="HH157" s="11"/>
      <c r="HI157" s="11"/>
      <c r="HJ157" s="11"/>
      <c r="HK157" s="11"/>
      <c r="HL157" s="11"/>
      <c r="HM157" s="11"/>
      <c r="HN157" s="11"/>
      <c r="HO157" s="11"/>
      <c r="HP157" s="11"/>
      <c r="HQ157" s="11"/>
      <c r="HR157" s="11"/>
      <c r="HS157" s="16"/>
      <c r="HT157" s="16"/>
      <c r="HU157" s="11"/>
      <c r="HV157" s="12"/>
      <c r="HW157" s="12"/>
      <c r="HX157" s="13"/>
      <c r="HY157" s="14"/>
      <c r="HZ157" s="11"/>
      <c r="IA157" s="11"/>
      <c r="IB157" s="11"/>
      <c r="IC157" s="11"/>
      <c r="ID157" s="11"/>
      <c r="IE157" s="11"/>
      <c r="IF157" s="11"/>
      <c r="IG157" s="11"/>
      <c r="IH157" s="11"/>
      <c r="II157" s="11"/>
      <c r="IJ157" s="11"/>
      <c r="IK157" s="11"/>
      <c r="IL157" s="16"/>
      <c r="IM157" s="16"/>
      <c r="IN157" s="11"/>
      <c r="IO157" s="12"/>
      <c r="IP157" s="12"/>
      <c r="IQ157" s="13"/>
      <c r="IR157" s="14"/>
      <c r="IS157" s="11"/>
      <c r="IT157" s="11"/>
      <c r="IU157" s="11"/>
      <c r="IV157" s="11"/>
      <c r="IW157" s="11"/>
      <c r="IX157" s="11"/>
      <c r="IY157" s="11"/>
      <c r="IZ157" s="11"/>
      <c r="JA157" s="11"/>
      <c r="JB157" s="11"/>
      <c r="JC157" s="11"/>
      <c r="JD157" s="11"/>
      <c r="JE157" s="16"/>
      <c r="JF157" s="16"/>
      <c r="JG157" s="11"/>
      <c r="JH157" s="12"/>
      <c r="JI157" s="12"/>
      <c r="JJ157" s="13"/>
      <c r="JK157" s="14"/>
      <c r="JL157" s="11"/>
      <c r="JM157" s="11"/>
      <c r="JN157" s="11"/>
      <c r="JO157" s="11"/>
      <c r="JP157" s="11"/>
      <c r="JQ157" s="11"/>
      <c r="JR157" s="11"/>
      <c r="JS157" s="11"/>
      <c r="JT157" s="11"/>
      <c r="JU157" s="11"/>
      <c r="JV157" s="11"/>
      <c r="JW157" s="11"/>
      <c r="JX157" s="16"/>
      <c r="JY157" s="16"/>
      <c r="JZ157" s="11"/>
      <c r="KA157" s="12"/>
      <c r="KB157" s="12"/>
      <c r="KC157" s="13"/>
      <c r="KD157" s="14"/>
      <c r="KE157" s="11"/>
      <c r="KF157" s="11"/>
      <c r="KG157" s="11"/>
      <c r="KH157" s="11"/>
      <c r="KI157" s="11"/>
      <c r="KJ157" s="11"/>
      <c r="KK157" s="11"/>
      <c r="KL157" s="11"/>
      <c r="KM157" s="11"/>
      <c r="KN157" s="11"/>
      <c r="KO157" s="11"/>
      <c r="KP157" s="11"/>
      <c r="KQ157" s="16"/>
      <c r="KR157" s="16"/>
      <c r="KS157" s="11"/>
      <c r="KT157" s="12"/>
      <c r="KU157" s="12"/>
      <c r="KV157" s="13"/>
      <c r="KW157" s="14"/>
      <c r="KX157" s="11"/>
      <c r="KY157" s="11"/>
      <c r="KZ157" s="11"/>
      <c r="LA157" s="11"/>
      <c r="LB157" s="11"/>
      <c r="LC157" s="11"/>
      <c r="LD157" s="11"/>
      <c r="LE157" s="11"/>
      <c r="LF157" s="11"/>
      <c r="LG157" s="11"/>
      <c r="LH157" s="11"/>
      <c r="LI157" s="11"/>
      <c r="LJ157" s="16"/>
      <c r="LK157" s="16"/>
      <c r="LL157" s="11"/>
      <c r="LM157" s="12"/>
      <c r="LN157" s="12"/>
      <c r="LO157" s="13"/>
      <c r="LP157" s="14"/>
      <c r="LQ157" s="11"/>
      <c r="LR157" s="11"/>
      <c r="LS157" s="11"/>
      <c r="LT157" s="11"/>
      <c r="LU157" s="11"/>
      <c r="LV157" s="11"/>
      <c r="LW157" s="11"/>
      <c r="LX157" s="11"/>
      <c r="LY157" s="11"/>
      <c r="LZ157" s="11"/>
      <c r="MA157" s="11"/>
      <c r="MB157" s="11"/>
      <c r="MC157" s="16"/>
      <c r="MD157" s="16"/>
      <c r="ME157" s="11"/>
      <c r="MF157" s="12"/>
      <c r="MG157" s="12"/>
      <c r="MH157" s="13"/>
      <c r="MI157" s="14"/>
      <c r="MJ157" s="11"/>
      <c r="MK157" s="11"/>
      <c r="ML157" s="11"/>
      <c r="MM157" s="11"/>
      <c r="MN157" s="11"/>
      <c r="MO157" s="11"/>
      <c r="MP157" s="11"/>
      <c r="MQ157" s="11"/>
      <c r="MR157" s="11"/>
      <c r="MS157" s="11"/>
      <c r="MT157" s="11"/>
      <c r="MU157" s="11"/>
      <c r="MV157" s="16"/>
      <c r="MW157" s="16"/>
      <c r="MX157" s="11"/>
      <c r="MY157" s="12"/>
      <c r="MZ157" s="12"/>
      <c r="NA157" s="13"/>
      <c r="NB157" s="14"/>
      <c r="NC157" s="11"/>
      <c r="ND157" s="11"/>
      <c r="NE157" s="11"/>
      <c r="NF157" s="11"/>
      <c r="NG157" s="11"/>
      <c r="NH157" s="11"/>
      <c r="NI157" s="11"/>
      <c r="NJ157" s="11"/>
      <c r="NK157" s="11"/>
      <c r="NL157" s="11"/>
      <c r="NM157" s="11"/>
      <c r="NN157" s="11"/>
      <c r="NO157" s="16"/>
      <c r="NP157" s="16"/>
      <c r="NQ157" s="11"/>
      <c r="NR157" s="12"/>
      <c r="NS157" s="12"/>
      <c r="NT157" s="13"/>
      <c r="NU157" s="14"/>
      <c r="NV157" s="11"/>
      <c r="NW157" s="11"/>
      <c r="NX157" s="11"/>
      <c r="NY157" s="11"/>
      <c r="NZ157" s="11"/>
      <c r="OA157" s="11"/>
      <c r="OB157" s="11"/>
      <c r="OC157" s="11"/>
      <c r="OD157" s="11"/>
      <c r="OE157" s="11"/>
      <c r="OF157" s="11"/>
      <c r="OG157" s="11"/>
      <c r="OH157" s="16"/>
      <c r="OI157" s="16"/>
      <c r="OJ157" s="11"/>
      <c r="OK157" s="12"/>
      <c r="OL157" s="12"/>
      <c r="OM157" s="13"/>
      <c r="ON157" s="14"/>
      <c r="OO157" s="11"/>
      <c r="OP157" s="11"/>
      <c r="OQ157" s="11"/>
      <c r="OR157" s="11"/>
      <c r="OS157" s="11"/>
      <c r="OT157" s="11"/>
      <c r="OU157" s="11"/>
      <c r="OV157" s="11"/>
      <c r="OW157" s="11"/>
      <c r="OX157" s="11"/>
      <c r="OY157" s="11"/>
      <c r="OZ157" s="11"/>
      <c r="PA157" s="16"/>
      <c r="PB157" s="16"/>
    </row>
    <row r="158" spans="1:418" ht="100" customHeight="1" x14ac:dyDescent="0.75">
      <c r="A158" s="12">
        <v>3299</v>
      </c>
      <c r="B158" s="12" t="s">
        <v>3299</v>
      </c>
      <c r="C158" s="12" t="s">
        <v>7409</v>
      </c>
      <c r="D158" s="26">
        <v>3000</v>
      </c>
      <c r="E158" s="27">
        <v>3486</v>
      </c>
      <c r="F158" s="12" t="s">
        <v>8218</v>
      </c>
      <c r="G158" s="12" t="s">
        <v>8223</v>
      </c>
      <c r="H158" s="12" t="s">
        <v>8245</v>
      </c>
      <c r="I158" s="12">
        <v>1444860063</v>
      </c>
      <c r="J158" s="12">
        <v>1442268063</v>
      </c>
      <c r="K158" s="12" t="b">
        <v>0</v>
      </c>
      <c r="L158" s="12">
        <v>63</v>
      </c>
      <c r="M158" s="12" t="b">
        <v>1</v>
      </c>
      <c r="N158" s="12" t="s">
        <v>8273</v>
      </c>
      <c r="O158" s="12" t="s">
        <v>8274</v>
      </c>
      <c r="P158" s="12">
        <v>116</v>
      </c>
      <c r="Q158" s="12">
        <v>55.33</v>
      </c>
      <c r="R158" s="15">
        <v>42261.917395833334</v>
      </c>
      <c r="S158" s="15">
        <v>42291.917395833334</v>
      </c>
      <c r="T158" s="11"/>
      <c r="U158" s="12"/>
      <c r="V158" s="12"/>
      <c r="W158" s="13"/>
      <c r="X158" s="14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6"/>
      <c r="AL158" s="16"/>
      <c r="AM158" s="11"/>
      <c r="AN158" s="12"/>
      <c r="AO158" s="12"/>
      <c r="AP158" s="13"/>
      <c r="AQ158" s="14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6"/>
      <c r="BE158" s="16"/>
      <c r="BF158" s="11"/>
      <c r="BG158" s="12"/>
      <c r="BH158" s="12"/>
      <c r="BI158" s="13"/>
      <c r="BJ158" s="14"/>
      <c r="BK158" s="11"/>
      <c r="BL158" s="11"/>
      <c r="BM158" s="11"/>
      <c r="BN158" s="11"/>
      <c r="BO158" s="11"/>
      <c r="BP158" s="11"/>
      <c r="BQ158" s="11"/>
      <c r="BR158" s="11"/>
      <c r="BS158" s="11"/>
      <c r="BT158" s="11"/>
      <c r="BU158" s="11"/>
      <c r="BV158" s="11"/>
      <c r="BW158" s="16"/>
      <c r="BX158" s="16"/>
      <c r="BY158" s="11"/>
      <c r="BZ158" s="12"/>
      <c r="CA158" s="12"/>
      <c r="CB158" s="13"/>
      <c r="CC158" s="14"/>
      <c r="CD158" s="11"/>
      <c r="CE158" s="11"/>
      <c r="CF158" s="11"/>
      <c r="CG158" s="11"/>
      <c r="CH158" s="11"/>
      <c r="CI158" s="11"/>
      <c r="CJ158" s="11"/>
      <c r="CK158" s="11"/>
      <c r="CL158" s="11"/>
      <c r="CM158" s="11"/>
      <c r="CN158" s="11"/>
      <c r="CO158" s="11"/>
      <c r="CP158" s="16"/>
      <c r="CQ158" s="16"/>
      <c r="CR158" s="11"/>
      <c r="CS158" s="12"/>
      <c r="CT158" s="12"/>
      <c r="CU158" s="13"/>
      <c r="CV158" s="14"/>
      <c r="CW158" s="11"/>
      <c r="CX158" s="11"/>
      <c r="CY158" s="11"/>
      <c r="CZ158" s="11"/>
      <c r="DA158" s="11"/>
      <c r="DB158" s="11"/>
      <c r="DC158" s="11"/>
      <c r="DD158" s="11"/>
      <c r="DE158" s="11"/>
      <c r="DF158" s="11"/>
      <c r="DG158" s="11"/>
      <c r="DH158" s="11"/>
      <c r="DI158" s="16"/>
      <c r="DJ158" s="16"/>
      <c r="DK158" s="11"/>
      <c r="DL158" s="12"/>
      <c r="DM158" s="12"/>
      <c r="DN158" s="13"/>
      <c r="DO158" s="14"/>
      <c r="DP158" s="11"/>
      <c r="DQ158" s="11"/>
      <c r="DR158" s="11"/>
      <c r="DS158" s="11"/>
      <c r="DT158" s="11"/>
      <c r="DU158" s="11"/>
      <c r="DV158" s="11"/>
      <c r="DW158" s="11"/>
      <c r="DX158" s="11"/>
      <c r="DY158" s="11"/>
      <c r="DZ158" s="11"/>
      <c r="EA158" s="11"/>
      <c r="EB158" s="16"/>
      <c r="EC158" s="16"/>
      <c r="ED158" s="11"/>
      <c r="EE158" s="12"/>
      <c r="EF158" s="12"/>
      <c r="EG158" s="13"/>
      <c r="EH158" s="14"/>
      <c r="EI158" s="11"/>
      <c r="EJ158" s="11"/>
      <c r="EK158" s="11"/>
      <c r="EL158" s="11"/>
      <c r="EM158" s="11"/>
      <c r="EN158" s="11"/>
      <c r="EO158" s="11"/>
      <c r="EP158" s="11"/>
      <c r="EQ158" s="11"/>
      <c r="ER158" s="11"/>
      <c r="ES158" s="11"/>
      <c r="ET158" s="11"/>
      <c r="EU158" s="16"/>
      <c r="EV158" s="16"/>
      <c r="EW158" s="11"/>
      <c r="EX158" s="12"/>
      <c r="EY158" s="12"/>
      <c r="EZ158" s="13"/>
      <c r="FA158" s="14"/>
      <c r="FB158" s="11"/>
      <c r="FC158" s="11"/>
      <c r="FD158" s="11"/>
      <c r="FE158" s="11"/>
      <c r="FF158" s="11"/>
      <c r="FG158" s="11"/>
      <c r="FH158" s="11"/>
      <c r="FI158" s="11"/>
      <c r="FJ158" s="11"/>
      <c r="FK158" s="11"/>
      <c r="FL158" s="11"/>
      <c r="FM158" s="11"/>
      <c r="FN158" s="16"/>
      <c r="FO158" s="16"/>
      <c r="FP158" s="11"/>
      <c r="FQ158" s="12"/>
      <c r="FR158" s="12"/>
      <c r="FS158" s="13"/>
      <c r="FT158" s="14"/>
      <c r="FU158" s="11"/>
      <c r="FV158" s="11"/>
      <c r="FW158" s="11"/>
      <c r="FX158" s="11"/>
      <c r="FY158" s="11"/>
      <c r="FZ158" s="11"/>
      <c r="GA158" s="11"/>
      <c r="GB158" s="11"/>
      <c r="GC158" s="11"/>
      <c r="GD158" s="11"/>
      <c r="GE158" s="11"/>
      <c r="GF158" s="11"/>
      <c r="GG158" s="16"/>
      <c r="GH158" s="16"/>
      <c r="GI158" s="11"/>
      <c r="GJ158" s="12"/>
      <c r="GK158" s="12"/>
      <c r="GL158" s="13"/>
      <c r="GM158" s="14"/>
      <c r="GN158" s="11"/>
      <c r="GO158" s="11"/>
      <c r="GP158" s="11"/>
      <c r="GQ158" s="11"/>
      <c r="GR158" s="11"/>
      <c r="GS158" s="11"/>
      <c r="GT158" s="11"/>
      <c r="GU158" s="11"/>
      <c r="GV158" s="11"/>
      <c r="GW158" s="11"/>
      <c r="GX158" s="11"/>
      <c r="GY158" s="11"/>
      <c r="GZ158" s="16"/>
      <c r="HA158" s="16"/>
      <c r="HB158" s="11"/>
      <c r="HC158" s="12"/>
      <c r="HD158" s="12"/>
      <c r="HE158" s="13"/>
      <c r="HF158" s="14"/>
      <c r="HG158" s="11"/>
      <c r="HH158" s="11"/>
      <c r="HI158" s="11"/>
      <c r="HJ158" s="11"/>
      <c r="HK158" s="11"/>
      <c r="HL158" s="11"/>
      <c r="HM158" s="11"/>
      <c r="HN158" s="11"/>
      <c r="HO158" s="11"/>
      <c r="HP158" s="11"/>
      <c r="HQ158" s="11"/>
      <c r="HR158" s="11"/>
      <c r="HS158" s="16"/>
      <c r="HT158" s="16"/>
      <c r="HU158" s="11"/>
      <c r="HV158" s="12"/>
      <c r="HW158" s="12"/>
      <c r="HX158" s="13"/>
      <c r="HY158" s="14"/>
      <c r="HZ158" s="11"/>
      <c r="IA158" s="11"/>
      <c r="IB158" s="11"/>
      <c r="IC158" s="11"/>
      <c r="ID158" s="11"/>
      <c r="IE158" s="11"/>
      <c r="IF158" s="11"/>
      <c r="IG158" s="11"/>
      <c r="IH158" s="11"/>
      <c r="II158" s="11"/>
      <c r="IJ158" s="11"/>
      <c r="IK158" s="11"/>
      <c r="IL158" s="16"/>
      <c r="IM158" s="16"/>
      <c r="IN158" s="11"/>
      <c r="IO158" s="12"/>
      <c r="IP158" s="12"/>
      <c r="IQ158" s="13"/>
      <c r="IR158" s="14"/>
      <c r="IS158" s="11"/>
      <c r="IT158" s="11"/>
      <c r="IU158" s="11"/>
      <c r="IV158" s="11"/>
      <c r="IW158" s="11"/>
      <c r="IX158" s="11"/>
      <c r="IY158" s="11"/>
      <c r="IZ158" s="11"/>
      <c r="JA158" s="11"/>
      <c r="JB158" s="11"/>
      <c r="JC158" s="11"/>
      <c r="JD158" s="11"/>
      <c r="JE158" s="16"/>
      <c r="JF158" s="16"/>
      <c r="JG158" s="11"/>
      <c r="JH158" s="12"/>
      <c r="JI158" s="12"/>
      <c r="JJ158" s="13"/>
      <c r="JK158" s="14"/>
      <c r="JL158" s="11"/>
      <c r="JM158" s="11"/>
      <c r="JN158" s="11"/>
      <c r="JO158" s="11"/>
      <c r="JP158" s="11"/>
      <c r="JQ158" s="11"/>
      <c r="JR158" s="11"/>
      <c r="JS158" s="11"/>
      <c r="JT158" s="11"/>
      <c r="JU158" s="11"/>
      <c r="JV158" s="11"/>
      <c r="JW158" s="11"/>
      <c r="JX158" s="16"/>
      <c r="JY158" s="16"/>
      <c r="JZ158" s="11"/>
      <c r="KA158" s="12"/>
      <c r="KB158" s="12"/>
      <c r="KC158" s="13"/>
      <c r="KD158" s="14"/>
      <c r="KE158" s="11"/>
      <c r="KF158" s="11"/>
      <c r="KG158" s="11"/>
      <c r="KH158" s="11"/>
      <c r="KI158" s="11"/>
      <c r="KJ158" s="11"/>
      <c r="KK158" s="11"/>
      <c r="KL158" s="11"/>
      <c r="KM158" s="11"/>
      <c r="KN158" s="11"/>
      <c r="KO158" s="11"/>
      <c r="KP158" s="11"/>
      <c r="KQ158" s="16"/>
      <c r="KR158" s="16"/>
      <c r="KS158" s="11"/>
      <c r="KT158" s="12"/>
      <c r="KU158" s="12"/>
      <c r="KV158" s="13"/>
      <c r="KW158" s="14"/>
      <c r="KX158" s="11"/>
      <c r="KY158" s="11"/>
      <c r="KZ158" s="11"/>
      <c r="LA158" s="11"/>
      <c r="LB158" s="11"/>
      <c r="LC158" s="11"/>
      <c r="LD158" s="11"/>
      <c r="LE158" s="11"/>
      <c r="LF158" s="11"/>
      <c r="LG158" s="11"/>
      <c r="LH158" s="11"/>
      <c r="LI158" s="11"/>
      <c r="LJ158" s="16"/>
      <c r="LK158" s="16"/>
      <c r="LL158" s="11"/>
      <c r="LM158" s="12"/>
      <c r="LN158" s="12"/>
      <c r="LO158" s="13"/>
      <c r="LP158" s="14"/>
      <c r="LQ158" s="11"/>
      <c r="LR158" s="11"/>
      <c r="LS158" s="11"/>
      <c r="LT158" s="11"/>
      <c r="LU158" s="11"/>
      <c r="LV158" s="11"/>
      <c r="LW158" s="11"/>
      <c r="LX158" s="11"/>
      <c r="LY158" s="11"/>
      <c r="LZ158" s="11"/>
      <c r="MA158" s="11"/>
      <c r="MB158" s="11"/>
      <c r="MC158" s="16"/>
      <c r="MD158" s="16"/>
      <c r="ME158" s="11"/>
      <c r="MF158" s="12"/>
      <c r="MG158" s="12"/>
      <c r="MH158" s="13"/>
      <c r="MI158" s="14"/>
      <c r="MJ158" s="11"/>
      <c r="MK158" s="11"/>
      <c r="ML158" s="11"/>
      <c r="MM158" s="11"/>
      <c r="MN158" s="11"/>
      <c r="MO158" s="11"/>
      <c r="MP158" s="11"/>
      <c r="MQ158" s="11"/>
      <c r="MR158" s="11"/>
      <c r="MS158" s="11"/>
      <c r="MT158" s="11"/>
      <c r="MU158" s="11"/>
      <c r="MV158" s="16"/>
      <c r="MW158" s="16"/>
      <c r="MX158" s="11"/>
      <c r="MY158" s="12"/>
      <c r="MZ158" s="12"/>
      <c r="NA158" s="13"/>
      <c r="NB158" s="14"/>
      <c r="NC158" s="11"/>
      <c r="ND158" s="11"/>
      <c r="NE158" s="11"/>
      <c r="NF158" s="11"/>
      <c r="NG158" s="11"/>
      <c r="NH158" s="11"/>
      <c r="NI158" s="11"/>
      <c r="NJ158" s="11"/>
      <c r="NK158" s="11"/>
      <c r="NL158" s="11"/>
      <c r="NM158" s="11"/>
      <c r="NN158" s="11"/>
      <c r="NO158" s="16"/>
      <c r="NP158" s="16"/>
      <c r="NQ158" s="11"/>
      <c r="NR158" s="12"/>
      <c r="NS158" s="12"/>
      <c r="NT158" s="13"/>
      <c r="NU158" s="14"/>
      <c r="NV158" s="11"/>
      <c r="NW158" s="11"/>
      <c r="NX158" s="11"/>
      <c r="NY158" s="11"/>
      <c r="NZ158" s="11"/>
      <c r="OA158" s="11"/>
      <c r="OB158" s="11"/>
      <c r="OC158" s="11"/>
      <c r="OD158" s="11"/>
      <c r="OE158" s="11"/>
      <c r="OF158" s="11"/>
      <c r="OG158" s="11"/>
      <c r="OH158" s="16"/>
      <c r="OI158" s="16"/>
      <c r="OJ158" s="11"/>
      <c r="OK158" s="12"/>
      <c r="OL158" s="12"/>
      <c r="OM158" s="13"/>
      <c r="ON158" s="14"/>
      <c r="OO158" s="11"/>
      <c r="OP158" s="11"/>
      <c r="OQ158" s="11"/>
      <c r="OR158" s="11"/>
      <c r="OS158" s="11"/>
      <c r="OT158" s="11"/>
      <c r="OU158" s="11"/>
      <c r="OV158" s="11"/>
      <c r="OW158" s="11"/>
      <c r="OX158" s="11"/>
      <c r="OY158" s="11"/>
      <c r="OZ158" s="11"/>
      <c r="PA158" s="16"/>
      <c r="PB158" s="16"/>
    </row>
    <row r="159" spans="1:418" ht="100" customHeight="1" x14ac:dyDescent="0.75">
      <c r="A159" s="12">
        <v>3300</v>
      </c>
      <c r="B159" s="12" t="s">
        <v>3300</v>
      </c>
      <c r="C159" s="12" t="s">
        <v>7410</v>
      </c>
      <c r="D159" s="26">
        <v>3000</v>
      </c>
      <c r="E159" s="27">
        <v>4085</v>
      </c>
      <c r="F159" s="12" t="s">
        <v>8218</v>
      </c>
      <c r="G159" s="12" t="s">
        <v>8223</v>
      </c>
      <c r="H159" s="12" t="s">
        <v>8245</v>
      </c>
      <c r="I159" s="12">
        <v>1430329862</v>
      </c>
      <c r="J159" s="12">
        <v>1428515462</v>
      </c>
      <c r="K159" s="12" t="b">
        <v>0</v>
      </c>
      <c r="L159" s="12">
        <v>88</v>
      </c>
      <c r="M159" s="12" t="b">
        <v>1</v>
      </c>
      <c r="N159" s="12" t="s">
        <v>8273</v>
      </c>
      <c r="O159" s="12" t="s">
        <v>8274</v>
      </c>
      <c r="P159" s="12">
        <v>136</v>
      </c>
      <c r="Q159" s="12">
        <v>46.42</v>
      </c>
      <c r="R159" s="15">
        <v>42102.743773148148</v>
      </c>
      <c r="S159" s="15">
        <v>42123.743773148148</v>
      </c>
      <c r="T159" s="11"/>
      <c r="U159" s="12"/>
      <c r="V159" s="12"/>
      <c r="W159" s="13"/>
      <c r="X159" s="14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6"/>
      <c r="AL159" s="16"/>
      <c r="AM159" s="11"/>
      <c r="AN159" s="12"/>
      <c r="AO159" s="12"/>
      <c r="AP159" s="13"/>
      <c r="AQ159" s="14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6"/>
      <c r="BE159" s="16"/>
      <c r="BF159" s="11"/>
      <c r="BG159" s="12"/>
      <c r="BH159" s="12"/>
      <c r="BI159" s="13"/>
      <c r="BJ159" s="14"/>
      <c r="BK159" s="11"/>
      <c r="BL159" s="11"/>
      <c r="BM159" s="11"/>
      <c r="BN159" s="11"/>
      <c r="BO159" s="11"/>
      <c r="BP159" s="11"/>
      <c r="BQ159" s="11"/>
      <c r="BR159" s="11"/>
      <c r="BS159" s="11"/>
      <c r="BT159" s="11"/>
      <c r="BU159" s="11"/>
      <c r="BV159" s="11"/>
      <c r="BW159" s="16"/>
      <c r="BX159" s="16"/>
      <c r="BY159" s="11"/>
      <c r="BZ159" s="12"/>
      <c r="CA159" s="12"/>
      <c r="CB159" s="13"/>
      <c r="CC159" s="14"/>
      <c r="CD159" s="11"/>
      <c r="CE159" s="11"/>
      <c r="CF159" s="11"/>
      <c r="CG159" s="11"/>
      <c r="CH159" s="11"/>
      <c r="CI159" s="11"/>
      <c r="CJ159" s="11"/>
      <c r="CK159" s="11"/>
      <c r="CL159" s="11"/>
      <c r="CM159" s="11"/>
      <c r="CN159" s="11"/>
      <c r="CO159" s="11"/>
      <c r="CP159" s="16"/>
      <c r="CQ159" s="16"/>
      <c r="CR159" s="11"/>
      <c r="CS159" s="12"/>
      <c r="CT159" s="12"/>
      <c r="CU159" s="13"/>
      <c r="CV159" s="14"/>
      <c r="CW159" s="11"/>
      <c r="CX159" s="11"/>
      <c r="CY159" s="11"/>
      <c r="CZ159" s="11"/>
      <c r="DA159" s="11"/>
      <c r="DB159" s="11"/>
      <c r="DC159" s="11"/>
      <c r="DD159" s="11"/>
      <c r="DE159" s="11"/>
      <c r="DF159" s="11"/>
      <c r="DG159" s="11"/>
      <c r="DH159" s="11"/>
      <c r="DI159" s="16"/>
      <c r="DJ159" s="16"/>
      <c r="DK159" s="11"/>
      <c r="DL159" s="12"/>
      <c r="DM159" s="12"/>
      <c r="DN159" s="13"/>
      <c r="DO159" s="14"/>
      <c r="DP159" s="11"/>
      <c r="DQ159" s="11"/>
      <c r="DR159" s="11"/>
      <c r="DS159" s="11"/>
      <c r="DT159" s="11"/>
      <c r="DU159" s="11"/>
      <c r="DV159" s="11"/>
      <c r="DW159" s="11"/>
      <c r="DX159" s="11"/>
      <c r="DY159" s="11"/>
      <c r="DZ159" s="11"/>
      <c r="EA159" s="11"/>
      <c r="EB159" s="16"/>
      <c r="EC159" s="16"/>
      <c r="ED159" s="11"/>
      <c r="EE159" s="12"/>
      <c r="EF159" s="12"/>
      <c r="EG159" s="13"/>
      <c r="EH159" s="14"/>
      <c r="EI159" s="11"/>
      <c r="EJ159" s="11"/>
      <c r="EK159" s="11"/>
      <c r="EL159" s="11"/>
      <c r="EM159" s="11"/>
      <c r="EN159" s="11"/>
      <c r="EO159" s="11"/>
      <c r="EP159" s="11"/>
      <c r="EQ159" s="11"/>
      <c r="ER159" s="11"/>
      <c r="ES159" s="11"/>
      <c r="ET159" s="11"/>
      <c r="EU159" s="16"/>
      <c r="EV159" s="16"/>
      <c r="EW159" s="11"/>
      <c r="EX159" s="12"/>
      <c r="EY159" s="12"/>
      <c r="EZ159" s="13"/>
      <c r="FA159" s="14"/>
      <c r="FB159" s="11"/>
      <c r="FC159" s="11"/>
      <c r="FD159" s="11"/>
      <c r="FE159" s="11"/>
      <c r="FF159" s="11"/>
      <c r="FG159" s="11"/>
      <c r="FH159" s="11"/>
      <c r="FI159" s="11"/>
      <c r="FJ159" s="11"/>
      <c r="FK159" s="11"/>
      <c r="FL159" s="11"/>
      <c r="FM159" s="11"/>
      <c r="FN159" s="16"/>
      <c r="FO159" s="16"/>
      <c r="FP159" s="11"/>
      <c r="FQ159" s="12"/>
      <c r="FR159" s="12"/>
      <c r="FS159" s="13"/>
      <c r="FT159" s="14"/>
      <c r="FU159" s="11"/>
      <c r="FV159" s="11"/>
      <c r="FW159" s="11"/>
      <c r="FX159" s="11"/>
      <c r="FY159" s="11"/>
      <c r="FZ159" s="11"/>
      <c r="GA159" s="11"/>
      <c r="GB159" s="11"/>
      <c r="GC159" s="11"/>
      <c r="GD159" s="11"/>
      <c r="GE159" s="11"/>
      <c r="GF159" s="11"/>
      <c r="GG159" s="16"/>
      <c r="GH159" s="16"/>
      <c r="GI159" s="11"/>
      <c r="GJ159" s="12"/>
      <c r="GK159" s="12"/>
      <c r="GL159" s="13"/>
      <c r="GM159" s="14"/>
      <c r="GN159" s="11"/>
      <c r="GO159" s="11"/>
      <c r="GP159" s="11"/>
      <c r="GQ159" s="11"/>
      <c r="GR159" s="11"/>
      <c r="GS159" s="11"/>
      <c r="GT159" s="11"/>
      <c r="GU159" s="11"/>
      <c r="GV159" s="11"/>
      <c r="GW159" s="11"/>
      <c r="GX159" s="11"/>
      <c r="GY159" s="11"/>
      <c r="GZ159" s="16"/>
      <c r="HA159" s="16"/>
      <c r="HB159" s="11"/>
      <c r="HC159" s="12"/>
      <c r="HD159" s="12"/>
      <c r="HE159" s="13"/>
      <c r="HF159" s="14"/>
      <c r="HG159" s="11"/>
      <c r="HH159" s="11"/>
      <c r="HI159" s="11"/>
      <c r="HJ159" s="11"/>
      <c r="HK159" s="11"/>
      <c r="HL159" s="11"/>
      <c r="HM159" s="11"/>
      <c r="HN159" s="11"/>
      <c r="HO159" s="11"/>
      <c r="HP159" s="11"/>
      <c r="HQ159" s="11"/>
      <c r="HR159" s="11"/>
      <c r="HS159" s="16"/>
      <c r="HT159" s="16"/>
      <c r="HU159" s="11"/>
      <c r="HV159" s="12"/>
      <c r="HW159" s="12"/>
      <c r="HX159" s="13"/>
      <c r="HY159" s="14"/>
      <c r="HZ159" s="11"/>
      <c r="IA159" s="11"/>
      <c r="IB159" s="11"/>
      <c r="IC159" s="11"/>
      <c r="ID159" s="11"/>
      <c r="IE159" s="11"/>
      <c r="IF159" s="11"/>
      <c r="IG159" s="11"/>
      <c r="IH159" s="11"/>
      <c r="II159" s="11"/>
      <c r="IJ159" s="11"/>
      <c r="IK159" s="11"/>
      <c r="IL159" s="16"/>
      <c r="IM159" s="16"/>
      <c r="IN159" s="11"/>
      <c r="IO159" s="12"/>
      <c r="IP159" s="12"/>
      <c r="IQ159" s="13"/>
      <c r="IR159" s="14"/>
      <c r="IS159" s="11"/>
      <c r="IT159" s="11"/>
      <c r="IU159" s="11"/>
      <c r="IV159" s="11"/>
      <c r="IW159" s="11"/>
      <c r="IX159" s="11"/>
      <c r="IY159" s="11"/>
      <c r="IZ159" s="11"/>
      <c r="JA159" s="11"/>
      <c r="JB159" s="11"/>
      <c r="JC159" s="11"/>
      <c r="JD159" s="11"/>
      <c r="JE159" s="16"/>
      <c r="JF159" s="16"/>
      <c r="JG159" s="11"/>
      <c r="JH159" s="12"/>
      <c r="JI159" s="12"/>
      <c r="JJ159" s="13"/>
      <c r="JK159" s="14"/>
      <c r="JL159" s="11"/>
      <c r="JM159" s="11"/>
      <c r="JN159" s="11"/>
      <c r="JO159" s="11"/>
      <c r="JP159" s="11"/>
      <c r="JQ159" s="11"/>
      <c r="JR159" s="11"/>
      <c r="JS159" s="11"/>
      <c r="JT159" s="11"/>
      <c r="JU159" s="11"/>
      <c r="JV159" s="11"/>
      <c r="JW159" s="11"/>
      <c r="JX159" s="16"/>
      <c r="JY159" s="16"/>
      <c r="JZ159" s="11"/>
      <c r="KA159" s="12"/>
      <c r="KB159" s="12"/>
      <c r="KC159" s="13"/>
      <c r="KD159" s="14"/>
      <c r="KE159" s="11"/>
      <c r="KF159" s="11"/>
      <c r="KG159" s="11"/>
      <c r="KH159" s="11"/>
      <c r="KI159" s="11"/>
      <c r="KJ159" s="11"/>
      <c r="KK159" s="11"/>
      <c r="KL159" s="11"/>
      <c r="KM159" s="11"/>
      <c r="KN159" s="11"/>
      <c r="KO159" s="11"/>
      <c r="KP159" s="11"/>
      <c r="KQ159" s="16"/>
      <c r="KR159" s="16"/>
      <c r="KS159" s="11"/>
      <c r="KT159" s="12"/>
      <c r="KU159" s="12"/>
      <c r="KV159" s="13"/>
      <c r="KW159" s="14"/>
      <c r="KX159" s="11"/>
      <c r="KY159" s="11"/>
      <c r="KZ159" s="11"/>
      <c r="LA159" s="11"/>
      <c r="LB159" s="11"/>
      <c r="LC159" s="11"/>
      <c r="LD159" s="11"/>
      <c r="LE159" s="11"/>
      <c r="LF159" s="11"/>
      <c r="LG159" s="11"/>
      <c r="LH159" s="11"/>
      <c r="LI159" s="11"/>
      <c r="LJ159" s="16"/>
      <c r="LK159" s="16"/>
      <c r="LL159" s="11"/>
      <c r="LM159" s="12"/>
      <c r="LN159" s="12"/>
      <c r="LO159" s="13"/>
      <c r="LP159" s="14"/>
      <c r="LQ159" s="11"/>
      <c r="LR159" s="11"/>
      <c r="LS159" s="11"/>
      <c r="LT159" s="11"/>
      <c r="LU159" s="11"/>
      <c r="LV159" s="11"/>
      <c r="LW159" s="11"/>
      <c r="LX159" s="11"/>
      <c r="LY159" s="11"/>
      <c r="LZ159" s="11"/>
      <c r="MA159" s="11"/>
      <c r="MB159" s="11"/>
      <c r="MC159" s="16"/>
      <c r="MD159" s="16"/>
      <c r="ME159" s="11"/>
      <c r="MF159" s="12"/>
      <c r="MG159" s="12"/>
      <c r="MH159" s="13"/>
      <c r="MI159" s="14"/>
      <c r="MJ159" s="11"/>
      <c r="MK159" s="11"/>
      <c r="ML159" s="11"/>
      <c r="MM159" s="11"/>
      <c r="MN159" s="11"/>
      <c r="MO159" s="11"/>
      <c r="MP159" s="11"/>
      <c r="MQ159" s="11"/>
      <c r="MR159" s="11"/>
      <c r="MS159" s="11"/>
      <c r="MT159" s="11"/>
      <c r="MU159" s="11"/>
      <c r="MV159" s="16"/>
      <c r="MW159" s="16"/>
      <c r="MX159" s="11"/>
      <c r="MY159" s="12"/>
      <c r="MZ159" s="12"/>
      <c r="NA159" s="13"/>
      <c r="NB159" s="14"/>
      <c r="NC159" s="11"/>
      <c r="ND159" s="11"/>
      <c r="NE159" s="11"/>
      <c r="NF159" s="11"/>
      <c r="NG159" s="11"/>
      <c r="NH159" s="11"/>
      <c r="NI159" s="11"/>
      <c r="NJ159" s="11"/>
      <c r="NK159" s="11"/>
      <c r="NL159" s="11"/>
      <c r="NM159" s="11"/>
      <c r="NN159" s="11"/>
      <c r="NO159" s="16"/>
      <c r="NP159" s="16"/>
      <c r="NQ159" s="11"/>
      <c r="NR159" s="12"/>
      <c r="NS159" s="12"/>
      <c r="NT159" s="13"/>
      <c r="NU159" s="14"/>
      <c r="NV159" s="11"/>
      <c r="NW159" s="11"/>
      <c r="NX159" s="11"/>
      <c r="NY159" s="11"/>
      <c r="NZ159" s="11"/>
      <c r="OA159" s="11"/>
      <c r="OB159" s="11"/>
      <c r="OC159" s="11"/>
      <c r="OD159" s="11"/>
      <c r="OE159" s="11"/>
      <c r="OF159" s="11"/>
      <c r="OG159" s="11"/>
      <c r="OH159" s="16"/>
      <c r="OI159" s="16"/>
      <c r="OJ159" s="11"/>
      <c r="OK159" s="12"/>
      <c r="OL159" s="12"/>
      <c r="OM159" s="13"/>
      <c r="ON159" s="14"/>
      <c r="OO159" s="11"/>
      <c r="OP159" s="11"/>
      <c r="OQ159" s="11"/>
      <c r="OR159" s="11"/>
      <c r="OS159" s="11"/>
      <c r="OT159" s="11"/>
      <c r="OU159" s="11"/>
      <c r="OV159" s="11"/>
      <c r="OW159" s="11"/>
      <c r="OX159" s="11"/>
      <c r="OY159" s="11"/>
      <c r="OZ159" s="11"/>
      <c r="PA159" s="16"/>
      <c r="PB159" s="16"/>
    </row>
    <row r="160" spans="1:418" ht="100" customHeight="1" x14ac:dyDescent="0.75">
      <c r="A160" s="12">
        <v>3301</v>
      </c>
      <c r="B160" s="12" t="s">
        <v>3301</v>
      </c>
      <c r="C160" s="12" t="s">
        <v>7411</v>
      </c>
      <c r="D160" s="26">
        <v>3000</v>
      </c>
      <c r="E160" s="27">
        <v>4004</v>
      </c>
      <c r="F160" s="12" t="s">
        <v>8218</v>
      </c>
      <c r="G160" s="12" t="s">
        <v>8223</v>
      </c>
      <c r="H160" s="12" t="s">
        <v>8245</v>
      </c>
      <c r="I160" s="12">
        <v>1470034740</v>
      </c>
      <c r="J160" s="12">
        <v>1466185176</v>
      </c>
      <c r="K160" s="12" t="b">
        <v>0</v>
      </c>
      <c r="L160" s="12">
        <v>70</v>
      </c>
      <c r="M160" s="12" t="b">
        <v>1</v>
      </c>
      <c r="N160" s="12" t="s">
        <v>8273</v>
      </c>
      <c r="O160" s="12" t="s">
        <v>8274</v>
      </c>
      <c r="P160" s="12">
        <v>133</v>
      </c>
      <c r="Q160" s="12">
        <v>57.2</v>
      </c>
      <c r="R160" s="15">
        <v>42538.73583333334</v>
      </c>
      <c r="S160" s="15">
        <v>42583.290972222225</v>
      </c>
      <c r="T160" s="11"/>
      <c r="U160" s="12"/>
      <c r="V160" s="12"/>
      <c r="W160" s="13"/>
      <c r="X160" s="14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6"/>
      <c r="AL160" s="16"/>
      <c r="AM160" s="11"/>
      <c r="AN160" s="12"/>
      <c r="AO160" s="12"/>
      <c r="AP160" s="13"/>
      <c r="AQ160" s="14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6"/>
      <c r="BE160" s="16"/>
      <c r="BF160" s="11"/>
      <c r="BG160" s="12"/>
      <c r="BH160" s="12"/>
      <c r="BI160" s="13"/>
      <c r="BJ160" s="14"/>
      <c r="BK160" s="11"/>
      <c r="BL160" s="11"/>
      <c r="BM160" s="11"/>
      <c r="BN160" s="11"/>
      <c r="BO160" s="11"/>
      <c r="BP160" s="11"/>
      <c r="BQ160" s="11"/>
      <c r="BR160" s="11"/>
      <c r="BS160" s="11"/>
      <c r="BT160" s="11"/>
      <c r="BU160" s="11"/>
      <c r="BV160" s="11"/>
      <c r="BW160" s="16"/>
      <c r="BX160" s="16"/>
      <c r="BY160" s="11"/>
      <c r="BZ160" s="12"/>
      <c r="CA160" s="12"/>
      <c r="CB160" s="13"/>
      <c r="CC160" s="14"/>
      <c r="CD160" s="11"/>
      <c r="CE160" s="11"/>
      <c r="CF160" s="11"/>
      <c r="CG160" s="11"/>
      <c r="CH160" s="11"/>
      <c r="CI160" s="11"/>
      <c r="CJ160" s="11"/>
      <c r="CK160" s="11"/>
      <c r="CL160" s="11"/>
      <c r="CM160" s="11"/>
      <c r="CN160" s="11"/>
      <c r="CO160" s="11"/>
      <c r="CP160" s="16"/>
      <c r="CQ160" s="16"/>
      <c r="CR160" s="11"/>
      <c r="CS160" s="12"/>
      <c r="CT160" s="12"/>
      <c r="CU160" s="13"/>
      <c r="CV160" s="14"/>
      <c r="CW160" s="11"/>
      <c r="CX160" s="11"/>
      <c r="CY160" s="11"/>
      <c r="CZ160" s="11"/>
      <c r="DA160" s="11"/>
      <c r="DB160" s="11"/>
      <c r="DC160" s="11"/>
      <c r="DD160" s="11"/>
      <c r="DE160" s="11"/>
      <c r="DF160" s="11"/>
      <c r="DG160" s="11"/>
      <c r="DH160" s="11"/>
      <c r="DI160" s="16"/>
      <c r="DJ160" s="16"/>
      <c r="DK160" s="11"/>
      <c r="DL160" s="12"/>
      <c r="DM160" s="12"/>
      <c r="DN160" s="13"/>
      <c r="DO160" s="14"/>
      <c r="DP160" s="11"/>
      <c r="DQ160" s="11"/>
      <c r="DR160" s="11"/>
      <c r="DS160" s="11"/>
      <c r="DT160" s="11"/>
      <c r="DU160" s="11"/>
      <c r="DV160" s="11"/>
      <c r="DW160" s="11"/>
      <c r="DX160" s="11"/>
      <c r="DY160" s="11"/>
      <c r="DZ160" s="11"/>
      <c r="EA160" s="11"/>
      <c r="EB160" s="16"/>
      <c r="EC160" s="16"/>
      <c r="ED160" s="11"/>
      <c r="EE160" s="12"/>
      <c r="EF160" s="12"/>
      <c r="EG160" s="13"/>
      <c r="EH160" s="14"/>
      <c r="EI160" s="11"/>
      <c r="EJ160" s="11"/>
      <c r="EK160" s="11"/>
      <c r="EL160" s="11"/>
      <c r="EM160" s="11"/>
      <c r="EN160" s="11"/>
      <c r="EO160" s="11"/>
      <c r="EP160" s="11"/>
      <c r="EQ160" s="11"/>
      <c r="ER160" s="11"/>
      <c r="ES160" s="11"/>
      <c r="ET160" s="11"/>
      <c r="EU160" s="16"/>
      <c r="EV160" s="16"/>
      <c r="EW160" s="11"/>
      <c r="EX160" s="12"/>
      <c r="EY160" s="12"/>
      <c r="EZ160" s="13"/>
      <c r="FA160" s="14"/>
      <c r="FB160" s="11"/>
      <c r="FC160" s="11"/>
      <c r="FD160" s="11"/>
      <c r="FE160" s="11"/>
      <c r="FF160" s="11"/>
      <c r="FG160" s="11"/>
      <c r="FH160" s="11"/>
      <c r="FI160" s="11"/>
      <c r="FJ160" s="11"/>
      <c r="FK160" s="11"/>
      <c r="FL160" s="11"/>
      <c r="FM160" s="11"/>
      <c r="FN160" s="16"/>
      <c r="FO160" s="16"/>
      <c r="FP160" s="11"/>
      <c r="FQ160" s="12"/>
      <c r="FR160" s="12"/>
      <c r="FS160" s="13"/>
      <c r="FT160" s="14"/>
      <c r="FU160" s="11"/>
      <c r="FV160" s="11"/>
      <c r="FW160" s="11"/>
      <c r="FX160" s="11"/>
      <c r="FY160" s="11"/>
      <c r="FZ160" s="11"/>
      <c r="GA160" s="11"/>
      <c r="GB160" s="11"/>
      <c r="GC160" s="11"/>
      <c r="GD160" s="11"/>
      <c r="GE160" s="11"/>
      <c r="GF160" s="11"/>
      <c r="GG160" s="16"/>
      <c r="GH160" s="16"/>
      <c r="GI160" s="11"/>
      <c r="GJ160" s="12"/>
      <c r="GK160" s="12"/>
      <c r="GL160" s="13"/>
      <c r="GM160" s="14"/>
      <c r="GN160" s="11"/>
      <c r="GO160" s="11"/>
      <c r="GP160" s="11"/>
      <c r="GQ160" s="11"/>
      <c r="GR160" s="11"/>
      <c r="GS160" s="11"/>
      <c r="GT160" s="11"/>
      <c r="GU160" s="11"/>
      <c r="GV160" s="11"/>
      <c r="GW160" s="11"/>
      <c r="GX160" s="11"/>
      <c r="GY160" s="11"/>
      <c r="GZ160" s="16"/>
      <c r="HA160" s="16"/>
      <c r="HB160" s="11"/>
      <c r="HC160" s="12"/>
      <c r="HD160" s="12"/>
      <c r="HE160" s="13"/>
      <c r="HF160" s="14"/>
      <c r="HG160" s="11"/>
      <c r="HH160" s="11"/>
      <c r="HI160" s="11"/>
      <c r="HJ160" s="11"/>
      <c r="HK160" s="11"/>
      <c r="HL160" s="11"/>
      <c r="HM160" s="11"/>
      <c r="HN160" s="11"/>
      <c r="HO160" s="11"/>
      <c r="HP160" s="11"/>
      <c r="HQ160" s="11"/>
      <c r="HR160" s="11"/>
      <c r="HS160" s="16"/>
      <c r="HT160" s="16"/>
      <c r="HU160" s="11"/>
      <c r="HV160" s="12"/>
      <c r="HW160" s="12"/>
      <c r="HX160" s="13"/>
      <c r="HY160" s="14"/>
      <c r="HZ160" s="11"/>
      <c r="IA160" s="11"/>
      <c r="IB160" s="11"/>
      <c r="IC160" s="11"/>
      <c r="ID160" s="11"/>
      <c r="IE160" s="11"/>
      <c r="IF160" s="11"/>
      <c r="IG160" s="11"/>
      <c r="IH160" s="11"/>
      <c r="II160" s="11"/>
      <c r="IJ160" s="11"/>
      <c r="IK160" s="11"/>
      <c r="IL160" s="16"/>
      <c r="IM160" s="16"/>
      <c r="IN160" s="11"/>
      <c r="IO160" s="12"/>
      <c r="IP160" s="12"/>
      <c r="IQ160" s="13"/>
      <c r="IR160" s="14"/>
      <c r="IS160" s="11"/>
      <c r="IT160" s="11"/>
      <c r="IU160" s="11"/>
      <c r="IV160" s="11"/>
      <c r="IW160" s="11"/>
      <c r="IX160" s="11"/>
      <c r="IY160" s="11"/>
      <c r="IZ160" s="11"/>
      <c r="JA160" s="11"/>
      <c r="JB160" s="11"/>
      <c r="JC160" s="11"/>
      <c r="JD160" s="11"/>
      <c r="JE160" s="16"/>
      <c r="JF160" s="16"/>
      <c r="JG160" s="11"/>
      <c r="JH160" s="12"/>
      <c r="JI160" s="12"/>
      <c r="JJ160" s="13"/>
      <c r="JK160" s="14"/>
      <c r="JL160" s="11"/>
      <c r="JM160" s="11"/>
      <c r="JN160" s="11"/>
      <c r="JO160" s="11"/>
      <c r="JP160" s="11"/>
      <c r="JQ160" s="11"/>
      <c r="JR160" s="11"/>
      <c r="JS160" s="11"/>
      <c r="JT160" s="11"/>
      <c r="JU160" s="11"/>
      <c r="JV160" s="11"/>
      <c r="JW160" s="11"/>
      <c r="JX160" s="16"/>
      <c r="JY160" s="16"/>
      <c r="JZ160" s="11"/>
      <c r="KA160" s="12"/>
      <c r="KB160" s="12"/>
      <c r="KC160" s="13"/>
      <c r="KD160" s="14"/>
      <c r="KE160" s="11"/>
      <c r="KF160" s="11"/>
      <c r="KG160" s="11"/>
      <c r="KH160" s="11"/>
      <c r="KI160" s="11"/>
      <c r="KJ160" s="11"/>
      <c r="KK160" s="11"/>
      <c r="KL160" s="11"/>
      <c r="KM160" s="11"/>
      <c r="KN160" s="11"/>
      <c r="KO160" s="11"/>
      <c r="KP160" s="11"/>
      <c r="KQ160" s="16"/>
      <c r="KR160" s="16"/>
      <c r="KS160" s="11"/>
      <c r="KT160" s="12"/>
      <c r="KU160" s="12"/>
      <c r="KV160" s="13"/>
      <c r="KW160" s="14"/>
      <c r="KX160" s="11"/>
      <c r="KY160" s="11"/>
      <c r="KZ160" s="11"/>
      <c r="LA160" s="11"/>
      <c r="LB160" s="11"/>
      <c r="LC160" s="11"/>
      <c r="LD160" s="11"/>
      <c r="LE160" s="11"/>
      <c r="LF160" s="11"/>
      <c r="LG160" s="11"/>
      <c r="LH160" s="11"/>
      <c r="LI160" s="11"/>
      <c r="LJ160" s="16"/>
      <c r="LK160" s="16"/>
      <c r="LL160" s="11"/>
      <c r="LM160" s="12"/>
      <c r="LN160" s="12"/>
      <c r="LO160" s="13"/>
      <c r="LP160" s="14"/>
      <c r="LQ160" s="11"/>
      <c r="LR160" s="11"/>
      <c r="LS160" s="11"/>
      <c r="LT160" s="11"/>
      <c r="LU160" s="11"/>
      <c r="LV160" s="11"/>
      <c r="LW160" s="11"/>
      <c r="LX160" s="11"/>
      <c r="LY160" s="11"/>
      <c r="LZ160" s="11"/>
      <c r="MA160" s="11"/>
      <c r="MB160" s="11"/>
      <c r="MC160" s="16"/>
      <c r="MD160" s="16"/>
      <c r="ME160" s="11"/>
      <c r="MF160" s="12"/>
      <c r="MG160" s="12"/>
      <c r="MH160" s="13"/>
      <c r="MI160" s="14"/>
      <c r="MJ160" s="11"/>
      <c r="MK160" s="11"/>
      <c r="ML160" s="11"/>
      <c r="MM160" s="11"/>
      <c r="MN160" s="11"/>
      <c r="MO160" s="11"/>
      <c r="MP160" s="11"/>
      <c r="MQ160" s="11"/>
      <c r="MR160" s="11"/>
      <c r="MS160" s="11"/>
      <c r="MT160" s="11"/>
      <c r="MU160" s="11"/>
      <c r="MV160" s="16"/>
      <c r="MW160" s="16"/>
      <c r="MX160" s="11"/>
      <c r="MY160" s="12"/>
      <c r="MZ160" s="12"/>
      <c r="NA160" s="13"/>
      <c r="NB160" s="14"/>
      <c r="NC160" s="11"/>
      <c r="ND160" s="11"/>
      <c r="NE160" s="11"/>
      <c r="NF160" s="11"/>
      <c r="NG160" s="11"/>
      <c r="NH160" s="11"/>
      <c r="NI160" s="11"/>
      <c r="NJ160" s="11"/>
      <c r="NK160" s="11"/>
      <c r="NL160" s="11"/>
      <c r="NM160" s="11"/>
      <c r="NN160" s="11"/>
      <c r="NO160" s="16"/>
      <c r="NP160" s="16"/>
      <c r="NQ160" s="11"/>
      <c r="NR160" s="12"/>
      <c r="NS160" s="12"/>
      <c r="NT160" s="13"/>
      <c r="NU160" s="14"/>
      <c r="NV160" s="11"/>
      <c r="NW160" s="11"/>
      <c r="NX160" s="11"/>
      <c r="NY160" s="11"/>
      <c r="NZ160" s="11"/>
      <c r="OA160" s="11"/>
      <c r="OB160" s="11"/>
      <c r="OC160" s="11"/>
      <c r="OD160" s="11"/>
      <c r="OE160" s="11"/>
      <c r="OF160" s="11"/>
      <c r="OG160" s="11"/>
      <c r="OH160" s="16"/>
      <c r="OI160" s="16"/>
      <c r="OJ160" s="11"/>
      <c r="OK160" s="12"/>
      <c r="OL160" s="12"/>
      <c r="OM160" s="13"/>
      <c r="ON160" s="14"/>
      <c r="OO160" s="11"/>
      <c r="OP160" s="11"/>
      <c r="OQ160" s="11"/>
      <c r="OR160" s="11"/>
      <c r="OS160" s="11"/>
      <c r="OT160" s="11"/>
      <c r="OU160" s="11"/>
      <c r="OV160" s="11"/>
      <c r="OW160" s="11"/>
      <c r="OX160" s="11"/>
      <c r="OY160" s="11"/>
      <c r="OZ160" s="11"/>
      <c r="PA160" s="16"/>
      <c r="PB160" s="16"/>
    </row>
    <row r="161" spans="1:418" ht="100" customHeight="1" x14ac:dyDescent="0.75">
      <c r="A161" s="12">
        <v>3303</v>
      </c>
      <c r="B161" s="12" t="s">
        <v>3303</v>
      </c>
      <c r="C161" s="12" t="s">
        <v>7413</v>
      </c>
      <c r="D161" s="26">
        <v>1800</v>
      </c>
      <c r="E161" s="27">
        <v>2086</v>
      </c>
      <c r="F161" s="12" t="s">
        <v>8218</v>
      </c>
      <c r="G161" s="12" t="s">
        <v>8223</v>
      </c>
      <c r="H161" s="12" t="s">
        <v>8245</v>
      </c>
      <c r="I161" s="12">
        <v>1427553484</v>
      </c>
      <c r="J161" s="12">
        <v>1424533084</v>
      </c>
      <c r="K161" s="12" t="b">
        <v>0</v>
      </c>
      <c r="L161" s="12">
        <v>35</v>
      </c>
      <c r="M161" s="12" t="b">
        <v>1</v>
      </c>
      <c r="N161" s="12" t="s">
        <v>8273</v>
      </c>
      <c r="O161" s="12" t="s">
        <v>8274</v>
      </c>
      <c r="P161" s="12">
        <v>116</v>
      </c>
      <c r="Q161" s="12">
        <v>59.6</v>
      </c>
      <c r="R161" s="15">
        <v>42056.65143518518</v>
      </c>
      <c r="S161" s="15">
        <v>42091.609768518523</v>
      </c>
      <c r="T161" s="11"/>
      <c r="U161" s="12"/>
      <c r="V161" s="12"/>
      <c r="W161" s="13"/>
      <c r="X161" s="14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6"/>
      <c r="AL161" s="16"/>
      <c r="AM161" s="11"/>
      <c r="AN161" s="12"/>
      <c r="AO161" s="12"/>
      <c r="AP161" s="13"/>
      <c r="AQ161" s="14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  <c r="BB161" s="11"/>
      <c r="BC161" s="11"/>
      <c r="BD161" s="16"/>
      <c r="BE161" s="16"/>
      <c r="BF161" s="11"/>
      <c r="BG161" s="12"/>
      <c r="BH161" s="12"/>
      <c r="BI161" s="13"/>
      <c r="BJ161" s="14"/>
      <c r="BK161" s="11"/>
      <c r="BL161" s="11"/>
      <c r="BM161" s="11"/>
      <c r="BN161" s="11"/>
      <c r="BO161" s="11"/>
      <c r="BP161" s="11"/>
      <c r="BQ161" s="11"/>
      <c r="BR161" s="11"/>
      <c r="BS161" s="11"/>
      <c r="BT161" s="11"/>
      <c r="BU161" s="11"/>
      <c r="BV161" s="11"/>
      <c r="BW161" s="16"/>
      <c r="BX161" s="16"/>
      <c r="BY161" s="11"/>
      <c r="BZ161" s="12"/>
      <c r="CA161" s="12"/>
      <c r="CB161" s="13"/>
      <c r="CC161" s="14"/>
      <c r="CD161" s="11"/>
      <c r="CE161" s="11"/>
      <c r="CF161" s="11"/>
      <c r="CG161" s="11"/>
      <c r="CH161" s="11"/>
      <c r="CI161" s="11"/>
      <c r="CJ161" s="11"/>
      <c r="CK161" s="11"/>
      <c r="CL161" s="11"/>
      <c r="CM161" s="11"/>
      <c r="CN161" s="11"/>
      <c r="CO161" s="11"/>
      <c r="CP161" s="16"/>
      <c r="CQ161" s="16"/>
      <c r="CR161" s="11"/>
      <c r="CS161" s="12"/>
      <c r="CT161" s="12"/>
      <c r="CU161" s="13"/>
      <c r="CV161" s="14"/>
      <c r="CW161" s="11"/>
      <c r="CX161" s="11"/>
      <c r="CY161" s="11"/>
      <c r="CZ161" s="11"/>
      <c r="DA161" s="11"/>
      <c r="DB161" s="11"/>
      <c r="DC161" s="11"/>
      <c r="DD161" s="11"/>
      <c r="DE161" s="11"/>
      <c r="DF161" s="11"/>
      <c r="DG161" s="11"/>
      <c r="DH161" s="11"/>
      <c r="DI161" s="16"/>
      <c r="DJ161" s="16"/>
      <c r="DK161" s="11"/>
      <c r="DL161" s="12"/>
      <c r="DM161" s="12"/>
      <c r="DN161" s="13"/>
      <c r="DO161" s="14"/>
      <c r="DP161" s="11"/>
      <c r="DQ161" s="11"/>
      <c r="DR161" s="11"/>
      <c r="DS161" s="11"/>
      <c r="DT161" s="11"/>
      <c r="DU161" s="11"/>
      <c r="DV161" s="11"/>
      <c r="DW161" s="11"/>
      <c r="DX161" s="11"/>
      <c r="DY161" s="11"/>
      <c r="DZ161" s="11"/>
      <c r="EA161" s="11"/>
      <c r="EB161" s="16"/>
      <c r="EC161" s="16"/>
      <c r="ED161" s="11"/>
      <c r="EE161" s="12"/>
      <c r="EF161" s="12"/>
      <c r="EG161" s="13"/>
      <c r="EH161" s="14"/>
      <c r="EI161" s="11"/>
      <c r="EJ161" s="11"/>
      <c r="EK161" s="11"/>
      <c r="EL161" s="11"/>
      <c r="EM161" s="11"/>
      <c r="EN161" s="11"/>
      <c r="EO161" s="11"/>
      <c r="EP161" s="11"/>
      <c r="EQ161" s="11"/>
      <c r="ER161" s="11"/>
      <c r="ES161" s="11"/>
      <c r="ET161" s="11"/>
      <c r="EU161" s="16"/>
      <c r="EV161" s="16"/>
      <c r="EW161" s="11"/>
      <c r="EX161" s="12"/>
      <c r="EY161" s="12"/>
      <c r="EZ161" s="13"/>
      <c r="FA161" s="14"/>
      <c r="FB161" s="11"/>
      <c r="FC161" s="11"/>
      <c r="FD161" s="11"/>
      <c r="FE161" s="11"/>
      <c r="FF161" s="11"/>
      <c r="FG161" s="11"/>
      <c r="FH161" s="11"/>
      <c r="FI161" s="11"/>
      <c r="FJ161" s="11"/>
      <c r="FK161" s="11"/>
      <c r="FL161" s="11"/>
      <c r="FM161" s="11"/>
      <c r="FN161" s="16"/>
      <c r="FO161" s="16"/>
      <c r="FP161" s="11"/>
      <c r="FQ161" s="12"/>
      <c r="FR161" s="12"/>
      <c r="FS161" s="13"/>
      <c r="FT161" s="14"/>
      <c r="FU161" s="11"/>
      <c r="FV161" s="11"/>
      <c r="FW161" s="11"/>
      <c r="FX161" s="11"/>
      <c r="FY161" s="11"/>
      <c r="FZ161" s="11"/>
      <c r="GA161" s="11"/>
      <c r="GB161" s="11"/>
      <c r="GC161" s="11"/>
      <c r="GD161" s="11"/>
      <c r="GE161" s="11"/>
      <c r="GF161" s="11"/>
      <c r="GG161" s="16"/>
      <c r="GH161" s="16"/>
      <c r="GI161" s="11"/>
      <c r="GJ161" s="12"/>
      <c r="GK161" s="12"/>
      <c r="GL161" s="13"/>
      <c r="GM161" s="14"/>
      <c r="GN161" s="11"/>
      <c r="GO161" s="11"/>
      <c r="GP161" s="11"/>
      <c r="GQ161" s="11"/>
      <c r="GR161" s="11"/>
      <c r="GS161" s="11"/>
      <c r="GT161" s="11"/>
      <c r="GU161" s="11"/>
      <c r="GV161" s="11"/>
      <c r="GW161" s="11"/>
      <c r="GX161" s="11"/>
      <c r="GY161" s="11"/>
      <c r="GZ161" s="16"/>
      <c r="HA161" s="16"/>
      <c r="HB161" s="11"/>
      <c r="HC161" s="12"/>
      <c r="HD161" s="12"/>
      <c r="HE161" s="13"/>
      <c r="HF161" s="14"/>
      <c r="HG161" s="11"/>
      <c r="HH161" s="11"/>
      <c r="HI161" s="11"/>
      <c r="HJ161" s="11"/>
      <c r="HK161" s="11"/>
      <c r="HL161" s="11"/>
      <c r="HM161" s="11"/>
      <c r="HN161" s="11"/>
      <c r="HO161" s="11"/>
      <c r="HP161" s="11"/>
      <c r="HQ161" s="11"/>
      <c r="HR161" s="11"/>
      <c r="HS161" s="16"/>
      <c r="HT161" s="16"/>
      <c r="HU161" s="11"/>
      <c r="HV161" s="12"/>
      <c r="HW161" s="12"/>
      <c r="HX161" s="13"/>
      <c r="HY161" s="14"/>
      <c r="HZ161" s="11"/>
      <c r="IA161" s="11"/>
      <c r="IB161" s="11"/>
      <c r="IC161" s="11"/>
      <c r="ID161" s="11"/>
      <c r="IE161" s="11"/>
      <c r="IF161" s="11"/>
      <c r="IG161" s="11"/>
      <c r="IH161" s="11"/>
      <c r="II161" s="11"/>
      <c r="IJ161" s="11"/>
      <c r="IK161" s="11"/>
      <c r="IL161" s="16"/>
      <c r="IM161" s="16"/>
      <c r="IN161" s="11"/>
      <c r="IO161" s="12"/>
      <c r="IP161" s="12"/>
      <c r="IQ161" s="13"/>
      <c r="IR161" s="14"/>
      <c r="IS161" s="11"/>
      <c r="IT161" s="11"/>
      <c r="IU161" s="11"/>
      <c r="IV161" s="11"/>
      <c r="IW161" s="11"/>
      <c r="IX161" s="11"/>
      <c r="IY161" s="11"/>
      <c r="IZ161" s="11"/>
      <c r="JA161" s="11"/>
      <c r="JB161" s="11"/>
      <c r="JC161" s="11"/>
      <c r="JD161" s="11"/>
      <c r="JE161" s="16"/>
      <c r="JF161" s="16"/>
      <c r="JG161" s="11"/>
      <c r="JH161" s="12"/>
      <c r="JI161" s="12"/>
      <c r="JJ161" s="13"/>
      <c r="JK161" s="14"/>
      <c r="JL161" s="11"/>
      <c r="JM161" s="11"/>
      <c r="JN161" s="11"/>
      <c r="JO161" s="11"/>
      <c r="JP161" s="11"/>
      <c r="JQ161" s="11"/>
      <c r="JR161" s="11"/>
      <c r="JS161" s="11"/>
      <c r="JT161" s="11"/>
      <c r="JU161" s="11"/>
      <c r="JV161" s="11"/>
      <c r="JW161" s="11"/>
      <c r="JX161" s="16"/>
      <c r="JY161" s="16"/>
      <c r="JZ161" s="11"/>
      <c r="KA161" s="12"/>
      <c r="KB161" s="12"/>
      <c r="KC161" s="13"/>
      <c r="KD161" s="14"/>
      <c r="KE161" s="11"/>
      <c r="KF161" s="11"/>
      <c r="KG161" s="11"/>
      <c r="KH161" s="11"/>
      <c r="KI161" s="11"/>
      <c r="KJ161" s="11"/>
      <c r="KK161" s="11"/>
      <c r="KL161" s="11"/>
      <c r="KM161" s="11"/>
      <c r="KN161" s="11"/>
      <c r="KO161" s="11"/>
      <c r="KP161" s="11"/>
      <c r="KQ161" s="16"/>
      <c r="KR161" s="16"/>
      <c r="KS161" s="11"/>
      <c r="KT161" s="12"/>
      <c r="KU161" s="12"/>
      <c r="KV161" s="13"/>
      <c r="KW161" s="14"/>
      <c r="KX161" s="11"/>
      <c r="KY161" s="11"/>
      <c r="KZ161" s="11"/>
      <c r="LA161" s="11"/>
      <c r="LB161" s="11"/>
      <c r="LC161" s="11"/>
      <c r="LD161" s="11"/>
      <c r="LE161" s="11"/>
      <c r="LF161" s="11"/>
      <c r="LG161" s="11"/>
      <c r="LH161" s="11"/>
      <c r="LI161" s="11"/>
      <c r="LJ161" s="16"/>
      <c r="LK161" s="16"/>
      <c r="LL161" s="11"/>
      <c r="LM161" s="12"/>
      <c r="LN161" s="12"/>
      <c r="LO161" s="13"/>
      <c r="LP161" s="14"/>
      <c r="LQ161" s="11"/>
      <c r="LR161" s="11"/>
      <c r="LS161" s="11"/>
      <c r="LT161" s="11"/>
      <c r="LU161" s="11"/>
      <c r="LV161" s="11"/>
      <c r="LW161" s="11"/>
      <c r="LX161" s="11"/>
      <c r="LY161" s="11"/>
      <c r="LZ161" s="11"/>
      <c r="MA161" s="11"/>
      <c r="MB161" s="11"/>
      <c r="MC161" s="16"/>
      <c r="MD161" s="16"/>
      <c r="ME161" s="11"/>
      <c r="MF161" s="12"/>
      <c r="MG161" s="12"/>
      <c r="MH161" s="13"/>
      <c r="MI161" s="14"/>
      <c r="MJ161" s="11"/>
      <c r="MK161" s="11"/>
      <c r="ML161" s="11"/>
      <c r="MM161" s="11"/>
      <c r="MN161" s="11"/>
      <c r="MO161" s="11"/>
      <c r="MP161" s="11"/>
      <c r="MQ161" s="11"/>
      <c r="MR161" s="11"/>
      <c r="MS161" s="11"/>
      <c r="MT161" s="11"/>
      <c r="MU161" s="11"/>
      <c r="MV161" s="16"/>
      <c r="MW161" s="16"/>
      <c r="MX161" s="11"/>
      <c r="MY161" s="12"/>
      <c r="MZ161" s="12"/>
      <c r="NA161" s="13"/>
      <c r="NB161" s="14"/>
      <c r="NC161" s="11"/>
      <c r="ND161" s="11"/>
      <c r="NE161" s="11"/>
      <c r="NF161" s="11"/>
      <c r="NG161" s="11"/>
      <c r="NH161" s="11"/>
      <c r="NI161" s="11"/>
      <c r="NJ161" s="11"/>
      <c r="NK161" s="11"/>
      <c r="NL161" s="11"/>
      <c r="NM161" s="11"/>
      <c r="NN161" s="11"/>
      <c r="NO161" s="16"/>
      <c r="NP161" s="16"/>
      <c r="NQ161" s="11"/>
      <c r="NR161" s="12"/>
      <c r="NS161" s="12"/>
      <c r="NT161" s="13"/>
      <c r="NU161" s="14"/>
      <c r="NV161" s="11"/>
      <c r="NW161" s="11"/>
      <c r="NX161" s="11"/>
      <c r="NY161" s="11"/>
      <c r="NZ161" s="11"/>
      <c r="OA161" s="11"/>
      <c r="OB161" s="11"/>
      <c r="OC161" s="11"/>
      <c r="OD161" s="11"/>
      <c r="OE161" s="11"/>
      <c r="OF161" s="11"/>
      <c r="OG161" s="11"/>
      <c r="OH161" s="16"/>
      <c r="OI161" s="16"/>
      <c r="OJ161" s="11"/>
      <c r="OK161" s="12"/>
      <c r="OL161" s="12"/>
      <c r="OM161" s="13"/>
      <c r="ON161" s="14"/>
      <c r="OO161" s="11"/>
      <c r="OP161" s="11"/>
      <c r="OQ161" s="11"/>
      <c r="OR161" s="11"/>
      <c r="OS161" s="11"/>
      <c r="OT161" s="11"/>
      <c r="OU161" s="11"/>
      <c r="OV161" s="11"/>
      <c r="OW161" s="11"/>
      <c r="OX161" s="11"/>
      <c r="OY161" s="11"/>
      <c r="OZ161" s="11"/>
      <c r="PA161" s="16"/>
      <c r="PB161" s="16"/>
    </row>
    <row r="162" spans="1:418" ht="100" customHeight="1" x14ac:dyDescent="0.75">
      <c r="A162" s="12">
        <v>3304</v>
      </c>
      <c r="B162" s="12" t="s">
        <v>3304</v>
      </c>
      <c r="C162" s="12" t="s">
        <v>7414</v>
      </c>
      <c r="D162" s="26">
        <v>15000</v>
      </c>
      <c r="E162" s="27">
        <v>15677.5</v>
      </c>
      <c r="F162" s="12" t="s">
        <v>8218</v>
      </c>
      <c r="G162" s="12" t="s">
        <v>8223</v>
      </c>
      <c r="H162" s="12" t="s">
        <v>8245</v>
      </c>
      <c r="I162" s="12">
        <v>1482418752</v>
      </c>
      <c r="J162" s="12">
        <v>1479826752</v>
      </c>
      <c r="K162" s="12" t="b">
        <v>0</v>
      </c>
      <c r="L162" s="12">
        <v>175</v>
      </c>
      <c r="M162" s="12" t="b">
        <v>1</v>
      </c>
      <c r="N162" s="12" t="s">
        <v>8273</v>
      </c>
      <c r="O162" s="12" t="s">
        <v>8274</v>
      </c>
      <c r="P162" s="12">
        <v>105</v>
      </c>
      <c r="Q162" s="12">
        <v>89.59</v>
      </c>
      <c r="R162" s="15">
        <v>42696.624444444446</v>
      </c>
      <c r="S162" s="15">
        <v>42726.624444444446</v>
      </c>
      <c r="T162" s="11"/>
      <c r="U162" s="12"/>
      <c r="V162" s="12"/>
      <c r="W162" s="13"/>
      <c r="X162" s="14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6"/>
      <c r="AL162" s="16"/>
      <c r="AM162" s="11"/>
      <c r="AN162" s="12"/>
      <c r="AO162" s="12"/>
      <c r="AP162" s="13"/>
      <c r="AQ162" s="14"/>
      <c r="AR162" s="11"/>
      <c r="AS162" s="11"/>
      <c r="AT162" s="11"/>
      <c r="AU162" s="11"/>
      <c r="AV162" s="11"/>
      <c r="AW162" s="11"/>
      <c r="AX162" s="11"/>
      <c r="AY162" s="11"/>
      <c r="AZ162" s="11"/>
      <c r="BA162" s="11"/>
      <c r="BB162" s="11"/>
      <c r="BC162" s="11"/>
      <c r="BD162" s="16"/>
      <c r="BE162" s="16"/>
      <c r="BF162" s="11"/>
      <c r="BG162" s="12"/>
      <c r="BH162" s="12"/>
      <c r="BI162" s="13"/>
      <c r="BJ162" s="14"/>
      <c r="BK162" s="11"/>
      <c r="BL162" s="11"/>
      <c r="BM162" s="11"/>
      <c r="BN162" s="11"/>
      <c r="BO162" s="11"/>
      <c r="BP162" s="11"/>
      <c r="BQ162" s="11"/>
      <c r="BR162" s="11"/>
      <c r="BS162" s="11"/>
      <c r="BT162" s="11"/>
      <c r="BU162" s="11"/>
      <c r="BV162" s="11"/>
      <c r="BW162" s="16"/>
      <c r="BX162" s="16"/>
      <c r="BY162" s="11"/>
      <c r="BZ162" s="12"/>
      <c r="CA162" s="12"/>
      <c r="CB162" s="13"/>
      <c r="CC162" s="14"/>
      <c r="CD162" s="11"/>
      <c r="CE162" s="11"/>
      <c r="CF162" s="11"/>
      <c r="CG162" s="11"/>
      <c r="CH162" s="11"/>
      <c r="CI162" s="11"/>
      <c r="CJ162" s="11"/>
      <c r="CK162" s="11"/>
      <c r="CL162" s="11"/>
      <c r="CM162" s="11"/>
      <c r="CN162" s="11"/>
      <c r="CO162" s="11"/>
      <c r="CP162" s="16"/>
      <c r="CQ162" s="16"/>
      <c r="CR162" s="11"/>
      <c r="CS162" s="12"/>
      <c r="CT162" s="12"/>
      <c r="CU162" s="13"/>
      <c r="CV162" s="14"/>
      <c r="CW162" s="11"/>
      <c r="CX162" s="11"/>
      <c r="CY162" s="11"/>
      <c r="CZ162" s="11"/>
      <c r="DA162" s="11"/>
      <c r="DB162" s="11"/>
      <c r="DC162" s="11"/>
      <c r="DD162" s="11"/>
      <c r="DE162" s="11"/>
      <c r="DF162" s="11"/>
      <c r="DG162" s="11"/>
      <c r="DH162" s="11"/>
      <c r="DI162" s="16"/>
      <c r="DJ162" s="16"/>
      <c r="DK162" s="11"/>
      <c r="DL162" s="12"/>
      <c r="DM162" s="12"/>
      <c r="DN162" s="13"/>
      <c r="DO162" s="14"/>
      <c r="DP162" s="11"/>
      <c r="DQ162" s="11"/>
      <c r="DR162" s="11"/>
      <c r="DS162" s="11"/>
      <c r="DT162" s="11"/>
      <c r="DU162" s="11"/>
      <c r="DV162" s="11"/>
      <c r="DW162" s="11"/>
      <c r="DX162" s="11"/>
      <c r="DY162" s="11"/>
      <c r="DZ162" s="11"/>
      <c r="EA162" s="11"/>
      <c r="EB162" s="16"/>
      <c r="EC162" s="16"/>
      <c r="ED162" s="11"/>
      <c r="EE162" s="12"/>
      <c r="EF162" s="12"/>
      <c r="EG162" s="13"/>
      <c r="EH162" s="14"/>
      <c r="EI162" s="11"/>
      <c r="EJ162" s="11"/>
      <c r="EK162" s="11"/>
      <c r="EL162" s="11"/>
      <c r="EM162" s="11"/>
      <c r="EN162" s="11"/>
      <c r="EO162" s="11"/>
      <c r="EP162" s="11"/>
      <c r="EQ162" s="11"/>
      <c r="ER162" s="11"/>
      <c r="ES162" s="11"/>
      <c r="ET162" s="11"/>
      <c r="EU162" s="16"/>
      <c r="EV162" s="16"/>
      <c r="EW162" s="11"/>
      <c r="EX162" s="12"/>
      <c r="EY162" s="12"/>
      <c r="EZ162" s="13"/>
      <c r="FA162" s="14"/>
      <c r="FB162" s="11"/>
      <c r="FC162" s="11"/>
      <c r="FD162" s="11"/>
      <c r="FE162" s="11"/>
      <c r="FF162" s="11"/>
      <c r="FG162" s="11"/>
      <c r="FH162" s="11"/>
      <c r="FI162" s="11"/>
      <c r="FJ162" s="11"/>
      <c r="FK162" s="11"/>
      <c r="FL162" s="11"/>
      <c r="FM162" s="11"/>
      <c r="FN162" s="16"/>
      <c r="FO162" s="16"/>
      <c r="FP162" s="11"/>
      <c r="FQ162" s="12"/>
      <c r="FR162" s="12"/>
      <c r="FS162" s="13"/>
      <c r="FT162" s="14"/>
      <c r="FU162" s="11"/>
      <c r="FV162" s="11"/>
      <c r="FW162" s="11"/>
      <c r="FX162" s="11"/>
      <c r="FY162" s="11"/>
      <c r="FZ162" s="11"/>
      <c r="GA162" s="11"/>
      <c r="GB162" s="11"/>
      <c r="GC162" s="11"/>
      <c r="GD162" s="11"/>
      <c r="GE162" s="11"/>
      <c r="GF162" s="11"/>
      <c r="GG162" s="16"/>
      <c r="GH162" s="16"/>
      <c r="GI162" s="11"/>
      <c r="GJ162" s="12"/>
      <c r="GK162" s="12"/>
      <c r="GL162" s="13"/>
      <c r="GM162" s="14"/>
      <c r="GN162" s="11"/>
      <c r="GO162" s="11"/>
      <c r="GP162" s="11"/>
      <c r="GQ162" s="11"/>
      <c r="GR162" s="11"/>
      <c r="GS162" s="11"/>
      <c r="GT162" s="11"/>
      <c r="GU162" s="11"/>
      <c r="GV162" s="11"/>
      <c r="GW162" s="11"/>
      <c r="GX162" s="11"/>
      <c r="GY162" s="11"/>
      <c r="GZ162" s="16"/>
      <c r="HA162" s="16"/>
      <c r="HB162" s="11"/>
      <c r="HC162" s="12"/>
      <c r="HD162" s="12"/>
      <c r="HE162" s="13"/>
      <c r="HF162" s="14"/>
      <c r="HG162" s="11"/>
      <c r="HH162" s="11"/>
      <c r="HI162" s="11"/>
      <c r="HJ162" s="11"/>
      <c r="HK162" s="11"/>
      <c r="HL162" s="11"/>
      <c r="HM162" s="11"/>
      <c r="HN162" s="11"/>
      <c r="HO162" s="11"/>
      <c r="HP162" s="11"/>
      <c r="HQ162" s="11"/>
      <c r="HR162" s="11"/>
      <c r="HS162" s="16"/>
      <c r="HT162" s="16"/>
      <c r="HU162" s="11"/>
      <c r="HV162" s="12"/>
      <c r="HW162" s="12"/>
      <c r="HX162" s="13"/>
      <c r="HY162" s="14"/>
      <c r="HZ162" s="11"/>
      <c r="IA162" s="11"/>
      <c r="IB162" s="11"/>
      <c r="IC162" s="11"/>
      <c r="ID162" s="11"/>
      <c r="IE162" s="11"/>
      <c r="IF162" s="11"/>
      <c r="IG162" s="11"/>
      <c r="IH162" s="11"/>
      <c r="II162" s="11"/>
      <c r="IJ162" s="11"/>
      <c r="IK162" s="11"/>
      <c r="IL162" s="16"/>
      <c r="IM162" s="16"/>
      <c r="IN162" s="11"/>
      <c r="IO162" s="12"/>
      <c r="IP162" s="12"/>
      <c r="IQ162" s="13"/>
      <c r="IR162" s="14"/>
      <c r="IS162" s="11"/>
      <c r="IT162" s="11"/>
      <c r="IU162" s="11"/>
      <c r="IV162" s="11"/>
      <c r="IW162" s="11"/>
      <c r="IX162" s="11"/>
      <c r="IY162" s="11"/>
      <c r="IZ162" s="11"/>
      <c r="JA162" s="11"/>
      <c r="JB162" s="11"/>
      <c r="JC162" s="11"/>
      <c r="JD162" s="11"/>
      <c r="JE162" s="16"/>
      <c r="JF162" s="16"/>
      <c r="JG162" s="11"/>
      <c r="JH162" s="12"/>
      <c r="JI162" s="12"/>
      <c r="JJ162" s="13"/>
      <c r="JK162" s="14"/>
      <c r="JL162" s="11"/>
      <c r="JM162" s="11"/>
      <c r="JN162" s="11"/>
      <c r="JO162" s="11"/>
      <c r="JP162" s="11"/>
      <c r="JQ162" s="11"/>
      <c r="JR162" s="11"/>
      <c r="JS162" s="11"/>
      <c r="JT162" s="11"/>
      <c r="JU162" s="11"/>
      <c r="JV162" s="11"/>
      <c r="JW162" s="11"/>
      <c r="JX162" s="16"/>
      <c r="JY162" s="16"/>
      <c r="JZ162" s="11"/>
      <c r="KA162" s="12"/>
      <c r="KB162" s="12"/>
      <c r="KC162" s="13"/>
      <c r="KD162" s="14"/>
      <c r="KE162" s="11"/>
      <c r="KF162" s="11"/>
      <c r="KG162" s="11"/>
      <c r="KH162" s="11"/>
      <c r="KI162" s="11"/>
      <c r="KJ162" s="11"/>
      <c r="KK162" s="11"/>
      <c r="KL162" s="11"/>
      <c r="KM162" s="11"/>
      <c r="KN162" s="11"/>
      <c r="KO162" s="11"/>
      <c r="KP162" s="11"/>
      <c r="KQ162" s="16"/>
      <c r="KR162" s="16"/>
      <c r="KS162" s="11"/>
      <c r="KT162" s="12"/>
      <c r="KU162" s="12"/>
      <c r="KV162" s="13"/>
      <c r="KW162" s="14"/>
      <c r="KX162" s="11"/>
      <c r="KY162" s="11"/>
      <c r="KZ162" s="11"/>
      <c r="LA162" s="11"/>
      <c r="LB162" s="11"/>
      <c r="LC162" s="11"/>
      <c r="LD162" s="11"/>
      <c r="LE162" s="11"/>
      <c r="LF162" s="11"/>
      <c r="LG162" s="11"/>
      <c r="LH162" s="11"/>
      <c r="LI162" s="11"/>
      <c r="LJ162" s="16"/>
      <c r="LK162" s="16"/>
      <c r="LL162" s="11"/>
      <c r="LM162" s="12"/>
      <c r="LN162" s="12"/>
      <c r="LO162" s="13"/>
      <c r="LP162" s="14"/>
      <c r="LQ162" s="11"/>
      <c r="LR162" s="11"/>
      <c r="LS162" s="11"/>
      <c r="LT162" s="11"/>
      <c r="LU162" s="11"/>
      <c r="LV162" s="11"/>
      <c r="LW162" s="11"/>
      <c r="LX162" s="11"/>
      <c r="LY162" s="11"/>
      <c r="LZ162" s="11"/>
      <c r="MA162" s="11"/>
      <c r="MB162" s="11"/>
      <c r="MC162" s="16"/>
      <c r="MD162" s="16"/>
      <c r="ME162" s="11"/>
      <c r="MF162" s="12"/>
      <c r="MG162" s="12"/>
      <c r="MH162" s="13"/>
      <c r="MI162" s="14"/>
      <c r="MJ162" s="11"/>
      <c r="MK162" s="11"/>
      <c r="ML162" s="11"/>
      <c r="MM162" s="11"/>
      <c r="MN162" s="11"/>
      <c r="MO162" s="11"/>
      <c r="MP162" s="11"/>
      <c r="MQ162" s="11"/>
      <c r="MR162" s="11"/>
      <c r="MS162" s="11"/>
      <c r="MT162" s="11"/>
      <c r="MU162" s="11"/>
      <c r="MV162" s="16"/>
      <c r="MW162" s="16"/>
      <c r="MX162" s="11"/>
      <c r="MY162" s="12"/>
      <c r="MZ162" s="12"/>
      <c r="NA162" s="13"/>
      <c r="NB162" s="14"/>
      <c r="NC162" s="11"/>
      <c r="ND162" s="11"/>
      <c r="NE162" s="11"/>
      <c r="NF162" s="11"/>
      <c r="NG162" s="11"/>
      <c r="NH162" s="11"/>
      <c r="NI162" s="11"/>
      <c r="NJ162" s="11"/>
      <c r="NK162" s="11"/>
      <c r="NL162" s="11"/>
      <c r="NM162" s="11"/>
      <c r="NN162" s="11"/>
      <c r="NO162" s="16"/>
      <c r="NP162" s="16"/>
      <c r="NQ162" s="11"/>
      <c r="NR162" s="12"/>
      <c r="NS162" s="12"/>
      <c r="NT162" s="13"/>
      <c r="NU162" s="14"/>
      <c r="NV162" s="11"/>
      <c r="NW162" s="11"/>
      <c r="NX162" s="11"/>
      <c r="NY162" s="11"/>
      <c r="NZ162" s="11"/>
      <c r="OA162" s="11"/>
      <c r="OB162" s="11"/>
      <c r="OC162" s="11"/>
      <c r="OD162" s="11"/>
      <c r="OE162" s="11"/>
      <c r="OF162" s="11"/>
      <c r="OG162" s="11"/>
      <c r="OH162" s="16"/>
      <c r="OI162" s="16"/>
      <c r="OJ162" s="11"/>
      <c r="OK162" s="12"/>
      <c r="OL162" s="12"/>
      <c r="OM162" s="13"/>
      <c r="ON162" s="14"/>
      <c r="OO162" s="11"/>
      <c r="OP162" s="11"/>
      <c r="OQ162" s="11"/>
      <c r="OR162" s="11"/>
      <c r="OS162" s="11"/>
      <c r="OT162" s="11"/>
      <c r="OU162" s="11"/>
      <c r="OV162" s="11"/>
      <c r="OW162" s="11"/>
      <c r="OX162" s="11"/>
      <c r="OY162" s="11"/>
      <c r="OZ162" s="11"/>
      <c r="PA162" s="16"/>
      <c r="PB162" s="16"/>
    </row>
    <row r="163" spans="1:418" ht="100" customHeight="1" x14ac:dyDescent="0.75">
      <c r="A163" s="12">
        <v>3305</v>
      </c>
      <c r="B163" s="12" t="s">
        <v>3305</v>
      </c>
      <c r="C163" s="12" t="s">
        <v>7415</v>
      </c>
      <c r="D163" s="26">
        <v>4000</v>
      </c>
      <c r="E163" s="27">
        <v>4081</v>
      </c>
      <c r="F163" s="12" t="s">
        <v>8218</v>
      </c>
      <c r="G163" s="12" t="s">
        <v>8223</v>
      </c>
      <c r="H163" s="12" t="s">
        <v>8245</v>
      </c>
      <c r="I163" s="12">
        <v>1438374748</v>
      </c>
      <c r="J163" s="12">
        <v>1435782748</v>
      </c>
      <c r="K163" s="12" t="b">
        <v>0</v>
      </c>
      <c r="L163" s="12">
        <v>20</v>
      </c>
      <c r="M163" s="12" t="b">
        <v>1</v>
      </c>
      <c r="N163" s="12" t="s">
        <v>8273</v>
      </c>
      <c r="O163" s="12" t="s">
        <v>8274</v>
      </c>
      <c r="P163" s="12">
        <v>102</v>
      </c>
      <c r="Q163" s="12">
        <v>204.05</v>
      </c>
      <c r="R163" s="15">
        <v>42186.855879629627</v>
      </c>
      <c r="S163" s="15">
        <v>42216.855879629627</v>
      </c>
      <c r="T163" s="11"/>
      <c r="U163" s="12"/>
      <c r="V163" s="12"/>
      <c r="W163" s="13"/>
      <c r="X163" s="14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6"/>
      <c r="AL163" s="16"/>
      <c r="AM163" s="11"/>
      <c r="AN163" s="12"/>
      <c r="AO163" s="12"/>
      <c r="AP163" s="13"/>
      <c r="AQ163" s="14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  <c r="BC163" s="11"/>
      <c r="BD163" s="16"/>
      <c r="BE163" s="16"/>
      <c r="BF163" s="11"/>
      <c r="BG163" s="12"/>
      <c r="BH163" s="12"/>
      <c r="BI163" s="13"/>
      <c r="BJ163" s="14"/>
      <c r="BK163" s="11"/>
      <c r="BL163" s="11"/>
      <c r="BM163" s="11"/>
      <c r="BN163" s="11"/>
      <c r="BO163" s="11"/>
      <c r="BP163" s="11"/>
      <c r="BQ163" s="11"/>
      <c r="BR163" s="11"/>
      <c r="BS163" s="11"/>
      <c r="BT163" s="11"/>
      <c r="BU163" s="11"/>
      <c r="BV163" s="11"/>
      <c r="BW163" s="16"/>
      <c r="BX163" s="16"/>
      <c r="BY163" s="11"/>
      <c r="BZ163" s="12"/>
      <c r="CA163" s="12"/>
      <c r="CB163" s="13"/>
      <c r="CC163" s="14"/>
      <c r="CD163" s="11"/>
      <c r="CE163" s="11"/>
      <c r="CF163" s="11"/>
      <c r="CG163" s="11"/>
      <c r="CH163" s="11"/>
      <c r="CI163" s="11"/>
      <c r="CJ163" s="11"/>
      <c r="CK163" s="11"/>
      <c r="CL163" s="11"/>
      <c r="CM163" s="11"/>
      <c r="CN163" s="11"/>
      <c r="CO163" s="11"/>
      <c r="CP163" s="16"/>
      <c r="CQ163" s="16"/>
      <c r="CR163" s="11"/>
      <c r="CS163" s="12"/>
      <c r="CT163" s="12"/>
      <c r="CU163" s="13"/>
      <c r="CV163" s="14"/>
      <c r="CW163" s="11"/>
      <c r="CX163" s="11"/>
      <c r="CY163" s="11"/>
      <c r="CZ163" s="11"/>
      <c r="DA163" s="11"/>
      <c r="DB163" s="11"/>
      <c r="DC163" s="11"/>
      <c r="DD163" s="11"/>
      <c r="DE163" s="11"/>
      <c r="DF163" s="11"/>
      <c r="DG163" s="11"/>
      <c r="DH163" s="11"/>
      <c r="DI163" s="16"/>
      <c r="DJ163" s="16"/>
      <c r="DK163" s="11"/>
      <c r="DL163" s="12"/>
      <c r="DM163" s="12"/>
      <c r="DN163" s="13"/>
      <c r="DO163" s="14"/>
      <c r="DP163" s="11"/>
      <c r="DQ163" s="11"/>
      <c r="DR163" s="11"/>
      <c r="DS163" s="11"/>
      <c r="DT163" s="11"/>
      <c r="DU163" s="11"/>
      <c r="DV163" s="11"/>
      <c r="DW163" s="11"/>
      <c r="DX163" s="11"/>
      <c r="DY163" s="11"/>
      <c r="DZ163" s="11"/>
      <c r="EA163" s="11"/>
      <c r="EB163" s="16"/>
      <c r="EC163" s="16"/>
      <c r="ED163" s="11"/>
      <c r="EE163" s="12"/>
      <c r="EF163" s="12"/>
      <c r="EG163" s="13"/>
      <c r="EH163" s="14"/>
      <c r="EI163" s="11"/>
      <c r="EJ163" s="11"/>
      <c r="EK163" s="11"/>
      <c r="EL163" s="11"/>
      <c r="EM163" s="11"/>
      <c r="EN163" s="11"/>
      <c r="EO163" s="11"/>
      <c r="EP163" s="11"/>
      <c r="EQ163" s="11"/>
      <c r="ER163" s="11"/>
      <c r="ES163" s="11"/>
      <c r="ET163" s="11"/>
      <c r="EU163" s="16"/>
      <c r="EV163" s="16"/>
      <c r="EW163" s="11"/>
      <c r="EX163" s="12"/>
      <c r="EY163" s="12"/>
      <c r="EZ163" s="13"/>
      <c r="FA163" s="14"/>
      <c r="FB163" s="11"/>
      <c r="FC163" s="11"/>
      <c r="FD163" s="11"/>
      <c r="FE163" s="11"/>
      <c r="FF163" s="11"/>
      <c r="FG163" s="11"/>
      <c r="FH163" s="11"/>
      <c r="FI163" s="11"/>
      <c r="FJ163" s="11"/>
      <c r="FK163" s="11"/>
      <c r="FL163" s="11"/>
      <c r="FM163" s="11"/>
      <c r="FN163" s="16"/>
      <c r="FO163" s="16"/>
      <c r="FP163" s="11"/>
      <c r="FQ163" s="12"/>
      <c r="FR163" s="12"/>
      <c r="FS163" s="13"/>
      <c r="FT163" s="14"/>
      <c r="FU163" s="11"/>
      <c r="FV163" s="11"/>
      <c r="FW163" s="11"/>
      <c r="FX163" s="11"/>
      <c r="FY163" s="11"/>
      <c r="FZ163" s="11"/>
      <c r="GA163" s="11"/>
      <c r="GB163" s="11"/>
      <c r="GC163" s="11"/>
      <c r="GD163" s="11"/>
      <c r="GE163" s="11"/>
      <c r="GF163" s="11"/>
      <c r="GG163" s="16"/>
      <c r="GH163" s="16"/>
      <c r="GI163" s="11"/>
      <c r="GJ163" s="12"/>
      <c r="GK163" s="12"/>
      <c r="GL163" s="13"/>
      <c r="GM163" s="14"/>
      <c r="GN163" s="11"/>
      <c r="GO163" s="11"/>
      <c r="GP163" s="11"/>
      <c r="GQ163" s="11"/>
      <c r="GR163" s="11"/>
      <c r="GS163" s="11"/>
      <c r="GT163" s="11"/>
      <c r="GU163" s="11"/>
      <c r="GV163" s="11"/>
      <c r="GW163" s="11"/>
      <c r="GX163" s="11"/>
      <c r="GY163" s="11"/>
      <c r="GZ163" s="16"/>
      <c r="HA163" s="16"/>
      <c r="HB163" s="11"/>
      <c r="HC163" s="12"/>
      <c r="HD163" s="12"/>
      <c r="HE163" s="13"/>
      <c r="HF163" s="14"/>
      <c r="HG163" s="11"/>
      <c r="HH163" s="11"/>
      <c r="HI163" s="11"/>
      <c r="HJ163" s="11"/>
      <c r="HK163" s="11"/>
      <c r="HL163" s="11"/>
      <c r="HM163" s="11"/>
      <c r="HN163" s="11"/>
      <c r="HO163" s="11"/>
      <c r="HP163" s="11"/>
      <c r="HQ163" s="11"/>
      <c r="HR163" s="11"/>
      <c r="HS163" s="16"/>
      <c r="HT163" s="16"/>
      <c r="HU163" s="11"/>
      <c r="HV163" s="12"/>
      <c r="HW163" s="12"/>
      <c r="HX163" s="13"/>
      <c r="HY163" s="14"/>
      <c r="HZ163" s="11"/>
      <c r="IA163" s="11"/>
      <c r="IB163" s="11"/>
      <c r="IC163" s="11"/>
      <c r="ID163" s="11"/>
      <c r="IE163" s="11"/>
      <c r="IF163" s="11"/>
      <c r="IG163" s="11"/>
      <c r="IH163" s="11"/>
      <c r="II163" s="11"/>
      <c r="IJ163" s="11"/>
      <c r="IK163" s="11"/>
      <c r="IL163" s="16"/>
      <c r="IM163" s="16"/>
      <c r="IN163" s="11"/>
      <c r="IO163" s="12"/>
      <c r="IP163" s="12"/>
      <c r="IQ163" s="13"/>
      <c r="IR163" s="14"/>
      <c r="IS163" s="11"/>
      <c r="IT163" s="11"/>
      <c r="IU163" s="11"/>
      <c r="IV163" s="11"/>
      <c r="IW163" s="11"/>
      <c r="IX163" s="11"/>
      <c r="IY163" s="11"/>
      <c r="IZ163" s="11"/>
      <c r="JA163" s="11"/>
      <c r="JB163" s="11"/>
      <c r="JC163" s="11"/>
      <c r="JD163" s="11"/>
      <c r="JE163" s="16"/>
      <c r="JF163" s="16"/>
      <c r="JG163" s="11"/>
      <c r="JH163" s="12"/>
      <c r="JI163" s="12"/>
      <c r="JJ163" s="13"/>
      <c r="JK163" s="14"/>
      <c r="JL163" s="11"/>
      <c r="JM163" s="11"/>
      <c r="JN163" s="11"/>
      <c r="JO163" s="11"/>
      <c r="JP163" s="11"/>
      <c r="JQ163" s="11"/>
      <c r="JR163" s="11"/>
      <c r="JS163" s="11"/>
      <c r="JT163" s="11"/>
      <c r="JU163" s="11"/>
      <c r="JV163" s="11"/>
      <c r="JW163" s="11"/>
      <c r="JX163" s="16"/>
      <c r="JY163" s="16"/>
      <c r="JZ163" s="11"/>
      <c r="KA163" s="12"/>
      <c r="KB163" s="12"/>
      <c r="KC163" s="13"/>
      <c r="KD163" s="14"/>
      <c r="KE163" s="11"/>
      <c r="KF163" s="11"/>
      <c r="KG163" s="11"/>
      <c r="KH163" s="11"/>
      <c r="KI163" s="11"/>
      <c r="KJ163" s="11"/>
      <c r="KK163" s="11"/>
      <c r="KL163" s="11"/>
      <c r="KM163" s="11"/>
      <c r="KN163" s="11"/>
      <c r="KO163" s="11"/>
      <c r="KP163" s="11"/>
      <c r="KQ163" s="16"/>
      <c r="KR163" s="16"/>
      <c r="KS163" s="11"/>
      <c r="KT163" s="12"/>
      <c r="KU163" s="12"/>
      <c r="KV163" s="13"/>
      <c r="KW163" s="14"/>
      <c r="KX163" s="11"/>
      <c r="KY163" s="11"/>
      <c r="KZ163" s="11"/>
      <c r="LA163" s="11"/>
      <c r="LB163" s="11"/>
      <c r="LC163" s="11"/>
      <c r="LD163" s="11"/>
      <c r="LE163" s="11"/>
      <c r="LF163" s="11"/>
      <c r="LG163" s="11"/>
      <c r="LH163" s="11"/>
      <c r="LI163" s="11"/>
      <c r="LJ163" s="16"/>
      <c r="LK163" s="16"/>
      <c r="LL163" s="11"/>
      <c r="LM163" s="12"/>
      <c r="LN163" s="12"/>
      <c r="LO163" s="13"/>
      <c r="LP163" s="14"/>
      <c r="LQ163" s="11"/>
      <c r="LR163" s="11"/>
      <c r="LS163" s="11"/>
      <c r="LT163" s="11"/>
      <c r="LU163" s="11"/>
      <c r="LV163" s="11"/>
      <c r="LW163" s="11"/>
      <c r="LX163" s="11"/>
      <c r="LY163" s="11"/>
      <c r="LZ163" s="11"/>
      <c r="MA163" s="11"/>
      <c r="MB163" s="11"/>
      <c r="MC163" s="16"/>
      <c r="MD163" s="16"/>
      <c r="ME163" s="11"/>
      <c r="MF163" s="12"/>
      <c r="MG163" s="12"/>
      <c r="MH163" s="13"/>
      <c r="MI163" s="14"/>
      <c r="MJ163" s="11"/>
      <c r="MK163" s="11"/>
      <c r="ML163" s="11"/>
      <c r="MM163" s="11"/>
      <c r="MN163" s="11"/>
      <c r="MO163" s="11"/>
      <c r="MP163" s="11"/>
      <c r="MQ163" s="11"/>
      <c r="MR163" s="11"/>
      <c r="MS163" s="11"/>
      <c r="MT163" s="11"/>
      <c r="MU163" s="11"/>
      <c r="MV163" s="16"/>
      <c r="MW163" s="16"/>
      <c r="MX163" s="11"/>
      <c r="MY163" s="12"/>
      <c r="MZ163" s="12"/>
      <c r="NA163" s="13"/>
      <c r="NB163" s="14"/>
      <c r="NC163" s="11"/>
      <c r="ND163" s="11"/>
      <c r="NE163" s="11"/>
      <c r="NF163" s="11"/>
      <c r="NG163" s="11"/>
      <c r="NH163" s="11"/>
      <c r="NI163" s="11"/>
      <c r="NJ163" s="11"/>
      <c r="NK163" s="11"/>
      <c r="NL163" s="11"/>
      <c r="NM163" s="11"/>
      <c r="NN163" s="11"/>
      <c r="NO163" s="16"/>
      <c r="NP163" s="16"/>
      <c r="NQ163" s="11"/>
      <c r="NR163" s="12"/>
      <c r="NS163" s="12"/>
      <c r="NT163" s="13"/>
      <c r="NU163" s="14"/>
      <c r="NV163" s="11"/>
      <c r="NW163" s="11"/>
      <c r="NX163" s="11"/>
      <c r="NY163" s="11"/>
      <c r="NZ163" s="11"/>
      <c r="OA163" s="11"/>
      <c r="OB163" s="11"/>
      <c r="OC163" s="11"/>
      <c r="OD163" s="11"/>
      <c r="OE163" s="11"/>
      <c r="OF163" s="11"/>
      <c r="OG163" s="11"/>
      <c r="OH163" s="16"/>
      <c r="OI163" s="16"/>
      <c r="OJ163" s="11"/>
      <c r="OK163" s="12"/>
      <c r="OL163" s="12"/>
      <c r="OM163" s="13"/>
      <c r="ON163" s="14"/>
      <c r="OO163" s="11"/>
      <c r="OP163" s="11"/>
      <c r="OQ163" s="11"/>
      <c r="OR163" s="11"/>
      <c r="OS163" s="11"/>
      <c r="OT163" s="11"/>
      <c r="OU163" s="11"/>
      <c r="OV163" s="11"/>
      <c r="OW163" s="11"/>
      <c r="OX163" s="11"/>
      <c r="OY163" s="11"/>
      <c r="OZ163" s="11"/>
      <c r="PA163" s="16"/>
      <c r="PB163" s="16"/>
    </row>
    <row r="164" spans="1:418" ht="100" customHeight="1" x14ac:dyDescent="0.75">
      <c r="A164" s="12">
        <v>3306</v>
      </c>
      <c r="B164" s="12" t="s">
        <v>3306</v>
      </c>
      <c r="C164" s="12" t="s">
        <v>7416</v>
      </c>
      <c r="D164" s="26">
        <v>1500</v>
      </c>
      <c r="E164" s="27">
        <v>2630</v>
      </c>
      <c r="F164" s="12" t="s">
        <v>8218</v>
      </c>
      <c r="G164" s="12" t="s">
        <v>8223</v>
      </c>
      <c r="H164" s="12" t="s">
        <v>8245</v>
      </c>
      <c r="I164" s="12">
        <v>1465527600</v>
      </c>
      <c r="J164" s="12">
        <v>1462252542</v>
      </c>
      <c r="K164" s="12" t="b">
        <v>0</v>
      </c>
      <c r="L164" s="12">
        <v>54</v>
      </c>
      <c r="M164" s="12" t="b">
        <v>1</v>
      </c>
      <c r="N164" s="12" t="s">
        <v>8273</v>
      </c>
      <c r="O164" s="12" t="s">
        <v>8274</v>
      </c>
      <c r="P164" s="12">
        <v>175</v>
      </c>
      <c r="Q164" s="12">
        <v>48.7</v>
      </c>
      <c r="R164" s="15">
        <v>42493.219236111108</v>
      </c>
      <c r="S164" s="15">
        <v>42531.125</v>
      </c>
      <c r="T164" s="11"/>
      <c r="U164" s="12"/>
      <c r="V164" s="12"/>
      <c r="W164" s="13"/>
      <c r="X164" s="14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6"/>
      <c r="AL164" s="16"/>
      <c r="AM164" s="11"/>
      <c r="AN164" s="12"/>
      <c r="AO164" s="12"/>
      <c r="AP164" s="13"/>
      <c r="AQ164" s="14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  <c r="BB164" s="11"/>
      <c r="BC164" s="11"/>
      <c r="BD164" s="16"/>
      <c r="BE164" s="16"/>
      <c r="BF164" s="11"/>
      <c r="BG164" s="12"/>
      <c r="BH164" s="12"/>
      <c r="BI164" s="13"/>
      <c r="BJ164" s="14"/>
      <c r="BK164" s="11"/>
      <c r="BL164" s="11"/>
      <c r="BM164" s="11"/>
      <c r="BN164" s="11"/>
      <c r="BO164" s="11"/>
      <c r="BP164" s="11"/>
      <c r="BQ164" s="11"/>
      <c r="BR164" s="11"/>
      <c r="BS164" s="11"/>
      <c r="BT164" s="11"/>
      <c r="BU164" s="11"/>
      <c r="BV164" s="11"/>
      <c r="BW164" s="16"/>
      <c r="BX164" s="16"/>
      <c r="BY164" s="11"/>
      <c r="BZ164" s="12"/>
      <c r="CA164" s="12"/>
      <c r="CB164" s="13"/>
      <c r="CC164" s="14"/>
      <c r="CD164" s="11"/>
      <c r="CE164" s="11"/>
      <c r="CF164" s="11"/>
      <c r="CG164" s="11"/>
      <c r="CH164" s="11"/>
      <c r="CI164" s="11"/>
      <c r="CJ164" s="11"/>
      <c r="CK164" s="11"/>
      <c r="CL164" s="11"/>
      <c r="CM164" s="11"/>
      <c r="CN164" s="11"/>
      <c r="CO164" s="11"/>
      <c r="CP164" s="16"/>
      <c r="CQ164" s="16"/>
      <c r="CR164" s="11"/>
      <c r="CS164" s="12"/>
      <c r="CT164" s="12"/>
      <c r="CU164" s="13"/>
      <c r="CV164" s="14"/>
      <c r="CW164" s="11"/>
      <c r="CX164" s="11"/>
      <c r="CY164" s="11"/>
      <c r="CZ164" s="11"/>
      <c r="DA164" s="11"/>
      <c r="DB164" s="11"/>
      <c r="DC164" s="11"/>
      <c r="DD164" s="11"/>
      <c r="DE164" s="11"/>
      <c r="DF164" s="11"/>
      <c r="DG164" s="11"/>
      <c r="DH164" s="11"/>
      <c r="DI164" s="16"/>
      <c r="DJ164" s="16"/>
      <c r="DK164" s="11"/>
      <c r="DL164" s="12"/>
      <c r="DM164" s="12"/>
      <c r="DN164" s="13"/>
      <c r="DO164" s="14"/>
      <c r="DP164" s="11"/>
      <c r="DQ164" s="11"/>
      <c r="DR164" s="11"/>
      <c r="DS164" s="11"/>
      <c r="DT164" s="11"/>
      <c r="DU164" s="11"/>
      <c r="DV164" s="11"/>
      <c r="DW164" s="11"/>
      <c r="DX164" s="11"/>
      <c r="DY164" s="11"/>
      <c r="DZ164" s="11"/>
      <c r="EA164" s="11"/>
      <c r="EB164" s="16"/>
      <c r="EC164" s="16"/>
      <c r="ED164" s="11"/>
      <c r="EE164" s="12"/>
      <c r="EF164" s="12"/>
      <c r="EG164" s="13"/>
      <c r="EH164" s="14"/>
      <c r="EI164" s="11"/>
      <c r="EJ164" s="11"/>
      <c r="EK164" s="11"/>
      <c r="EL164" s="11"/>
      <c r="EM164" s="11"/>
      <c r="EN164" s="11"/>
      <c r="EO164" s="11"/>
      <c r="EP164" s="11"/>
      <c r="EQ164" s="11"/>
      <c r="ER164" s="11"/>
      <c r="ES164" s="11"/>
      <c r="ET164" s="11"/>
      <c r="EU164" s="16"/>
      <c r="EV164" s="16"/>
      <c r="EW164" s="11"/>
      <c r="EX164" s="12"/>
      <c r="EY164" s="12"/>
      <c r="EZ164" s="13"/>
      <c r="FA164" s="14"/>
      <c r="FB164" s="11"/>
      <c r="FC164" s="11"/>
      <c r="FD164" s="11"/>
      <c r="FE164" s="11"/>
      <c r="FF164" s="11"/>
      <c r="FG164" s="11"/>
      <c r="FH164" s="11"/>
      <c r="FI164" s="11"/>
      <c r="FJ164" s="11"/>
      <c r="FK164" s="11"/>
      <c r="FL164" s="11"/>
      <c r="FM164" s="11"/>
      <c r="FN164" s="16"/>
      <c r="FO164" s="16"/>
      <c r="FP164" s="11"/>
      <c r="FQ164" s="12"/>
      <c r="FR164" s="12"/>
      <c r="FS164" s="13"/>
      <c r="FT164" s="14"/>
      <c r="FU164" s="11"/>
      <c r="FV164" s="11"/>
      <c r="FW164" s="11"/>
      <c r="FX164" s="11"/>
      <c r="FY164" s="11"/>
      <c r="FZ164" s="11"/>
      <c r="GA164" s="11"/>
      <c r="GB164" s="11"/>
      <c r="GC164" s="11"/>
      <c r="GD164" s="11"/>
      <c r="GE164" s="11"/>
      <c r="GF164" s="11"/>
      <c r="GG164" s="16"/>
      <c r="GH164" s="16"/>
      <c r="GI164" s="11"/>
      <c r="GJ164" s="12"/>
      <c r="GK164" s="12"/>
      <c r="GL164" s="13"/>
      <c r="GM164" s="14"/>
      <c r="GN164" s="11"/>
      <c r="GO164" s="11"/>
      <c r="GP164" s="11"/>
      <c r="GQ164" s="11"/>
      <c r="GR164" s="11"/>
      <c r="GS164" s="11"/>
      <c r="GT164" s="11"/>
      <c r="GU164" s="11"/>
      <c r="GV164" s="11"/>
      <c r="GW164" s="11"/>
      <c r="GX164" s="11"/>
      <c r="GY164" s="11"/>
      <c r="GZ164" s="16"/>
      <c r="HA164" s="16"/>
      <c r="HB164" s="11"/>
      <c r="HC164" s="12"/>
      <c r="HD164" s="12"/>
      <c r="HE164" s="13"/>
      <c r="HF164" s="14"/>
      <c r="HG164" s="11"/>
      <c r="HH164" s="11"/>
      <c r="HI164" s="11"/>
      <c r="HJ164" s="11"/>
      <c r="HK164" s="11"/>
      <c r="HL164" s="11"/>
      <c r="HM164" s="11"/>
      <c r="HN164" s="11"/>
      <c r="HO164" s="11"/>
      <c r="HP164" s="11"/>
      <c r="HQ164" s="11"/>
      <c r="HR164" s="11"/>
      <c r="HS164" s="16"/>
      <c r="HT164" s="16"/>
      <c r="HU164" s="11"/>
      <c r="HV164" s="12"/>
      <c r="HW164" s="12"/>
      <c r="HX164" s="13"/>
      <c r="HY164" s="14"/>
      <c r="HZ164" s="11"/>
      <c r="IA164" s="11"/>
      <c r="IB164" s="11"/>
      <c r="IC164" s="11"/>
      <c r="ID164" s="11"/>
      <c r="IE164" s="11"/>
      <c r="IF164" s="11"/>
      <c r="IG164" s="11"/>
      <c r="IH164" s="11"/>
      <c r="II164" s="11"/>
      <c r="IJ164" s="11"/>
      <c r="IK164" s="11"/>
      <c r="IL164" s="16"/>
      <c r="IM164" s="16"/>
      <c r="IN164" s="11"/>
      <c r="IO164" s="12"/>
      <c r="IP164" s="12"/>
      <c r="IQ164" s="13"/>
      <c r="IR164" s="14"/>
      <c r="IS164" s="11"/>
      <c r="IT164" s="11"/>
      <c r="IU164" s="11"/>
      <c r="IV164" s="11"/>
      <c r="IW164" s="11"/>
      <c r="IX164" s="11"/>
      <c r="IY164" s="11"/>
      <c r="IZ164" s="11"/>
      <c r="JA164" s="11"/>
      <c r="JB164" s="11"/>
      <c r="JC164" s="11"/>
      <c r="JD164" s="11"/>
      <c r="JE164" s="16"/>
      <c r="JF164" s="16"/>
      <c r="JG164" s="11"/>
      <c r="JH164" s="12"/>
      <c r="JI164" s="12"/>
      <c r="JJ164" s="13"/>
      <c r="JK164" s="14"/>
      <c r="JL164" s="11"/>
      <c r="JM164" s="11"/>
      <c r="JN164" s="11"/>
      <c r="JO164" s="11"/>
      <c r="JP164" s="11"/>
      <c r="JQ164" s="11"/>
      <c r="JR164" s="11"/>
      <c r="JS164" s="11"/>
      <c r="JT164" s="11"/>
      <c r="JU164" s="11"/>
      <c r="JV164" s="11"/>
      <c r="JW164" s="11"/>
      <c r="JX164" s="16"/>
      <c r="JY164" s="16"/>
      <c r="JZ164" s="11"/>
      <c r="KA164" s="12"/>
      <c r="KB164" s="12"/>
      <c r="KC164" s="13"/>
      <c r="KD164" s="14"/>
      <c r="KE164" s="11"/>
      <c r="KF164" s="11"/>
      <c r="KG164" s="11"/>
      <c r="KH164" s="11"/>
      <c r="KI164" s="11"/>
      <c r="KJ164" s="11"/>
      <c r="KK164" s="11"/>
      <c r="KL164" s="11"/>
      <c r="KM164" s="11"/>
      <c r="KN164" s="11"/>
      <c r="KO164" s="11"/>
      <c r="KP164" s="11"/>
      <c r="KQ164" s="16"/>
      <c r="KR164" s="16"/>
      <c r="KS164" s="11"/>
      <c r="KT164" s="12"/>
      <c r="KU164" s="12"/>
      <c r="KV164" s="13"/>
      <c r="KW164" s="14"/>
      <c r="KX164" s="11"/>
      <c r="KY164" s="11"/>
      <c r="KZ164" s="11"/>
      <c r="LA164" s="11"/>
      <c r="LB164" s="11"/>
      <c r="LC164" s="11"/>
      <c r="LD164" s="11"/>
      <c r="LE164" s="11"/>
      <c r="LF164" s="11"/>
      <c r="LG164" s="11"/>
      <c r="LH164" s="11"/>
      <c r="LI164" s="11"/>
      <c r="LJ164" s="16"/>
      <c r="LK164" s="16"/>
      <c r="LL164" s="11"/>
      <c r="LM164" s="12"/>
      <c r="LN164" s="12"/>
      <c r="LO164" s="13"/>
      <c r="LP164" s="14"/>
      <c r="LQ164" s="11"/>
      <c r="LR164" s="11"/>
      <c r="LS164" s="11"/>
      <c r="LT164" s="11"/>
      <c r="LU164" s="11"/>
      <c r="LV164" s="11"/>
      <c r="LW164" s="11"/>
      <c r="LX164" s="11"/>
      <c r="LY164" s="11"/>
      <c r="LZ164" s="11"/>
      <c r="MA164" s="11"/>
      <c r="MB164" s="11"/>
      <c r="MC164" s="16"/>
      <c r="MD164" s="16"/>
      <c r="ME164" s="11"/>
      <c r="MF164" s="12"/>
      <c r="MG164" s="12"/>
      <c r="MH164" s="13"/>
      <c r="MI164" s="14"/>
      <c r="MJ164" s="11"/>
      <c r="MK164" s="11"/>
      <c r="ML164" s="11"/>
      <c r="MM164" s="11"/>
      <c r="MN164" s="11"/>
      <c r="MO164" s="11"/>
      <c r="MP164" s="11"/>
      <c r="MQ164" s="11"/>
      <c r="MR164" s="11"/>
      <c r="MS164" s="11"/>
      <c r="MT164" s="11"/>
      <c r="MU164" s="11"/>
      <c r="MV164" s="16"/>
      <c r="MW164" s="16"/>
      <c r="MX164" s="11"/>
      <c r="MY164" s="12"/>
      <c r="MZ164" s="12"/>
      <c r="NA164" s="13"/>
      <c r="NB164" s="14"/>
      <c r="NC164" s="11"/>
      <c r="ND164" s="11"/>
      <c r="NE164" s="11"/>
      <c r="NF164" s="11"/>
      <c r="NG164" s="11"/>
      <c r="NH164" s="11"/>
      <c r="NI164" s="11"/>
      <c r="NJ164" s="11"/>
      <c r="NK164" s="11"/>
      <c r="NL164" s="11"/>
      <c r="NM164" s="11"/>
      <c r="NN164" s="11"/>
      <c r="NO164" s="16"/>
      <c r="NP164" s="16"/>
      <c r="NQ164" s="11"/>
      <c r="NR164" s="12"/>
      <c r="NS164" s="12"/>
      <c r="NT164" s="13"/>
      <c r="NU164" s="14"/>
      <c r="NV164" s="11"/>
      <c r="NW164" s="11"/>
      <c r="NX164" s="11"/>
      <c r="NY164" s="11"/>
      <c r="NZ164" s="11"/>
      <c r="OA164" s="11"/>
      <c r="OB164" s="11"/>
      <c r="OC164" s="11"/>
      <c r="OD164" s="11"/>
      <c r="OE164" s="11"/>
      <c r="OF164" s="11"/>
      <c r="OG164" s="11"/>
      <c r="OH164" s="16"/>
      <c r="OI164" s="16"/>
      <c r="OJ164" s="11"/>
      <c r="OK164" s="12"/>
      <c r="OL164" s="12"/>
      <c r="OM164" s="13"/>
      <c r="ON164" s="14"/>
      <c r="OO164" s="11"/>
      <c r="OP164" s="11"/>
      <c r="OQ164" s="11"/>
      <c r="OR164" s="11"/>
      <c r="OS164" s="11"/>
      <c r="OT164" s="11"/>
      <c r="OU164" s="11"/>
      <c r="OV164" s="11"/>
      <c r="OW164" s="11"/>
      <c r="OX164" s="11"/>
      <c r="OY164" s="11"/>
      <c r="OZ164" s="11"/>
      <c r="PA164" s="16"/>
      <c r="PB164" s="16"/>
    </row>
    <row r="165" spans="1:418" ht="100" customHeight="1" x14ac:dyDescent="0.75">
      <c r="A165" s="12">
        <v>3307</v>
      </c>
      <c r="B165" s="12" t="s">
        <v>3307</v>
      </c>
      <c r="C165" s="12" t="s">
        <v>7417</v>
      </c>
      <c r="D165" s="26">
        <v>1000</v>
      </c>
      <c r="E165" s="27">
        <v>1066.8</v>
      </c>
      <c r="F165" s="12" t="s">
        <v>8218</v>
      </c>
      <c r="G165" s="12" t="s">
        <v>8223</v>
      </c>
      <c r="H165" s="12" t="s">
        <v>8245</v>
      </c>
      <c r="I165" s="12">
        <v>1463275339</v>
      </c>
      <c r="J165" s="12">
        <v>1460683339</v>
      </c>
      <c r="K165" s="12" t="b">
        <v>0</v>
      </c>
      <c r="L165" s="12">
        <v>20</v>
      </c>
      <c r="M165" s="12" t="b">
        <v>1</v>
      </c>
      <c r="N165" s="12" t="s">
        <v>8273</v>
      </c>
      <c r="O165" s="12" t="s">
        <v>8274</v>
      </c>
      <c r="P165" s="12">
        <v>107</v>
      </c>
      <c r="Q165" s="12">
        <v>53.34</v>
      </c>
      <c r="R165" s="15">
        <v>42475.057164351849</v>
      </c>
      <c r="S165" s="15">
        <v>42505.057164351849</v>
      </c>
      <c r="T165" s="11"/>
      <c r="U165" s="12"/>
      <c r="V165" s="12"/>
      <c r="W165" s="13"/>
      <c r="X165" s="14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6"/>
      <c r="AL165" s="16"/>
      <c r="AM165" s="11"/>
      <c r="AN165" s="12"/>
      <c r="AO165" s="12"/>
      <c r="AP165" s="13"/>
      <c r="AQ165" s="14"/>
      <c r="AR165" s="11"/>
      <c r="AS165" s="11"/>
      <c r="AT165" s="11"/>
      <c r="AU165" s="11"/>
      <c r="AV165" s="11"/>
      <c r="AW165" s="11"/>
      <c r="AX165" s="11"/>
      <c r="AY165" s="11"/>
      <c r="AZ165" s="11"/>
      <c r="BA165" s="11"/>
      <c r="BB165" s="11"/>
      <c r="BC165" s="11"/>
      <c r="BD165" s="16"/>
      <c r="BE165" s="16"/>
      <c r="BF165" s="11"/>
      <c r="BG165" s="12"/>
      <c r="BH165" s="12"/>
      <c r="BI165" s="13"/>
      <c r="BJ165" s="14"/>
      <c r="BK165" s="11"/>
      <c r="BL165" s="11"/>
      <c r="BM165" s="11"/>
      <c r="BN165" s="11"/>
      <c r="BO165" s="11"/>
      <c r="BP165" s="11"/>
      <c r="BQ165" s="11"/>
      <c r="BR165" s="11"/>
      <c r="BS165" s="11"/>
      <c r="BT165" s="11"/>
      <c r="BU165" s="11"/>
      <c r="BV165" s="11"/>
      <c r="BW165" s="16"/>
      <c r="BX165" s="16"/>
      <c r="BY165" s="11"/>
      <c r="BZ165" s="12"/>
      <c r="CA165" s="12"/>
      <c r="CB165" s="13"/>
      <c r="CC165" s="14"/>
      <c r="CD165" s="11"/>
      <c r="CE165" s="11"/>
      <c r="CF165" s="11"/>
      <c r="CG165" s="11"/>
      <c r="CH165" s="11"/>
      <c r="CI165" s="11"/>
      <c r="CJ165" s="11"/>
      <c r="CK165" s="11"/>
      <c r="CL165" s="11"/>
      <c r="CM165" s="11"/>
      <c r="CN165" s="11"/>
      <c r="CO165" s="11"/>
      <c r="CP165" s="16"/>
      <c r="CQ165" s="16"/>
      <c r="CR165" s="11"/>
      <c r="CS165" s="12"/>
      <c r="CT165" s="12"/>
      <c r="CU165" s="13"/>
      <c r="CV165" s="14"/>
      <c r="CW165" s="11"/>
      <c r="CX165" s="11"/>
      <c r="CY165" s="11"/>
      <c r="CZ165" s="11"/>
      <c r="DA165" s="11"/>
      <c r="DB165" s="11"/>
      <c r="DC165" s="11"/>
      <c r="DD165" s="11"/>
      <c r="DE165" s="11"/>
      <c r="DF165" s="11"/>
      <c r="DG165" s="11"/>
      <c r="DH165" s="11"/>
      <c r="DI165" s="16"/>
      <c r="DJ165" s="16"/>
      <c r="DK165" s="11"/>
      <c r="DL165" s="12"/>
      <c r="DM165" s="12"/>
      <c r="DN165" s="13"/>
      <c r="DO165" s="14"/>
      <c r="DP165" s="11"/>
      <c r="DQ165" s="11"/>
      <c r="DR165" s="11"/>
      <c r="DS165" s="11"/>
      <c r="DT165" s="11"/>
      <c r="DU165" s="11"/>
      <c r="DV165" s="11"/>
      <c r="DW165" s="11"/>
      <c r="DX165" s="11"/>
      <c r="DY165" s="11"/>
      <c r="DZ165" s="11"/>
      <c r="EA165" s="11"/>
      <c r="EB165" s="16"/>
      <c r="EC165" s="16"/>
      <c r="ED165" s="11"/>
      <c r="EE165" s="12"/>
      <c r="EF165" s="12"/>
      <c r="EG165" s="13"/>
      <c r="EH165" s="14"/>
      <c r="EI165" s="11"/>
      <c r="EJ165" s="11"/>
      <c r="EK165" s="11"/>
      <c r="EL165" s="11"/>
      <c r="EM165" s="11"/>
      <c r="EN165" s="11"/>
      <c r="EO165" s="11"/>
      <c r="EP165" s="11"/>
      <c r="EQ165" s="11"/>
      <c r="ER165" s="11"/>
      <c r="ES165" s="11"/>
      <c r="ET165" s="11"/>
      <c r="EU165" s="16"/>
      <c r="EV165" s="16"/>
      <c r="EW165" s="11"/>
      <c r="EX165" s="12"/>
      <c r="EY165" s="12"/>
      <c r="EZ165" s="13"/>
      <c r="FA165" s="14"/>
      <c r="FB165" s="11"/>
      <c r="FC165" s="11"/>
      <c r="FD165" s="11"/>
      <c r="FE165" s="11"/>
      <c r="FF165" s="11"/>
      <c r="FG165" s="11"/>
      <c r="FH165" s="11"/>
      <c r="FI165" s="11"/>
      <c r="FJ165" s="11"/>
      <c r="FK165" s="11"/>
      <c r="FL165" s="11"/>
      <c r="FM165" s="11"/>
      <c r="FN165" s="16"/>
      <c r="FO165" s="16"/>
      <c r="FP165" s="11"/>
      <c r="FQ165" s="12"/>
      <c r="FR165" s="12"/>
      <c r="FS165" s="13"/>
      <c r="FT165" s="14"/>
      <c r="FU165" s="11"/>
      <c r="FV165" s="11"/>
      <c r="FW165" s="11"/>
      <c r="FX165" s="11"/>
      <c r="FY165" s="11"/>
      <c r="FZ165" s="11"/>
      <c r="GA165" s="11"/>
      <c r="GB165" s="11"/>
      <c r="GC165" s="11"/>
      <c r="GD165" s="11"/>
      <c r="GE165" s="11"/>
      <c r="GF165" s="11"/>
      <c r="GG165" s="16"/>
      <c r="GH165" s="16"/>
      <c r="GI165" s="11"/>
      <c r="GJ165" s="12"/>
      <c r="GK165" s="12"/>
      <c r="GL165" s="13"/>
      <c r="GM165" s="14"/>
      <c r="GN165" s="11"/>
      <c r="GO165" s="11"/>
      <c r="GP165" s="11"/>
      <c r="GQ165" s="11"/>
      <c r="GR165" s="11"/>
      <c r="GS165" s="11"/>
      <c r="GT165" s="11"/>
      <c r="GU165" s="11"/>
      <c r="GV165" s="11"/>
      <c r="GW165" s="11"/>
      <c r="GX165" s="11"/>
      <c r="GY165" s="11"/>
      <c r="GZ165" s="16"/>
      <c r="HA165" s="16"/>
      <c r="HB165" s="11"/>
      <c r="HC165" s="12"/>
      <c r="HD165" s="12"/>
      <c r="HE165" s="13"/>
      <c r="HF165" s="14"/>
      <c r="HG165" s="11"/>
      <c r="HH165" s="11"/>
      <c r="HI165" s="11"/>
      <c r="HJ165" s="11"/>
      <c r="HK165" s="11"/>
      <c r="HL165" s="11"/>
      <c r="HM165" s="11"/>
      <c r="HN165" s="11"/>
      <c r="HO165" s="11"/>
      <c r="HP165" s="11"/>
      <c r="HQ165" s="11"/>
      <c r="HR165" s="11"/>
      <c r="HS165" s="16"/>
      <c r="HT165" s="16"/>
      <c r="HU165" s="11"/>
      <c r="HV165" s="12"/>
      <c r="HW165" s="12"/>
      <c r="HX165" s="13"/>
      <c r="HY165" s="14"/>
      <c r="HZ165" s="11"/>
      <c r="IA165" s="11"/>
      <c r="IB165" s="11"/>
      <c r="IC165" s="11"/>
      <c r="ID165" s="11"/>
      <c r="IE165" s="11"/>
      <c r="IF165" s="11"/>
      <c r="IG165" s="11"/>
      <c r="IH165" s="11"/>
      <c r="II165" s="11"/>
      <c r="IJ165" s="11"/>
      <c r="IK165" s="11"/>
      <c r="IL165" s="16"/>
      <c r="IM165" s="16"/>
      <c r="IN165" s="11"/>
      <c r="IO165" s="12"/>
      <c r="IP165" s="12"/>
      <c r="IQ165" s="13"/>
      <c r="IR165" s="14"/>
      <c r="IS165" s="11"/>
      <c r="IT165" s="11"/>
      <c r="IU165" s="11"/>
      <c r="IV165" s="11"/>
      <c r="IW165" s="11"/>
      <c r="IX165" s="11"/>
      <c r="IY165" s="11"/>
      <c r="IZ165" s="11"/>
      <c r="JA165" s="11"/>
      <c r="JB165" s="11"/>
      <c r="JC165" s="11"/>
      <c r="JD165" s="11"/>
      <c r="JE165" s="16"/>
      <c r="JF165" s="16"/>
      <c r="JG165" s="11"/>
      <c r="JH165" s="12"/>
      <c r="JI165" s="12"/>
      <c r="JJ165" s="13"/>
      <c r="JK165" s="14"/>
      <c r="JL165" s="11"/>
      <c r="JM165" s="11"/>
      <c r="JN165" s="11"/>
      <c r="JO165" s="11"/>
      <c r="JP165" s="11"/>
      <c r="JQ165" s="11"/>
      <c r="JR165" s="11"/>
      <c r="JS165" s="11"/>
      <c r="JT165" s="11"/>
      <c r="JU165" s="11"/>
      <c r="JV165" s="11"/>
      <c r="JW165" s="11"/>
      <c r="JX165" s="16"/>
      <c r="JY165" s="16"/>
      <c r="JZ165" s="11"/>
      <c r="KA165" s="12"/>
      <c r="KB165" s="12"/>
      <c r="KC165" s="13"/>
      <c r="KD165" s="14"/>
      <c r="KE165" s="11"/>
      <c r="KF165" s="11"/>
      <c r="KG165" s="11"/>
      <c r="KH165" s="11"/>
      <c r="KI165" s="11"/>
      <c r="KJ165" s="11"/>
      <c r="KK165" s="11"/>
      <c r="KL165" s="11"/>
      <c r="KM165" s="11"/>
      <c r="KN165" s="11"/>
      <c r="KO165" s="11"/>
      <c r="KP165" s="11"/>
      <c r="KQ165" s="16"/>
      <c r="KR165" s="16"/>
      <c r="KS165" s="11"/>
      <c r="KT165" s="12"/>
      <c r="KU165" s="12"/>
      <c r="KV165" s="13"/>
      <c r="KW165" s="14"/>
      <c r="KX165" s="11"/>
      <c r="KY165" s="11"/>
      <c r="KZ165" s="11"/>
      <c r="LA165" s="11"/>
      <c r="LB165" s="11"/>
      <c r="LC165" s="11"/>
      <c r="LD165" s="11"/>
      <c r="LE165" s="11"/>
      <c r="LF165" s="11"/>
      <c r="LG165" s="11"/>
      <c r="LH165" s="11"/>
      <c r="LI165" s="11"/>
      <c r="LJ165" s="16"/>
      <c r="LK165" s="16"/>
      <c r="LL165" s="11"/>
      <c r="LM165" s="12"/>
      <c r="LN165" s="12"/>
      <c r="LO165" s="13"/>
      <c r="LP165" s="14"/>
      <c r="LQ165" s="11"/>
      <c r="LR165" s="11"/>
      <c r="LS165" s="11"/>
      <c r="LT165" s="11"/>
      <c r="LU165" s="11"/>
      <c r="LV165" s="11"/>
      <c r="LW165" s="11"/>
      <c r="LX165" s="11"/>
      <c r="LY165" s="11"/>
      <c r="LZ165" s="11"/>
      <c r="MA165" s="11"/>
      <c r="MB165" s="11"/>
      <c r="MC165" s="16"/>
      <c r="MD165" s="16"/>
      <c r="ME165" s="11"/>
      <c r="MF165" s="12"/>
      <c r="MG165" s="12"/>
      <c r="MH165" s="13"/>
      <c r="MI165" s="14"/>
      <c r="MJ165" s="11"/>
      <c r="MK165" s="11"/>
      <c r="ML165" s="11"/>
      <c r="MM165" s="11"/>
      <c r="MN165" s="11"/>
      <c r="MO165" s="11"/>
      <c r="MP165" s="11"/>
      <c r="MQ165" s="11"/>
      <c r="MR165" s="11"/>
      <c r="MS165" s="11"/>
      <c r="MT165" s="11"/>
      <c r="MU165" s="11"/>
      <c r="MV165" s="16"/>
      <c r="MW165" s="16"/>
      <c r="MX165" s="11"/>
      <c r="MY165" s="12"/>
      <c r="MZ165" s="12"/>
      <c r="NA165" s="13"/>
      <c r="NB165" s="14"/>
      <c r="NC165" s="11"/>
      <c r="ND165" s="11"/>
      <c r="NE165" s="11"/>
      <c r="NF165" s="11"/>
      <c r="NG165" s="11"/>
      <c r="NH165" s="11"/>
      <c r="NI165" s="11"/>
      <c r="NJ165" s="11"/>
      <c r="NK165" s="11"/>
      <c r="NL165" s="11"/>
      <c r="NM165" s="11"/>
      <c r="NN165" s="11"/>
      <c r="NO165" s="16"/>
      <c r="NP165" s="16"/>
      <c r="NQ165" s="11"/>
      <c r="NR165" s="12"/>
      <c r="NS165" s="12"/>
      <c r="NT165" s="13"/>
      <c r="NU165" s="14"/>
      <c r="NV165" s="11"/>
      <c r="NW165" s="11"/>
      <c r="NX165" s="11"/>
      <c r="NY165" s="11"/>
      <c r="NZ165" s="11"/>
      <c r="OA165" s="11"/>
      <c r="OB165" s="11"/>
      <c r="OC165" s="11"/>
      <c r="OD165" s="11"/>
      <c r="OE165" s="11"/>
      <c r="OF165" s="11"/>
      <c r="OG165" s="11"/>
      <c r="OH165" s="16"/>
      <c r="OI165" s="16"/>
      <c r="OJ165" s="11"/>
      <c r="OK165" s="12"/>
      <c r="OL165" s="12"/>
      <c r="OM165" s="13"/>
      <c r="ON165" s="14"/>
      <c r="OO165" s="11"/>
      <c r="OP165" s="11"/>
      <c r="OQ165" s="11"/>
      <c r="OR165" s="11"/>
      <c r="OS165" s="11"/>
      <c r="OT165" s="11"/>
      <c r="OU165" s="11"/>
      <c r="OV165" s="11"/>
      <c r="OW165" s="11"/>
      <c r="OX165" s="11"/>
      <c r="OY165" s="11"/>
      <c r="OZ165" s="11"/>
      <c r="PA165" s="16"/>
      <c r="PB165" s="16"/>
    </row>
    <row r="166" spans="1:418" ht="100" customHeight="1" x14ac:dyDescent="0.75">
      <c r="A166" s="12">
        <v>3308</v>
      </c>
      <c r="B166" s="12" t="s">
        <v>3308</v>
      </c>
      <c r="C166" s="12" t="s">
        <v>7418</v>
      </c>
      <c r="D166" s="26">
        <v>3500</v>
      </c>
      <c r="E166" s="27">
        <v>4280</v>
      </c>
      <c r="F166" s="12" t="s">
        <v>8218</v>
      </c>
      <c r="G166" s="12" t="s">
        <v>8223</v>
      </c>
      <c r="H166" s="12" t="s">
        <v>8245</v>
      </c>
      <c r="I166" s="12">
        <v>1460581365</v>
      </c>
      <c r="J166" s="12">
        <v>1458766965</v>
      </c>
      <c r="K166" s="12" t="b">
        <v>0</v>
      </c>
      <c r="L166" s="12">
        <v>57</v>
      </c>
      <c r="M166" s="12" t="b">
        <v>1</v>
      </c>
      <c r="N166" s="12" t="s">
        <v>8273</v>
      </c>
      <c r="O166" s="12" t="s">
        <v>8274</v>
      </c>
      <c r="P166" s="12">
        <v>122</v>
      </c>
      <c r="Q166" s="12">
        <v>75.09</v>
      </c>
      <c r="R166" s="15">
        <v>42452.876909722225</v>
      </c>
      <c r="S166" s="15">
        <v>42473.876909722225</v>
      </c>
      <c r="T166" s="11"/>
      <c r="U166" s="12"/>
      <c r="V166" s="12"/>
      <c r="W166" s="13"/>
      <c r="X166" s="14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6"/>
      <c r="AL166" s="16"/>
      <c r="AM166" s="11"/>
      <c r="AN166" s="12"/>
      <c r="AO166" s="12"/>
      <c r="AP166" s="13"/>
      <c r="AQ166" s="14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6"/>
      <c r="BE166" s="16"/>
      <c r="BF166" s="11"/>
      <c r="BG166" s="12"/>
      <c r="BH166" s="12"/>
      <c r="BI166" s="13"/>
      <c r="BJ166" s="14"/>
      <c r="BK166" s="11"/>
      <c r="BL166" s="11"/>
      <c r="BM166" s="11"/>
      <c r="BN166" s="11"/>
      <c r="BO166" s="11"/>
      <c r="BP166" s="11"/>
      <c r="BQ166" s="11"/>
      <c r="BR166" s="11"/>
      <c r="BS166" s="11"/>
      <c r="BT166" s="11"/>
      <c r="BU166" s="11"/>
      <c r="BV166" s="11"/>
      <c r="BW166" s="16"/>
      <c r="BX166" s="16"/>
      <c r="BY166" s="11"/>
      <c r="BZ166" s="12"/>
      <c r="CA166" s="12"/>
      <c r="CB166" s="13"/>
      <c r="CC166" s="14"/>
      <c r="CD166" s="11"/>
      <c r="CE166" s="11"/>
      <c r="CF166" s="11"/>
      <c r="CG166" s="11"/>
      <c r="CH166" s="11"/>
      <c r="CI166" s="11"/>
      <c r="CJ166" s="11"/>
      <c r="CK166" s="11"/>
      <c r="CL166" s="11"/>
      <c r="CM166" s="11"/>
      <c r="CN166" s="11"/>
      <c r="CO166" s="11"/>
      <c r="CP166" s="16"/>
      <c r="CQ166" s="16"/>
      <c r="CR166" s="11"/>
      <c r="CS166" s="12"/>
      <c r="CT166" s="12"/>
      <c r="CU166" s="13"/>
      <c r="CV166" s="14"/>
      <c r="CW166" s="11"/>
      <c r="CX166" s="11"/>
      <c r="CY166" s="11"/>
      <c r="CZ166" s="11"/>
      <c r="DA166" s="11"/>
      <c r="DB166" s="11"/>
      <c r="DC166" s="11"/>
      <c r="DD166" s="11"/>
      <c r="DE166" s="11"/>
      <c r="DF166" s="11"/>
      <c r="DG166" s="11"/>
      <c r="DH166" s="11"/>
      <c r="DI166" s="16"/>
      <c r="DJ166" s="16"/>
      <c r="DK166" s="11"/>
      <c r="DL166" s="12"/>
      <c r="DM166" s="12"/>
      <c r="DN166" s="13"/>
      <c r="DO166" s="14"/>
      <c r="DP166" s="11"/>
      <c r="DQ166" s="11"/>
      <c r="DR166" s="11"/>
      <c r="DS166" s="11"/>
      <c r="DT166" s="11"/>
      <c r="DU166" s="11"/>
      <c r="DV166" s="11"/>
      <c r="DW166" s="11"/>
      <c r="DX166" s="11"/>
      <c r="DY166" s="11"/>
      <c r="DZ166" s="11"/>
      <c r="EA166" s="11"/>
      <c r="EB166" s="16"/>
      <c r="EC166" s="16"/>
      <c r="ED166" s="11"/>
      <c r="EE166" s="12"/>
      <c r="EF166" s="12"/>
      <c r="EG166" s="13"/>
      <c r="EH166" s="14"/>
      <c r="EI166" s="11"/>
      <c r="EJ166" s="11"/>
      <c r="EK166" s="11"/>
      <c r="EL166" s="11"/>
      <c r="EM166" s="11"/>
      <c r="EN166" s="11"/>
      <c r="EO166" s="11"/>
      <c r="EP166" s="11"/>
      <c r="EQ166" s="11"/>
      <c r="ER166" s="11"/>
      <c r="ES166" s="11"/>
      <c r="ET166" s="11"/>
      <c r="EU166" s="16"/>
      <c r="EV166" s="16"/>
      <c r="EW166" s="11"/>
      <c r="EX166" s="12"/>
      <c r="EY166" s="12"/>
      <c r="EZ166" s="13"/>
      <c r="FA166" s="14"/>
      <c r="FB166" s="11"/>
      <c r="FC166" s="11"/>
      <c r="FD166" s="11"/>
      <c r="FE166" s="11"/>
      <c r="FF166" s="11"/>
      <c r="FG166" s="11"/>
      <c r="FH166" s="11"/>
      <c r="FI166" s="11"/>
      <c r="FJ166" s="11"/>
      <c r="FK166" s="11"/>
      <c r="FL166" s="11"/>
      <c r="FM166" s="11"/>
      <c r="FN166" s="16"/>
      <c r="FO166" s="16"/>
      <c r="FP166" s="11"/>
      <c r="FQ166" s="12"/>
      <c r="FR166" s="12"/>
      <c r="FS166" s="13"/>
      <c r="FT166" s="14"/>
      <c r="FU166" s="11"/>
      <c r="FV166" s="11"/>
      <c r="FW166" s="11"/>
      <c r="FX166" s="11"/>
      <c r="FY166" s="11"/>
      <c r="FZ166" s="11"/>
      <c r="GA166" s="11"/>
      <c r="GB166" s="11"/>
      <c r="GC166" s="11"/>
      <c r="GD166" s="11"/>
      <c r="GE166" s="11"/>
      <c r="GF166" s="11"/>
      <c r="GG166" s="16"/>
      <c r="GH166" s="16"/>
      <c r="GI166" s="11"/>
      <c r="GJ166" s="12"/>
      <c r="GK166" s="12"/>
      <c r="GL166" s="13"/>
      <c r="GM166" s="14"/>
      <c r="GN166" s="11"/>
      <c r="GO166" s="11"/>
      <c r="GP166" s="11"/>
      <c r="GQ166" s="11"/>
      <c r="GR166" s="11"/>
      <c r="GS166" s="11"/>
      <c r="GT166" s="11"/>
      <c r="GU166" s="11"/>
      <c r="GV166" s="11"/>
      <c r="GW166" s="11"/>
      <c r="GX166" s="11"/>
      <c r="GY166" s="11"/>
      <c r="GZ166" s="16"/>
      <c r="HA166" s="16"/>
      <c r="HB166" s="11"/>
      <c r="HC166" s="12"/>
      <c r="HD166" s="12"/>
      <c r="HE166" s="13"/>
      <c r="HF166" s="14"/>
      <c r="HG166" s="11"/>
      <c r="HH166" s="11"/>
      <c r="HI166" s="11"/>
      <c r="HJ166" s="11"/>
      <c r="HK166" s="11"/>
      <c r="HL166" s="11"/>
      <c r="HM166" s="11"/>
      <c r="HN166" s="11"/>
      <c r="HO166" s="11"/>
      <c r="HP166" s="11"/>
      <c r="HQ166" s="11"/>
      <c r="HR166" s="11"/>
      <c r="HS166" s="16"/>
      <c r="HT166" s="16"/>
      <c r="HU166" s="11"/>
      <c r="HV166" s="12"/>
      <c r="HW166" s="12"/>
      <c r="HX166" s="13"/>
      <c r="HY166" s="14"/>
      <c r="HZ166" s="11"/>
      <c r="IA166" s="11"/>
      <c r="IB166" s="11"/>
      <c r="IC166" s="11"/>
      <c r="ID166" s="11"/>
      <c r="IE166" s="11"/>
      <c r="IF166" s="11"/>
      <c r="IG166" s="11"/>
      <c r="IH166" s="11"/>
      <c r="II166" s="11"/>
      <c r="IJ166" s="11"/>
      <c r="IK166" s="11"/>
      <c r="IL166" s="16"/>
      <c r="IM166" s="16"/>
      <c r="IN166" s="11"/>
      <c r="IO166" s="12"/>
      <c r="IP166" s="12"/>
      <c r="IQ166" s="13"/>
      <c r="IR166" s="14"/>
      <c r="IS166" s="11"/>
      <c r="IT166" s="11"/>
      <c r="IU166" s="11"/>
      <c r="IV166" s="11"/>
      <c r="IW166" s="11"/>
      <c r="IX166" s="11"/>
      <c r="IY166" s="11"/>
      <c r="IZ166" s="11"/>
      <c r="JA166" s="11"/>
      <c r="JB166" s="11"/>
      <c r="JC166" s="11"/>
      <c r="JD166" s="11"/>
      <c r="JE166" s="16"/>
      <c r="JF166" s="16"/>
      <c r="JG166" s="11"/>
      <c r="JH166" s="12"/>
      <c r="JI166" s="12"/>
      <c r="JJ166" s="13"/>
      <c r="JK166" s="14"/>
      <c r="JL166" s="11"/>
      <c r="JM166" s="11"/>
      <c r="JN166" s="11"/>
      <c r="JO166" s="11"/>
      <c r="JP166" s="11"/>
      <c r="JQ166" s="11"/>
      <c r="JR166" s="11"/>
      <c r="JS166" s="11"/>
      <c r="JT166" s="11"/>
      <c r="JU166" s="11"/>
      <c r="JV166" s="11"/>
      <c r="JW166" s="11"/>
      <c r="JX166" s="16"/>
      <c r="JY166" s="16"/>
      <c r="JZ166" s="11"/>
      <c r="KA166" s="12"/>
      <c r="KB166" s="12"/>
      <c r="KC166" s="13"/>
      <c r="KD166" s="14"/>
      <c r="KE166" s="11"/>
      <c r="KF166" s="11"/>
      <c r="KG166" s="11"/>
      <c r="KH166" s="11"/>
      <c r="KI166" s="11"/>
      <c r="KJ166" s="11"/>
      <c r="KK166" s="11"/>
      <c r="KL166" s="11"/>
      <c r="KM166" s="11"/>
      <c r="KN166" s="11"/>
      <c r="KO166" s="11"/>
      <c r="KP166" s="11"/>
      <c r="KQ166" s="16"/>
      <c r="KR166" s="16"/>
      <c r="KS166" s="11"/>
      <c r="KT166" s="12"/>
      <c r="KU166" s="12"/>
      <c r="KV166" s="13"/>
      <c r="KW166" s="14"/>
      <c r="KX166" s="11"/>
      <c r="KY166" s="11"/>
      <c r="KZ166" s="11"/>
      <c r="LA166" s="11"/>
      <c r="LB166" s="11"/>
      <c r="LC166" s="11"/>
      <c r="LD166" s="11"/>
      <c r="LE166" s="11"/>
      <c r="LF166" s="11"/>
      <c r="LG166" s="11"/>
      <c r="LH166" s="11"/>
      <c r="LI166" s="11"/>
      <c r="LJ166" s="16"/>
      <c r="LK166" s="16"/>
      <c r="LL166" s="11"/>
      <c r="LM166" s="12"/>
      <c r="LN166" s="12"/>
      <c r="LO166" s="13"/>
      <c r="LP166" s="14"/>
      <c r="LQ166" s="11"/>
      <c r="LR166" s="11"/>
      <c r="LS166" s="11"/>
      <c r="LT166" s="11"/>
      <c r="LU166" s="11"/>
      <c r="LV166" s="11"/>
      <c r="LW166" s="11"/>
      <c r="LX166" s="11"/>
      <c r="LY166" s="11"/>
      <c r="LZ166" s="11"/>
      <c r="MA166" s="11"/>
      <c r="MB166" s="11"/>
      <c r="MC166" s="16"/>
      <c r="MD166" s="16"/>
      <c r="ME166" s="11"/>
      <c r="MF166" s="12"/>
      <c r="MG166" s="12"/>
      <c r="MH166" s="13"/>
      <c r="MI166" s="14"/>
      <c r="MJ166" s="11"/>
      <c r="MK166" s="11"/>
      <c r="ML166" s="11"/>
      <c r="MM166" s="11"/>
      <c r="MN166" s="11"/>
      <c r="MO166" s="11"/>
      <c r="MP166" s="11"/>
      <c r="MQ166" s="11"/>
      <c r="MR166" s="11"/>
      <c r="MS166" s="11"/>
      <c r="MT166" s="11"/>
      <c r="MU166" s="11"/>
      <c r="MV166" s="16"/>
      <c r="MW166" s="16"/>
      <c r="MX166" s="11"/>
      <c r="MY166" s="12"/>
      <c r="MZ166" s="12"/>
      <c r="NA166" s="13"/>
      <c r="NB166" s="14"/>
      <c r="NC166" s="11"/>
      <c r="ND166" s="11"/>
      <c r="NE166" s="11"/>
      <c r="NF166" s="11"/>
      <c r="NG166" s="11"/>
      <c r="NH166" s="11"/>
      <c r="NI166" s="11"/>
      <c r="NJ166" s="11"/>
      <c r="NK166" s="11"/>
      <c r="NL166" s="11"/>
      <c r="NM166" s="11"/>
      <c r="NN166" s="11"/>
      <c r="NO166" s="16"/>
      <c r="NP166" s="16"/>
      <c r="NQ166" s="11"/>
      <c r="NR166" s="12"/>
      <c r="NS166" s="12"/>
      <c r="NT166" s="13"/>
      <c r="NU166" s="14"/>
      <c r="NV166" s="11"/>
      <c r="NW166" s="11"/>
      <c r="NX166" s="11"/>
      <c r="NY166" s="11"/>
      <c r="NZ166" s="11"/>
      <c r="OA166" s="11"/>
      <c r="OB166" s="11"/>
      <c r="OC166" s="11"/>
      <c r="OD166" s="11"/>
      <c r="OE166" s="11"/>
      <c r="OF166" s="11"/>
      <c r="OG166" s="11"/>
      <c r="OH166" s="16"/>
      <c r="OI166" s="16"/>
      <c r="OJ166" s="11"/>
      <c r="OK166" s="12"/>
      <c r="OL166" s="12"/>
      <c r="OM166" s="13"/>
      <c r="ON166" s="14"/>
      <c r="OO166" s="11"/>
      <c r="OP166" s="11"/>
      <c r="OQ166" s="11"/>
      <c r="OR166" s="11"/>
      <c r="OS166" s="11"/>
      <c r="OT166" s="11"/>
      <c r="OU166" s="11"/>
      <c r="OV166" s="11"/>
      <c r="OW166" s="11"/>
      <c r="OX166" s="11"/>
      <c r="OY166" s="11"/>
      <c r="OZ166" s="11"/>
      <c r="PA166" s="16"/>
      <c r="PB166" s="16"/>
    </row>
    <row r="167" spans="1:418" ht="100" customHeight="1" x14ac:dyDescent="0.75">
      <c r="A167" s="12">
        <v>3310</v>
      </c>
      <c r="B167" s="12" t="s">
        <v>3310</v>
      </c>
      <c r="C167" s="12" t="s">
        <v>7420</v>
      </c>
      <c r="D167" s="26">
        <v>6500</v>
      </c>
      <c r="E167" s="27">
        <v>6505</v>
      </c>
      <c r="F167" s="12" t="s">
        <v>8218</v>
      </c>
      <c r="G167" s="12" t="s">
        <v>8223</v>
      </c>
      <c r="H167" s="12" t="s">
        <v>8245</v>
      </c>
      <c r="I167" s="12">
        <v>1444169825</v>
      </c>
      <c r="J167" s="12">
        <v>1441577825</v>
      </c>
      <c r="K167" s="12" t="b">
        <v>0</v>
      </c>
      <c r="L167" s="12">
        <v>31</v>
      </c>
      <c r="M167" s="12" t="b">
        <v>1</v>
      </c>
      <c r="N167" s="12" t="s">
        <v>8273</v>
      </c>
      <c r="O167" s="12" t="s">
        <v>8274</v>
      </c>
      <c r="P167" s="12">
        <v>100</v>
      </c>
      <c r="Q167" s="12">
        <v>209.84</v>
      </c>
      <c r="R167" s="15">
        <v>42253.928530092591</v>
      </c>
      <c r="S167" s="15">
        <v>42283.928530092591</v>
      </c>
      <c r="T167" s="11"/>
      <c r="U167" s="12"/>
      <c r="V167" s="12"/>
      <c r="W167" s="13"/>
      <c r="X167" s="14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6"/>
      <c r="AL167" s="16"/>
      <c r="AM167" s="11"/>
      <c r="AN167" s="12"/>
      <c r="AO167" s="12"/>
      <c r="AP167" s="13"/>
      <c r="AQ167" s="14"/>
      <c r="AR167" s="11"/>
      <c r="AS167" s="11"/>
      <c r="AT167" s="11"/>
      <c r="AU167" s="11"/>
      <c r="AV167" s="11"/>
      <c r="AW167" s="11"/>
      <c r="AX167" s="11"/>
      <c r="AY167" s="11"/>
      <c r="AZ167" s="11"/>
      <c r="BA167" s="11"/>
      <c r="BB167" s="11"/>
      <c r="BC167" s="11"/>
      <c r="BD167" s="16"/>
      <c r="BE167" s="16"/>
      <c r="BF167" s="11"/>
      <c r="BG167" s="12"/>
      <c r="BH167" s="12"/>
      <c r="BI167" s="13"/>
      <c r="BJ167" s="14"/>
      <c r="BK167" s="11"/>
      <c r="BL167" s="11"/>
      <c r="BM167" s="11"/>
      <c r="BN167" s="11"/>
      <c r="BO167" s="11"/>
      <c r="BP167" s="11"/>
      <c r="BQ167" s="11"/>
      <c r="BR167" s="11"/>
      <c r="BS167" s="11"/>
      <c r="BT167" s="11"/>
      <c r="BU167" s="11"/>
      <c r="BV167" s="11"/>
      <c r="BW167" s="16"/>
      <c r="BX167" s="16"/>
      <c r="BY167" s="11"/>
      <c r="BZ167" s="12"/>
      <c r="CA167" s="12"/>
      <c r="CB167" s="13"/>
      <c r="CC167" s="14"/>
      <c r="CD167" s="11"/>
      <c r="CE167" s="11"/>
      <c r="CF167" s="11"/>
      <c r="CG167" s="11"/>
      <c r="CH167" s="11"/>
      <c r="CI167" s="11"/>
      <c r="CJ167" s="11"/>
      <c r="CK167" s="11"/>
      <c r="CL167" s="11"/>
      <c r="CM167" s="11"/>
      <c r="CN167" s="11"/>
      <c r="CO167" s="11"/>
      <c r="CP167" s="16"/>
      <c r="CQ167" s="16"/>
      <c r="CR167" s="11"/>
      <c r="CS167" s="12"/>
      <c r="CT167" s="12"/>
      <c r="CU167" s="13"/>
      <c r="CV167" s="14"/>
      <c r="CW167" s="11"/>
      <c r="CX167" s="11"/>
      <c r="CY167" s="11"/>
      <c r="CZ167" s="11"/>
      <c r="DA167" s="11"/>
      <c r="DB167" s="11"/>
      <c r="DC167" s="11"/>
      <c r="DD167" s="11"/>
      <c r="DE167" s="11"/>
      <c r="DF167" s="11"/>
      <c r="DG167" s="11"/>
      <c r="DH167" s="11"/>
      <c r="DI167" s="16"/>
      <c r="DJ167" s="16"/>
      <c r="DK167" s="11"/>
      <c r="DL167" s="12"/>
      <c r="DM167" s="12"/>
      <c r="DN167" s="13"/>
      <c r="DO167" s="14"/>
      <c r="DP167" s="11"/>
      <c r="DQ167" s="11"/>
      <c r="DR167" s="11"/>
      <c r="DS167" s="11"/>
      <c r="DT167" s="11"/>
      <c r="DU167" s="11"/>
      <c r="DV167" s="11"/>
      <c r="DW167" s="11"/>
      <c r="DX167" s="11"/>
      <c r="DY167" s="11"/>
      <c r="DZ167" s="11"/>
      <c r="EA167" s="11"/>
      <c r="EB167" s="16"/>
      <c r="EC167" s="16"/>
      <c r="ED167" s="11"/>
      <c r="EE167" s="12"/>
      <c r="EF167" s="12"/>
      <c r="EG167" s="13"/>
      <c r="EH167" s="14"/>
      <c r="EI167" s="11"/>
      <c r="EJ167" s="11"/>
      <c r="EK167" s="11"/>
      <c r="EL167" s="11"/>
      <c r="EM167" s="11"/>
      <c r="EN167" s="11"/>
      <c r="EO167" s="11"/>
      <c r="EP167" s="11"/>
      <c r="EQ167" s="11"/>
      <c r="ER167" s="11"/>
      <c r="ES167" s="11"/>
      <c r="ET167" s="11"/>
      <c r="EU167" s="16"/>
      <c r="EV167" s="16"/>
      <c r="EW167" s="11"/>
      <c r="EX167" s="12"/>
      <c r="EY167" s="12"/>
      <c r="EZ167" s="13"/>
      <c r="FA167" s="14"/>
      <c r="FB167" s="11"/>
      <c r="FC167" s="11"/>
      <c r="FD167" s="11"/>
      <c r="FE167" s="11"/>
      <c r="FF167" s="11"/>
      <c r="FG167" s="11"/>
      <c r="FH167" s="11"/>
      <c r="FI167" s="11"/>
      <c r="FJ167" s="11"/>
      <c r="FK167" s="11"/>
      <c r="FL167" s="11"/>
      <c r="FM167" s="11"/>
      <c r="FN167" s="16"/>
      <c r="FO167" s="16"/>
      <c r="FP167" s="11"/>
      <c r="FQ167" s="12"/>
      <c r="FR167" s="12"/>
      <c r="FS167" s="13"/>
      <c r="FT167" s="14"/>
      <c r="FU167" s="11"/>
      <c r="FV167" s="11"/>
      <c r="FW167" s="11"/>
      <c r="FX167" s="11"/>
      <c r="FY167" s="11"/>
      <c r="FZ167" s="11"/>
      <c r="GA167" s="11"/>
      <c r="GB167" s="11"/>
      <c r="GC167" s="11"/>
      <c r="GD167" s="11"/>
      <c r="GE167" s="11"/>
      <c r="GF167" s="11"/>
      <c r="GG167" s="16"/>
      <c r="GH167" s="16"/>
      <c r="GI167" s="11"/>
      <c r="GJ167" s="12"/>
      <c r="GK167" s="12"/>
      <c r="GL167" s="13"/>
      <c r="GM167" s="14"/>
      <c r="GN167" s="11"/>
      <c r="GO167" s="11"/>
      <c r="GP167" s="11"/>
      <c r="GQ167" s="11"/>
      <c r="GR167" s="11"/>
      <c r="GS167" s="11"/>
      <c r="GT167" s="11"/>
      <c r="GU167" s="11"/>
      <c r="GV167" s="11"/>
      <c r="GW167" s="11"/>
      <c r="GX167" s="11"/>
      <c r="GY167" s="11"/>
      <c r="GZ167" s="16"/>
      <c r="HA167" s="16"/>
      <c r="HB167" s="11"/>
      <c r="HC167" s="12"/>
      <c r="HD167" s="12"/>
      <c r="HE167" s="13"/>
      <c r="HF167" s="14"/>
      <c r="HG167" s="11"/>
      <c r="HH167" s="11"/>
      <c r="HI167" s="11"/>
      <c r="HJ167" s="11"/>
      <c r="HK167" s="11"/>
      <c r="HL167" s="11"/>
      <c r="HM167" s="11"/>
      <c r="HN167" s="11"/>
      <c r="HO167" s="11"/>
      <c r="HP167" s="11"/>
      <c r="HQ167" s="11"/>
      <c r="HR167" s="11"/>
      <c r="HS167" s="16"/>
      <c r="HT167" s="16"/>
      <c r="HU167" s="11"/>
      <c r="HV167" s="12"/>
      <c r="HW167" s="12"/>
      <c r="HX167" s="13"/>
      <c r="HY167" s="14"/>
      <c r="HZ167" s="11"/>
      <c r="IA167" s="11"/>
      <c r="IB167" s="11"/>
      <c r="IC167" s="11"/>
      <c r="ID167" s="11"/>
      <c r="IE167" s="11"/>
      <c r="IF167" s="11"/>
      <c r="IG167" s="11"/>
      <c r="IH167" s="11"/>
      <c r="II167" s="11"/>
      <c r="IJ167" s="11"/>
      <c r="IK167" s="11"/>
      <c r="IL167" s="16"/>
      <c r="IM167" s="16"/>
      <c r="IN167" s="11"/>
      <c r="IO167" s="12"/>
      <c r="IP167" s="12"/>
      <c r="IQ167" s="13"/>
      <c r="IR167" s="14"/>
      <c r="IS167" s="11"/>
      <c r="IT167" s="11"/>
      <c r="IU167" s="11"/>
      <c r="IV167" s="11"/>
      <c r="IW167" s="11"/>
      <c r="IX167" s="11"/>
      <c r="IY167" s="11"/>
      <c r="IZ167" s="11"/>
      <c r="JA167" s="11"/>
      <c r="JB167" s="11"/>
      <c r="JC167" s="11"/>
      <c r="JD167" s="11"/>
      <c r="JE167" s="16"/>
      <c r="JF167" s="16"/>
      <c r="JG167" s="11"/>
      <c r="JH167" s="12"/>
      <c r="JI167" s="12"/>
      <c r="JJ167" s="13"/>
      <c r="JK167" s="14"/>
      <c r="JL167" s="11"/>
      <c r="JM167" s="11"/>
      <c r="JN167" s="11"/>
      <c r="JO167" s="11"/>
      <c r="JP167" s="11"/>
      <c r="JQ167" s="11"/>
      <c r="JR167" s="11"/>
      <c r="JS167" s="11"/>
      <c r="JT167" s="11"/>
      <c r="JU167" s="11"/>
      <c r="JV167" s="11"/>
      <c r="JW167" s="11"/>
      <c r="JX167" s="16"/>
      <c r="JY167" s="16"/>
      <c r="JZ167" s="11"/>
      <c r="KA167" s="12"/>
      <c r="KB167" s="12"/>
      <c r="KC167" s="13"/>
      <c r="KD167" s="14"/>
      <c r="KE167" s="11"/>
      <c r="KF167" s="11"/>
      <c r="KG167" s="11"/>
      <c r="KH167" s="11"/>
      <c r="KI167" s="11"/>
      <c r="KJ167" s="11"/>
      <c r="KK167" s="11"/>
      <c r="KL167" s="11"/>
      <c r="KM167" s="11"/>
      <c r="KN167" s="11"/>
      <c r="KO167" s="11"/>
      <c r="KP167" s="11"/>
      <c r="KQ167" s="16"/>
      <c r="KR167" s="16"/>
      <c r="KS167" s="11"/>
      <c r="KT167" s="12"/>
      <c r="KU167" s="12"/>
      <c r="KV167" s="13"/>
      <c r="KW167" s="14"/>
      <c r="KX167" s="11"/>
      <c r="KY167" s="11"/>
      <c r="KZ167" s="11"/>
      <c r="LA167" s="11"/>
      <c r="LB167" s="11"/>
      <c r="LC167" s="11"/>
      <c r="LD167" s="11"/>
      <c r="LE167" s="11"/>
      <c r="LF167" s="11"/>
      <c r="LG167" s="11"/>
      <c r="LH167" s="11"/>
      <c r="LI167" s="11"/>
      <c r="LJ167" s="16"/>
      <c r="LK167" s="16"/>
      <c r="LL167" s="11"/>
      <c r="LM167" s="12"/>
      <c r="LN167" s="12"/>
      <c r="LO167" s="13"/>
      <c r="LP167" s="14"/>
      <c r="LQ167" s="11"/>
      <c r="LR167" s="11"/>
      <c r="LS167" s="11"/>
      <c r="LT167" s="11"/>
      <c r="LU167" s="11"/>
      <c r="LV167" s="11"/>
      <c r="LW167" s="11"/>
      <c r="LX167" s="11"/>
      <c r="LY167" s="11"/>
      <c r="LZ167" s="11"/>
      <c r="MA167" s="11"/>
      <c r="MB167" s="11"/>
      <c r="MC167" s="16"/>
      <c r="MD167" s="16"/>
      <c r="ME167" s="11"/>
      <c r="MF167" s="12"/>
      <c r="MG167" s="12"/>
      <c r="MH167" s="13"/>
      <c r="MI167" s="14"/>
      <c r="MJ167" s="11"/>
      <c r="MK167" s="11"/>
      <c r="ML167" s="11"/>
      <c r="MM167" s="11"/>
      <c r="MN167" s="11"/>
      <c r="MO167" s="11"/>
      <c r="MP167" s="11"/>
      <c r="MQ167" s="11"/>
      <c r="MR167" s="11"/>
      <c r="MS167" s="11"/>
      <c r="MT167" s="11"/>
      <c r="MU167" s="11"/>
      <c r="MV167" s="16"/>
      <c r="MW167" s="16"/>
      <c r="MX167" s="11"/>
      <c r="MY167" s="12"/>
      <c r="MZ167" s="12"/>
      <c r="NA167" s="13"/>
      <c r="NB167" s="14"/>
      <c r="NC167" s="11"/>
      <c r="ND167" s="11"/>
      <c r="NE167" s="11"/>
      <c r="NF167" s="11"/>
      <c r="NG167" s="11"/>
      <c r="NH167" s="11"/>
      <c r="NI167" s="11"/>
      <c r="NJ167" s="11"/>
      <c r="NK167" s="11"/>
      <c r="NL167" s="11"/>
      <c r="NM167" s="11"/>
      <c r="NN167" s="11"/>
      <c r="NO167" s="16"/>
      <c r="NP167" s="16"/>
      <c r="NQ167" s="11"/>
      <c r="NR167" s="12"/>
      <c r="NS167" s="12"/>
      <c r="NT167" s="13"/>
      <c r="NU167" s="14"/>
      <c r="NV167" s="11"/>
      <c r="NW167" s="11"/>
      <c r="NX167" s="11"/>
      <c r="NY167" s="11"/>
      <c r="NZ167" s="11"/>
      <c r="OA167" s="11"/>
      <c r="OB167" s="11"/>
      <c r="OC167" s="11"/>
      <c r="OD167" s="11"/>
      <c r="OE167" s="11"/>
      <c r="OF167" s="11"/>
      <c r="OG167" s="11"/>
      <c r="OH167" s="16"/>
      <c r="OI167" s="16"/>
      <c r="OJ167" s="11"/>
      <c r="OK167" s="12"/>
      <c r="OL167" s="12"/>
      <c r="OM167" s="13"/>
      <c r="ON167" s="14"/>
      <c r="OO167" s="11"/>
      <c r="OP167" s="11"/>
      <c r="OQ167" s="11"/>
      <c r="OR167" s="11"/>
      <c r="OS167" s="11"/>
      <c r="OT167" s="11"/>
      <c r="OU167" s="11"/>
      <c r="OV167" s="11"/>
      <c r="OW167" s="11"/>
      <c r="OX167" s="11"/>
      <c r="OY167" s="11"/>
      <c r="OZ167" s="11"/>
      <c r="PA167" s="16"/>
      <c r="PB167" s="16"/>
    </row>
    <row r="168" spans="1:418" ht="100" customHeight="1" x14ac:dyDescent="0.75">
      <c r="A168" s="12">
        <v>3311</v>
      </c>
      <c r="B168" s="12" t="s">
        <v>3311</v>
      </c>
      <c r="C168" s="12" t="s">
        <v>7421</v>
      </c>
      <c r="D168" s="26">
        <v>2500</v>
      </c>
      <c r="E168" s="27">
        <v>2746</v>
      </c>
      <c r="F168" s="12" t="s">
        <v>8218</v>
      </c>
      <c r="G168" s="12" t="s">
        <v>8223</v>
      </c>
      <c r="H168" s="12" t="s">
        <v>8245</v>
      </c>
      <c r="I168" s="12">
        <v>1445065210</v>
      </c>
      <c r="J168" s="12">
        <v>1442473210</v>
      </c>
      <c r="K168" s="12" t="b">
        <v>0</v>
      </c>
      <c r="L168" s="12">
        <v>45</v>
      </c>
      <c r="M168" s="12" t="b">
        <v>1</v>
      </c>
      <c r="N168" s="12" t="s">
        <v>8273</v>
      </c>
      <c r="O168" s="12" t="s">
        <v>8274</v>
      </c>
      <c r="P168" s="12">
        <v>110</v>
      </c>
      <c r="Q168" s="12">
        <v>61.02</v>
      </c>
      <c r="R168" s="15">
        <v>42264.29178240741</v>
      </c>
      <c r="S168" s="15">
        <v>42294.29178240741</v>
      </c>
      <c r="T168" s="11"/>
      <c r="U168" s="12"/>
      <c r="V168" s="12"/>
      <c r="W168" s="13"/>
      <c r="X168" s="14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6"/>
      <c r="AL168" s="16"/>
      <c r="AM168" s="11"/>
      <c r="AN168" s="12"/>
      <c r="AO168" s="12"/>
      <c r="AP168" s="13"/>
      <c r="AQ168" s="14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  <c r="BB168" s="11"/>
      <c r="BC168" s="11"/>
      <c r="BD168" s="16"/>
      <c r="BE168" s="16"/>
      <c r="BF168" s="11"/>
      <c r="BG168" s="12"/>
      <c r="BH168" s="12"/>
      <c r="BI168" s="13"/>
      <c r="BJ168" s="14"/>
      <c r="BK168" s="11"/>
      <c r="BL168" s="11"/>
      <c r="BM168" s="11"/>
      <c r="BN168" s="11"/>
      <c r="BO168" s="11"/>
      <c r="BP168" s="11"/>
      <c r="BQ168" s="11"/>
      <c r="BR168" s="11"/>
      <c r="BS168" s="11"/>
      <c r="BT168" s="11"/>
      <c r="BU168" s="11"/>
      <c r="BV168" s="11"/>
      <c r="BW168" s="16"/>
      <c r="BX168" s="16"/>
      <c r="BY168" s="11"/>
      <c r="BZ168" s="12"/>
      <c r="CA168" s="12"/>
      <c r="CB168" s="13"/>
      <c r="CC168" s="14"/>
      <c r="CD168" s="11"/>
      <c r="CE168" s="11"/>
      <c r="CF168" s="11"/>
      <c r="CG168" s="11"/>
      <c r="CH168" s="11"/>
      <c r="CI168" s="11"/>
      <c r="CJ168" s="11"/>
      <c r="CK168" s="11"/>
      <c r="CL168" s="11"/>
      <c r="CM168" s="11"/>
      <c r="CN168" s="11"/>
      <c r="CO168" s="11"/>
      <c r="CP168" s="16"/>
      <c r="CQ168" s="16"/>
      <c r="CR168" s="11"/>
      <c r="CS168" s="12"/>
      <c r="CT168" s="12"/>
      <c r="CU168" s="13"/>
      <c r="CV168" s="14"/>
      <c r="CW168" s="11"/>
      <c r="CX168" s="11"/>
      <c r="CY168" s="11"/>
      <c r="CZ168" s="11"/>
      <c r="DA168" s="11"/>
      <c r="DB168" s="11"/>
      <c r="DC168" s="11"/>
      <c r="DD168" s="11"/>
      <c r="DE168" s="11"/>
      <c r="DF168" s="11"/>
      <c r="DG168" s="11"/>
      <c r="DH168" s="11"/>
      <c r="DI168" s="16"/>
      <c r="DJ168" s="16"/>
      <c r="DK168" s="11"/>
      <c r="DL168" s="12"/>
      <c r="DM168" s="12"/>
      <c r="DN168" s="13"/>
      <c r="DO168" s="14"/>
      <c r="DP168" s="11"/>
      <c r="DQ168" s="11"/>
      <c r="DR168" s="11"/>
      <c r="DS168" s="11"/>
      <c r="DT168" s="11"/>
      <c r="DU168" s="11"/>
      <c r="DV168" s="11"/>
      <c r="DW168" s="11"/>
      <c r="DX168" s="11"/>
      <c r="DY168" s="11"/>
      <c r="DZ168" s="11"/>
      <c r="EA168" s="11"/>
      <c r="EB168" s="16"/>
      <c r="EC168" s="16"/>
      <c r="ED168" s="11"/>
      <c r="EE168" s="12"/>
      <c r="EF168" s="12"/>
      <c r="EG168" s="13"/>
      <c r="EH168" s="14"/>
      <c r="EI168" s="11"/>
      <c r="EJ168" s="11"/>
      <c r="EK168" s="11"/>
      <c r="EL168" s="11"/>
      <c r="EM168" s="11"/>
      <c r="EN168" s="11"/>
      <c r="EO168" s="11"/>
      <c r="EP168" s="11"/>
      <c r="EQ168" s="11"/>
      <c r="ER168" s="11"/>
      <c r="ES168" s="11"/>
      <c r="ET168" s="11"/>
      <c r="EU168" s="16"/>
      <c r="EV168" s="16"/>
      <c r="EW168" s="11"/>
      <c r="EX168" s="12"/>
      <c r="EY168" s="12"/>
      <c r="EZ168" s="13"/>
      <c r="FA168" s="14"/>
      <c r="FB168" s="11"/>
      <c r="FC168" s="11"/>
      <c r="FD168" s="11"/>
      <c r="FE168" s="11"/>
      <c r="FF168" s="11"/>
      <c r="FG168" s="11"/>
      <c r="FH168" s="11"/>
      <c r="FI168" s="11"/>
      <c r="FJ168" s="11"/>
      <c r="FK168" s="11"/>
      <c r="FL168" s="11"/>
      <c r="FM168" s="11"/>
      <c r="FN168" s="16"/>
      <c r="FO168" s="16"/>
      <c r="FP168" s="11"/>
      <c r="FQ168" s="12"/>
      <c r="FR168" s="12"/>
      <c r="FS168" s="13"/>
      <c r="FT168" s="14"/>
      <c r="FU168" s="11"/>
      <c r="FV168" s="11"/>
      <c r="FW168" s="11"/>
      <c r="FX168" s="11"/>
      <c r="FY168" s="11"/>
      <c r="FZ168" s="11"/>
      <c r="GA168" s="11"/>
      <c r="GB168" s="11"/>
      <c r="GC168" s="11"/>
      <c r="GD168" s="11"/>
      <c r="GE168" s="11"/>
      <c r="GF168" s="11"/>
      <c r="GG168" s="16"/>
      <c r="GH168" s="16"/>
      <c r="GI168" s="11"/>
      <c r="GJ168" s="12"/>
      <c r="GK168" s="12"/>
      <c r="GL168" s="13"/>
      <c r="GM168" s="14"/>
      <c r="GN168" s="11"/>
      <c r="GO168" s="11"/>
      <c r="GP168" s="11"/>
      <c r="GQ168" s="11"/>
      <c r="GR168" s="11"/>
      <c r="GS168" s="11"/>
      <c r="GT168" s="11"/>
      <c r="GU168" s="11"/>
      <c r="GV168" s="11"/>
      <c r="GW168" s="11"/>
      <c r="GX168" s="11"/>
      <c r="GY168" s="11"/>
      <c r="GZ168" s="16"/>
      <c r="HA168" s="16"/>
      <c r="HB168" s="11"/>
      <c r="HC168" s="12"/>
      <c r="HD168" s="12"/>
      <c r="HE168" s="13"/>
      <c r="HF168" s="14"/>
      <c r="HG168" s="11"/>
      <c r="HH168" s="11"/>
      <c r="HI168" s="11"/>
      <c r="HJ168" s="11"/>
      <c r="HK168" s="11"/>
      <c r="HL168" s="11"/>
      <c r="HM168" s="11"/>
      <c r="HN168" s="11"/>
      <c r="HO168" s="11"/>
      <c r="HP168" s="11"/>
      <c r="HQ168" s="11"/>
      <c r="HR168" s="11"/>
      <c r="HS168" s="16"/>
      <c r="HT168" s="16"/>
      <c r="HU168" s="11"/>
      <c r="HV168" s="12"/>
      <c r="HW168" s="12"/>
      <c r="HX168" s="13"/>
      <c r="HY168" s="14"/>
      <c r="HZ168" s="11"/>
      <c r="IA168" s="11"/>
      <c r="IB168" s="11"/>
      <c r="IC168" s="11"/>
      <c r="ID168" s="11"/>
      <c r="IE168" s="11"/>
      <c r="IF168" s="11"/>
      <c r="IG168" s="11"/>
      <c r="IH168" s="11"/>
      <c r="II168" s="11"/>
      <c r="IJ168" s="11"/>
      <c r="IK168" s="11"/>
      <c r="IL168" s="16"/>
      <c r="IM168" s="16"/>
      <c r="IN168" s="11"/>
      <c r="IO168" s="12"/>
      <c r="IP168" s="12"/>
      <c r="IQ168" s="13"/>
      <c r="IR168" s="14"/>
      <c r="IS168" s="11"/>
      <c r="IT168" s="11"/>
      <c r="IU168" s="11"/>
      <c r="IV168" s="11"/>
      <c r="IW168" s="11"/>
      <c r="IX168" s="11"/>
      <c r="IY168" s="11"/>
      <c r="IZ168" s="11"/>
      <c r="JA168" s="11"/>
      <c r="JB168" s="11"/>
      <c r="JC168" s="11"/>
      <c r="JD168" s="11"/>
      <c r="JE168" s="16"/>
      <c r="JF168" s="16"/>
      <c r="JG168" s="11"/>
      <c r="JH168" s="12"/>
      <c r="JI168" s="12"/>
      <c r="JJ168" s="13"/>
      <c r="JK168" s="14"/>
      <c r="JL168" s="11"/>
      <c r="JM168" s="11"/>
      <c r="JN168" s="11"/>
      <c r="JO168" s="11"/>
      <c r="JP168" s="11"/>
      <c r="JQ168" s="11"/>
      <c r="JR168" s="11"/>
      <c r="JS168" s="11"/>
      <c r="JT168" s="11"/>
      <c r="JU168" s="11"/>
      <c r="JV168" s="11"/>
      <c r="JW168" s="11"/>
      <c r="JX168" s="16"/>
      <c r="JY168" s="16"/>
      <c r="JZ168" s="11"/>
      <c r="KA168" s="12"/>
      <c r="KB168" s="12"/>
      <c r="KC168" s="13"/>
      <c r="KD168" s="14"/>
      <c r="KE168" s="11"/>
      <c r="KF168" s="11"/>
      <c r="KG168" s="11"/>
      <c r="KH168" s="11"/>
      <c r="KI168" s="11"/>
      <c r="KJ168" s="11"/>
      <c r="KK168" s="11"/>
      <c r="KL168" s="11"/>
      <c r="KM168" s="11"/>
      <c r="KN168" s="11"/>
      <c r="KO168" s="11"/>
      <c r="KP168" s="11"/>
      <c r="KQ168" s="16"/>
      <c r="KR168" s="16"/>
      <c r="KS168" s="11"/>
      <c r="KT168" s="12"/>
      <c r="KU168" s="12"/>
      <c r="KV168" s="13"/>
      <c r="KW168" s="14"/>
      <c r="KX168" s="11"/>
      <c r="KY168" s="11"/>
      <c r="KZ168" s="11"/>
      <c r="LA168" s="11"/>
      <c r="LB168" s="11"/>
      <c r="LC168" s="11"/>
      <c r="LD168" s="11"/>
      <c r="LE168" s="11"/>
      <c r="LF168" s="11"/>
      <c r="LG168" s="11"/>
      <c r="LH168" s="11"/>
      <c r="LI168" s="11"/>
      <c r="LJ168" s="16"/>
      <c r="LK168" s="16"/>
      <c r="LL168" s="11"/>
      <c r="LM168" s="12"/>
      <c r="LN168" s="12"/>
      <c r="LO168" s="13"/>
      <c r="LP168" s="14"/>
      <c r="LQ168" s="11"/>
      <c r="LR168" s="11"/>
      <c r="LS168" s="11"/>
      <c r="LT168" s="11"/>
      <c r="LU168" s="11"/>
      <c r="LV168" s="11"/>
      <c r="LW168" s="11"/>
      <c r="LX168" s="11"/>
      <c r="LY168" s="11"/>
      <c r="LZ168" s="11"/>
      <c r="MA168" s="11"/>
      <c r="MB168" s="11"/>
      <c r="MC168" s="16"/>
      <c r="MD168" s="16"/>
      <c r="ME168" s="11"/>
      <c r="MF168" s="12"/>
      <c r="MG168" s="12"/>
      <c r="MH168" s="13"/>
      <c r="MI168" s="14"/>
      <c r="MJ168" s="11"/>
      <c r="MK168" s="11"/>
      <c r="ML168" s="11"/>
      <c r="MM168" s="11"/>
      <c r="MN168" s="11"/>
      <c r="MO168" s="11"/>
      <c r="MP168" s="11"/>
      <c r="MQ168" s="11"/>
      <c r="MR168" s="11"/>
      <c r="MS168" s="11"/>
      <c r="MT168" s="11"/>
      <c r="MU168" s="11"/>
      <c r="MV168" s="16"/>
      <c r="MW168" s="16"/>
      <c r="MX168" s="11"/>
      <c r="MY168" s="12"/>
      <c r="MZ168" s="12"/>
      <c r="NA168" s="13"/>
      <c r="NB168" s="14"/>
      <c r="NC168" s="11"/>
      <c r="ND168" s="11"/>
      <c r="NE168" s="11"/>
      <c r="NF168" s="11"/>
      <c r="NG168" s="11"/>
      <c r="NH168" s="11"/>
      <c r="NI168" s="11"/>
      <c r="NJ168" s="11"/>
      <c r="NK168" s="11"/>
      <c r="NL168" s="11"/>
      <c r="NM168" s="11"/>
      <c r="NN168" s="11"/>
      <c r="NO168" s="16"/>
      <c r="NP168" s="16"/>
      <c r="NQ168" s="11"/>
      <c r="NR168" s="12"/>
      <c r="NS168" s="12"/>
      <c r="NT168" s="13"/>
      <c r="NU168" s="14"/>
      <c r="NV168" s="11"/>
      <c r="NW168" s="11"/>
      <c r="NX168" s="11"/>
      <c r="NY168" s="11"/>
      <c r="NZ168" s="11"/>
      <c r="OA168" s="11"/>
      <c r="OB168" s="11"/>
      <c r="OC168" s="11"/>
      <c r="OD168" s="11"/>
      <c r="OE168" s="11"/>
      <c r="OF168" s="11"/>
      <c r="OG168" s="11"/>
      <c r="OH168" s="16"/>
      <c r="OI168" s="16"/>
      <c r="OJ168" s="11"/>
      <c r="OK168" s="12"/>
      <c r="OL168" s="12"/>
      <c r="OM168" s="13"/>
      <c r="ON168" s="14"/>
      <c r="OO168" s="11"/>
      <c r="OP168" s="11"/>
      <c r="OQ168" s="11"/>
      <c r="OR168" s="11"/>
      <c r="OS168" s="11"/>
      <c r="OT168" s="11"/>
      <c r="OU168" s="11"/>
      <c r="OV168" s="11"/>
      <c r="OW168" s="11"/>
      <c r="OX168" s="11"/>
      <c r="OY168" s="11"/>
      <c r="OZ168" s="11"/>
      <c r="PA168" s="16"/>
      <c r="PB168" s="16"/>
    </row>
    <row r="169" spans="1:418" ht="100" customHeight="1" x14ac:dyDescent="0.75">
      <c r="A169" s="12">
        <v>3312</v>
      </c>
      <c r="B169" s="12" t="s">
        <v>3312</v>
      </c>
      <c r="C169" s="12" t="s">
        <v>7422</v>
      </c>
      <c r="D169" s="26">
        <v>2500</v>
      </c>
      <c r="E169" s="27">
        <v>2501</v>
      </c>
      <c r="F169" s="12" t="s">
        <v>8218</v>
      </c>
      <c r="G169" s="12" t="s">
        <v>8223</v>
      </c>
      <c r="H169" s="12" t="s">
        <v>8245</v>
      </c>
      <c r="I169" s="12">
        <v>1478901600</v>
      </c>
      <c r="J169" s="12">
        <v>1477077946</v>
      </c>
      <c r="K169" s="12" t="b">
        <v>0</v>
      </c>
      <c r="L169" s="12">
        <v>41</v>
      </c>
      <c r="M169" s="12" t="b">
        <v>1</v>
      </c>
      <c r="N169" s="12" t="s">
        <v>8273</v>
      </c>
      <c r="O169" s="12" t="s">
        <v>8274</v>
      </c>
      <c r="P169" s="12">
        <v>100</v>
      </c>
      <c r="Q169" s="12">
        <v>61</v>
      </c>
      <c r="R169" s="15">
        <v>42664.809560185182</v>
      </c>
      <c r="S169" s="15">
        <v>42685.916666666672</v>
      </c>
      <c r="T169" s="11"/>
      <c r="U169" s="12"/>
      <c r="V169" s="12"/>
      <c r="W169" s="13"/>
      <c r="X169" s="14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6"/>
      <c r="AL169" s="16"/>
      <c r="AM169" s="11"/>
      <c r="AN169" s="12"/>
      <c r="AO169" s="12"/>
      <c r="AP169" s="13"/>
      <c r="AQ169" s="14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  <c r="BD169" s="16"/>
      <c r="BE169" s="16"/>
      <c r="BF169" s="11"/>
      <c r="BG169" s="12"/>
      <c r="BH169" s="12"/>
      <c r="BI169" s="13"/>
      <c r="BJ169" s="14"/>
      <c r="BK169" s="11"/>
      <c r="BL169" s="11"/>
      <c r="BM169" s="11"/>
      <c r="BN169" s="11"/>
      <c r="BO169" s="11"/>
      <c r="BP169" s="11"/>
      <c r="BQ169" s="11"/>
      <c r="BR169" s="11"/>
      <c r="BS169" s="11"/>
      <c r="BT169" s="11"/>
      <c r="BU169" s="11"/>
      <c r="BV169" s="11"/>
      <c r="BW169" s="16"/>
      <c r="BX169" s="16"/>
      <c r="BY169" s="11"/>
      <c r="BZ169" s="12"/>
      <c r="CA169" s="12"/>
      <c r="CB169" s="13"/>
      <c r="CC169" s="14"/>
      <c r="CD169" s="11"/>
      <c r="CE169" s="11"/>
      <c r="CF169" s="11"/>
      <c r="CG169" s="11"/>
      <c r="CH169" s="11"/>
      <c r="CI169" s="11"/>
      <c r="CJ169" s="11"/>
      <c r="CK169" s="11"/>
      <c r="CL169" s="11"/>
      <c r="CM169" s="11"/>
      <c r="CN169" s="11"/>
      <c r="CO169" s="11"/>
      <c r="CP169" s="16"/>
      <c r="CQ169" s="16"/>
      <c r="CR169" s="11"/>
      <c r="CS169" s="12"/>
      <c r="CT169" s="12"/>
      <c r="CU169" s="13"/>
      <c r="CV169" s="14"/>
      <c r="CW169" s="11"/>
      <c r="CX169" s="11"/>
      <c r="CY169" s="11"/>
      <c r="CZ169" s="11"/>
      <c r="DA169" s="11"/>
      <c r="DB169" s="11"/>
      <c r="DC169" s="11"/>
      <c r="DD169" s="11"/>
      <c r="DE169" s="11"/>
      <c r="DF169" s="11"/>
      <c r="DG169" s="11"/>
      <c r="DH169" s="11"/>
      <c r="DI169" s="16"/>
      <c r="DJ169" s="16"/>
      <c r="DK169" s="11"/>
      <c r="DL169" s="12"/>
      <c r="DM169" s="12"/>
      <c r="DN169" s="13"/>
      <c r="DO169" s="14"/>
      <c r="DP169" s="11"/>
      <c r="DQ169" s="11"/>
      <c r="DR169" s="11"/>
      <c r="DS169" s="11"/>
      <c r="DT169" s="11"/>
      <c r="DU169" s="11"/>
      <c r="DV169" s="11"/>
      <c r="DW169" s="11"/>
      <c r="DX169" s="11"/>
      <c r="DY169" s="11"/>
      <c r="DZ169" s="11"/>
      <c r="EA169" s="11"/>
      <c r="EB169" s="16"/>
      <c r="EC169" s="16"/>
      <c r="ED169" s="11"/>
      <c r="EE169" s="12"/>
      <c r="EF169" s="12"/>
      <c r="EG169" s="13"/>
      <c r="EH169" s="14"/>
      <c r="EI169" s="11"/>
      <c r="EJ169" s="11"/>
      <c r="EK169" s="11"/>
      <c r="EL169" s="11"/>
      <c r="EM169" s="11"/>
      <c r="EN169" s="11"/>
      <c r="EO169" s="11"/>
      <c r="EP169" s="11"/>
      <c r="EQ169" s="11"/>
      <c r="ER169" s="11"/>
      <c r="ES169" s="11"/>
      <c r="ET169" s="11"/>
      <c r="EU169" s="16"/>
      <c r="EV169" s="16"/>
      <c r="EW169" s="11"/>
      <c r="EX169" s="12"/>
      <c r="EY169" s="12"/>
      <c r="EZ169" s="13"/>
      <c r="FA169" s="14"/>
      <c r="FB169" s="11"/>
      <c r="FC169" s="11"/>
      <c r="FD169" s="11"/>
      <c r="FE169" s="11"/>
      <c r="FF169" s="11"/>
      <c r="FG169" s="11"/>
      <c r="FH169" s="11"/>
      <c r="FI169" s="11"/>
      <c r="FJ169" s="11"/>
      <c r="FK169" s="11"/>
      <c r="FL169" s="11"/>
      <c r="FM169" s="11"/>
      <c r="FN169" s="16"/>
      <c r="FO169" s="16"/>
      <c r="FP169" s="11"/>
      <c r="FQ169" s="12"/>
      <c r="FR169" s="12"/>
      <c r="FS169" s="13"/>
      <c r="FT169" s="14"/>
      <c r="FU169" s="11"/>
      <c r="FV169" s="11"/>
      <c r="FW169" s="11"/>
      <c r="FX169" s="11"/>
      <c r="FY169" s="11"/>
      <c r="FZ169" s="11"/>
      <c r="GA169" s="11"/>
      <c r="GB169" s="11"/>
      <c r="GC169" s="11"/>
      <c r="GD169" s="11"/>
      <c r="GE169" s="11"/>
      <c r="GF169" s="11"/>
      <c r="GG169" s="16"/>
      <c r="GH169" s="16"/>
      <c r="GI169" s="11"/>
      <c r="GJ169" s="12"/>
      <c r="GK169" s="12"/>
      <c r="GL169" s="13"/>
      <c r="GM169" s="14"/>
      <c r="GN169" s="11"/>
      <c r="GO169" s="11"/>
      <c r="GP169" s="11"/>
      <c r="GQ169" s="11"/>
      <c r="GR169" s="11"/>
      <c r="GS169" s="11"/>
      <c r="GT169" s="11"/>
      <c r="GU169" s="11"/>
      <c r="GV169" s="11"/>
      <c r="GW169" s="11"/>
      <c r="GX169" s="11"/>
      <c r="GY169" s="11"/>
      <c r="GZ169" s="16"/>
      <c r="HA169" s="16"/>
      <c r="HB169" s="11"/>
      <c r="HC169" s="12"/>
      <c r="HD169" s="12"/>
      <c r="HE169" s="13"/>
      <c r="HF169" s="14"/>
      <c r="HG169" s="11"/>
      <c r="HH169" s="11"/>
      <c r="HI169" s="11"/>
      <c r="HJ169" s="11"/>
      <c r="HK169" s="11"/>
      <c r="HL169" s="11"/>
      <c r="HM169" s="11"/>
      <c r="HN169" s="11"/>
      <c r="HO169" s="11"/>
      <c r="HP169" s="11"/>
      <c r="HQ169" s="11"/>
      <c r="HR169" s="11"/>
      <c r="HS169" s="16"/>
      <c r="HT169" s="16"/>
      <c r="HU169" s="11"/>
      <c r="HV169" s="12"/>
      <c r="HW169" s="12"/>
      <c r="HX169" s="13"/>
      <c r="HY169" s="14"/>
      <c r="HZ169" s="11"/>
      <c r="IA169" s="11"/>
      <c r="IB169" s="11"/>
      <c r="IC169" s="11"/>
      <c r="ID169" s="11"/>
      <c r="IE169" s="11"/>
      <c r="IF169" s="11"/>
      <c r="IG169" s="11"/>
      <c r="IH169" s="11"/>
      <c r="II169" s="11"/>
      <c r="IJ169" s="11"/>
      <c r="IK169" s="11"/>
      <c r="IL169" s="16"/>
      <c r="IM169" s="16"/>
      <c r="IN169" s="11"/>
      <c r="IO169" s="12"/>
      <c r="IP169" s="12"/>
      <c r="IQ169" s="13"/>
      <c r="IR169" s="14"/>
      <c r="IS169" s="11"/>
      <c r="IT169" s="11"/>
      <c r="IU169" s="11"/>
      <c r="IV169" s="11"/>
      <c r="IW169" s="11"/>
      <c r="IX169" s="11"/>
      <c r="IY169" s="11"/>
      <c r="IZ169" s="11"/>
      <c r="JA169" s="11"/>
      <c r="JB169" s="11"/>
      <c r="JC169" s="11"/>
      <c r="JD169" s="11"/>
      <c r="JE169" s="16"/>
      <c r="JF169" s="16"/>
      <c r="JG169" s="11"/>
      <c r="JH169" s="12"/>
      <c r="JI169" s="12"/>
      <c r="JJ169" s="13"/>
      <c r="JK169" s="14"/>
      <c r="JL169" s="11"/>
      <c r="JM169" s="11"/>
      <c r="JN169" s="11"/>
      <c r="JO169" s="11"/>
      <c r="JP169" s="11"/>
      <c r="JQ169" s="11"/>
      <c r="JR169" s="11"/>
      <c r="JS169" s="11"/>
      <c r="JT169" s="11"/>
      <c r="JU169" s="11"/>
      <c r="JV169" s="11"/>
      <c r="JW169" s="11"/>
      <c r="JX169" s="16"/>
      <c r="JY169" s="16"/>
      <c r="JZ169" s="11"/>
      <c r="KA169" s="12"/>
      <c r="KB169" s="12"/>
      <c r="KC169" s="13"/>
      <c r="KD169" s="14"/>
      <c r="KE169" s="11"/>
      <c r="KF169" s="11"/>
      <c r="KG169" s="11"/>
      <c r="KH169" s="11"/>
      <c r="KI169" s="11"/>
      <c r="KJ169" s="11"/>
      <c r="KK169" s="11"/>
      <c r="KL169" s="11"/>
      <c r="KM169" s="11"/>
      <c r="KN169" s="11"/>
      <c r="KO169" s="11"/>
      <c r="KP169" s="11"/>
      <c r="KQ169" s="16"/>
      <c r="KR169" s="16"/>
      <c r="KS169" s="11"/>
      <c r="KT169" s="12"/>
      <c r="KU169" s="12"/>
      <c r="KV169" s="13"/>
      <c r="KW169" s="14"/>
      <c r="KX169" s="11"/>
      <c r="KY169" s="11"/>
      <c r="KZ169" s="11"/>
      <c r="LA169" s="11"/>
      <c r="LB169" s="11"/>
      <c r="LC169" s="11"/>
      <c r="LD169" s="11"/>
      <c r="LE169" s="11"/>
      <c r="LF169" s="11"/>
      <c r="LG169" s="11"/>
      <c r="LH169" s="11"/>
      <c r="LI169" s="11"/>
      <c r="LJ169" s="16"/>
      <c r="LK169" s="16"/>
      <c r="LL169" s="11"/>
      <c r="LM169" s="12"/>
      <c r="LN169" s="12"/>
      <c r="LO169" s="13"/>
      <c r="LP169" s="14"/>
      <c r="LQ169" s="11"/>
      <c r="LR169" s="11"/>
      <c r="LS169" s="11"/>
      <c r="LT169" s="11"/>
      <c r="LU169" s="11"/>
      <c r="LV169" s="11"/>
      <c r="LW169" s="11"/>
      <c r="LX169" s="11"/>
      <c r="LY169" s="11"/>
      <c r="LZ169" s="11"/>
      <c r="MA169" s="11"/>
      <c r="MB169" s="11"/>
      <c r="MC169" s="16"/>
      <c r="MD169" s="16"/>
      <c r="ME169" s="11"/>
      <c r="MF169" s="12"/>
      <c r="MG169" s="12"/>
      <c r="MH169" s="13"/>
      <c r="MI169" s="14"/>
      <c r="MJ169" s="11"/>
      <c r="MK169" s="11"/>
      <c r="ML169" s="11"/>
      <c r="MM169" s="11"/>
      <c r="MN169" s="11"/>
      <c r="MO169" s="11"/>
      <c r="MP169" s="11"/>
      <c r="MQ169" s="11"/>
      <c r="MR169" s="11"/>
      <c r="MS169" s="11"/>
      <c r="MT169" s="11"/>
      <c r="MU169" s="11"/>
      <c r="MV169" s="16"/>
      <c r="MW169" s="16"/>
      <c r="MX169" s="11"/>
      <c r="MY169" s="12"/>
      <c r="MZ169" s="12"/>
      <c r="NA169" s="13"/>
      <c r="NB169" s="14"/>
      <c r="NC169" s="11"/>
      <c r="ND169" s="11"/>
      <c r="NE169" s="11"/>
      <c r="NF169" s="11"/>
      <c r="NG169" s="11"/>
      <c r="NH169" s="11"/>
      <c r="NI169" s="11"/>
      <c r="NJ169" s="11"/>
      <c r="NK169" s="11"/>
      <c r="NL169" s="11"/>
      <c r="NM169" s="11"/>
      <c r="NN169" s="11"/>
      <c r="NO169" s="16"/>
      <c r="NP169" s="16"/>
      <c r="NQ169" s="11"/>
      <c r="NR169" s="12"/>
      <c r="NS169" s="12"/>
      <c r="NT169" s="13"/>
      <c r="NU169" s="14"/>
      <c r="NV169" s="11"/>
      <c r="NW169" s="11"/>
      <c r="NX169" s="11"/>
      <c r="NY169" s="11"/>
      <c r="NZ169" s="11"/>
      <c r="OA169" s="11"/>
      <c r="OB169" s="11"/>
      <c r="OC169" s="11"/>
      <c r="OD169" s="11"/>
      <c r="OE169" s="11"/>
      <c r="OF169" s="11"/>
      <c r="OG169" s="11"/>
      <c r="OH169" s="16"/>
      <c r="OI169" s="16"/>
      <c r="OJ169" s="11"/>
      <c r="OK169" s="12"/>
      <c r="OL169" s="12"/>
      <c r="OM169" s="13"/>
      <c r="ON169" s="14"/>
      <c r="OO169" s="11"/>
      <c r="OP169" s="11"/>
      <c r="OQ169" s="11"/>
      <c r="OR169" s="11"/>
      <c r="OS169" s="11"/>
      <c r="OT169" s="11"/>
      <c r="OU169" s="11"/>
      <c r="OV169" s="11"/>
      <c r="OW169" s="11"/>
      <c r="OX169" s="11"/>
      <c r="OY169" s="11"/>
      <c r="OZ169" s="11"/>
      <c r="PA169" s="16"/>
      <c r="PB169" s="16"/>
    </row>
    <row r="170" spans="1:418" ht="100" customHeight="1" x14ac:dyDescent="0.75">
      <c r="A170" s="12">
        <v>3313</v>
      </c>
      <c r="B170" s="12" t="s">
        <v>3313</v>
      </c>
      <c r="C170" s="12" t="s">
        <v>7423</v>
      </c>
      <c r="D170" s="26">
        <v>2000</v>
      </c>
      <c r="E170" s="27">
        <v>2321</v>
      </c>
      <c r="F170" s="12" t="s">
        <v>8218</v>
      </c>
      <c r="G170" s="12" t="s">
        <v>8223</v>
      </c>
      <c r="H170" s="12" t="s">
        <v>8245</v>
      </c>
      <c r="I170" s="12">
        <v>1453856400</v>
      </c>
      <c r="J170" s="12">
        <v>1452664317</v>
      </c>
      <c r="K170" s="12" t="b">
        <v>0</v>
      </c>
      <c r="L170" s="12">
        <v>29</v>
      </c>
      <c r="M170" s="12" t="b">
        <v>1</v>
      </c>
      <c r="N170" s="12" t="s">
        <v>8273</v>
      </c>
      <c r="O170" s="12" t="s">
        <v>8274</v>
      </c>
      <c r="P170" s="12">
        <v>116</v>
      </c>
      <c r="Q170" s="12">
        <v>80.03</v>
      </c>
      <c r="R170" s="15">
        <v>42382.244409722218</v>
      </c>
      <c r="S170" s="15">
        <v>42396.041666666672</v>
      </c>
      <c r="T170" s="11"/>
      <c r="U170" s="12"/>
      <c r="V170" s="12"/>
      <c r="W170" s="13"/>
      <c r="X170" s="14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6"/>
      <c r="AL170" s="16"/>
      <c r="AM170" s="11"/>
      <c r="AN170" s="12"/>
      <c r="AO170" s="12"/>
      <c r="AP170" s="13"/>
      <c r="AQ170" s="14"/>
      <c r="AR170" s="11"/>
      <c r="AS170" s="11"/>
      <c r="AT170" s="11"/>
      <c r="AU170" s="11"/>
      <c r="AV170" s="11"/>
      <c r="AW170" s="11"/>
      <c r="AX170" s="11"/>
      <c r="AY170" s="11"/>
      <c r="AZ170" s="11"/>
      <c r="BA170" s="11"/>
      <c r="BB170" s="11"/>
      <c r="BC170" s="11"/>
      <c r="BD170" s="16"/>
      <c r="BE170" s="16"/>
      <c r="BF170" s="11"/>
      <c r="BG170" s="12"/>
      <c r="BH170" s="12"/>
      <c r="BI170" s="13"/>
      <c r="BJ170" s="14"/>
      <c r="BK170" s="11"/>
      <c r="BL170" s="11"/>
      <c r="BM170" s="11"/>
      <c r="BN170" s="11"/>
      <c r="BO170" s="11"/>
      <c r="BP170" s="11"/>
      <c r="BQ170" s="11"/>
      <c r="BR170" s="11"/>
      <c r="BS170" s="11"/>
      <c r="BT170" s="11"/>
      <c r="BU170" s="11"/>
      <c r="BV170" s="11"/>
      <c r="BW170" s="16"/>
      <c r="BX170" s="16"/>
      <c r="BY170" s="11"/>
      <c r="BZ170" s="12"/>
      <c r="CA170" s="12"/>
      <c r="CB170" s="13"/>
      <c r="CC170" s="14"/>
      <c r="CD170" s="11"/>
      <c r="CE170" s="11"/>
      <c r="CF170" s="11"/>
      <c r="CG170" s="11"/>
      <c r="CH170" s="11"/>
      <c r="CI170" s="11"/>
      <c r="CJ170" s="11"/>
      <c r="CK170" s="11"/>
      <c r="CL170" s="11"/>
      <c r="CM170" s="11"/>
      <c r="CN170" s="11"/>
      <c r="CO170" s="11"/>
      <c r="CP170" s="16"/>
      <c r="CQ170" s="16"/>
      <c r="CR170" s="11"/>
      <c r="CS170" s="12"/>
      <c r="CT170" s="12"/>
      <c r="CU170" s="13"/>
      <c r="CV170" s="14"/>
      <c r="CW170" s="11"/>
      <c r="CX170" s="11"/>
      <c r="CY170" s="11"/>
      <c r="CZ170" s="11"/>
      <c r="DA170" s="11"/>
      <c r="DB170" s="11"/>
      <c r="DC170" s="11"/>
      <c r="DD170" s="11"/>
      <c r="DE170" s="11"/>
      <c r="DF170" s="11"/>
      <c r="DG170" s="11"/>
      <c r="DH170" s="11"/>
      <c r="DI170" s="16"/>
      <c r="DJ170" s="16"/>
      <c r="DK170" s="11"/>
      <c r="DL170" s="12"/>
      <c r="DM170" s="12"/>
      <c r="DN170" s="13"/>
      <c r="DO170" s="14"/>
      <c r="DP170" s="11"/>
      <c r="DQ170" s="11"/>
      <c r="DR170" s="11"/>
      <c r="DS170" s="11"/>
      <c r="DT170" s="11"/>
      <c r="DU170" s="11"/>
      <c r="DV170" s="11"/>
      <c r="DW170" s="11"/>
      <c r="DX170" s="11"/>
      <c r="DY170" s="11"/>
      <c r="DZ170" s="11"/>
      <c r="EA170" s="11"/>
      <c r="EB170" s="16"/>
      <c r="EC170" s="16"/>
      <c r="ED170" s="11"/>
      <c r="EE170" s="12"/>
      <c r="EF170" s="12"/>
      <c r="EG170" s="13"/>
      <c r="EH170" s="14"/>
      <c r="EI170" s="11"/>
      <c r="EJ170" s="11"/>
      <c r="EK170" s="11"/>
      <c r="EL170" s="11"/>
      <c r="EM170" s="11"/>
      <c r="EN170" s="11"/>
      <c r="EO170" s="11"/>
      <c r="EP170" s="11"/>
      <c r="EQ170" s="11"/>
      <c r="ER170" s="11"/>
      <c r="ES170" s="11"/>
      <c r="ET170" s="11"/>
      <c r="EU170" s="16"/>
      <c r="EV170" s="16"/>
      <c r="EW170" s="11"/>
      <c r="EX170" s="12"/>
      <c r="EY170" s="12"/>
      <c r="EZ170" s="13"/>
      <c r="FA170" s="14"/>
      <c r="FB170" s="11"/>
      <c r="FC170" s="11"/>
      <c r="FD170" s="11"/>
      <c r="FE170" s="11"/>
      <c r="FF170" s="11"/>
      <c r="FG170" s="11"/>
      <c r="FH170" s="11"/>
      <c r="FI170" s="11"/>
      <c r="FJ170" s="11"/>
      <c r="FK170" s="11"/>
      <c r="FL170" s="11"/>
      <c r="FM170" s="11"/>
      <c r="FN170" s="16"/>
      <c r="FO170" s="16"/>
      <c r="FP170" s="11"/>
      <c r="FQ170" s="12"/>
      <c r="FR170" s="12"/>
      <c r="FS170" s="13"/>
      <c r="FT170" s="14"/>
      <c r="FU170" s="11"/>
      <c r="FV170" s="11"/>
      <c r="FW170" s="11"/>
      <c r="FX170" s="11"/>
      <c r="FY170" s="11"/>
      <c r="FZ170" s="11"/>
      <c r="GA170" s="11"/>
      <c r="GB170" s="11"/>
      <c r="GC170" s="11"/>
      <c r="GD170" s="11"/>
      <c r="GE170" s="11"/>
      <c r="GF170" s="11"/>
      <c r="GG170" s="16"/>
      <c r="GH170" s="16"/>
      <c r="GI170" s="11"/>
      <c r="GJ170" s="12"/>
      <c r="GK170" s="12"/>
      <c r="GL170" s="13"/>
      <c r="GM170" s="14"/>
      <c r="GN170" s="11"/>
      <c r="GO170" s="11"/>
      <c r="GP170" s="11"/>
      <c r="GQ170" s="11"/>
      <c r="GR170" s="11"/>
      <c r="GS170" s="11"/>
      <c r="GT170" s="11"/>
      <c r="GU170" s="11"/>
      <c r="GV170" s="11"/>
      <c r="GW170" s="11"/>
      <c r="GX170" s="11"/>
      <c r="GY170" s="11"/>
      <c r="GZ170" s="16"/>
      <c r="HA170" s="16"/>
      <c r="HB170" s="11"/>
      <c r="HC170" s="12"/>
      <c r="HD170" s="12"/>
      <c r="HE170" s="13"/>
      <c r="HF170" s="14"/>
      <c r="HG170" s="11"/>
      <c r="HH170" s="11"/>
      <c r="HI170" s="11"/>
      <c r="HJ170" s="11"/>
      <c r="HK170" s="11"/>
      <c r="HL170" s="11"/>
      <c r="HM170" s="11"/>
      <c r="HN170" s="11"/>
      <c r="HO170" s="11"/>
      <c r="HP170" s="11"/>
      <c r="HQ170" s="11"/>
      <c r="HR170" s="11"/>
      <c r="HS170" s="16"/>
      <c r="HT170" s="16"/>
      <c r="HU170" s="11"/>
      <c r="HV170" s="12"/>
      <c r="HW170" s="12"/>
      <c r="HX170" s="13"/>
      <c r="HY170" s="14"/>
      <c r="HZ170" s="11"/>
      <c r="IA170" s="11"/>
      <c r="IB170" s="11"/>
      <c r="IC170" s="11"/>
      <c r="ID170" s="11"/>
      <c r="IE170" s="11"/>
      <c r="IF170" s="11"/>
      <c r="IG170" s="11"/>
      <c r="IH170" s="11"/>
      <c r="II170" s="11"/>
      <c r="IJ170" s="11"/>
      <c r="IK170" s="11"/>
      <c r="IL170" s="16"/>
      <c r="IM170" s="16"/>
      <c r="IN170" s="11"/>
      <c r="IO170" s="12"/>
      <c r="IP170" s="12"/>
      <c r="IQ170" s="13"/>
      <c r="IR170" s="14"/>
      <c r="IS170" s="11"/>
      <c r="IT170" s="11"/>
      <c r="IU170" s="11"/>
      <c r="IV170" s="11"/>
      <c r="IW170" s="11"/>
      <c r="IX170" s="11"/>
      <c r="IY170" s="11"/>
      <c r="IZ170" s="11"/>
      <c r="JA170" s="11"/>
      <c r="JB170" s="11"/>
      <c r="JC170" s="11"/>
      <c r="JD170" s="11"/>
      <c r="JE170" s="16"/>
      <c r="JF170" s="16"/>
      <c r="JG170" s="11"/>
      <c r="JH170" s="12"/>
      <c r="JI170" s="12"/>
      <c r="JJ170" s="13"/>
      <c r="JK170" s="14"/>
      <c r="JL170" s="11"/>
      <c r="JM170" s="11"/>
      <c r="JN170" s="11"/>
      <c r="JO170" s="11"/>
      <c r="JP170" s="11"/>
      <c r="JQ170" s="11"/>
      <c r="JR170" s="11"/>
      <c r="JS170" s="11"/>
      <c r="JT170" s="11"/>
      <c r="JU170" s="11"/>
      <c r="JV170" s="11"/>
      <c r="JW170" s="11"/>
      <c r="JX170" s="16"/>
      <c r="JY170" s="16"/>
      <c r="JZ170" s="11"/>
      <c r="KA170" s="12"/>
      <c r="KB170" s="12"/>
      <c r="KC170" s="13"/>
      <c r="KD170" s="14"/>
      <c r="KE170" s="11"/>
      <c r="KF170" s="11"/>
      <c r="KG170" s="11"/>
      <c r="KH170" s="11"/>
      <c r="KI170" s="11"/>
      <c r="KJ170" s="11"/>
      <c r="KK170" s="11"/>
      <c r="KL170" s="11"/>
      <c r="KM170" s="11"/>
      <c r="KN170" s="11"/>
      <c r="KO170" s="11"/>
      <c r="KP170" s="11"/>
      <c r="KQ170" s="16"/>
      <c r="KR170" s="16"/>
      <c r="KS170" s="11"/>
      <c r="KT170" s="12"/>
      <c r="KU170" s="12"/>
      <c r="KV170" s="13"/>
      <c r="KW170" s="14"/>
      <c r="KX170" s="11"/>
      <c r="KY170" s="11"/>
      <c r="KZ170" s="11"/>
      <c r="LA170" s="11"/>
      <c r="LB170" s="11"/>
      <c r="LC170" s="11"/>
      <c r="LD170" s="11"/>
      <c r="LE170" s="11"/>
      <c r="LF170" s="11"/>
      <c r="LG170" s="11"/>
      <c r="LH170" s="11"/>
      <c r="LI170" s="11"/>
      <c r="LJ170" s="16"/>
      <c r="LK170" s="16"/>
      <c r="LL170" s="11"/>
      <c r="LM170" s="12"/>
      <c r="LN170" s="12"/>
      <c r="LO170" s="13"/>
      <c r="LP170" s="14"/>
      <c r="LQ170" s="11"/>
      <c r="LR170" s="11"/>
      <c r="LS170" s="11"/>
      <c r="LT170" s="11"/>
      <c r="LU170" s="11"/>
      <c r="LV170" s="11"/>
      <c r="LW170" s="11"/>
      <c r="LX170" s="11"/>
      <c r="LY170" s="11"/>
      <c r="LZ170" s="11"/>
      <c r="MA170" s="11"/>
      <c r="MB170" s="11"/>
      <c r="MC170" s="16"/>
      <c r="MD170" s="16"/>
      <c r="ME170" s="11"/>
      <c r="MF170" s="12"/>
      <c r="MG170" s="12"/>
      <c r="MH170" s="13"/>
      <c r="MI170" s="14"/>
      <c r="MJ170" s="11"/>
      <c r="MK170" s="11"/>
      <c r="ML170" s="11"/>
      <c r="MM170" s="11"/>
      <c r="MN170" s="11"/>
      <c r="MO170" s="11"/>
      <c r="MP170" s="11"/>
      <c r="MQ170" s="11"/>
      <c r="MR170" s="11"/>
      <c r="MS170" s="11"/>
      <c r="MT170" s="11"/>
      <c r="MU170" s="11"/>
      <c r="MV170" s="16"/>
      <c r="MW170" s="16"/>
      <c r="MX170" s="11"/>
      <c r="MY170" s="12"/>
      <c r="MZ170" s="12"/>
      <c r="NA170" s="13"/>
      <c r="NB170" s="14"/>
      <c r="NC170" s="11"/>
      <c r="ND170" s="11"/>
      <c r="NE170" s="11"/>
      <c r="NF170" s="11"/>
      <c r="NG170" s="11"/>
      <c r="NH170" s="11"/>
      <c r="NI170" s="11"/>
      <c r="NJ170" s="11"/>
      <c r="NK170" s="11"/>
      <c r="NL170" s="11"/>
      <c r="NM170" s="11"/>
      <c r="NN170" s="11"/>
      <c r="NO170" s="16"/>
      <c r="NP170" s="16"/>
      <c r="NQ170" s="11"/>
      <c r="NR170" s="12"/>
      <c r="NS170" s="12"/>
      <c r="NT170" s="13"/>
      <c r="NU170" s="14"/>
      <c r="NV170" s="11"/>
      <c r="NW170" s="11"/>
      <c r="NX170" s="11"/>
      <c r="NY170" s="11"/>
      <c r="NZ170" s="11"/>
      <c r="OA170" s="11"/>
      <c r="OB170" s="11"/>
      <c r="OC170" s="11"/>
      <c r="OD170" s="11"/>
      <c r="OE170" s="11"/>
      <c r="OF170" s="11"/>
      <c r="OG170" s="11"/>
      <c r="OH170" s="16"/>
      <c r="OI170" s="16"/>
      <c r="OJ170" s="11"/>
      <c r="OK170" s="12"/>
      <c r="OL170" s="12"/>
      <c r="OM170" s="13"/>
      <c r="ON170" s="14"/>
      <c r="OO170" s="11"/>
      <c r="OP170" s="11"/>
      <c r="OQ170" s="11"/>
      <c r="OR170" s="11"/>
      <c r="OS170" s="11"/>
      <c r="OT170" s="11"/>
      <c r="OU170" s="11"/>
      <c r="OV170" s="11"/>
      <c r="OW170" s="11"/>
      <c r="OX170" s="11"/>
      <c r="OY170" s="11"/>
      <c r="OZ170" s="11"/>
      <c r="PA170" s="16"/>
      <c r="PB170" s="16"/>
    </row>
    <row r="171" spans="1:418" ht="100" customHeight="1" x14ac:dyDescent="0.75">
      <c r="A171" s="12">
        <v>3316</v>
      </c>
      <c r="B171" s="12" t="s">
        <v>3316</v>
      </c>
      <c r="C171" s="12" t="s">
        <v>7426</v>
      </c>
      <c r="D171" s="26">
        <v>11737</v>
      </c>
      <c r="E171" s="27">
        <v>11747.18</v>
      </c>
      <c r="F171" s="12" t="s">
        <v>8218</v>
      </c>
      <c r="G171" s="12" t="s">
        <v>8223</v>
      </c>
      <c r="H171" s="12" t="s">
        <v>8245</v>
      </c>
      <c r="I171" s="12">
        <v>1407506040</v>
      </c>
      <c r="J171" s="12">
        <v>1404680075</v>
      </c>
      <c r="K171" s="12" t="b">
        <v>0</v>
      </c>
      <c r="L171" s="12">
        <v>125</v>
      </c>
      <c r="M171" s="12" t="b">
        <v>1</v>
      </c>
      <c r="N171" s="12" t="s">
        <v>8273</v>
      </c>
      <c r="O171" s="12" t="s">
        <v>8274</v>
      </c>
      <c r="P171" s="12">
        <v>100</v>
      </c>
      <c r="Q171" s="12">
        <v>93.98</v>
      </c>
      <c r="R171" s="15">
        <v>41826.871238425927</v>
      </c>
      <c r="S171" s="15">
        <v>41859.57916666667</v>
      </c>
      <c r="T171" s="11"/>
      <c r="U171" s="12"/>
      <c r="V171" s="12"/>
      <c r="W171" s="13"/>
      <c r="X171" s="14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6"/>
      <c r="AL171" s="16"/>
      <c r="AM171" s="11"/>
      <c r="AN171" s="12"/>
      <c r="AO171" s="12"/>
      <c r="AP171" s="13"/>
      <c r="AQ171" s="14"/>
      <c r="AR171" s="11"/>
      <c r="AS171" s="11"/>
      <c r="AT171" s="11"/>
      <c r="AU171" s="11"/>
      <c r="AV171" s="11"/>
      <c r="AW171" s="11"/>
      <c r="AX171" s="11"/>
      <c r="AY171" s="11"/>
      <c r="AZ171" s="11"/>
      <c r="BA171" s="11"/>
      <c r="BB171" s="11"/>
      <c r="BC171" s="11"/>
      <c r="BD171" s="16"/>
      <c r="BE171" s="16"/>
      <c r="BF171" s="11"/>
      <c r="BG171" s="12"/>
      <c r="BH171" s="12"/>
      <c r="BI171" s="13"/>
      <c r="BJ171" s="14"/>
      <c r="BK171" s="11"/>
      <c r="BL171" s="11"/>
      <c r="BM171" s="11"/>
      <c r="BN171" s="11"/>
      <c r="BO171" s="11"/>
      <c r="BP171" s="11"/>
      <c r="BQ171" s="11"/>
      <c r="BR171" s="11"/>
      <c r="BS171" s="11"/>
      <c r="BT171" s="11"/>
      <c r="BU171" s="11"/>
      <c r="BV171" s="11"/>
      <c r="BW171" s="16"/>
      <c r="BX171" s="16"/>
      <c r="BY171" s="11"/>
      <c r="BZ171" s="12"/>
      <c r="CA171" s="12"/>
      <c r="CB171" s="13"/>
      <c r="CC171" s="14"/>
      <c r="CD171" s="11"/>
      <c r="CE171" s="11"/>
      <c r="CF171" s="11"/>
      <c r="CG171" s="11"/>
      <c r="CH171" s="11"/>
      <c r="CI171" s="11"/>
      <c r="CJ171" s="11"/>
      <c r="CK171" s="11"/>
      <c r="CL171" s="11"/>
      <c r="CM171" s="11"/>
      <c r="CN171" s="11"/>
      <c r="CO171" s="11"/>
      <c r="CP171" s="16"/>
      <c r="CQ171" s="16"/>
      <c r="CR171" s="11"/>
      <c r="CS171" s="12"/>
      <c r="CT171" s="12"/>
      <c r="CU171" s="13"/>
      <c r="CV171" s="14"/>
      <c r="CW171" s="11"/>
      <c r="CX171" s="11"/>
      <c r="CY171" s="11"/>
      <c r="CZ171" s="11"/>
      <c r="DA171" s="11"/>
      <c r="DB171" s="11"/>
      <c r="DC171" s="11"/>
      <c r="DD171" s="11"/>
      <c r="DE171" s="11"/>
      <c r="DF171" s="11"/>
      <c r="DG171" s="11"/>
      <c r="DH171" s="11"/>
      <c r="DI171" s="16"/>
      <c r="DJ171" s="16"/>
      <c r="DK171" s="11"/>
      <c r="DL171" s="12"/>
      <c r="DM171" s="12"/>
      <c r="DN171" s="13"/>
      <c r="DO171" s="14"/>
      <c r="DP171" s="11"/>
      <c r="DQ171" s="11"/>
      <c r="DR171" s="11"/>
      <c r="DS171" s="11"/>
      <c r="DT171" s="11"/>
      <c r="DU171" s="11"/>
      <c r="DV171" s="11"/>
      <c r="DW171" s="11"/>
      <c r="DX171" s="11"/>
      <c r="DY171" s="11"/>
      <c r="DZ171" s="11"/>
      <c r="EA171" s="11"/>
      <c r="EB171" s="16"/>
      <c r="EC171" s="16"/>
      <c r="ED171" s="11"/>
      <c r="EE171" s="12"/>
      <c r="EF171" s="12"/>
      <c r="EG171" s="13"/>
      <c r="EH171" s="14"/>
      <c r="EI171" s="11"/>
      <c r="EJ171" s="11"/>
      <c r="EK171" s="11"/>
      <c r="EL171" s="11"/>
      <c r="EM171" s="11"/>
      <c r="EN171" s="11"/>
      <c r="EO171" s="11"/>
      <c r="EP171" s="11"/>
      <c r="EQ171" s="11"/>
      <c r="ER171" s="11"/>
      <c r="ES171" s="11"/>
      <c r="ET171" s="11"/>
      <c r="EU171" s="16"/>
      <c r="EV171" s="16"/>
      <c r="EW171" s="11"/>
      <c r="EX171" s="12"/>
      <c r="EY171" s="12"/>
      <c r="EZ171" s="13"/>
      <c r="FA171" s="14"/>
      <c r="FB171" s="11"/>
      <c r="FC171" s="11"/>
      <c r="FD171" s="11"/>
      <c r="FE171" s="11"/>
      <c r="FF171" s="11"/>
      <c r="FG171" s="11"/>
      <c r="FH171" s="11"/>
      <c r="FI171" s="11"/>
      <c r="FJ171" s="11"/>
      <c r="FK171" s="11"/>
      <c r="FL171" s="11"/>
      <c r="FM171" s="11"/>
      <c r="FN171" s="16"/>
      <c r="FO171" s="16"/>
      <c r="FP171" s="11"/>
      <c r="FQ171" s="12"/>
      <c r="FR171" s="12"/>
      <c r="FS171" s="13"/>
      <c r="FT171" s="14"/>
      <c r="FU171" s="11"/>
      <c r="FV171" s="11"/>
      <c r="FW171" s="11"/>
      <c r="FX171" s="11"/>
      <c r="FY171" s="11"/>
      <c r="FZ171" s="11"/>
      <c r="GA171" s="11"/>
      <c r="GB171" s="11"/>
      <c r="GC171" s="11"/>
      <c r="GD171" s="11"/>
      <c r="GE171" s="11"/>
      <c r="GF171" s="11"/>
      <c r="GG171" s="16"/>
      <c r="GH171" s="16"/>
      <c r="GI171" s="11"/>
      <c r="GJ171" s="12"/>
      <c r="GK171" s="12"/>
      <c r="GL171" s="13"/>
      <c r="GM171" s="14"/>
      <c r="GN171" s="11"/>
      <c r="GO171" s="11"/>
      <c r="GP171" s="11"/>
      <c r="GQ171" s="11"/>
      <c r="GR171" s="11"/>
      <c r="GS171" s="11"/>
      <c r="GT171" s="11"/>
      <c r="GU171" s="11"/>
      <c r="GV171" s="11"/>
      <c r="GW171" s="11"/>
      <c r="GX171" s="11"/>
      <c r="GY171" s="11"/>
      <c r="GZ171" s="16"/>
      <c r="HA171" s="16"/>
      <c r="HB171" s="11"/>
      <c r="HC171" s="12"/>
      <c r="HD171" s="12"/>
      <c r="HE171" s="13"/>
      <c r="HF171" s="14"/>
      <c r="HG171" s="11"/>
      <c r="HH171" s="11"/>
      <c r="HI171" s="11"/>
      <c r="HJ171" s="11"/>
      <c r="HK171" s="11"/>
      <c r="HL171" s="11"/>
      <c r="HM171" s="11"/>
      <c r="HN171" s="11"/>
      <c r="HO171" s="11"/>
      <c r="HP171" s="11"/>
      <c r="HQ171" s="11"/>
      <c r="HR171" s="11"/>
      <c r="HS171" s="16"/>
      <c r="HT171" s="16"/>
      <c r="HU171" s="11"/>
      <c r="HV171" s="12"/>
      <c r="HW171" s="12"/>
      <c r="HX171" s="13"/>
      <c r="HY171" s="14"/>
      <c r="HZ171" s="11"/>
      <c r="IA171" s="11"/>
      <c r="IB171" s="11"/>
      <c r="IC171" s="11"/>
      <c r="ID171" s="11"/>
      <c r="IE171" s="11"/>
      <c r="IF171" s="11"/>
      <c r="IG171" s="11"/>
      <c r="IH171" s="11"/>
      <c r="II171" s="11"/>
      <c r="IJ171" s="11"/>
      <c r="IK171" s="11"/>
      <c r="IL171" s="16"/>
      <c r="IM171" s="16"/>
      <c r="IN171" s="11"/>
      <c r="IO171" s="12"/>
      <c r="IP171" s="12"/>
      <c r="IQ171" s="13"/>
      <c r="IR171" s="14"/>
      <c r="IS171" s="11"/>
      <c r="IT171" s="11"/>
      <c r="IU171" s="11"/>
      <c r="IV171" s="11"/>
      <c r="IW171" s="11"/>
      <c r="IX171" s="11"/>
      <c r="IY171" s="11"/>
      <c r="IZ171" s="11"/>
      <c r="JA171" s="11"/>
      <c r="JB171" s="11"/>
      <c r="JC171" s="11"/>
      <c r="JD171" s="11"/>
      <c r="JE171" s="16"/>
      <c r="JF171" s="16"/>
      <c r="JG171" s="11"/>
      <c r="JH171" s="12"/>
      <c r="JI171" s="12"/>
      <c r="JJ171" s="13"/>
      <c r="JK171" s="14"/>
      <c r="JL171" s="11"/>
      <c r="JM171" s="11"/>
      <c r="JN171" s="11"/>
      <c r="JO171" s="11"/>
      <c r="JP171" s="11"/>
      <c r="JQ171" s="11"/>
      <c r="JR171" s="11"/>
      <c r="JS171" s="11"/>
      <c r="JT171" s="11"/>
      <c r="JU171" s="11"/>
      <c r="JV171" s="11"/>
      <c r="JW171" s="11"/>
      <c r="JX171" s="16"/>
      <c r="JY171" s="16"/>
      <c r="JZ171" s="11"/>
      <c r="KA171" s="12"/>
      <c r="KB171" s="12"/>
      <c r="KC171" s="13"/>
      <c r="KD171" s="14"/>
      <c r="KE171" s="11"/>
      <c r="KF171" s="11"/>
      <c r="KG171" s="11"/>
      <c r="KH171" s="11"/>
      <c r="KI171" s="11"/>
      <c r="KJ171" s="11"/>
      <c r="KK171" s="11"/>
      <c r="KL171" s="11"/>
      <c r="KM171" s="11"/>
      <c r="KN171" s="11"/>
      <c r="KO171" s="11"/>
      <c r="KP171" s="11"/>
      <c r="KQ171" s="16"/>
      <c r="KR171" s="16"/>
      <c r="KS171" s="11"/>
      <c r="KT171" s="12"/>
      <c r="KU171" s="12"/>
      <c r="KV171" s="13"/>
      <c r="KW171" s="14"/>
      <c r="KX171" s="11"/>
      <c r="KY171" s="11"/>
      <c r="KZ171" s="11"/>
      <c r="LA171" s="11"/>
      <c r="LB171" s="11"/>
      <c r="LC171" s="11"/>
      <c r="LD171" s="11"/>
      <c r="LE171" s="11"/>
      <c r="LF171" s="11"/>
      <c r="LG171" s="11"/>
      <c r="LH171" s="11"/>
      <c r="LI171" s="11"/>
      <c r="LJ171" s="16"/>
      <c r="LK171" s="16"/>
      <c r="LL171" s="11"/>
      <c r="LM171" s="12"/>
      <c r="LN171" s="12"/>
      <c r="LO171" s="13"/>
      <c r="LP171" s="14"/>
      <c r="LQ171" s="11"/>
      <c r="LR171" s="11"/>
      <c r="LS171" s="11"/>
      <c r="LT171" s="11"/>
      <c r="LU171" s="11"/>
      <c r="LV171" s="11"/>
      <c r="LW171" s="11"/>
      <c r="LX171" s="11"/>
      <c r="LY171" s="11"/>
      <c r="LZ171" s="11"/>
      <c r="MA171" s="11"/>
      <c r="MB171" s="11"/>
      <c r="MC171" s="16"/>
      <c r="MD171" s="16"/>
      <c r="ME171" s="11"/>
      <c r="MF171" s="12"/>
      <c r="MG171" s="12"/>
      <c r="MH171" s="13"/>
      <c r="MI171" s="14"/>
      <c r="MJ171" s="11"/>
      <c r="MK171" s="11"/>
      <c r="ML171" s="11"/>
      <c r="MM171" s="11"/>
      <c r="MN171" s="11"/>
      <c r="MO171" s="11"/>
      <c r="MP171" s="11"/>
      <c r="MQ171" s="11"/>
      <c r="MR171" s="11"/>
      <c r="MS171" s="11"/>
      <c r="MT171" s="11"/>
      <c r="MU171" s="11"/>
      <c r="MV171" s="16"/>
      <c r="MW171" s="16"/>
      <c r="MX171" s="11"/>
      <c r="MY171" s="12"/>
      <c r="MZ171" s="12"/>
      <c r="NA171" s="13"/>
      <c r="NB171" s="14"/>
      <c r="NC171" s="11"/>
      <c r="ND171" s="11"/>
      <c r="NE171" s="11"/>
      <c r="NF171" s="11"/>
      <c r="NG171" s="11"/>
      <c r="NH171" s="11"/>
      <c r="NI171" s="11"/>
      <c r="NJ171" s="11"/>
      <c r="NK171" s="11"/>
      <c r="NL171" s="11"/>
      <c r="NM171" s="11"/>
      <c r="NN171" s="11"/>
      <c r="NO171" s="16"/>
      <c r="NP171" s="16"/>
      <c r="NQ171" s="11"/>
      <c r="NR171" s="12"/>
      <c r="NS171" s="12"/>
      <c r="NT171" s="13"/>
      <c r="NU171" s="14"/>
      <c r="NV171" s="11"/>
      <c r="NW171" s="11"/>
      <c r="NX171" s="11"/>
      <c r="NY171" s="11"/>
      <c r="NZ171" s="11"/>
      <c r="OA171" s="11"/>
      <c r="OB171" s="11"/>
      <c r="OC171" s="11"/>
      <c r="OD171" s="11"/>
      <c r="OE171" s="11"/>
      <c r="OF171" s="11"/>
      <c r="OG171" s="11"/>
      <c r="OH171" s="16"/>
      <c r="OI171" s="16"/>
      <c r="OJ171" s="11"/>
      <c r="OK171" s="12"/>
      <c r="OL171" s="12"/>
      <c r="OM171" s="13"/>
      <c r="ON171" s="14"/>
      <c r="OO171" s="11"/>
      <c r="OP171" s="11"/>
      <c r="OQ171" s="11"/>
      <c r="OR171" s="11"/>
      <c r="OS171" s="11"/>
      <c r="OT171" s="11"/>
      <c r="OU171" s="11"/>
      <c r="OV171" s="11"/>
      <c r="OW171" s="11"/>
      <c r="OX171" s="11"/>
      <c r="OY171" s="11"/>
      <c r="OZ171" s="11"/>
      <c r="PA171" s="16"/>
      <c r="PB171" s="16"/>
    </row>
    <row r="172" spans="1:418" ht="100" customHeight="1" x14ac:dyDescent="0.75">
      <c r="A172" s="12">
        <v>3317</v>
      </c>
      <c r="B172" s="12" t="s">
        <v>3317</v>
      </c>
      <c r="C172" s="12" t="s">
        <v>7427</v>
      </c>
      <c r="D172" s="26">
        <v>1050</v>
      </c>
      <c r="E172" s="27">
        <v>1115</v>
      </c>
      <c r="F172" s="12" t="s">
        <v>8218</v>
      </c>
      <c r="G172" s="12" t="s">
        <v>8223</v>
      </c>
      <c r="H172" s="12" t="s">
        <v>8245</v>
      </c>
      <c r="I172" s="12">
        <v>1465347424</v>
      </c>
      <c r="J172" s="12">
        <v>1462755424</v>
      </c>
      <c r="K172" s="12" t="b">
        <v>0</v>
      </c>
      <c r="L172" s="12">
        <v>18</v>
      </c>
      <c r="M172" s="12" t="b">
        <v>1</v>
      </c>
      <c r="N172" s="12" t="s">
        <v>8273</v>
      </c>
      <c r="O172" s="12" t="s">
        <v>8274</v>
      </c>
      <c r="P172" s="12">
        <v>106</v>
      </c>
      <c r="Q172" s="12">
        <v>61.94</v>
      </c>
      <c r="R172" s="15">
        <v>42499.039629629624</v>
      </c>
      <c r="S172" s="15">
        <v>42529.039629629624</v>
      </c>
      <c r="T172" s="11"/>
      <c r="U172" s="12"/>
      <c r="V172" s="12"/>
      <c r="W172" s="13"/>
      <c r="X172" s="14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6"/>
      <c r="AL172" s="16"/>
      <c r="AM172" s="11"/>
      <c r="AN172" s="12"/>
      <c r="AO172" s="12"/>
      <c r="AP172" s="13"/>
      <c r="AQ172" s="14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6"/>
      <c r="BE172" s="16"/>
      <c r="BF172" s="11"/>
      <c r="BG172" s="12"/>
      <c r="BH172" s="12"/>
      <c r="BI172" s="13"/>
      <c r="BJ172" s="14"/>
      <c r="BK172" s="11"/>
      <c r="BL172" s="11"/>
      <c r="BM172" s="11"/>
      <c r="BN172" s="11"/>
      <c r="BO172" s="11"/>
      <c r="BP172" s="11"/>
      <c r="BQ172" s="11"/>
      <c r="BR172" s="11"/>
      <c r="BS172" s="11"/>
      <c r="BT172" s="11"/>
      <c r="BU172" s="11"/>
      <c r="BV172" s="11"/>
      <c r="BW172" s="16"/>
      <c r="BX172" s="16"/>
      <c r="BY172" s="11"/>
      <c r="BZ172" s="12"/>
      <c r="CA172" s="12"/>
      <c r="CB172" s="13"/>
      <c r="CC172" s="14"/>
      <c r="CD172" s="11"/>
      <c r="CE172" s="11"/>
      <c r="CF172" s="11"/>
      <c r="CG172" s="11"/>
      <c r="CH172" s="11"/>
      <c r="CI172" s="11"/>
      <c r="CJ172" s="11"/>
      <c r="CK172" s="11"/>
      <c r="CL172" s="11"/>
      <c r="CM172" s="11"/>
      <c r="CN172" s="11"/>
      <c r="CO172" s="11"/>
      <c r="CP172" s="16"/>
      <c r="CQ172" s="16"/>
      <c r="CR172" s="11"/>
      <c r="CS172" s="12"/>
      <c r="CT172" s="12"/>
      <c r="CU172" s="13"/>
      <c r="CV172" s="14"/>
      <c r="CW172" s="11"/>
      <c r="CX172" s="11"/>
      <c r="CY172" s="11"/>
      <c r="CZ172" s="11"/>
      <c r="DA172" s="11"/>
      <c r="DB172" s="11"/>
      <c r="DC172" s="11"/>
      <c r="DD172" s="11"/>
      <c r="DE172" s="11"/>
      <c r="DF172" s="11"/>
      <c r="DG172" s="11"/>
      <c r="DH172" s="11"/>
      <c r="DI172" s="16"/>
      <c r="DJ172" s="16"/>
      <c r="DK172" s="11"/>
      <c r="DL172" s="12"/>
      <c r="DM172" s="12"/>
      <c r="DN172" s="13"/>
      <c r="DO172" s="14"/>
      <c r="DP172" s="11"/>
      <c r="DQ172" s="11"/>
      <c r="DR172" s="11"/>
      <c r="DS172" s="11"/>
      <c r="DT172" s="11"/>
      <c r="DU172" s="11"/>
      <c r="DV172" s="11"/>
      <c r="DW172" s="11"/>
      <c r="DX172" s="11"/>
      <c r="DY172" s="11"/>
      <c r="DZ172" s="11"/>
      <c r="EA172" s="11"/>
      <c r="EB172" s="16"/>
      <c r="EC172" s="16"/>
      <c r="ED172" s="11"/>
      <c r="EE172" s="12"/>
      <c r="EF172" s="12"/>
      <c r="EG172" s="13"/>
      <c r="EH172" s="14"/>
      <c r="EI172" s="11"/>
      <c r="EJ172" s="11"/>
      <c r="EK172" s="11"/>
      <c r="EL172" s="11"/>
      <c r="EM172" s="11"/>
      <c r="EN172" s="11"/>
      <c r="EO172" s="11"/>
      <c r="EP172" s="11"/>
      <c r="EQ172" s="11"/>
      <c r="ER172" s="11"/>
      <c r="ES172" s="11"/>
      <c r="ET172" s="11"/>
      <c r="EU172" s="16"/>
      <c r="EV172" s="16"/>
      <c r="EW172" s="11"/>
      <c r="EX172" s="12"/>
      <c r="EY172" s="12"/>
      <c r="EZ172" s="13"/>
      <c r="FA172" s="14"/>
      <c r="FB172" s="11"/>
      <c r="FC172" s="11"/>
      <c r="FD172" s="11"/>
      <c r="FE172" s="11"/>
      <c r="FF172" s="11"/>
      <c r="FG172" s="11"/>
      <c r="FH172" s="11"/>
      <c r="FI172" s="11"/>
      <c r="FJ172" s="11"/>
      <c r="FK172" s="11"/>
      <c r="FL172" s="11"/>
      <c r="FM172" s="11"/>
      <c r="FN172" s="16"/>
      <c r="FO172" s="16"/>
      <c r="FP172" s="11"/>
      <c r="FQ172" s="12"/>
      <c r="FR172" s="12"/>
      <c r="FS172" s="13"/>
      <c r="FT172" s="14"/>
      <c r="FU172" s="11"/>
      <c r="FV172" s="11"/>
      <c r="FW172" s="11"/>
      <c r="FX172" s="11"/>
      <c r="FY172" s="11"/>
      <c r="FZ172" s="11"/>
      <c r="GA172" s="11"/>
      <c r="GB172" s="11"/>
      <c r="GC172" s="11"/>
      <c r="GD172" s="11"/>
      <c r="GE172" s="11"/>
      <c r="GF172" s="11"/>
      <c r="GG172" s="16"/>
      <c r="GH172" s="16"/>
      <c r="GI172" s="11"/>
      <c r="GJ172" s="12"/>
      <c r="GK172" s="12"/>
      <c r="GL172" s="13"/>
      <c r="GM172" s="14"/>
      <c r="GN172" s="11"/>
      <c r="GO172" s="11"/>
      <c r="GP172" s="11"/>
      <c r="GQ172" s="11"/>
      <c r="GR172" s="11"/>
      <c r="GS172" s="11"/>
      <c r="GT172" s="11"/>
      <c r="GU172" s="11"/>
      <c r="GV172" s="11"/>
      <c r="GW172" s="11"/>
      <c r="GX172" s="11"/>
      <c r="GY172" s="11"/>
      <c r="GZ172" s="16"/>
      <c r="HA172" s="16"/>
      <c r="HB172" s="11"/>
      <c r="HC172" s="12"/>
      <c r="HD172" s="12"/>
      <c r="HE172" s="13"/>
      <c r="HF172" s="14"/>
      <c r="HG172" s="11"/>
      <c r="HH172" s="11"/>
      <c r="HI172" s="11"/>
      <c r="HJ172" s="11"/>
      <c r="HK172" s="11"/>
      <c r="HL172" s="11"/>
      <c r="HM172" s="11"/>
      <c r="HN172" s="11"/>
      <c r="HO172" s="11"/>
      <c r="HP172" s="11"/>
      <c r="HQ172" s="11"/>
      <c r="HR172" s="11"/>
      <c r="HS172" s="16"/>
      <c r="HT172" s="16"/>
      <c r="HU172" s="11"/>
      <c r="HV172" s="12"/>
      <c r="HW172" s="12"/>
      <c r="HX172" s="13"/>
      <c r="HY172" s="14"/>
      <c r="HZ172" s="11"/>
      <c r="IA172" s="11"/>
      <c r="IB172" s="11"/>
      <c r="IC172" s="11"/>
      <c r="ID172" s="11"/>
      <c r="IE172" s="11"/>
      <c r="IF172" s="11"/>
      <c r="IG172" s="11"/>
      <c r="IH172" s="11"/>
      <c r="II172" s="11"/>
      <c r="IJ172" s="11"/>
      <c r="IK172" s="11"/>
      <c r="IL172" s="16"/>
      <c r="IM172" s="16"/>
      <c r="IN172" s="11"/>
      <c r="IO172" s="12"/>
      <c r="IP172" s="12"/>
      <c r="IQ172" s="13"/>
      <c r="IR172" s="14"/>
      <c r="IS172" s="11"/>
      <c r="IT172" s="11"/>
      <c r="IU172" s="11"/>
      <c r="IV172" s="11"/>
      <c r="IW172" s="11"/>
      <c r="IX172" s="11"/>
      <c r="IY172" s="11"/>
      <c r="IZ172" s="11"/>
      <c r="JA172" s="11"/>
      <c r="JB172" s="11"/>
      <c r="JC172" s="11"/>
      <c r="JD172" s="11"/>
      <c r="JE172" s="16"/>
      <c r="JF172" s="16"/>
      <c r="JG172" s="11"/>
      <c r="JH172" s="12"/>
      <c r="JI172" s="12"/>
      <c r="JJ172" s="13"/>
      <c r="JK172" s="14"/>
      <c r="JL172" s="11"/>
      <c r="JM172" s="11"/>
      <c r="JN172" s="11"/>
      <c r="JO172" s="11"/>
      <c r="JP172" s="11"/>
      <c r="JQ172" s="11"/>
      <c r="JR172" s="11"/>
      <c r="JS172" s="11"/>
      <c r="JT172" s="11"/>
      <c r="JU172" s="11"/>
      <c r="JV172" s="11"/>
      <c r="JW172" s="11"/>
      <c r="JX172" s="16"/>
      <c r="JY172" s="16"/>
      <c r="JZ172" s="11"/>
      <c r="KA172" s="12"/>
      <c r="KB172" s="12"/>
      <c r="KC172" s="13"/>
      <c r="KD172" s="14"/>
      <c r="KE172" s="11"/>
      <c r="KF172" s="11"/>
      <c r="KG172" s="11"/>
      <c r="KH172" s="11"/>
      <c r="KI172" s="11"/>
      <c r="KJ172" s="11"/>
      <c r="KK172" s="11"/>
      <c r="KL172" s="11"/>
      <c r="KM172" s="11"/>
      <c r="KN172" s="11"/>
      <c r="KO172" s="11"/>
      <c r="KP172" s="11"/>
      <c r="KQ172" s="16"/>
      <c r="KR172" s="16"/>
      <c r="KS172" s="11"/>
      <c r="KT172" s="12"/>
      <c r="KU172" s="12"/>
      <c r="KV172" s="13"/>
      <c r="KW172" s="14"/>
      <c r="KX172" s="11"/>
      <c r="KY172" s="11"/>
      <c r="KZ172" s="11"/>
      <c r="LA172" s="11"/>
      <c r="LB172" s="11"/>
      <c r="LC172" s="11"/>
      <c r="LD172" s="11"/>
      <c r="LE172" s="11"/>
      <c r="LF172" s="11"/>
      <c r="LG172" s="11"/>
      <c r="LH172" s="11"/>
      <c r="LI172" s="11"/>
      <c r="LJ172" s="16"/>
      <c r="LK172" s="16"/>
      <c r="LL172" s="11"/>
      <c r="LM172" s="12"/>
      <c r="LN172" s="12"/>
      <c r="LO172" s="13"/>
      <c r="LP172" s="14"/>
      <c r="LQ172" s="11"/>
      <c r="LR172" s="11"/>
      <c r="LS172" s="11"/>
      <c r="LT172" s="11"/>
      <c r="LU172" s="11"/>
      <c r="LV172" s="11"/>
      <c r="LW172" s="11"/>
      <c r="LX172" s="11"/>
      <c r="LY172" s="11"/>
      <c r="LZ172" s="11"/>
      <c r="MA172" s="11"/>
      <c r="MB172" s="11"/>
      <c r="MC172" s="16"/>
      <c r="MD172" s="16"/>
      <c r="ME172" s="11"/>
      <c r="MF172" s="12"/>
      <c r="MG172" s="12"/>
      <c r="MH172" s="13"/>
      <c r="MI172" s="14"/>
      <c r="MJ172" s="11"/>
      <c r="MK172" s="11"/>
      <c r="ML172" s="11"/>
      <c r="MM172" s="11"/>
      <c r="MN172" s="11"/>
      <c r="MO172" s="11"/>
      <c r="MP172" s="11"/>
      <c r="MQ172" s="11"/>
      <c r="MR172" s="11"/>
      <c r="MS172" s="11"/>
      <c r="MT172" s="11"/>
      <c r="MU172" s="11"/>
      <c r="MV172" s="16"/>
      <c r="MW172" s="16"/>
      <c r="MX172" s="11"/>
      <c r="MY172" s="12"/>
      <c r="MZ172" s="12"/>
      <c r="NA172" s="13"/>
      <c r="NB172" s="14"/>
      <c r="NC172" s="11"/>
      <c r="ND172" s="11"/>
      <c r="NE172" s="11"/>
      <c r="NF172" s="11"/>
      <c r="NG172" s="11"/>
      <c r="NH172" s="11"/>
      <c r="NI172" s="11"/>
      <c r="NJ172" s="11"/>
      <c r="NK172" s="11"/>
      <c r="NL172" s="11"/>
      <c r="NM172" s="11"/>
      <c r="NN172" s="11"/>
      <c r="NO172" s="16"/>
      <c r="NP172" s="16"/>
      <c r="NQ172" s="11"/>
      <c r="NR172" s="12"/>
      <c r="NS172" s="12"/>
      <c r="NT172" s="13"/>
      <c r="NU172" s="14"/>
      <c r="NV172" s="11"/>
      <c r="NW172" s="11"/>
      <c r="NX172" s="11"/>
      <c r="NY172" s="11"/>
      <c r="NZ172" s="11"/>
      <c r="OA172" s="11"/>
      <c r="OB172" s="11"/>
      <c r="OC172" s="11"/>
      <c r="OD172" s="11"/>
      <c r="OE172" s="11"/>
      <c r="OF172" s="11"/>
      <c r="OG172" s="11"/>
      <c r="OH172" s="16"/>
      <c r="OI172" s="16"/>
      <c r="OJ172" s="11"/>
      <c r="OK172" s="12"/>
      <c r="OL172" s="12"/>
      <c r="OM172" s="13"/>
      <c r="ON172" s="14"/>
      <c r="OO172" s="11"/>
      <c r="OP172" s="11"/>
      <c r="OQ172" s="11"/>
      <c r="OR172" s="11"/>
      <c r="OS172" s="11"/>
      <c r="OT172" s="11"/>
      <c r="OU172" s="11"/>
      <c r="OV172" s="11"/>
      <c r="OW172" s="11"/>
      <c r="OX172" s="11"/>
      <c r="OY172" s="11"/>
      <c r="OZ172" s="11"/>
      <c r="PA172" s="16"/>
      <c r="PB172" s="16"/>
    </row>
    <row r="173" spans="1:418" ht="100" customHeight="1" x14ac:dyDescent="0.75">
      <c r="A173" s="12">
        <v>3320</v>
      </c>
      <c r="B173" s="12" t="s">
        <v>3320</v>
      </c>
      <c r="C173" s="12" t="s">
        <v>7430</v>
      </c>
      <c r="D173" s="26">
        <v>2500</v>
      </c>
      <c r="E173" s="27">
        <v>2525</v>
      </c>
      <c r="F173" s="12" t="s">
        <v>8218</v>
      </c>
      <c r="G173" s="12" t="s">
        <v>8223</v>
      </c>
      <c r="H173" s="12" t="s">
        <v>8245</v>
      </c>
      <c r="I173" s="12">
        <v>1466557557</v>
      </c>
      <c r="J173" s="12">
        <v>1463965557</v>
      </c>
      <c r="K173" s="12" t="b">
        <v>0</v>
      </c>
      <c r="L173" s="12">
        <v>38</v>
      </c>
      <c r="M173" s="12" t="b">
        <v>1</v>
      </c>
      <c r="N173" s="12" t="s">
        <v>8273</v>
      </c>
      <c r="O173" s="12" t="s">
        <v>8274</v>
      </c>
      <c r="P173" s="12">
        <v>101</v>
      </c>
      <c r="Q173" s="12">
        <v>66.45</v>
      </c>
      <c r="R173" s="15">
        <v>42513.045798611114</v>
      </c>
      <c r="S173" s="15">
        <v>42543.045798611114</v>
      </c>
      <c r="T173" s="11"/>
      <c r="U173" s="12"/>
      <c r="V173" s="12"/>
      <c r="W173" s="13"/>
      <c r="X173" s="14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6"/>
      <c r="AL173" s="16"/>
      <c r="AM173" s="11"/>
      <c r="AN173" s="12"/>
      <c r="AO173" s="12"/>
      <c r="AP173" s="13"/>
      <c r="AQ173" s="14"/>
      <c r="AR173" s="11"/>
      <c r="AS173" s="11"/>
      <c r="AT173" s="11"/>
      <c r="AU173" s="11"/>
      <c r="AV173" s="11"/>
      <c r="AW173" s="11"/>
      <c r="AX173" s="11"/>
      <c r="AY173" s="11"/>
      <c r="AZ173" s="11"/>
      <c r="BA173" s="11"/>
      <c r="BB173" s="11"/>
      <c r="BC173" s="11"/>
      <c r="BD173" s="16"/>
      <c r="BE173" s="16"/>
      <c r="BF173" s="11"/>
      <c r="BG173" s="12"/>
      <c r="BH173" s="12"/>
      <c r="BI173" s="13"/>
      <c r="BJ173" s="14"/>
      <c r="BK173" s="11"/>
      <c r="BL173" s="11"/>
      <c r="BM173" s="11"/>
      <c r="BN173" s="11"/>
      <c r="BO173" s="11"/>
      <c r="BP173" s="11"/>
      <c r="BQ173" s="11"/>
      <c r="BR173" s="11"/>
      <c r="BS173" s="11"/>
      <c r="BT173" s="11"/>
      <c r="BU173" s="11"/>
      <c r="BV173" s="11"/>
      <c r="BW173" s="16"/>
      <c r="BX173" s="16"/>
      <c r="BY173" s="11"/>
      <c r="BZ173" s="12"/>
      <c r="CA173" s="12"/>
      <c r="CB173" s="13"/>
      <c r="CC173" s="14"/>
      <c r="CD173" s="11"/>
      <c r="CE173" s="11"/>
      <c r="CF173" s="11"/>
      <c r="CG173" s="11"/>
      <c r="CH173" s="11"/>
      <c r="CI173" s="11"/>
      <c r="CJ173" s="11"/>
      <c r="CK173" s="11"/>
      <c r="CL173" s="11"/>
      <c r="CM173" s="11"/>
      <c r="CN173" s="11"/>
      <c r="CO173" s="11"/>
      <c r="CP173" s="16"/>
      <c r="CQ173" s="16"/>
      <c r="CR173" s="11"/>
      <c r="CS173" s="12"/>
      <c r="CT173" s="12"/>
      <c r="CU173" s="13"/>
      <c r="CV173" s="14"/>
      <c r="CW173" s="11"/>
      <c r="CX173" s="11"/>
      <c r="CY173" s="11"/>
      <c r="CZ173" s="11"/>
      <c r="DA173" s="11"/>
      <c r="DB173" s="11"/>
      <c r="DC173" s="11"/>
      <c r="DD173" s="11"/>
      <c r="DE173" s="11"/>
      <c r="DF173" s="11"/>
      <c r="DG173" s="11"/>
      <c r="DH173" s="11"/>
      <c r="DI173" s="16"/>
      <c r="DJ173" s="16"/>
      <c r="DK173" s="11"/>
      <c r="DL173" s="12"/>
      <c r="DM173" s="12"/>
      <c r="DN173" s="13"/>
      <c r="DO173" s="14"/>
      <c r="DP173" s="11"/>
      <c r="DQ173" s="11"/>
      <c r="DR173" s="11"/>
      <c r="DS173" s="11"/>
      <c r="DT173" s="11"/>
      <c r="DU173" s="11"/>
      <c r="DV173" s="11"/>
      <c r="DW173" s="11"/>
      <c r="DX173" s="11"/>
      <c r="DY173" s="11"/>
      <c r="DZ173" s="11"/>
      <c r="EA173" s="11"/>
      <c r="EB173" s="16"/>
      <c r="EC173" s="16"/>
      <c r="ED173" s="11"/>
      <c r="EE173" s="12"/>
      <c r="EF173" s="12"/>
      <c r="EG173" s="13"/>
      <c r="EH173" s="14"/>
      <c r="EI173" s="11"/>
      <c r="EJ173" s="11"/>
      <c r="EK173" s="11"/>
      <c r="EL173" s="11"/>
      <c r="EM173" s="11"/>
      <c r="EN173" s="11"/>
      <c r="EO173" s="11"/>
      <c r="EP173" s="11"/>
      <c r="EQ173" s="11"/>
      <c r="ER173" s="11"/>
      <c r="ES173" s="11"/>
      <c r="ET173" s="11"/>
      <c r="EU173" s="16"/>
      <c r="EV173" s="16"/>
      <c r="EW173" s="11"/>
      <c r="EX173" s="12"/>
      <c r="EY173" s="12"/>
      <c r="EZ173" s="13"/>
      <c r="FA173" s="14"/>
      <c r="FB173" s="11"/>
      <c r="FC173" s="11"/>
      <c r="FD173" s="11"/>
      <c r="FE173" s="11"/>
      <c r="FF173" s="11"/>
      <c r="FG173" s="11"/>
      <c r="FH173" s="11"/>
      <c r="FI173" s="11"/>
      <c r="FJ173" s="11"/>
      <c r="FK173" s="11"/>
      <c r="FL173" s="11"/>
      <c r="FM173" s="11"/>
      <c r="FN173" s="16"/>
      <c r="FO173" s="16"/>
      <c r="FP173" s="11"/>
      <c r="FQ173" s="12"/>
      <c r="FR173" s="12"/>
      <c r="FS173" s="13"/>
      <c r="FT173" s="14"/>
      <c r="FU173" s="11"/>
      <c r="FV173" s="11"/>
      <c r="FW173" s="11"/>
      <c r="FX173" s="11"/>
      <c r="FY173" s="11"/>
      <c r="FZ173" s="11"/>
      <c r="GA173" s="11"/>
      <c r="GB173" s="11"/>
      <c r="GC173" s="11"/>
      <c r="GD173" s="11"/>
      <c r="GE173" s="11"/>
      <c r="GF173" s="11"/>
      <c r="GG173" s="16"/>
      <c r="GH173" s="16"/>
      <c r="GI173" s="11"/>
      <c r="GJ173" s="12"/>
      <c r="GK173" s="12"/>
      <c r="GL173" s="13"/>
      <c r="GM173" s="14"/>
      <c r="GN173" s="11"/>
      <c r="GO173" s="11"/>
      <c r="GP173" s="11"/>
      <c r="GQ173" s="11"/>
      <c r="GR173" s="11"/>
      <c r="GS173" s="11"/>
      <c r="GT173" s="11"/>
      <c r="GU173" s="11"/>
      <c r="GV173" s="11"/>
      <c r="GW173" s="11"/>
      <c r="GX173" s="11"/>
      <c r="GY173" s="11"/>
      <c r="GZ173" s="16"/>
      <c r="HA173" s="16"/>
      <c r="HB173" s="11"/>
      <c r="HC173" s="12"/>
      <c r="HD173" s="12"/>
      <c r="HE173" s="13"/>
      <c r="HF173" s="14"/>
      <c r="HG173" s="11"/>
      <c r="HH173" s="11"/>
      <c r="HI173" s="11"/>
      <c r="HJ173" s="11"/>
      <c r="HK173" s="11"/>
      <c r="HL173" s="11"/>
      <c r="HM173" s="11"/>
      <c r="HN173" s="11"/>
      <c r="HO173" s="11"/>
      <c r="HP173" s="11"/>
      <c r="HQ173" s="11"/>
      <c r="HR173" s="11"/>
      <c r="HS173" s="16"/>
      <c r="HT173" s="16"/>
      <c r="HU173" s="11"/>
      <c r="HV173" s="12"/>
      <c r="HW173" s="12"/>
      <c r="HX173" s="13"/>
      <c r="HY173" s="14"/>
      <c r="HZ173" s="11"/>
      <c r="IA173" s="11"/>
      <c r="IB173" s="11"/>
      <c r="IC173" s="11"/>
      <c r="ID173" s="11"/>
      <c r="IE173" s="11"/>
      <c r="IF173" s="11"/>
      <c r="IG173" s="11"/>
      <c r="IH173" s="11"/>
      <c r="II173" s="11"/>
      <c r="IJ173" s="11"/>
      <c r="IK173" s="11"/>
      <c r="IL173" s="16"/>
      <c r="IM173" s="16"/>
      <c r="IN173" s="11"/>
      <c r="IO173" s="12"/>
      <c r="IP173" s="12"/>
      <c r="IQ173" s="13"/>
      <c r="IR173" s="14"/>
      <c r="IS173" s="11"/>
      <c r="IT173" s="11"/>
      <c r="IU173" s="11"/>
      <c r="IV173" s="11"/>
      <c r="IW173" s="11"/>
      <c r="IX173" s="11"/>
      <c r="IY173" s="11"/>
      <c r="IZ173" s="11"/>
      <c r="JA173" s="11"/>
      <c r="JB173" s="11"/>
      <c r="JC173" s="11"/>
      <c r="JD173" s="11"/>
      <c r="JE173" s="16"/>
      <c r="JF173" s="16"/>
      <c r="JG173" s="11"/>
      <c r="JH173" s="12"/>
      <c r="JI173" s="12"/>
      <c r="JJ173" s="13"/>
      <c r="JK173" s="14"/>
      <c r="JL173" s="11"/>
      <c r="JM173" s="11"/>
      <c r="JN173" s="11"/>
      <c r="JO173" s="11"/>
      <c r="JP173" s="11"/>
      <c r="JQ173" s="11"/>
      <c r="JR173" s="11"/>
      <c r="JS173" s="11"/>
      <c r="JT173" s="11"/>
      <c r="JU173" s="11"/>
      <c r="JV173" s="11"/>
      <c r="JW173" s="11"/>
      <c r="JX173" s="16"/>
      <c r="JY173" s="16"/>
      <c r="JZ173" s="11"/>
      <c r="KA173" s="12"/>
      <c r="KB173" s="12"/>
      <c r="KC173" s="13"/>
      <c r="KD173" s="14"/>
      <c r="KE173" s="11"/>
      <c r="KF173" s="11"/>
      <c r="KG173" s="11"/>
      <c r="KH173" s="11"/>
      <c r="KI173" s="11"/>
      <c r="KJ173" s="11"/>
      <c r="KK173" s="11"/>
      <c r="KL173" s="11"/>
      <c r="KM173" s="11"/>
      <c r="KN173" s="11"/>
      <c r="KO173" s="11"/>
      <c r="KP173" s="11"/>
      <c r="KQ173" s="16"/>
      <c r="KR173" s="16"/>
      <c r="KS173" s="11"/>
      <c r="KT173" s="12"/>
      <c r="KU173" s="12"/>
      <c r="KV173" s="13"/>
      <c r="KW173" s="14"/>
      <c r="KX173" s="11"/>
      <c r="KY173" s="11"/>
      <c r="KZ173" s="11"/>
      <c r="LA173" s="11"/>
      <c r="LB173" s="11"/>
      <c r="LC173" s="11"/>
      <c r="LD173" s="11"/>
      <c r="LE173" s="11"/>
      <c r="LF173" s="11"/>
      <c r="LG173" s="11"/>
      <c r="LH173" s="11"/>
      <c r="LI173" s="11"/>
      <c r="LJ173" s="16"/>
      <c r="LK173" s="16"/>
      <c r="LL173" s="11"/>
      <c r="LM173" s="12"/>
      <c r="LN173" s="12"/>
      <c r="LO173" s="13"/>
      <c r="LP173" s="14"/>
      <c r="LQ173" s="11"/>
      <c r="LR173" s="11"/>
      <c r="LS173" s="11"/>
      <c r="LT173" s="11"/>
      <c r="LU173" s="11"/>
      <c r="LV173" s="11"/>
      <c r="LW173" s="11"/>
      <c r="LX173" s="11"/>
      <c r="LY173" s="11"/>
      <c r="LZ173" s="11"/>
      <c r="MA173" s="11"/>
      <c r="MB173" s="11"/>
      <c r="MC173" s="16"/>
      <c r="MD173" s="16"/>
      <c r="ME173" s="11"/>
      <c r="MF173" s="12"/>
      <c r="MG173" s="12"/>
      <c r="MH173" s="13"/>
      <c r="MI173" s="14"/>
      <c r="MJ173" s="11"/>
      <c r="MK173" s="11"/>
      <c r="ML173" s="11"/>
      <c r="MM173" s="11"/>
      <c r="MN173" s="11"/>
      <c r="MO173" s="11"/>
      <c r="MP173" s="11"/>
      <c r="MQ173" s="11"/>
      <c r="MR173" s="11"/>
      <c r="MS173" s="11"/>
      <c r="MT173" s="11"/>
      <c r="MU173" s="11"/>
      <c r="MV173" s="16"/>
      <c r="MW173" s="16"/>
      <c r="MX173" s="11"/>
      <c r="MY173" s="12"/>
      <c r="MZ173" s="12"/>
      <c r="NA173" s="13"/>
      <c r="NB173" s="14"/>
      <c r="NC173" s="11"/>
      <c r="ND173" s="11"/>
      <c r="NE173" s="11"/>
      <c r="NF173" s="11"/>
      <c r="NG173" s="11"/>
      <c r="NH173" s="11"/>
      <c r="NI173" s="11"/>
      <c r="NJ173" s="11"/>
      <c r="NK173" s="11"/>
      <c r="NL173" s="11"/>
      <c r="NM173" s="11"/>
      <c r="NN173" s="11"/>
      <c r="NO173" s="16"/>
      <c r="NP173" s="16"/>
      <c r="NQ173" s="11"/>
      <c r="NR173" s="12"/>
      <c r="NS173" s="12"/>
      <c r="NT173" s="13"/>
      <c r="NU173" s="14"/>
      <c r="NV173" s="11"/>
      <c r="NW173" s="11"/>
      <c r="NX173" s="11"/>
      <c r="NY173" s="11"/>
      <c r="NZ173" s="11"/>
      <c r="OA173" s="11"/>
      <c r="OB173" s="11"/>
      <c r="OC173" s="11"/>
      <c r="OD173" s="11"/>
      <c r="OE173" s="11"/>
      <c r="OF173" s="11"/>
      <c r="OG173" s="11"/>
      <c r="OH173" s="16"/>
      <c r="OI173" s="16"/>
      <c r="OJ173" s="11"/>
      <c r="OK173" s="12"/>
      <c r="OL173" s="12"/>
      <c r="OM173" s="13"/>
      <c r="ON173" s="14"/>
      <c r="OO173" s="11"/>
      <c r="OP173" s="11"/>
      <c r="OQ173" s="11"/>
      <c r="OR173" s="11"/>
      <c r="OS173" s="11"/>
      <c r="OT173" s="11"/>
      <c r="OU173" s="11"/>
      <c r="OV173" s="11"/>
      <c r="OW173" s="11"/>
      <c r="OX173" s="11"/>
      <c r="OY173" s="11"/>
      <c r="OZ173" s="11"/>
      <c r="PA173" s="16"/>
      <c r="PB173" s="16"/>
    </row>
    <row r="174" spans="1:418" ht="100" customHeight="1" x14ac:dyDescent="0.75">
      <c r="A174" s="12">
        <v>3321</v>
      </c>
      <c r="B174" s="12" t="s">
        <v>3321</v>
      </c>
      <c r="C174" s="12" t="s">
        <v>7431</v>
      </c>
      <c r="D174" s="26">
        <v>500</v>
      </c>
      <c r="E174" s="27">
        <v>537</v>
      </c>
      <c r="F174" s="12" t="s">
        <v>8218</v>
      </c>
      <c r="G174" s="12" t="s">
        <v>8223</v>
      </c>
      <c r="H174" s="12" t="s">
        <v>8245</v>
      </c>
      <c r="I174" s="12">
        <v>1413431940</v>
      </c>
      <c r="J174" s="12">
        <v>1412216665</v>
      </c>
      <c r="K174" s="12" t="b">
        <v>0</v>
      </c>
      <c r="L174" s="12">
        <v>15</v>
      </c>
      <c r="M174" s="12" t="b">
        <v>1</v>
      </c>
      <c r="N174" s="12" t="s">
        <v>8273</v>
      </c>
      <c r="O174" s="12" t="s">
        <v>8274</v>
      </c>
      <c r="P174" s="12">
        <v>107</v>
      </c>
      <c r="Q174" s="12">
        <v>35.799999999999997</v>
      </c>
      <c r="R174" s="15">
        <v>41914.100289351853</v>
      </c>
      <c r="S174" s="15">
        <v>41928.165972222225</v>
      </c>
      <c r="T174" s="11"/>
      <c r="U174" s="12"/>
      <c r="V174" s="12"/>
      <c r="W174" s="13"/>
      <c r="X174" s="14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6"/>
      <c r="AL174" s="16"/>
      <c r="AM174" s="11"/>
      <c r="AN174" s="12"/>
      <c r="AO174" s="12"/>
      <c r="AP174" s="13"/>
      <c r="AQ174" s="14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/>
      <c r="BB174" s="11"/>
      <c r="BC174" s="11"/>
      <c r="BD174" s="16"/>
      <c r="BE174" s="16"/>
      <c r="BF174" s="11"/>
      <c r="BG174" s="12"/>
      <c r="BH174" s="12"/>
      <c r="BI174" s="13"/>
      <c r="BJ174" s="14"/>
      <c r="BK174" s="11"/>
      <c r="BL174" s="11"/>
      <c r="BM174" s="11"/>
      <c r="BN174" s="11"/>
      <c r="BO174" s="11"/>
      <c r="BP174" s="11"/>
      <c r="BQ174" s="11"/>
      <c r="BR174" s="11"/>
      <c r="BS174" s="11"/>
      <c r="BT174" s="11"/>
      <c r="BU174" s="11"/>
      <c r="BV174" s="11"/>
      <c r="BW174" s="16"/>
      <c r="BX174" s="16"/>
      <c r="BY174" s="11"/>
      <c r="BZ174" s="12"/>
      <c r="CA174" s="12"/>
      <c r="CB174" s="13"/>
      <c r="CC174" s="14"/>
      <c r="CD174" s="11"/>
      <c r="CE174" s="11"/>
      <c r="CF174" s="11"/>
      <c r="CG174" s="11"/>
      <c r="CH174" s="11"/>
      <c r="CI174" s="11"/>
      <c r="CJ174" s="11"/>
      <c r="CK174" s="11"/>
      <c r="CL174" s="11"/>
      <c r="CM174" s="11"/>
      <c r="CN174" s="11"/>
      <c r="CO174" s="11"/>
      <c r="CP174" s="16"/>
      <c r="CQ174" s="16"/>
      <c r="CR174" s="11"/>
      <c r="CS174" s="12"/>
      <c r="CT174" s="12"/>
      <c r="CU174" s="13"/>
      <c r="CV174" s="14"/>
      <c r="CW174" s="11"/>
      <c r="CX174" s="11"/>
      <c r="CY174" s="11"/>
      <c r="CZ174" s="11"/>
      <c r="DA174" s="11"/>
      <c r="DB174" s="11"/>
      <c r="DC174" s="11"/>
      <c r="DD174" s="11"/>
      <c r="DE174" s="11"/>
      <c r="DF174" s="11"/>
      <c r="DG174" s="11"/>
      <c r="DH174" s="11"/>
      <c r="DI174" s="16"/>
      <c r="DJ174" s="16"/>
      <c r="DK174" s="11"/>
      <c r="DL174" s="12"/>
      <c r="DM174" s="12"/>
      <c r="DN174" s="13"/>
      <c r="DO174" s="14"/>
      <c r="DP174" s="11"/>
      <c r="DQ174" s="11"/>
      <c r="DR174" s="11"/>
      <c r="DS174" s="11"/>
      <c r="DT174" s="11"/>
      <c r="DU174" s="11"/>
      <c r="DV174" s="11"/>
      <c r="DW174" s="11"/>
      <c r="DX174" s="11"/>
      <c r="DY174" s="11"/>
      <c r="DZ174" s="11"/>
      <c r="EA174" s="11"/>
      <c r="EB174" s="16"/>
      <c r="EC174" s="16"/>
      <c r="ED174" s="11"/>
      <c r="EE174" s="12"/>
      <c r="EF174" s="12"/>
      <c r="EG174" s="13"/>
      <c r="EH174" s="14"/>
      <c r="EI174" s="11"/>
      <c r="EJ174" s="11"/>
      <c r="EK174" s="11"/>
      <c r="EL174" s="11"/>
      <c r="EM174" s="11"/>
      <c r="EN174" s="11"/>
      <c r="EO174" s="11"/>
      <c r="EP174" s="11"/>
      <c r="EQ174" s="11"/>
      <c r="ER174" s="11"/>
      <c r="ES174" s="11"/>
      <c r="ET174" s="11"/>
      <c r="EU174" s="16"/>
      <c r="EV174" s="16"/>
      <c r="EW174" s="11"/>
      <c r="EX174" s="12"/>
      <c r="EY174" s="12"/>
      <c r="EZ174" s="13"/>
      <c r="FA174" s="14"/>
      <c r="FB174" s="11"/>
      <c r="FC174" s="11"/>
      <c r="FD174" s="11"/>
      <c r="FE174" s="11"/>
      <c r="FF174" s="11"/>
      <c r="FG174" s="11"/>
      <c r="FH174" s="11"/>
      <c r="FI174" s="11"/>
      <c r="FJ174" s="11"/>
      <c r="FK174" s="11"/>
      <c r="FL174" s="11"/>
      <c r="FM174" s="11"/>
      <c r="FN174" s="16"/>
      <c r="FO174" s="16"/>
      <c r="FP174" s="11"/>
      <c r="FQ174" s="12"/>
      <c r="FR174" s="12"/>
      <c r="FS174" s="13"/>
      <c r="FT174" s="14"/>
      <c r="FU174" s="11"/>
      <c r="FV174" s="11"/>
      <c r="FW174" s="11"/>
      <c r="FX174" s="11"/>
      <c r="FY174" s="11"/>
      <c r="FZ174" s="11"/>
      <c r="GA174" s="11"/>
      <c r="GB174" s="11"/>
      <c r="GC174" s="11"/>
      <c r="GD174" s="11"/>
      <c r="GE174" s="11"/>
      <c r="GF174" s="11"/>
      <c r="GG174" s="16"/>
      <c r="GH174" s="16"/>
      <c r="GI174" s="11"/>
      <c r="GJ174" s="12"/>
      <c r="GK174" s="12"/>
      <c r="GL174" s="13"/>
      <c r="GM174" s="14"/>
      <c r="GN174" s="11"/>
      <c r="GO174" s="11"/>
      <c r="GP174" s="11"/>
      <c r="GQ174" s="11"/>
      <c r="GR174" s="11"/>
      <c r="GS174" s="11"/>
      <c r="GT174" s="11"/>
      <c r="GU174" s="11"/>
      <c r="GV174" s="11"/>
      <c r="GW174" s="11"/>
      <c r="GX174" s="11"/>
      <c r="GY174" s="11"/>
      <c r="GZ174" s="16"/>
      <c r="HA174" s="16"/>
      <c r="HB174" s="11"/>
      <c r="HC174" s="12"/>
      <c r="HD174" s="12"/>
      <c r="HE174" s="13"/>
      <c r="HF174" s="14"/>
      <c r="HG174" s="11"/>
      <c r="HH174" s="11"/>
      <c r="HI174" s="11"/>
      <c r="HJ174" s="11"/>
      <c r="HK174" s="11"/>
      <c r="HL174" s="11"/>
      <c r="HM174" s="11"/>
      <c r="HN174" s="11"/>
      <c r="HO174" s="11"/>
      <c r="HP174" s="11"/>
      <c r="HQ174" s="11"/>
      <c r="HR174" s="11"/>
      <c r="HS174" s="16"/>
      <c r="HT174" s="16"/>
      <c r="HU174" s="11"/>
      <c r="HV174" s="12"/>
      <c r="HW174" s="12"/>
      <c r="HX174" s="13"/>
      <c r="HY174" s="14"/>
      <c r="HZ174" s="11"/>
      <c r="IA174" s="11"/>
      <c r="IB174" s="11"/>
      <c r="IC174" s="11"/>
      <c r="ID174" s="11"/>
      <c r="IE174" s="11"/>
      <c r="IF174" s="11"/>
      <c r="IG174" s="11"/>
      <c r="IH174" s="11"/>
      <c r="II174" s="11"/>
      <c r="IJ174" s="11"/>
      <c r="IK174" s="11"/>
      <c r="IL174" s="16"/>
      <c r="IM174" s="16"/>
      <c r="IN174" s="11"/>
      <c r="IO174" s="12"/>
      <c r="IP174" s="12"/>
      <c r="IQ174" s="13"/>
      <c r="IR174" s="14"/>
      <c r="IS174" s="11"/>
      <c r="IT174" s="11"/>
      <c r="IU174" s="11"/>
      <c r="IV174" s="11"/>
      <c r="IW174" s="11"/>
      <c r="IX174" s="11"/>
      <c r="IY174" s="11"/>
      <c r="IZ174" s="11"/>
      <c r="JA174" s="11"/>
      <c r="JB174" s="11"/>
      <c r="JC174" s="11"/>
      <c r="JD174" s="11"/>
      <c r="JE174" s="16"/>
      <c r="JF174" s="16"/>
      <c r="JG174" s="11"/>
      <c r="JH174" s="12"/>
      <c r="JI174" s="12"/>
      <c r="JJ174" s="13"/>
      <c r="JK174" s="14"/>
      <c r="JL174" s="11"/>
      <c r="JM174" s="11"/>
      <c r="JN174" s="11"/>
      <c r="JO174" s="11"/>
      <c r="JP174" s="11"/>
      <c r="JQ174" s="11"/>
      <c r="JR174" s="11"/>
      <c r="JS174" s="11"/>
      <c r="JT174" s="11"/>
      <c r="JU174" s="11"/>
      <c r="JV174" s="11"/>
      <c r="JW174" s="11"/>
      <c r="JX174" s="16"/>
      <c r="JY174" s="16"/>
      <c r="JZ174" s="11"/>
      <c r="KA174" s="12"/>
      <c r="KB174" s="12"/>
      <c r="KC174" s="13"/>
      <c r="KD174" s="14"/>
      <c r="KE174" s="11"/>
      <c r="KF174" s="11"/>
      <c r="KG174" s="11"/>
      <c r="KH174" s="11"/>
      <c r="KI174" s="11"/>
      <c r="KJ174" s="11"/>
      <c r="KK174" s="11"/>
      <c r="KL174" s="11"/>
      <c r="KM174" s="11"/>
      <c r="KN174" s="11"/>
      <c r="KO174" s="11"/>
      <c r="KP174" s="11"/>
      <c r="KQ174" s="16"/>
      <c r="KR174" s="16"/>
      <c r="KS174" s="11"/>
      <c r="KT174" s="12"/>
      <c r="KU174" s="12"/>
      <c r="KV174" s="13"/>
      <c r="KW174" s="14"/>
      <c r="KX174" s="11"/>
      <c r="KY174" s="11"/>
      <c r="KZ174" s="11"/>
      <c r="LA174" s="11"/>
      <c r="LB174" s="11"/>
      <c r="LC174" s="11"/>
      <c r="LD174" s="11"/>
      <c r="LE174" s="11"/>
      <c r="LF174" s="11"/>
      <c r="LG174" s="11"/>
      <c r="LH174" s="11"/>
      <c r="LI174" s="11"/>
      <c r="LJ174" s="16"/>
      <c r="LK174" s="16"/>
      <c r="LL174" s="11"/>
      <c r="LM174" s="12"/>
      <c r="LN174" s="12"/>
      <c r="LO174" s="13"/>
      <c r="LP174" s="14"/>
      <c r="LQ174" s="11"/>
      <c r="LR174" s="11"/>
      <c r="LS174" s="11"/>
      <c r="LT174" s="11"/>
      <c r="LU174" s="11"/>
      <c r="LV174" s="11"/>
      <c r="LW174" s="11"/>
      <c r="LX174" s="11"/>
      <c r="LY174" s="11"/>
      <c r="LZ174" s="11"/>
      <c r="MA174" s="11"/>
      <c r="MB174" s="11"/>
      <c r="MC174" s="16"/>
      <c r="MD174" s="16"/>
      <c r="ME174" s="11"/>
      <c r="MF174" s="12"/>
      <c r="MG174" s="12"/>
      <c r="MH174" s="13"/>
      <c r="MI174" s="14"/>
      <c r="MJ174" s="11"/>
      <c r="MK174" s="11"/>
      <c r="ML174" s="11"/>
      <c r="MM174" s="11"/>
      <c r="MN174" s="11"/>
      <c r="MO174" s="11"/>
      <c r="MP174" s="11"/>
      <c r="MQ174" s="11"/>
      <c r="MR174" s="11"/>
      <c r="MS174" s="11"/>
      <c r="MT174" s="11"/>
      <c r="MU174" s="11"/>
      <c r="MV174" s="16"/>
      <c r="MW174" s="16"/>
      <c r="MX174" s="11"/>
      <c r="MY174" s="12"/>
      <c r="MZ174" s="12"/>
      <c r="NA174" s="13"/>
      <c r="NB174" s="14"/>
      <c r="NC174" s="11"/>
      <c r="ND174" s="11"/>
      <c r="NE174" s="11"/>
      <c r="NF174" s="11"/>
      <c r="NG174" s="11"/>
      <c r="NH174" s="11"/>
      <c r="NI174" s="11"/>
      <c r="NJ174" s="11"/>
      <c r="NK174" s="11"/>
      <c r="NL174" s="11"/>
      <c r="NM174" s="11"/>
      <c r="NN174" s="11"/>
      <c r="NO174" s="16"/>
      <c r="NP174" s="16"/>
      <c r="NQ174" s="11"/>
      <c r="NR174" s="12"/>
      <c r="NS174" s="12"/>
      <c r="NT174" s="13"/>
      <c r="NU174" s="14"/>
      <c r="NV174" s="11"/>
      <c r="NW174" s="11"/>
      <c r="NX174" s="11"/>
      <c r="NY174" s="11"/>
      <c r="NZ174" s="11"/>
      <c r="OA174" s="11"/>
      <c r="OB174" s="11"/>
      <c r="OC174" s="11"/>
      <c r="OD174" s="11"/>
      <c r="OE174" s="11"/>
      <c r="OF174" s="11"/>
      <c r="OG174" s="11"/>
      <c r="OH174" s="16"/>
      <c r="OI174" s="16"/>
      <c r="OJ174" s="11"/>
      <c r="OK174" s="12"/>
      <c r="OL174" s="12"/>
      <c r="OM174" s="13"/>
      <c r="ON174" s="14"/>
      <c r="OO174" s="11"/>
      <c r="OP174" s="11"/>
      <c r="OQ174" s="11"/>
      <c r="OR174" s="11"/>
      <c r="OS174" s="11"/>
      <c r="OT174" s="11"/>
      <c r="OU174" s="11"/>
      <c r="OV174" s="11"/>
      <c r="OW174" s="11"/>
      <c r="OX174" s="11"/>
      <c r="OY174" s="11"/>
      <c r="OZ174" s="11"/>
      <c r="PA174" s="16"/>
      <c r="PB174" s="16"/>
    </row>
    <row r="175" spans="1:418" ht="100" customHeight="1" x14ac:dyDescent="0.75">
      <c r="A175" s="12">
        <v>3322</v>
      </c>
      <c r="B175" s="12" t="s">
        <v>3322</v>
      </c>
      <c r="C175" s="12" t="s">
        <v>7432</v>
      </c>
      <c r="D175" s="26">
        <v>3300</v>
      </c>
      <c r="E175" s="27">
        <v>3350</v>
      </c>
      <c r="F175" s="12" t="s">
        <v>8218</v>
      </c>
      <c r="G175" s="12" t="s">
        <v>8223</v>
      </c>
      <c r="H175" s="12" t="s">
        <v>8245</v>
      </c>
      <c r="I175" s="12">
        <v>1466567700</v>
      </c>
      <c r="J175" s="12">
        <v>1464653696</v>
      </c>
      <c r="K175" s="12" t="b">
        <v>0</v>
      </c>
      <c r="L175" s="12">
        <v>23</v>
      </c>
      <c r="M175" s="12" t="b">
        <v>1</v>
      </c>
      <c r="N175" s="12" t="s">
        <v>8273</v>
      </c>
      <c r="O175" s="12" t="s">
        <v>8274</v>
      </c>
      <c r="P175" s="12">
        <v>102</v>
      </c>
      <c r="Q175" s="12">
        <v>145.65</v>
      </c>
      <c r="R175" s="15">
        <v>42521.010370370372</v>
      </c>
      <c r="S175" s="15">
        <v>42543.163194444445</v>
      </c>
      <c r="T175" s="11"/>
      <c r="U175" s="12"/>
      <c r="V175" s="12"/>
      <c r="W175" s="13"/>
      <c r="X175" s="14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6"/>
      <c r="AL175" s="16"/>
      <c r="AM175" s="11"/>
      <c r="AN175" s="12"/>
      <c r="AO175" s="12"/>
      <c r="AP175" s="13"/>
      <c r="AQ175" s="14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6"/>
      <c r="BE175" s="16"/>
      <c r="BF175" s="11"/>
      <c r="BG175" s="12"/>
      <c r="BH175" s="12"/>
      <c r="BI175" s="13"/>
      <c r="BJ175" s="14"/>
      <c r="BK175" s="11"/>
      <c r="BL175" s="11"/>
      <c r="BM175" s="11"/>
      <c r="BN175" s="11"/>
      <c r="BO175" s="11"/>
      <c r="BP175" s="11"/>
      <c r="BQ175" s="11"/>
      <c r="BR175" s="11"/>
      <c r="BS175" s="11"/>
      <c r="BT175" s="11"/>
      <c r="BU175" s="11"/>
      <c r="BV175" s="11"/>
      <c r="BW175" s="16"/>
      <c r="BX175" s="16"/>
      <c r="BY175" s="11"/>
      <c r="BZ175" s="12"/>
      <c r="CA175" s="12"/>
      <c r="CB175" s="13"/>
      <c r="CC175" s="14"/>
      <c r="CD175" s="11"/>
      <c r="CE175" s="11"/>
      <c r="CF175" s="11"/>
      <c r="CG175" s="11"/>
      <c r="CH175" s="11"/>
      <c r="CI175" s="11"/>
      <c r="CJ175" s="11"/>
      <c r="CK175" s="11"/>
      <c r="CL175" s="11"/>
      <c r="CM175" s="11"/>
      <c r="CN175" s="11"/>
      <c r="CO175" s="11"/>
      <c r="CP175" s="16"/>
      <c r="CQ175" s="16"/>
      <c r="CR175" s="11"/>
      <c r="CS175" s="12"/>
      <c r="CT175" s="12"/>
      <c r="CU175" s="13"/>
      <c r="CV175" s="14"/>
      <c r="CW175" s="11"/>
      <c r="CX175" s="11"/>
      <c r="CY175" s="11"/>
      <c r="CZ175" s="11"/>
      <c r="DA175" s="11"/>
      <c r="DB175" s="11"/>
      <c r="DC175" s="11"/>
      <c r="DD175" s="11"/>
      <c r="DE175" s="11"/>
      <c r="DF175" s="11"/>
      <c r="DG175" s="11"/>
      <c r="DH175" s="11"/>
      <c r="DI175" s="16"/>
      <c r="DJ175" s="16"/>
      <c r="DK175" s="11"/>
      <c r="DL175" s="12"/>
      <c r="DM175" s="12"/>
      <c r="DN175" s="13"/>
      <c r="DO175" s="14"/>
      <c r="DP175" s="11"/>
      <c r="DQ175" s="11"/>
      <c r="DR175" s="11"/>
      <c r="DS175" s="11"/>
      <c r="DT175" s="11"/>
      <c r="DU175" s="11"/>
      <c r="DV175" s="11"/>
      <c r="DW175" s="11"/>
      <c r="DX175" s="11"/>
      <c r="DY175" s="11"/>
      <c r="DZ175" s="11"/>
      <c r="EA175" s="11"/>
      <c r="EB175" s="16"/>
      <c r="EC175" s="16"/>
      <c r="ED175" s="11"/>
      <c r="EE175" s="12"/>
      <c r="EF175" s="12"/>
      <c r="EG175" s="13"/>
      <c r="EH175" s="14"/>
      <c r="EI175" s="11"/>
      <c r="EJ175" s="11"/>
      <c r="EK175" s="11"/>
      <c r="EL175" s="11"/>
      <c r="EM175" s="11"/>
      <c r="EN175" s="11"/>
      <c r="EO175" s="11"/>
      <c r="EP175" s="11"/>
      <c r="EQ175" s="11"/>
      <c r="ER175" s="11"/>
      <c r="ES175" s="11"/>
      <c r="ET175" s="11"/>
      <c r="EU175" s="16"/>
      <c r="EV175" s="16"/>
      <c r="EW175" s="11"/>
      <c r="EX175" s="12"/>
      <c r="EY175" s="12"/>
      <c r="EZ175" s="13"/>
      <c r="FA175" s="14"/>
      <c r="FB175" s="11"/>
      <c r="FC175" s="11"/>
      <c r="FD175" s="11"/>
      <c r="FE175" s="11"/>
      <c r="FF175" s="11"/>
      <c r="FG175" s="11"/>
      <c r="FH175" s="11"/>
      <c r="FI175" s="11"/>
      <c r="FJ175" s="11"/>
      <c r="FK175" s="11"/>
      <c r="FL175" s="11"/>
      <c r="FM175" s="11"/>
      <c r="FN175" s="16"/>
      <c r="FO175" s="16"/>
      <c r="FP175" s="11"/>
      <c r="FQ175" s="12"/>
      <c r="FR175" s="12"/>
      <c r="FS175" s="13"/>
      <c r="FT175" s="14"/>
      <c r="FU175" s="11"/>
      <c r="FV175" s="11"/>
      <c r="FW175" s="11"/>
      <c r="FX175" s="11"/>
      <c r="FY175" s="11"/>
      <c r="FZ175" s="11"/>
      <c r="GA175" s="11"/>
      <c r="GB175" s="11"/>
      <c r="GC175" s="11"/>
      <c r="GD175" s="11"/>
      <c r="GE175" s="11"/>
      <c r="GF175" s="11"/>
      <c r="GG175" s="16"/>
      <c r="GH175" s="16"/>
      <c r="GI175" s="11"/>
      <c r="GJ175" s="12"/>
      <c r="GK175" s="12"/>
      <c r="GL175" s="13"/>
      <c r="GM175" s="14"/>
      <c r="GN175" s="11"/>
      <c r="GO175" s="11"/>
      <c r="GP175" s="11"/>
      <c r="GQ175" s="11"/>
      <c r="GR175" s="11"/>
      <c r="GS175" s="11"/>
      <c r="GT175" s="11"/>
      <c r="GU175" s="11"/>
      <c r="GV175" s="11"/>
      <c r="GW175" s="11"/>
      <c r="GX175" s="11"/>
      <c r="GY175" s="11"/>
      <c r="GZ175" s="16"/>
      <c r="HA175" s="16"/>
      <c r="HB175" s="11"/>
      <c r="HC175" s="12"/>
      <c r="HD175" s="12"/>
      <c r="HE175" s="13"/>
      <c r="HF175" s="14"/>
      <c r="HG175" s="11"/>
      <c r="HH175" s="11"/>
      <c r="HI175" s="11"/>
      <c r="HJ175" s="11"/>
      <c r="HK175" s="11"/>
      <c r="HL175" s="11"/>
      <c r="HM175" s="11"/>
      <c r="HN175" s="11"/>
      <c r="HO175" s="11"/>
      <c r="HP175" s="11"/>
      <c r="HQ175" s="11"/>
      <c r="HR175" s="11"/>
      <c r="HS175" s="16"/>
      <c r="HT175" s="16"/>
      <c r="HU175" s="11"/>
      <c r="HV175" s="12"/>
      <c r="HW175" s="12"/>
      <c r="HX175" s="13"/>
      <c r="HY175" s="14"/>
      <c r="HZ175" s="11"/>
      <c r="IA175" s="11"/>
      <c r="IB175" s="11"/>
      <c r="IC175" s="11"/>
      <c r="ID175" s="11"/>
      <c r="IE175" s="11"/>
      <c r="IF175" s="11"/>
      <c r="IG175" s="11"/>
      <c r="IH175" s="11"/>
      <c r="II175" s="11"/>
      <c r="IJ175" s="11"/>
      <c r="IK175" s="11"/>
      <c r="IL175" s="16"/>
      <c r="IM175" s="16"/>
      <c r="IN175" s="11"/>
      <c r="IO175" s="12"/>
      <c r="IP175" s="12"/>
      <c r="IQ175" s="13"/>
      <c r="IR175" s="14"/>
      <c r="IS175" s="11"/>
      <c r="IT175" s="11"/>
      <c r="IU175" s="11"/>
      <c r="IV175" s="11"/>
      <c r="IW175" s="11"/>
      <c r="IX175" s="11"/>
      <c r="IY175" s="11"/>
      <c r="IZ175" s="11"/>
      <c r="JA175" s="11"/>
      <c r="JB175" s="11"/>
      <c r="JC175" s="11"/>
      <c r="JD175" s="11"/>
      <c r="JE175" s="16"/>
      <c r="JF175" s="16"/>
      <c r="JG175" s="11"/>
      <c r="JH175" s="12"/>
      <c r="JI175" s="12"/>
      <c r="JJ175" s="13"/>
      <c r="JK175" s="14"/>
      <c r="JL175" s="11"/>
      <c r="JM175" s="11"/>
      <c r="JN175" s="11"/>
      <c r="JO175" s="11"/>
      <c r="JP175" s="11"/>
      <c r="JQ175" s="11"/>
      <c r="JR175" s="11"/>
      <c r="JS175" s="11"/>
      <c r="JT175" s="11"/>
      <c r="JU175" s="11"/>
      <c r="JV175" s="11"/>
      <c r="JW175" s="11"/>
      <c r="JX175" s="16"/>
      <c r="JY175" s="16"/>
      <c r="JZ175" s="11"/>
      <c r="KA175" s="12"/>
      <c r="KB175" s="12"/>
      <c r="KC175" s="13"/>
      <c r="KD175" s="14"/>
      <c r="KE175" s="11"/>
      <c r="KF175" s="11"/>
      <c r="KG175" s="11"/>
      <c r="KH175" s="11"/>
      <c r="KI175" s="11"/>
      <c r="KJ175" s="11"/>
      <c r="KK175" s="11"/>
      <c r="KL175" s="11"/>
      <c r="KM175" s="11"/>
      <c r="KN175" s="11"/>
      <c r="KO175" s="11"/>
      <c r="KP175" s="11"/>
      <c r="KQ175" s="16"/>
      <c r="KR175" s="16"/>
      <c r="KS175" s="11"/>
      <c r="KT175" s="12"/>
      <c r="KU175" s="12"/>
      <c r="KV175" s="13"/>
      <c r="KW175" s="14"/>
      <c r="KX175" s="11"/>
      <c r="KY175" s="11"/>
      <c r="KZ175" s="11"/>
      <c r="LA175" s="11"/>
      <c r="LB175" s="11"/>
      <c r="LC175" s="11"/>
      <c r="LD175" s="11"/>
      <c r="LE175" s="11"/>
      <c r="LF175" s="11"/>
      <c r="LG175" s="11"/>
      <c r="LH175" s="11"/>
      <c r="LI175" s="11"/>
      <c r="LJ175" s="16"/>
      <c r="LK175" s="16"/>
      <c r="LL175" s="11"/>
      <c r="LM175" s="12"/>
      <c r="LN175" s="12"/>
      <c r="LO175" s="13"/>
      <c r="LP175" s="14"/>
      <c r="LQ175" s="11"/>
      <c r="LR175" s="11"/>
      <c r="LS175" s="11"/>
      <c r="LT175" s="11"/>
      <c r="LU175" s="11"/>
      <c r="LV175" s="11"/>
      <c r="LW175" s="11"/>
      <c r="LX175" s="11"/>
      <c r="LY175" s="11"/>
      <c r="LZ175" s="11"/>
      <c r="MA175" s="11"/>
      <c r="MB175" s="11"/>
      <c r="MC175" s="16"/>
      <c r="MD175" s="16"/>
      <c r="ME175" s="11"/>
      <c r="MF175" s="12"/>
      <c r="MG175" s="12"/>
      <c r="MH175" s="13"/>
      <c r="MI175" s="14"/>
      <c r="MJ175" s="11"/>
      <c r="MK175" s="11"/>
      <c r="ML175" s="11"/>
      <c r="MM175" s="11"/>
      <c r="MN175" s="11"/>
      <c r="MO175" s="11"/>
      <c r="MP175" s="11"/>
      <c r="MQ175" s="11"/>
      <c r="MR175" s="11"/>
      <c r="MS175" s="11"/>
      <c r="MT175" s="11"/>
      <c r="MU175" s="11"/>
      <c r="MV175" s="16"/>
      <c r="MW175" s="16"/>
      <c r="MX175" s="11"/>
      <c r="MY175" s="12"/>
      <c r="MZ175" s="12"/>
      <c r="NA175" s="13"/>
      <c r="NB175" s="14"/>
      <c r="NC175" s="11"/>
      <c r="ND175" s="11"/>
      <c r="NE175" s="11"/>
      <c r="NF175" s="11"/>
      <c r="NG175" s="11"/>
      <c r="NH175" s="11"/>
      <c r="NI175" s="11"/>
      <c r="NJ175" s="11"/>
      <c r="NK175" s="11"/>
      <c r="NL175" s="11"/>
      <c r="NM175" s="11"/>
      <c r="NN175" s="11"/>
      <c r="NO175" s="16"/>
      <c r="NP175" s="16"/>
      <c r="NQ175" s="11"/>
      <c r="NR175" s="12"/>
      <c r="NS175" s="12"/>
      <c r="NT175" s="13"/>
      <c r="NU175" s="14"/>
      <c r="NV175" s="11"/>
      <c r="NW175" s="11"/>
      <c r="NX175" s="11"/>
      <c r="NY175" s="11"/>
      <c r="NZ175" s="11"/>
      <c r="OA175" s="11"/>
      <c r="OB175" s="11"/>
      <c r="OC175" s="11"/>
      <c r="OD175" s="11"/>
      <c r="OE175" s="11"/>
      <c r="OF175" s="11"/>
      <c r="OG175" s="11"/>
      <c r="OH175" s="16"/>
      <c r="OI175" s="16"/>
      <c r="OJ175" s="11"/>
      <c r="OK175" s="12"/>
      <c r="OL175" s="12"/>
      <c r="OM175" s="13"/>
      <c r="ON175" s="14"/>
      <c r="OO175" s="11"/>
      <c r="OP175" s="11"/>
      <c r="OQ175" s="11"/>
      <c r="OR175" s="11"/>
      <c r="OS175" s="11"/>
      <c r="OT175" s="11"/>
      <c r="OU175" s="11"/>
      <c r="OV175" s="11"/>
      <c r="OW175" s="11"/>
      <c r="OX175" s="11"/>
      <c r="OY175" s="11"/>
      <c r="OZ175" s="11"/>
      <c r="PA175" s="16"/>
      <c r="PB175" s="16"/>
    </row>
    <row r="176" spans="1:418" ht="100" customHeight="1" x14ac:dyDescent="0.75">
      <c r="A176" s="12">
        <v>3326</v>
      </c>
      <c r="B176" s="12" t="s">
        <v>3326</v>
      </c>
      <c r="C176" s="12" t="s">
        <v>7436</v>
      </c>
      <c r="D176" s="26">
        <v>8000</v>
      </c>
      <c r="E176" s="27">
        <v>8110</v>
      </c>
      <c r="F176" s="12" t="s">
        <v>8218</v>
      </c>
      <c r="G176" s="12" t="s">
        <v>8223</v>
      </c>
      <c r="H176" s="12" t="s">
        <v>8245</v>
      </c>
      <c r="I176" s="12">
        <v>1425830905</v>
      </c>
      <c r="J176" s="12">
        <v>1423242505</v>
      </c>
      <c r="K176" s="12" t="b">
        <v>0</v>
      </c>
      <c r="L176" s="12">
        <v>57</v>
      </c>
      <c r="M176" s="12" t="b">
        <v>1</v>
      </c>
      <c r="N176" s="12" t="s">
        <v>8273</v>
      </c>
      <c r="O176" s="12" t="s">
        <v>8274</v>
      </c>
      <c r="P176" s="12">
        <v>101</v>
      </c>
      <c r="Q176" s="12">
        <v>142.28</v>
      </c>
      <c r="R176" s="15">
        <v>42041.714178240742</v>
      </c>
      <c r="S176" s="15">
        <v>42071.67251157407</v>
      </c>
      <c r="T176" s="11"/>
      <c r="U176" s="12"/>
      <c r="V176" s="12"/>
      <c r="W176" s="13"/>
      <c r="X176" s="14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6"/>
      <c r="AL176" s="16"/>
      <c r="AM176" s="11"/>
      <c r="AN176" s="12"/>
      <c r="AO176" s="12"/>
      <c r="AP176" s="13"/>
      <c r="AQ176" s="14"/>
      <c r="AR176" s="11"/>
      <c r="AS176" s="11"/>
      <c r="AT176" s="11"/>
      <c r="AU176" s="11"/>
      <c r="AV176" s="11"/>
      <c r="AW176" s="11"/>
      <c r="AX176" s="11"/>
      <c r="AY176" s="11"/>
      <c r="AZ176" s="11"/>
      <c r="BA176" s="11"/>
      <c r="BB176" s="11"/>
      <c r="BC176" s="11"/>
      <c r="BD176" s="16"/>
      <c r="BE176" s="16"/>
      <c r="BF176" s="11"/>
      <c r="BG176" s="12"/>
      <c r="BH176" s="12"/>
      <c r="BI176" s="13"/>
      <c r="BJ176" s="14"/>
      <c r="BK176" s="11"/>
      <c r="BL176" s="11"/>
      <c r="BM176" s="11"/>
      <c r="BN176" s="11"/>
      <c r="BO176" s="11"/>
      <c r="BP176" s="11"/>
      <c r="BQ176" s="11"/>
      <c r="BR176" s="11"/>
      <c r="BS176" s="11"/>
      <c r="BT176" s="11"/>
      <c r="BU176" s="11"/>
      <c r="BV176" s="11"/>
      <c r="BW176" s="16"/>
      <c r="BX176" s="16"/>
      <c r="BY176" s="11"/>
      <c r="BZ176" s="12"/>
      <c r="CA176" s="12"/>
      <c r="CB176" s="13"/>
      <c r="CC176" s="14"/>
      <c r="CD176" s="11"/>
      <c r="CE176" s="11"/>
      <c r="CF176" s="11"/>
      <c r="CG176" s="11"/>
      <c r="CH176" s="11"/>
      <c r="CI176" s="11"/>
      <c r="CJ176" s="11"/>
      <c r="CK176" s="11"/>
      <c r="CL176" s="11"/>
      <c r="CM176" s="11"/>
      <c r="CN176" s="11"/>
      <c r="CO176" s="11"/>
      <c r="CP176" s="16"/>
      <c r="CQ176" s="16"/>
      <c r="CR176" s="11"/>
      <c r="CS176" s="12"/>
      <c r="CT176" s="12"/>
      <c r="CU176" s="13"/>
      <c r="CV176" s="14"/>
      <c r="CW176" s="11"/>
      <c r="CX176" s="11"/>
      <c r="CY176" s="11"/>
      <c r="CZ176" s="11"/>
      <c r="DA176" s="11"/>
      <c r="DB176" s="11"/>
      <c r="DC176" s="11"/>
      <c r="DD176" s="11"/>
      <c r="DE176" s="11"/>
      <c r="DF176" s="11"/>
      <c r="DG176" s="11"/>
      <c r="DH176" s="11"/>
      <c r="DI176" s="16"/>
      <c r="DJ176" s="16"/>
      <c r="DK176" s="11"/>
      <c r="DL176" s="12"/>
      <c r="DM176" s="12"/>
      <c r="DN176" s="13"/>
      <c r="DO176" s="14"/>
      <c r="DP176" s="11"/>
      <c r="DQ176" s="11"/>
      <c r="DR176" s="11"/>
      <c r="DS176" s="11"/>
      <c r="DT176" s="11"/>
      <c r="DU176" s="11"/>
      <c r="DV176" s="11"/>
      <c r="DW176" s="11"/>
      <c r="DX176" s="11"/>
      <c r="DY176" s="11"/>
      <c r="DZ176" s="11"/>
      <c r="EA176" s="11"/>
      <c r="EB176" s="16"/>
      <c r="EC176" s="16"/>
      <c r="ED176" s="11"/>
      <c r="EE176" s="12"/>
      <c r="EF176" s="12"/>
      <c r="EG176" s="13"/>
      <c r="EH176" s="14"/>
      <c r="EI176" s="11"/>
      <c r="EJ176" s="11"/>
      <c r="EK176" s="11"/>
      <c r="EL176" s="11"/>
      <c r="EM176" s="11"/>
      <c r="EN176" s="11"/>
      <c r="EO176" s="11"/>
      <c r="EP176" s="11"/>
      <c r="EQ176" s="11"/>
      <c r="ER176" s="11"/>
      <c r="ES176" s="11"/>
      <c r="ET176" s="11"/>
      <c r="EU176" s="16"/>
      <c r="EV176" s="16"/>
      <c r="EW176" s="11"/>
      <c r="EX176" s="12"/>
      <c r="EY176" s="12"/>
      <c r="EZ176" s="13"/>
      <c r="FA176" s="14"/>
      <c r="FB176" s="11"/>
      <c r="FC176" s="11"/>
      <c r="FD176" s="11"/>
      <c r="FE176" s="11"/>
      <c r="FF176" s="11"/>
      <c r="FG176" s="11"/>
      <c r="FH176" s="11"/>
      <c r="FI176" s="11"/>
      <c r="FJ176" s="11"/>
      <c r="FK176" s="11"/>
      <c r="FL176" s="11"/>
      <c r="FM176" s="11"/>
      <c r="FN176" s="16"/>
      <c r="FO176" s="16"/>
      <c r="FP176" s="11"/>
      <c r="FQ176" s="12"/>
      <c r="FR176" s="12"/>
      <c r="FS176" s="13"/>
      <c r="FT176" s="14"/>
      <c r="FU176" s="11"/>
      <c r="FV176" s="11"/>
      <c r="FW176" s="11"/>
      <c r="FX176" s="11"/>
      <c r="FY176" s="11"/>
      <c r="FZ176" s="11"/>
      <c r="GA176" s="11"/>
      <c r="GB176" s="11"/>
      <c r="GC176" s="11"/>
      <c r="GD176" s="11"/>
      <c r="GE176" s="11"/>
      <c r="GF176" s="11"/>
      <c r="GG176" s="16"/>
      <c r="GH176" s="16"/>
      <c r="GI176" s="11"/>
      <c r="GJ176" s="12"/>
      <c r="GK176" s="12"/>
      <c r="GL176" s="13"/>
      <c r="GM176" s="14"/>
      <c r="GN176" s="11"/>
      <c r="GO176" s="11"/>
      <c r="GP176" s="11"/>
      <c r="GQ176" s="11"/>
      <c r="GR176" s="11"/>
      <c r="GS176" s="11"/>
      <c r="GT176" s="11"/>
      <c r="GU176" s="11"/>
      <c r="GV176" s="11"/>
      <c r="GW176" s="11"/>
      <c r="GX176" s="11"/>
      <c r="GY176" s="11"/>
      <c r="GZ176" s="16"/>
      <c r="HA176" s="16"/>
      <c r="HB176" s="11"/>
      <c r="HC176" s="12"/>
      <c r="HD176" s="12"/>
      <c r="HE176" s="13"/>
      <c r="HF176" s="14"/>
      <c r="HG176" s="11"/>
      <c r="HH176" s="11"/>
      <c r="HI176" s="11"/>
      <c r="HJ176" s="11"/>
      <c r="HK176" s="11"/>
      <c r="HL176" s="11"/>
      <c r="HM176" s="11"/>
      <c r="HN176" s="11"/>
      <c r="HO176" s="11"/>
      <c r="HP176" s="11"/>
      <c r="HQ176" s="11"/>
      <c r="HR176" s="11"/>
      <c r="HS176" s="16"/>
      <c r="HT176" s="16"/>
      <c r="HU176" s="11"/>
      <c r="HV176" s="12"/>
      <c r="HW176" s="12"/>
      <c r="HX176" s="13"/>
      <c r="HY176" s="14"/>
      <c r="HZ176" s="11"/>
      <c r="IA176" s="11"/>
      <c r="IB176" s="11"/>
      <c r="IC176" s="11"/>
      <c r="ID176" s="11"/>
      <c r="IE176" s="11"/>
      <c r="IF176" s="11"/>
      <c r="IG176" s="11"/>
      <c r="IH176" s="11"/>
      <c r="II176" s="11"/>
      <c r="IJ176" s="11"/>
      <c r="IK176" s="11"/>
      <c r="IL176" s="16"/>
      <c r="IM176" s="16"/>
      <c r="IN176" s="11"/>
      <c r="IO176" s="12"/>
      <c r="IP176" s="12"/>
      <c r="IQ176" s="13"/>
      <c r="IR176" s="14"/>
      <c r="IS176" s="11"/>
      <c r="IT176" s="11"/>
      <c r="IU176" s="11"/>
      <c r="IV176" s="11"/>
      <c r="IW176" s="11"/>
      <c r="IX176" s="11"/>
      <c r="IY176" s="11"/>
      <c r="IZ176" s="11"/>
      <c r="JA176" s="11"/>
      <c r="JB176" s="11"/>
      <c r="JC176" s="11"/>
      <c r="JD176" s="11"/>
      <c r="JE176" s="16"/>
      <c r="JF176" s="16"/>
      <c r="JG176" s="11"/>
      <c r="JH176" s="12"/>
      <c r="JI176" s="12"/>
      <c r="JJ176" s="13"/>
      <c r="JK176" s="14"/>
      <c r="JL176" s="11"/>
      <c r="JM176" s="11"/>
      <c r="JN176" s="11"/>
      <c r="JO176" s="11"/>
      <c r="JP176" s="11"/>
      <c r="JQ176" s="11"/>
      <c r="JR176" s="11"/>
      <c r="JS176" s="11"/>
      <c r="JT176" s="11"/>
      <c r="JU176" s="11"/>
      <c r="JV176" s="11"/>
      <c r="JW176" s="11"/>
      <c r="JX176" s="16"/>
      <c r="JY176" s="16"/>
      <c r="JZ176" s="11"/>
      <c r="KA176" s="12"/>
      <c r="KB176" s="12"/>
      <c r="KC176" s="13"/>
      <c r="KD176" s="14"/>
      <c r="KE176" s="11"/>
      <c r="KF176" s="11"/>
      <c r="KG176" s="11"/>
      <c r="KH176" s="11"/>
      <c r="KI176" s="11"/>
      <c r="KJ176" s="11"/>
      <c r="KK176" s="11"/>
      <c r="KL176" s="11"/>
      <c r="KM176" s="11"/>
      <c r="KN176" s="11"/>
      <c r="KO176" s="11"/>
      <c r="KP176" s="11"/>
      <c r="KQ176" s="16"/>
      <c r="KR176" s="16"/>
      <c r="KS176" s="11"/>
      <c r="KT176" s="12"/>
      <c r="KU176" s="12"/>
      <c r="KV176" s="13"/>
      <c r="KW176" s="14"/>
      <c r="KX176" s="11"/>
      <c r="KY176" s="11"/>
      <c r="KZ176" s="11"/>
      <c r="LA176" s="11"/>
      <c r="LB176" s="11"/>
      <c r="LC176" s="11"/>
      <c r="LD176" s="11"/>
      <c r="LE176" s="11"/>
      <c r="LF176" s="11"/>
      <c r="LG176" s="11"/>
      <c r="LH176" s="11"/>
      <c r="LI176" s="11"/>
      <c r="LJ176" s="16"/>
      <c r="LK176" s="16"/>
      <c r="LL176" s="11"/>
      <c r="LM176" s="12"/>
      <c r="LN176" s="12"/>
      <c r="LO176" s="13"/>
      <c r="LP176" s="14"/>
      <c r="LQ176" s="11"/>
      <c r="LR176" s="11"/>
      <c r="LS176" s="11"/>
      <c r="LT176" s="11"/>
      <c r="LU176" s="11"/>
      <c r="LV176" s="11"/>
      <c r="LW176" s="11"/>
      <c r="LX176" s="11"/>
      <c r="LY176" s="11"/>
      <c r="LZ176" s="11"/>
      <c r="MA176" s="11"/>
      <c r="MB176" s="11"/>
      <c r="MC176" s="16"/>
      <c r="MD176" s="16"/>
      <c r="ME176" s="11"/>
      <c r="MF176" s="12"/>
      <c r="MG176" s="12"/>
      <c r="MH176" s="13"/>
      <c r="MI176" s="14"/>
      <c r="MJ176" s="11"/>
      <c r="MK176" s="11"/>
      <c r="ML176" s="11"/>
      <c r="MM176" s="11"/>
      <c r="MN176" s="11"/>
      <c r="MO176" s="11"/>
      <c r="MP176" s="11"/>
      <c r="MQ176" s="11"/>
      <c r="MR176" s="11"/>
      <c r="MS176" s="11"/>
      <c r="MT176" s="11"/>
      <c r="MU176" s="11"/>
      <c r="MV176" s="16"/>
      <c r="MW176" s="16"/>
      <c r="MX176" s="11"/>
      <c r="MY176" s="12"/>
      <c r="MZ176" s="12"/>
      <c r="NA176" s="13"/>
      <c r="NB176" s="14"/>
      <c r="NC176" s="11"/>
      <c r="ND176" s="11"/>
      <c r="NE176" s="11"/>
      <c r="NF176" s="11"/>
      <c r="NG176" s="11"/>
      <c r="NH176" s="11"/>
      <c r="NI176" s="11"/>
      <c r="NJ176" s="11"/>
      <c r="NK176" s="11"/>
      <c r="NL176" s="11"/>
      <c r="NM176" s="11"/>
      <c r="NN176" s="11"/>
      <c r="NO176" s="16"/>
      <c r="NP176" s="16"/>
      <c r="NQ176" s="11"/>
      <c r="NR176" s="12"/>
      <c r="NS176" s="12"/>
      <c r="NT176" s="13"/>
      <c r="NU176" s="14"/>
      <c r="NV176" s="11"/>
      <c r="NW176" s="11"/>
      <c r="NX176" s="11"/>
      <c r="NY176" s="11"/>
      <c r="NZ176" s="11"/>
      <c r="OA176" s="11"/>
      <c r="OB176" s="11"/>
      <c r="OC176" s="11"/>
      <c r="OD176" s="11"/>
      <c r="OE176" s="11"/>
      <c r="OF176" s="11"/>
      <c r="OG176" s="11"/>
      <c r="OH176" s="16"/>
      <c r="OI176" s="16"/>
      <c r="OJ176" s="11"/>
      <c r="OK176" s="12"/>
      <c r="OL176" s="12"/>
      <c r="OM176" s="13"/>
      <c r="ON176" s="14"/>
      <c r="OO176" s="11"/>
      <c r="OP176" s="11"/>
      <c r="OQ176" s="11"/>
      <c r="OR176" s="11"/>
      <c r="OS176" s="11"/>
      <c r="OT176" s="11"/>
      <c r="OU176" s="11"/>
      <c r="OV176" s="11"/>
      <c r="OW176" s="11"/>
      <c r="OX176" s="11"/>
      <c r="OY176" s="11"/>
      <c r="OZ176" s="11"/>
      <c r="PA176" s="16"/>
      <c r="PB176" s="16"/>
    </row>
    <row r="177" spans="1:418" ht="100" customHeight="1" x14ac:dyDescent="0.75">
      <c r="A177" s="12">
        <v>3328</v>
      </c>
      <c r="B177" s="12" t="s">
        <v>3328</v>
      </c>
      <c r="C177" s="12" t="s">
        <v>7438</v>
      </c>
      <c r="D177" s="26">
        <v>1800</v>
      </c>
      <c r="E177" s="27">
        <v>2635</v>
      </c>
      <c r="F177" s="12" t="s">
        <v>8218</v>
      </c>
      <c r="G177" s="12" t="s">
        <v>8223</v>
      </c>
      <c r="H177" s="12" t="s">
        <v>8245</v>
      </c>
      <c r="I177" s="12">
        <v>1404522000</v>
      </c>
      <c r="J177" s="12">
        <v>1404308883</v>
      </c>
      <c r="K177" s="12" t="b">
        <v>0</v>
      </c>
      <c r="L177" s="12">
        <v>9</v>
      </c>
      <c r="M177" s="12" t="b">
        <v>1</v>
      </c>
      <c r="N177" s="12" t="s">
        <v>8273</v>
      </c>
      <c r="O177" s="12" t="s">
        <v>8274</v>
      </c>
      <c r="P177" s="12">
        <v>146</v>
      </c>
      <c r="Q177" s="12">
        <v>292.77999999999997</v>
      </c>
      <c r="R177" s="15">
        <v>41822.57503472222</v>
      </c>
      <c r="S177" s="15">
        <v>41825.041666666664</v>
      </c>
      <c r="T177" s="11"/>
      <c r="U177" s="12"/>
      <c r="V177" s="12"/>
      <c r="W177" s="13"/>
      <c r="X177" s="14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6"/>
      <c r="AL177" s="16"/>
      <c r="AM177" s="11"/>
      <c r="AN177" s="12"/>
      <c r="AO177" s="12"/>
      <c r="AP177" s="13"/>
      <c r="AQ177" s="14"/>
      <c r="AR177" s="11"/>
      <c r="AS177" s="11"/>
      <c r="AT177" s="11"/>
      <c r="AU177" s="11"/>
      <c r="AV177" s="11"/>
      <c r="AW177" s="11"/>
      <c r="AX177" s="11"/>
      <c r="AY177" s="11"/>
      <c r="AZ177" s="11"/>
      <c r="BA177" s="11"/>
      <c r="BB177" s="11"/>
      <c r="BC177" s="11"/>
      <c r="BD177" s="16"/>
      <c r="BE177" s="16"/>
      <c r="BF177" s="11"/>
      <c r="BG177" s="12"/>
      <c r="BH177" s="12"/>
      <c r="BI177" s="13"/>
      <c r="BJ177" s="14"/>
      <c r="BK177" s="11"/>
      <c r="BL177" s="11"/>
      <c r="BM177" s="11"/>
      <c r="BN177" s="11"/>
      <c r="BO177" s="11"/>
      <c r="BP177" s="11"/>
      <c r="BQ177" s="11"/>
      <c r="BR177" s="11"/>
      <c r="BS177" s="11"/>
      <c r="BT177" s="11"/>
      <c r="BU177" s="11"/>
      <c r="BV177" s="11"/>
      <c r="BW177" s="16"/>
      <c r="BX177" s="16"/>
      <c r="BY177" s="11"/>
      <c r="BZ177" s="12"/>
      <c r="CA177" s="12"/>
      <c r="CB177" s="13"/>
      <c r="CC177" s="14"/>
      <c r="CD177" s="11"/>
      <c r="CE177" s="11"/>
      <c r="CF177" s="11"/>
      <c r="CG177" s="11"/>
      <c r="CH177" s="11"/>
      <c r="CI177" s="11"/>
      <c r="CJ177" s="11"/>
      <c r="CK177" s="11"/>
      <c r="CL177" s="11"/>
      <c r="CM177" s="11"/>
      <c r="CN177" s="11"/>
      <c r="CO177" s="11"/>
      <c r="CP177" s="16"/>
      <c r="CQ177" s="16"/>
      <c r="CR177" s="11"/>
      <c r="CS177" s="12"/>
      <c r="CT177" s="12"/>
      <c r="CU177" s="13"/>
      <c r="CV177" s="14"/>
      <c r="CW177" s="11"/>
      <c r="CX177" s="11"/>
      <c r="CY177" s="11"/>
      <c r="CZ177" s="11"/>
      <c r="DA177" s="11"/>
      <c r="DB177" s="11"/>
      <c r="DC177" s="11"/>
      <c r="DD177" s="11"/>
      <c r="DE177" s="11"/>
      <c r="DF177" s="11"/>
      <c r="DG177" s="11"/>
      <c r="DH177" s="11"/>
      <c r="DI177" s="16"/>
      <c r="DJ177" s="16"/>
      <c r="DK177" s="11"/>
      <c r="DL177" s="12"/>
      <c r="DM177" s="12"/>
      <c r="DN177" s="13"/>
      <c r="DO177" s="14"/>
      <c r="DP177" s="11"/>
      <c r="DQ177" s="11"/>
      <c r="DR177" s="11"/>
      <c r="DS177" s="11"/>
      <c r="DT177" s="11"/>
      <c r="DU177" s="11"/>
      <c r="DV177" s="11"/>
      <c r="DW177" s="11"/>
      <c r="DX177" s="11"/>
      <c r="DY177" s="11"/>
      <c r="DZ177" s="11"/>
      <c r="EA177" s="11"/>
      <c r="EB177" s="16"/>
      <c r="EC177" s="16"/>
      <c r="ED177" s="11"/>
      <c r="EE177" s="12"/>
      <c r="EF177" s="12"/>
      <c r="EG177" s="13"/>
      <c r="EH177" s="14"/>
      <c r="EI177" s="11"/>
      <c r="EJ177" s="11"/>
      <c r="EK177" s="11"/>
      <c r="EL177" s="11"/>
      <c r="EM177" s="11"/>
      <c r="EN177" s="11"/>
      <c r="EO177" s="11"/>
      <c r="EP177" s="11"/>
      <c r="EQ177" s="11"/>
      <c r="ER177" s="11"/>
      <c r="ES177" s="11"/>
      <c r="ET177" s="11"/>
      <c r="EU177" s="16"/>
      <c r="EV177" s="16"/>
      <c r="EW177" s="11"/>
      <c r="EX177" s="12"/>
      <c r="EY177" s="12"/>
      <c r="EZ177" s="13"/>
      <c r="FA177" s="14"/>
      <c r="FB177" s="11"/>
      <c r="FC177" s="11"/>
      <c r="FD177" s="11"/>
      <c r="FE177" s="11"/>
      <c r="FF177" s="11"/>
      <c r="FG177" s="11"/>
      <c r="FH177" s="11"/>
      <c r="FI177" s="11"/>
      <c r="FJ177" s="11"/>
      <c r="FK177" s="11"/>
      <c r="FL177" s="11"/>
      <c r="FM177" s="11"/>
      <c r="FN177" s="16"/>
      <c r="FO177" s="16"/>
      <c r="FP177" s="11"/>
      <c r="FQ177" s="12"/>
      <c r="FR177" s="12"/>
      <c r="FS177" s="13"/>
      <c r="FT177" s="14"/>
      <c r="FU177" s="11"/>
      <c r="FV177" s="11"/>
      <c r="FW177" s="11"/>
      <c r="FX177" s="11"/>
      <c r="FY177" s="11"/>
      <c r="FZ177" s="11"/>
      <c r="GA177" s="11"/>
      <c r="GB177" s="11"/>
      <c r="GC177" s="11"/>
      <c r="GD177" s="11"/>
      <c r="GE177" s="11"/>
      <c r="GF177" s="11"/>
      <c r="GG177" s="16"/>
      <c r="GH177" s="16"/>
      <c r="GI177" s="11"/>
      <c r="GJ177" s="12"/>
      <c r="GK177" s="12"/>
      <c r="GL177" s="13"/>
      <c r="GM177" s="14"/>
      <c r="GN177" s="11"/>
      <c r="GO177" s="11"/>
      <c r="GP177" s="11"/>
      <c r="GQ177" s="11"/>
      <c r="GR177" s="11"/>
      <c r="GS177" s="11"/>
      <c r="GT177" s="11"/>
      <c r="GU177" s="11"/>
      <c r="GV177" s="11"/>
      <c r="GW177" s="11"/>
      <c r="GX177" s="11"/>
      <c r="GY177" s="11"/>
      <c r="GZ177" s="16"/>
      <c r="HA177" s="16"/>
      <c r="HB177" s="11"/>
      <c r="HC177" s="12"/>
      <c r="HD177" s="12"/>
      <c r="HE177" s="13"/>
      <c r="HF177" s="14"/>
      <c r="HG177" s="11"/>
      <c r="HH177" s="11"/>
      <c r="HI177" s="11"/>
      <c r="HJ177" s="11"/>
      <c r="HK177" s="11"/>
      <c r="HL177" s="11"/>
      <c r="HM177" s="11"/>
      <c r="HN177" s="11"/>
      <c r="HO177" s="11"/>
      <c r="HP177" s="11"/>
      <c r="HQ177" s="11"/>
      <c r="HR177" s="11"/>
      <c r="HS177" s="16"/>
      <c r="HT177" s="16"/>
      <c r="HU177" s="11"/>
      <c r="HV177" s="12"/>
      <c r="HW177" s="12"/>
      <c r="HX177" s="13"/>
      <c r="HY177" s="14"/>
      <c r="HZ177" s="11"/>
      <c r="IA177" s="11"/>
      <c r="IB177" s="11"/>
      <c r="IC177" s="11"/>
      <c r="ID177" s="11"/>
      <c r="IE177" s="11"/>
      <c r="IF177" s="11"/>
      <c r="IG177" s="11"/>
      <c r="IH177" s="11"/>
      <c r="II177" s="11"/>
      <c r="IJ177" s="11"/>
      <c r="IK177" s="11"/>
      <c r="IL177" s="16"/>
      <c r="IM177" s="16"/>
      <c r="IN177" s="11"/>
      <c r="IO177" s="12"/>
      <c r="IP177" s="12"/>
      <c r="IQ177" s="13"/>
      <c r="IR177" s="14"/>
      <c r="IS177" s="11"/>
      <c r="IT177" s="11"/>
      <c r="IU177" s="11"/>
      <c r="IV177" s="11"/>
      <c r="IW177" s="11"/>
      <c r="IX177" s="11"/>
      <c r="IY177" s="11"/>
      <c r="IZ177" s="11"/>
      <c r="JA177" s="11"/>
      <c r="JB177" s="11"/>
      <c r="JC177" s="11"/>
      <c r="JD177" s="11"/>
      <c r="JE177" s="16"/>
      <c r="JF177" s="16"/>
      <c r="JG177" s="11"/>
      <c r="JH177" s="12"/>
      <c r="JI177" s="12"/>
      <c r="JJ177" s="13"/>
      <c r="JK177" s="14"/>
      <c r="JL177" s="11"/>
      <c r="JM177" s="11"/>
      <c r="JN177" s="11"/>
      <c r="JO177" s="11"/>
      <c r="JP177" s="11"/>
      <c r="JQ177" s="11"/>
      <c r="JR177" s="11"/>
      <c r="JS177" s="11"/>
      <c r="JT177" s="11"/>
      <c r="JU177" s="11"/>
      <c r="JV177" s="11"/>
      <c r="JW177" s="11"/>
      <c r="JX177" s="16"/>
      <c r="JY177" s="16"/>
      <c r="JZ177" s="11"/>
      <c r="KA177" s="12"/>
      <c r="KB177" s="12"/>
      <c r="KC177" s="13"/>
      <c r="KD177" s="14"/>
      <c r="KE177" s="11"/>
      <c r="KF177" s="11"/>
      <c r="KG177" s="11"/>
      <c r="KH177" s="11"/>
      <c r="KI177" s="11"/>
      <c r="KJ177" s="11"/>
      <c r="KK177" s="11"/>
      <c r="KL177" s="11"/>
      <c r="KM177" s="11"/>
      <c r="KN177" s="11"/>
      <c r="KO177" s="11"/>
      <c r="KP177" s="11"/>
      <c r="KQ177" s="16"/>
      <c r="KR177" s="16"/>
      <c r="KS177" s="11"/>
      <c r="KT177" s="12"/>
      <c r="KU177" s="12"/>
      <c r="KV177" s="13"/>
      <c r="KW177" s="14"/>
      <c r="KX177" s="11"/>
      <c r="KY177" s="11"/>
      <c r="KZ177" s="11"/>
      <c r="LA177" s="11"/>
      <c r="LB177" s="11"/>
      <c r="LC177" s="11"/>
      <c r="LD177" s="11"/>
      <c r="LE177" s="11"/>
      <c r="LF177" s="11"/>
      <c r="LG177" s="11"/>
      <c r="LH177" s="11"/>
      <c r="LI177" s="11"/>
      <c r="LJ177" s="16"/>
      <c r="LK177" s="16"/>
      <c r="LL177" s="11"/>
      <c r="LM177" s="12"/>
      <c r="LN177" s="12"/>
      <c r="LO177" s="13"/>
      <c r="LP177" s="14"/>
      <c r="LQ177" s="11"/>
      <c r="LR177" s="11"/>
      <c r="LS177" s="11"/>
      <c r="LT177" s="11"/>
      <c r="LU177" s="11"/>
      <c r="LV177" s="11"/>
      <c r="LW177" s="11"/>
      <c r="LX177" s="11"/>
      <c r="LY177" s="11"/>
      <c r="LZ177" s="11"/>
      <c r="MA177" s="11"/>
      <c r="MB177" s="11"/>
      <c r="MC177" s="16"/>
      <c r="MD177" s="16"/>
      <c r="ME177" s="11"/>
      <c r="MF177" s="12"/>
      <c r="MG177" s="12"/>
      <c r="MH177" s="13"/>
      <c r="MI177" s="14"/>
      <c r="MJ177" s="11"/>
      <c r="MK177" s="11"/>
      <c r="ML177" s="11"/>
      <c r="MM177" s="11"/>
      <c r="MN177" s="11"/>
      <c r="MO177" s="11"/>
      <c r="MP177" s="11"/>
      <c r="MQ177" s="11"/>
      <c r="MR177" s="11"/>
      <c r="MS177" s="11"/>
      <c r="MT177" s="11"/>
      <c r="MU177" s="11"/>
      <c r="MV177" s="16"/>
      <c r="MW177" s="16"/>
      <c r="MX177" s="11"/>
      <c r="MY177" s="12"/>
      <c r="MZ177" s="12"/>
      <c r="NA177" s="13"/>
      <c r="NB177" s="14"/>
      <c r="NC177" s="11"/>
      <c r="ND177" s="11"/>
      <c r="NE177" s="11"/>
      <c r="NF177" s="11"/>
      <c r="NG177" s="11"/>
      <c r="NH177" s="11"/>
      <c r="NI177" s="11"/>
      <c r="NJ177" s="11"/>
      <c r="NK177" s="11"/>
      <c r="NL177" s="11"/>
      <c r="NM177" s="11"/>
      <c r="NN177" s="11"/>
      <c r="NO177" s="16"/>
      <c r="NP177" s="16"/>
      <c r="NQ177" s="11"/>
      <c r="NR177" s="12"/>
      <c r="NS177" s="12"/>
      <c r="NT177" s="13"/>
      <c r="NU177" s="14"/>
      <c r="NV177" s="11"/>
      <c r="NW177" s="11"/>
      <c r="NX177" s="11"/>
      <c r="NY177" s="11"/>
      <c r="NZ177" s="11"/>
      <c r="OA177" s="11"/>
      <c r="OB177" s="11"/>
      <c r="OC177" s="11"/>
      <c r="OD177" s="11"/>
      <c r="OE177" s="11"/>
      <c r="OF177" s="11"/>
      <c r="OG177" s="11"/>
      <c r="OH177" s="16"/>
      <c r="OI177" s="16"/>
      <c r="OJ177" s="11"/>
      <c r="OK177" s="12"/>
      <c r="OL177" s="12"/>
      <c r="OM177" s="13"/>
      <c r="ON177" s="14"/>
      <c r="OO177" s="11"/>
      <c r="OP177" s="11"/>
      <c r="OQ177" s="11"/>
      <c r="OR177" s="11"/>
      <c r="OS177" s="11"/>
      <c r="OT177" s="11"/>
      <c r="OU177" s="11"/>
      <c r="OV177" s="11"/>
      <c r="OW177" s="11"/>
      <c r="OX177" s="11"/>
      <c r="OY177" s="11"/>
      <c r="OZ177" s="11"/>
      <c r="PA177" s="16"/>
      <c r="PB177" s="16"/>
    </row>
    <row r="178" spans="1:418" ht="100" customHeight="1" x14ac:dyDescent="0.75">
      <c r="A178" s="12">
        <v>3331</v>
      </c>
      <c r="B178" s="12" t="s">
        <v>3331</v>
      </c>
      <c r="C178" s="12" t="s">
        <v>7441</v>
      </c>
      <c r="D178" s="26">
        <v>5000</v>
      </c>
      <c r="E178" s="27">
        <v>5226</v>
      </c>
      <c r="F178" s="12" t="s">
        <v>8218</v>
      </c>
      <c r="G178" s="12" t="s">
        <v>8223</v>
      </c>
      <c r="H178" s="12" t="s">
        <v>8245</v>
      </c>
      <c r="I178" s="12">
        <v>1444149886</v>
      </c>
      <c r="J178" s="12">
        <v>1441125886</v>
      </c>
      <c r="K178" s="12" t="b">
        <v>0</v>
      </c>
      <c r="L178" s="12">
        <v>65</v>
      </c>
      <c r="M178" s="12" t="b">
        <v>1</v>
      </c>
      <c r="N178" s="12" t="s">
        <v>8273</v>
      </c>
      <c r="O178" s="12" t="s">
        <v>8274</v>
      </c>
      <c r="P178" s="12">
        <v>105</v>
      </c>
      <c r="Q178" s="12">
        <v>80.400000000000006</v>
      </c>
      <c r="R178" s="15">
        <v>42248.697754629626</v>
      </c>
      <c r="S178" s="15">
        <v>42283.697754629626</v>
      </c>
      <c r="T178" s="11"/>
      <c r="U178" s="12"/>
      <c r="V178" s="12"/>
      <c r="W178" s="13"/>
      <c r="X178" s="14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6"/>
      <c r="AL178" s="16"/>
      <c r="AM178" s="11"/>
      <c r="AN178" s="12"/>
      <c r="AO178" s="12"/>
      <c r="AP178" s="13"/>
      <c r="AQ178" s="14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  <c r="BD178" s="16"/>
      <c r="BE178" s="16"/>
      <c r="BF178" s="11"/>
      <c r="BG178" s="12"/>
      <c r="BH178" s="12"/>
      <c r="BI178" s="13"/>
      <c r="BJ178" s="14"/>
      <c r="BK178" s="11"/>
      <c r="BL178" s="11"/>
      <c r="BM178" s="11"/>
      <c r="BN178" s="11"/>
      <c r="BO178" s="11"/>
      <c r="BP178" s="11"/>
      <c r="BQ178" s="11"/>
      <c r="BR178" s="11"/>
      <c r="BS178" s="11"/>
      <c r="BT178" s="11"/>
      <c r="BU178" s="11"/>
      <c r="BV178" s="11"/>
      <c r="BW178" s="16"/>
      <c r="BX178" s="16"/>
      <c r="BY178" s="11"/>
      <c r="BZ178" s="12"/>
      <c r="CA178" s="12"/>
      <c r="CB178" s="13"/>
      <c r="CC178" s="14"/>
      <c r="CD178" s="11"/>
      <c r="CE178" s="11"/>
      <c r="CF178" s="11"/>
      <c r="CG178" s="11"/>
      <c r="CH178" s="11"/>
      <c r="CI178" s="11"/>
      <c r="CJ178" s="11"/>
      <c r="CK178" s="11"/>
      <c r="CL178" s="11"/>
      <c r="CM178" s="11"/>
      <c r="CN178" s="11"/>
      <c r="CO178" s="11"/>
      <c r="CP178" s="16"/>
      <c r="CQ178" s="16"/>
      <c r="CR178" s="11"/>
      <c r="CS178" s="12"/>
      <c r="CT178" s="12"/>
      <c r="CU178" s="13"/>
      <c r="CV178" s="14"/>
      <c r="CW178" s="11"/>
      <c r="CX178" s="11"/>
      <c r="CY178" s="11"/>
      <c r="CZ178" s="11"/>
      <c r="DA178" s="11"/>
      <c r="DB178" s="11"/>
      <c r="DC178" s="11"/>
      <c r="DD178" s="11"/>
      <c r="DE178" s="11"/>
      <c r="DF178" s="11"/>
      <c r="DG178" s="11"/>
      <c r="DH178" s="11"/>
      <c r="DI178" s="16"/>
      <c r="DJ178" s="16"/>
      <c r="DK178" s="11"/>
      <c r="DL178" s="12"/>
      <c r="DM178" s="12"/>
      <c r="DN178" s="13"/>
      <c r="DO178" s="14"/>
      <c r="DP178" s="11"/>
      <c r="DQ178" s="11"/>
      <c r="DR178" s="11"/>
      <c r="DS178" s="11"/>
      <c r="DT178" s="11"/>
      <c r="DU178" s="11"/>
      <c r="DV178" s="11"/>
      <c r="DW178" s="11"/>
      <c r="DX178" s="11"/>
      <c r="DY178" s="11"/>
      <c r="DZ178" s="11"/>
      <c r="EA178" s="11"/>
      <c r="EB178" s="16"/>
      <c r="EC178" s="16"/>
      <c r="ED178" s="11"/>
      <c r="EE178" s="12"/>
      <c r="EF178" s="12"/>
      <c r="EG178" s="13"/>
      <c r="EH178" s="14"/>
      <c r="EI178" s="11"/>
      <c r="EJ178" s="11"/>
      <c r="EK178" s="11"/>
      <c r="EL178" s="11"/>
      <c r="EM178" s="11"/>
      <c r="EN178" s="11"/>
      <c r="EO178" s="11"/>
      <c r="EP178" s="11"/>
      <c r="EQ178" s="11"/>
      <c r="ER178" s="11"/>
      <c r="ES178" s="11"/>
      <c r="ET178" s="11"/>
      <c r="EU178" s="16"/>
      <c r="EV178" s="16"/>
      <c r="EW178" s="11"/>
      <c r="EX178" s="12"/>
      <c r="EY178" s="12"/>
      <c r="EZ178" s="13"/>
      <c r="FA178" s="14"/>
      <c r="FB178" s="11"/>
      <c r="FC178" s="11"/>
      <c r="FD178" s="11"/>
      <c r="FE178" s="11"/>
      <c r="FF178" s="11"/>
      <c r="FG178" s="11"/>
      <c r="FH178" s="11"/>
      <c r="FI178" s="11"/>
      <c r="FJ178" s="11"/>
      <c r="FK178" s="11"/>
      <c r="FL178" s="11"/>
      <c r="FM178" s="11"/>
      <c r="FN178" s="16"/>
      <c r="FO178" s="16"/>
      <c r="FP178" s="11"/>
      <c r="FQ178" s="12"/>
      <c r="FR178" s="12"/>
      <c r="FS178" s="13"/>
      <c r="FT178" s="14"/>
      <c r="FU178" s="11"/>
      <c r="FV178" s="11"/>
      <c r="FW178" s="11"/>
      <c r="FX178" s="11"/>
      <c r="FY178" s="11"/>
      <c r="FZ178" s="11"/>
      <c r="GA178" s="11"/>
      <c r="GB178" s="11"/>
      <c r="GC178" s="11"/>
      <c r="GD178" s="11"/>
      <c r="GE178" s="11"/>
      <c r="GF178" s="11"/>
      <c r="GG178" s="16"/>
      <c r="GH178" s="16"/>
      <c r="GI178" s="11"/>
      <c r="GJ178" s="12"/>
      <c r="GK178" s="12"/>
      <c r="GL178" s="13"/>
      <c r="GM178" s="14"/>
      <c r="GN178" s="11"/>
      <c r="GO178" s="11"/>
      <c r="GP178" s="11"/>
      <c r="GQ178" s="11"/>
      <c r="GR178" s="11"/>
      <c r="GS178" s="11"/>
      <c r="GT178" s="11"/>
      <c r="GU178" s="11"/>
      <c r="GV178" s="11"/>
      <c r="GW178" s="11"/>
      <c r="GX178" s="11"/>
      <c r="GY178" s="11"/>
      <c r="GZ178" s="16"/>
      <c r="HA178" s="16"/>
      <c r="HB178" s="11"/>
      <c r="HC178" s="12"/>
      <c r="HD178" s="12"/>
      <c r="HE178" s="13"/>
      <c r="HF178" s="14"/>
      <c r="HG178" s="11"/>
      <c r="HH178" s="11"/>
      <c r="HI178" s="11"/>
      <c r="HJ178" s="11"/>
      <c r="HK178" s="11"/>
      <c r="HL178" s="11"/>
      <c r="HM178" s="11"/>
      <c r="HN178" s="11"/>
      <c r="HO178" s="11"/>
      <c r="HP178" s="11"/>
      <c r="HQ178" s="11"/>
      <c r="HR178" s="11"/>
      <c r="HS178" s="16"/>
      <c r="HT178" s="16"/>
      <c r="HU178" s="11"/>
      <c r="HV178" s="12"/>
      <c r="HW178" s="12"/>
      <c r="HX178" s="13"/>
      <c r="HY178" s="14"/>
      <c r="HZ178" s="11"/>
      <c r="IA178" s="11"/>
      <c r="IB178" s="11"/>
      <c r="IC178" s="11"/>
      <c r="ID178" s="11"/>
      <c r="IE178" s="11"/>
      <c r="IF178" s="11"/>
      <c r="IG178" s="11"/>
      <c r="IH178" s="11"/>
      <c r="II178" s="11"/>
      <c r="IJ178" s="11"/>
      <c r="IK178" s="11"/>
      <c r="IL178" s="16"/>
      <c r="IM178" s="16"/>
      <c r="IN178" s="11"/>
      <c r="IO178" s="12"/>
      <c r="IP178" s="12"/>
      <c r="IQ178" s="13"/>
      <c r="IR178" s="14"/>
      <c r="IS178" s="11"/>
      <c r="IT178" s="11"/>
      <c r="IU178" s="11"/>
      <c r="IV178" s="11"/>
      <c r="IW178" s="11"/>
      <c r="IX178" s="11"/>
      <c r="IY178" s="11"/>
      <c r="IZ178" s="11"/>
      <c r="JA178" s="11"/>
      <c r="JB178" s="11"/>
      <c r="JC178" s="11"/>
      <c r="JD178" s="11"/>
      <c r="JE178" s="16"/>
      <c r="JF178" s="16"/>
      <c r="JG178" s="11"/>
      <c r="JH178" s="12"/>
      <c r="JI178" s="12"/>
      <c r="JJ178" s="13"/>
      <c r="JK178" s="14"/>
      <c r="JL178" s="11"/>
      <c r="JM178" s="11"/>
      <c r="JN178" s="11"/>
      <c r="JO178" s="11"/>
      <c r="JP178" s="11"/>
      <c r="JQ178" s="11"/>
      <c r="JR178" s="11"/>
      <c r="JS178" s="11"/>
      <c r="JT178" s="11"/>
      <c r="JU178" s="11"/>
      <c r="JV178" s="11"/>
      <c r="JW178" s="11"/>
      <c r="JX178" s="16"/>
      <c r="JY178" s="16"/>
      <c r="JZ178" s="11"/>
      <c r="KA178" s="12"/>
      <c r="KB178" s="12"/>
      <c r="KC178" s="13"/>
      <c r="KD178" s="14"/>
      <c r="KE178" s="11"/>
      <c r="KF178" s="11"/>
      <c r="KG178" s="11"/>
      <c r="KH178" s="11"/>
      <c r="KI178" s="11"/>
      <c r="KJ178" s="11"/>
      <c r="KK178" s="11"/>
      <c r="KL178" s="11"/>
      <c r="KM178" s="11"/>
      <c r="KN178" s="11"/>
      <c r="KO178" s="11"/>
      <c r="KP178" s="11"/>
      <c r="KQ178" s="16"/>
      <c r="KR178" s="16"/>
      <c r="KS178" s="11"/>
      <c r="KT178" s="12"/>
      <c r="KU178" s="12"/>
      <c r="KV178" s="13"/>
      <c r="KW178" s="14"/>
      <c r="KX178" s="11"/>
      <c r="KY178" s="11"/>
      <c r="KZ178" s="11"/>
      <c r="LA178" s="11"/>
      <c r="LB178" s="11"/>
      <c r="LC178" s="11"/>
      <c r="LD178" s="11"/>
      <c r="LE178" s="11"/>
      <c r="LF178" s="11"/>
      <c r="LG178" s="11"/>
      <c r="LH178" s="11"/>
      <c r="LI178" s="11"/>
      <c r="LJ178" s="16"/>
      <c r="LK178" s="16"/>
      <c r="LL178" s="11"/>
      <c r="LM178" s="12"/>
      <c r="LN178" s="12"/>
      <c r="LO178" s="13"/>
      <c r="LP178" s="14"/>
      <c r="LQ178" s="11"/>
      <c r="LR178" s="11"/>
      <c r="LS178" s="11"/>
      <c r="LT178" s="11"/>
      <c r="LU178" s="11"/>
      <c r="LV178" s="11"/>
      <c r="LW178" s="11"/>
      <c r="LX178" s="11"/>
      <c r="LY178" s="11"/>
      <c r="LZ178" s="11"/>
      <c r="MA178" s="11"/>
      <c r="MB178" s="11"/>
      <c r="MC178" s="16"/>
      <c r="MD178" s="16"/>
      <c r="ME178" s="11"/>
      <c r="MF178" s="12"/>
      <c r="MG178" s="12"/>
      <c r="MH178" s="13"/>
      <c r="MI178" s="14"/>
      <c r="MJ178" s="11"/>
      <c r="MK178" s="11"/>
      <c r="ML178" s="11"/>
      <c r="MM178" s="11"/>
      <c r="MN178" s="11"/>
      <c r="MO178" s="11"/>
      <c r="MP178" s="11"/>
      <c r="MQ178" s="11"/>
      <c r="MR178" s="11"/>
      <c r="MS178" s="11"/>
      <c r="MT178" s="11"/>
      <c r="MU178" s="11"/>
      <c r="MV178" s="16"/>
      <c r="MW178" s="16"/>
      <c r="MX178" s="11"/>
      <c r="MY178" s="12"/>
      <c r="MZ178" s="12"/>
      <c r="NA178" s="13"/>
      <c r="NB178" s="14"/>
      <c r="NC178" s="11"/>
      <c r="ND178" s="11"/>
      <c r="NE178" s="11"/>
      <c r="NF178" s="11"/>
      <c r="NG178" s="11"/>
      <c r="NH178" s="11"/>
      <c r="NI178" s="11"/>
      <c r="NJ178" s="11"/>
      <c r="NK178" s="11"/>
      <c r="NL178" s="11"/>
      <c r="NM178" s="11"/>
      <c r="NN178" s="11"/>
      <c r="NO178" s="16"/>
      <c r="NP178" s="16"/>
      <c r="NQ178" s="11"/>
      <c r="NR178" s="12"/>
      <c r="NS178" s="12"/>
      <c r="NT178" s="13"/>
      <c r="NU178" s="14"/>
      <c r="NV178" s="11"/>
      <c r="NW178" s="11"/>
      <c r="NX178" s="11"/>
      <c r="NY178" s="11"/>
      <c r="NZ178" s="11"/>
      <c r="OA178" s="11"/>
      <c r="OB178" s="11"/>
      <c r="OC178" s="11"/>
      <c r="OD178" s="11"/>
      <c r="OE178" s="11"/>
      <c r="OF178" s="11"/>
      <c r="OG178" s="11"/>
      <c r="OH178" s="16"/>
      <c r="OI178" s="16"/>
      <c r="OJ178" s="11"/>
      <c r="OK178" s="12"/>
      <c r="OL178" s="12"/>
      <c r="OM178" s="13"/>
      <c r="ON178" s="14"/>
      <c r="OO178" s="11"/>
      <c r="OP178" s="11"/>
      <c r="OQ178" s="11"/>
      <c r="OR178" s="11"/>
      <c r="OS178" s="11"/>
      <c r="OT178" s="11"/>
      <c r="OU178" s="11"/>
      <c r="OV178" s="11"/>
      <c r="OW178" s="11"/>
      <c r="OX178" s="11"/>
      <c r="OY178" s="11"/>
      <c r="OZ178" s="11"/>
      <c r="PA178" s="16"/>
      <c r="PB178" s="16"/>
    </row>
    <row r="179" spans="1:418" ht="100" customHeight="1" x14ac:dyDescent="0.75">
      <c r="A179" s="12">
        <v>3332</v>
      </c>
      <c r="B179" s="12" t="s">
        <v>3332</v>
      </c>
      <c r="C179" s="12" t="s">
        <v>7442</v>
      </c>
      <c r="D179" s="26">
        <v>6000</v>
      </c>
      <c r="E179" s="27">
        <v>6000</v>
      </c>
      <c r="F179" s="12" t="s">
        <v>8218</v>
      </c>
      <c r="G179" s="12" t="s">
        <v>8223</v>
      </c>
      <c r="H179" s="12" t="s">
        <v>8245</v>
      </c>
      <c r="I179" s="12">
        <v>1405802330</v>
      </c>
      <c r="J179" s="12">
        <v>1403210330</v>
      </c>
      <c r="K179" s="12" t="b">
        <v>0</v>
      </c>
      <c r="L179" s="12">
        <v>83</v>
      </c>
      <c r="M179" s="12" t="b">
        <v>1</v>
      </c>
      <c r="N179" s="12" t="s">
        <v>8273</v>
      </c>
      <c r="O179" s="12" t="s">
        <v>8274</v>
      </c>
      <c r="P179" s="12">
        <v>100</v>
      </c>
      <c r="Q179" s="12">
        <v>72.290000000000006</v>
      </c>
      <c r="R179" s="15">
        <v>41809.860300925924</v>
      </c>
      <c r="S179" s="15">
        <v>41839.860300925924</v>
      </c>
      <c r="T179" s="11"/>
      <c r="U179" s="12"/>
      <c r="V179" s="12"/>
      <c r="W179" s="13"/>
      <c r="X179" s="14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6"/>
      <c r="AL179" s="16"/>
      <c r="AM179" s="11"/>
      <c r="AN179" s="12"/>
      <c r="AO179" s="12"/>
      <c r="AP179" s="13"/>
      <c r="AQ179" s="14"/>
      <c r="AR179" s="11"/>
      <c r="AS179" s="11"/>
      <c r="AT179" s="11"/>
      <c r="AU179" s="11"/>
      <c r="AV179" s="11"/>
      <c r="AW179" s="11"/>
      <c r="AX179" s="11"/>
      <c r="AY179" s="11"/>
      <c r="AZ179" s="11"/>
      <c r="BA179" s="11"/>
      <c r="BB179" s="11"/>
      <c r="BC179" s="11"/>
      <c r="BD179" s="16"/>
      <c r="BE179" s="16"/>
      <c r="BF179" s="11"/>
      <c r="BG179" s="12"/>
      <c r="BH179" s="12"/>
      <c r="BI179" s="13"/>
      <c r="BJ179" s="14"/>
      <c r="BK179" s="11"/>
      <c r="BL179" s="11"/>
      <c r="BM179" s="11"/>
      <c r="BN179" s="11"/>
      <c r="BO179" s="11"/>
      <c r="BP179" s="11"/>
      <c r="BQ179" s="11"/>
      <c r="BR179" s="11"/>
      <c r="BS179" s="11"/>
      <c r="BT179" s="11"/>
      <c r="BU179" s="11"/>
      <c r="BV179" s="11"/>
      <c r="BW179" s="16"/>
      <c r="BX179" s="16"/>
      <c r="BY179" s="11"/>
      <c r="BZ179" s="12"/>
      <c r="CA179" s="12"/>
      <c r="CB179" s="13"/>
      <c r="CC179" s="14"/>
      <c r="CD179" s="11"/>
      <c r="CE179" s="11"/>
      <c r="CF179" s="11"/>
      <c r="CG179" s="11"/>
      <c r="CH179" s="11"/>
      <c r="CI179" s="11"/>
      <c r="CJ179" s="11"/>
      <c r="CK179" s="11"/>
      <c r="CL179" s="11"/>
      <c r="CM179" s="11"/>
      <c r="CN179" s="11"/>
      <c r="CO179" s="11"/>
      <c r="CP179" s="16"/>
      <c r="CQ179" s="16"/>
      <c r="CR179" s="11"/>
      <c r="CS179" s="12"/>
      <c r="CT179" s="12"/>
      <c r="CU179" s="13"/>
      <c r="CV179" s="14"/>
      <c r="CW179" s="11"/>
      <c r="CX179" s="11"/>
      <c r="CY179" s="11"/>
      <c r="CZ179" s="11"/>
      <c r="DA179" s="11"/>
      <c r="DB179" s="11"/>
      <c r="DC179" s="11"/>
      <c r="DD179" s="11"/>
      <c r="DE179" s="11"/>
      <c r="DF179" s="11"/>
      <c r="DG179" s="11"/>
      <c r="DH179" s="11"/>
      <c r="DI179" s="16"/>
      <c r="DJ179" s="16"/>
      <c r="DK179" s="11"/>
      <c r="DL179" s="12"/>
      <c r="DM179" s="12"/>
      <c r="DN179" s="13"/>
      <c r="DO179" s="14"/>
      <c r="DP179" s="11"/>
      <c r="DQ179" s="11"/>
      <c r="DR179" s="11"/>
      <c r="DS179" s="11"/>
      <c r="DT179" s="11"/>
      <c r="DU179" s="11"/>
      <c r="DV179" s="11"/>
      <c r="DW179" s="11"/>
      <c r="DX179" s="11"/>
      <c r="DY179" s="11"/>
      <c r="DZ179" s="11"/>
      <c r="EA179" s="11"/>
      <c r="EB179" s="16"/>
      <c r="EC179" s="16"/>
      <c r="ED179" s="11"/>
      <c r="EE179" s="12"/>
      <c r="EF179" s="12"/>
      <c r="EG179" s="13"/>
      <c r="EH179" s="14"/>
      <c r="EI179" s="11"/>
      <c r="EJ179" s="11"/>
      <c r="EK179" s="11"/>
      <c r="EL179" s="11"/>
      <c r="EM179" s="11"/>
      <c r="EN179" s="11"/>
      <c r="EO179" s="11"/>
      <c r="EP179" s="11"/>
      <c r="EQ179" s="11"/>
      <c r="ER179" s="11"/>
      <c r="ES179" s="11"/>
      <c r="ET179" s="11"/>
      <c r="EU179" s="16"/>
      <c r="EV179" s="16"/>
      <c r="EW179" s="11"/>
      <c r="EX179" s="12"/>
      <c r="EY179" s="12"/>
      <c r="EZ179" s="13"/>
      <c r="FA179" s="14"/>
      <c r="FB179" s="11"/>
      <c r="FC179" s="11"/>
      <c r="FD179" s="11"/>
      <c r="FE179" s="11"/>
      <c r="FF179" s="11"/>
      <c r="FG179" s="11"/>
      <c r="FH179" s="11"/>
      <c r="FI179" s="11"/>
      <c r="FJ179" s="11"/>
      <c r="FK179" s="11"/>
      <c r="FL179" s="11"/>
      <c r="FM179" s="11"/>
      <c r="FN179" s="16"/>
      <c r="FO179" s="16"/>
      <c r="FP179" s="11"/>
      <c r="FQ179" s="12"/>
      <c r="FR179" s="12"/>
      <c r="FS179" s="13"/>
      <c r="FT179" s="14"/>
      <c r="FU179" s="11"/>
      <c r="FV179" s="11"/>
      <c r="FW179" s="11"/>
      <c r="FX179" s="11"/>
      <c r="FY179" s="11"/>
      <c r="FZ179" s="11"/>
      <c r="GA179" s="11"/>
      <c r="GB179" s="11"/>
      <c r="GC179" s="11"/>
      <c r="GD179" s="11"/>
      <c r="GE179" s="11"/>
      <c r="GF179" s="11"/>
      <c r="GG179" s="16"/>
      <c r="GH179" s="16"/>
      <c r="GI179" s="11"/>
      <c r="GJ179" s="12"/>
      <c r="GK179" s="12"/>
      <c r="GL179" s="13"/>
      <c r="GM179" s="14"/>
      <c r="GN179" s="11"/>
      <c r="GO179" s="11"/>
      <c r="GP179" s="11"/>
      <c r="GQ179" s="11"/>
      <c r="GR179" s="11"/>
      <c r="GS179" s="11"/>
      <c r="GT179" s="11"/>
      <c r="GU179" s="11"/>
      <c r="GV179" s="11"/>
      <c r="GW179" s="11"/>
      <c r="GX179" s="11"/>
      <c r="GY179" s="11"/>
      <c r="GZ179" s="16"/>
      <c r="HA179" s="16"/>
      <c r="HB179" s="11"/>
      <c r="HC179" s="12"/>
      <c r="HD179" s="12"/>
      <c r="HE179" s="13"/>
      <c r="HF179" s="14"/>
      <c r="HG179" s="11"/>
      <c r="HH179" s="11"/>
      <c r="HI179" s="11"/>
      <c r="HJ179" s="11"/>
      <c r="HK179" s="11"/>
      <c r="HL179" s="11"/>
      <c r="HM179" s="11"/>
      <c r="HN179" s="11"/>
      <c r="HO179" s="11"/>
      <c r="HP179" s="11"/>
      <c r="HQ179" s="11"/>
      <c r="HR179" s="11"/>
      <c r="HS179" s="16"/>
      <c r="HT179" s="16"/>
      <c r="HU179" s="11"/>
      <c r="HV179" s="12"/>
      <c r="HW179" s="12"/>
      <c r="HX179" s="13"/>
      <c r="HY179" s="14"/>
      <c r="HZ179" s="11"/>
      <c r="IA179" s="11"/>
      <c r="IB179" s="11"/>
      <c r="IC179" s="11"/>
      <c r="ID179" s="11"/>
      <c r="IE179" s="11"/>
      <c r="IF179" s="11"/>
      <c r="IG179" s="11"/>
      <c r="IH179" s="11"/>
      <c r="II179" s="11"/>
      <c r="IJ179" s="11"/>
      <c r="IK179" s="11"/>
      <c r="IL179" s="16"/>
      <c r="IM179" s="16"/>
      <c r="IN179" s="11"/>
      <c r="IO179" s="12"/>
      <c r="IP179" s="12"/>
      <c r="IQ179" s="13"/>
      <c r="IR179" s="14"/>
      <c r="IS179" s="11"/>
      <c r="IT179" s="11"/>
      <c r="IU179" s="11"/>
      <c r="IV179" s="11"/>
      <c r="IW179" s="11"/>
      <c r="IX179" s="11"/>
      <c r="IY179" s="11"/>
      <c r="IZ179" s="11"/>
      <c r="JA179" s="11"/>
      <c r="JB179" s="11"/>
      <c r="JC179" s="11"/>
      <c r="JD179" s="11"/>
      <c r="JE179" s="16"/>
      <c r="JF179" s="16"/>
      <c r="JG179" s="11"/>
      <c r="JH179" s="12"/>
      <c r="JI179" s="12"/>
      <c r="JJ179" s="13"/>
      <c r="JK179" s="14"/>
      <c r="JL179" s="11"/>
      <c r="JM179" s="11"/>
      <c r="JN179" s="11"/>
      <c r="JO179" s="11"/>
      <c r="JP179" s="11"/>
      <c r="JQ179" s="11"/>
      <c r="JR179" s="11"/>
      <c r="JS179" s="11"/>
      <c r="JT179" s="11"/>
      <c r="JU179" s="11"/>
      <c r="JV179" s="11"/>
      <c r="JW179" s="11"/>
      <c r="JX179" s="16"/>
      <c r="JY179" s="16"/>
      <c r="JZ179" s="11"/>
      <c r="KA179" s="12"/>
      <c r="KB179" s="12"/>
      <c r="KC179" s="13"/>
      <c r="KD179" s="14"/>
      <c r="KE179" s="11"/>
      <c r="KF179" s="11"/>
      <c r="KG179" s="11"/>
      <c r="KH179" s="11"/>
      <c r="KI179" s="11"/>
      <c r="KJ179" s="11"/>
      <c r="KK179" s="11"/>
      <c r="KL179" s="11"/>
      <c r="KM179" s="11"/>
      <c r="KN179" s="11"/>
      <c r="KO179" s="11"/>
      <c r="KP179" s="11"/>
      <c r="KQ179" s="16"/>
      <c r="KR179" s="16"/>
      <c r="KS179" s="11"/>
      <c r="KT179" s="12"/>
      <c r="KU179" s="12"/>
      <c r="KV179" s="13"/>
      <c r="KW179" s="14"/>
      <c r="KX179" s="11"/>
      <c r="KY179" s="11"/>
      <c r="KZ179" s="11"/>
      <c r="LA179" s="11"/>
      <c r="LB179" s="11"/>
      <c r="LC179" s="11"/>
      <c r="LD179" s="11"/>
      <c r="LE179" s="11"/>
      <c r="LF179" s="11"/>
      <c r="LG179" s="11"/>
      <c r="LH179" s="11"/>
      <c r="LI179" s="11"/>
      <c r="LJ179" s="16"/>
      <c r="LK179" s="16"/>
      <c r="LL179" s="11"/>
      <c r="LM179" s="12"/>
      <c r="LN179" s="12"/>
      <c r="LO179" s="13"/>
      <c r="LP179" s="14"/>
      <c r="LQ179" s="11"/>
      <c r="LR179" s="11"/>
      <c r="LS179" s="11"/>
      <c r="LT179" s="11"/>
      <c r="LU179" s="11"/>
      <c r="LV179" s="11"/>
      <c r="LW179" s="11"/>
      <c r="LX179" s="11"/>
      <c r="LY179" s="11"/>
      <c r="LZ179" s="11"/>
      <c r="MA179" s="11"/>
      <c r="MB179" s="11"/>
      <c r="MC179" s="16"/>
      <c r="MD179" s="16"/>
      <c r="ME179" s="11"/>
      <c r="MF179" s="12"/>
      <c r="MG179" s="12"/>
      <c r="MH179" s="13"/>
      <c r="MI179" s="14"/>
      <c r="MJ179" s="11"/>
      <c r="MK179" s="11"/>
      <c r="ML179" s="11"/>
      <c r="MM179" s="11"/>
      <c r="MN179" s="11"/>
      <c r="MO179" s="11"/>
      <c r="MP179" s="11"/>
      <c r="MQ179" s="11"/>
      <c r="MR179" s="11"/>
      <c r="MS179" s="11"/>
      <c r="MT179" s="11"/>
      <c r="MU179" s="11"/>
      <c r="MV179" s="16"/>
      <c r="MW179" s="16"/>
      <c r="MX179" s="11"/>
      <c r="MY179" s="12"/>
      <c r="MZ179" s="12"/>
      <c r="NA179" s="13"/>
      <c r="NB179" s="14"/>
      <c r="NC179" s="11"/>
      <c r="ND179" s="11"/>
      <c r="NE179" s="11"/>
      <c r="NF179" s="11"/>
      <c r="NG179" s="11"/>
      <c r="NH179" s="11"/>
      <c r="NI179" s="11"/>
      <c r="NJ179" s="11"/>
      <c r="NK179" s="11"/>
      <c r="NL179" s="11"/>
      <c r="NM179" s="11"/>
      <c r="NN179" s="11"/>
      <c r="NO179" s="16"/>
      <c r="NP179" s="16"/>
      <c r="NQ179" s="11"/>
      <c r="NR179" s="12"/>
      <c r="NS179" s="12"/>
      <c r="NT179" s="13"/>
      <c r="NU179" s="14"/>
      <c r="NV179" s="11"/>
      <c r="NW179" s="11"/>
      <c r="NX179" s="11"/>
      <c r="NY179" s="11"/>
      <c r="NZ179" s="11"/>
      <c r="OA179" s="11"/>
      <c r="OB179" s="11"/>
      <c r="OC179" s="11"/>
      <c r="OD179" s="11"/>
      <c r="OE179" s="11"/>
      <c r="OF179" s="11"/>
      <c r="OG179" s="11"/>
      <c r="OH179" s="16"/>
      <c r="OI179" s="16"/>
      <c r="OJ179" s="11"/>
      <c r="OK179" s="12"/>
      <c r="OL179" s="12"/>
      <c r="OM179" s="13"/>
      <c r="ON179" s="14"/>
      <c r="OO179" s="11"/>
      <c r="OP179" s="11"/>
      <c r="OQ179" s="11"/>
      <c r="OR179" s="11"/>
      <c r="OS179" s="11"/>
      <c r="OT179" s="11"/>
      <c r="OU179" s="11"/>
      <c r="OV179" s="11"/>
      <c r="OW179" s="11"/>
      <c r="OX179" s="11"/>
      <c r="OY179" s="11"/>
      <c r="OZ179" s="11"/>
      <c r="PA179" s="16"/>
      <c r="PB179" s="16"/>
    </row>
    <row r="180" spans="1:418" ht="100" customHeight="1" x14ac:dyDescent="0.75">
      <c r="A180" s="12">
        <v>3333</v>
      </c>
      <c r="B180" s="12" t="s">
        <v>3333</v>
      </c>
      <c r="C180" s="12" t="s">
        <v>7443</v>
      </c>
      <c r="D180" s="26">
        <v>3500</v>
      </c>
      <c r="E180" s="27">
        <v>3660</v>
      </c>
      <c r="F180" s="12" t="s">
        <v>8218</v>
      </c>
      <c r="G180" s="12" t="s">
        <v>8223</v>
      </c>
      <c r="H180" s="12" t="s">
        <v>8245</v>
      </c>
      <c r="I180" s="12">
        <v>1434384880</v>
      </c>
      <c r="J180" s="12">
        <v>1432484080</v>
      </c>
      <c r="K180" s="12" t="b">
        <v>0</v>
      </c>
      <c r="L180" s="12">
        <v>111</v>
      </c>
      <c r="M180" s="12" t="b">
        <v>1</v>
      </c>
      <c r="N180" s="12" t="s">
        <v>8273</v>
      </c>
      <c r="O180" s="12" t="s">
        <v>8274</v>
      </c>
      <c r="P180" s="12">
        <v>105</v>
      </c>
      <c r="Q180" s="12">
        <v>32.97</v>
      </c>
      <c r="R180" s="15">
        <v>42148.676851851851</v>
      </c>
      <c r="S180" s="15">
        <v>42170.676851851851</v>
      </c>
      <c r="T180" s="11"/>
      <c r="U180" s="12"/>
      <c r="V180" s="12"/>
      <c r="W180" s="13"/>
      <c r="X180" s="14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6"/>
      <c r="AL180" s="16"/>
      <c r="AM180" s="11"/>
      <c r="AN180" s="12"/>
      <c r="AO180" s="12"/>
      <c r="AP180" s="13"/>
      <c r="AQ180" s="14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  <c r="BB180" s="11"/>
      <c r="BC180" s="11"/>
      <c r="BD180" s="16"/>
      <c r="BE180" s="16"/>
      <c r="BF180" s="11"/>
      <c r="BG180" s="12"/>
      <c r="BH180" s="12"/>
      <c r="BI180" s="13"/>
      <c r="BJ180" s="14"/>
      <c r="BK180" s="11"/>
      <c r="BL180" s="11"/>
      <c r="BM180" s="11"/>
      <c r="BN180" s="11"/>
      <c r="BO180" s="11"/>
      <c r="BP180" s="11"/>
      <c r="BQ180" s="11"/>
      <c r="BR180" s="11"/>
      <c r="BS180" s="11"/>
      <c r="BT180" s="11"/>
      <c r="BU180" s="11"/>
      <c r="BV180" s="11"/>
      <c r="BW180" s="16"/>
      <c r="BX180" s="16"/>
      <c r="BY180" s="11"/>
      <c r="BZ180" s="12"/>
      <c r="CA180" s="12"/>
      <c r="CB180" s="13"/>
      <c r="CC180" s="14"/>
      <c r="CD180" s="11"/>
      <c r="CE180" s="11"/>
      <c r="CF180" s="11"/>
      <c r="CG180" s="11"/>
      <c r="CH180" s="11"/>
      <c r="CI180" s="11"/>
      <c r="CJ180" s="11"/>
      <c r="CK180" s="11"/>
      <c r="CL180" s="11"/>
      <c r="CM180" s="11"/>
      <c r="CN180" s="11"/>
      <c r="CO180" s="11"/>
      <c r="CP180" s="16"/>
      <c r="CQ180" s="16"/>
      <c r="CR180" s="11"/>
      <c r="CS180" s="12"/>
      <c r="CT180" s="12"/>
      <c r="CU180" s="13"/>
      <c r="CV180" s="14"/>
      <c r="CW180" s="11"/>
      <c r="CX180" s="11"/>
      <c r="CY180" s="11"/>
      <c r="CZ180" s="11"/>
      <c r="DA180" s="11"/>
      <c r="DB180" s="11"/>
      <c r="DC180" s="11"/>
      <c r="DD180" s="11"/>
      <c r="DE180" s="11"/>
      <c r="DF180" s="11"/>
      <c r="DG180" s="11"/>
      <c r="DH180" s="11"/>
      <c r="DI180" s="16"/>
      <c r="DJ180" s="16"/>
      <c r="DK180" s="11"/>
      <c r="DL180" s="12"/>
      <c r="DM180" s="12"/>
      <c r="DN180" s="13"/>
      <c r="DO180" s="14"/>
      <c r="DP180" s="11"/>
      <c r="DQ180" s="11"/>
      <c r="DR180" s="11"/>
      <c r="DS180" s="11"/>
      <c r="DT180" s="11"/>
      <c r="DU180" s="11"/>
      <c r="DV180" s="11"/>
      <c r="DW180" s="11"/>
      <c r="DX180" s="11"/>
      <c r="DY180" s="11"/>
      <c r="DZ180" s="11"/>
      <c r="EA180" s="11"/>
      <c r="EB180" s="16"/>
      <c r="EC180" s="16"/>
      <c r="ED180" s="11"/>
      <c r="EE180" s="12"/>
      <c r="EF180" s="12"/>
      <c r="EG180" s="13"/>
      <c r="EH180" s="14"/>
      <c r="EI180" s="11"/>
      <c r="EJ180" s="11"/>
      <c r="EK180" s="11"/>
      <c r="EL180" s="11"/>
      <c r="EM180" s="11"/>
      <c r="EN180" s="11"/>
      <c r="EO180" s="11"/>
      <c r="EP180" s="11"/>
      <c r="EQ180" s="11"/>
      <c r="ER180" s="11"/>
      <c r="ES180" s="11"/>
      <c r="ET180" s="11"/>
      <c r="EU180" s="16"/>
      <c r="EV180" s="16"/>
      <c r="EW180" s="11"/>
      <c r="EX180" s="12"/>
      <c r="EY180" s="12"/>
      <c r="EZ180" s="13"/>
      <c r="FA180" s="14"/>
      <c r="FB180" s="11"/>
      <c r="FC180" s="11"/>
      <c r="FD180" s="11"/>
      <c r="FE180" s="11"/>
      <c r="FF180" s="11"/>
      <c r="FG180" s="11"/>
      <c r="FH180" s="11"/>
      <c r="FI180" s="11"/>
      <c r="FJ180" s="11"/>
      <c r="FK180" s="11"/>
      <c r="FL180" s="11"/>
      <c r="FM180" s="11"/>
      <c r="FN180" s="16"/>
      <c r="FO180" s="16"/>
      <c r="FP180" s="11"/>
      <c r="FQ180" s="12"/>
      <c r="FR180" s="12"/>
      <c r="FS180" s="13"/>
      <c r="FT180" s="14"/>
      <c r="FU180" s="11"/>
      <c r="FV180" s="11"/>
      <c r="FW180" s="11"/>
      <c r="FX180" s="11"/>
      <c r="FY180" s="11"/>
      <c r="FZ180" s="11"/>
      <c r="GA180" s="11"/>
      <c r="GB180" s="11"/>
      <c r="GC180" s="11"/>
      <c r="GD180" s="11"/>
      <c r="GE180" s="11"/>
      <c r="GF180" s="11"/>
      <c r="GG180" s="16"/>
      <c r="GH180" s="16"/>
      <c r="GI180" s="11"/>
      <c r="GJ180" s="12"/>
      <c r="GK180" s="12"/>
      <c r="GL180" s="13"/>
      <c r="GM180" s="14"/>
      <c r="GN180" s="11"/>
      <c r="GO180" s="11"/>
      <c r="GP180" s="11"/>
      <c r="GQ180" s="11"/>
      <c r="GR180" s="11"/>
      <c r="GS180" s="11"/>
      <c r="GT180" s="11"/>
      <c r="GU180" s="11"/>
      <c r="GV180" s="11"/>
      <c r="GW180" s="11"/>
      <c r="GX180" s="11"/>
      <c r="GY180" s="11"/>
      <c r="GZ180" s="16"/>
      <c r="HA180" s="16"/>
      <c r="HB180" s="11"/>
      <c r="HC180" s="12"/>
      <c r="HD180" s="12"/>
      <c r="HE180" s="13"/>
      <c r="HF180" s="14"/>
      <c r="HG180" s="11"/>
      <c r="HH180" s="11"/>
      <c r="HI180" s="11"/>
      <c r="HJ180" s="11"/>
      <c r="HK180" s="11"/>
      <c r="HL180" s="11"/>
      <c r="HM180" s="11"/>
      <c r="HN180" s="11"/>
      <c r="HO180" s="11"/>
      <c r="HP180" s="11"/>
      <c r="HQ180" s="11"/>
      <c r="HR180" s="11"/>
      <c r="HS180" s="16"/>
      <c r="HT180" s="16"/>
      <c r="HU180" s="11"/>
      <c r="HV180" s="12"/>
      <c r="HW180" s="12"/>
      <c r="HX180" s="13"/>
      <c r="HY180" s="14"/>
      <c r="HZ180" s="11"/>
      <c r="IA180" s="11"/>
      <c r="IB180" s="11"/>
      <c r="IC180" s="11"/>
      <c r="ID180" s="11"/>
      <c r="IE180" s="11"/>
      <c r="IF180" s="11"/>
      <c r="IG180" s="11"/>
      <c r="IH180" s="11"/>
      <c r="II180" s="11"/>
      <c r="IJ180" s="11"/>
      <c r="IK180" s="11"/>
      <c r="IL180" s="16"/>
      <c r="IM180" s="16"/>
      <c r="IN180" s="11"/>
      <c r="IO180" s="12"/>
      <c r="IP180" s="12"/>
      <c r="IQ180" s="13"/>
      <c r="IR180" s="14"/>
      <c r="IS180" s="11"/>
      <c r="IT180" s="11"/>
      <c r="IU180" s="11"/>
      <c r="IV180" s="11"/>
      <c r="IW180" s="11"/>
      <c r="IX180" s="11"/>
      <c r="IY180" s="11"/>
      <c r="IZ180" s="11"/>
      <c r="JA180" s="11"/>
      <c r="JB180" s="11"/>
      <c r="JC180" s="11"/>
      <c r="JD180" s="11"/>
      <c r="JE180" s="16"/>
      <c r="JF180" s="16"/>
      <c r="JG180" s="11"/>
      <c r="JH180" s="12"/>
      <c r="JI180" s="12"/>
      <c r="JJ180" s="13"/>
      <c r="JK180" s="14"/>
      <c r="JL180" s="11"/>
      <c r="JM180" s="11"/>
      <c r="JN180" s="11"/>
      <c r="JO180" s="11"/>
      <c r="JP180" s="11"/>
      <c r="JQ180" s="11"/>
      <c r="JR180" s="11"/>
      <c r="JS180" s="11"/>
      <c r="JT180" s="11"/>
      <c r="JU180" s="11"/>
      <c r="JV180" s="11"/>
      <c r="JW180" s="11"/>
      <c r="JX180" s="16"/>
      <c r="JY180" s="16"/>
      <c r="JZ180" s="11"/>
      <c r="KA180" s="12"/>
      <c r="KB180" s="12"/>
      <c r="KC180" s="13"/>
      <c r="KD180" s="14"/>
      <c r="KE180" s="11"/>
      <c r="KF180" s="11"/>
      <c r="KG180" s="11"/>
      <c r="KH180" s="11"/>
      <c r="KI180" s="11"/>
      <c r="KJ180" s="11"/>
      <c r="KK180" s="11"/>
      <c r="KL180" s="11"/>
      <c r="KM180" s="11"/>
      <c r="KN180" s="11"/>
      <c r="KO180" s="11"/>
      <c r="KP180" s="11"/>
      <c r="KQ180" s="16"/>
      <c r="KR180" s="16"/>
      <c r="KS180" s="11"/>
      <c r="KT180" s="12"/>
      <c r="KU180" s="12"/>
      <c r="KV180" s="13"/>
      <c r="KW180" s="14"/>
      <c r="KX180" s="11"/>
      <c r="KY180" s="11"/>
      <c r="KZ180" s="11"/>
      <c r="LA180" s="11"/>
      <c r="LB180" s="11"/>
      <c r="LC180" s="11"/>
      <c r="LD180" s="11"/>
      <c r="LE180" s="11"/>
      <c r="LF180" s="11"/>
      <c r="LG180" s="11"/>
      <c r="LH180" s="11"/>
      <c r="LI180" s="11"/>
      <c r="LJ180" s="16"/>
      <c r="LK180" s="16"/>
      <c r="LL180" s="11"/>
      <c r="LM180" s="12"/>
      <c r="LN180" s="12"/>
      <c r="LO180" s="13"/>
      <c r="LP180" s="14"/>
      <c r="LQ180" s="11"/>
      <c r="LR180" s="11"/>
      <c r="LS180" s="11"/>
      <c r="LT180" s="11"/>
      <c r="LU180" s="11"/>
      <c r="LV180" s="11"/>
      <c r="LW180" s="11"/>
      <c r="LX180" s="11"/>
      <c r="LY180" s="11"/>
      <c r="LZ180" s="11"/>
      <c r="MA180" s="11"/>
      <c r="MB180" s="11"/>
      <c r="MC180" s="16"/>
      <c r="MD180" s="16"/>
      <c r="ME180" s="11"/>
      <c r="MF180" s="12"/>
      <c r="MG180" s="12"/>
      <c r="MH180" s="13"/>
      <c r="MI180" s="14"/>
      <c r="MJ180" s="11"/>
      <c r="MK180" s="11"/>
      <c r="ML180" s="11"/>
      <c r="MM180" s="11"/>
      <c r="MN180" s="11"/>
      <c r="MO180" s="11"/>
      <c r="MP180" s="11"/>
      <c r="MQ180" s="11"/>
      <c r="MR180" s="11"/>
      <c r="MS180" s="11"/>
      <c r="MT180" s="11"/>
      <c r="MU180" s="11"/>
      <c r="MV180" s="16"/>
      <c r="MW180" s="16"/>
      <c r="MX180" s="11"/>
      <c r="MY180" s="12"/>
      <c r="MZ180" s="12"/>
      <c r="NA180" s="13"/>
      <c r="NB180" s="14"/>
      <c r="NC180" s="11"/>
      <c r="ND180" s="11"/>
      <c r="NE180" s="11"/>
      <c r="NF180" s="11"/>
      <c r="NG180" s="11"/>
      <c r="NH180" s="11"/>
      <c r="NI180" s="11"/>
      <c r="NJ180" s="11"/>
      <c r="NK180" s="11"/>
      <c r="NL180" s="11"/>
      <c r="NM180" s="11"/>
      <c r="NN180" s="11"/>
      <c r="NO180" s="16"/>
      <c r="NP180" s="16"/>
      <c r="NQ180" s="11"/>
      <c r="NR180" s="12"/>
      <c r="NS180" s="12"/>
      <c r="NT180" s="13"/>
      <c r="NU180" s="14"/>
      <c r="NV180" s="11"/>
      <c r="NW180" s="11"/>
      <c r="NX180" s="11"/>
      <c r="NY180" s="11"/>
      <c r="NZ180" s="11"/>
      <c r="OA180" s="11"/>
      <c r="OB180" s="11"/>
      <c r="OC180" s="11"/>
      <c r="OD180" s="11"/>
      <c r="OE180" s="11"/>
      <c r="OF180" s="11"/>
      <c r="OG180" s="11"/>
      <c r="OH180" s="16"/>
      <c r="OI180" s="16"/>
      <c r="OJ180" s="11"/>
      <c r="OK180" s="12"/>
      <c r="OL180" s="12"/>
      <c r="OM180" s="13"/>
      <c r="ON180" s="14"/>
      <c r="OO180" s="11"/>
      <c r="OP180" s="11"/>
      <c r="OQ180" s="11"/>
      <c r="OR180" s="11"/>
      <c r="OS180" s="11"/>
      <c r="OT180" s="11"/>
      <c r="OU180" s="11"/>
      <c r="OV180" s="11"/>
      <c r="OW180" s="11"/>
      <c r="OX180" s="11"/>
      <c r="OY180" s="11"/>
      <c r="OZ180" s="11"/>
      <c r="PA180" s="16"/>
      <c r="PB180" s="16"/>
    </row>
    <row r="181" spans="1:418" ht="100" customHeight="1" x14ac:dyDescent="0.75">
      <c r="A181" s="12">
        <v>3334</v>
      </c>
      <c r="B181" s="12" t="s">
        <v>3334</v>
      </c>
      <c r="C181" s="12" t="s">
        <v>7444</v>
      </c>
      <c r="D181" s="26">
        <v>3871</v>
      </c>
      <c r="E181" s="27">
        <v>5366</v>
      </c>
      <c r="F181" s="12" t="s">
        <v>8218</v>
      </c>
      <c r="G181" s="12" t="s">
        <v>8223</v>
      </c>
      <c r="H181" s="12" t="s">
        <v>8245</v>
      </c>
      <c r="I181" s="12">
        <v>1438259422</v>
      </c>
      <c r="J181" s="12">
        <v>1435667422</v>
      </c>
      <c r="K181" s="12" t="b">
        <v>0</v>
      </c>
      <c r="L181" s="12">
        <v>46</v>
      </c>
      <c r="M181" s="12" t="b">
        <v>1</v>
      </c>
      <c r="N181" s="12" t="s">
        <v>8273</v>
      </c>
      <c r="O181" s="12" t="s">
        <v>8274</v>
      </c>
      <c r="P181" s="12">
        <v>139</v>
      </c>
      <c r="Q181" s="12">
        <v>116.65</v>
      </c>
      <c r="R181" s="15">
        <v>42185.521087962959</v>
      </c>
      <c r="S181" s="15">
        <v>42215.521087962959</v>
      </c>
      <c r="T181" s="11"/>
      <c r="U181" s="12"/>
      <c r="V181" s="12"/>
      <c r="W181" s="13"/>
      <c r="X181" s="14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6"/>
      <c r="AL181" s="16"/>
      <c r="AM181" s="11"/>
      <c r="AN181" s="12"/>
      <c r="AO181" s="12"/>
      <c r="AP181" s="13"/>
      <c r="AQ181" s="14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  <c r="BD181" s="16"/>
      <c r="BE181" s="16"/>
      <c r="BF181" s="11"/>
      <c r="BG181" s="12"/>
      <c r="BH181" s="12"/>
      <c r="BI181" s="13"/>
      <c r="BJ181" s="14"/>
      <c r="BK181" s="11"/>
      <c r="BL181" s="11"/>
      <c r="BM181" s="11"/>
      <c r="BN181" s="11"/>
      <c r="BO181" s="11"/>
      <c r="BP181" s="11"/>
      <c r="BQ181" s="11"/>
      <c r="BR181" s="11"/>
      <c r="BS181" s="11"/>
      <c r="BT181" s="11"/>
      <c r="BU181" s="11"/>
      <c r="BV181" s="11"/>
      <c r="BW181" s="16"/>
      <c r="BX181" s="16"/>
      <c r="BY181" s="11"/>
      <c r="BZ181" s="12"/>
      <c r="CA181" s="12"/>
      <c r="CB181" s="13"/>
      <c r="CC181" s="14"/>
      <c r="CD181" s="11"/>
      <c r="CE181" s="11"/>
      <c r="CF181" s="11"/>
      <c r="CG181" s="11"/>
      <c r="CH181" s="11"/>
      <c r="CI181" s="11"/>
      <c r="CJ181" s="11"/>
      <c r="CK181" s="11"/>
      <c r="CL181" s="11"/>
      <c r="CM181" s="11"/>
      <c r="CN181" s="11"/>
      <c r="CO181" s="11"/>
      <c r="CP181" s="16"/>
      <c r="CQ181" s="16"/>
      <c r="CR181" s="11"/>
      <c r="CS181" s="12"/>
      <c r="CT181" s="12"/>
      <c r="CU181" s="13"/>
      <c r="CV181" s="14"/>
      <c r="CW181" s="11"/>
      <c r="CX181" s="11"/>
      <c r="CY181" s="11"/>
      <c r="CZ181" s="11"/>
      <c r="DA181" s="11"/>
      <c r="DB181" s="11"/>
      <c r="DC181" s="11"/>
      <c r="DD181" s="11"/>
      <c r="DE181" s="11"/>
      <c r="DF181" s="11"/>
      <c r="DG181" s="11"/>
      <c r="DH181" s="11"/>
      <c r="DI181" s="16"/>
      <c r="DJ181" s="16"/>
      <c r="DK181" s="11"/>
      <c r="DL181" s="12"/>
      <c r="DM181" s="12"/>
      <c r="DN181" s="13"/>
      <c r="DO181" s="14"/>
      <c r="DP181" s="11"/>
      <c r="DQ181" s="11"/>
      <c r="DR181" s="11"/>
      <c r="DS181" s="11"/>
      <c r="DT181" s="11"/>
      <c r="DU181" s="11"/>
      <c r="DV181" s="11"/>
      <c r="DW181" s="11"/>
      <c r="DX181" s="11"/>
      <c r="DY181" s="11"/>
      <c r="DZ181" s="11"/>
      <c r="EA181" s="11"/>
      <c r="EB181" s="16"/>
      <c r="EC181" s="16"/>
      <c r="ED181" s="11"/>
      <c r="EE181" s="12"/>
      <c r="EF181" s="12"/>
      <c r="EG181" s="13"/>
      <c r="EH181" s="14"/>
      <c r="EI181" s="11"/>
      <c r="EJ181" s="11"/>
      <c r="EK181" s="11"/>
      <c r="EL181" s="11"/>
      <c r="EM181" s="11"/>
      <c r="EN181" s="11"/>
      <c r="EO181" s="11"/>
      <c r="EP181" s="11"/>
      <c r="EQ181" s="11"/>
      <c r="ER181" s="11"/>
      <c r="ES181" s="11"/>
      <c r="ET181" s="11"/>
      <c r="EU181" s="16"/>
      <c r="EV181" s="16"/>
      <c r="EW181" s="11"/>
      <c r="EX181" s="12"/>
      <c r="EY181" s="12"/>
      <c r="EZ181" s="13"/>
      <c r="FA181" s="14"/>
      <c r="FB181" s="11"/>
      <c r="FC181" s="11"/>
      <c r="FD181" s="11"/>
      <c r="FE181" s="11"/>
      <c r="FF181" s="11"/>
      <c r="FG181" s="11"/>
      <c r="FH181" s="11"/>
      <c r="FI181" s="11"/>
      <c r="FJ181" s="11"/>
      <c r="FK181" s="11"/>
      <c r="FL181" s="11"/>
      <c r="FM181" s="11"/>
      <c r="FN181" s="16"/>
      <c r="FO181" s="16"/>
      <c r="FP181" s="11"/>
      <c r="FQ181" s="12"/>
      <c r="FR181" s="12"/>
      <c r="FS181" s="13"/>
      <c r="FT181" s="14"/>
      <c r="FU181" s="11"/>
      <c r="FV181" s="11"/>
      <c r="FW181" s="11"/>
      <c r="FX181" s="11"/>
      <c r="FY181" s="11"/>
      <c r="FZ181" s="11"/>
      <c r="GA181" s="11"/>
      <c r="GB181" s="11"/>
      <c r="GC181" s="11"/>
      <c r="GD181" s="11"/>
      <c r="GE181" s="11"/>
      <c r="GF181" s="11"/>
      <c r="GG181" s="16"/>
      <c r="GH181" s="16"/>
      <c r="GI181" s="11"/>
      <c r="GJ181" s="12"/>
      <c r="GK181" s="12"/>
      <c r="GL181" s="13"/>
      <c r="GM181" s="14"/>
      <c r="GN181" s="11"/>
      <c r="GO181" s="11"/>
      <c r="GP181" s="11"/>
      <c r="GQ181" s="11"/>
      <c r="GR181" s="11"/>
      <c r="GS181" s="11"/>
      <c r="GT181" s="11"/>
      <c r="GU181" s="11"/>
      <c r="GV181" s="11"/>
      <c r="GW181" s="11"/>
      <c r="GX181" s="11"/>
      <c r="GY181" s="11"/>
      <c r="GZ181" s="16"/>
      <c r="HA181" s="16"/>
      <c r="HB181" s="11"/>
      <c r="HC181" s="12"/>
      <c r="HD181" s="12"/>
      <c r="HE181" s="13"/>
      <c r="HF181" s="14"/>
      <c r="HG181" s="11"/>
      <c r="HH181" s="11"/>
      <c r="HI181" s="11"/>
      <c r="HJ181" s="11"/>
      <c r="HK181" s="11"/>
      <c r="HL181" s="11"/>
      <c r="HM181" s="11"/>
      <c r="HN181" s="11"/>
      <c r="HO181" s="11"/>
      <c r="HP181" s="11"/>
      <c r="HQ181" s="11"/>
      <c r="HR181" s="11"/>
      <c r="HS181" s="16"/>
      <c r="HT181" s="16"/>
      <c r="HU181" s="11"/>
      <c r="HV181" s="12"/>
      <c r="HW181" s="12"/>
      <c r="HX181" s="13"/>
      <c r="HY181" s="14"/>
      <c r="HZ181" s="11"/>
      <c r="IA181" s="11"/>
      <c r="IB181" s="11"/>
      <c r="IC181" s="11"/>
      <c r="ID181" s="11"/>
      <c r="IE181" s="11"/>
      <c r="IF181" s="11"/>
      <c r="IG181" s="11"/>
      <c r="IH181" s="11"/>
      <c r="II181" s="11"/>
      <c r="IJ181" s="11"/>
      <c r="IK181" s="11"/>
      <c r="IL181" s="16"/>
      <c r="IM181" s="16"/>
      <c r="IN181" s="11"/>
      <c r="IO181" s="12"/>
      <c r="IP181" s="12"/>
      <c r="IQ181" s="13"/>
      <c r="IR181" s="14"/>
      <c r="IS181" s="11"/>
      <c r="IT181" s="11"/>
      <c r="IU181" s="11"/>
      <c r="IV181" s="11"/>
      <c r="IW181" s="11"/>
      <c r="IX181" s="11"/>
      <c r="IY181" s="11"/>
      <c r="IZ181" s="11"/>
      <c r="JA181" s="11"/>
      <c r="JB181" s="11"/>
      <c r="JC181" s="11"/>
      <c r="JD181" s="11"/>
      <c r="JE181" s="16"/>
      <c r="JF181" s="16"/>
      <c r="JG181" s="11"/>
      <c r="JH181" s="12"/>
      <c r="JI181" s="12"/>
      <c r="JJ181" s="13"/>
      <c r="JK181" s="14"/>
      <c r="JL181" s="11"/>
      <c r="JM181" s="11"/>
      <c r="JN181" s="11"/>
      <c r="JO181" s="11"/>
      <c r="JP181" s="11"/>
      <c r="JQ181" s="11"/>
      <c r="JR181" s="11"/>
      <c r="JS181" s="11"/>
      <c r="JT181" s="11"/>
      <c r="JU181" s="11"/>
      <c r="JV181" s="11"/>
      <c r="JW181" s="11"/>
      <c r="JX181" s="16"/>
      <c r="JY181" s="16"/>
      <c r="JZ181" s="11"/>
      <c r="KA181" s="12"/>
      <c r="KB181" s="12"/>
      <c r="KC181" s="13"/>
      <c r="KD181" s="14"/>
      <c r="KE181" s="11"/>
      <c r="KF181" s="11"/>
      <c r="KG181" s="11"/>
      <c r="KH181" s="11"/>
      <c r="KI181" s="11"/>
      <c r="KJ181" s="11"/>
      <c r="KK181" s="11"/>
      <c r="KL181" s="11"/>
      <c r="KM181" s="11"/>
      <c r="KN181" s="11"/>
      <c r="KO181" s="11"/>
      <c r="KP181" s="11"/>
      <c r="KQ181" s="16"/>
      <c r="KR181" s="16"/>
      <c r="KS181" s="11"/>
      <c r="KT181" s="12"/>
      <c r="KU181" s="12"/>
      <c r="KV181" s="13"/>
      <c r="KW181" s="14"/>
      <c r="KX181" s="11"/>
      <c r="KY181" s="11"/>
      <c r="KZ181" s="11"/>
      <c r="LA181" s="11"/>
      <c r="LB181" s="11"/>
      <c r="LC181" s="11"/>
      <c r="LD181" s="11"/>
      <c r="LE181" s="11"/>
      <c r="LF181" s="11"/>
      <c r="LG181" s="11"/>
      <c r="LH181" s="11"/>
      <c r="LI181" s="11"/>
      <c r="LJ181" s="16"/>
      <c r="LK181" s="16"/>
      <c r="LL181" s="11"/>
      <c r="LM181" s="12"/>
      <c r="LN181" s="12"/>
      <c r="LO181" s="13"/>
      <c r="LP181" s="14"/>
      <c r="LQ181" s="11"/>
      <c r="LR181" s="11"/>
      <c r="LS181" s="11"/>
      <c r="LT181" s="11"/>
      <c r="LU181" s="11"/>
      <c r="LV181" s="11"/>
      <c r="LW181" s="11"/>
      <c r="LX181" s="11"/>
      <c r="LY181" s="11"/>
      <c r="LZ181" s="11"/>
      <c r="MA181" s="11"/>
      <c r="MB181" s="11"/>
      <c r="MC181" s="16"/>
      <c r="MD181" s="16"/>
      <c r="ME181" s="11"/>
      <c r="MF181" s="12"/>
      <c r="MG181" s="12"/>
      <c r="MH181" s="13"/>
      <c r="MI181" s="14"/>
      <c r="MJ181" s="11"/>
      <c r="MK181" s="11"/>
      <c r="ML181" s="11"/>
      <c r="MM181" s="11"/>
      <c r="MN181" s="11"/>
      <c r="MO181" s="11"/>
      <c r="MP181" s="11"/>
      <c r="MQ181" s="11"/>
      <c r="MR181" s="11"/>
      <c r="MS181" s="11"/>
      <c r="MT181" s="11"/>
      <c r="MU181" s="11"/>
      <c r="MV181" s="16"/>
      <c r="MW181" s="16"/>
      <c r="MX181" s="11"/>
      <c r="MY181" s="12"/>
      <c r="MZ181" s="12"/>
      <c r="NA181" s="13"/>
      <c r="NB181" s="14"/>
      <c r="NC181" s="11"/>
      <c r="ND181" s="11"/>
      <c r="NE181" s="11"/>
      <c r="NF181" s="11"/>
      <c r="NG181" s="11"/>
      <c r="NH181" s="11"/>
      <c r="NI181" s="11"/>
      <c r="NJ181" s="11"/>
      <c r="NK181" s="11"/>
      <c r="NL181" s="11"/>
      <c r="NM181" s="11"/>
      <c r="NN181" s="11"/>
      <c r="NO181" s="16"/>
      <c r="NP181" s="16"/>
      <c r="NQ181" s="11"/>
      <c r="NR181" s="12"/>
      <c r="NS181" s="12"/>
      <c r="NT181" s="13"/>
      <c r="NU181" s="14"/>
      <c r="NV181" s="11"/>
      <c r="NW181" s="11"/>
      <c r="NX181" s="11"/>
      <c r="NY181" s="11"/>
      <c r="NZ181" s="11"/>
      <c r="OA181" s="11"/>
      <c r="OB181" s="11"/>
      <c r="OC181" s="11"/>
      <c r="OD181" s="11"/>
      <c r="OE181" s="11"/>
      <c r="OF181" s="11"/>
      <c r="OG181" s="11"/>
      <c r="OH181" s="16"/>
      <c r="OI181" s="16"/>
      <c r="OJ181" s="11"/>
      <c r="OK181" s="12"/>
      <c r="OL181" s="12"/>
      <c r="OM181" s="13"/>
      <c r="ON181" s="14"/>
      <c r="OO181" s="11"/>
      <c r="OP181" s="11"/>
      <c r="OQ181" s="11"/>
      <c r="OR181" s="11"/>
      <c r="OS181" s="11"/>
      <c r="OT181" s="11"/>
      <c r="OU181" s="11"/>
      <c r="OV181" s="11"/>
      <c r="OW181" s="11"/>
      <c r="OX181" s="11"/>
      <c r="OY181" s="11"/>
      <c r="OZ181" s="11"/>
      <c r="PA181" s="16"/>
      <c r="PB181" s="16"/>
    </row>
    <row r="182" spans="1:418" ht="100" customHeight="1" x14ac:dyDescent="0.75">
      <c r="A182" s="12">
        <v>3338</v>
      </c>
      <c r="B182" s="12" t="s">
        <v>3338</v>
      </c>
      <c r="C182" s="12" t="s">
        <v>7448</v>
      </c>
      <c r="D182" s="26">
        <v>15000</v>
      </c>
      <c r="E182" s="27">
        <v>15327</v>
      </c>
      <c r="F182" s="12" t="s">
        <v>8218</v>
      </c>
      <c r="G182" s="12" t="s">
        <v>8223</v>
      </c>
      <c r="H182" s="12" t="s">
        <v>8245</v>
      </c>
      <c r="I182" s="12">
        <v>1487944080</v>
      </c>
      <c r="J182" s="12">
        <v>1486129680</v>
      </c>
      <c r="K182" s="12" t="b">
        <v>0</v>
      </c>
      <c r="L182" s="12">
        <v>112</v>
      </c>
      <c r="M182" s="12" t="b">
        <v>1</v>
      </c>
      <c r="N182" s="12" t="s">
        <v>8273</v>
      </c>
      <c r="O182" s="12" t="s">
        <v>8274</v>
      </c>
      <c r="P182" s="12">
        <v>102</v>
      </c>
      <c r="Q182" s="12">
        <v>136.85</v>
      </c>
      <c r="R182" s="15">
        <v>42769.574999999997</v>
      </c>
      <c r="S182" s="15">
        <v>42790.574999999997</v>
      </c>
      <c r="T182" s="11"/>
      <c r="U182" s="12"/>
      <c r="V182" s="12"/>
      <c r="W182" s="13"/>
      <c r="X182" s="14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6"/>
      <c r="AL182" s="16"/>
      <c r="AM182" s="11"/>
      <c r="AN182" s="12"/>
      <c r="AO182" s="12"/>
      <c r="AP182" s="13"/>
      <c r="AQ182" s="14"/>
      <c r="AR182" s="11"/>
      <c r="AS182" s="11"/>
      <c r="AT182" s="11"/>
      <c r="AU182" s="11"/>
      <c r="AV182" s="11"/>
      <c r="AW182" s="11"/>
      <c r="AX182" s="11"/>
      <c r="AY182" s="11"/>
      <c r="AZ182" s="11"/>
      <c r="BA182" s="11"/>
      <c r="BB182" s="11"/>
      <c r="BC182" s="11"/>
      <c r="BD182" s="16"/>
      <c r="BE182" s="16"/>
      <c r="BF182" s="11"/>
      <c r="BG182" s="12"/>
      <c r="BH182" s="12"/>
      <c r="BI182" s="13"/>
      <c r="BJ182" s="14"/>
      <c r="BK182" s="11"/>
      <c r="BL182" s="11"/>
      <c r="BM182" s="11"/>
      <c r="BN182" s="11"/>
      <c r="BO182" s="11"/>
      <c r="BP182" s="11"/>
      <c r="BQ182" s="11"/>
      <c r="BR182" s="11"/>
      <c r="BS182" s="11"/>
      <c r="BT182" s="11"/>
      <c r="BU182" s="11"/>
      <c r="BV182" s="11"/>
      <c r="BW182" s="16"/>
      <c r="BX182" s="16"/>
      <c r="BY182" s="11"/>
      <c r="BZ182" s="12"/>
      <c r="CA182" s="12"/>
      <c r="CB182" s="13"/>
      <c r="CC182" s="14"/>
      <c r="CD182" s="11"/>
      <c r="CE182" s="11"/>
      <c r="CF182" s="11"/>
      <c r="CG182" s="11"/>
      <c r="CH182" s="11"/>
      <c r="CI182" s="11"/>
      <c r="CJ182" s="11"/>
      <c r="CK182" s="11"/>
      <c r="CL182" s="11"/>
      <c r="CM182" s="11"/>
      <c r="CN182" s="11"/>
      <c r="CO182" s="11"/>
      <c r="CP182" s="16"/>
      <c r="CQ182" s="16"/>
      <c r="CR182" s="11"/>
      <c r="CS182" s="12"/>
      <c r="CT182" s="12"/>
      <c r="CU182" s="13"/>
      <c r="CV182" s="14"/>
      <c r="CW182" s="11"/>
      <c r="CX182" s="11"/>
      <c r="CY182" s="11"/>
      <c r="CZ182" s="11"/>
      <c r="DA182" s="11"/>
      <c r="DB182" s="11"/>
      <c r="DC182" s="11"/>
      <c r="DD182" s="11"/>
      <c r="DE182" s="11"/>
      <c r="DF182" s="11"/>
      <c r="DG182" s="11"/>
      <c r="DH182" s="11"/>
      <c r="DI182" s="16"/>
      <c r="DJ182" s="16"/>
      <c r="DK182" s="11"/>
      <c r="DL182" s="12"/>
      <c r="DM182" s="12"/>
      <c r="DN182" s="13"/>
      <c r="DO182" s="14"/>
      <c r="DP182" s="11"/>
      <c r="DQ182" s="11"/>
      <c r="DR182" s="11"/>
      <c r="DS182" s="11"/>
      <c r="DT182" s="11"/>
      <c r="DU182" s="11"/>
      <c r="DV182" s="11"/>
      <c r="DW182" s="11"/>
      <c r="DX182" s="11"/>
      <c r="DY182" s="11"/>
      <c r="DZ182" s="11"/>
      <c r="EA182" s="11"/>
      <c r="EB182" s="16"/>
      <c r="EC182" s="16"/>
      <c r="ED182" s="11"/>
      <c r="EE182" s="12"/>
      <c r="EF182" s="12"/>
      <c r="EG182" s="13"/>
      <c r="EH182" s="14"/>
      <c r="EI182" s="11"/>
      <c r="EJ182" s="11"/>
      <c r="EK182" s="11"/>
      <c r="EL182" s="11"/>
      <c r="EM182" s="11"/>
      <c r="EN182" s="11"/>
      <c r="EO182" s="11"/>
      <c r="EP182" s="11"/>
      <c r="EQ182" s="11"/>
      <c r="ER182" s="11"/>
      <c r="ES182" s="11"/>
      <c r="ET182" s="11"/>
      <c r="EU182" s="16"/>
      <c r="EV182" s="16"/>
      <c r="EW182" s="11"/>
      <c r="EX182" s="12"/>
      <c r="EY182" s="12"/>
      <c r="EZ182" s="13"/>
      <c r="FA182" s="14"/>
      <c r="FB182" s="11"/>
      <c r="FC182" s="11"/>
      <c r="FD182" s="11"/>
      <c r="FE182" s="11"/>
      <c r="FF182" s="11"/>
      <c r="FG182" s="11"/>
      <c r="FH182" s="11"/>
      <c r="FI182" s="11"/>
      <c r="FJ182" s="11"/>
      <c r="FK182" s="11"/>
      <c r="FL182" s="11"/>
      <c r="FM182" s="11"/>
      <c r="FN182" s="16"/>
      <c r="FO182" s="16"/>
      <c r="FP182" s="11"/>
      <c r="FQ182" s="12"/>
      <c r="FR182" s="12"/>
      <c r="FS182" s="13"/>
      <c r="FT182" s="14"/>
      <c r="FU182" s="11"/>
      <c r="FV182" s="11"/>
      <c r="FW182" s="11"/>
      <c r="FX182" s="11"/>
      <c r="FY182" s="11"/>
      <c r="FZ182" s="11"/>
      <c r="GA182" s="11"/>
      <c r="GB182" s="11"/>
      <c r="GC182" s="11"/>
      <c r="GD182" s="11"/>
      <c r="GE182" s="11"/>
      <c r="GF182" s="11"/>
      <c r="GG182" s="16"/>
      <c r="GH182" s="16"/>
      <c r="GI182" s="11"/>
      <c r="GJ182" s="12"/>
      <c r="GK182" s="12"/>
      <c r="GL182" s="13"/>
      <c r="GM182" s="14"/>
      <c r="GN182" s="11"/>
      <c r="GO182" s="11"/>
      <c r="GP182" s="11"/>
      <c r="GQ182" s="11"/>
      <c r="GR182" s="11"/>
      <c r="GS182" s="11"/>
      <c r="GT182" s="11"/>
      <c r="GU182" s="11"/>
      <c r="GV182" s="11"/>
      <c r="GW182" s="11"/>
      <c r="GX182" s="11"/>
      <c r="GY182" s="11"/>
      <c r="GZ182" s="16"/>
      <c r="HA182" s="16"/>
      <c r="HB182" s="11"/>
      <c r="HC182" s="12"/>
      <c r="HD182" s="12"/>
      <c r="HE182" s="13"/>
      <c r="HF182" s="14"/>
      <c r="HG182" s="11"/>
      <c r="HH182" s="11"/>
      <c r="HI182" s="11"/>
      <c r="HJ182" s="11"/>
      <c r="HK182" s="11"/>
      <c r="HL182" s="11"/>
      <c r="HM182" s="11"/>
      <c r="HN182" s="11"/>
      <c r="HO182" s="11"/>
      <c r="HP182" s="11"/>
      <c r="HQ182" s="11"/>
      <c r="HR182" s="11"/>
      <c r="HS182" s="16"/>
      <c r="HT182" s="16"/>
      <c r="HU182" s="11"/>
      <c r="HV182" s="12"/>
      <c r="HW182" s="12"/>
      <c r="HX182" s="13"/>
      <c r="HY182" s="14"/>
      <c r="HZ182" s="11"/>
      <c r="IA182" s="11"/>
      <c r="IB182" s="11"/>
      <c r="IC182" s="11"/>
      <c r="ID182" s="11"/>
      <c r="IE182" s="11"/>
      <c r="IF182" s="11"/>
      <c r="IG182" s="11"/>
      <c r="IH182" s="11"/>
      <c r="II182" s="11"/>
      <c r="IJ182" s="11"/>
      <c r="IK182" s="11"/>
      <c r="IL182" s="16"/>
      <c r="IM182" s="16"/>
      <c r="IN182" s="11"/>
      <c r="IO182" s="12"/>
      <c r="IP182" s="12"/>
      <c r="IQ182" s="13"/>
      <c r="IR182" s="14"/>
      <c r="IS182" s="11"/>
      <c r="IT182" s="11"/>
      <c r="IU182" s="11"/>
      <c r="IV182" s="11"/>
      <c r="IW182" s="11"/>
      <c r="IX182" s="11"/>
      <c r="IY182" s="11"/>
      <c r="IZ182" s="11"/>
      <c r="JA182" s="11"/>
      <c r="JB182" s="11"/>
      <c r="JC182" s="11"/>
      <c r="JD182" s="11"/>
      <c r="JE182" s="16"/>
      <c r="JF182" s="16"/>
      <c r="JG182" s="11"/>
      <c r="JH182" s="12"/>
      <c r="JI182" s="12"/>
      <c r="JJ182" s="13"/>
      <c r="JK182" s="14"/>
      <c r="JL182" s="11"/>
      <c r="JM182" s="11"/>
      <c r="JN182" s="11"/>
      <c r="JO182" s="11"/>
      <c r="JP182" s="11"/>
      <c r="JQ182" s="11"/>
      <c r="JR182" s="11"/>
      <c r="JS182" s="11"/>
      <c r="JT182" s="11"/>
      <c r="JU182" s="11"/>
      <c r="JV182" s="11"/>
      <c r="JW182" s="11"/>
      <c r="JX182" s="16"/>
      <c r="JY182" s="16"/>
      <c r="JZ182" s="11"/>
      <c r="KA182" s="12"/>
      <c r="KB182" s="12"/>
      <c r="KC182" s="13"/>
      <c r="KD182" s="14"/>
      <c r="KE182" s="11"/>
      <c r="KF182" s="11"/>
      <c r="KG182" s="11"/>
      <c r="KH182" s="11"/>
      <c r="KI182" s="11"/>
      <c r="KJ182" s="11"/>
      <c r="KK182" s="11"/>
      <c r="KL182" s="11"/>
      <c r="KM182" s="11"/>
      <c r="KN182" s="11"/>
      <c r="KO182" s="11"/>
      <c r="KP182" s="11"/>
      <c r="KQ182" s="16"/>
      <c r="KR182" s="16"/>
      <c r="KS182" s="11"/>
      <c r="KT182" s="12"/>
      <c r="KU182" s="12"/>
      <c r="KV182" s="13"/>
      <c r="KW182" s="14"/>
      <c r="KX182" s="11"/>
      <c r="KY182" s="11"/>
      <c r="KZ182" s="11"/>
      <c r="LA182" s="11"/>
      <c r="LB182" s="11"/>
      <c r="LC182" s="11"/>
      <c r="LD182" s="11"/>
      <c r="LE182" s="11"/>
      <c r="LF182" s="11"/>
      <c r="LG182" s="11"/>
      <c r="LH182" s="11"/>
      <c r="LI182" s="11"/>
      <c r="LJ182" s="16"/>
      <c r="LK182" s="16"/>
      <c r="LL182" s="11"/>
      <c r="LM182" s="12"/>
      <c r="LN182" s="12"/>
      <c r="LO182" s="13"/>
      <c r="LP182" s="14"/>
      <c r="LQ182" s="11"/>
      <c r="LR182" s="11"/>
      <c r="LS182" s="11"/>
      <c r="LT182" s="11"/>
      <c r="LU182" s="11"/>
      <c r="LV182" s="11"/>
      <c r="LW182" s="11"/>
      <c r="LX182" s="11"/>
      <c r="LY182" s="11"/>
      <c r="LZ182" s="11"/>
      <c r="MA182" s="11"/>
      <c r="MB182" s="11"/>
      <c r="MC182" s="16"/>
      <c r="MD182" s="16"/>
      <c r="ME182" s="11"/>
      <c r="MF182" s="12"/>
      <c r="MG182" s="12"/>
      <c r="MH182" s="13"/>
      <c r="MI182" s="14"/>
      <c r="MJ182" s="11"/>
      <c r="MK182" s="11"/>
      <c r="ML182" s="11"/>
      <c r="MM182" s="11"/>
      <c r="MN182" s="11"/>
      <c r="MO182" s="11"/>
      <c r="MP182" s="11"/>
      <c r="MQ182" s="11"/>
      <c r="MR182" s="11"/>
      <c r="MS182" s="11"/>
      <c r="MT182" s="11"/>
      <c r="MU182" s="11"/>
      <c r="MV182" s="16"/>
      <c r="MW182" s="16"/>
      <c r="MX182" s="11"/>
      <c r="MY182" s="12"/>
      <c r="MZ182" s="12"/>
      <c r="NA182" s="13"/>
      <c r="NB182" s="14"/>
      <c r="NC182" s="11"/>
      <c r="ND182" s="11"/>
      <c r="NE182" s="11"/>
      <c r="NF182" s="11"/>
      <c r="NG182" s="11"/>
      <c r="NH182" s="11"/>
      <c r="NI182" s="11"/>
      <c r="NJ182" s="11"/>
      <c r="NK182" s="11"/>
      <c r="NL182" s="11"/>
      <c r="NM182" s="11"/>
      <c r="NN182" s="11"/>
      <c r="NO182" s="16"/>
      <c r="NP182" s="16"/>
      <c r="NQ182" s="11"/>
      <c r="NR182" s="12"/>
      <c r="NS182" s="12"/>
      <c r="NT182" s="13"/>
      <c r="NU182" s="14"/>
      <c r="NV182" s="11"/>
      <c r="NW182" s="11"/>
      <c r="NX182" s="11"/>
      <c r="NY182" s="11"/>
      <c r="NZ182" s="11"/>
      <c r="OA182" s="11"/>
      <c r="OB182" s="11"/>
      <c r="OC182" s="11"/>
      <c r="OD182" s="11"/>
      <c r="OE182" s="11"/>
      <c r="OF182" s="11"/>
      <c r="OG182" s="11"/>
      <c r="OH182" s="16"/>
      <c r="OI182" s="16"/>
      <c r="OJ182" s="11"/>
      <c r="OK182" s="12"/>
      <c r="OL182" s="12"/>
      <c r="OM182" s="13"/>
      <c r="ON182" s="14"/>
      <c r="OO182" s="11"/>
      <c r="OP182" s="11"/>
      <c r="OQ182" s="11"/>
      <c r="OR182" s="11"/>
      <c r="OS182" s="11"/>
      <c r="OT182" s="11"/>
      <c r="OU182" s="11"/>
      <c r="OV182" s="11"/>
      <c r="OW182" s="11"/>
      <c r="OX182" s="11"/>
      <c r="OY182" s="11"/>
      <c r="OZ182" s="11"/>
      <c r="PA182" s="16"/>
      <c r="PB182" s="16"/>
    </row>
    <row r="183" spans="1:418" ht="100" customHeight="1" x14ac:dyDescent="0.75">
      <c r="A183" s="12">
        <v>3339</v>
      </c>
      <c r="B183" s="12" t="s">
        <v>3339</v>
      </c>
      <c r="C183" s="12" t="s">
        <v>7449</v>
      </c>
      <c r="D183" s="26">
        <v>8000</v>
      </c>
      <c r="E183" s="27">
        <v>8348</v>
      </c>
      <c r="F183" s="12" t="s">
        <v>8218</v>
      </c>
      <c r="G183" s="12" t="s">
        <v>8223</v>
      </c>
      <c r="H183" s="12" t="s">
        <v>8245</v>
      </c>
      <c r="I183" s="12">
        <v>1469721518</v>
      </c>
      <c r="J183" s="12">
        <v>1467129518</v>
      </c>
      <c r="K183" s="12" t="b">
        <v>0</v>
      </c>
      <c r="L183" s="12">
        <v>47</v>
      </c>
      <c r="M183" s="12" t="b">
        <v>1</v>
      </c>
      <c r="N183" s="12" t="s">
        <v>8273</v>
      </c>
      <c r="O183" s="12" t="s">
        <v>8274</v>
      </c>
      <c r="P183" s="12">
        <v>104</v>
      </c>
      <c r="Q183" s="12">
        <v>177.62</v>
      </c>
      <c r="R183" s="15">
        <v>42549.665717592594</v>
      </c>
      <c r="S183" s="15">
        <v>42579.665717592594</v>
      </c>
      <c r="T183" s="11"/>
      <c r="U183" s="12"/>
      <c r="V183" s="12"/>
      <c r="W183" s="13"/>
      <c r="X183" s="14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6"/>
      <c r="AL183" s="16"/>
      <c r="AM183" s="11"/>
      <c r="AN183" s="12"/>
      <c r="AO183" s="12"/>
      <c r="AP183" s="13"/>
      <c r="AQ183" s="14"/>
      <c r="AR183" s="11"/>
      <c r="AS183" s="11"/>
      <c r="AT183" s="11"/>
      <c r="AU183" s="11"/>
      <c r="AV183" s="11"/>
      <c r="AW183" s="11"/>
      <c r="AX183" s="11"/>
      <c r="AY183" s="11"/>
      <c r="AZ183" s="11"/>
      <c r="BA183" s="11"/>
      <c r="BB183" s="11"/>
      <c r="BC183" s="11"/>
      <c r="BD183" s="16"/>
      <c r="BE183" s="16"/>
      <c r="BF183" s="11"/>
      <c r="BG183" s="12"/>
      <c r="BH183" s="12"/>
      <c r="BI183" s="13"/>
      <c r="BJ183" s="14"/>
      <c r="BK183" s="11"/>
      <c r="BL183" s="11"/>
      <c r="BM183" s="11"/>
      <c r="BN183" s="11"/>
      <c r="BO183" s="11"/>
      <c r="BP183" s="11"/>
      <c r="BQ183" s="11"/>
      <c r="BR183" s="11"/>
      <c r="BS183" s="11"/>
      <c r="BT183" s="11"/>
      <c r="BU183" s="11"/>
      <c r="BV183" s="11"/>
      <c r="BW183" s="16"/>
      <c r="BX183" s="16"/>
      <c r="BY183" s="11"/>
      <c r="BZ183" s="12"/>
      <c r="CA183" s="12"/>
      <c r="CB183" s="13"/>
      <c r="CC183" s="14"/>
      <c r="CD183" s="11"/>
      <c r="CE183" s="11"/>
      <c r="CF183" s="11"/>
      <c r="CG183" s="11"/>
      <c r="CH183" s="11"/>
      <c r="CI183" s="11"/>
      <c r="CJ183" s="11"/>
      <c r="CK183" s="11"/>
      <c r="CL183" s="11"/>
      <c r="CM183" s="11"/>
      <c r="CN183" s="11"/>
      <c r="CO183" s="11"/>
      <c r="CP183" s="16"/>
      <c r="CQ183" s="16"/>
      <c r="CR183" s="11"/>
      <c r="CS183" s="12"/>
      <c r="CT183" s="12"/>
      <c r="CU183" s="13"/>
      <c r="CV183" s="14"/>
      <c r="CW183" s="11"/>
      <c r="CX183" s="11"/>
      <c r="CY183" s="11"/>
      <c r="CZ183" s="11"/>
      <c r="DA183" s="11"/>
      <c r="DB183" s="11"/>
      <c r="DC183" s="11"/>
      <c r="DD183" s="11"/>
      <c r="DE183" s="11"/>
      <c r="DF183" s="11"/>
      <c r="DG183" s="11"/>
      <c r="DH183" s="11"/>
      <c r="DI183" s="16"/>
      <c r="DJ183" s="16"/>
      <c r="DK183" s="11"/>
      <c r="DL183" s="12"/>
      <c r="DM183" s="12"/>
      <c r="DN183" s="13"/>
      <c r="DO183" s="14"/>
      <c r="DP183" s="11"/>
      <c r="DQ183" s="11"/>
      <c r="DR183" s="11"/>
      <c r="DS183" s="11"/>
      <c r="DT183" s="11"/>
      <c r="DU183" s="11"/>
      <c r="DV183" s="11"/>
      <c r="DW183" s="11"/>
      <c r="DX183" s="11"/>
      <c r="DY183" s="11"/>
      <c r="DZ183" s="11"/>
      <c r="EA183" s="11"/>
      <c r="EB183" s="16"/>
      <c r="EC183" s="16"/>
      <c r="ED183" s="11"/>
      <c r="EE183" s="12"/>
      <c r="EF183" s="12"/>
      <c r="EG183" s="13"/>
      <c r="EH183" s="14"/>
      <c r="EI183" s="11"/>
      <c r="EJ183" s="11"/>
      <c r="EK183" s="11"/>
      <c r="EL183" s="11"/>
      <c r="EM183" s="11"/>
      <c r="EN183" s="11"/>
      <c r="EO183" s="11"/>
      <c r="EP183" s="11"/>
      <c r="EQ183" s="11"/>
      <c r="ER183" s="11"/>
      <c r="ES183" s="11"/>
      <c r="ET183" s="11"/>
      <c r="EU183" s="16"/>
      <c r="EV183" s="16"/>
      <c r="EW183" s="11"/>
      <c r="EX183" s="12"/>
      <c r="EY183" s="12"/>
      <c r="EZ183" s="13"/>
      <c r="FA183" s="14"/>
      <c r="FB183" s="11"/>
      <c r="FC183" s="11"/>
      <c r="FD183" s="11"/>
      <c r="FE183" s="11"/>
      <c r="FF183" s="11"/>
      <c r="FG183" s="11"/>
      <c r="FH183" s="11"/>
      <c r="FI183" s="11"/>
      <c r="FJ183" s="11"/>
      <c r="FK183" s="11"/>
      <c r="FL183" s="11"/>
      <c r="FM183" s="11"/>
      <c r="FN183" s="16"/>
      <c r="FO183" s="16"/>
      <c r="FP183" s="11"/>
      <c r="FQ183" s="12"/>
      <c r="FR183" s="12"/>
      <c r="FS183" s="13"/>
      <c r="FT183" s="14"/>
      <c r="FU183" s="11"/>
      <c r="FV183" s="11"/>
      <c r="FW183" s="11"/>
      <c r="FX183" s="11"/>
      <c r="FY183" s="11"/>
      <c r="FZ183" s="11"/>
      <c r="GA183" s="11"/>
      <c r="GB183" s="11"/>
      <c r="GC183" s="11"/>
      <c r="GD183" s="11"/>
      <c r="GE183" s="11"/>
      <c r="GF183" s="11"/>
      <c r="GG183" s="16"/>
      <c r="GH183" s="16"/>
      <c r="GI183" s="11"/>
      <c r="GJ183" s="12"/>
      <c r="GK183" s="12"/>
      <c r="GL183" s="13"/>
      <c r="GM183" s="14"/>
      <c r="GN183" s="11"/>
      <c r="GO183" s="11"/>
      <c r="GP183" s="11"/>
      <c r="GQ183" s="11"/>
      <c r="GR183" s="11"/>
      <c r="GS183" s="11"/>
      <c r="GT183" s="11"/>
      <c r="GU183" s="11"/>
      <c r="GV183" s="11"/>
      <c r="GW183" s="11"/>
      <c r="GX183" s="11"/>
      <c r="GY183" s="11"/>
      <c r="GZ183" s="16"/>
      <c r="HA183" s="16"/>
      <c r="HB183" s="11"/>
      <c r="HC183" s="12"/>
      <c r="HD183" s="12"/>
      <c r="HE183" s="13"/>
      <c r="HF183" s="14"/>
      <c r="HG183" s="11"/>
      <c r="HH183" s="11"/>
      <c r="HI183" s="11"/>
      <c r="HJ183" s="11"/>
      <c r="HK183" s="11"/>
      <c r="HL183" s="11"/>
      <c r="HM183" s="11"/>
      <c r="HN183" s="11"/>
      <c r="HO183" s="11"/>
      <c r="HP183" s="11"/>
      <c r="HQ183" s="11"/>
      <c r="HR183" s="11"/>
      <c r="HS183" s="16"/>
      <c r="HT183" s="16"/>
      <c r="HU183" s="11"/>
      <c r="HV183" s="12"/>
      <c r="HW183" s="12"/>
      <c r="HX183" s="13"/>
      <c r="HY183" s="14"/>
      <c r="HZ183" s="11"/>
      <c r="IA183" s="11"/>
      <c r="IB183" s="11"/>
      <c r="IC183" s="11"/>
      <c r="ID183" s="11"/>
      <c r="IE183" s="11"/>
      <c r="IF183" s="11"/>
      <c r="IG183" s="11"/>
      <c r="IH183" s="11"/>
      <c r="II183" s="11"/>
      <c r="IJ183" s="11"/>
      <c r="IK183" s="11"/>
      <c r="IL183" s="16"/>
      <c r="IM183" s="16"/>
      <c r="IN183" s="11"/>
      <c r="IO183" s="12"/>
      <c r="IP183" s="12"/>
      <c r="IQ183" s="13"/>
      <c r="IR183" s="14"/>
      <c r="IS183" s="11"/>
      <c r="IT183" s="11"/>
      <c r="IU183" s="11"/>
      <c r="IV183" s="11"/>
      <c r="IW183" s="11"/>
      <c r="IX183" s="11"/>
      <c r="IY183" s="11"/>
      <c r="IZ183" s="11"/>
      <c r="JA183" s="11"/>
      <c r="JB183" s="11"/>
      <c r="JC183" s="11"/>
      <c r="JD183" s="11"/>
      <c r="JE183" s="16"/>
      <c r="JF183" s="16"/>
      <c r="JG183" s="11"/>
      <c r="JH183" s="12"/>
      <c r="JI183" s="12"/>
      <c r="JJ183" s="13"/>
      <c r="JK183" s="14"/>
      <c r="JL183" s="11"/>
      <c r="JM183" s="11"/>
      <c r="JN183" s="11"/>
      <c r="JO183" s="11"/>
      <c r="JP183" s="11"/>
      <c r="JQ183" s="11"/>
      <c r="JR183" s="11"/>
      <c r="JS183" s="11"/>
      <c r="JT183" s="11"/>
      <c r="JU183" s="11"/>
      <c r="JV183" s="11"/>
      <c r="JW183" s="11"/>
      <c r="JX183" s="16"/>
      <c r="JY183" s="16"/>
      <c r="JZ183" s="11"/>
      <c r="KA183" s="12"/>
      <c r="KB183" s="12"/>
      <c r="KC183" s="13"/>
      <c r="KD183" s="14"/>
      <c r="KE183" s="11"/>
      <c r="KF183" s="11"/>
      <c r="KG183" s="11"/>
      <c r="KH183" s="11"/>
      <c r="KI183" s="11"/>
      <c r="KJ183" s="11"/>
      <c r="KK183" s="11"/>
      <c r="KL183" s="11"/>
      <c r="KM183" s="11"/>
      <c r="KN183" s="11"/>
      <c r="KO183" s="11"/>
      <c r="KP183" s="11"/>
      <c r="KQ183" s="16"/>
      <c r="KR183" s="16"/>
      <c r="KS183" s="11"/>
      <c r="KT183" s="12"/>
      <c r="KU183" s="12"/>
      <c r="KV183" s="13"/>
      <c r="KW183" s="14"/>
      <c r="KX183" s="11"/>
      <c r="KY183" s="11"/>
      <c r="KZ183" s="11"/>
      <c r="LA183" s="11"/>
      <c r="LB183" s="11"/>
      <c r="LC183" s="11"/>
      <c r="LD183" s="11"/>
      <c r="LE183" s="11"/>
      <c r="LF183" s="11"/>
      <c r="LG183" s="11"/>
      <c r="LH183" s="11"/>
      <c r="LI183" s="11"/>
      <c r="LJ183" s="16"/>
      <c r="LK183" s="16"/>
      <c r="LL183" s="11"/>
      <c r="LM183" s="12"/>
      <c r="LN183" s="12"/>
      <c r="LO183" s="13"/>
      <c r="LP183" s="14"/>
      <c r="LQ183" s="11"/>
      <c r="LR183" s="11"/>
      <c r="LS183" s="11"/>
      <c r="LT183" s="11"/>
      <c r="LU183" s="11"/>
      <c r="LV183" s="11"/>
      <c r="LW183" s="11"/>
      <c r="LX183" s="11"/>
      <c r="LY183" s="11"/>
      <c r="LZ183" s="11"/>
      <c r="MA183" s="11"/>
      <c r="MB183" s="11"/>
      <c r="MC183" s="16"/>
      <c r="MD183" s="16"/>
      <c r="ME183" s="11"/>
      <c r="MF183" s="12"/>
      <c r="MG183" s="12"/>
      <c r="MH183" s="13"/>
      <c r="MI183" s="14"/>
      <c r="MJ183" s="11"/>
      <c r="MK183" s="11"/>
      <c r="ML183" s="11"/>
      <c r="MM183" s="11"/>
      <c r="MN183" s="11"/>
      <c r="MO183" s="11"/>
      <c r="MP183" s="11"/>
      <c r="MQ183" s="11"/>
      <c r="MR183" s="11"/>
      <c r="MS183" s="11"/>
      <c r="MT183" s="11"/>
      <c r="MU183" s="11"/>
      <c r="MV183" s="16"/>
      <c r="MW183" s="16"/>
      <c r="MX183" s="11"/>
      <c r="MY183" s="12"/>
      <c r="MZ183" s="12"/>
      <c r="NA183" s="13"/>
      <c r="NB183" s="14"/>
      <c r="NC183" s="11"/>
      <c r="ND183" s="11"/>
      <c r="NE183" s="11"/>
      <c r="NF183" s="11"/>
      <c r="NG183" s="11"/>
      <c r="NH183" s="11"/>
      <c r="NI183" s="11"/>
      <c r="NJ183" s="11"/>
      <c r="NK183" s="11"/>
      <c r="NL183" s="11"/>
      <c r="NM183" s="11"/>
      <c r="NN183" s="11"/>
      <c r="NO183" s="16"/>
      <c r="NP183" s="16"/>
      <c r="NQ183" s="11"/>
      <c r="NR183" s="12"/>
      <c r="NS183" s="12"/>
      <c r="NT183" s="13"/>
      <c r="NU183" s="14"/>
      <c r="NV183" s="11"/>
      <c r="NW183" s="11"/>
      <c r="NX183" s="11"/>
      <c r="NY183" s="11"/>
      <c r="NZ183" s="11"/>
      <c r="OA183" s="11"/>
      <c r="OB183" s="11"/>
      <c r="OC183" s="11"/>
      <c r="OD183" s="11"/>
      <c r="OE183" s="11"/>
      <c r="OF183" s="11"/>
      <c r="OG183" s="11"/>
      <c r="OH183" s="16"/>
      <c r="OI183" s="16"/>
      <c r="OJ183" s="11"/>
      <c r="OK183" s="12"/>
      <c r="OL183" s="12"/>
      <c r="OM183" s="13"/>
      <c r="ON183" s="14"/>
      <c r="OO183" s="11"/>
      <c r="OP183" s="11"/>
      <c r="OQ183" s="11"/>
      <c r="OR183" s="11"/>
      <c r="OS183" s="11"/>
      <c r="OT183" s="11"/>
      <c r="OU183" s="11"/>
      <c r="OV183" s="11"/>
      <c r="OW183" s="11"/>
      <c r="OX183" s="11"/>
      <c r="OY183" s="11"/>
      <c r="OZ183" s="11"/>
      <c r="PA183" s="16"/>
      <c r="PB183" s="16"/>
    </row>
    <row r="184" spans="1:418" ht="100" customHeight="1" x14ac:dyDescent="0.75">
      <c r="A184" s="12">
        <v>3340</v>
      </c>
      <c r="B184" s="12" t="s">
        <v>3340</v>
      </c>
      <c r="C184" s="12" t="s">
        <v>7450</v>
      </c>
      <c r="D184" s="26">
        <v>3000</v>
      </c>
      <c r="E184" s="27">
        <v>4145</v>
      </c>
      <c r="F184" s="12" t="s">
        <v>8218</v>
      </c>
      <c r="G184" s="12" t="s">
        <v>8223</v>
      </c>
      <c r="H184" s="12" t="s">
        <v>8245</v>
      </c>
      <c r="I184" s="12">
        <v>1481066554</v>
      </c>
      <c r="J184" s="12">
        <v>1478906554</v>
      </c>
      <c r="K184" s="12" t="b">
        <v>0</v>
      </c>
      <c r="L184" s="12">
        <v>38</v>
      </c>
      <c r="M184" s="12" t="b">
        <v>1</v>
      </c>
      <c r="N184" s="12" t="s">
        <v>8273</v>
      </c>
      <c r="O184" s="12" t="s">
        <v>8274</v>
      </c>
      <c r="P184" s="12">
        <v>138</v>
      </c>
      <c r="Q184" s="12">
        <v>109.08</v>
      </c>
      <c r="R184" s="15">
        <v>42685.974004629628</v>
      </c>
      <c r="S184" s="15">
        <v>42710.974004629628</v>
      </c>
      <c r="T184" s="11"/>
      <c r="U184" s="12"/>
      <c r="V184" s="12"/>
      <c r="W184" s="13"/>
      <c r="X184" s="14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6"/>
      <c r="AL184" s="16"/>
      <c r="AM184" s="11"/>
      <c r="AN184" s="12"/>
      <c r="AO184" s="12"/>
      <c r="AP184" s="13"/>
      <c r="AQ184" s="14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  <c r="BD184" s="16"/>
      <c r="BE184" s="16"/>
      <c r="BF184" s="11"/>
      <c r="BG184" s="12"/>
      <c r="BH184" s="12"/>
      <c r="BI184" s="13"/>
      <c r="BJ184" s="14"/>
      <c r="BK184" s="11"/>
      <c r="BL184" s="11"/>
      <c r="BM184" s="11"/>
      <c r="BN184" s="11"/>
      <c r="BO184" s="11"/>
      <c r="BP184" s="11"/>
      <c r="BQ184" s="11"/>
      <c r="BR184" s="11"/>
      <c r="BS184" s="11"/>
      <c r="BT184" s="11"/>
      <c r="BU184" s="11"/>
      <c r="BV184" s="11"/>
      <c r="BW184" s="16"/>
      <c r="BX184" s="16"/>
      <c r="BY184" s="11"/>
      <c r="BZ184" s="12"/>
      <c r="CA184" s="12"/>
      <c r="CB184" s="13"/>
      <c r="CC184" s="14"/>
      <c r="CD184" s="11"/>
      <c r="CE184" s="11"/>
      <c r="CF184" s="11"/>
      <c r="CG184" s="11"/>
      <c r="CH184" s="11"/>
      <c r="CI184" s="11"/>
      <c r="CJ184" s="11"/>
      <c r="CK184" s="11"/>
      <c r="CL184" s="11"/>
      <c r="CM184" s="11"/>
      <c r="CN184" s="11"/>
      <c r="CO184" s="11"/>
      <c r="CP184" s="16"/>
      <c r="CQ184" s="16"/>
      <c r="CR184" s="11"/>
      <c r="CS184" s="12"/>
      <c r="CT184" s="12"/>
      <c r="CU184" s="13"/>
      <c r="CV184" s="14"/>
      <c r="CW184" s="11"/>
      <c r="CX184" s="11"/>
      <c r="CY184" s="11"/>
      <c r="CZ184" s="11"/>
      <c r="DA184" s="11"/>
      <c r="DB184" s="11"/>
      <c r="DC184" s="11"/>
      <c r="DD184" s="11"/>
      <c r="DE184" s="11"/>
      <c r="DF184" s="11"/>
      <c r="DG184" s="11"/>
      <c r="DH184" s="11"/>
      <c r="DI184" s="16"/>
      <c r="DJ184" s="16"/>
      <c r="DK184" s="11"/>
      <c r="DL184" s="12"/>
      <c r="DM184" s="12"/>
      <c r="DN184" s="13"/>
      <c r="DO184" s="14"/>
      <c r="DP184" s="11"/>
      <c r="DQ184" s="11"/>
      <c r="DR184" s="11"/>
      <c r="DS184" s="11"/>
      <c r="DT184" s="11"/>
      <c r="DU184" s="11"/>
      <c r="DV184" s="11"/>
      <c r="DW184" s="11"/>
      <c r="DX184" s="11"/>
      <c r="DY184" s="11"/>
      <c r="DZ184" s="11"/>
      <c r="EA184" s="11"/>
      <c r="EB184" s="16"/>
      <c r="EC184" s="16"/>
      <c r="ED184" s="11"/>
      <c r="EE184" s="12"/>
      <c r="EF184" s="12"/>
      <c r="EG184" s="13"/>
      <c r="EH184" s="14"/>
      <c r="EI184" s="11"/>
      <c r="EJ184" s="11"/>
      <c r="EK184" s="11"/>
      <c r="EL184" s="11"/>
      <c r="EM184" s="11"/>
      <c r="EN184" s="11"/>
      <c r="EO184" s="11"/>
      <c r="EP184" s="11"/>
      <c r="EQ184" s="11"/>
      <c r="ER184" s="11"/>
      <c r="ES184" s="11"/>
      <c r="ET184" s="11"/>
      <c r="EU184" s="16"/>
      <c r="EV184" s="16"/>
      <c r="EW184" s="11"/>
      <c r="EX184" s="12"/>
      <c r="EY184" s="12"/>
      <c r="EZ184" s="13"/>
      <c r="FA184" s="14"/>
      <c r="FB184" s="11"/>
      <c r="FC184" s="11"/>
      <c r="FD184" s="11"/>
      <c r="FE184" s="11"/>
      <c r="FF184" s="11"/>
      <c r="FG184" s="11"/>
      <c r="FH184" s="11"/>
      <c r="FI184" s="11"/>
      <c r="FJ184" s="11"/>
      <c r="FK184" s="11"/>
      <c r="FL184" s="11"/>
      <c r="FM184" s="11"/>
      <c r="FN184" s="16"/>
      <c r="FO184" s="16"/>
      <c r="FP184" s="11"/>
      <c r="FQ184" s="12"/>
      <c r="FR184" s="12"/>
      <c r="FS184" s="13"/>
      <c r="FT184" s="14"/>
      <c r="FU184" s="11"/>
      <c r="FV184" s="11"/>
      <c r="FW184" s="11"/>
      <c r="FX184" s="11"/>
      <c r="FY184" s="11"/>
      <c r="FZ184" s="11"/>
      <c r="GA184" s="11"/>
      <c r="GB184" s="11"/>
      <c r="GC184" s="11"/>
      <c r="GD184" s="11"/>
      <c r="GE184" s="11"/>
      <c r="GF184" s="11"/>
      <c r="GG184" s="16"/>
      <c r="GH184" s="16"/>
      <c r="GI184" s="11"/>
      <c r="GJ184" s="12"/>
      <c r="GK184" s="12"/>
      <c r="GL184" s="13"/>
      <c r="GM184" s="14"/>
      <c r="GN184" s="11"/>
      <c r="GO184" s="11"/>
      <c r="GP184" s="11"/>
      <c r="GQ184" s="11"/>
      <c r="GR184" s="11"/>
      <c r="GS184" s="11"/>
      <c r="GT184" s="11"/>
      <c r="GU184" s="11"/>
      <c r="GV184" s="11"/>
      <c r="GW184" s="11"/>
      <c r="GX184" s="11"/>
      <c r="GY184" s="11"/>
      <c r="GZ184" s="16"/>
      <c r="HA184" s="16"/>
      <c r="HB184" s="11"/>
      <c r="HC184" s="12"/>
      <c r="HD184" s="12"/>
      <c r="HE184" s="13"/>
      <c r="HF184" s="14"/>
      <c r="HG184" s="11"/>
      <c r="HH184" s="11"/>
      <c r="HI184" s="11"/>
      <c r="HJ184" s="11"/>
      <c r="HK184" s="11"/>
      <c r="HL184" s="11"/>
      <c r="HM184" s="11"/>
      <c r="HN184" s="11"/>
      <c r="HO184" s="11"/>
      <c r="HP184" s="11"/>
      <c r="HQ184" s="11"/>
      <c r="HR184" s="11"/>
      <c r="HS184" s="16"/>
      <c r="HT184" s="16"/>
      <c r="HU184" s="11"/>
      <c r="HV184" s="12"/>
      <c r="HW184" s="12"/>
      <c r="HX184" s="13"/>
      <c r="HY184" s="14"/>
      <c r="HZ184" s="11"/>
      <c r="IA184" s="11"/>
      <c r="IB184" s="11"/>
      <c r="IC184" s="11"/>
      <c r="ID184" s="11"/>
      <c r="IE184" s="11"/>
      <c r="IF184" s="11"/>
      <c r="IG184" s="11"/>
      <c r="IH184" s="11"/>
      <c r="II184" s="11"/>
      <c r="IJ184" s="11"/>
      <c r="IK184" s="11"/>
      <c r="IL184" s="16"/>
      <c r="IM184" s="16"/>
      <c r="IN184" s="11"/>
      <c r="IO184" s="12"/>
      <c r="IP184" s="12"/>
      <c r="IQ184" s="13"/>
      <c r="IR184" s="14"/>
      <c r="IS184" s="11"/>
      <c r="IT184" s="11"/>
      <c r="IU184" s="11"/>
      <c r="IV184" s="11"/>
      <c r="IW184" s="11"/>
      <c r="IX184" s="11"/>
      <c r="IY184" s="11"/>
      <c r="IZ184" s="11"/>
      <c r="JA184" s="11"/>
      <c r="JB184" s="11"/>
      <c r="JC184" s="11"/>
      <c r="JD184" s="11"/>
      <c r="JE184" s="16"/>
      <c r="JF184" s="16"/>
      <c r="JG184" s="11"/>
      <c r="JH184" s="12"/>
      <c r="JI184" s="12"/>
      <c r="JJ184" s="13"/>
      <c r="JK184" s="14"/>
      <c r="JL184" s="11"/>
      <c r="JM184" s="11"/>
      <c r="JN184" s="11"/>
      <c r="JO184" s="11"/>
      <c r="JP184" s="11"/>
      <c r="JQ184" s="11"/>
      <c r="JR184" s="11"/>
      <c r="JS184" s="11"/>
      <c r="JT184" s="11"/>
      <c r="JU184" s="11"/>
      <c r="JV184" s="11"/>
      <c r="JW184" s="11"/>
      <c r="JX184" s="16"/>
      <c r="JY184" s="16"/>
      <c r="JZ184" s="11"/>
      <c r="KA184" s="12"/>
      <c r="KB184" s="12"/>
      <c r="KC184" s="13"/>
      <c r="KD184" s="14"/>
      <c r="KE184" s="11"/>
      <c r="KF184" s="11"/>
      <c r="KG184" s="11"/>
      <c r="KH184" s="11"/>
      <c r="KI184" s="11"/>
      <c r="KJ184" s="11"/>
      <c r="KK184" s="11"/>
      <c r="KL184" s="11"/>
      <c r="KM184" s="11"/>
      <c r="KN184" s="11"/>
      <c r="KO184" s="11"/>
      <c r="KP184" s="11"/>
      <c r="KQ184" s="16"/>
      <c r="KR184" s="16"/>
      <c r="KS184" s="11"/>
      <c r="KT184" s="12"/>
      <c r="KU184" s="12"/>
      <c r="KV184" s="13"/>
      <c r="KW184" s="14"/>
      <c r="KX184" s="11"/>
      <c r="KY184" s="11"/>
      <c r="KZ184" s="11"/>
      <c r="LA184" s="11"/>
      <c r="LB184" s="11"/>
      <c r="LC184" s="11"/>
      <c r="LD184" s="11"/>
      <c r="LE184" s="11"/>
      <c r="LF184" s="11"/>
      <c r="LG184" s="11"/>
      <c r="LH184" s="11"/>
      <c r="LI184" s="11"/>
      <c r="LJ184" s="16"/>
      <c r="LK184" s="16"/>
      <c r="LL184" s="11"/>
      <c r="LM184" s="12"/>
      <c r="LN184" s="12"/>
      <c r="LO184" s="13"/>
      <c r="LP184" s="14"/>
      <c r="LQ184" s="11"/>
      <c r="LR184" s="11"/>
      <c r="LS184" s="11"/>
      <c r="LT184" s="11"/>
      <c r="LU184" s="11"/>
      <c r="LV184" s="11"/>
      <c r="LW184" s="11"/>
      <c r="LX184" s="11"/>
      <c r="LY184" s="11"/>
      <c r="LZ184" s="11"/>
      <c r="MA184" s="11"/>
      <c r="MB184" s="11"/>
      <c r="MC184" s="16"/>
      <c r="MD184" s="16"/>
      <c r="ME184" s="11"/>
      <c r="MF184" s="12"/>
      <c r="MG184" s="12"/>
      <c r="MH184" s="13"/>
      <c r="MI184" s="14"/>
      <c r="MJ184" s="11"/>
      <c r="MK184" s="11"/>
      <c r="ML184" s="11"/>
      <c r="MM184" s="11"/>
      <c r="MN184" s="11"/>
      <c r="MO184" s="11"/>
      <c r="MP184" s="11"/>
      <c r="MQ184" s="11"/>
      <c r="MR184" s="11"/>
      <c r="MS184" s="11"/>
      <c r="MT184" s="11"/>
      <c r="MU184" s="11"/>
      <c r="MV184" s="16"/>
      <c r="MW184" s="16"/>
      <c r="MX184" s="11"/>
      <c r="MY184" s="12"/>
      <c r="MZ184" s="12"/>
      <c r="NA184" s="13"/>
      <c r="NB184" s="14"/>
      <c r="NC184" s="11"/>
      <c r="ND184" s="11"/>
      <c r="NE184" s="11"/>
      <c r="NF184" s="11"/>
      <c r="NG184" s="11"/>
      <c r="NH184" s="11"/>
      <c r="NI184" s="11"/>
      <c r="NJ184" s="11"/>
      <c r="NK184" s="11"/>
      <c r="NL184" s="11"/>
      <c r="NM184" s="11"/>
      <c r="NN184" s="11"/>
      <c r="NO184" s="16"/>
      <c r="NP184" s="16"/>
      <c r="NQ184" s="11"/>
      <c r="NR184" s="12"/>
      <c r="NS184" s="12"/>
      <c r="NT184" s="13"/>
      <c r="NU184" s="14"/>
      <c r="NV184" s="11"/>
      <c r="NW184" s="11"/>
      <c r="NX184" s="11"/>
      <c r="NY184" s="11"/>
      <c r="NZ184" s="11"/>
      <c r="OA184" s="11"/>
      <c r="OB184" s="11"/>
      <c r="OC184" s="11"/>
      <c r="OD184" s="11"/>
      <c r="OE184" s="11"/>
      <c r="OF184" s="11"/>
      <c r="OG184" s="11"/>
      <c r="OH184" s="16"/>
      <c r="OI184" s="16"/>
      <c r="OJ184" s="11"/>
      <c r="OK184" s="12"/>
      <c r="OL184" s="12"/>
      <c r="OM184" s="13"/>
      <c r="ON184" s="14"/>
      <c r="OO184" s="11"/>
      <c r="OP184" s="11"/>
      <c r="OQ184" s="11"/>
      <c r="OR184" s="11"/>
      <c r="OS184" s="11"/>
      <c r="OT184" s="11"/>
      <c r="OU184" s="11"/>
      <c r="OV184" s="11"/>
      <c r="OW184" s="11"/>
      <c r="OX184" s="11"/>
      <c r="OY184" s="11"/>
      <c r="OZ184" s="11"/>
      <c r="PA184" s="16"/>
      <c r="PB184" s="16"/>
    </row>
    <row r="185" spans="1:418" ht="100" customHeight="1" x14ac:dyDescent="0.75">
      <c r="A185" s="12">
        <v>3342</v>
      </c>
      <c r="B185" s="12" t="s">
        <v>3342</v>
      </c>
      <c r="C185" s="12" t="s">
        <v>7452</v>
      </c>
      <c r="D185" s="26">
        <v>6000</v>
      </c>
      <c r="E185" s="27">
        <v>6100</v>
      </c>
      <c r="F185" s="12" t="s">
        <v>8218</v>
      </c>
      <c r="G185" s="12" t="s">
        <v>8223</v>
      </c>
      <c r="H185" s="12" t="s">
        <v>8245</v>
      </c>
      <c r="I185" s="12">
        <v>1427864340</v>
      </c>
      <c r="J185" s="12">
        <v>1425020810</v>
      </c>
      <c r="K185" s="12" t="b">
        <v>0</v>
      </c>
      <c r="L185" s="12">
        <v>78</v>
      </c>
      <c r="M185" s="12" t="b">
        <v>1</v>
      </c>
      <c r="N185" s="12" t="s">
        <v>8273</v>
      </c>
      <c r="O185" s="12" t="s">
        <v>8274</v>
      </c>
      <c r="P185" s="12">
        <v>102</v>
      </c>
      <c r="Q185" s="12">
        <v>78.209999999999994</v>
      </c>
      <c r="R185" s="15">
        <v>42062.296412037031</v>
      </c>
      <c r="S185" s="15">
        <v>42095.207638888889</v>
      </c>
      <c r="T185" s="11"/>
      <c r="U185" s="12"/>
      <c r="V185" s="12"/>
      <c r="W185" s="13"/>
      <c r="X185" s="14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6"/>
      <c r="AL185" s="16"/>
      <c r="AM185" s="11"/>
      <c r="AN185" s="12"/>
      <c r="AO185" s="12"/>
      <c r="AP185" s="13"/>
      <c r="AQ185" s="14"/>
      <c r="AR185" s="11"/>
      <c r="AS185" s="11"/>
      <c r="AT185" s="11"/>
      <c r="AU185" s="11"/>
      <c r="AV185" s="11"/>
      <c r="AW185" s="11"/>
      <c r="AX185" s="11"/>
      <c r="AY185" s="11"/>
      <c r="AZ185" s="11"/>
      <c r="BA185" s="11"/>
      <c r="BB185" s="11"/>
      <c r="BC185" s="11"/>
      <c r="BD185" s="16"/>
      <c r="BE185" s="16"/>
      <c r="BF185" s="11"/>
      <c r="BG185" s="12"/>
      <c r="BH185" s="12"/>
      <c r="BI185" s="13"/>
      <c r="BJ185" s="14"/>
      <c r="BK185" s="11"/>
      <c r="BL185" s="11"/>
      <c r="BM185" s="11"/>
      <c r="BN185" s="11"/>
      <c r="BO185" s="11"/>
      <c r="BP185" s="11"/>
      <c r="BQ185" s="11"/>
      <c r="BR185" s="11"/>
      <c r="BS185" s="11"/>
      <c r="BT185" s="11"/>
      <c r="BU185" s="11"/>
      <c r="BV185" s="11"/>
      <c r="BW185" s="16"/>
      <c r="BX185" s="16"/>
      <c r="BY185" s="11"/>
      <c r="BZ185" s="12"/>
      <c r="CA185" s="12"/>
      <c r="CB185" s="13"/>
      <c r="CC185" s="14"/>
      <c r="CD185" s="11"/>
      <c r="CE185" s="11"/>
      <c r="CF185" s="11"/>
      <c r="CG185" s="11"/>
      <c r="CH185" s="11"/>
      <c r="CI185" s="11"/>
      <c r="CJ185" s="11"/>
      <c r="CK185" s="11"/>
      <c r="CL185" s="11"/>
      <c r="CM185" s="11"/>
      <c r="CN185" s="11"/>
      <c r="CO185" s="11"/>
      <c r="CP185" s="16"/>
      <c r="CQ185" s="16"/>
      <c r="CR185" s="11"/>
      <c r="CS185" s="12"/>
      <c r="CT185" s="12"/>
      <c r="CU185" s="13"/>
      <c r="CV185" s="14"/>
      <c r="CW185" s="11"/>
      <c r="CX185" s="11"/>
      <c r="CY185" s="11"/>
      <c r="CZ185" s="11"/>
      <c r="DA185" s="11"/>
      <c r="DB185" s="11"/>
      <c r="DC185" s="11"/>
      <c r="DD185" s="11"/>
      <c r="DE185" s="11"/>
      <c r="DF185" s="11"/>
      <c r="DG185" s="11"/>
      <c r="DH185" s="11"/>
      <c r="DI185" s="16"/>
      <c r="DJ185" s="16"/>
      <c r="DK185" s="11"/>
      <c r="DL185" s="12"/>
      <c r="DM185" s="12"/>
      <c r="DN185" s="13"/>
      <c r="DO185" s="14"/>
      <c r="DP185" s="11"/>
      <c r="DQ185" s="11"/>
      <c r="DR185" s="11"/>
      <c r="DS185" s="11"/>
      <c r="DT185" s="11"/>
      <c r="DU185" s="11"/>
      <c r="DV185" s="11"/>
      <c r="DW185" s="11"/>
      <c r="DX185" s="11"/>
      <c r="DY185" s="11"/>
      <c r="DZ185" s="11"/>
      <c r="EA185" s="11"/>
      <c r="EB185" s="16"/>
      <c r="EC185" s="16"/>
      <c r="ED185" s="11"/>
      <c r="EE185" s="12"/>
      <c r="EF185" s="12"/>
      <c r="EG185" s="13"/>
      <c r="EH185" s="14"/>
      <c r="EI185" s="11"/>
      <c r="EJ185" s="11"/>
      <c r="EK185" s="11"/>
      <c r="EL185" s="11"/>
      <c r="EM185" s="11"/>
      <c r="EN185" s="11"/>
      <c r="EO185" s="11"/>
      <c r="EP185" s="11"/>
      <c r="EQ185" s="11"/>
      <c r="ER185" s="11"/>
      <c r="ES185" s="11"/>
      <c r="ET185" s="11"/>
      <c r="EU185" s="16"/>
      <c r="EV185" s="16"/>
      <c r="EW185" s="11"/>
      <c r="EX185" s="12"/>
      <c r="EY185" s="12"/>
      <c r="EZ185" s="13"/>
      <c r="FA185" s="14"/>
      <c r="FB185" s="11"/>
      <c r="FC185" s="11"/>
      <c r="FD185" s="11"/>
      <c r="FE185" s="11"/>
      <c r="FF185" s="11"/>
      <c r="FG185" s="11"/>
      <c r="FH185" s="11"/>
      <c r="FI185" s="11"/>
      <c r="FJ185" s="11"/>
      <c r="FK185" s="11"/>
      <c r="FL185" s="11"/>
      <c r="FM185" s="11"/>
      <c r="FN185" s="16"/>
      <c r="FO185" s="16"/>
      <c r="FP185" s="11"/>
      <c r="FQ185" s="12"/>
      <c r="FR185" s="12"/>
      <c r="FS185" s="13"/>
      <c r="FT185" s="14"/>
      <c r="FU185" s="11"/>
      <c r="FV185" s="11"/>
      <c r="FW185" s="11"/>
      <c r="FX185" s="11"/>
      <c r="FY185" s="11"/>
      <c r="FZ185" s="11"/>
      <c r="GA185" s="11"/>
      <c r="GB185" s="11"/>
      <c r="GC185" s="11"/>
      <c r="GD185" s="11"/>
      <c r="GE185" s="11"/>
      <c r="GF185" s="11"/>
      <c r="GG185" s="16"/>
      <c r="GH185" s="16"/>
      <c r="GI185" s="11"/>
      <c r="GJ185" s="12"/>
      <c r="GK185" s="12"/>
      <c r="GL185" s="13"/>
      <c r="GM185" s="14"/>
      <c r="GN185" s="11"/>
      <c r="GO185" s="11"/>
      <c r="GP185" s="11"/>
      <c r="GQ185" s="11"/>
      <c r="GR185" s="11"/>
      <c r="GS185" s="11"/>
      <c r="GT185" s="11"/>
      <c r="GU185" s="11"/>
      <c r="GV185" s="11"/>
      <c r="GW185" s="11"/>
      <c r="GX185" s="11"/>
      <c r="GY185" s="11"/>
      <c r="GZ185" s="16"/>
      <c r="HA185" s="16"/>
      <c r="HB185" s="11"/>
      <c r="HC185" s="12"/>
      <c r="HD185" s="12"/>
      <c r="HE185" s="13"/>
      <c r="HF185" s="14"/>
      <c r="HG185" s="11"/>
      <c r="HH185" s="11"/>
      <c r="HI185" s="11"/>
      <c r="HJ185" s="11"/>
      <c r="HK185" s="11"/>
      <c r="HL185" s="11"/>
      <c r="HM185" s="11"/>
      <c r="HN185" s="11"/>
      <c r="HO185" s="11"/>
      <c r="HP185" s="11"/>
      <c r="HQ185" s="11"/>
      <c r="HR185" s="11"/>
      <c r="HS185" s="16"/>
      <c r="HT185" s="16"/>
      <c r="HU185" s="11"/>
      <c r="HV185" s="12"/>
      <c r="HW185" s="12"/>
      <c r="HX185" s="13"/>
      <c r="HY185" s="14"/>
      <c r="HZ185" s="11"/>
      <c r="IA185" s="11"/>
      <c r="IB185" s="11"/>
      <c r="IC185" s="11"/>
      <c r="ID185" s="11"/>
      <c r="IE185" s="11"/>
      <c r="IF185" s="11"/>
      <c r="IG185" s="11"/>
      <c r="IH185" s="11"/>
      <c r="II185" s="11"/>
      <c r="IJ185" s="11"/>
      <c r="IK185" s="11"/>
      <c r="IL185" s="16"/>
      <c r="IM185" s="16"/>
      <c r="IN185" s="11"/>
      <c r="IO185" s="12"/>
      <c r="IP185" s="12"/>
      <c r="IQ185" s="13"/>
      <c r="IR185" s="14"/>
      <c r="IS185" s="11"/>
      <c r="IT185" s="11"/>
      <c r="IU185" s="11"/>
      <c r="IV185" s="11"/>
      <c r="IW185" s="11"/>
      <c r="IX185" s="11"/>
      <c r="IY185" s="11"/>
      <c r="IZ185" s="11"/>
      <c r="JA185" s="11"/>
      <c r="JB185" s="11"/>
      <c r="JC185" s="11"/>
      <c r="JD185" s="11"/>
      <c r="JE185" s="16"/>
      <c r="JF185" s="16"/>
      <c r="JG185" s="11"/>
      <c r="JH185" s="12"/>
      <c r="JI185" s="12"/>
      <c r="JJ185" s="13"/>
      <c r="JK185" s="14"/>
      <c r="JL185" s="11"/>
      <c r="JM185" s="11"/>
      <c r="JN185" s="11"/>
      <c r="JO185" s="11"/>
      <c r="JP185" s="11"/>
      <c r="JQ185" s="11"/>
      <c r="JR185" s="11"/>
      <c r="JS185" s="11"/>
      <c r="JT185" s="11"/>
      <c r="JU185" s="11"/>
      <c r="JV185" s="11"/>
      <c r="JW185" s="11"/>
      <c r="JX185" s="16"/>
      <c r="JY185" s="16"/>
      <c r="JZ185" s="11"/>
      <c r="KA185" s="12"/>
      <c r="KB185" s="12"/>
      <c r="KC185" s="13"/>
      <c r="KD185" s="14"/>
      <c r="KE185" s="11"/>
      <c r="KF185" s="11"/>
      <c r="KG185" s="11"/>
      <c r="KH185" s="11"/>
      <c r="KI185" s="11"/>
      <c r="KJ185" s="11"/>
      <c r="KK185" s="11"/>
      <c r="KL185" s="11"/>
      <c r="KM185" s="11"/>
      <c r="KN185" s="11"/>
      <c r="KO185" s="11"/>
      <c r="KP185" s="11"/>
      <c r="KQ185" s="16"/>
      <c r="KR185" s="16"/>
      <c r="KS185" s="11"/>
      <c r="KT185" s="12"/>
      <c r="KU185" s="12"/>
      <c r="KV185" s="13"/>
      <c r="KW185" s="14"/>
      <c r="KX185" s="11"/>
      <c r="KY185" s="11"/>
      <c r="KZ185" s="11"/>
      <c r="LA185" s="11"/>
      <c r="LB185" s="11"/>
      <c r="LC185" s="11"/>
      <c r="LD185" s="11"/>
      <c r="LE185" s="11"/>
      <c r="LF185" s="11"/>
      <c r="LG185" s="11"/>
      <c r="LH185" s="11"/>
      <c r="LI185" s="11"/>
      <c r="LJ185" s="16"/>
      <c r="LK185" s="16"/>
      <c r="LL185" s="11"/>
      <c r="LM185" s="12"/>
      <c r="LN185" s="12"/>
      <c r="LO185" s="13"/>
      <c r="LP185" s="14"/>
      <c r="LQ185" s="11"/>
      <c r="LR185" s="11"/>
      <c r="LS185" s="11"/>
      <c r="LT185" s="11"/>
      <c r="LU185" s="11"/>
      <c r="LV185" s="11"/>
      <c r="LW185" s="11"/>
      <c r="LX185" s="11"/>
      <c r="LY185" s="11"/>
      <c r="LZ185" s="11"/>
      <c r="MA185" s="11"/>
      <c r="MB185" s="11"/>
      <c r="MC185" s="16"/>
      <c r="MD185" s="16"/>
      <c r="ME185" s="11"/>
      <c r="MF185" s="12"/>
      <c r="MG185" s="12"/>
      <c r="MH185" s="13"/>
      <c r="MI185" s="14"/>
      <c r="MJ185" s="11"/>
      <c r="MK185" s="11"/>
      <c r="ML185" s="11"/>
      <c r="MM185" s="11"/>
      <c r="MN185" s="11"/>
      <c r="MO185" s="11"/>
      <c r="MP185" s="11"/>
      <c r="MQ185" s="11"/>
      <c r="MR185" s="11"/>
      <c r="MS185" s="11"/>
      <c r="MT185" s="11"/>
      <c r="MU185" s="11"/>
      <c r="MV185" s="16"/>
      <c r="MW185" s="16"/>
      <c r="MX185" s="11"/>
      <c r="MY185" s="12"/>
      <c r="MZ185" s="12"/>
      <c r="NA185" s="13"/>
      <c r="NB185" s="14"/>
      <c r="NC185" s="11"/>
      <c r="ND185" s="11"/>
      <c r="NE185" s="11"/>
      <c r="NF185" s="11"/>
      <c r="NG185" s="11"/>
      <c r="NH185" s="11"/>
      <c r="NI185" s="11"/>
      <c r="NJ185" s="11"/>
      <c r="NK185" s="11"/>
      <c r="NL185" s="11"/>
      <c r="NM185" s="11"/>
      <c r="NN185" s="11"/>
      <c r="NO185" s="16"/>
      <c r="NP185" s="16"/>
      <c r="NQ185" s="11"/>
      <c r="NR185" s="12"/>
      <c r="NS185" s="12"/>
      <c r="NT185" s="13"/>
      <c r="NU185" s="14"/>
      <c r="NV185" s="11"/>
      <c r="NW185" s="11"/>
      <c r="NX185" s="11"/>
      <c r="NY185" s="11"/>
      <c r="NZ185" s="11"/>
      <c r="OA185" s="11"/>
      <c r="OB185" s="11"/>
      <c r="OC185" s="11"/>
      <c r="OD185" s="11"/>
      <c r="OE185" s="11"/>
      <c r="OF185" s="11"/>
      <c r="OG185" s="11"/>
      <c r="OH185" s="16"/>
      <c r="OI185" s="16"/>
      <c r="OJ185" s="11"/>
      <c r="OK185" s="12"/>
      <c r="OL185" s="12"/>
      <c r="OM185" s="13"/>
      <c r="ON185" s="14"/>
      <c r="OO185" s="11"/>
      <c r="OP185" s="11"/>
      <c r="OQ185" s="11"/>
      <c r="OR185" s="11"/>
      <c r="OS185" s="11"/>
      <c r="OT185" s="11"/>
      <c r="OU185" s="11"/>
      <c r="OV185" s="11"/>
      <c r="OW185" s="11"/>
      <c r="OX185" s="11"/>
      <c r="OY185" s="11"/>
      <c r="OZ185" s="11"/>
      <c r="PA185" s="16"/>
      <c r="PB185" s="16"/>
    </row>
    <row r="186" spans="1:418" ht="100" customHeight="1" x14ac:dyDescent="0.75">
      <c r="A186" s="12">
        <v>3344</v>
      </c>
      <c r="B186" s="12" t="s">
        <v>3344</v>
      </c>
      <c r="C186" s="12" t="s">
        <v>7454</v>
      </c>
      <c r="D186" s="26">
        <v>4500</v>
      </c>
      <c r="E186" s="27">
        <v>4565</v>
      </c>
      <c r="F186" s="12" t="s">
        <v>8218</v>
      </c>
      <c r="G186" s="12" t="s">
        <v>8223</v>
      </c>
      <c r="H186" s="12" t="s">
        <v>8245</v>
      </c>
      <c r="I186" s="12">
        <v>1409374093</v>
      </c>
      <c r="J186" s="12">
        <v>1406782093</v>
      </c>
      <c r="K186" s="12" t="b">
        <v>0</v>
      </c>
      <c r="L186" s="12">
        <v>40</v>
      </c>
      <c r="M186" s="12" t="b">
        <v>1</v>
      </c>
      <c r="N186" s="12" t="s">
        <v>8273</v>
      </c>
      <c r="O186" s="12" t="s">
        <v>8274</v>
      </c>
      <c r="P186" s="12">
        <v>101</v>
      </c>
      <c r="Q186" s="12">
        <v>114.13</v>
      </c>
      <c r="R186" s="15">
        <v>41851.200150462959</v>
      </c>
      <c r="S186" s="15">
        <v>41881.200150462959</v>
      </c>
      <c r="T186" s="11"/>
      <c r="U186" s="12"/>
      <c r="V186" s="12"/>
      <c r="W186" s="13"/>
      <c r="X186" s="14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6"/>
      <c r="AL186" s="16"/>
      <c r="AM186" s="11"/>
      <c r="AN186" s="12"/>
      <c r="AO186" s="12"/>
      <c r="AP186" s="13"/>
      <c r="AQ186" s="14"/>
      <c r="AR186" s="11"/>
      <c r="AS186" s="11"/>
      <c r="AT186" s="11"/>
      <c r="AU186" s="11"/>
      <c r="AV186" s="11"/>
      <c r="AW186" s="11"/>
      <c r="AX186" s="11"/>
      <c r="AY186" s="11"/>
      <c r="AZ186" s="11"/>
      <c r="BA186" s="11"/>
      <c r="BB186" s="11"/>
      <c r="BC186" s="11"/>
      <c r="BD186" s="16"/>
      <c r="BE186" s="16"/>
      <c r="BF186" s="11"/>
      <c r="BG186" s="12"/>
      <c r="BH186" s="12"/>
      <c r="BI186" s="13"/>
      <c r="BJ186" s="14"/>
      <c r="BK186" s="11"/>
      <c r="BL186" s="11"/>
      <c r="BM186" s="11"/>
      <c r="BN186" s="11"/>
      <c r="BO186" s="11"/>
      <c r="BP186" s="11"/>
      <c r="BQ186" s="11"/>
      <c r="BR186" s="11"/>
      <c r="BS186" s="11"/>
      <c r="BT186" s="11"/>
      <c r="BU186" s="11"/>
      <c r="BV186" s="11"/>
      <c r="BW186" s="16"/>
      <c r="BX186" s="16"/>
      <c r="BY186" s="11"/>
      <c r="BZ186" s="12"/>
      <c r="CA186" s="12"/>
      <c r="CB186" s="13"/>
      <c r="CC186" s="14"/>
      <c r="CD186" s="11"/>
      <c r="CE186" s="11"/>
      <c r="CF186" s="11"/>
      <c r="CG186" s="11"/>
      <c r="CH186" s="11"/>
      <c r="CI186" s="11"/>
      <c r="CJ186" s="11"/>
      <c r="CK186" s="11"/>
      <c r="CL186" s="11"/>
      <c r="CM186" s="11"/>
      <c r="CN186" s="11"/>
      <c r="CO186" s="11"/>
      <c r="CP186" s="16"/>
      <c r="CQ186" s="16"/>
      <c r="CR186" s="11"/>
      <c r="CS186" s="12"/>
      <c r="CT186" s="12"/>
      <c r="CU186" s="13"/>
      <c r="CV186" s="14"/>
      <c r="CW186" s="11"/>
      <c r="CX186" s="11"/>
      <c r="CY186" s="11"/>
      <c r="CZ186" s="11"/>
      <c r="DA186" s="11"/>
      <c r="DB186" s="11"/>
      <c r="DC186" s="11"/>
      <c r="DD186" s="11"/>
      <c r="DE186" s="11"/>
      <c r="DF186" s="11"/>
      <c r="DG186" s="11"/>
      <c r="DH186" s="11"/>
      <c r="DI186" s="16"/>
      <c r="DJ186" s="16"/>
      <c r="DK186" s="11"/>
      <c r="DL186" s="12"/>
      <c r="DM186" s="12"/>
      <c r="DN186" s="13"/>
      <c r="DO186" s="14"/>
      <c r="DP186" s="11"/>
      <c r="DQ186" s="11"/>
      <c r="DR186" s="11"/>
      <c r="DS186" s="11"/>
      <c r="DT186" s="11"/>
      <c r="DU186" s="11"/>
      <c r="DV186" s="11"/>
      <c r="DW186" s="11"/>
      <c r="DX186" s="11"/>
      <c r="DY186" s="11"/>
      <c r="DZ186" s="11"/>
      <c r="EA186" s="11"/>
      <c r="EB186" s="16"/>
      <c r="EC186" s="16"/>
      <c r="ED186" s="11"/>
      <c r="EE186" s="12"/>
      <c r="EF186" s="12"/>
      <c r="EG186" s="13"/>
      <c r="EH186" s="14"/>
      <c r="EI186" s="11"/>
      <c r="EJ186" s="11"/>
      <c r="EK186" s="11"/>
      <c r="EL186" s="11"/>
      <c r="EM186" s="11"/>
      <c r="EN186" s="11"/>
      <c r="EO186" s="11"/>
      <c r="EP186" s="11"/>
      <c r="EQ186" s="11"/>
      <c r="ER186" s="11"/>
      <c r="ES186" s="11"/>
      <c r="ET186" s="11"/>
      <c r="EU186" s="16"/>
      <c r="EV186" s="16"/>
      <c r="EW186" s="11"/>
      <c r="EX186" s="12"/>
      <c r="EY186" s="12"/>
      <c r="EZ186" s="13"/>
      <c r="FA186" s="14"/>
      <c r="FB186" s="11"/>
      <c r="FC186" s="11"/>
      <c r="FD186" s="11"/>
      <c r="FE186" s="11"/>
      <c r="FF186" s="11"/>
      <c r="FG186" s="11"/>
      <c r="FH186" s="11"/>
      <c r="FI186" s="11"/>
      <c r="FJ186" s="11"/>
      <c r="FK186" s="11"/>
      <c r="FL186" s="11"/>
      <c r="FM186" s="11"/>
      <c r="FN186" s="16"/>
      <c r="FO186" s="16"/>
      <c r="FP186" s="11"/>
      <c r="FQ186" s="12"/>
      <c r="FR186" s="12"/>
      <c r="FS186" s="13"/>
      <c r="FT186" s="14"/>
      <c r="FU186" s="11"/>
      <c r="FV186" s="11"/>
      <c r="FW186" s="11"/>
      <c r="FX186" s="11"/>
      <c r="FY186" s="11"/>
      <c r="FZ186" s="11"/>
      <c r="GA186" s="11"/>
      <c r="GB186" s="11"/>
      <c r="GC186" s="11"/>
      <c r="GD186" s="11"/>
      <c r="GE186" s="11"/>
      <c r="GF186" s="11"/>
      <c r="GG186" s="16"/>
      <c r="GH186" s="16"/>
      <c r="GI186" s="11"/>
      <c r="GJ186" s="12"/>
      <c r="GK186" s="12"/>
      <c r="GL186" s="13"/>
      <c r="GM186" s="14"/>
      <c r="GN186" s="11"/>
      <c r="GO186" s="11"/>
      <c r="GP186" s="11"/>
      <c r="GQ186" s="11"/>
      <c r="GR186" s="11"/>
      <c r="GS186" s="11"/>
      <c r="GT186" s="11"/>
      <c r="GU186" s="11"/>
      <c r="GV186" s="11"/>
      <c r="GW186" s="11"/>
      <c r="GX186" s="11"/>
      <c r="GY186" s="11"/>
      <c r="GZ186" s="16"/>
      <c r="HA186" s="16"/>
      <c r="HB186" s="11"/>
      <c r="HC186" s="12"/>
      <c r="HD186" s="12"/>
      <c r="HE186" s="13"/>
      <c r="HF186" s="14"/>
      <c r="HG186" s="11"/>
      <c r="HH186" s="11"/>
      <c r="HI186" s="11"/>
      <c r="HJ186" s="11"/>
      <c r="HK186" s="11"/>
      <c r="HL186" s="11"/>
      <c r="HM186" s="11"/>
      <c r="HN186" s="11"/>
      <c r="HO186" s="11"/>
      <c r="HP186" s="11"/>
      <c r="HQ186" s="11"/>
      <c r="HR186" s="11"/>
      <c r="HS186" s="16"/>
      <c r="HT186" s="16"/>
      <c r="HU186" s="11"/>
      <c r="HV186" s="12"/>
      <c r="HW186" s="12"/>
      <c r="HX186" s="13"/>
      <c r="HY186" s="14"/>
      <c r="HZ186" s="11"/>
      <c r="IA186" s="11"/>
      <c r="IB186" s="11"/>
      <c r="IC186" s="11"/>
      <c r="ID186" s="11"/>
      <c r="IE186" s="11"/>
      <c r="IF186" s="11"/>
      <c r="IG186" s="11"/>
      <c r="IH186" s="11"/>
      <c r="II186" s="11"/>
      <c r="IJ186" s="11"/>
      <c r="IK186" s="11"/>
      <c r="IL186" s="16"/>
      <c r="IM186" s="16"/>
      <c r="IN186" s="11"/>
      <c r="IO186" s="12"/>
      <c r="IP186" s="12"/>
      <c r="IQ186" s="13"/>
      <c r="IR186" s="14"/>
      <c r="IS186" s="11"/>
      <c r="IT186" s="11"/>
      <c r="IU186" s="11"/>
      <c r="IV186" s="11"/>
      <c r="IW186" s="11"/>
      <c r="IX186" s="11"/>
      <c r="IY186" s="11"/>
      <c r="IZ186" s="11"/>
      <c r="JA186" s="11"/>
      <c r="JB186" s="11"/>
      <c r="JC186" s="11"/>
      <c r="JD186" s="11"/>
      <c r="JE186" s="16"/>
      <c r="JF186" s="16"/>
      <c r="JG186" s="11"/>
      <c r="JH186" s="12"/>
      <c r="JI186" s="12"/>
      <c r="JJ186" s="13"/>
      <c r="JK186" s="14"/>
      <c r="JL186" s="11"/>
      <c r="JM186" s="11"/>
      <c r="JN186" s="11"/>
      <c r="JO186" s="11"/>
      <c r="JP186" s="11"/>
      <c r="JQ186" s="11"/>
      <c r="JR186" s="11"/>
      <c r="JS186" s="11"/>
      <c r="JT186" s="11"/>
      <c r="JU186" s="11"/>
      <c r="JV186" s="11"/>
      <c r="JW186" s="11"/>
      <c r="JX186" s="16"/>
      <c r="JY186" s="16"/>
      <c r="JZ186" s="11"/>
      <c r="KA186" s="12"/>
      <c r="KB186" s="12"/>
      <c r="KC186" s="13"/>
      <c r="KD186" s="14"/>
      <c r="KE186" s="11"/>
      <c r="KF186" s="11"/>
      <c r="KG186" s="11"/>
      <c r="KH186" s="11"/>
      <c r="KI186" s="11"/>
      <c r="KJ186" s="11"/>
      <c r="KK186" s="11"/>
      <c r="KL186" s="11"/>
      <c r="KM186" s="11"/>
      <c r="KN186" s="11"/>
      <c r="KO186" s="11"/>
      <c r="KP186" s="11"/>
      <c r="KQ186" s="16"/>
      <c r="KR186" s="16"/>
      <c r="KS186" s="11"/>
      <c r="KT186" s="12"/>
      <c r="KU186" s="12"/>
      <c r="KV186" s="13"/>
      <c r="KW186" s="14"/>
      <c r="KX186" s="11"/>
      <c r="KY186" s="11"/>
      <c r="KZ186" s="11"/>
      <c r="LA186" s="11"/>
      <c r="LB186" s="11"/>
      <c r="LC186" s="11"/>
      <c r="LD186" s="11"/>
      <c r="LE186" s="11"/>
      <c r="LF186" s="11"/>
      <c r="LG186" s="11"/>
      <c r="LH186" s="11"/>
      <c r="LI186" s="11"/>
      <c r="LJ186" s="16"/>
      <c r="LK186" s="16"/>
      <c r="LL186" s="11"/>
      <c r="LM186" s="12"/>
      <c r="LN186" s="12"/>
      <c r="LO186" s="13"/>
      <c r="LP186" s="14"/>
      <c r="LQ186" s="11"/>
      <c r="LR186" s="11"/>
      <c r="LS186" s="11"/>
      <c r="LT186" s="11"/>
      <c r="LU186" s="11"/>
      <c r="LV186" s="11"/>
      <c r="LW186" s="11"/>
      <c r="LX186" s="11"/>
      <c r="LY186" s="11"/>
      <c r="LZ186" s="11"/>
      <c r="MA186" s="11"/>
      <c r="MB186" s="11"/>
      <c r="MC186" s="16"/>
      <c r="MD186" s="16"/>
      <c r="ME186" s="11"/>
      <c r="MF186" s="12"/>
      <c r="MG186" s="12"/>
      <c r="MH186" s="13"/>
      <c r="MI186" s="14"/>
      <c r="MJ186" s="11"/>
      <c r="MK186" s="11"/>
      <c r="ML186" s="11"/>
      <c r="MM186" s="11"/>
      <c r="MN186" s="11"/>
      <c r="MO186" s="11"/>
      <c r="MP186" s="11"/>
      <c r="MQ186" s="11"/>
      <c r="MR186" s="11"/>
      <c r="MS186" s="11"/>
      <c r="MT186" s="11"/>
      <c r="MU186" s="11"/>
      <c r="MV186" s="16"/>
      <c r="MW186" s="16"/>
      <c r="MX186" s="11"/>
      <c r="MY186" s="12"/>
      <c r="MZ186" s="12"/>
      <c r="NA186" s="13"/>
      <c r="NB186" s="14"/>
      <c r="NC186" s="11"/>
      <c r="ND186" s="11"/>
      <c r="NE186" s="11"/>
      <c r="NF186" s="11"/>
      <c r="NG186" s="11"/>
      <c r="NH186" s="11"/>
      <c r="NI186" s="11"/>
      <c r="NJ186" s="11"/>
      <c r="NK186" s="11"/>
      <c r="NL186" s="11"/>
      <c r="NM186" s="11"/>
      <c r="NN186" s="11"/>
      <c r="NO186" s="16"/>
      <c r="NP186" s="16"/>
      <c r="NQ186" s="11"/>
      <c r="NR186" s="12"/>
      <c r="NS186" s="12"/>
      <c r="NT186" s="13"/>
      <c r="NU186" s="14"/>
      <c r="NV186" s="11"/>
      <c r="NW186" s="11"/>
      <c r="NX186" s="11"/>
      <c r="NY186" s="11"/>
      <c r="NZ186" s="11"/>
      <c r="OA186" s="11"/>
      <c r="OB186" s="11"/>
      <c r="OC186" s="11"/>
      <c r="OD186" s="11"/>
      <c r="OE186" s="11"/>
      <c r="OF186" s="11"/>
      <c r="OG186" s="11"/>
      <c r="OH186" s="16"/>
      <c r="OI186" s="16"/>
      <c r="OJ186" s="11"/>
      <c r="OK186" s="12"/>
      <c r="OL186" s="12"/>
      <c r="OM186" s="13"/>
      <c r="ON186" s="14"/>
      <c r="OO186" s="11"/>
      <c r="OP186" s="11"/>
      <c r="OQ186" s="11"/>
      <c r="OR186" s="11"/>
      <c r="OS186" s="11"/>
      <c r="OT186" s="11"/>
      <c r="OU186" s="11"/>
      <c r="OV186" s="11"/>
      <c r="OW186" s="11"/>
      <c r="OX186" s="11"/>
      <c r="OY186" s="11"/>
      <c r="OZ186" s="11"/>
      <c r="PA186" s="16"/>
      <c r="PB186" s="16"/>
    </row>
    <row r="187" spans="1:418" ht="100" customHeight="1" x14ac:dyDescent="0.75">
      <c r="A187" s="12">
        <v>3345</v>
      </c>
      <c r="B187" s="12" t="s">
        <v>3345</v>
      </c>
      <c r="C187" s="12" t="s">
        <v>7455</v>
      </c>
      <c r="D187" s="26">
        <v>500</v>
      </c>
      <c r="E187" s="27">
        <v>650</v>
      </c>
      <c r="F187" s="12" t="s">
        <v>8218</v>
      </c>
      <c r="G187" s="12" t="s">
        <v>8223</v>
      </c>
      <c r="H187" s="12" t="s">
        <v>8245</v>
      </c>
      <c r="I187" s="12">
        <v>1429317420</v>
      </c>
      <c r="J187" s="12">
        <v>1424226768</v>
      </c>
      <c r="K187" s="12" t="b">
        <v>0</v>
      </c>
      <c r="L187" s="12">
        <v>13</v>
      </c>
      <c r="M187" s="12" t="b">
        <v>1</v>
      </c>
      <c r="N187" s="12" t="s">
        <v>8273</v>
      </c>
      <c r="O187" s="12" t="s">
        <v>8274</v>
      </c>
      <c r="P187" s="12">
        <v>130</v>
      </c>
      <c r="Q187" s="12">
        <v>50</v>
      </c>
      <c r="R187" s="15">
        <v>42053.106111111112</v>
      </c>
      <c r="S187" s="15">
        <v>42112.025694444441</v>
      </c>
      <c r="T187" s="11"/>
      <c r="U187" s="12"/>
      <c r="V187" s="12"/>
      <c r="W187" s="13"/>
      <c r="X187" s="14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6"/>
      <c r="AL187" s="16"/>
      <c r="AM187" s="11"/>
      <c r="AN187" s="12"/>
      <c r="AO187" s="12"/>
      <c r="AP187" s="13"/>
      <c r="AQ187" s="14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  <c r="BB187" s="11"/>
      <c r="BC187" s="11"/>
      <c r="BD187" s="16"/>
      <c r="BE187" s="16"/>
      <c r="BF187" s="11"/>
      <c r="BG187" s="12"/>
      <c r="BH187" s="12"/>
      <c r="BI187" s="13"/>
      <c r="BJ187" s="14"/>
      <c r="BK187" s="11"/>
      <c r="BL187" s="11"/>
      <c r="BM187" s="11"/>
      <c r="BN187" s="11"/>
      <c r="BO187" s="11"/>
      <c r="BP187" s="11"/>
      <c r="BQ187" s="11"/>
      <c r="BR187" s="11"/>
      <c r="BS187" s="11"/>
      <c r="BT187" s="11"/>
      <c r="BU187" s="11"/>
      <c r="BV187" s="11"/>
      <c r="BW187" s="16"/>
      <c r="BX187" s="16"/>
      <c r="BY187" s="11"/>
      <c r="BZ187" s="12"/>
      <c r="CA187" s="12"/>
      <c r="CB187" s="13"/>
      <c r="CC187" s="14"/>
      <c r="CD187" s="11"/>
      <c r="CE187" s="11"/>
      <c r="CF187" s="11"/>
      <c r="CG187" s="11"/>
      <c r="CH187" s="11"/>
      <c r="CI187" s="11"/>
      <c r="CJ187" s="11"/>
      <c r="CK187" s="11"/>
      <c r="CL187" s="11"/>
      <c r="CM187" s="11"/>
      <c r="CN187" s="11"/>
      <c r="CO187" s="11"/>
      <c r="CP187" s="16"/>
      <c r="CQ187" s="16"/>
      <c r="CR187" s="11"/>
      <c r="CS187" s="12"/>
      <c r="CT187" s="12"/>
      <c r="CU187" s="13"/>
      <c r="CV187" s="14"/>
      <c r="CW187" s="11"/>
      <c r="CX187" s="11"/>
      <c r="CY187" s="11"/>
      <c r="CZ187" s="11"/>
      <c r="DA187" s="11"/>
      <c r="DB187" s="11"/>
      <c r="DC187" s="11"/>
      <c r="DD187" s="11"/>
      <c r="DE187" s="11"/>
      <c r="DF187" s="11"/>
      <c r="DG187" s="11"/>
      <c r="DH187" s="11"/>
      <c r="DI187" s="16"/>
      <c r="DJ187" s="16"/>
      <c r="DK187" s="11"/>
      <c r="DL187" s="12"/>
      <c r="DM187" s="12"/>
      <c r="DN187" s="13"/>
      <c r="DO187" s="14"/>
      <c r="DP187" s="11"/>
      <c r="DQ187" s="11"/>
      <c r="DR187" s="11"/>
      <c r="DS187" s="11"/>
      <c r="DT187" s="11"/>
      <c r="DU187" s="11"/>
      <c r="DV187" s="11"/>
      <c r="DW187" s="11"/>
      <c r="DX187" s="11"/>
      <c r="DY187" s="11"/>
      <c r="DZ187" s="11"/>
      <c r="EA187" s="11"/>
      <c r="EB187" s="16"/>
      <c r="EC187" s="16"/>
      <c r="ED187" s="11"/>
      <c r="EE187" s="12"/>
      <c r="EF187" s="12"/>
      <c r="EG187" s="13"/>
      <c r="EH187" s="14"/>
      <c r="EI187" s="11"/>
      <c r="EJ187" s="11"/>
      <c r="EK187" s="11"/>
      <c r="EL187" s="11"/>
      <c r="EM187" s="11"/>
      <c r="EN187" s="11"/>
      <c r="EO187" s="11"/>
      <c r="EP187" s="11"/>
      <c r="EQ187" s="11"/>
      <c r="ER187" s="11"/>
      <c r="ES187" s="11"/>
      <c r="ET187" s="11"/>
      <c r="EU187" s="16"/>
      <c r="EV187" s="16"/>
      <c r="EW187" s="11"/>
      <c r="EX187" s="12"/>
      <c r="EY187" s="12"/>
      <c r="EZ187" s="13"/>
      <c r="FA187" s="14"/>
      <c r="FB187" s="11"/>
      <c r="FC187" s="11"/>
      <c r="FD187" s="11"/>
      <c r="FE187" s="11"/>
      <c r="FF187" s="11"/>
      <c r="FG187" s="11"/>
      <c r="FH187" s="11"/>
      <c r="FI187" s="11"/>
      <c r="FJ187" s="11"/>
      <c r="FK187" s="11"/>
      <c r="FL187" s="11"/>
      <c r="FM187" s="11"/>
      <c r="FN187" s="16"/>
      <c r="FO187" s="16"/>
      <c r="FP187" s="11"/>
      <c r="FQ187" s="12"/>
      <c r="FR187" s="12"/>
      <c r="FS187" s="13"/>
      <c r="FT187" s="14"/>
      <c r="FU187" s="11"/>
      <c r="FV187" s="11"/>
      <c r="FW187" s="11"/>
      <c r="FX187" s="11"/>
      <c r="FY187" s="11"/>
      <c r="FZ187" s="11"/>
      <c r="GA187" s="11"/>
      <c r="GB187" s="11"/>
      <c r="GC187" s="11"/>
      <c r="GD187" s="11"/>
      <c r="GE187" s="11"/>
      <c r="GF187" s="11"/>
      <c r="GG187" s="16"/>
      <c r="GH187" s="16"/>
      <c r="GI187" s="11"/>
      <c r="GJ187" s="12"/>
      <c r="GK187" s="12"/>
      <c r="GL187" s="13"/>
      <c r="GM187" s="14"/>
      <c r="GN187" s="11"/>
      <c r="GO187" s="11"/>
      <c r="GP187" s="11"/>
      <c r="GQ187" s="11"/>
      <c r="GR187" s="11"/>
      <c r="GS187" s="11"/>
      <c r="GT187" s="11"/>
      <c r="GU187" s="11"/>
      <c r="GV187" s="11"/>
      <c r="GW187" s="11"/>
      <c r="GX187" s="11"/>
      <c r="GY187" s="11"/>
      <c r="GZ187" s="16"/>
      <c r="HA187" s="16"/>
      <c r="HB187" s="11"/>
      <c r="HC187" s="12"/>
      <c r="HD187" s="12"/>
      <c r="HE187" s="13"/>
      <c r="HF187" s="14"/>
      <c r="HG187" s="11"/>
      <c r="HH187" s="11"/>
      <c r="HI187" s="11"/>
      <c r="HJ187" s="11"/>
      <c r="HK187" s="11"/>
      <c r="HL187" s="11"/>
      <c r="HM187" s="11"/>
      <c r="HN187" s="11"/>
      <c r="HO187" s="11"/>
      <c r="HP187" s="11"/>
      <c r="HQ187" s="11"/>
      <c r="HR187" s="11"/>
      <c r="HS187" s="16"/>
      <c r="HT187" s="16"/>
      <c r="HU187" s="11"/>
      <c r="HV187" s="12"/>
      <c r="HW187" s="12"/>
      <c r="HX187" s="13"/>
      <c r="HY187" s="14"/>
      <c r="HZ187" s="11"/>
      <c r="IA187" s="11"/>
      <c r="IB187" s="11"/>
      <c r="IC187" s="11"/>
      <c r="ID187" s="11"/>
      <c r="IE187" s="11"/>
      <c r="IF187" s="11"/>
      <c r="IG187" s="11"/>
      <c r="IH187" s="11"/>
      <c r="II187" s="11"/>
      <c r="IJ187" s="11"/>
      <c r="IK187" s="11"/>
      <c r="IL187" s="16"/>
      <c r="IM187" s="16"/>
      <c r="IN187" s="11"/>
      <c r="IO187" s="12"/>
      <c r="IP187" s="12"/>
      <c r="IQ187" s="13"/>
      <c r="IR187" s="14"/>
      <c r="IS187" s="11"/>
      <c r="IT187" s="11"/>
      <c r="IU187" s="11"/>
      <c r="IV187" s="11"/>
      <c r="IW187" s="11"/>
      <c r="IX187" s="11"/>
      <c r="IY187" s="11"/>
      <c r="IZ187" s="11"/>
      <c r="JA187" s="11"/>
      <c r="JB187" s="11"/>
      <c r="JC187" s="11"/>
      <c r="JD187" s="11"/>
      <c r="JE187" s="16"/>
      <c r="JF187" s="16"/>
      <c r="JG187" s="11"/>
      <c r="JH187" s="12"/>
      <c r="JI187" s="12"/>
      <c r="JJ187" s="13"/>
      <c r="JK187" s="14"/>
      <c r="JL187" s="11"/>
      <c r="JM187" s="11"/>
      <c r="JN187" s="11"/>
      <c r="JO187" s="11"/>
      <c r="JP187" s="11"/>
      <c r="JQ187" s="11"/>
      <c r="JR187" s="11"/>
      <c r="JS187" s="11"/>
      <c r="JT187" s="11"/>
      <c r="JU187" s="11"/>
      <c r="JV187" s="11"/>
      <c r="JW187" s="11"/>
      <c r="JX187" s="16"/>
      <c r="JY187" s="16"/>
      <c r="JZ187" s="11"/>
      <c r="KA187" s="12"/>
      <c r="KB187" s="12"/>
      <c r="KC187" s="13"/>
      <c r="KD187" s="14"/>
      <c r="KE187" s="11"/>
      <c r="KF187" s="11"/>
      <c r="KG187" s="11"/>
      <c r="KH187" s="11"/>
      <c r="KI187" s="11"/>
      <c r="KJ187" s="11"/>
      <c r="KK187" s="11"/>
      <c r="KL187" s="11"/>
      <c r="KM187" s="11"/>
      <c r="KN187" s="11"/>
      <c r="KO187" s="11"/>
      <c r="KP187" s="11"/>
      <c r="KQ187" s="16"/>
      <c r="KR187" s="16"/>
      <c r="KS187" s="11"/>
      <c r="KT187" s="12"/>
      <c r="KU187" s="12"/>
      <c r="KV187" s="13"/>
      <c r="KW187" s="14"/>
      <c r="KX187" s="11"/>
      <c r="KY187" s="11"/>
      <c r="KZ187" s="11"/>
      <c r="LA187" s="11"/>
      <c r="LB187" s="11"/>
      <c r="LC187" s="11"/>
      <c r="LD187" s="11"/>
      <c r="LE187" s="11"/>
      <c r="LF187" s="11"/>
      <c r="LG187" s="11"/>
      <c r="LH187" s="11"/>
      <c r="LI187" s="11"/>
      <c r="LJ187" s="16"/>
      <c r="LK187" s="16"/>
      <c r="LL187" s="11"/>
      <c r="LM187" s="12"/>
      <c r="LN187" s="12"/>
      <c r="LO187" s="13"/>
      <c r="LP187" s="14"/>
      <c r="LQ187" s="11"/>
      <c r="LR187" s="11"/>
      <c r="LS187" s="11"/>
      <c r="LT187" s="11"/>
      <c r="LU187" s="11"/>
      <c r="LV187" s="11"/>
      <c r="LW187" s="11"/>
      <c r="LX187" s="11"/>
      <c r="LY187" s="11"/>
      <c r="LZ187" s="11"/>
      <c r="MA187" s="11"/>
      <c r="MB187" s="11"/>
      <c r="MC187" s="16"/>
      <c r="MD187" s="16"/>
      <c r="ME187" s="11"/>
      <c r="MF187" s="12"/>
      <c r="MG187" s="12"/>
      <c r="MH187" s="13"/>
      <c r="MI187" s="14"/>
      <c r="MJ187" s="11"/>
      <c r="MK187" s="11"/>
      <c r="ML187" s="11"/>
      <c r="MM187" s="11"/>
      <c r="MN187" s="11"/>
      <c r="MO187" s="11"/>
      <c r="MP187" s="11"/>
      <c r="MQ187" s="11"/>
      <c r="MR187" s="11"/>
      <c r="MS187" s="11"/>
      <c r="MT187" s="11"/>
      <c r="MU187" s="11"/>
      <c r="MV187" s="16"/>
      <c r="MW187" s="16"/>
      <c r="MX187" s="11"/>
      <c r="MY187" s="12"/>
      <c r="MZ187" s="12"/>
      <c r="NA187" s="13"/>
      <c r="NB187" s="14"/>
      <c r="NC187" s="11"/>
      <c r="ND187" s="11"/>
      <c r="NE187" s="11"/>
      <c r="NF187" s="11"/>
      <c r="NG187" s="11"/>
      <c r="NH187" s="11"/>
      <c r="NI187" s="11"/>
      <c r="NJ187" s="11"/>
      <c r="NK187" s="11"/>
      <c r="NL187" s="11"/>
      <c r="NM187" s="11"/>
      <c r="NN187" s="11"/>
      <c r="NO187" s="16"/>
      <c r="NP187" s="16"/>
      <c r="NQ187" s="11"/>
      <c r="NR187" s="12"/>
      <c r="NS187" s="12"/>
      <c r="NT187" s="13"/>
      <c r="NU187" s="14"/>
      <c r="NV187" s="11"/>
      <c r="NW187" s="11"/>
      <c r="NX187" s="11"/>
      <c r="NY187" s="11"/>
      <c r="NZ187" s="11"/>
      <c r="OA187" s="11"/>
      <c r="OB187" s="11"/>
      <c r="OC187" s="11"/>
      <c r="OD187" s="11"/>
      <c r="OE187" s="11"/>
      <c r="OF187" s="11"/>
      <c r="OG187" s="11"/>
      <c r="OH187" s="16"/>
      <c r="OI187" s="16"/>
      <c r="OJ187" s="11"/>
      <c r="OK187" s="12"/>
      <c r="OL187" s="12"/>
      <c r="OM187" s="13"/>
      <c r="ON187" s="14"/>
      <c r="OO187" s="11"/>
      <c r="OP187" s="11"/>
      <c r="OQ187" s="11"/>
      <c r="OR187" s="11"/>
      <c r="OS187" s="11"/>
      <c r="OT187" s="11"/>
      <c r="OU187" s="11"/>
      <c r="OV187" s="11"/>
      <c r="OW187" s="11"/>
      <c r="OX187" s="11"/>
      <c r="OY187" s="11"/>
      <c r="OZ187" s="11"/>
      <c r="PA187" s="16"/>
      <c r="PB187" s="16"/>
    </row>
    <row r="188" spans="1:418" ht="100" customHeight="1" x14ac:dyDescent="0.75">
      <c r="A188" s="12">
        <v>3346</v>
      </c>
      <c r="B188" s="12" t="s">
        <v>3346</v>
      </c>
      <c r="C188" s="12" t="s">
        <v>7456</v>
      </c>
      <c r="D188" s="26">
        <v>1500</v>
      </c>
      <c r="E188" s="27">
        <v>1650</v>
      </c>
      <c r="F188" s="12" t="s">
        <v>8218</v>
      </c>
      <c r="G188" s="12" t="s">
        <v>8223</v>
      </c>
      <c r="H188" s="12" t="s">
        <v>8245</v>
      </c>
      <c r="I188" s="12">
        <v>1424910910</v>
      </c>
      <c r="J188" s="12">
        <v>1424306110</v>
      </c>
      <c r="K188" s="12" t="b">
        <v>0</v>
      </c>
      <c r="L188" s="12">
        <v>18</v>
      </c>
      <c r="M188" s="12" t="b">
        <v>1</v>
      </c>
      <c r="N188" s="12" t="s">
        <v>8273</v>
      </c>
      <c r="O188" s="12" t="s">
        <v>8274</v>
      </c>
      <c r="P188" s="12">
        <v>110</v>
      </c>
      <c r="Q188" s="12">
        <v>91.67</v>
      </c>
      <c r="R188" s="15">
        <v>42054.024421296301</v>
      </c>
      <c r="S188" s="15">
        <v>42061.024421296301</v>
      </c>
      <c r="T188" s="11"/>
      <c r="U188" s="12"/>
      <c r="V188" s="12"/>
      <c r="W188" s="13"/>
      <c r="X188" s="14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6"/>
      <c r="AL188" s="16"/>
      <c r="AM188" s="11"/>
      <c r="AN188" s="12"/>
      <c r="AO188" s="12"/>
      <c r="AP188" s="13"/>
      <c r="AQ188" s="14"/>
      <c r="AR188" s="11"/>
      <c r="AS188" s="11"/>
      <c r="AT188" s="11"/>
      <c r="AU188" s="11"/>
      <c r="AV188" s="11"/>
      <c r="AW188" s="11"/>
      <c r="AX188" s="11"/>
      <c r="AY188" s="11"/>
      <c r="AZ188" s="11"/>
      <c r="BA188" s="11"/>
      <c r="BB188" s="11"/>
      <c r="BC188" s="11"/>
      <c r="BD188" s="16"/>
      <c r="BE188" s="16"/>
      <c r="BF188" s="11"/>
      <c r="BG188" s="12"/>
      <c r="BH188" s="12"/>
      <c r="BI188" s="13"/>
      <c r="BJ188" s="14"/>
      <c r="BK188" s="11"/>
      <c r="BL188" s="11"/>
      <c r="BM188" s="11"/>
      <c r="BN188" s="11"/>
      <c r="BO188" s="11"/>
      <c r="BP188" s="11"/>
      <c r="BQ188" s="11"/>
      <c r="BR188" s="11"/>
      <c r="BS188" s="11"/>
      <c r="BT188" s="11"/>
      <c r="BU188" s="11"/>
      <c r="BV188" s="11"/>
      <c r="BW188" s="16"/>
      <c r="BX188" s="16"/>
      <c r="BY188" s="11"/>
      <c r="BZ188" s="12"/>
      <c r="CA188" s="12"/>
      <c r="CB188" s="13"/>
      <c r="CC188" s="14"/>
      <c r="CD188" s="11"/>
      <c r="CE188" s="11"/>
      <c r="CF188" s="11"/>
      <c r="CG188" s="11"/>
      <c r="CH188" s="11"/>
      <c r="CI188" s="11"/>
      <c r="CJ188" s="11"/>
      <c r="CK188" s="11"/>
      <c r="CL188" s="11"/>
      <c r="CM188" s="11"/>
      <c r="CN188" s="11"/>
      <c r="CO188" s="11"/>
      <c r="CP188" s="16"/>
      <c r="CQ188" s="16"/>
      <c r="CR188" s="11"/>
      <c r="CS188" s="12"/>
      <c r="CT188" s="12"/>
      <c r="CU188" s="13"/>
      <c r="CV188" s="14"/>
      <c r="CW188" s="11"/>
      <c r="CX188" s="11"/>
      <c r="CY188" s="11"/>
      <c r="CZ188" s="11"/>
      <c r="DA188" s="11"/>
      <c r="DB188" s="11"/>
      <c r="DC188" s="11"/>
      <c r="DD188" s="11"/>
      <c r="DE188" s="11"/>
      <c r="DF188" s="11"/>
      <c r="DG188" s="11"/>
      <c r="DH188" s="11"/>
      <c r="DI188" s="16"/>
      <c r="DJ188" s="16"/>
      <c r="DK188" s="11"/>
      <c r="DL188" s="12"/>
      <c r="DM188" s="12"/>
      <c r="DN188" s="13"/>
      <c r="DO188" s="14"/>
      <c r="DP188" s="11"/>
      <c r="DQ188" s="11"/>
      <c r="DR188" s="11"/>
      <c r="DS188" s="11"/>
      <c r="DT188" s="11"/>
      <c r="DU188" s="11"/>
      <c r="DV188" s="11"/>
      <c r="DW188" s="11"/>
      <c r="DX188" s="11"/>
      <c r="DY188" s="11"/>
      <c r="DZ188" s="11"/>
      <c r="EA188" s="11"/>
      <c r="EB188" s="16"/>
      <c r="EC188" s="16"/>
      <c r="ED188" s="11"/>
      <c r="EE188" s="12"/>
      <c r="EF188" s="12"/>
      <c r="EG188" s="13"/>
      <c r="EH188" s="14"/>
      <c r="EI188" s="11"/>
      <c r="EJ188" s="11"/>
      <c r="EK188" s="11"/>
      <c r="EL188" s="11"/>
      <c r="EM188" s="11"/>
      <c r="EN188" s="11"/>
      <c r="EO188" s="11"/>
      <c r="EP188" s="11"/>
      <c r="EQ188" s="11"/>
      <c r="ER188" s="11"/>
      <c r="ES188" s="11"/>
      <c r="ET188" s="11"/>
      <c r="EU188" s="16"/>
      <c r="EV188" s="16"/>
      <c r="EW188" s="11"/>
      <c r="EX188" s="12"/>
      <c r="EY188" s="12"/>
      <c r="EZ188" s="13"/>
      <c r="FA188" s="14"/>
      <c r="FB188" s="11"/>
      <c r="FC188" s="11"/>
      <c r="FD188" s="11"/>
      <c r="FE188" s="11"/>
      <c r="FF188" s="11"/>
      <c r="FG188" s="11"/>
      <c r="FH188" s="11"/>
      <c r="FI188" s="11"/>
      <c r="FJ188" s="11"/>
      <c r="FK188" s="11"/>
      <c r="FL188" s="11"/>
      <c r="FM188" s="11"/>
      <c r="FN188" s="16"/>
      <c r="FO188" s="16"/>
      <c r="FP188" s="11"/>
      <c r="FQ188" s="12"/>
      <c r="FR188" s="12"/>
      <c r="FS188" s="13"/>
      <c r="FT188" s="14"/>
      <c r="FU188" s="11"/>
      <c r="FV188" s="11"/>
      <c r="FW188" s="11"/>
      <c r="FX188" s="11"/>
      <c r="FY188" s="11"/>
      <c r="FZ188" s="11"/>
      <c r="GA188" s="11"/>
      <c r="GB188" s="11"/>
      <c r="GC188" s="11"/>
      <c r="GD188" s="11"/>
      <c r="GE188" s="11"/>
      <c r="GF188" s="11"/>
      <c r="GG188" s="16"/>
      <c r="GH188" s="16"/>
      <c r="GI188" s="11"/>
      <c r="GJ188" s="12"/>
      <c r="GK188" s="12"/>
      <c r="GL188" s="13"/>
      <c r="GM188" s="14"/>
      <c r="GN188" s="11"/>
      <c r="GO188" s="11"/>
      <c r="GP188" s="11"/>
      <c r="GQ188" s="11"/>
      <c r="GR188" s="11"/>
      <c r="GS188" s="11"/>
      <c r="GT188" s="11"/>
      <c r="GU188" s="11"/>
      <c r="GV188" s="11"/>
      <c r="GW188" s="11"/>
      <c r="GX188" s="11"/>
      <c r="GY188" s="11"/>
      <c r="GZ188" s="16"/>
      <c r="HA188" s="16"/>
      <c r="HB188" s="11"/>
      <c r="HC188" s="12"/>
      <c r="HD188" s="12"/>
      <c r="HE188" s="13"/>
      <c r="HF188" s="14"/>
      <c r="HG188" s="11"/>
      <c r="HH188" s="11"/>
      <c r="HI188" s="11"/>
      <c r="HJ188" s="11"/>
      <c r="HK188" s="11"/>
      <c r="HL188" s="11"/>
      <c r="HM188" s="11"/>
      <c r="HN188" s="11"/>
      <c r="HO188" s="11"/>
      <c r="HP188" s="11"/>
      <c r="HQ188" s="11"/>
      <c r="HR188" s="11"/>
      <c r="HS188" s="16"/>
      <c r="HT188" s="16"/>
      <c r="HU188" s="11"/>
      <c r="HV188" s="12"/>
      <c r="HW188" s="12"/>
      <c r="HX188" s="13"/>
      <c r="HY188" s="14"/>
      <c r="HZ188" s="11"/>
      <c r="IA188" s="11"/>
      <c r="IB188" s="11"/>
      <c r="IC188" s="11"/>
      <c r="ID188" s="11"/>
      <c r="IE188" s="11"/>
      <c r="IF188" s="11"/>
      <c r="IG188" s="11"/>
      <c r="IH188" s="11"/>
      <c r="II188" s="11"/>
      <c r="IJ188" s="11"/>
      <c r="IK188" s="11"/>
      <c r="IL188" s="16"/>
      <c r="IM188" s="16"/>
      <c r="IN188" s="11"/>
      <c r="IO188" s="12"/>
      <c r="IP188" s="12"/>
      <c r="IQ188" s="13"/>
      <c r="IR188" s="14"/>
      <c r="IS188" s="11"/>
      <c r="IT188" s="11"/>
      <c r="IU188" s="11"/>
      <c r="IV188" s="11"/>
      <c r="IW188" s="11"/>
      <c r="IX188" s="11"/>
      <c r="IY188" s="11"/>
      <c r="IZ188" s="11"/>
      <c r="JA188" s="11"/>
      <c r="JB188" s="11"/>
      <c r="JC188" s="11"/>
      <c r="JD188" s="11"/>
      <c r="JE188" s="16"/>
      <c r="JF188" s="16"/>
      <c r="JG188" s="11"/>
      <c r="JH188" s="12"/>
      <c r="JI188" s="12"/>
      <c r="JJ188" s="13"/>
      <c r="JK188" s="14"/>
      <c r="JL188" s="11"/>
      <c r="JM188" s="11"/>
      <c r="JN188" s="11"/>
      <c r="JO188" s="11"/>
      <c r="JP188" s="11"/>
      <c r="JQ188" s="11"/>
      <c r="JR188" s="11"/>
      <c r="JS188" s="11"/>
      <c r="JT188" s="11"/>
      <c r="JU188" s="11"/>
      <c r="JV188" s="11"/>
      <c r="JW188" s="11"/>
      <c r="JX188" s="16"/>
      <c r="JY188" s="16"/>
      <c r="JZ188" s="11"/>
      <c r="KA188" s="12"/>
      <c r="KB188" s="12"/>
      <c r="KC188" s="13"/>
      <c r="KD188" s="14"/>
      <c r="KE188" s="11"/>
      <c r="KF188" s="11"/>
      <c r="KG188" s="11"/>
      <c r="KH188" s="11"/>
      <c r="KI188" s="11"/>
      <c r="KJ188" s="11"/>
      <c r="KK188" s="11"/>
      <c r="KL188" s="11"/>
      <c r="KM188" s="11"/>
      <c r="KN188" s="11"/>
      <c r="KO188" s="11"/>
      <c r="KP188" s="11"/>
      <c r="KQ188" s="16"/>
      <c r="KR188" s="16"/>
      <c r="KS188" s="11"/>
      <c r="KT188" s="12"/>
      <c r="KU188" s="12"/>
      <c r="KV188" s="13"/>
      <c r="KW188" s="14"/>
      <c r="KX188" s="11"/>
      <c r="KY188" s="11"/>
      <c r="KZ188" s="11"/>
      <c r="LA188" s="11"/>
      <c r="LB188" s="11"/>
      <c r="LC188" s="11"/>
      <c r="LD188" s="11"/>
      <c r="LE188" s="11"/>
      <c r="LF188" s="11"/>
      <c r="LG188" s="11"/>
      <c r="LH188" s="11"/>
      <c r="LI188" s="11"/>
      <c r="LJ188" s="16"/>
      <c r="LK188" s="16"/>
      <c r="LL188" s="11"/>
      <c r="LM188" s="12"/>
      <c r="LN188" s="12"/>
      <c r="LO188" s="13"/>
      <c r="LP188" s="14"/>
      <c r="LQ188" s="11"/>
      <c r="LR188" s="11"/>
      <c r="LS188" s="11"/>
      <c r="LT188" s="11"/>
      <c r="LU188" s="11"/>
      <c r="LV188" s="11"/>
      <c r="LW188" s="11"/>
      <c r="LX188" s="11"/>
      <c r="LY188" s="11"/>
      <c r="LZ188" s="11"/>
      <c r="MA188" s="11"/>
      <c r="MB188" s="11"/>
      <c r="MC188" s="16"/>
      <c r="MD188" s="16"/>
      <c r="ME188" s="11"/>
      <c r="MF188" s="12"/>
      <c r="MG188" s="12"/>
      <c r="MH188" s="13"/>
      <c r="MI188" s="14"/>
      <c r="MJ188" s="11"/>
      <c r="MK188" s="11"/>
      <c r="ML188" s="11"/>
      <c r="MM188" s="11"/>
      <c r="MN188" s="11"/>
      <c r="MO188" s="11"/>
      <c r="MP188" s="11"/>
      <c r="MQ188" s="11"/>
      <c r="MR188" s="11"/>
      <c r="MS188" s="11"/>
      <c r="MT188" s="11"/>
      <c r="MU188" s="11"/>
      <c r="MV188" s="16"/>
      <c r="MW188" s="16"/>
      <c r="MX188" s="11"/>
      <c r="MY188" s="12"/>
      <c r="MZ188" s="12"/>
      <c r="NA188" s="13"/>
      <c r="NB188" s="14"/>
      <c r="NC188" s="11"/>
      <c r="ND188" s="11"/>
      <c r="NE188" s="11"/>
      <c r="NF188" s="11"/>
      <c r="NG188" s="11"/>
      <c r="NH188" s="11"/>
      <c r="NI188" s="11"/>
      <c r="NJ188" s="11"/>
      <c r="NK188" s="11"/>
      <c r="NL188" s="11"/>
      <c r="NM188" s="11"/>
      <c r="NN188" s="11"/>
      <c r="NO188" s="16"/>
      <c r="NP188" s="16"/>
      <c r="NQ188" s="11"/>
      <c r="NR188" s="12"/>
      <c r="NS188" s="12"/>
      <c r="NT188" s="13"/>
      <c r="NU188" s="14"/>
      <c r="NV188" s="11"/>
      <c r="NW188" s="11"/>
      <c r="NX188" s="11"/>
      <c r="NY188" s="11"/>
      <c r="NZ188" s="11"/>
      <c r="OA188" s="11"/>
      <c r="OB188" s="11"/>
      <c r="OC188" s="11"/>
      <c r="OD188" s="11"/>
      <c r="OE188" s="11"/>
      <c r="OF188" s="11"/>
      <c r="OG188" s="11"/>
      <c r="OH188" s="16"/>
      <c r="OI188" s="16"/>
      <c r="OJ188" s="11"/>
      <c r="OK188" s="12"/>
      <c r="OL188" s="12"/>
      <c r="OM188" s="13"/>
      <c r="ON188" s="14"/>
      <c r="OO188" s="11"/>
      <c r="OP188" s="11"/>
      <c r="OQ188" s="11"/>
      <c r="OR188" s="11"/>
      <c r="OS188" s="11"/>
      <c r="OT188" s="11"/>
      <c r="OU188" s="11"/>
      <c r="OV188" s="11"/>
      <c r="OW188" s="11"/>
      <c r="OX188" s="11"/>
      <c r="OY188" s="11"/>
      <c r="OZ188" s="11"/>
      <c r="PA188" s="16"/>
      <c r="PB188" s="16"/>
    </row>
    <row r="189" spans="1:418" ht="100" customHeight="1" x14ac:dyDescent="0.75">
      <c r="A189" s="12">
        <v>3348</v>
      </c>
      <c r="B189" s="12" t="s">
        <v>3266</v>
      </c>
      <c r="C189" s="12" t="s">
        <v>7458</v>
      </c>
      <c r="D189" s="26">
        <v>5500</v>
      </c>
      <c r="E189" s="27">
        <v>5516</v>
      </c>
      <c r="F189" s="12" t="s">
        <v>8218</v>
      </c>
      <c r="G189" s="12" t="s">
        <v>8223</v>
      </c>
      <c r="H189" s="12" t="s">
        <v>8245</v>
      </c>
      <c r="I189" s="12">
        <v>1461988740</v>
      </c>
      <c r="J189" s="12">
        <v>1459949080</v>
      </c>
      <c r="K189" s="12" t="b">
        <v>0</v>
      </c>
      <c r="L189" s="12">
        <v>79</v>
      </c>
      <c r="M189" s="12" t="b">
        <v>1</v>
      </c>
      <c r="N189" s="12" t="s">
        <v>8273</v>
      </c>
      <c r="O189" s="12" t="s">
        <v>8274</v>
      </c>
      <c r="P189" s="12">
        <v>100</v>
      </c>
      <c r="Q189" s="12">
        <v>69.819999999999993</v>
      </c>
      <c r="R189" s="15">
        <v>42466.558796296296</v>
      </c>
      <c r="S189" s="15">
        <v>42490.165972222225</v>
      </c>
      <c r="T189" s="11"/>
      <c r="U189" s="12"/>
      <c r="V189" s="12"/>
      <c r="W189" s="13"/>
      <c r="X189" s="14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6"/>
      <c r="AL189" s="16"/>
      <c r="AM189" s="11"/>
      <c r="AN189" s="12"/>
      <c r="AO189" s="12"/>
      <c r="AP189" s="13"/>
      <c r="AQ189" s="14"/>
      <c r="AR189" s="11"/>
      <c r="AS189" s="11"/>
      <c r="AT189" s="11"/>
      <c r="AU189" s="11"/>
      <c r="AV189" s="11"/>
      <c r="AW189" s="11"/>
      <c r="AX189" s="11"/>
      <c r="AY189" s="11"/>
      <c r="AZ189" s="11"/>
      <c r="BA189" s="11"/>
      <c r="BB189" s="11"/>
      <c r="BC189" s="11"/>
      <c r="BD189" s="16"/>
      <c r="BE189" s="16"/>
      <c r="BF189" s="11"/>
      <c r="BG189" s="12"/>
      <c r="BH189" s="12"/>
      <c r="BI189" s="13"/>
      <c r="BJ189" s="14"/>
      <c r="BK189" s="11"/>
      <c r="BL189" s="11"/>
      <c r="BM189" s="11"/>
      <c r="BN189" s="11"/>
      <c r="BO189" s="11"/>
      <c r="BP189" s="11"/>
      <c r="BQ189" s="11"/>
      <c r="BR189" s="11"/>
      <c r="BS189" s="11"/>
      <c r="BT189" s="11"/>
      <c r="BU189" s="11"/>
      <c r="BV189" s="11"/>
      <c r="BW189" s="16"/>
      <c r="BX189" s="16"/>
      <c r="BY189" s="11"/>
      <c r="BZ189" s="12"/>
      <c r="CA189" s="12"/>
      <c r="CB189" s="13"/>
      <c r="CC189" s="14"/>
      <c r="CD189" s="11"/>
      <c r="CE189" s="11"/>
      <c r="CF189" s="11"/>
      <c r="CG189" s="11"/>
      <c r="CH189" s="11"/>
      <c r="CI189" s="11"/>
      <c r="CJ189" s="11"/>
      <c r="CK189" s="11"/>
      <c r="CL189" s="11"/>
      <c r="CM189" s="11"/>
      <c r="CN189" s="11"/>
      <c r="CO189" s="11"/>
      <c r="CP189" s="16"/>
      <c r="CQ189" s="16"/>
      <c r="CR189" s="11"/>
      <c r="CS189" s="12"/>
      <c r="CT189" s="12"/>
      <c r="CU189" s="13"/>
      <c r="CV189" s="14"/>
      <c r="CW189" s="11"/>
      <c r="CX189" s="11"/>
      <c r="CY189" s="11"/>
      <c r="CZ189" s="11"/>
      <c r="DA189" s="11"/>
      <c r="DB189" s="11"/>
      <c r="DC189" s="11"/>
      <c r="DD189" s="11"/>
      <c r="DE189" s="11"/>
      <c r="DF189" s="11"/>
      <c r="DG189" s="11"/>
      <c r="DH189" s="11"/>
      <c r="DI189" s="16"/>
      <c r="DJ189" s="16"/>
      <c r="DK189" s="11"/>
      <c r="DL189" s="12"/>
      <c r="DM189" s="12"/>
      <c r="DN189" s="13"/>
      <c r="DO189" s="14"/>
      <c r="DP189" s="11"/>
      <c r="DQ189" s="11"/>
      <c r="DR189" s="11"/>
      <c r="DS189" s="11"/>
      <c r="DT189" s="11"/>
      <c r="DU189" s="11"/>
      <c r="DV189" s="11"/>
      <c r="DW189" s="11"/>
      <c r="DX189" s="11"/>
      <c r="DY189" s="11"/>
      <c r="DZ189" s="11"/>
      <c r="EA189" s="11"/>
      <c r="EB189" s="16"/>
      <c r="EC189" s="16"/>
      <c r="ED189" s="11"/>
      <c r="EE189" s="12"/>
      <c r="EF189" s="12"/>
      <c r="EG189" s="13"/>
      <c r="EH189" s="14"/>
      <c r="EI189" s="11"/>
      <c r="EJ189" s="11"/>
      <c r="EK189" s="11"/>
      <c r="EL189" s="11"/>
      <c r="EM189" s="11"/>
      <c r="EN189" s="11"/>
      <c r="EO189" s="11"/>
      <c r="EP189" s="11"/>
      <c r="EQ189" s="11"/>
      <c r="ER189" s="11"/>
      <c r="ES189" s="11"/>
      <c r="ET189" s="11"/>
      <c r="EU189" s="16"/>
      <c r="EV189" s="16"/>
      <c r="EW189" s="11"/>
      <c r="EX189" s="12"/>
      <c r="EY189" s="12"/>
      <c r="EZ189" s="13"/>
      <c r="FA189" s="14"/>
      <c r="FB189" s="11"/>
      <c r="FC189" s="11"/>
      <c r="FD189" s="11"/>
      <c r="FE189" s="11"/>
      <c r="FF189" s="11"/>
      <c r="FG189" s="11"/>
      <c r="FH189" s="11"/>
      <c r="FI189" s="11"/>
      <c r="FJ189" s="11"/>
      <c r="FK189" s="11"/>
      <c r="FL189" s="11"/>
      <c r="FM189" s="11"/>
      <c r="FN189" s="16"/>
      <c r="FO189" s="16"/>
      <c r="FP189" s="11"/>
      <c r="FQ189" s="12"/>
      <c r="FR189" s="12"/>
      <c r="FS189" s="13"/>
      <c r="FT189" s="14"/>
      <c r="FU189" s="11"/>
      <c r="FV189" s="11"/>
      <c r="FW189" s="11"/>
      <c r="FX189" s="11"/>
      <c r="FY189" s="11"/>
      <c r="FZ189" s="11"/>
      <c r="GA189" s="11"/>
      <c r="GB189" s="11"/>
      <c r="GC189" s="11"/>
      <c r="GD189" s="11"/>
      <c r="GE189" s="11"/>
      <c r="GF189" s="11"/>
      <c r="GG189" s="16"/>
      <c r="GH189" s="16"/>
      <c r="GI189" s="11"/>
      <c r="GJ189" s="12"/>
      <c r="GK189" s="12"/>
      <c r="GL189" s="13"/>
      <c r="GM189" s="14"/>
      <c r="GN189" s="11"/>
      <c r="GO189" s="11"/>
      <c r="GP189" s="11"/>
      <c r="GQ189" s="11"/>
      <c r="GR189" s="11"/>
      <c r="GS189" s="11"/>
      <c r="GT189" s="11"/>
      <c r="GU189" s="11"/>
      <c r="GV189" s="11"/>
      <c r="GW189" s="11"/>
      <c r="GX189" s="11"/>
      <c r="GY189" s="11"/>
      <c r="GZ189" s="16"/>
      <c r="HA189" s="16"/>
      <c r="HB189" s="11"/>
      <c r="HC189" s="12"/>
      <c r="HD189" s="12"/>
      <c r="HE189" s="13"/>
      <c r="HF189" s="14"/>
      <c r="HG189" s="11"/>
      <c r="HH189" s="11"/>
      <c r="HI189" s="11"/>
      <c r="HJ189" s="11"/>
      <c r="HK189" s="11"/>
      <c r="HL189" s="11"/>
      <c r="HM189" s="11"/>
      <c r="HN189" s="11"/>
      <c r="HO189" s="11"/>
      <c r="HP189" s="11"/>
      <c r="HQ189" s="11"/>
      <c r="HR189" s="11"/>
      <c r="HS189" s="16"/>
      <c r="HT189" s="16"/>
      <c r="HU189" s="11"/>
      <c r="HV189" s="12"/>
      <c r="HW189" s="12"/>
      <c r="HX189" s="13"/>
      <c r="HY189" s="14"/>
      <c r="HZ189" s="11"/>
      <c r="IA189" s="11"/>
      <c r="IB189" s="11"/>
      <c r="IC189" s="11"/>
      <c r="ID189" s="11"/>
      <c r="IE189" s="11"/>
      <c r="IF189" s="11"/>
      <c r="IG189" s="11"/>
      <c r="IH189" s="11"/>
      <c r="II189" s="11"/>
      <c r="IJ189" s="11"/>
      <c r="IK189" s="11"/>
      <c r="IL189" s="16"/>
      <c r="IM189" s="16"/>
      <c r="IN189" s="11"/>
      <c r="IO189" s="12"/>
      <c r="IP189" s="12"/>
      <c r="IQ189" s="13"/>
      <c r="IR189" s="14"/>
      <c r="IS189" s="11"/>
      <c r="IT189" s="11"/>
      <c r="IU189" s="11"/>
      <c r="IV189" s="11"/>
      <c r="IW189" s="11"/>
      <c r="IX189" s="11"/>
      <c r="IY189" s="11"/>
      <c r="IZ189" s="11"/>
      <c r="JA189" s="11"/>
      <c r="JB189" s="11"/>
      <c r="JC189" s="11"/>
      <c r="JD189" s="11"/>
      <c r="JE189" s="16"/>
      <c r="JF189" s="16"/>
      <c r="JG189" s="11"/>
      <c r="JH189" s="12"/>
      <c r="JI189" s="12"/>
      <c r="JJ189" s="13"/>
      <c r="JK189" s="14"/>
      <c r="JL189" s="11"/>
      <c r="JM189" s="11"/>
      <c r="JN189" s="11"/>
      <c r="JO189" s="11"/>
      <c r="JP189" s="11"/>
      <c r="JQ189" s="11"/>
      <c r="JR189" s="11"/>
      <c r="JS189" s="11"/>
      <c r="JT189" s="11"/>
      <c r="JU189" s="11"/>
      <c r="JV189" s="11"/>
      <c r="JW189" s="11"/>
      <c r="JX189" s="16"/>
      <c r="JY189" s="16"/>
      <c r="JZ189" s="11"/>
      <c r="KA189" s="12"/>
      <c r="KB189" s="12"/>
      <c r="KC189" s="13"/>
      <c r="KD189" s="14"/>
      <c r="KE189" s="11"/>
      <c r="KF189" s="11"/>
      <c r="KG189" s="11"/>
      <c r="KH189" s="11"/>
      <c r="KI189" s="11"/>
      <c r="KJ189" s="11"/>
      <c r="KK189" s="11"/>
      <c r="KL189" s="11"/>
      <c r="KM189" s="11"/>
      <c r="KN189" s="11"/>
      <c r="KO189" s="11"/>
      <c r="KP189" s="11"/>
      <c r="KQ189" s="16"/>
      <c r="KR189" s="16"/>
      <c r="KS189" s="11"/>
      <c r="KT189" s="12"/>
      <c r="KU189" s="12"/>
      <c r="KV189" s="13"/>
      <c r="KW189" s="14"/>
      <c r="KX189" s="11"/>
      <c r="KY189" s="11"/>
      <c r="KZ189" s="11"/>
      <c r="LA189" s="11"/>
      <c r="LB189" s="11"/>
      <c r="LC189" s="11"/>
      <c r="LD189" s="11"/>
      <c r="LE189" s="11"/>
      <c r="LF189" s="11"/>
      <c r="LG189" s="11"/>
      <c r="LH189" s="11"/>
      <c r="LI189" s="11"/>
      <c r="LJ189" s="16"/>
      <c r="LK189" s="16"/>
      <c r="LL189" s="11"/>
      <c r="LM189" s="12"/>
      <c r="LN189" s="12"/>
      <c r="LO189" s="13"/>
      <c r="LP189" s="14"/>
      <c r="LQ189" s="11"/>
      <c r="LR189" s="11"/>
      <c r="LS189" s="11"/>
      <c r="LT189" s="11"/>
      <c r="LU189" s="11"/>
      <c r="LV189" s="11"/>
      <c r="LW189" s="11"/>
      <c r="LX189" s="11"/>
      <c r="LY189" s="11"/>
      <c r="LZ189" s="11"/>
      <c r="MA189" s="11"/>
      <c r="MB189" s="11"/>
      <c r="MC189" s="16"/>
      <c r="MD189" s="16"/>
      <c r="ME189" s="11"/>
      <c r="MF189" s="12"/>
      <c r="MG189" s="12"/>
      <c r="MH189" s="13"/>
      <c r="MI189" s="14"/>
      <c r="MJ189" s="11"/>
      <c r="MK189" s="11"/>
      <c r="ML189" s="11"/>
      <c r="MM189" s="11"/>
      <c r="MN189" s="11"/>
      <c r="MO189" s="11"/>
      <c r="MP189" s="11"/>
      <c r="MQ189" s="11"/>
      <c r="MR189" s="11"/>
      <c r="MS189" s="11"/>
      <c r="MT189" s="11"/>
      <c r="MU189" s="11"/>
      <c r="MV189" s="16"/>
      <c r="MW189" s="16"/>
      <c r="MX189" s="11"/>
      <c r="MY189" s="12"/>
      <c r="MZ189" s="12"/>
      <c r="NA189" s="13"/>
      <c r="NB189" s="14"/>
      <c r="NC189" s="11"/>
      <c r="ND189" s="11"/>
      <c r="NE189" s="11"/>
      <c r="NF189" s="11"/>
      <c r="NG189" s="11"/>
      <c r="NH189" s="11"/>
      <c r="NI189" s="11"/>
      <c r="NJ189" s="11"/>
      <c r="NK189" s="11"/>
      <c r="NL189" s="11"/>
      <c r="NM189" s="11"/>
      <c r="NN189" s="11"/>
      <c r="NO189" s="16"/>
      <c r="NP189" s="16"/>
      <c r="NQ189" s="11"/>
      <c r="NR189" s="12"/>
      <c r="NS189" s="12"/>
      <c r="NT189" s="13"/>
      <c r="NU189" s="14"/>
      <c r="NV189" s="11"/>
      <c r="NW189" s="11"/>
      <c r="NX189" s="11"/>
      <c r="NY189" s="11"/>
      <c r="NZ189" s="11"/>
      <c r="OA189" s="11"/>
      <c r="OB189" s="11"/>
      <c r="OC189" s="11"/>
      <c r="OD189" s="11"/>
      <c r="OE189" s="11"/>
      <c r="OF189" s="11"/>
      <c r="OG189" s="11"/>
      <c r="OH189" s="16"/>
      <c r="OI189" s="16"/>
      <c r="OJ189" s="11"/>
      <c r="OK189" s="12"/>
      <c r="OL189" s="12"/>
      <c r="OM189" s="13"/>
      <c r="ON189" s="14"/>
      <c r="OO189" s="11"/>
      <c r="OP189" s="11"/>
      <c r="OQ189" s="11"/>
      <c r="OR189" s="11"/>
      <c r="OS189" s="11"/>
      <c r="OT189" s="11"/>
      <c r="OU189" s="11"/>
      <c r="OV189" s="11"/>
      <c r="OW189" s="11"/>
      <c r="OX189" s="11"/>
      <c r="OY189" s="11"/>
      <c r="OZ189" s="11"/>
      <c r="PA189" s="16"/>
      <c r="PB189" s="16"/>
    </row>
    <row r="190" spans="1:418" ht="100" customHeight="1" x14ac:dyDescent="0.75">
      <c r="A190" s="12">
        <v>3349</v>
      </c>
      <c r="B190" s="12" t="s">
        <v>3348</v>
      </c>
      <c r="C190" s="12" t="s">
        <v>7459</v>
      </c>
      <c r="D190" s="26">
        <v>1000</v>
      </c>
      <c r="E190" s="27">
        <v>1534</v>
      </c>
      <c r="F190" s="12" t="s">
        <v>8218</v>
      </c>
      <c r="G190" s="12" t="s">
        <v>8223</v>
      </c>
      <c r="H190" s="12" t="s">
        <v>8245</v>
      </c>
      <c r="I190" s="12">
        <v>1465837200</v>
      </c>
      <c r="J190" s="12">
        <v>1463971172</v>
      </c>
      <c r="K190" s="12" t="b">
        <v>0</v>
      </c>
      <c r="L190" s="12">
        <v>14</v>
      </c>
      <c r="M190" s="12" t="b">
        <v>1</v>
      </c>
      <c r="N190" s="12" t="s">
        <v>8273</v>
      </c>
      <c r="O190" s="12" t="s">
        <v>8274</v>
      </c>
      <c r="P190" s="12">
        <v>153</v>
      </c>
      <c r="Q190" s="12">
        <v>109.57</v>
      </c>
      <c r="R190" s="15">
        <v>42513.110787037032</v>
      </c>
      <c r="S190" s="15">
        <v>42534.708333333328</v>
      </c>
      <c r="T190" s="11"/>
      <c r="U190" s="12"/>
      <c r="V190" s="12"/>
      <c r="W190" s="13"/>
      <c r="X190" s="14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6"/>
      <c r="AL190" s="16"/>
      <c r="AM190" s="11"/>
      <c r="AN190" s="12"/>
      <c r="AO190" s="12"/>
      <c r="AP190" s="13"/>
      <c r="AQ190" s="14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  <c r="BD190" s="16"/>
      <c r="BE190" s="16"/>
      <c r="BF190" s="11"/>
      <c r="BG190" s="12"/>
      <c r="BH190" s="12"/>
      <c r="BI190" s="13"/>
      <c r="BJ190" s="14"/>
      <c r="BK190" s="11"/>
      <c r="BL190" s="11"/>
      <c r="BM190" s="11"/>
      <c r="BN190" s="11"/>
      <c r="BO190" s="11"/>
      <c r="BP190" s="11"/>
      <c r="BQ190" s="11"/>
      <c r="BR190" s="11"/>
      <c r="BS190" s="11"/>
      <c r="BT190" s="11"/>
      <c r="BU190" s="11"/>
      <c r="BV190" s="11"/>
      <c r="BW190" s="16"/>
      <c r="BX190" s="16"/>
      <c r="BY190" s="11"/>
      <c r="BZ190" s="12"/>
      <c r="CA190" s="12"/>
      <c r="CB190" s="13"/>
      <c r="CC190" s="14"/>
      <c r="CD190" s="11"/>
      <c r="CE190" s="11"/>
      <c r="CF190" s="11"/>
      <c r="CG190" s="11"/>
      <c r="CH190" s="11"/>
      <c r="CI190" s="11"/>
      <c r="CJ190" s="11"/>
      <c r="CK190" s="11"/>
      <c r="CL190" s="11"/>
      <c r="CM190" s="11"/>
      <c r="CN190" s="11"/>
      <c r="CO190" s="11"/>
      <c r="CP190" s="16"/>
      <c r="CQ190" s="16"/>
      <c r="CR190" s="11"/>
      <c r="CS190" s="12"/>
      <c r="CT190" s="12"/>
      <c r="CU190" s="13"/>
      <c r="CV190" s="14"/>
      <c r="CW190" s="11"/>
      <c r="CX190" s="11"/>
      <c r="CY190" s="11"/>
      <c r="CZ190" s="11"/>
      <c r="DA190" s="11"/>
      <c r="DB190" s="11"/>
      <c r="DC190" s="11"/>
      <c r="DD190" s="11"/>
      <c r="DE190" s="11"/>
      <c r="DF190" s="11"/>
      <c r="DG190" s="11"/>
      <c r="DH190" s="11"/>
      <c r="DI190" s="16"/>
      <c r="DJ190" s="16"/>
      <c r="DK190" s="11"/>
      <c r="DL190" s="12"/>
      <c r="DM190" s="12"/>
      <c r="DN190" s="13"/>
      <c r="DO190" s="14"/>
      <c r="DP190" s="11"/>
      <c r="DQ190" s="11"/>
      <c r="DR190" s="11"/>
      <c r="DS190" s="11"/>
      <c r="DT190" s="11"/>
      <c r="DU190" s="11"/>
      <c r="DV190" s="11"/>
      <c r="DW190" s="11"/>
      <c r="DX190" s="11"/>
      <c r="DY190" s="11"/>
      <c r="DZ190" s="11"/>
      <c r="EA190" s="11"/>
      <c r="EB190" s="16"/>
      <c r="EC190" s="16"/>
      <c r="ED190" s="11"/>
      <c r="EE190" s="12"/>
      <c r="EF190" s="12"/>
      <c r="EG190" s="13"/>
      <c r="EH190" s="14"/>
      <c r="EI190" s="11"/>
      <c r="EJ190" s="11"/>
      <c r="EK190" s="11"/>
      <c r="EL190" s="11"/>
      <c r="EM190" s="11"/>
      <c r="EN190" s="11"/>
      <c r="EO190" s="11"/>
      <c r="EP190" s="11"/>
      <c r="EQ190" s="11"/>
      <c r="ER190" s="11"/>
      <c r="ES190" s="11"/>
      <c r="ET190" s="11"/>
      <c r="EU190" s="16"/>
      <c r="EV190" s="16"/>
      <c r="EW190" s="11"/>
      <c r="EX190" s="12"/>
      <c r="EY190" s="12"/>
      <c r="EZ190" s="13"/>
      <c r="FA190" s="14"/>
      <c r="FB190" s="11"/>
      <c r="FC190" s="11"/>
      <c r="FD190" s="11"/>
      <c r="FE190" s="11"/>
      <c r="FF190" s="11"/>
      <c r="FG190" s="11"/>
      <c r="FH190" s="11"/>
      <c r="FI190" s="11"/>
      <c r="FJ190" s="11"/>
      <c r="FK190" s="11"/>
      <c r="FL190" s="11"/>
      <c r="FM190" s="11"/>
      <c r="FN190" s="16"/>
      <c r="FO190" s="16"/>
      <c r="FP190" s="11"/>
      <c r="FQ190" s="12"/>
      <c r="FR190" s="12"/>
      <c r="FS190" s="13"/>
      <c r="FT190" s="14"/>
      <c r="FU190" s="11"/>
      <c r="FV190" s="11"/>
      <c r="FW190" s="11"/>
      <c r="FX190" s="11"/>
      <c r="FY190" s="11"/>
      <c r="FZ190" s="11"/>
      <c r="GA190" s="11"/>
      <c r="GB190" s="11"/>
      <c r="GC190" s="11"/>
      <c r="GD190" s="11"/>
      <c r="GE190" s="11"/>
      <c r="GF190" s="11"/>
      <c r="GG190" s="16"/>
      <c r="GH190" s="16"/>
      <c r="GI190" s="11"/>
      <c r="GJ190" s="12"/>
      <c r="GK190" s="12"/>
      <c r="GL190" s="13"/>
      <c r="GM190" s="14"/>
      <c r="GN190" s="11"/>
      <c r="GO190" s="11"/>
      <c r="GP190" s="11"/>
      <c r="GQ190" s="11"/>
      <c r="GR190" s="11"/>
      <c r="GS190" s="11"/>
      <c r="GT190" s="11"/>
      <c r="GU190" s="11"/>
      <c r="GV190" s="11"/>
      <c r="GW190" s="11"/>
      <c r="GX190" s="11"/>
      <c r="GY190" s="11"/>
      <c r="GZ190" s="16"/>
      <c r="HA190" s="16"/>
      <c r="HB190" s="11"/>
      <c r="HC190" s="12"/>
      <c r="HD190" s="12"/>
      <c r="HE190" s="13"/>
      <c r="HF190" s="14"/>
      <c r="HG190" s="11"/>
      <c r="HH190" s="11"/>
      <c r="HI190" s="11"/>
      <c r="HJ190" s="11"/>
      <c r="HK190" s="11"/>
      <c r="HL190" s="11"/>
      <c r="HM190" s="11"/>
      <c r="HN190" s="11"/>
      <c r="HO190" s="11"/>
      <c r="HP190" s="11"/>
      <c r="HQ190" s="11"/>
      <c r="HR190" s="11"/>
      <c r="HS190" s="16"/>
      <c r="HT190" s="16"/>
      <c r="HU190" s="11"/>
      <c r="HV190" s="12"/>
      <c r="HW190" s="12"/>
      <c r="HX190" s="13"/>
      <c r="HY190" s="14"/>
      <c r="HZ190" s="11"/>
      <c r="IA190" s="11"/>
      <c r="IB190" s="11"/>
      <c r="IC190" s="11"/>
      <c r="ID190" s="11"/>
      <c r="IE190" s="11"/>
      <c r="IF190" s="11"/>
      <c r="IG190" s="11"/>
      <c r="IH190" s="11"/>
      <c r="II190" s="11"/>
      <c r="IJ190" s="11"/>
      <c r="IK190" s="11"/>
      <c r="IL190" s="16"/>
      <c r="IM190" s="16"/>
      <c r="IN190" s="11"/>
      <c r="IO190" s="12"/>
      <c r="IP190" s="12"/>
      <c r="IQ190" s="13"/>
      <c r="IR190" s="14"/>
      <c r="IS190" s="11"/>
      <c r="IT190" s="11"/>
      <c r="IU190" s="11"/>
      <c r="IV190" s="11"/>
      <c r="IW190" s="11"/>
      <c r="IX190" s="11"/>
      <c r="IY190" s="11"/>
      <c r="IZ190" s="11"/>
      <c r="JA190" s="11"/>
      <c r="JB190" s="11"/>
      <c r="JC190" s="11"/>
      <c r="JD190" s="11"/>
      <c r="JE190" s="16"/>
      <c r="JF190" s="16"/>
      <c r="JG190" s="11"/>
      <c r="JH190" s="12"/>
      <c r="JI190" s="12"/>
      <c r="JJ190" s="13"/>
      <c r="JK190" s="14"/>
      <c r="JL190" s="11"/>
      <c r="JM190" s="11"/>
      <c r="JN190" s="11"/>
      <c r="JO190" s="11"/>
      <c r="JP190" s="11"/>
      <c r="JQ190" s="11"/>
      <c r="JR190" s="11"/>
      <c r="JS190" s="11"/>
      <c r="JT190" s="11"/>
      <c r="JU190" s="11"/>
      <c r="JV190" s="11"/>
      <c r="JW190" s="11"/>
      <c r="JX190" s="16"/>
      <c r="JY190" s="16"/>
      <c r="JZ190" s="11"/>
      <c r="KA190" s="12"/>
      <c r="KB190" s="12"/>
      <c r="KC190" s="13"/>
      <c r="KD190" s="14"/>
      <c r="KE190" s="11"/>
      <c r="KF190" s="11"/>
      <c r="KG190" s="11"/>
      <c r="KH190" s="11"/>
      <c r="KI190" s="11"/>
      <c r="KJ190" s="11"/>
      <c r="KK190" s="11"/>
      <c r="KL190" s="11"/>
      <c r="KM190" s="11"/>
      <c r="KN190" s="11"/>
      <c r="KO190" s="11"/>
      <c r="KP190" s="11"/>
      <c r="KQ190" s="16"/>
      <c r="KR190" s="16"/>
      <c r="KS190" s="11"/>
      <c r="KT190" s="12"/>
      <c r="KU190" s="12"/>
      <c r="KV190" s="13"/>
      <c r="KW190" s="14"/>
      <c r="KX190" s="11"/>
      <c r="KY190" s="11"/>
      <c r="KZ190" s="11"/>
      <c r="LA190" s="11"/>
      <c r="LB190" s="11"/>
      <c r="LC190" s="11"/>
      <c r="LD190" s="11"/>
      <c r="LE190" s="11"/>
      <c r="LF190" s="11"/>
      <c r="LG190" s="11"/>
      <c r="LH190" s="11"/>
      <c r="LI190" s="11"/>
      <c r="LJ190" s="16"/>
      <c r="LK190" s="16"/>
      <c r="LL190" s="11"/>
      <c r="LM190" s="12"/>
      <c r="LN190" s="12"/>
      <c r="LO190" s="13"/>
      <c r="LP190" s="14"/>
      <c r="LQ190" s="11"/>
      <c r="LR190" s="11"/>
      <c r="LS190" s="11"/>
      <c r="LT190" s="11"/>
      <c r="LU190" s="11"/>
      <c r="LV190" s="11"/>
      <c r="LW190" s="11"/>
      <c r="LX190" s="11"/>
      <c r="LY190" s="11"/>
      <c r="LZ190" s="11"/>
      <c r="MA190" s="11"/>
      <c r="MB190" s="11"/>
      <c r="MC190" s="16"/>
      <c r="MD190" s="16"/>
      <c r="ME190" s="11"/>
      <c r="MF190" s="12"/>
      <c r="MG190" s="12"/>
      <c r="MH190" s="13"/>
      <c r="MI190" s="14"/>
      <c r="MJ190" s="11"/>
      <c r="MK190" s="11"/>
      <c r="ML190" s="11"/>
      <c r="MM190" s="11"/>
      <c r="MN190" s="11"/>
      <c r="MO190" s="11"/>
      <c r="MP190" s="11"/>
      <c r="MQ190" s="11"/>
      <c r="MR190" s="11"/>
      <c r="MS190" s="11"/>
      <c r="MT190" s="11"/>
      <c r="MU190" s="11"/>
      <c r="MV190" s="16"/>
      <c r="MW190" s="16"/>
      <c r="MX190" s="11"/>
      <c r="MY190" s="12"/>
      <c r="MZ190" s="12"/>
      <c r="NA190" s="13"/>
      <c r="NB190" s="14"/>
      <c r="NC190" s="11"/>
      <c r="ND190" s="11"/>
      <c r="NE190" s="11"/>
      <c r="NF190" s="11"/>
      <c r="NG190" s="11"/>
      <c r="NH190" s="11"/>
      <c r="NI190" s="11"/>
      <c r="NJ190" s="11"/>
      <c r="NK190" s="11"/>
      <c r="NL190" s="11"/>
      <c r="NM190" s="11"/>
      <c r="NN190" s="11"/>
      <c r="NO190" s="16"/>
      <c r="NP190" s="16"/>
      <c r="NQ190" s="11"/>
      <c r="NR190" s="12"/>
      <c r="NS190" s="12"/>
      <c r="NT190" s="13"/>
      <c r="NU190" s="14"/>
      <c r="NV190" s="11"/>
      <c r="NW190" s="11"/>
      <c r="NX190" s="11"/>
      <c r="NY190" s="11"/>
      <c r="NZ190" s="11"/>
      <c r="OA190" s="11"/>
      <c r="OB190" s="11"/>
      <c r="OC190" s="11"/>
      <c r="OD190" s="11"/>
      <c r="OE190" s="11"/>
      <c r="OF190" s="11"/>
      <c r="OG190" s="11"/>
      <c r="OH190" s="16"/>
      <c r="OI190" s="16"/>
      <c r="OJ190" s="11"/>
      <c r="OK190" s="12"/>
      <c r="OL190" s="12"/>
      <c r="OM190" s="13"/>
      <c r="ON190" s="14"/>
      <c r="OO190" s="11"/>
      <c r="OP190" s="11"/>
      <c r="OQ190" s="11"/>
      <c r="OR190" s="11"/>
      <c r="OS190" s="11"/>
      <c r="OT190" s="11"/>
      <c r="OU190" s="11"/>
      <c r="OV190" s="11"/>
      <c r="OW190" s="11"/>
      <c r="OX190" s="11"/>
      <c r="OY190" s="11"/>
      <c r="OZ190" s="11"/>
      <c r="PA190" s="16"/>
      <c r="PB190" s="16"/>
    </row>
    <row r="191" spans="1:418" ht="100" customHeight="1" x14ac:dyDescent="0.75">
      <c r="A191" s="12">
        <v>3354</v>
      </c>
      <c r="B191" s="12" t="s">
        <v>3353</v>
      </c>
      <c r="C191" s="12" t="s">
        <v>7464</v>
      </c>
      <c r="D191" s="26">
        <v>3000</v>
      </c>
      <c r="E191" s="27">
        <v>3058</v>
      </c>
      <c r="F191" s="12" t="s">
        <v>8218</v>
      </c>
      <c r="G191" s="12" t="s">
        <v>8223</v>
      </c>
      <c r="H191" s="12" t="s">
        <v>8245</v>
      </c>
      <c r="I191" s="12">
        <v>1446091260</v>
      </c>
      <c r="J191" s="12">
        <v>1443029206</v>
      </c>
      <c r="K191" s="12" t="b">
        <v>0</v>
      </c>
      <c r="L191" s="12">
        <v>55</v>
      </c>
      <c r="M191" s="12" t="b">
        <v>1</v>
      </c>
      <c r="N191" s="12" t="s">
        <v>8273</v>
      </c>
      <c r="O191" s="12" t="s">
        <v>8274</v>
      </c>
      <c r="P191" s="12">
        <v>102</v>
      </c>
      <c r="Q191" s="12">
        <v>55.6</v>
      </c>
      <c r="R191" s="15">
        <v>42270.7269212963</v>
      </c>
      <c r="S191" s="15">
        <v>42306.167361111111</v>
      </c>
      <c r="T191" s="11"/>
      <c r="U191" s="12"/>
      <c r="V191" s="12"/>
      <c r="W191" s="13"/>
      <c r="X191" s="14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6"/>
      <c r="AL191" s="16"/>
      <c r="AM191" s="11"/>
      <c r="AN191" s="12"/>
      <c r="AO191" s="12"/>
      <c r="AP191" s="13"/>
      <c r="AQ191" s="14"/>
      <c r="AR191" s="11"/>
      <c r="AS191" s="11"/>
      <c r="AT191" s="11"/>
      <c r="AU191" s="11"/>
      <c r="AV191" s="11"/>
      <c r="AW191" s="11"/>
      <c r="AX191" s="11"/>
      <c r="AY191" s="11"/>
      <c r="AZ191" s="11"/>
      <c r="BA191" s="11"/>
      <c r="BB191" s="11"/>
      <c r="BC191" s="11"/>
      <c r="BD191" s="16"/>
      <c r="BE191" s="16"/>
      <c r="BF191" s="11"/>
      <c r="BG191" s="12"/>
      <c r="BH191" s="12"/>
      <c r="BI191" s="13"/>
      <c r="BJ191" s="14"/>
      <c r="BK191" s="11"/>
      <c r="BL191" s="11"/>
      <c r="BM191" s="11"/>
      <c r="BN191" s="11"/>
      <c r="BO191" s="11"/>
      <c r="BP191" s="11"/>
      <c r="BQ191" s="11"/>
      <c r="BR191" s="11"/>
      <c r="BS191" s="11"/>
      <c r="BT191" s="11"/>
      <c r="BU191" s="11"/>
      <c r="BV191" s="11"/>
      <c r="BW191" s="16"/>
      <c r="BX191" s="16"/>
      <c r="BY191" s="11"/>
      <c r="BZ191" s="12"/>
      <c r="CA191" s="12"/>
      <c r="CB191" s="13"/>
      <c r="CC191" s="14"/>
      <c r="CD191" s="11"/>
      <c r="CE191" s="11"/>
      <c r="CF191" s="11"/>
      <c r="CG191" s="11"/>
      <c r="CH191" s="11"/>
      <c r="CI191" s="11"/>
      <c r="CJ191" s="11"/>
      <c r="CK191" s="11"/>
      <c r="CL191" s="11"/>
      <c r="CM191" s="11"/>
      <c r="CN191" s="11"/>
      <c r="CO191" s="11"/>
      <c r="CP191" s="16"/>
      <c r="CQ191" s="16"/>
      <c r="CR191" s="11"/>
      <c r="CS191" s="12"/>
      <c r="CT191" s="12"/>
      <c r="CU191" s="13"/>
      <c r="CV191" s="14"/>
      <c r="CW191" s="11"/>
      <c r="CX191" s="11"/>
      <c r="CY191" s="11"/>
      <c r="CZ191" s="11"/>
      <c r="DA191" s="11"/>
      <c r="DB191" s="11"/>
      <c r="DC191" s="11"/>
      <c r="DD191" s="11"/>
      <c r="DE191" s="11"/>
      <c r="DF191" s="11"/>
      <c r="DG191" s="11"/>
      <c r="DH191" s="11"/>
      <c r="DI191" s="16"/>
      <c r="DJ191" s="16"/>
      <c r="DK191" s="11"/>
      <c r="DL191" s="12"/>
      <c r="DM191" s="12"/>
      <c r="DN191" s="13"/>
      <c r="DO191" s="14"/>
      <c r="DP191" s="11"/>
      <c r="DQ191" s="11"/>
      <c r="DR191" s="11"/>
      <c r="DS191" s="11"/>
      <c r="DT191" s="11"/>
      <c r="DU191" s="11"/>
      <c r="DV191" s="11"/>
      <c r="DW191" s="11"/>
      <c r="DX191" s="11"/>
      <c r="DY191" s="11"/>
      <c r="DZ191" s="11"/>
      <c r="EA191" s="11"/>
      <c r="EB191" s="16"/>
      <c r="EC191" s="16"/>
      <c r="ED191" s="11"/>
      <c r="EE191" s="12"/>
      <c r="EF191" s="12"/>
      <c r="EG191" s="13"/>
      <c r="EH191" s="14"/>
      <c r="EI191" s="11"/>
      <c r="EJ191" s="11"/>
      <c r="EK191" s="11"/>
      <c r="EL191" s="11"/>
      <c r="EM191" s="11"/>
      <c r="EN191" s="11"/>
      <c r="EO191" s="11"/>
      <c r="EP191" s="11"/>
      <c r="EQ191" s="11"/>
      <c r="ER191" s="11"/>
      <c r="ES191" s="11"/>
      <c r="ET191" s="11"/>
      <c r="EU191" s="16"/>
      <c r="EV191" s="16"/>
      <c r="EW191" s="11"/>
      <c r="EX191" s="12"/>
      <c r="EY191" s="12"/>
      <c r="EZ191" s="13"/>
      <c r="FA191" s="14"/>
      <c r="FB191" s="11"/>
      <c r="FC191" s="11"/>
      <c r="FD191" s="11"/>
      <c r="FE191" s="11"/>
      <c r="FF191" s="11"/>
      <c r="FG191" s="11"/>
      <c r="FH191" s="11"/>
      <c r="FI191" s="11"/>
      <c r="FJ191" s="11"/>
      <c r="FK191" s="11"/>
      <c r="FL191" s="11"/>
      <c r="FM191" s="11"/>
      <c r="FN191" s="16"/>
      <c r="FO191" s="16"/>
      <c r="FP191" s="11"/>
      <c r="FQ191" s="12"/>
      <c r="FR191" s="12"/>
      <c r="FS191" s="13"/>
      <c r="FT191" s="14"/>
      <c r="FU191" s="11"/>
      <c r="FV191" s="11"/>
      <c r="FW191" s="11"/>
      <c r="FX191" s="11"/>
      <c r="FY191" s="11"/>
      <c r="FZ191" s="11"/>
      <c r="GA191" s="11"/>
      <c r="GB191" s="11"/>
      <c r="GC191" s="11"/>
      <c r="GD191" s="11"/>
      <c r="GE191" s="11"/>
      <c r="GF191" s="11"/>
      <c r="GG191" s="16"/>
      <c r="GH191" s="16"/>
      <c r="GI191" s="11"/>
      <c r="GJ191" s="12"/>
      <c r="GK191" s="12"/>
      <c r="GL191" s="13"/>
      <c r="GM191" s="14"/>
      <c r="GN191" s="11"/>
      <c r="GO191" s="11"/>
      <c r="GP191" s="11"/>
      <c r="GQ191" s="11"/>
      <c r="GR191" s="11"/>
      <c r="GS191" s="11"/>
      <c r="GT191" s="11"/>
      <c r="GU191" s="11"/>
      <c r="GV191" s="11"/>
      <c r="GW191" s="11"/>
      <c r="GX191" s="11"/>
      <c r="GY191" s="11"/>
      <c r="GZ191" s="16"/>
      <c r="HA191" s="16"/>
      <c r="HB191" s="11"/>
      <c r="HC191" s="12"/>
      <c r="HD191" s="12"/>
      <c r="HE191" s="13"/>
      <c r="HF191" s="14"/>
      <c r="HG191" s="11"/>
      <c r="HH191" s="11"/>
      <c r="HI191" s="11"/>
      <c r="HJ191" s="11"/>
      <c r="HK191" s="11"/>
      <c r="HL191" s="11"/>
      <c r="HM191" s="11"/>
      <c r="HN191" s="11"/>
      <c r="HO191" s="11"/>
      <c r="HP191" s="11"/>
      <c r="HQ191" s="11"/>
      <c r="HR191" s="11"/>
      <c r="HS191" s="16"/>
      <c r="HT191" s="16"/>
      <c r="HU191" s="11"/>
      <c r="HV191" s="12"/>
      <c r="HW191" s="12"/>
      <c r="HX191" s="13"/>
      <c r="HY191" s="14"/>
      <c r="HZ191" s="11"/>
      <c r="IA191" s="11"/>
      <c r="IB191" s="11"/>
      <c r="IC191" s="11"/>
      <c r="ID191" s="11"/>
      <c r="IE191" s="11"/>
      <c r="IF191" s="11"/>
      <c r="IG191" s="11"/>
      <c r="IH191" s="11"/>
      <c r="II191" s="11"/>
      <c r="IJ191" s="11"/>
      <c r="IK191" s="11"/>
      <c r="IL191" s="16"/>
      <c r="IM191" s="16"/>
      <c r="IN191" s="11"/>
      <c r="IO191" s="12"/>
      <c r="IP191" s="12"/>
      <c r="IQ191" s="13"/>
      <c r="IR191" s="14"/>
      <c r="IS191" s="11"/>
      <c r="IT191" s="11"/>
      <c r="IU191" s="11"/>
      <c r="IV191" s="11"/>
      <c r="IW191" s="11"/>
      <c r="IX191" s="11"/>
      <c r="IY191" s="11"/>
      <c r="IZ191" s="11"/>
      <c r="JA191" s="11"/>
      <c r="JB191" s="11"/>
      <c r="JC191" s="11"/>
      <c r="JD191" s="11"/>
      <c r="JE191" s="16"/>
      <c r="JF191" s="16"/>
      <c r="JG191" s="11"/>
      <c r="JH191" s="12"/>
      <c r="JI191" s="12"/>
      <c r="JJ191" s="13"/>
      <c r="JK191" s="14"/>
      <c r="JL191" s="11"/>
      <c r="JM191" s="11"/>
      <c r="JN191" s="11"/>
      <c r="JO191" s="11"/>
      <c r="JP191" s="11"/>
      <c r="JQ191" s="11"/>
      <c r="JR191" s="11"/>
      <c r="JS191" s="11"/>
      <c r="JT191" s="11"/>
      <c r="JU191" s="11"/>
      <c r="JV191" s="11"/>
      <c r="JW191" s="11"/>
      <c r="JX191" s="16"/>
      <c r="JY191" s="16"/>
      <c r="JZ191" s="11"/>
      <c r="KA191" s="12"/>
      <c r="KB191" s="12"/>
      <c r="KC191" s="13"/>
      <c r="KD191" s="14"/>
      <c r="KE191" s="11"/>
      <c r="KF191" s="11"/>
      <c r="KG191" s="11"/>
      <c r="KH191" s="11"/>
      <c r="KI191" s="11"/>
      <c r="KJ191" s="11"/>
      <c r="KK191" s="11"/>
      <c r="KL191" s="11"/>
      <c r="KM191" s="11"/>
      <c r="KN191" s="11"/>
      <c r="KO191" s="11"/>
      <c r="KP191" s="11"/>
      <c r="KQ191" s="16"/>
      <c r="KR191" s="16"/>
      <c r="KS191" s="11"/>
      <c r="KT191" s="12"/>
      <c r="KU191" s="12"/>
      <c r="KV191" s="13"/>
      <c r="KW191" s="14"/>
      <c r="KX191" s="11"/>
      <c r="KY191" s="11"/>
      <c r="KZ191" s="11"/>
      <c r="LA191" s="11"/>
      <c r="LB191" s="11"/>
      <c r="LC191" s="11"/>
      <c r="LD191" s="11"/>
      <c r="LE191" s="11"/>
      <c r="LF191" s="11"/>
      <c r="LG191" s="11"/>
      <c r="LH191" s="11"/>
      <c r="LI191" s="11"/>
      <c r="LJ191" s="16"/>
      <c r="LK191" s="16"/>
      <c r="LL191" s="11"/>
      <c r="LM191" s="12"/>
      <c r="LN191" s="12"/>
      <c r="LO191" s="13"/>
      <c r="LP191" s="14"/>
      <c r="LQ191" s="11"/>
      <c r="LR191" s="11"/>
      <c r="LS191" s="11"/>
      <c r="LT191" s="11"/>
      <c r="LU191" s="11"/>
      <c r="LV191" s="11"/>
      <c r="LW191" s="11"/>
      <c r="LX191" s="11"/>
      <c r="LY191" s="11"/>
      <c r="LZ191" s="11"/>
      <c r="MA191" s="11"/>
      <c r="MB191" s="11"/>
      <c r="MC191" s="16"/>
      <c r="MD191" s="16"/>
      <c r="ME191" s="11"/>
      <c r="MF191" s="12"/>
      <c r="MG191" s="12"/>
      <c r="MH191" s="13"/>
      <c r="MI191" s="14"/>
      <c r="MJ191" s="11"/>
      <c r="MK191" s="11"/>
      <c r="ML191" s="11"/>
      <c r="MM191" s="11"/>
      <c r="MN191" s="11"/>
      <c r="MO191" s="11"/>
      <c r="MP191" s="11"/>
      <c r="MQ191" s="11"/>
      <c r="MR191" s="11"/>
      <c r="MS191" s="11"/>
      <c r="MT191" s="11"/>
      <c r="MU191" s="11"/>
      <c r="MV191" s="16"/>
      <c r="MW191" s="16"/>
      <c r="MX191" s="11"/>
      <c r="MY191" s="12"/>
      <c r="MZ191" s="12"/>
      <c r="NA191" s="13"/>
      <c r="NB191" s="14"/>
      <c r="NC191" s="11"/>
      <c r="ND191" s="11"/>
      <c r="NE191" s="11"/>
      <c r="NF191" s="11"/>
      <c r="NG191" s="11"/>
      <c r="NH191" s="11"/>
      <c r="NI191" s="11"/>
      <c r="NJ191" s="11"/>
      <c r="NK191" s="11"/>
      <c r="NL191" s="11"/>
      <c r="NM191" s="11"/>
      <c r="NN191" s="11"/>
      <c r="NO191" s="16"/>
      <c r="NP191" s="16"/>
      <c r="NQ191" s="11"/>
      <c r="NR191" s="12"/>
      <c r="NS191" s="12"/>
      <c r="NT191" s="13"/>
      <c r="NU191" s="14"/>
      <c r="NV191" s="11"/>
      <c r="NW191" s="11"/>
      <c r="NX191" s="11"/>
      <c r="NY191" s="11"/>
      <c r="NZ191" s="11"/>
      <c r="OA191" s="11"/>
      <c r="OB191" s="11"/>
      <c r="OC191" s="11"/>
      <c r="OD191" s="11"/>
      <c r="OE191" s="11"/>
      <c r="OF191" s="11"/>
      <c r="OG191" s="11"/>
      <c r="OH191" s="16"/>
      <c r="OI191" s="16"/>
      <c r="OJ191" s="11"/>
      <c r="OK191" s="12"/>
      <c r="OL191" s="12"/>
      <c r="OM191" s="13"/>
      <c r="ON191" s="14"/>
      <c r="OO191" s="11"/>
      <c r="OP191" s="11"/>
      <c r="OQ191" s="11"/>
      <c r="OR191" s="11"/>
      <c r="OS191" s="11"/>
      <c r="OT191" s="11"/>
      <c r="OU191" s="11"/>
      <c r="OV191" s="11"/>
      <c r="OW191" s="11"/>
      <c r="OX191" s="11"/>
      <c r="OY191" s="11"/>
      <c r="OZ191" s="11"/>
      <c r="PA191" s="16"/>
      <c r="PB191" s="16"/>
    </row>
    <row r="192" spans="1:418" ht="100" customHeight="1" x14ac:dyDescent="0.75">
      <c r="A192" s="12">
        <v>3358</v>
      </c>
      <c r="B192" s="12" t="s">
        <v>3357</v>
      </c>
      <c r="C192" s="12" t="s">
        <v>7468</v>
      </c>
      <c r="D192" s="26">
        <v>10000</v>
      </c>
      <c r="E192" s="27">
        <v>10299</v>
      </c>
      <c r="F192" s="12" t="s">
        <v>8218</v>
      </c>
      <c r="G192" s="12" t="s">
        <v>8223</v>
      </c>
      <c r="H192" s="12" t="s">
        <v>8245</v>
      </c>
      <c r="I192" s="12">
        <v>1416385679</v>
      </c>
      <c r="J192" s="12">
        <v>1413790079</v>
      </c>
      <c r="K192" s="12" t="b">
        <v>0</v>
      </c>
      <c r="L192" s="12">
        <v>162</v>
      </c>
      <c r="M192" s="12" t="b">
        <v>1</v>
      </c>
      <c r="N192" s="12" t="s">
        <v>8273</v>
      </c>
      <c r="O192" s="12" t="s">
        <v>8274</v>
      </c>
      <c r="P192" s="12">
        <v>103</v>
      </c>
      <c r="Q192" s="12">
        <v>63.57</v>
      </c>
      <c r="R192" s="15">
        <v>41932.311099537037</v>
      </c>
      <c r="S192" s="15">
        <v>41962.352766203709</v>
      </c>
      <c r="T192" s="11"/>
      <c r="U192" s="12"/>
      <c r="V192" s="12"/>
      <c r="W192" s="13"/>
      <c r="X192" s="14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6"/>
      <c r="AL192" s="16"/>
      <c r="AM192" s="11"/>
      <c r="AN192" s="12"/>
      <c r="AO192" s="12"/>
      <c r="AP192" s="13"/>
      <c r="AQ192" s="14"/>
      <c r="AR192" s="11"/>
      <c r="AS192" s="11"/>
      <c r="AT192" s="11"/>
      <c r="AU192" s="11"/>
      <c r="AV192" s="11"/>
      <c r="AW192" s="11"/>
      <c r="AX192" s="11"/>
      <c r="AY192" s="11"/>
      <c r="AZ192" s="11"/>
      <c r="BA192" s="11"/>
      <c r="BB192" s="11"/>
      <c r="BC192" s="11"/>
      <c r="BD192" s="16"/>
      <c r="BE192" s="16"/>
      <c r="BF192" s="11"/>
      <c r="BG192" s="12"/>
      <c r="BH192" s="12"/>
      <c r="BI192" s="13"/>
      <c r="BJ192" s="14"/>
      <c r="BK192" s="11"/>
      <c r="BL192" s="11"/>
      <c r="BM192" s="11"/>
      <c r="BN192" s="11"/>
      <c r="BO192" s="11"/>
      <c r="BP192" s="11"/>
      <c r="BQ192" s="11"/>
      <c r="BR192" s="11"/>
      <c r="BS192" s="11"/>
      <c r="BT192" s="11"/>
      <c r="BU192" s="11"/>
      <c r="BV192" s="11"/>
      <c r="BW192" s="16"/>
      <c r="BX192" s="16"/>
      <c r="BY192" s="11"/>
      <c r="BZ192" s="12"/>
      <c r="CA192" s="12"/>
      <c r="CB192" s="13"/>
      <c r="CC192" s="14"/>
      <c r="CD192" s="11"/>
      <c r="CE192" s="11"/>
      <c r="CF192" s="11"/>
      <c r="CG192" s="11"/>
      <c r="CH192" s="11"/>
      <c r="CI192" s="11"/>
      <c r="CJ192" s="11"/>
      <c r="CK192" s="11"/>
      <c r="CL192" s="11"/>
      <c r="CM192" s="11"/>
      <c r="CN192" s="11"/>
      <c r="CO192" s="11"/>
      <c r="CP192" s="16"/>
      <c r="CQ192" s="16"/>
      <c r="CR192" s="11"/>
      <c r="CS192" s="12"/>
      <c r="CT192" s="12"/>
      <c r="CU192" s="13"/>
      <c r="CV192" s="14"/>
      <c r="CW192" s="11"/>
      <c r="CX192" s="11"/>
      <c r="CY192" s="11"/>
      <c r="CZ192" s="11"/>
      <c r="DA192" s="11"/>
      <c r="DB192" s="11"/>
      <c r="DC192" s="11"/>
      <c r="DD192" s="11"/>
      <c r="DE192" s="11"/>
      <c r="DF192" s="11"/>
      <c r="DG192" s="11"/>
      <c r="DH192" s="11"/>
      <c r="DI192" s="16"/>
      <c r="DJ192" s="16"/>
      <c r="DK192" s="11"/>
      <c r="DL192" s="12"/>
      <c r="DM192" s="12"/>
      <c r="DN192" s="13"/>
      <c r="DO192" s="14"/>
      <c r="DP192" s="11"/>
      <c r="DQ192" s="11"/>
      <c r="DR192" s="11"/>
      <c r="DS192" s="11"/>
      <c r="DT192" s="11"/>
      <c r="DU192" s="11"/>
      <c r="DV192" s="11"/>
      <c r="DW192" s="11"/>
      <c r="DX192" s="11"/>
      <c r="DY192" s="11"/>
      <c r="DZ192" s="11"/>
      <c r="EA192" s="11"/>
      <c r="EB192" s="16"/>
      <c r="EC192" s="16"/>
      <c r="ED192" s="11"/>
      <c r="EE192" s="12"/>
      <c r="EF192" s="12"/>
      <c r="EG192" s="13"/>
      <c r="EH192" s="14"/>
      <c r="EI192" s="11"/>
      <c r="EJ192" s="11"/>
      <c r="EK192" s="11"/>
      <c r="EL192" s="11"/>
      <c r="EM192" s="11"/>
      <c r="EN192" s="11"/>
      <c r="EO192" s="11"/>
      <c r="EP192" s="11"/>
      <c r="EQ192" s="11"/>
      <c r="ER192" s="11"/>
      <c r="ES192" s="11"/>
      <c r="ET192" s="11"/>
      <c r="EU192" s="16"/>
      <c r="EV192" s="16"/>
      <c r="EW192" s="11"/>
      <c r="EX192" s="12"/>
      <c r="EY192" s="12"/>
      <c r="EZ192" s="13"/>
      <c r="FA192" s="14"/>
      <c r="FB192" s="11"/>
      <c r="FC192" s="11"/>
      <c r="FD192" s="11"/>
      <c r="FE192" s="11"/>
      <c r="FF192" s="11"/>
      <c r="FG192" s="11"/>
      <c r="FH192" s="11"/>
      <c r="FI192" s="11"/>
      <c r="FJ192" s="11"/>
      <c r="FK192" s="11"/>
      <c r="FL192" s="11"/>
      <c r="FM192" s="11"/>
      <c r="FN192" s="16"/>
      <c r="FO192" s="16"/>
      <c r="FP192" s="11"/>
      <c r="FQ192" s="12"/>
      <c r="FR192" s="12"/>
      <c r="FS192" s="13"/>
      <c r="FT192" s="14"/>
      <c r="FU192" s="11"/>
      <c r="FV192" s="11"/>
      <c r="FW192" s="11"/>
      <c r="FX192" s="11"/>
      <c r="FY192" s="11"/>
      <c r="FZ192" s="11"/>
      <c r="GA192" s="11"/>
      <c r="GB192" s="11"/>
      <c r="GC192" s="11"/>
      <c r="GD192" s="11"/>
      <c r="GE192" s="11"/>
      <c r="GF192" s="11"/>
      <c r="GG192" s="16"/>
      <c r="GH192" s="16"/>
      <c r="GI192" s="11"/>
      <c r="GJ192" s="12"/>
      <c r="GK192" s="12"/>
      <c r="GL192" s="13"/>
      <c r="GM192" s="14"/>
      <c r="GN192" s="11"/>
      <c r="GO192" s="11"/>
      <c r="GP192" s="11"/>
      <c r="GQ192" s="11"/>
      <c r="GR192" s="11"/>
      <c r="GS192" s="11"/>
      <c r="GT192" s="11"/>
      <c r="GU192" s="11"/>
      <c r="GV192" s="11"/>
      <c r="GW192" s="11"/>
      <c r="GX192" s="11"/>
      <c r="GY192" s="11"/>
      <c r="GZ192" s="16"/>
      <c r="HA192" s="16"/>
      <c r="HB192" s="11"/>
      <c r="HC192" s="12"/>
      <c r="HD192" s="12"/>
      <c r="HE192" s="13"/>
      <c r="HF192" s="14"/>
      <c r="HG192" s="11"/>
      <c r="HH192" s="11"/>
      <c r="HI192" s="11"/>
      <c r="HJ192" s="11"/>
      <c r="HK192" s="11"/>
      <c r="HL192" s="11"/>
      <c r="HM192" s="11"/>
      <c r="HN192" s="11"/>
      <c r="HO192" s="11"/>
      <c r="HP192" s="11"/>
      <c r="HQ192" s="11"/>
      <c r="HR192" s="11"/>
      <c r="HS192" s="16"/>
      <c r="HT192" s="16"/>
      <c r="HU192" s="11"/>
      <c r="HV192" s="12"/>
      <c r="HW192" s="12"/>
      <c r="HX192" s="13"/>
      <c r="HY192" s="14"/>
      <c r="HZ192" s="11"/>
      <c r="IA192" s="11"/>
      <c r="IB192" s="11"/>
      <c r="IC192" s="11"/>
      <c r="ID192" s="11"/>
      <c r="IE192" s="11"/>
      <c r="IF192" s="11"/>
      <c r="IG192" s="11"/>
      <c r="IH192" s="11"/>
      <c r="II192" s="11"/>
      <c r="IJ192" s="11"/>
      <c r="IK192" s="11"/>
      <c r="IL192" s="16"/>
      <c r="IM192" s="16"/>
      <c r="IN192" s="11"/>
      <c r="IO192" s="12"/>
      <c r="IP192" s="12"/>
      <c r="IQ192" s="13"/>
      <c r="IR192" s="14"/>
      <c r="IS192" s="11"/>
      <c r="IT192" s="11"/>
      <c r="IU192" s="11"/>
      <c r="IV192" s="11"/>
      <c r="IW192" s="11"/>
      <c r="IX192" s="11"/>
      <c r="IY192" s="11"/>
      <c r="IZ192" s="11"/>
      <c r="JA192" s="11"/>
      <c r="JB192" s="11"/>
      <c r="JC192" s="11"/>
      <c r="JD192" s="11"/>
      <c r="JE192" s="16"/>
      <c r="JF192" s="16"/>
      <c r="JG192" s="11"/>
      <c r="JH192" s="12"/>
      <c r="JI192" s="12"/>
      <c r="JJ192" s="13"/>
      <c r="JK192" s="14"/>
      <c r="JL192" s="11"/>
      <c r="JM192" s="11"/>
      <c r="JN192" s="11"/>
      <c r="JO192" s="11"/>
      <c r="JP192" s="11"/>
      <c r="JQ192" s="11"/>
      <c r="JR192" s="11"/>
      <c r="JS192" s="11"/>
      <c r="JT192" s="11"/>
      <c r="JU192" s="11"/>
      <c r="JV192" s="11"/>
      <c r="JW192" s="11"/>
      <c r="JX192" s="16"/>
      <c r="JY192" s="16"/>
      <c r="JZ192" s="11"/>
      <c r="KA192" s="12"/>
      <c r="KB192" s="12"/>
      <c r="KC192" s="13"/>
      <c r="KD192" s="14"/>
      <c r="KE192" s="11"/>
      <c r="KF192" s="11"/>
      <c r="KG192" s="11"/>
      <c r="KH192" s="11"/>
      <c r="KI192" s="11"/>
      <c r="KJ192" s="11"/>
      <c r="KK192" s="11"/>
      <c r="KL192" s="11"/>
      <c r="KM192" s="11"/>
      <c r="KN192" s="11"/>
      <c r="KO192" s="11"/>
      <c r="KP192" s="11"/>
      <c r="KQ192" s="16"/>
      <c r="KR192" s="16"/>
      <c r="KS192" s="11"/>
      <c r="KT192" s="12"/>
      <c r="KU192" s="12"/>
      <c r="KV192" s="13"/>
      <c r="KW192" s="14"/>
      <c r="KX192" s="11"/>
      <c r="KY192" s="11"/>
      <c r="KZ192" s="11"/>
      <c r="LA192" s="11"/>
      <c r="LB192" s="11"/>
      <c r="LC192" s="11"/>
      <c r="LD192" s="11"/>
      <c r="LE192" s="11"/>
      <c r="LF192" s="11"/>
      <c r="LG192" s="11"/>
      <c r="LH192" s="11"/>
      <c r="LI192" s="11"/>
      <c r="LJ192" s="16"/>
      <c r="LK192" s="16"/>
      <c r="LL192" s="11"/>
      <c r="LM192" s="12"/>
      <c r="LN192" s="12"/>
      <c r="LO192" s="13"/>
      <c r="LP192" s="14"/>
      <c r="LQ192" s="11"/>
      <c r="LR192" s="11"/>
      <c r="LS192" s="11"/>
      <c r="LT192" s="11"/>
      <c r="LU192" s="11"/>
      <c r="LV192" s="11"/>
      <c r="LW192" s="11"/>
      <c r="LX192" s="11"/>
      <c r="LY192" s="11"/>
      <c r="LZ192" s="11"/>
      <c r="MA192" s="11"/>
      <c r="MB192" s="11"/>
      <c r="MC192" s="16"/>
      <c r="MD192" s="16"/>
      <c r="ME192" s="11"/>
      <c r="MF192" s="12"/>
      <c r="MG192" s="12"/>
      <c r="MH192" s="13"/>
      <c r="MI192" s="14"/>
      <c r="MJ192" s="11"/>
      <c r="MK192" s="11"/>
      <c r="ML192" s="11"/>
      <c r="MM192" s="11"/>
      <c r="MN192" s="11"/>
      <c r="MO192" s="11"/>
      <c r="MP192" s="11"/>
      <c r="MQ192" s="11"/>
      <c r="MR192" s="11"/>
      <c r="MS192" s="11"/>
      <c r="MT192" s="11"/>
      <c r="MU192" s="11"/>
      <c r="MV192" s="16"/>
      <c r="MW192" s="16"/>
      <c r="MX192" s="11"/>
      <c r="MY192" s="12"/>
      <c r="MZ192" s="12"/>
      <c r="NA192" s="13"/>
      <c r="NB192" s="14"/>
      <c r="NC192" s="11"/>
      <c r="ND192" s="11"/>
      <c r="NE192" s="11"/>
      <c r="NF192" s="11"/>
      <c r="NG192" s="11"/>
      <c r="NH192" s="11"/>
      <c r="NI192" s="11"/>
      <c r="NJ192" s="11"/>
      <c r="NK192" s="11"/>
      <c r="NL192" s="11"/>
      <c r="NM192" s="11"/>
      <c r="NN192" s="11"/>
      <c r="NO192" s="16"/>
      <c r="NP192" s="16"/>
      <c r="NQ192" s="11"/>
      <c r="NR192" s="12"/>
      <c r="NS192" s="12"/>
      <c r="NT192" s="13"/>
      <c r="NU192" s="14"/>
      <c r="NV192" s="11"/>
      <c r="NW192" s="11"/>
      <c r="NX192" s="11"/>
      <c r="NY192" s="11"/>
      <c r="NZ192" s="11"/>
      <c r="OA192" s="11"/>
      <c r="OB192" s="11"/>
      <c r="OC192" s="11"/>
      <c r="OD192" s="11"/>
      <c r="OE192" s="11"/>
      <c r="OF192" s="11"/>
      <c r="OG192" s="11"/>
      <c r="OH192" s="16"/>
      <c r="OI192" s="16"/>
      <c r="OJ192" s="11"/>
      <c r="OK192" s="12"/>
      <c r="OL192" s="12"/>
      <c r="OM192" s="13"/>
      <c r="ON192" s="14"/>
      <c r="OO192" s="11"/>
      <c r="OP192" s="11"/>
      <c r="OQ192" s="11"/>
      <c r="OR192" s="11"/>
      <c r="OS192" s="11"/>
      <c r="OT192" s="11"/>
      <c r="OU192" s="11"/>
      <c r="OV192" s="11"/>
      <c r="OW192" s="11"/>
      <c r="OX192" s="11"/>
      <c r="OY192" s="11"/>
      <c r="OZ192" s="11"/>
      <c r="PA192" s="16"/>
      <c r="PB192" s="16"/>
    </row>
    <row r="193" spans="1:418" ht="100" customHeight="1" x14ac:dyDescent="0.75">
      <c r="A193" s="12">
        <v>3359</v>
      </c>
      <c r="B193" s="12" t="s">
        <v>3358</v>
      </c>
      <c r="C193" s="12" t="s">
        <v>7469</v>
      </c>
      <c r="D193" s="26">
        <v>4000</v>
      </c>
      <c r="E193" s="27">
        <v>4250</v>
      </c>
      <c r="F193" s="12" t="s">
        <v>8218</v>
      </c>
      <c r="G193" s="12" t="s">
        <v>8223</v>
      </c>
      <c r="H193" s="12" t="s">
        <v>8245</v>
      </c>
      <c r="I193" s="12">
        <v>1487985734</v>
      </c>
      <c r="J193" s="12">
        <v>1484097734</v>
      </c>
      <c r="K193" s="12" t="b">
        <v>0</v>
      </c>
      <c r="L193" s="12">
        <v>23</v>
      </c>
      <c r="M193" s="12" t="b">
        <v>1</v>
      </c>
      <c r="N193" s="12" t="s">
        <v>8273</v>
      </c>
      <c r="O193" s="12" t="s">
        <v>8274</v>
      </c>
      <c r="P193" s="12">
        <v>106</v>
      </c>
      <c r="Q193" s="12">
        <v>184.78</v>
      </c>
      <c r="R193" s="15">
        <v>42746.057106481487</v>
      </c>
      <c r="S193" s="15">
        <v>42791.057106481487</v>
      </c>
      <c r="T193" s="11"/>
      <c r="U193" s="12"/>
      <c r="V193" s="12"/>
      <c r="W193" s="13"/>
      <c r="X193" s="14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6"/>
      <c r="AL193" s="16"/>
      <c r="AM193" s="11"/>
      <c r="AN193" s="12"/>
      <c r="AO193" s="12"/>
      <c r="AP193" s="13"/>
      <c r="AQ193" s="14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  <c r="BD193" s="16"/>
      <c r="BE193" s="16"/>
      <c r="BF193" s="11"/>
      <c r="BG193" s="12"/>
      <c r="BH193" s="12"/>
      <c r="BI193" s="13"/>
      <c r="BJ193" s="14"/>
      <c r="BK193" s="11"/>
      <c r="BL193" s="11"/>
      <c r="BM193" s="11"/>
      <c r="BN193" s="11"/>
      <c r="BO193" s="11"/>
      <c r="BP193" s="11"/>
      <c r="BQ193" s="11"/>
      <c r="BR193" s="11"/>
      <c r="BS193" s="11"/>
      <c r="BT193" s="11"/>
      <c r="BU193" s="11"/>
      <c r="BV193" s="11"/>
      <c r="BW193" s="16"/>
      <c r="BX193" s="16"/>
      <c r="BY193" s="11"/>
      <c r="BZ193" s="12"/>
      <c r="CA193" s="12"/>
      <c r="CB193" s="13"/>
      <c r="CC193" s="14"/>
      <c r="CD193" s="11"/>
      <c r="CE193" s="11"/>
      <c r="CF193" s="11"/>
      <c r="CG193" s="11"/>
      <c r="CH193" s="11"/>
      <c r="CI193" s="11"/>
      <c r="CJ193" s="11"/>
      <c r="CK193" s="11"/>
      <c r="CL193" s="11"/>
      <c r="CM193" s="11"/>
      <c r="CN193" s="11"/>
      <c r="CO193" s="11"/>
      <c r="CP193" s="16"/>
      <c r="CQ193" s="16"/>
      <c r="CR193" s="11"/>
      <c r="CS193" s="12"/>
      <c r="CT193" s="12"/>
      <c r="CU193" s="13"/>
      <c r="CV193" s="14"/>
      <c r="CW193" s="11"/>
      <c r="CX193" s="11"/>
      <c r="CY193" s="11"/>
      <c r="CZ193" s="11"/>
      <c r="DA193" s="11"/>
      <c r="DB193" s="11"/>
      <c r="DC193" s="11"/>
      <c r="DD193" s="11"/>
      <c r="DE193" s="11"/>
      <c r="DF193" s="11"/>
      <c r="DG193" s="11"/>
      <c r="DH193" s="11"/>
      <c r="DI193" s="16"/>
      <c r="DJ193" s="16"/>
      <c r="DK193" s="11"/>
      <c r="DL193" s="12"/>
      <c r="DM193" s="12"/>
      <c r="DN193" s="13"/>
      <c r="DO193" s="14"/>
      <c r="DP193" s="11"/>
      <c r="DQ193" s="11"/>
      <c r="DR193" s="11"/>
      <c r="DS193" s="11"/>
      <c r="DT193" s="11"/>
      <c r="DU193" s="11"/>
      <c r="DV193" s="11"/>
      <c r="DW193" s="11"/>
      <c r="DX193" s="11"/>
      <c r="DY193" s="11"/>
      <c r="DZ193" s="11"/>
      <c r="EA193" s="11"/>
      <c r="EB193" s="16"/>
      <c r="EC193" s="16"/>
      <c r="ED193" s="11"/>
      <c r="EE193" s="12"/>
      <c r="EF193" s="12"/>
      <c r="EG193" s="13"/>
      <c r="EH193" s="14"/>
      <c r="EI193" s="11"/>
      <c r="EJ193" s="11"/>
      <c r="EK193" s="11"/>
      <c r="EL193" s="11"/>
      <c r="EM193" s="11"/>
      <c r="EN193" s="11"/>
      <c r="EO193" s="11"/>
      <c r="EP193" s="11"/>
      <c r="EQ193" s="11"/>
      <c r="ER193" s="11"/>
      <c r="ES193" s="11"/>
      <c r="ET193" s="11"/>
      <c r="EU193" s="16"/>
      <c r="EV193" s="16"/>
      <c r="EW193" s="11"/>
      <c r="EX193" s="12"/>
      <c r="EY193" s="12"/>
      <c r="EZ193" s="13"/>
      <c r="FA193" s="14"/>
      <c r="FB193" s="11"/>
      <c r="FC193" s="11"/>
      <c r="FD193" s="11"/>
      <c r="FE193" s="11"/>
      <c r="FF193" s="11"/>
      <c r="FG193" s="11"/>
      <c r="FH193" s="11"/>
      <c r="FI193" s="11"/>
      <c r="FJ193" s="11"/>
      <c r="FK193" s="11"/>
      <c r="FL193" s="11"/>
      <c r="FM193" s="11"/>
      <c r="FN193" s="16"/>
      <c r="FO193" s="16"/>
      <c r="FP193" s="11"/>
      <c r="FQ193" s="12"/>
      <c r="FR193" s="12"/>
      <c r="FS193" s="13"/>
      <c r="FT193" s="14"/>
      <c r="FU193" s="11"/>
      <c r="FV193" s="11"/>
      <c r="FW193" s="11"/>
      <c r="FX193" s="11"/>
      <c r="FY193" s="11"/>
      <c r="FZ193" s="11"/>
      <c r="GA193" s="11"/>
      <c r="GB193" s="11"/>
      <c r="GC193" s="11"/>
      <c r="GD193" s="11"/>
      <c r="GE193" s="11"/>
      <c r="GF193" s="11"/>
      <c r="GG193" s="16"/>
      <c r="GH193" s="16"/>
      <c r="GI193" s="11"/>
      <c r="GJ193" s="12"/>
      <c r="GK193" s="12"/>
      <c r="GL193" s="13"/>
      <c r="GM193" s="14"/>
      <c r="GN193" s="11"/>
      <c r="GO193" s="11"/>
      <c r="GP193" s="11"/>
      <c r="GQ193" s="11"/>
      <c r="GR193" s="11"/>
      <c r="GS193" s="11"/>
      <c r="GT193" s="11"/>
      <c r="GU193" s="11"/>
      <c r="GV193" s="11"/>
      <c r="GW193" s="11"/>
      <c r="GX193" s="11"/>
      <c r="GY193" s="11"/>
      <c r="GZ193" s="16"/>
      <c r="HA193" s="16"/>
      <c r="HB193" s="11"/>
      <c r="HC193" s="12"/>
      <c r="HD193" s="12"/>
      <c r="HE193" s="13"/>
      <c r="HF193" s="14"/>
      <c r="HG193" s="11"/>
      <c r="HH193" s="11"/>
      <c r="HI193" s="11"/>
      <c r="HJ193" s="11"/>
      <c r="HK193" s="11"/>
      <c r="HL193" s="11"/>
      <c r="HM193" s="11"/>
      <c r="HN193" s="11"/>
      <c r="HO193" s="11"/>
      <c r="HP193" s="11"/>
      <c r="HQ193" s="11"/>
      <c r="HR193" s="11"/>
      <c r="HS193" s="16"/>
      <c r="HT193" s="16"/>
      <c r="HU193" s="11"/>
      <c r="HV193" s="12"/>
      <c r="HW193" s="12"/>
      <c r="HX193" s="13"/>
      <c r="HY193" s="14"/>
      <c r="HZ193" s="11"/>
      <c r="IA193" s="11"/>
      <c r="IB193" s="11"/>
      <c r="IC193" s="11"/>
      <c r="ID193" s="11"/>
      <c r="IE193" s="11"/>
      <c r="IF193" s="11"/>
      <c r="IG193" s="11"/>
      <c r="IH193" s="11"/>
      <c r="II193" s="11"/>
      <c r="IJ193" s="11"/>
      <c r="IK193" s="11"/>
      <c r="IL193" s="16"/>
      <c r="IM193" s="16"/>
      <c r="IN193" s="11"/>
      <c r="IO193" s="12"/>
      <c r="IP193" s="12"/>
      <c r="IQ193" s="13"/>
      <c r="IR193" s="14"/>
      <c r="IS193" s="11"/>
      <c r="IT193" s="11"/>
      <c r="IU193" s="11"/>
      <c r="IV193" s="11"/>
      <c r="IW193" s="11"/>
      <c r="IX193" s="11"/>
      <c r="IY193" s="11"/>
      <c r="IZ193" s="11"/>
      <c r="JA193" s="11"/>
      <c r="JB193" s="11"/>
      <c r="JC193" s="11"/>
      <c r="JD193" s="11"/>
      <c r="JE193" s="16"/>
      <c r="JF193" s="16"/>
      <c r="JG193" s="11"/>
      <c r="JH193" s="12"/>
      <c r="JI193" s="12"/>
      <c r="JJ193" s="13"/>
      <c r="JK193" s="14"/>
      <c r="JL193" s="11"/>
      <c r="JM193" s="11"/>
      <c r="JN193" s="11"/>
      <c r="JO193" s="11"/>
      <c r="JP193" s="11"/>
      <c r="JQ193" s="11"/>
      <c r="JR193" s="11"/>
      <c r="JS193" s="11"/>
      <c r="JT193" s="11"/>
      <c r="JU193" s="11"/>
      <c r="JV193" s="11"/>
      <c r="JW193" s="11"/>
      <c r="JX193" s="16"/>
      <c r="JY193" s="16"/>
      <c r="JZ193" s="11"/>
      <c r="KA193" s="12"/>
      <c r="KB193" s="12"/>
      <c r="KC193" s="13"/>
      <c r="KD193" s="14"/>
      <c r="KE193" s="11"/>
      <c r="KF193" s="11"/>
      <c r="KG193" s="11"/>
      <c r="KH193" s="11"/>
      <c r="KI193" s="11"/>
      <c r="KJ193" s="11"/>
      <c r="KK193" s="11"/>
      <c r="KL193" s="11"/>
      <c r="KM193" s="11"/>
      <c r="KN193" s="11"/>
      <c r="KO193" s="11"/>
      <c r="KP193" s="11"/>
      <c r="KQ193" s="16"/>
      <c r="KR193" s="16"/>
      <c r="KS193" s="11"/>
      <c r="KT193" s="12"/>
      <c r="KU193" s="12"/>
      <c r="KV193" s="13"/>
      <c r="KW193" s="14"/>
      <c r="KX193" s="11"/>
      <c r="KY193" s="11"/>
      <c r="KZ193" s="11"/>
      <c r="LA193" s="11"/>
      <c r="LB193" s="11"/>
      <c r="LC193" s="11"/>
      <c r="LD193" s="11"/>
      <c r="LE193" s="11"/>
      <c r="LF193" s="11"/>
      <c r="LG193" s="11"/>
      <c r="LH193" s="11"/>
      <c r="LI193" s="11"/>
      <c r="LJ193" s="16"/>
      <c r="LK193" s="16"/>
      <c r="LL193" s="11"/>
      <c r="LM193" s="12"/>
      <c r="LN193" s="12"/>
      <c r="LO193" s="13"/>
      <c r="LP193" s="14"/>
      <c r="LQ193" s="11"/>
      <c r="LR193" s="11"/>
      <c r="LS193" s="11"/>
      <c r="LT193" s="11"/>
      <c r="LU193" s="11"/>
      <c r="LV193" s="11"/>
      <c r="LW193" s="11"/>
      <c r="LX193" s="11"/>
      <c r="LY193" s="11"/>
      <c r="LZ193" s="11"/>
      <c r="MA193" s="11"/>
      <c r="MB193" s="11"/>
      <c r="MC193" s="16"/>
      <c r="MD193" s="16"/>
      <c r="ME193" s="11"/>
      <c r="MF193" s="12"/>
      <c r="MG193" s="12"/>
      <c r="MH193" s="13"/>
      <c r="MI193" s="14"/>
      <c r="MJ193" s="11"/>
      <c r="MK193" s="11"/>
      <c r="ML193" s="11"/>
      <c r="MM193" s="11"/>
      <c r="MN193" s="11"/>
      <c r="MO193" s="11"/>
      <c r="MP193" s="11"/>
      <c r="MQ193" s="11"/>
      <c r="MR193" s="11"/>
      <c r="MS193" s="11"/>
      <c r="MT193" s="11"/>
      <c r="MU193" s="11"/>
      <c r="MV193" s="16"/>
      <c r="MW193" s="16"/>
      <c r="MX193" s="11"/>
      <c r="MY193" s="12"/>
      <c r="MZ193" s="12"/>
      <c r="NA193" s="13"/>
      <c r="NB193" s="14"/>
      <c r="NC193" s="11"/>
      <c r="ND193" s="11"/>
      <c r="NE193" s="11"/>
      <c r="NF193" s="11"/>
      <c r="NG193" s="11"/>
      <c r="NH193" s="11"/>
      <c r="NI193" s="11"/>
      <c r="NJ193" s="11"/>
      <c r="NK193" s="11"/>
      <c r="NL193" s="11"/>
      <c r="NM193" s="11"/>
      <c r="NN193" s="11"/>
      <c r="NO193" s="16"/>
      <c r="NP193" s="16"/>
      <c r="NQ193" s="11"/>
      <c r="NR193" s="12"/>
      <c r="NS193" s="12"/>
      <c r="NT193" s="13"/>
      <c r="NU193" s="14"/>
      <c r="NV193" s="11"/>
      <c r="NW193" s="11"/>
      <c r="NX193" s="11"/>
      <c r="NY193" s="11"/>
      <c r="NZ193" s="11"/>
      <c r="OA193" s="11"/>
      <c r="OB193" s="11"/>
      <c r="OC193" s="11"/>
      <c r="OD193" s="11"/>
      <c r="OE193" s="11"/>
      <c r="OF193" s="11"/>
      <c r="OG193" s="11"/>
      <c r="OH193" s="16"/>
      <c r="OI193" s="16"/>
      <c r="OJ193" s="11"/>
      <c r="OK193" s="12"/>
      <c r="OL193" s="12"/>
      <c r="OM193" s="13"/>
      <c r="ON193" s="14"/>
      <c r="OO193" s="11"/>
      <c r="OP193" s="11"/>
      <c r="OQ193" s="11"/>
      <c r="OR193" s="11"/>
      <c r="OS193" s="11"/>
      <c r="OT193" s="11"/>
      <c r="OU193" s="11"/>
      <c r="OV193" s="11"/>
      <c r="OW193" s="11"/>
      <c r="OX193" s="11"/>
      <c r="OY193" s="11"/>
      <c r="OZ193" s="11"/>
      <c r="PA193" s="16"/>
      <c r="PB193" s="16"/>
    </row>
    <row r="194" spans="1:418" ht="100" customHeight="1" x14ac:dyDescent="0.75">
      <c r="A194" s="12">
        <v>3361</v>
      </c>
      <c r="B194" s="12" t="s">
        <v>3360</v>
      </c>
      <c r="C194" s="12" t="s">
        <v>7471</v>
      </c>
      <c r="D194" s="26">
        <v>5000</v>
      </c>
      <c r="E194" s="27">
        <v>5673</v>
      </c>
      <c r="F194" s="12" t="s">
        <v>8218</v>
      </c>
      <c r="G194" s="12" t="s">
        <v>8223</v>
      </c>
      <c r="H194" s="12" t="s">
        <v>8245</v>
      </c>
      <c r="I194" s="12">
        <v>1409587140</v>
      </c>
      <c r="J194" s="12">
        <v>1408062990</v>
      </c>
      <c r="K194" s="12" t="b">
        <v>0</v>
      </c>
      <c r="L194" s="12">
        <v>68</v>
      </c>
      <c r="M194" s="12" t="b">
        <v>1</v>
      </c>
      <c r="N194" s="12" t="s">
        <v>8273</v>
      </c>
      <c r="O194" s="12" t="s">
        <v>8274</v>
      </c>
      <c r="P194" s="12">
        <v>113</v>
      </c>
      <c r="Q194" s="12">
        <v>83.43</v>
      </c>
      <c r="R194" s="15">
        <v>41866.025347222225</v>
      </c>
      <c r="S194" s="15">
        <v>41883.665972222225</v>
      </c>
      <c r="T194" s="11"/>
      <c r="U194" s="12"/>
      <c r="V194" s="12"/>
      <c r="W194" s="13"/>
      <c r="X194" s="14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6"/>
      <c r="AL194" s="16"/>
      <c r="AM194" s="11"/>
      <c r="AN194" s="12"/>
      <c r="AO194" s="12"/>
      <c r="AP194" s="13"/>
      <c r="AQ194" s="14"/>
      <c r="AR194" s="11"/>
      <c r="AS194" s="11"/>
      <c r="AT194" s="11"/>
      <c r="AU194" s="11"/>
      <c r="AV194" s="11"/>
      <c r="AW194" s="11"/>
      <c r="AX194" s="11"/>
      <c r="AY194" s="11"/>
      <c r="AZ194" s="11"/>
      <c r="BA194" s="11"/>
      <c r="BB194" s="11"/>
      <c r="BC194" s="11"/>
      <c r="BD194" s="16"/>
      <c r="BE194" s="16"/>
      <c r="BF194" s="11"/>
      <c r="BG194" s="12"/>
      <c r="BH194" s="12"/>
      <c r="BI194" s="13"/>
      <c r="BJ194" s="14"/>
      <c r="BK194" s="11"/>
      <c r="BL194" s="11"/>
      <c r="BM194" s="11"/>
      <c r="BN194" s="11"/>
      <c r="BO194" s="11"/>
      <c r="BP194" s="11"/>
      <c r="BQ194" s="11"/>
      <c r="BR194" s="11"/>
      <c r="BS194" s="11"/>
      <c r="BT194" s="11"/>
      <c r="BU194" s="11"/>
      <c r="BV194" s="11"/>
      <c r="BW194" s="16"/>
      <c r="BX194" s="16"/>
      <c r="BY194" s="11"/>
      <c r="BZ194" s="12"/>
      <c r="CA194" s="12"/>
      <c r="CB194" s="13"/>
      <c r="CC194" s="14"/>
      <c r="CD194" s="11"/>
      <c r="CE194" s="11"/>
      <c r="CF194" s="11"/>
      <c r="CG194" s="11"/>
      <c r="CH194" s="11"/>
      <c r="CI194" s="11"/>
      <c r="CJ194" s="11"/>
      <c r="CK194" s="11"/>
      <c r="CL194" s="11"/>
      <c r="CM194" s="11"/>
      <c r="CN194" s="11"/>
      <c r="CO194" s="11"/>
      <c r="CP194" s="16"/>
      <c r="CQ194" s="16"/>
      <c r="CR194" s="11"/>
      <c r="CS194" s="12"/>
      <c r="CT194" s="12"/>
      <c r="CU194" s="13"/>
      <c r="CV194" s="14"/>
      <c r="CW194" s="11"/>
      <c r="CX194" s="11"/>
      <c r="CY194" s="11"/>
      <c r="CZ194" s="11"/>
      <c r="DA194" s="11"/>
      <c r="DB194" s="11"/>
      <c r="DC194" s="11"/>
      <c r="DD194" s="11"/>
      <c r="DE194" s="11"/>
      <c r="DF194" s="11"/>
      <c r="DG194" s="11"/>
      <c r="DH194" s="11"/>
      <c r="DI194" s="16"/>
      <c r="DJ194" s="16"/>
      <c r="DK194" s="11"/>
      <c r="DL194" s="12"/>
      <c r="DM194" s="12"/>
      <c r="DN194" s="13"/>
      <c r="DO194" s="14"/>
      <c r="DP194" s="11"/>
      <c r="DQ194" s="11"/>
      <c r="DR194" s="11"/>
      <c r="DS194" s="11"/>
      <c r="DT194" s="11"/>
      <c r="DU194" s="11"/>
      <c r="DV194" s="11"/>
      <c r="DW194" s="11"/>
      <c r="DX194" s="11"/>
      <c r="DY194" s="11"/>
      <c r="DZ194" s="11"/>
      <c r="EA194" s="11"/>
      <c r="EB194" s="16"/>
      <c r="EC194" s="16"/>
      <c r="ED194" s="11"/>
      <c r="EE194" s="12"/>
      <c r="EF194" s="12"/>
      <c r="EG194" s="13"/>
      <c r="EH194" s="14"/>
      <c r="EI194" s="11"/>
      <c r="EJ194" s="11"/>
      <c r="EK194" s="11"/>
      <c r="EL194" s="11"/>
      <c r="EM194" s="11"/>
      <c r="EN194" s="11"/>
      <c r="EO194" s="11"/>
      <c r="EP194" s="11"/>
      <c r="EQ194" s="11"/>
      <c r="ER194" s="11"/>
      <c r="ES194" s="11"/>
      <c r="ET194" s="11"/>
      <c r="EU194" s="16"/>
      <c r="EV194" s="16"/>
      <c r="EW194" s="11"/>
      <c r="EX194" s="12"/>
      <c r="EY194" s="12"/>
      <c r="EZ194" s="13"/>
      <c r="FA194" s="14"/>
      <c r="FB194" s="11"/>
      <c r="FC194" s="11"/>
      <c r="FD194" s="11"/>
      <c r="FE194" s="11"/>
      <c r="FF194" s="11"/>
      <c r="FG194" s="11"/>
      <c r="FH194" s="11"/>
      <c r="FI194" s="11"/>
      <c r="FJ194" s="11"/>
      <c r="FK194" s="11"/>
      <c r="FL194" s="11"/>
      <c r="FM194" s="11"/>
      <c r="FN194" s="16"/>
      <c r="FO194" s="16"/>
      <c r="FP194" s="11"/>
      <c r="FQ194" s="12"/>
      <c r="FR194" s="12"/>
      <c r="FS194" s="13"/>
      <c r="FT194" s="14"/>
      <c r="FU194" s="11"/>
      <c r="FV194" s="11"/>
      <c r="FW194" s="11"/>
      <c r="FX194" s="11"/>
      <c r="FY194" s="11"/>
      <c r="FZ194" s="11"/>
      <c r="GA194" s="11"/>
      <c r="GB194" s="11"/>
      <c r="GC194" s="11"/>
      <c r="GD194" s="11"/>
      <c r="GE194" s="11"/>
      <c r="GF194" s="11"/>
      <c r="GG194" s="16"/>
      <c r="GH194" s="16"/>
      <c r="GI194" s="11"/>
      <c r="GJ194" s="12"/>
      <c r="GK194" s="12"/>
      <c r="GL194" s="13"/>
      <c r="GM194" s="14"/>
      <c r="GN194" s="11"/>
      <c r="GO194" s="11"/>
      <c r="GP194" s="11"/>
      <c r="GQ194" s="11"/>
      <c r="GR194" s="11"/>
      <c r="GS194" s="11"/>
      <c r="GT194" s="11"/>
      <c r="GU194" s="11"/>
      <c r="GV194" s="11"/>
      <c r="GW194" s="11"/>
      <c r="GX194" s="11"/>
      <c r="GY194" s="11"/>
      <c r="GZ194" s="16"/>
      <c r="HA194" s="16"/>
      <c r="HB194" s="11"/>
      <c r="HC194" s="12"/>
      <c r="HD194" s="12"/>
      <c r="HE194" s="13"/>
      <c r="HF194" s="14"/>
      <c r="HG194" s="11"/>
      <c r="HH194" s="11"/>
      <c r="HI194" s="11"/>
      <c r="HJ194" s="11"/>
      <c r="HK194" s="11"/>
      <c r="HL194" s="11"/>
      <c r="HM194" s="11"/>
      <c r="HN194" s="11"/>
      <c r="HO194" s="11"/>
      <c r="HP194" s="11"/>
      <c r="HQ194" s="11"/>
      <c r="HR194" s="11"/>
      <c r="HS194" s="16"/>
      <c r="HT194" s="16"/>
      <c r="HU194" s="11"/>
      <c r="HV194" s="12"/>
      <c r="HW194" s="12"/>
      <c r="HX194" s="13"/>
      <c r="HY194" s="14"/>
      <c r="HZ194" s="11"/>
      <c r="IA194" s="11"/>
      <c r="IB194" s="11"/>
      <c r="IC194" s="11"/>
      <c r="ID194" s="11"/>
      <c r="IE194" s="11"/>
      <c r="IF194" s="11"/>
      <c r="IG194" s="11"/>
      <c r="IH194" s="11"/>
      <c r="II194" s="11"/>
      <c r="IJ194" s="11"/>
      <c r="IK194" s="11"/>
      <c r="IL194" s="16"/>
      <c r="IM194" s="16"/>
      <c r="IN194" s="11"/>
      <c r="IO194" s="12"/>
      <c r="IP194" s="12"/>
      <c r="IQ194" s="13"/>
      <c r="IR194" s="14"/>
      <c r="IS194" s="11"/>
      <c r="IT194" s="11"/>
      <c r="IU194" s="11"/>
      <c r="IV194" s="11"/>
      <c r="IW194" s="11"/>
      <c r="IX194" s="11"/>
      <c r="IY194" s="11"/>
      <c r="IZ194" s="11"/>
      <c r="JA194" s="11"/>
      <c r="JB194" s="11"/>
      <c r="JC194" s="11"/>
      <c r="JD194" s="11"/>
      <c r="JE194" s="16"/>
      <c r="JF194" s="16"/>
      <c r="JG194" s="11"/>
      <c r="JH194" s="12"/>
      <c r="JI194" s="12"/>
      <c r="JJ194" s="13"/>
      <c r="JK194" s="14"/>
      <c r="JL194" s="11"/>
      <c r="JM194" s="11"/>
      <c r="JN194" s="11"/>
      <c r="JO194" s="11"/>
      <c r="JP194" s="11"/>
      <c r="JQ194" s="11"/>
      <c r="JR194" s="11"/>
      <c r="JS194" s="11"/>
      <c r="JT194" s="11"/>
      <c r="JU194" s="11"/>
      <c r="JV194" s="11"/>
      <c r="JW194" s="11"/>
      <c r="JX194" s="16"/>
      <c r="JY194" s="16"/>
      <c r="JZ194" s="11"/>
      <c r="KA194" s="12"/>
      <c r="KB194" s="12"/>
      <c r="KC194" s="13"/>
      <c r="KD194" s="14"/>
      <c r="KE194" s="11"/>
      <c r="KF194" s="11"/>
      <c r="KG194" s="11"/>
      <c r="KH194" s="11"/>
      <c r="KI194" s="11"/>
      <c r="KJ194" s="11"/>
      <c r="KK194" s="11"/>
      <c r="KL194" s="11"/>
      <c r="KM194" s="11"/>
      <c r="KN194" s="11"/>
      <c r="KO194" s="11"/>
      <c r="KP194" s="11"/>
      <c r="KQ194" s="16"/>
      <c r="KR194" s="16"/>
      <c r="KS194" s="11"/>
      <c r="KT194" s="12"/>
      <c r="KU194" s="12"/>
      <c r="KV194" s="13"/>
      <c r="KW194" s="14"/>
      <c r="KX194" s="11"/>
      <c r="KY194" s="11"/>
      <c r="KZ194" s="11"/>
      <c r="LA194" s="11"/>
      <c r="LB194" s="11"/>
      <c r="LC194" s="11"/>
      <c r="LD194" s="11"/>
      <c r="LE194" s="11"/>
      <c r="LF194" s="11"/>
      <c r="LG194" s="11"/>
      <c r="LH194" s="11"/>
      <c r="LI194" s="11"/>
      <c r="LJ194" s="16"/>
      <c r="LK194" s="16"/>
      <c r="LL194" s="11"/>
      <c r="LM194" s="12"/>
      <c r="LN194" s="12"/>
      <c r="LO194" s="13"/>
      <c r="LP194" s="14"/>
      <c r="LQ194" s="11"/>
      <c r="LR194" s="11"/>
      <c r="LS194" s="11"/>
      <c r="LT194" s="11"/>
      <c r="LU194" s="11"/>
      <c r="LV194" s="11"/>
      <c r="LW194" s="11"/>
      <c r="LX194" s="11"/>
      <c r="LY194" s="11"/>
      <c r="LZ194" s="11"/>
      <c r="MA194" s="11"/>
      <c r="MB194" s="11"/>
      <c r="MC194" s="16"/>
      <c r="MD194" s="16"/>
      <c r="ME194" s="11"/>
      <c r="MF194" s="12"/>
      <c r="MG194" s="12"/>
      <c r="MH194" s="13"/>
      <c r="MI194" s="14"/>
      <c r="MJ194" s="11"/>
      <c r="MK194" s="11"/>
      <c r="ML194" s="11"/>
      <c r="MM194" s="11"/>
      <c r="MN194" s="11"/>
      <c r="MO194" s="11"/>
      <c r="MP194" s="11"/>
      <c r="MQ194" s="11"/>
      <c r="MR194" s="11"/>
      <c r="MS194" s="11"/>
      <c r="MT194" s="11"/>
      <c r="MU194" s="11"/>
      <c r="MV194" s="16"/>
      <c r="MW194" s="16"/>
      <c r="MX194" s="11"/>
      <c r="MY194" s="12"/>
      <c r="MZ194" s="12"/>
      <c r="NA194" s="13"/>
      <c r="NB194" s="14"/>
      <c r="NC194" s="11"/>
      <c r="ND194" s="11"/>
      <c r="NE194" s="11"/>
      <c r="NF194" s="11"/>
      <c r="NG194" s="11"/>
      <c r="NH194" s="11"/>
      <c r="NI194" s="11"/>
      <c r="NJ194" s="11"/>
      <c r="NK194" s="11"/>
      <c r="NL194" s="11"/>
      <c r="NM194" s="11"/>
      <c r="NN194" s="11"/>
      <c r="NO194" s="16"/>
      <c r="NP194" s="16"/>
      <c r="NQ194" s="11"/>
      <c r="NR194" s="12"/>
      <c r="NS194" s="12"/>
      <c r="NT194" s="13"/>
      <c r="NU194" s="14"/>
      <c r="NV194" s="11"/>
      <c r="NW194" s="11"/>
      <c r="NX194" s="11"/>
      <c r="NY194" s="11"/>
      <c r="NZ194" s="11"/>
      <c r="OA194" s="11"/>
      <c r="OB194" s="11"/>
      <c r="OC194" s="11"/>
      <c r="OD194" s="11"/>
      <c r="OE194" s="11"/>
      <c r="OF194" s="11"/>
      <c r="OG194" s="11"/>
      <c r="OH194" s="16"/>
      <c r="OI194" s="16"/>
      <c r="OJ194" s="11"/>
      <c r="OK194" s="12"/>
      <c r="OL194" s="12"/>
      <c r="OM194" s="13"/>
      <c r="ON194" s="14"/>
      <c r="OO194" s="11"/>
      <c r="OP194" s="11"/>
      <c r="OQ194" s="11"/>
      <c r="OR194" s="11"/>
      <c r="OS194" s="11"/>
      <c r="OT194" s="11"/>
      <c r="OU194" s="11"/>
      <c r="OV194" s="11"/>
      <c r="OW194" s="11"/>
      <c r="OX194" s="11"/>
      <c r="OY194" s="11"/>
      <c r="OZ194" s="11"/>
      <c r="PA194" s="16"/>
      <c r="PB194" s="16"/>
    </row>
    <row r="195" spans="1:418" ht="100" customHeight="1" x14ac:dyDescent="0.75">
      <c r="A195" s="12">
        <v>3362</v>
      </c>
      <c r="B195" s="12" t="s">
        <v>3361</v>
      </c>
      <c r="C195" s="12" t="s">
        <v>7472</v>
      </c>
      <c r="D195" s="26">
        <v>500</v>
      </c>
      <c r="E195" s="27">
        <v>1090</v>
      </c>
      <c r="F195" s="12" t="s">
        <v>8218</v>
      </c>
      <c r="G195" s="12" t="s">
        <v>8223</v>
      </c>
      <c r="H195" s="12" t="s">
        <v>8245</v>
      </c>
      <c r="I195" s="12">
        <v>1425704100</v>
      </c>
      <c r="J195" s="12">
        <v>1424484717</v>
      </c>
      <c r="K195" s="12" t="b">
        <v>0</v>
      </c>
      <c r="L195" s="12">
        <v>20</v>
      </c>
      <c r="M195" s="12" t="b">
        <v>1</v>
      </c>
      <c r="N195" s="12" t="s">
        <v>8273</v>
      </c>
      <c r="O195" s="12" t="s">
        <v>8274</v>
      </c>
      <c r="P195" s="12">
        <v>218</v>
      </c>
      <c r="Q195" s="12">
        <v>54.5</v>
      </c>
      <c r="R195" s="15">
        <v>42056.091631944444</v>
      </c>
      <c r="S195" s="15">
        <v>42070.204861111109</v>
      </c>
      <c r="T195" s="11"/>
      <c r="U195" s="12"/>
      <c r="V195" s="12"/>
      <c r="W195" s="13"/>
      <c r="X195" s="14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6"/>
      <c r="AL195" s="16"/>
      <c r="AM195" s="11"/>
      <c r="AN195" s="12"/>
      <c r="AO195" s="12"/>
      <c r="AP195" s="13"/>
      <c r="AQ195" s="14"/>
      <c r="AR195" s="11"/>
      <c r="AS195" s="11"/>
      <c r="AT195" s="11"/>
      <c r="AU195" s="11"/>
      <c r="AV195" s="11"/>
      <c r="AW195" s="11"/>
      <c r="AX195" s="11"/>
      <c r="AY195" s="11"/>
      <c r="AZ195" s="11"/>
      <c r="BA195" s="11"/>
      <c r="BB195" s="11"/>
      <c r="BC195" s="11"/>
      <c r="BD195" s="16"/>
      <c r="BE195" s="16"/>
      <c r="BF195" s="11"/>
      <c r="BG195" s="12"/>
      <c r="BH195" s="12"/>
      <c r="BI195" s="13"/>
      <c r="BJ195" s="14"/>
      <c r="BK195" s="11"/>
      <c r="BL195" s="11"/>
      <c r="BM195" s="11"/>
      <c r="BN195" s="11"/>
      <c r="BO195" s="11"/>
      <c r="BP195" s="11"/>
      <c r="BQ195" s="11"/>
      <c r="BR195" s="11"/>
      <c r="BS195" s="11"/>
      <c r="BT195" s="11"/>
      <c r="BU195" s="11"/>
      <c r="BV195" s="11"/>
      <c r="BW195" s="16"/>
      <c r="BX195" s="16"/>
      <c r="BY195" s="11"/>
      <c r="BZ195" s="12"/>
      <c r="CA195" s="12"/>
      <c r="CB195" s="13"/>
      <c r="CC195" s="14"/>
      <c r="CD195" s="11"/>
      <c r="CE195" s="11"/>
      <c r="CF195" s="11"/>
      <c r="CG195" s="11"/>
      <c r="CH195" s="11"/>
      <c r="CI195" s="11"/>
      <c r="CJ195" s="11"/>
      <c r="CK195" s="11"/>
      <c r="CL195" s="11"/>
      <c r="CM195" s="11"/>
      <c r="CN195" s="11"/>
      <c r="CO195" s="11"/>
      <c r="CP195" s="16"/>
      <c r="CQ195" s="16"/>
      <c r="CR195" s="11"/>
      <c r="CS195" s="12"/>
      <c r="CT195" s="12"/>
      <c r="CU195" s="13"/>
      <c r="CV195" s="14"/>
      <c r="CW195" s="11"/>
      <c r="CX195" s="11"/>
      <c r="CY195" s="11"/>
      <c r="CZ195" s="11"/>
      <c r="DA195" s="11"/>
      <c r="DB195" s="11"/>
      <c r="DC195" s="11"/>
      <c r="DD195" s="11"/>
      <c r="DE195" s="11"/>
      <c r="DF195" s="11"/>
      <c r="DG195" s="11"/>
      <c r="DH195" s="11"/>
      <c r="DI195" s="16"/>
      <c r="DJ195" s="16"/>
      <c r="DK195" s="11"/>
      <c r="DL195" s="12"/>
      <c r="DM195" s="12"/>
      <c r="DN195" s="13"/>
      <c r="DO195" s="14"/>
      <c r="DP195" s="11"/>
      <c r="DQ195" s="11"/>
      <c r="DR195" s="11"/>
      <c r="DS195" s="11"/>
      <c r="DT195" s="11"/>
      <c r="DU195" s="11"/>
      <c r="DV195" s="11"/>
      <c r="DW195" s="11"/>
      <c r="DX195" s="11"/>
      <c r="DY195" s="11"/>
      <c r="DZ195" s="11"/>
      <c r="EA195" s="11"/>
      <c r="EB195" s="16"/>
      <c r="EC195" s="16"/>
      <c r="ED195" s="11"/>
      <c r="EE195" s="12"/>
      <c r="EF195" s="12"/>
      <c r="EG195" s="13"/>
      <c r="EH195" s="14"/>
      <c r="EI195" s="11"/>
      <c r="EJ195" s="11"/>
      <c r="EK195" s="11"/>
      <c r="EL195" s="11"/>
      <c r="EM195" s="11"/>
      <c r="EN195" s="11"/>
      <c r="EO195" s="11"/>
      <c r="EP195" s="11"/>
      <c r="EQ195" s="11"/>
      <c r="ER195" s="11"/>
      <c r="ES195" s="11"/>
      <c r="ET195" s="11"/>
      <c r="EU195" s="16"/>
      <c r="EV195" s="16"/>
      <c r="EW195" s="11"/>
      <c r="EX195" s="12"/>
      <c r="EY195" s="12"/>
      <c r="EZ195" s="13"/>
      <c r="FA195" s="14"/>
      <c r="FB195" s="11"/>
      <c r="FC195" s="11"/>
      <c r="FD195" s="11"/>
      <c r="FE195" s="11"/>
      <c r="FF195" s="11"/>
      <c r="FG195" s="11"/>
      <c r="FH195" s="11"/>
      <c r="FI195" s="11"/>
      <c r="FJ195" s="11"/>
      <c r="FK195" s="11"/>
      <c r="FL195" s="11"/>
      <c r="FM195" s="11"/>
      <c r="FN195" s="16"/>
      <c r="FO195" s="16"/>
      <c r="FP195" s="11"/>
      <c r="FQ195" s="12"/>
      <c r="FR195" s="12"/>
      <c r="FS195" s="13"/>
      <c r="FT195" s="14"/>
      <c r="FU195" s="11"/>
      <c r="FV195" s="11"/>
      <c r="FW195" s="11"/>
      <c r="FX195" s="11"/>
      <c r="FY195" s="11"/>
      <c r="FZ195" s="11"/>
      <c r="GA195" s="11"/>
      <c r="GB195" s="11"/>
      <c r="GC195" s="11"/>
      <c r="GD195" s="11"/>
      <c r="GE195" s="11"/>
      <c r="GF195" s="11"/>
      <c r="GG195" s="16"/>
      <c r="GH195" s="16"/>
      <c r="GI195" s="11"/>
      <c r="GJ195" s="12"/>
      <c r="GK195" s="12"/>
      <c r="GL195" s="13"/>
      <c r="GM195" s="14"/>
      <c r="GN195" s="11"/>
      <c r="GO195" s="11"/>
      <c r="GP195" s="11"/>
      <c r="GQ195" s="11"/>
      <c r="GR195" s="11"/>
      <c r="GS195" s="11"/>
      <c r="GT195" s="11"/>
      <c r="GU195" s="11"/>
      <c r="GV195" s="11"/>
      <c r="GW195" s="11"/>
      <c r="GX195" s="11"/>
      <c r="GY195" s="11"/>
      <c r="GZ195" s="16"/>
      <c r="HA195" s="16"/>
      <c r="HB195" s="11"/>
      <c r="HC195" s="12"/>
      <c r="HD195" s="12"/>
      <c r="HE195" s="13"/>
      <c r="HF195" s="14"/>
      <c r="HG195" s="11"/>
      <c r="HH195" s="11"/>
      <c r="HI195" s="11"/>
      <c r="HJ195" s="11"/>
      <c r="HK195" s="11"/>
      <c r="HL195" s="11"/>
      <c r="HM195" s="11"/>
      <c r="HN195" s="11"/>
      <c r="HO195" s="11"/>
      <c r="HP195" s="11"/>
      <c r="HQ195" s="11"/>
      <c r="HR195" s="11"/>
      <c r="HS195" s="16"/>
      <c r="HT195" s="16"/>
      <c r="HU195" s="11"/>
      <c r="HV195" s="12"/>
      <c r="HW195" s="12"/>
      <c r="HX195" s="13"/>
      <c r="HY195" s="14"/>
      <c r="HZ195" s="11"/>
      <c r="IA195" s="11"/>
      <c r="IB195" s="11"/>
      <c r="IC195" s="11"/>
      <c r="ID195" s="11"/>
      <c r="IE195" s="11"/>
      <c r="IF195" s="11"/>
      <c r="IG195" s="11"/>
      <c r="IH195" s="11"/>
      <c r="II195" s="11"/>
      <c r="IJ195" s="11"/>
      <c r="IK195" s="11"/>
      <c r="IL195" s="16"/>
      <c r="IM195" s="16"/>
      <c r="IN195" s="11"/>
      <c r="IO195" s="12"/>
      <c r="IP195" s="12"/>
      <c r="IQ195" s="13"/>
      <c r="IR195" s="14"/>
      <c r="IS195" s="11"/>
      <c r="IT195" s="11"/>
      <c r="IU195" s="11"/>
      <c r="IV195" s="11"/>
      <c r="IW195" s="11"/>
      <c r="IX195" s="11"/>
      <c r="IY195" s="11"/>
      <c r="IZ195" s="11"/>
      <c r="JA195" s="11"/>
      <c r="JB195" s="11"/>
      <c r="JC195" s="11"/>
      <c r="JD195" s="11"/>
      <c r="JE195" s="16"/>
      <c r="JF195" s="16"/>
      <c r="JG195" s="11"/>
      <c r="JH195" s="12"/>
      <c r="JI195" s="12"/>
      <c r="JJ195" s="13"/>
      <c r="JK195" s="14"/>
      <c r="JL195" s="11"/>
      <c r="JM195" s="11"/>
      <c r="JN195" s="11"/>
      <c r="JO195" s="11"/>
      <c r="JP195" s="11"/>
      <c r="JQ195" s="11"/>
      <c r="JR195" s="11"/>
      <c r="JS195" s="11"/>
      <c r="JT195" s="11"/>
      <c r="JU195" s="11"/>
      <c r="JV195" s="11"/>
      <c r="JW195" s="11"/>
      <c r="JX195" s="16"/>
      <c r="JY195" s="16"/>
      <c r="JZ195" s="11"/>
      <c r="KA195" s="12"/>
      <c r="KB195" s="12"/>
      <c r="KC195" s="13"/>
      <c r="KD195" s="14"/>
      <c r="KE195" s="11"/>
      <c r="KF195" s="11"/>
      <c r="KG195" s="11"/>
      <c r="KH195" s="11"/>
      <c r="KI195" s="11"/>
      <c r="KJ195" s="11"/>
      <c r="KK195" s="11"/>
      <c r="KL195" s="11"/>
      <c r="KM195" s="11"/>
      <c r="KN195" s="11"/>
      <c r="KO195" s="11"/>
      <c r="KP195" s="11"/>
      <c r="KQ195" s="16"/>
      <c r="KR195" s="16"/>
      <c r="KS195" s="11"/>
      <c r="KT195" s="12"/>
      <c r="KU195" s="12"/>
      <c r="KV195" s="13"/>
      <c r="KW195" s="14"/>
      <c r="KX195" s="11"/>
      <c r="KY195" s="11"/>
      <c r="KZ195" s="11"/>
      <c r="LA195" s="11"/>
      <c r="LB195" s="11"/>
      <c r="LC195" s="11"/>
      <c r="LD195" s="11"/>
      <c r="LE195" s="11"/>
      <c r="LF195" s="11"/>
      <c r="LG195" s="11"/>
      <c r="LH195" s="11"/>
      <c r="LI195" s="11"/>
      <c r="LJ195" s="16"/>
      <c r="LK195" s="16"/>
      <c r="LL195" s="11"/>
      <c r="LM195" s="12"/>
      <c r="LN195" s="12"/>
      <c r="LO195" s="13"/>
      <c r="LP195" s="14"/>
      <c r="LQ195" s="11"/>
      <c r="LR195" s="11"/>
      <c r="LS195" s="11"/>
      <c r="LT195" s="11"/>
      <c r="LU195" s="11"/>
      <c r="LV195" s="11"/>
      <c r="LW195" s="11"/>
      <c r="LX195" s="11"/>
      <c r="LY195" s="11"/>
      <c r="LZ195" s="11"/>
      <c r="MA195" s="11"/>
      <c r="MB195" s="11"/>
      <c r="MC195" s="16"/>
      <c r="MD195" s="16"/>
      <c r="ME195" s="11"/>
      <c r="MF195" s="12"/>
      <c r="MG195" s="12"/>
      <c r="MH195" s="13"/>
      <c r="MI195" s="14"/>
      <c r="MJ195" s="11"/>
      <c r="MK195" s="11"/>
      <c r="ML195" s="11"/>
      <c r="MM195" s="11"/>
      <c r="MN195" s="11"/>
      <c r="MO195" s="11"/>
      <c r="MP195" s="11"/>
      <c r="MQ195" s="11"/>
      <c r="MR195" s="11"/>
      <c r="MS195" s="11"/>
      <c r="MT195" s="11"/>
      <c r="MU195" s="11"/>
      <c r="MV195" s="16"/>
      <c r="MW195" s="16"/>
      <c r="MX195" s="11"/>
      <c r="MY195" s="12"/>
      <c r="MZ195" s="12"/>
      <c r="NA195" s="13"/>
      <c r="NB195" s="14"/>
      <c r="NC195" s="11"/>
      <c r="ND195" s="11"/>
      <c r="NE195" s="11"/>
      <c r="NF195" s="11"/>
      <c r="NG195" s="11"/>
      <c r="NH195" s="11"/>
      <c r="NI195" s="11"/>
      <c r="NJ195" s="11"/>
      <c r="NK195" s="11"/>
      <c r="NL195" s="11"/>
      <c r="NM195" s="11"/>
      <c r="NN195" s="11"/>
      <c r="NO195" s="16"/>
      <c r="NP195" s="16"/>
      <c r="NQ195" s="11"/>
      <c r="NR195" s="12"/>
      <c r="NS195" s="12"/>
      <c r="NT195" s="13"/>
      <c r="NU195" s="14"/>
      <c r="NV195" s="11"/>
      <c r="NW195" s="11"/>
      <c r="NX195" s="11"/>
      <c r="NY195" s="11"/>
      <c r="NZ195" s="11"/>
      <c r="OA195" s="11"/>
      <c r="OB195" s="11"/>
      <c r="OC195" s="11"/>
      <c r="OD195" s="11"/>
      <c r="OE195" s="11"/>
      <c r="OF195" s="11"/>
      <c r="OG195" s="11"/>
      <c r="OH195" s="16"/>
      <c r="OI195" s="16"/>
      <c r="OJ195" s="11"/>
      <c r="OK195" s="12"/>
      <c r="OL195" s="12"/>
      <c r="OM195" s="13"/>
      <c r="ON195" s="14"/>
      <c r="OO195" s="11"/>
      <c r="OP195" s="11"/>
      <c r="OQ195" s="11"/>
      <c r="OR195" s="11"/>
      <c r="OS195" s="11"/>
      <c r="OT195" s="11"/>
      <c r="OU195" s="11"/>
      <c r="OV195" s="11"/>
      <c r="OW195" s="11"/>
      <c r="OX195" s="11"/>
      <c r="OY195" s="11"/>
      <c r="OZ195" s="11"/>
      <c r="PA195" s="16"/>
      <c r="PB195" s="16"/>
    </row>
    <row r="196" spans="1:418" ht="100" customHeight="1" x14ac:dyDescent="0.75">
      <c r="A196" s="12">
        <v>3363</v>
      </c>
      <c r="B196" s="12" t="s">
        <v>3362</v>
      </c>
      <c r="C196" s="12" t="s">
        <v>7473</v>
      </c>
      <c r="D196" s="26">
        <v>7750</v>
      </c>
      <c r="E196" s="27">
        <v>7860</v>
      </c>
      <c r="F196" s="12" t="s">
        <v>8218</v>
      </c>
      <c r="G196" s="12" t="s">
        <v>8223</v>
      </c>
      <c r="H196" s="12" t="s">
        <v>8245</v>
      </c>
      <c r="I196" s="12">
        <v>1408464000</v>
      </c>
      <c r="J196" s="12">
        <v>1406831445</v>
      </c>
      <c r="K196" s="12" t="b">
        <v>0</v>
      </c>
      <c r="L196" s="12">
        <v>26</v>
      </c>
      <c r="M196" s="12" t="b">
        <v>1</v>
      </c>
      <c r="N196" s="12" t="s">
        <v>8273</v>
      </c>
      <c r="O196" s="12" t="s">
        <v>8274</v>
      </c>
      <c r="P196" s="12">
        <v>101</v>
      </c>
      <c r="Q196" s="12">
        <v>302.31</v>
      </c>
      <c r="R196" s="15">
        <v>41851.771354166667</v>
      </c>
      <c r="S196" s="15">
        <v>41870.666666666664</v>
      </c>
      <c r="T196" s="11"/>
      <c r="U196" s="12"/>
      <c r="V196" s="12"/>
      <c r="W196" s="13"/>
      <c r="X196" s="14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6"/>
      <c r="AL196" s="16"/>
      <c r="AM196" s="11"/>
      <c r="AN196" s="12"/>
      <c r="AO196" s="12"/>
      <c r="AP196" s="13"/>
      <c r="AQ196" s="14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6"/>
      <c r="BE196" s="16"/>
      <c r="BF196" s="11"/>
      <c r="BG196" s="12"/>
      <c r="BH196" s="12"/>
      <c r="BI196" s="13"/>
      <c r="BJ196" s="14"/>
      <c r="BK196" s="11"/>
      <c r="BL196" s="11"/>
      <c r="BM196" s="11"/>
      <c r="BN196" s="11"/>
      <c r="BO196" s="11"/>
      <c r="BP196" s="11"/>
      <c r="BQ196" s="11"/>
      <c r="BR196" s="11"/>
      <c r="BS196" s="11"/>
      <c r="BT196" s="11"/>
      <c r="BU196" s="11"/>
      <c r="BV196" s="11"/>
      <c r="BW196" s="16"/>
      <c r="BX196" s="16"/>
      <c r="BY196" s="11"/>
      <c r="BZ196" s="12"/>
      <c r="CA196" s="12"/>
      <c r="CB196" s="13"/>
      <c r="CC196" s="14"/>
      <c r="CD196" s="11"/>
      <c r="CE196" s="11"/>
      <c r="CF196" s="11"/>
      <c r="CG196" s="11"/>
      <c r="CH196" s="11"/>
      <c r="CI196" s="11"/>
      <c r="CJ196" s="11"/>
      <c r="CK196" s="11"/>
      <c r="CL196" s="11"/>
      <c r="CM196" s="11"/>
      <c r="CN196" s="11"/>
      <c r="CO196" s="11"/>
      <c r="CP196" s="16"/>
      <c r="CQ196" s="16"/>
      <c r="CR196" s="11"/>
      <c r="CS196" s="12"/>
      <c r="CT196" s="12"/>
      <c r="CU196" s="13"/>
      <c r="CV196" s="14"/>
      <c r="CW196" s="11"/>
      <c r="CX196" s="11"/>
      <c r="CY196" s="11"/>
      <c r="CZ196" s="11"/>
      <c r="DA196" s="11"/>
      <c r="DB196" s="11"/>
      <c r="DC196" s="11"/>
      <c r="DD196" s="11"/>
      <c r="DE196" s="11"/>
      <c r="DF196" s="11"/>
      <c r="DG196" s="11"/>
      <c r="DH196" s="11"/>
      <c r="DI196" s="16"/>
      <c r="DJ196" s="16"/>
      <c r="DK196" s="11"/>
      <c r="DL196" s="12"/>
      <c r="DM196" s="12"/>
      <c r="DN196" s="13"/>
      <c r="DO196" s="14"/>
      <c r="DP196" s="11"/>
      <c r="DQ196" s="11"/>
      <c r="DR196" s="11"/>
      <c r="DS196" s="11"/>
      <c r="DT196" s="11"/>
      <c r="DU196" s="11"/>
      <c r="DV196" s="11"/>
      <c r="DW196" s="11"/>
      <c r="DX196" s="11"/>
      <c r="DY196" s="11"/>
      <c r="DZ196" s="11"/>
      <c r="EA196" s="11"/>
      <c r="EB196" s="16"/>
      <c r="EC196" s="16"/>
      <c r="ED196" s="11"/>
      <c r="EE196" s="12"/>
      <c r="EF196" s="12"/>
      <c r="EG196" s="13"/>
      <c r="EH196" s="14"/>
      <c r="EI196" s="11"/>
      <c r="EJ196" s="11"/>
      <c r="EK196" s="11"/>
      <c r="EL196" s="11"/>
      <c r="EM196" s="11"/>
      <c r="EN196" s="11"/>
      <c r="EO196" s="11"/>
      <c r="EP196" s="11"/>
      <c r="EQ196" s="11"/>
      <c r="ER196" s="11"/>
      <c r="ES196" s="11"/>
      <c r="ET196" s="11"/>
      <c r="EU196" s="16"/>
      <c r="EV196" s="16"/>
      <c r="EW196" s="11"/>
      <c r="EX196" s="12"/>
      <c r="EY196" s="12"/>
      <c r="EZ196" s="13"/>
      <c r="FA196" s="14"/>
      <c r="FB196" s="11"/>
      <c r="FC196" s="11"/>
      <c r="FD196" s="11"/>
      <c r="FE196" s="11"/>
      <c r="FF196" s="11"/>
      <c r="FG196" s="11"/>
      <c r="FH196" s="11"/>
      <c r="FI196" s="11"/>
      <c r="FJ196" s="11"/>
      <c r="FK196" s="11"/>
      <c r="FL196" s="11"/>
      <c r="FM196" s="11"/>
      <c r="FN196" s="16"/>
      <c r="FO196" s="16"/>
      <c r="FP196" s="11"/>
      <c r="FQ196" s="12"/>
      <c r="FR196" s="12"/>
      <c r="FS196" s="13"/>
      <c r="FT196" s="14"/>
      <c r="FU196" s="11"/>
      <c r="FV196" s="11"/>
      <c r="FW196" s="11"/>
      <c r="FX196" s="11"/>
      <c r="FY196" s="11"/>
      <c r="FZ196" s="11"/>
      <c r="GA196" s="11"/>
      <c r="GB196" s="11"/>
      <c r="GC196" s="11"/>
      <c r="GD196" s="11"/>
      <c r="GE196" s="11"/>
      <c r="GF196" s="11"/>
      <c r="GG196" s="16"/>
      <c r="GH196" s="16"/>
      <c r="GI196" s="11"/>
      <c r="GJ196" s="12"/>
      <c r="GK196" s="12"/>
      <c r="GL196" s="13"/>
      <c r="GM196" s="14"/>
      <c r="GN196" s="11"/>
      <c r="GO196" s="11"/>
      <c r="GP196" s="11"/>
      <c r="GQ196" s="11"/>
      <c r="GR196" s="11"/>
      <c r="GS196" s="11"/>
      <c r="GT196" s="11"/>
      <c r="GU196" s="11"/>
      <c r="GV196" s="11"/>
      <c r="GW196" s="11"/>
      <c r="GX196" s="11"/>
      <c r="GY196" s="11"/>
      <c r="GZ196" s="16"/>
      <c r="HA196" s="16"/>
      <c r="HB196" s="11"/>
      <c r="HC196" s="12"/>
      <c r="HD196" s="12"/>
      <c r="HE196" s="13"/>
      <c r="HF196" s="14"/>
      <c r="HG196" s="11"/>
      <c r="HH196" s="11"/>
      <c r="HI196" s="11"/>
      <c r="HJ196" s="11"/>
      <c r="HK196" s="11"/>
      <c r="HL196" s="11"/>
      <c r="HM196" s="11"/>
      <c r="HN196" s="11"/>
      <c r="HO196" s="11"/>
      <c r="HP196" s="11"/>
      <c r="HQ196" s="11"/>
      <c r="HR196" s="11"/>
      <c r="HS196" s="16"/>
      <c r="HT196" s="16"/>
      <c r="HU196" s="11"/>
      <c r="HV196" s="12"/>
      <c r="HW196" s="12"/>
      <c r="HX196" s="13"/>
      <c r="HY196" s="14"/>
      <c r="HZ196" s="11"/>
      <c r="IA196" s="11"/>
      <c r="IB196" s="11"/>
      <c r="IC196" s="11"/>
      <c r="ID196" s="11"/>
      <c r="IE196" s="11"/>
      <c r="IF196" s="11"/>
      <c r="IG196" s="11"/>
      <c r="IH196" s="11"/>
      <c r="II196" s="11"/>
      <c r="IJ196" s="11"/>
      <c r="IK196" s="11"/>
      <c r="IL196" s="16"/>
      <c r="IM196" s="16"/>
      <c r="IN196" s="11"/>
      <c r="IO196" s="12"/>
      <c r="IP196" s="12"/>
      <c r="IQ196" s="13"/>
      <c r="IR196" s="14"/>
      <c r="IS196" s="11"/>
      <c r="IT196" s="11"/>
      <c r="IU196" s="11"/>
      <c r="IV196" s="11"/>
      <c r="IW196" s="11"/>
      <c r="IX196" s="11"/>
      <c r="IY196" s="11"/>
      <c r="IZ196" s="11"/>
      <c r="JA196" s="11"/>
      <c r="JB196" s="11"/>
      <c r="JC196" s="11"/>
      <c r="JD196" s="11"/>
      <c r="JE196" s="16"/>
      <c r="JF196" s="16"/>
      <c r="JG196" s="11"/>
      <c r="JH196" s="12"/>
      <c r="JI196" s="12"/>
      <c r="JJ196" s="13"/>
      <c r="JK196" s="14"/>
      <c r="JL196" s="11"/>
      <c r="JM196" s="11"/>
      <c r="JN196" s="11"/>
      <c r="JO196" s="11"/>
      <c r="JP196" s="11"/>
      <c r="JQ196" s="11"/>
      <c r="JR196" s="11"/>
      <c r="JS196" s="11"/>
      <c r="JT196" s="11"/>
      <c r="JU196" s="11"/>
      <c r="JV196" s="11"/>
      <c r="JW196" s="11"/>
      <c r="JX196" s="16"/>
      <c r="JY196" s="16"/>
      <c r="JZ196" s="11"/>
      <c r="KA196" s="12"/>
      <c r="KB196" s="12"/>
      <c r="KC196" s="13"/>
      <c r="KD196" s="14"/>
      <c r="KE196" s="11"/>
      <c r="KF196" s="11"/>
      <c r="KG196" s="11"/>
      <c r="KH196" s="11"/>
      <c r="KI196" s="11"/>
      <c r="KJ196" s="11"/>
      <c r="KK196" s="11"/>
      <c r="KL196" s="11"/>
      <c r="KM196" s="11"/>
      <c r="KN196" s="11"/>
      <c r="KO196" s="11"/>
      <c r="KP196" s="11"/>
      <c r="KQ196" s="16"/>
      <c r="KR196" s="16"/>
      <c r="KS196" s="11"/>
      <c r="KT196" s="12"/>
      <c r="KU196" s="12"/>
      <c r="KV196" s="13"/>
      <c r="KW196" s="14"/>
      <c r="KX196" s="11"/>
      <c r="KY196" s="11"/>
      <c r="KZ196" s="11"/>
      <c r="LA196" s="11"/>
      <c r="LB196" s="11"/>
      <c r="LC196" s="11"/>
      <c r="LD196" s="11"/>
      <c r="LE196" s="11"/>
      <c r="LF196" s="11"/>
      <c r="LG196" s="11"/>
      <c r="LH196" s="11"/>
      <c r="LI196" s="11"/>
      <c r="LJ196" s="16"/>
      <c r="LK196" s="16"/>
      <c r="LL196" s="11"/>
      <c r="LM196" s="12"/>
      <c r="LN196" s="12"/>
      <c r="LO196" s="13"/>
      <c r="LP196" s="14"/>
      <c r="LQ196" s="11"/>
      <c r="LR196" s="11"/>
      <c r="LS196" s="11"/>
      <c r="LT196" s="11"/>
      <c r="LU196" s="11"/>
      <c r="LV196" s="11"/>
      <c r="LW196" s="11"/>
      <c r="LX196" s="11"/>
      <c r="LY196" s="11"/>
      <c r="LZ196" s="11"/>
      <c r="MA196" s="11"/>
      <c r="MB196" s="11"/>
      <c r="MC196" s="16"/>
      <c r="MD196" s="16"/>
      <c r="ME196" s="11"/>
      <c r="MF196" s="12"/>
      <c r="MG196" s="12"/>
      <c r="MH196" s="13"/>
      <c r="MI196" s="14"/>
      <c r="MJ196" s="11"/>
      <c r="MK196" s="11"/>
      <c r="ML196" s="11"/>
      <c r="MM196" s="11"/>
      <c r="MN196" s="11"/>
      <c r="MO196" s="11"/>
      <c r="MP196" s="11"/>
      <c r="MQ196" s="11"/>
      <c r="MR196" s="11"/>
      <c r="MS196" s="11"/>
      <c r="MT196" s="11"/>
      <c r="MU196" s="11"/>
      <c r="MV196" s="16"/>
      <c r="MW196" s="16"/>
      <c r="MX196" s="11"/>
      <c r="MY196" s="12"/>
      <c r="MZ196" s="12"/>
      <c r="NA196" s="13"/>
      <c r="NB196" s="14"/>
      <c r="NC196" s="11"/>
      <c r="ND196" s="11"/>
      <c r="NE196" s="11"/>
      <c r="NF196" s="11"/>
      <c r="NG196" s="11"/>
      <c r="NH196" s="11"/>
      <c r="NI196" s="11"/>
      <c r="NJ196" s="11"/>
      <c r="NK196" s="11"/>
      <c r="NL196" s="11"/>
      <c r="NM196" s="11"/>
      <c r="NN196" s="11"/>
      <c r="NO196" s="16"/>
      <c r="NP196" s="16"/>
      <c r="NQ196" s="11"/>
      <c r="NR196" s="12"/>
      <c r="NS196" s="12"/>
      <c r="NT196" s="13"/>
      <c r="NU196" s="14"/>
      <c r="NV196" s="11"/>
      <c r="NW196" s="11"/>
      <c r="NX196" s="11"/>
      <c r="NY196" s="11"/>
      <c r="NZ196" s="11"/>
      <c r="OA196" s="11"/>
      <c r="OB196" s="11"/>
      <c r="OC196" s="11"/>
      <c r="OD196" s="11"/>
      <c r="OE196" s="11"/>
      <c r="OF196" s="11"/>
      <c r="OG196" s="11"/>
      <c r="OH196" s="16"/>
      <c r="OI196" s="16"/>
      <c r="OJ196" s="11"/>
      <c r="OK196" s="12"/>
      <c r="OL196" s="12"/>
      <c r="OM196" s="13"/>
      <c r="ON196" s="14"/>
      <c r="OO196" s="11"/>
      <c r="OP196" s="11"/>
      <c r="OQ196" s="11"/>
      <c r="OR196" s="11"/>
      <c r="OS196" s="11"/>
      <c r="OT196" s="11"/>
      <c r="OU196" s="11"/>
      <c r="OV196" s="11"/>
      <c r="OW196" s="11"/>
      <c r="OX196" s="11"/>
      <c r="OY196" s="11"/>
      <c r="OZ196" s="11"/>
      <c r="PA196" s="16"/>
      <c r="PB196" s="16"/>
    </row>
    <row r="197" spans="1:418" ht="100" customHeight="1" x14ac:dyDescent="0.75">
      <c r="A197" s="12">
        <v>3365</v>
      </c>
      <c r="B197" s="12" t="s">
        <v>3364</v>
      </c>
      <c r="C197" s="12" t="s">
        <v>7475</v>
      </c>
      <c r="D197" s="26">
        <v>2500</v>
      </c>
      <c r="E197" s="27">
        <v>2600</v>
      </c>
      <c r="F197" s="12" t="s">
        <v>8218</v>
      </c>
      <c r="G197" s="12" t="s">
        <v>8223</v>
      </c>
      <c r="H197" s="12" t="s">
        <v>8245</v>
      </c>
      <c r="I197" s="12">
        <v>1449973592</v>
      </c>
      <c r="J197" s="12">
        <v>1447381592</v>
      </c>
      <c r="K197" s="12" t="b">
        <v>0</v>
      </c>
      <c r="L197" s="12">
        <v>3</v>
      </c>
      <c r="M197" s="12" t="b">
        <v>1</v>
      </c>
      <c r="N197" s="12" t="s">
        <v>8273</v>
      </c>
      <c r="O197" s="12" t="s">
        <v>8274</v>
      </c>
      <c r="P197" s="12">
        <v>104</v>
      </c>
      <c r="Q197" s="12">
        <v>866.67</v>
      </c>
      <c r="R197" s="15">
        <v>42321.101759259262</v>
      </c>
      <c r="S197" s="15">
        <v>42351.101759259262</v>
      </c>
      <c r="T197" s="11"/>
      <c r="U197" s="12"/>
      <c r="V197" s="12"/>
      <c r="W197" s="13"/>
      <c r="X197" s="14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6"/>
      <c r="AL197" s="16"/>
      <c r="AM197" s="11"/>
      <c r="AN197" s="12"/>
      <c r="AO197" s="12"/>
      <c r="AP197" s="13"/>
      <c r="AQ197" s="14"/>
      <c r="AR197" s="11"/>
      <c r="AS197" s="11"/>
      <c r="AT197" s="11"/>
      <c r="AU197" s="11"/>
      <c r="AV197" s="11"/>
      <c r="AW197" s="11"/>
      <c r="AX197" s="11"/>
      <c r="AY197" s="11"/>
      <c r="AZ197" s="11"/>
      <c r="BA197" s="11"/>
      <c r="BB197" s="11"/>
      <c r="BC197" s="11"/>
      <c r="BD197" s="16"/>
      <c r="BE197" s="16"/>
      <c r="BF197" s="11"/>
      <c r="BG197" s="12"/>
      <c r="BH197" s="12"/>
      <c r="BI197" s="13"/>
      <c r="BJ197" s="14"/>
      <c r="BK197" s="11"/>
      <c r="BL197" s="11"/>
      <c r="BM197" s="11"/>
      <c r="BN197" s="11"/>
      <c r="BO197" s="11"/>
      <c r="BP197" s="11"/>
      <c r="BQ197" s="11"/>
      <c r="BR197" s="11"/>
      <c r="BS197" s="11"/>
      <c r="BT197" s="11"/>
      <c r="BU197" s="11"/>
      <c r="BV197" s="11"/>
      <c r="BW197" s="16"/>
      <c r="BX197" s="16"/>
      <c r="BY197" s="11"/>
      <c r="BZ197" s="12"/>
      <c r="CA197" s="12"/>
      <c r="CB197" s="13"/>
      <c r="CC197" s="14"/>
      <c r="CD197" s="11"/>
      <c r="CE197" s="11"/>
      <c r="CF197" s="11"/>
      <c r="CG197" s="11"/>
      <c r="CH197" s="11"/>
      <c r="CI197" s="11"/>
      <c r="CJ197" s="11"/>
      <c r="CK197" s="11"/>
      <c r="CL197" s="11"/>
      <c r="CM197" s="11"/>
      <c r="CN197" s="11"/>
      <c r="CO197" s="11"/>
      <c r="CP197" s="16"/>
      <c r="CQ197" s="16"/>
      <c r="CR197" s="11"/>
      <c r="CS197" s="12"/>
      <c r="CT197" s="12"/>
      <c r="CU197" s="13"/>
      <c r="CV197" s="14"/>
      <c r="CW197" s="11"/>
      <c r="CX197" s="11"/>
      <c r="CY197" s="11"/>
      <c r="CZ197" s="11"/>
      <c r="DA197" s="11"/>
      <c r="DB197" s="11"/>
      <c r="DC197" s="11"/>
      <c r="DD197" s="11"/>
      <c r="DE197" s="11"/>
      <c r="DF197" s="11"/>
      <c r="DG197" s="11"/>
      <c r="DH197" s="11"/>
      <c r="DI197" s="16"/>
      <c r="DJ197" s="16"/>
      <c r="DK197" s="11"/>
      <c r="DL197" s="12"/>
      <c r="DM197" s="12"/>
      <c r="DN197" s="13"/>
      <c r="DO197" s="14"/>
      <c r="DP197" s="11"/>
      <c r="DQ197" s="11"/>
      <c r="DR197" s="11"/>
      <c r="DS197" s="11"/>
      <c r="DT197" s="11"/>
      <c r="DU197" s="11"/>
      <c r="DV197" s="11"/>
      <c r="DW197" s="11"/>
      <c r="DX197" s="11"/>
      <c r="DY197" s="11"/>
      <c r="DZ197" s="11"/>
      <c r="EA197" s="11"/>
      <c r="EB197" s="16"/>
      <c r="EC197" s="16"/>
      <c r="ED197" s="11"/>
      <c r="EE197" s="12"/>
      <c r="EF197" s="12"/>
      <c r="EG197" s="13"/>
      <c r="EH197" s="14"/>
      <c r="EI197" s="11"/>
      <c r="EJ197" s="11"/>
      <c r="EK197" s="11"/>
      <c r="EL197" s="11"/>
      <c r="EM197" s="11"/>
      <c r="EN197" s="11"/>
      <c r="EO197" s="11"/>
      <c r="EP197" s="11"/>
      <c r="EQ197" s="11"/>
      <c r="ER197" s="11"/>
      <c r="ES197" s="11"/>
      <c r="ET197" s="11"/>
      <c r="EU197" s="16"/>
      <c r="EV197" s="16"/>
      <c r="EW197" s="11"/>
      <c r="EX197" s="12"/>
      <c r="EY197" s="12"/>
      <c r="EZ197" s="13"/>
      <c r="FA197" s="14"/>
      <c r="FB197" s="11"/>
      <c r="FC197" s="11"/>
      <c r="FD197" s="11"/>
      <c r="FE197" s="11"/>
      <c r="FF197" s="11"/>
      <c r="FG197" s="11"/>
      <c r="FH197" s="11"/>
      <c r="FI197" s="11"/>
      <c r="FJ197" s="11"/>
      <c r="FK197" s="11"/>
      <c r="FL197" s="11"/>
      <c r="FM197" s="11"/>
      <c r="FN197" s="16"/>
      <c r="FO197" s="16"/>
      <c r="FP197" s="11"/>
      <c r="FQ197" s="12"/>
      <c r="FR197" s="12"/>
      <c r="FS197" s="13"/>
      <c r="FT197" s="14"/>
      <c r="FU197" s="11"/>
      <c r="FV197" s="11"/>
      <c r="FW197" s="11"/>
      <c r="FX197" s="11"/>
      <c r="FY197" s="11"/>
      <c r="FZ197" s="11"/>
      <c r="GA197" s="11"/>
      <c r="GB197" s="11"/>
      <c r="GC197" s="11"/>
      <c r="GD197" s="11"/>
      <c r="GE197" s="11"/>
      <c r="GF197" s="11"/>
      <c r="GG197" s="16"/>
      <c r="GH197" s="16"/>
      <c r="GI197" s="11"/>
      <c r="GJ197" s="12"/>
      <c r="GK197" s="12"/>
      <c r="GL197" s="13"/>
      <c r="GM197" s="14"/>
      <c r="GN197" s="11"/>
      <c r="GO197" s="11"/>
      <c r="GP197" s="11"/>
      <c r="GQ197" s="11"/>
      <c r="GR197" s="11"/>
      <c r="GS197" s="11"/>
      <c r="GT197" s="11"/>
      <c r="GU197" s="11"/>
      <c r="GV197" s="11"/>
      <c r="GW197" s="11"/>
      <c r="GX197" s="11"/>
      <c r="GY197" s="11"/>
      <c r="GZ197" s="16"/>
      <c r="HA197" s="16"/>
      <c r="HB197" s="11"/>
      <c r="HC197" s="12"/>
      <c r="HD197" s="12"/>
      <c r="HE197" s="13"/>
      <c r="HF197" s="14"/>
      <c r="HG197" s="11"/>
      <c r="HH197" s="11"/>
      <c r="HI197" s="11"/>
      <c r="HJ197" s="11"/>
      <c r="HK197" s="11"/>
      <c r="HL197" s="11"/>
      <c r="HM197" s="11"/>
      <c r="HN197" s="11"/>
      <c r="HO197" s="11"/>
      <c r="HP197" s="11"/>
      <c r="HQ197" s="11"/>
      <c r="HR197" s="11"/>
      <c r="HS197" s="16"/>
      <c r="HT197" s="16"/>
      <c r="HU197" s="11"/>
      <c r="HV197" s="12"/>
      <c r="HW197" s="12"/>
      <c r="HX197" s="13"/>
      <c r="HY197" s="14"/>
      <c r="HZ197" s="11"/>
      <c r="IA197" s="11"/>
      <c r="IB197" s="11"/>
      <c r="IC197" s="11"/>
      <c r="ID197" s="11"/>
      <c r="IE197" s="11"/>
      <c r="IF197" s="11"/>
      <c r="IG197" s="11"/>
      <c r="IH197" s="11"/>
      <c r="II197" s="11"/>
      <c r="IJ197" s="11"/>
      <c r="IK197" s="11"/>
      <c r="IL197" s="16"/>
      <c r="IM197" s="16"/>
      <c r="IN197" s="11"/>
      <c r="IO197" s="12"/>
      <c r="IP197" s="12"/>
      <c r="IQ197" s="13"/>
      <c r="IR197" s="14"/>
      <c r="IS197" s="11"/>
      <c r="IT197" s="11"/>
      <c r="IU197" s="11"/>
      <c r="IV197" s="11"/>
      <c r="IW197" s="11"/>
      <c r="IX197" s="11"/>
      <c r="IY197" s="11"/>
      <c r="IZ197" s="11"/>
      <c r="JA197" s="11"/>
      <c r="JB197" s="11"/>
      <c r="JC197" s="11"/>
      <c r="JD197" s="11"/>
      <c r="JE197" s="16"/>
      <c r="JF197" s="16"/>
      <c r="JG197" s="11"/>
      <c r="JH197" s="12"/>
      <c r="JI197" s="12"/>
      <c r="JJ197" s="13"/>
      <c r="JK197" s="14"/>
      <c r="JL197" s="11"/>
      <c r="JM197" s="11"/>
      <c r="JN197" s="11"/>
      <c r="JO197" s="11"/>
      <c r="JP197" s="11"/>
      <c r="JQ197" s="11"/>
      <c r="JR197" s="11"/>
      <c r="JS197" s="11"/>
      <c r="JT197" s="11"/>
      <c r="JU197" s="11"/>
      <c r="JV197" s="11"/>
      <c r="JW197" s="11"/>
      <c r="JX197" s="16"/>
      <c r="JY197" s="16"/>
      <c r="JZ197" s="11"/>
      <c r="KA197" s="12"/>
      <c r="KB197" s="12"/>
      <c r="KC197" s="13"/>
      <c r="KD197" s="14"/>
      <c r="KE197" s="11"/>
      <c r="KF197" s="11"/>
      <c r="KG197" s="11"/>
      <c r="KH197" s="11"/>
      <c r="KI197" s="11"/>
      <c r="KJ197" s="11"/>
      <c r="KK197" s="11"/>
      <c r="KL197" s="11"/>
      <c r="KM197" s="11"/>
      <c r="KN197" s="11"/>
      <c r="KO197" s="11"/>
      <c r="KP197" s="11"/>
      <c r="KQ197" s="16"/>
      <c r="KR197" s="16"/>
      <c r="KS197" s="11"/>
      <c r="KT197" s="12"/>
      <c r="KU197" s="12"/>
      <c r="KV197" s="13"/>
      <c r="KW197" s="14"/>
      <c r="KX197" s="11"/>
      <c r="KY197" s="11"/>
      <c r="KZ197" s="11"/>
      <c r="LA197" s="11"/>
      <c r="LB197" s="11"/>
      <c r="LC197" s="11"/>
      <c r="LD197" s="11"/>
      <c r="LE197" s="11"/>
      <c r="LF197" s="11"/>
      <c r="LG197" s="11"/>
      <c r="LH197" s="11"/>
      <c r="LI197" s="11"/>
      <c r="LJ197" s="16"/>
      <c r="LK197" s="16"/>
      <c r="LL197" s="11"/>
      <c r="LM197" s="12"/>
      <c r="LN197" s="12"/>
      <c r="LO197" s="13"/>
      <c r="LP197" s="14"/>
      <c r="LQ197" s="11"/>
      <c r="LR197" s="11"/>
      <c r="LS197" s="11"/>
      <c r="LT197" s="11"/>
      <c r="LU197" s="11"/>
      <c r="LV197" s="11"/>
      <c r="LW197" s="11"/>
      <c r="LX197" s="11"/>
      <c r="LY197" s="11"/>
      <c r="LZ197" s="11"/>
      <c r="MA197" s="11"/>
      <c r="MB197" s="11"/>
      <c r="MC197" s="16"/>
      <c r="MD197" s="16"/>
      <c r="ME197" s="11"/>
      <c r="MF197" s="12"/>
      <c r="MG197" s="12"/>
      <c r="MH197" s="13"/>
      <c r="MI197" s="14"/>
      <c r="MJ197" s="11"/>
      <c r="MK197" s="11"/>
      <c r="ML197" s="11"/>
      <c r="MM197" s="11"/>
      <c r="MN197" s="11"/>
      <c r="MO197" s="11"/>
      <c r="MP197" s="11"/>
      <c r="MQ197" s="11"/>
      <c r="MR197" s="11"/>
      <c r="MS197" s="11"/>
      <c r="MT197" s="11"/>
      <c r="MU197" s="11"/>
      <c r="MV197" s="16"/>
      <c r="MW197" s="16"/>
      <c r="MX197" s="11"/>
      <c r="MY197" s="12"/>
      <c r="MZ197" s="12"/>
      <c r="NA197" s="13"/>
      <c r="NB197" s="14"/>
      <c r="NC197" s="11"/>
      <c r="ND197" s="11"/>
      <c r="NE197" s="11"/>
      <c r="NF197" s="11"/>
      <c r="NG197" s="11"/>
      <c r="NH197" s="11"/>
      <c r="NI197" s="11"/>
      <c r="NJ197" s="11"/>
      <c r="NK197" s="11"/>
      <c r="NL197" s="11"/>
      <c r="NM197" s="11"/>
      <c r="NN197" s="11"/>
      <c r="NO197" s="16"/>
      <c r="NP197" s="16"/>
      <c r="NQ197" s="11"/>
      <c r="NR197" s="12"/>
      <c r="NS197" s="12"/>
      <c r="NT197" s="13"/>
      <c r="NU197" s="14"/>
      <c r="NV197" s="11"/>
      <c r="NW197" s="11"/>
      <c r="NX197" s="11"/>
      <c r="NY197" s="11"/>
      <c r="NZ197" s="11"/>
      <c r="OA197" s="11"/>
      <c r="OB197" s="11"/>
      <c r="OC197" s="11"/>
      <c r="OD197" s="11"/>
      <c r="OE197" s="11"/>
      <c r="OF197" s="11"/>
      <c r="OG197" s="11"/>
      <c r="OH197" s="16"/>
      <c r="OI197" s="16"/>
      <c r="OJ197" s="11"/>
      <c r="OK197" s="12"/>
      <c r="OL197" s="12"/>
      <c r="OM197" s="13"/>
      <c r="ON197" s="14"/>
      <c r="OO197" s="11"/>
      <c r="OP197" s="11"/>
      <c r="OQ197" s="11"/>
      <c r="OR197" s="11"/>
      <c r="OS197" s="11"/>
      <c r="OT197" s="11"/>
      <c r="OU197" s="11"/>
      <c r="OV197" s="11"/>
      <c r="OW197" s="11"/>
      <c r="OX197" s="11"/>
      <c r="OY197" s="11"/>
      <c r="OZ197" s="11"/>
      <c r="PA197" s="16"/>
      <c r="PB197" s="16"/>
    </row>
    <row r="198" spans="1:418" ht="100" customHeight="1" x14ac:dyDescent="0.75">
      <c r="A198" s="12">
        <v>3366</v>
      </c>
      <c r="B198" s="12" t="s">
        <v>3365</v>
      </c>
      <c r="C198" s="12" t="s">
        <v>7476</v>
      </c>
      <c r="D198" s="26">
        <v>500</v>
      </c>
      <c r="E198" s="27">
        <v>1105</v>
      </c>
      <c r="F198" s="12" t="s">
        <v>8218</v>
      </c>
      <c r="G198" s="12" t="s">
        <v>8223</v>
      </c>
      <c r="H198" s="12" t="s">
        <v>8245</v>
      </c>
      <c r="I198" s="12">
        <v>1431481037</v>
      </c>
      <c r="J198" s="12">
        <v>1428889037</v>
      </c>
      <c r="K198" s="12" t="b">
        <v>0</v>
      </c>
      <c r="L198" s="12">
        <v>18</v>
      </c>
      <c r="M198" s="12" t="b">
        <v>1</v>
      </c>
      <c r="N198" s="12" t="s">
        <v>8273</v>
      </c>
      <c r="O198" s="12" t="s">
        <v>8274</v>
      </c>
      <c r="P198" s="12">
        <v>221</v>
      </c>
      <c r="Q198" s="12">
        <v>61.39</v>
      </c>
      <c r="R198" s="15">
        <v>42107.067557870367</v>
      </c>
      <c r="S198" s="15">
        <v>42137.067557870367</v>
      </c>
      <c r="T198" s="11"/>
      <c r="U198" s="12"/>
      <c r="V198" s="12"/>
      <c r="W198" s="13"/>
      <c r="X198" s="14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6"/>
      <c r="AL198" s="16"/>
      <c r="AM198" s="11"/>
      <c r="AN198" s="12"/>
      <c r="AO198" s="12"/>
      <c r="AP198" s="13"/>
      <c r="AQ198" s="14"/>
      <c r="AR198" s="11"/>
      <c r="AS198" s="11"/>
      <c r="AT198" s="11"/>
      <c r="AU198" s="11"/>
      <c r="AV198" s="11"/>
      <c r="AW198" s="11"/>
      <c r="AX198" s="11"/>
      <c r="AY198" s="11"/>
      <c r="AZ198" s="11"/>
      <c r="BA198" s="11"/>
      <c r="BB198" s="11"/>
      <c r="BC198" s="11"/>
      <c r="BD198" s="16"/>
      <c r="BE198" s="16"/>
      <c r="BF198" s="11"/>
      <c r="BG198" s="12"/>
      <c r="BH198" s="12"/>
      <c r="BI198" s="13"/>
      <c r="BJ198" s="14"/>
      <c r="BK198" s="11"/>
      <c r="BL198" s="11"/>
      <c r="BM198" s="11"/>
      <c r="BN198" s="11"/>
      <c r="BO198" s="11"/>
      <c r="BP198" s="11"/>
      <c r="BQ198" s="11"/>
      <c r="BR198" s="11"/>
      <c r="BS198" s="11"/>
      <c r="BT198" s="11"/>
      <c r="BU198" s="11"/>
      <c r="BV198" s="11"/>
      <c r="BW198" s="16"/>
      <c r="BX198" s="16"/>
      <c r="BY198" s="11"/>
      <c r="BZ198" s="12"/>
      <c r="CA198" s="12"/>
      <c r="CB198" s="13"/>
      <c r="CC198" s="14"/>
      <c r="CD198" s="11"/>
      <c r="CE198" s="11"/>
      <c r="CF198" s="11"/>
      <c r="CG198" s="11"/>
      <c r="CH198" s="11"/>
      <c r="CI198" s="11"/>
      <c r="CJ198" s="11"/>
      <c r="CK198" s="11"/>
      <c r="CL198" s="11"/>
      <c r="CM198" s="11"/>
      <c r="CN198" s="11"/>
      <c r="CO198" s="11"/>
      <c r="CP198" s="16"/>
      <c r="CQ198" s="16"/>
      <c r="CR198" s="11"/>
      <c r="CS198" s="12"/>
      <c r="CT198" s="12"/>
      <c r="CU198" s="13"/>
      <c r="CV198" s="14"/>
      <c r="CW198" s="11"/>
      <c r="CX198" s="11"/>
      <c r="CY198" s="11"/>
      <c r="CZ198" s="11"/>
      <c r="DA198" s="11"/>
      <c r="DB198" s="11"/>
      <c r="DC198" s="11"/>
      <c r="DD198" s="11"/>
      <c r="DE198" s="11"/>
      <c r="DF198" s="11"/>
      <c r="DG198" s="11"/>
      <c r="DH198" s="11"/>
      <c r="DI198" s="16"/>
      <c r="DJ198" s="16"/>
      <c r="DK198" s="11"/>
      <c r="DL198" s="12"/>
      <c r="DM198" s="12"/>
      <c r="DN198" s="13"/>
      <c r="DO198" s="14"/>
      <c r="DP198" s="11"/>
      <c r="DQ198" s="11"/>
      <c r="DR198" s="11"/>
      <c r="DS198" s="11"/>
      <c r="DT198" s="11"/>
      <c r="DU198" s="11"/>
      <c r="DV198" s="11"/>
      <c r="DW198" s="11"/>
      <c r="DX198" s="11"/>
      <c r="DY198" s="11"/>
      <c r="DZ198" s="11"/>
      <c r="EA198" s="11"/>
      <c r="EB198" s="16"/>
      <c r="EC198" s="16"/>
      <c r="ED198" s="11"/>
      <c r="EE198" s="12"/>
      <c r="EF198" s="12"/>
      <c r="EG198" s="13"/>
      <c r="EH198" s="14"/>
      <c r="EI198" s="11"/>
      <c r="EJ198" s="11"/>
      <c r="EK198" s="11"/>
      <c r="EL198" s="11"/>
      <c r="EM198" s="11"/>
      <c r="EN198" s="11"/>
      <c r="EO198" s="11"/>
      <c r="EP198" s="11"/>
      <c r="EQ198" s="11"/>
      <c r="ER198" s="11"/>
      <c r="ES198" s="11"/>
      <c r="ET198" s="11"/>
      <c r="EU198" s="16"/>
      <c r="EV198" s="16"/>
      <c r="EW198" s="11"/>
      <c r="EX198" s="12"/>
      <c r="EY198" s="12"/>
      <c r="EZ198" s="13"/>
      <c r="FA198" s="14"/>
      <c r="FB198" s="11"/>
      <c r="FC198" s="11"/>
      <c r="FD198" s="11"/>
      <c r="FE198" s="11"/>
      <c r="FF198" s="11"/>
      <c r="FG198" s="11"/>
      <c r="FH198" s="11"/>
      <c r="FI198" s="11"/>
      <c r="FJ198" s="11"/>
      <c r="FK198" s="11"/>
      <c r="FL198" s="11"/>
      <c r="FM198" s="11"/>
      <c r="FN198" s="16"/>
      <c r="FO198" s="16"/>
      <c r="FP198" s="11"/>
      <c r="FQ198" s="12"/>
      <c r="FR198" s="12"/>
      <c r="FS198" s="13"/>
      <c r="FT198" s="14"/>
      <c r="FU198" s="11"/>
      <c r="FV198" s="11"/>
      <c r="FW198" s="11"/>
      <c r="FX198" s="11"/>
      <c r="FY198" s="11"/>
      <c r="FZ198" s="11"/>
      <c r="GA198" s="11"/>
      <c r="GB198" s="11"/>
      <c r="GC198" s="11"/>
      <c r="GD198" s="11"/>
      <c r="GE198" s="11"/>
      <c r="GF198" s="11"/>
      <c r="GG198" s="16"/>
      <c r="GH198" s="16"/>
      <c r="GI198" s="11"/>
      <c r="GJ198" s="12"/>
      <c r="GK198" s="12"/>
      <c r="GL198" s="13"/>
      <c r="GM198" s="14"/>
      <c r="GN198" s="11"/>
      <c r="GO198" s="11"/>
      <c r="GP198" s="11"/>
      <c r="GQ198" s="11"/>
      <c r="GR198" s="11"/>
      <c r="GS198" s="11"/>
      <c r="GT198" s="11"/>
      <c r="GU198" s="11"/>
      <c r="GV198" s="11"/>
      <c r="GW198" s="11"/>
      <c r="GX198" s="11"/>
      <c r="GY198" s="11"/>
      <c r="GZ198" s="16"/>
      <c r="HA198" s="16"/>
      <c r="HB198" s="11"/>
      <c r="HC198" s="12"/>
      <c r="HD198" s="12"/>
      <c r="HE198" s="13"/>
      <c r="HF198" s="14"/>
      <c r="HG198" s="11"/>
      <c r="HH198" s="11"/>
      <c r="HI198" s="11"/>
      <c r="HJ198" s="11"/>
      <c r="HK198" s="11"/>
      <c r="HL198" s="11"/>
      <c r="HM198" s="11"/>
      <c r="HN198" s="11"/>
      <c r="HO198" s="11"/>
      <c r="HP198" s="11"/>
      <c r="HQ198" s="11"/>
      <c r="HR198" s="11"/>
      <c r="HS198" s="16"/>
      <c r="HT198" s="16"/>
      <c r="HU198" s="11"/>
      <c r="HV198" s="12"/>
      <c r="HW198" s="12"/>
      <c r="HX198" s="13"/>
      <c r="HY198" s="14"/>
      <c r="HZ198" s="11"/>
      <c r="IA198" s="11"/>
      <c r="IB198" s="11"/>
      <c r="IC198" s="11"/>
      <c r="ID198" s="11"/>
      <c r="IE198" s="11"/>
      <c r="IF198" s="11"/>
      <c r="IG198" s="11"/>
      <c r="IH198" s="11"/>
      <c r="II198" s="11"/>
      <c r="IJ198" s="11"/>
      <c r="IK198" s="11"/>
      <c r="IL198" s="16"/>
      <c r="IM198" s="16"/>
      <c r="IN198" s="11"/>
      <c r="IO198" s="12"/>
      <c r="IP198" s="12"/>
      <c r="IQ198" s="13"/>
      <c r="IR198" s="14"/>
      <c r="IS198" s="11"/>
      <c r="IT198" s="11"/>
      <c r="IU198" s="11"/>
      <c r="IV198" s="11"/>
      <c r="IW198" s="11"/>
      <c r="IX198" s="11"/>
      <c r="IY198" s="11"/>
      <c r="IZ198" s="11"/>
      <c r="JA198" s="11"/>
      <c r="JB198" s="11"/>
      <c r="JC198" s="11"/>
      <c r="JD198" s="11"/>
      <c r="JE198" s="16"/>
      <c r="JF198" s="16"/>
      <c r="JG198" s="11"/>
      <c r="JH198" s="12"/>
      <c r="JI198" s="12"/>
      <c r="JJ198" s="13"/>
      <c r="JK198" s="14"/>
      <c r="JL198" s="11"/>
      <c r="JM198" s="11"/>
      <c r="JN198" s="11"/>
      <c r="JO198" s="11"/>
      <c r="JP198" s="11"/>
      <c r="JQ198" s="11"/>
      <c r="JR198" s="11"/>
      <c r="JS198" s="11"/>
      <c r="JT198" s="11"/>
      <c r="JU198" s="11"/>
      <c r="JV198" s="11"/>
      <c r="JW198" s="11"/>
      <c r="JX198" s="16"/>
      <c r="JY198" s="16"/>
      <c r="JZ198" s="11"/>
      <c r="KA198" s="12"/>
      <c r="KB198" s="12"/>
      <c r="KC198" s="13"/>
      <c r="KD198" s="14"/>
      <c r="KE198" s="11"/>
      <c r="KF198" s="11"/>
      <c r="KG198" s="11"/>
      <c r="KH198" s="11"/>
      <c r="KI198" s="11"/>
      <c r="KJ198" s="11"/>
      <c r="KK198" s="11"/>
      <c r="KL198" s="11"/>
      <c r="KM198" s="11"/>
      <c r="KN198" s="11"/>
      <c r="KO198" s="11"/>
      <c r="KP198" s="11"/>
      <c r="KQ198" s="16"/>
      <c r="KR198" s="16"/>
      <c r="KS198" s="11"/>
      <c r="KT198" s="12"/>
      <c r="KU198" s="12"/>
      <c r="KV198" s="13"/>
      <c r="KW198" s="14"/>
      <c r="KX198" s="11"/>
      <c r="KY198" s="11"/>
      <c r="KZ198" s="11"/>
      <c r="LA198" s="11"/>
      <c r="LB198" s="11"/>
      <c r="LC198" s="11"/>
      <c r="LD198" s="11"/>
      <c r="LE198" s="11"/>
      <c r="LF198" s="11"/>
      <c r="LG198" s="11"/>
      <c r="LH198" s="11"/>
      <c r="LI198" s="11"/>
      <c r="LJ198" s="16"/>
      <c r="LK198" s="16"/>
      <c r="LL198" s="11"/>
      <c r="LM198" s="12"/>
      <c r="LN198" s="12"/>
      <c r="LO198" s="13"/>
      <c r="LP198" s="14"/>
      <c r="LQ198" s="11"/>
      <c r="LR198" s="11"/>
      <c r="LS198" s="11"/>
      <c r="LT198" s="11"/>
      <c r="LU198" s="11"/>
      <c r="LV198" s="11"/>
      <c r="LW198" s="11"/>
      <c r="LX198" s="11"/>
      <c r="LY198" s="11"/>
      <c r="LZ198" s="11"/>
      <c r="MA198" s="11"/>
      <c r="MB198" s="11"/>
      <c r="MC198" s="16"/>
      <c r="MD198" s="16"/>
      <c r="ME198" s="11"/>
      <c r="MF198" s="12"/>
      <c r="MG198" s="12"/>
      <c r="MH198" s="13"/>
      <c r="MI198" s="14"/>
      <c r="MJ198" s="11"/>
      <c r="MK198" s="11"/>
      <c r="ML198" s="11"/>
      <c r="MM198" s="11"/>
      <c r="MN198" s="11"/>
      <c r="MO198" s="11"/>
      <c r="MP198" s="11"/>
      <c r="MQ198" s="11"/>
      <c r="MR198" s="11"/>
      <c r="MS198" s="11"/>
      <c r="MT198" s="11"/>
      <c r="MU198" s="11"/>
      <c r="MV198" s="16"/>
      <c r="MW198" s="16"/>
      <c r="MX198" s="11"/>
      <c r="MY198" s="12"/>
      <c r="MZ198" s="12"/>
      <c r="NA198" s="13"/>
      <c r="NB198" s="14"/>
      <c r="NC198" s="11"/>
      <c r="ND198" s="11"/>
      <c r="NE198" s="11"/>
      <c r="NF198" s="11"/>
      <c r="NG198" s="11"/>
      <c r="NH198" s="11"/>
      <c r="NI198" s="11"/>
      <c r="NJ198" s="11"/>
      <c r="NK198" s="11"/>
      <c r="NL198" s="11"/>
      <c r="NM198" s="11"/>
      <c r="NN198" s="11"/>
      <c r="NO198" s="16"/>
      <c r="NP198" s="16"/>
      <c r="NQ198" s="11"/>
      <c r="NR198" s="12"/>
      <c r="NS198" s="12"/>
      <c r="NT198" s="13"/>
      <c r="NU198" s="14"/>
      <c r="NV198" s="11"/>
      <c r="NW198" s="11"/>
      <c r="NX198" s="11"/>
      <c r="NY198" s="11"/>
      <c r="NZ198" s="11"/>
      <c r="OA198" s="11"/>
      <c r="OB198" s="11"/>
      <c r="OC198" s="11"/>
      <c r="OD198" s="11"/>
      <c r="OE198" s="11"/>
      <c r="OF198" s="11"/>
      <c r="OG198" s="11"/>
      <c r="OH198" s="16"/>
      <c r="OI198" s="16"/>
      <c r="OJ198" s="11"/>
      <c r="OK198" s="12"/>
      <c r="OL198" s="12"/>
      <c r="OM198" s="13"/>
      <c r="ON198" s="14"/>
      <c r="OO198" s="11"/>
      <c r="OP198" s="11"/>
      <c r="OQ198" s="11"/>
      <c r="OR198" s="11"/>
      <c r="OS198" s="11"/>
      <c r="OT198" s="11"/>
      <c r="OU198" s="11"/>
      <c r="OV198" s="11"/>
      <c r="OW198" s="11"/>
      <c r="OX198" s="11"/>
      <c r="OY198" s="11"/>
      <c r="OZ198" s="11"/>
      <c r="PA198" s="16"/>
      <c r="PB198" s="16"/>
    </row>
    <row r="199" spans="1:418" ht="100" customHeight="1" x14ac:dyDescent="0.75">
      <c r="A199" s="12">
        <v>3368</v>
      </c>
      <c r="B199" s="12" t="s">
        <v>3367</v>
      </c>
      <c r="C199" s="12" t="s">
        <v>7478</v>
      </c>
      <c r="D199" s="26">
        <v>1000</v>
      </c>
      <c r="E199" s="27">
        <v>1046</v>
      </c>
      <c r="F199" s="12" t="s">
        <v>8218</v>
      </c>
      <c r="G199" s="12" t="s">
        <v>8223</v>
      </c>
      <c r="H199" s="12" t="s">
        <v>8245</v>
      </c>
      <c r="I199" s="12">
        <v>1420088400</v>
      </c>
      <c r="J199" s="12">
        <v>1416977259</v>
      </c>
      <c r="K199" s="12" t="b">
        <v>0</v>
      </c>
      <c r="L199" s="12">
        <v>23</v>
      </c>
      <c r="M199" s="12" t="b">
        <v>1</v>
      </c>
      <c r="N199" s="12" t="s">
        <v>8273</v>
      </c>
      <c r="O199" s="12" t="s">
        <v>8274</v>
      </c>
      <c r="P199" s="12">
        <v>105</v>
      </c>
      <c r="Q199" s="12">
        <v>45.48</v>
      </c>
      <c r="R199" s="15">
        <v>41969.199756944443</v>
      </c>
      <c r="S199" s="15">
        <v>42005.208333333328</v>
      </c>
      <c r="T199" s="11"/>
      <c r="U199" s="12"/>
      <c r="V199" s="12"/>
      <c r="W199" s="13"/>
      <c r="X199" s="14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6"/>
      <c r="AL199" s="16"/>
      <c r="AM199" s="11"/>
      <c r="AN199" s="12"/>
      <c r="AO199" s="12"/>
      <c r="AP199" s="13"/>
      <c r="AQ199" s="14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  <c r="BB199" s="11"/>
      <c r="BC199" s="11"/>
      <c r="BD199" s="16"/>
      <c r="BE199" s="16"/>
      <c r="BF199" s="11"/>
      <c r="BG199" s="12"/>
      <c r="BH199" s="12"/>
      <c r="BI199" s="13"/>
      <c r="BJ199" s="14"/>
      <c r="BK199" s="11"/>
      <c r="BL199" s="11"/>
      <c r="BM199" s="11"/>
      <c r="BN199" s="11"/>
      <c r="BO199" s="11"/>
      <c r="BP199" s="11"/>
      <c r="BQ199" s="11"/>
      <c r="BR199" s="11"/>
      <c r="BS199" s="11"/>
      <c r="BT199" s="11"/>
      <c r="BU199" s="11"/>
      <c r="BV199" s="11"/>
      <c r="BW199" s="16"/>
      <c r="BX199" s="16"/>
      <c r="BY199" s="11"/>
      <c r="BZ199" s="12"/>
      <c r="CA199" s="12"/>
      <c r="CB199" s="13"/>
      <c r="CC199" s="14"/>
      <c r="CD199" s="11"/>
      <c r="CE199" s="11"/>
      <c r="CF199" s="11"/>
      <c r="CG199" s="11"/>
      <c r="CH199" s="11"/>
      <c r="CI199" s="11"/>
      <c r="CJ199" s="11"/>
      <c r="CK199" s="11"/>
      <c r="CL199" s="11"/>
      <c r="CM199" s="11"/>
      <c r="CN199" s="11"/>
      <c r="CO199" s="11"/>
      <c r="CP199" s="16"/>
      <c r="CQ199" s="16"/>
      <c r="CR199" s="11"/>
      <c r="CS199" s="12"/>
      <c r="CT199" s="12"/>
      <c r="CU199" s="13"/>
      <c r="CV199" s="14"/>
      <c r="CW199" s="11"/>
      <c r="CX199" s="11"/>
      <c r="CY199" s="11"/>
      <c r="CZ199" s="11"/>
      <c r="DA199" s="11"/>
      <c r="DB199" s="11"/>
      <c r="DC199" s="11"/>
      <c r="DD199" s="11"/>
      <c r="DE199" s="11"/>
      <c r="DF199" s="11"/>
      <c r="DG199" s="11"/>
      <c r="DH199" s="11"/>
      <c r="DI199" s="16"/>
      <c r="DJ199" s="16"/>
      <c r="DK199" s="11"/>
      <c r="DL199" s="12"/>
      <c r="DM199" s="12"/>
      <c r="DN199" s="13"/>
      <c r="DO199" s="14"/>
      <c r="DP199" s="11"/>
      <c r="DQ199" s="11"/>
      <c r="DR199" s="11"/>
      <c r="DS199" s="11"/>
      <c r="DT199" s="11"/>
      <c r="DU199" s="11"/>
      <c r="DV199" s="11"/>
      <c r="DW199" s="11"/>
      <c r="DX199" s="11"/>
      <c r="DY199" s="11"/>
      <c r="DZ199" s="11"/>
      <c r="EA199" s="11"/>
      <c r="EB199" s="16"/>
      <c r="EC199" s="16"/>
      <c r="ED199" s="11"/>
      <c r="EE199" s="12"/>
      <c r="EF199" s="12"/>
      <c r="EG199" s="13"/>
      <c r="EH199" s="14"/>
      <c r="EI199" s="11"/>
      <c r="EJ199" s="11"/>
      <c r="EK199" s="11"/>
      <c r="EL199" s="11"/>
      <c r="EM199" s="11"/>
      <c r="EN199" s="11"/>
      <c r="EO199" s="11"/>
      <c r="EP199" s="11"/>
      <c r="EQ199" s="11"/>
      <c r="ER199" s="11"/>
      <c r="ES199" s="11"/>
      <c r="ET199" s="11"/>
      <c r="EU199" s="16"/>
      <c r="EV199" s="16"/>
      <c r="EW199" s="11"/>
      <c r="EX199" s="12"/>
      <c r="EY199" s="12"/>
      <c r="EZ199" s="13"/>
      <c r="FA199" s="14"/>
      <c r="FB199" s="11"/>
      <c r="FC199" s="11"/>
      <c r="FD199" s="11"/>
      <c r="FE199" s="11"/>
      <c r="FF199" s="11"/>
      <c r="FG199" s="11"/>
      <c r="FH199" s="11"/>
      <c r="FI199" s="11"/>
      <c r="FJ199" s="11"/>
      <c r="FK199" s="11"/>
      <c r="FL199" s="11"/>
      <c r="FM199" s="11"/>
      <c r="FN199" s="16"/>
      <c r="FO199" s="16"/>
      <c r="FP199" s="11"/>
      <c r="FQ199" s="12"/>
      <c r="FR199" s="12"/>
      <c r="FS199" s="13"/>
      <c r="FT199" s="14"/>
      <c r="FU199" s="11"/>
      <c r="FV199" s="11"/>
      <c r="FW199" s="11"/>
      <c r="FX199" s="11"/>
      <c r="FY199" s="11"/>
      <c r="FZ199" s="11"/>
      <c r="GA199" s="11"/>
      <c r="GB199" s="11"/>
      <c r="GC199" s="11"/>
      <c r="GD199" s="11"/>
      <c r="GE199" s="11"/>
      <c r="GF199" s="11"/>
      <c r="GG199" s="16"/>
      <c r="GH199" s="16"/>
      <c r="GI199" s="11"/>
      <c r="GJ199" s="12"/>
      <c r="GK199" s="12"/>
      <c r="GL199" s="13"/>
      <c r="GM199" s="14"/>
      <c r="GN199" s="11"/>
      <c r="GO199" s="11"/>
      <c r="GP199" s="11"/>
      <c r="GQ199" s="11"/>
      <c r="GR199" s="11"/>
      <c r="GS199" s="11"/>
      <c r="GT199" s="11"/>
      <c r="GU199" s="11"/>
      <c r="GV199" s="11"/>
      <c r="GW199" s="11"/>
      <c r="GX199" s="11"/>
      <c r="GY199" s="11"/>
      <c r="GZ199" s="16"/>
      <c r="HA199" s="16"/>
      <c r="HB199" s="11"/>
      <c r="HC199" s="12"/>
      <c r="HD199" s="12"/>
      <c r="HE199" s="13"/>
      <c r="HF199" s="14"/>
      <c r="HG199" s="11"/>
      <c r="HH199" s="11"/>
      <c r="HI199" s="11"/>
      <c r="HJ199" s="11"/>
      <c r="HK199" s="11"/>
      <c r="HL199" s="11"/>
      <c r="HM199" s="11"/>
      <c r="HN199" s="11"/>
      <c r="HO199" s="11"/>
      <c r="HP199" s="11"/>
      <c r="HQ199" s="11"/>
      <c r="HR199" s="11"/>
      <c r="HS199" s="16"/>
      <c r="HT199" s="16"/>
      <c r="HU199" s="11"/>
      <c r="HV199" s="12"/>
      <c r="HW199" s="12"/>
      <c r="HX199" s="13"/>
      <c r="HY199" s="14"/>
      <c r="HZ199" s="11"/>
      <c r="IA199" s="11"/>
      <c r="IB199" s="11"/>
      <c r="IC199" s="11"/>
      <c r="ID199" s="11"/>
      <c r="IE199" s="11"/>
      <c r="IF199" s="11"/>
      <c r="IG199" s="11"/>
      <c r="IH199" s="11"/>
      <c r="II199" s="11"/>
      <c r="IJ199" s="11"/>
      <c r="IK199" s="11"/>
      <c r="IL199" s="16"/>
      <c r="IM199" s="16"/>
      <c r="IN199" s="11"/>
      <c r="IO199" s="12"/>
      <c r="IP199" s="12"/>
      <c r="IQ199" s="13"/>
      <c r="IR199" s="14"/>
      <c r="IS199" s="11"/>
      <c r="IT199" s="11"/>
      <c r="IU199" s="11"/>
      <c r="IV199" s="11"/>
      <c r="IW199" s="11"/>
      <c r="IX199" s="11"/>
      <c r="IY199" s="11"/>
      <c r="IZ199" s="11"/>
      <c r="JA199" s="11"/>
      <c r="JB199" s="11"/>
      <c r="JC199" s="11"/>
      <c r="JD199" s="11"/>
      <c r="JE199" s="16"/>
      <c r="JF199" s="16"/>
      <c r="JG199" s="11"/>
      <c r="JH199" s="12"/>
      <c r="JI199" s="12"/>
      <c r="JJ199" s="13"/>
      <c r="JK199" s="14"/>
      <c r="JL199" s="11"/>
      <c r="JM199" s="11"/>
      <c r="JN199" s="11"/>
      <c r="JO199" s="11"/>
      <c r="JP199" s="11"/>
      <c r="JQ199" s="11"/>
      <c r="JR199" s="11"/>
      <c r="JS199" s="11"/>
      <c r="JT199" s="11"/>
      <c r="JU199" s="11"/>
      <c r="JV199" s="11"/>
      <c r="JW199" s="11"/>
      <c r="JX199" s="16"/>
      <c r="JY199" s="16"/>
      <c r="JZ199" s="11"/>
      <c r="KA199" s="12"/>
      <c r="KB199" s="12"/>
      <c r="KC199" s="13"/>
      <c r="KD199" s="14"/>
      <c r="KE199" s="11"/>
      <c r="KF199" s="11"/>
      <c r="KG199" s="11"/>
      <c r="KH199" s="11"/>
      <c r="KI199" s="11"/>
      <c r="KJ199" s="11"/>
      <c r="KK199" s="11"/>
      <c r="KL199" s="11"/>
      <c r="KM199" s="11"/>
      <c r="KN199" s="11"/>
      <c r="KO199" s="11"/>
      <c r="KP199" s="11"/>
      <c r="KQ199" s="16"/>
      <c r="KR199" s="16"/>
      <c r="KS199" s="11"/>
      <c r="KT199" s="12"/>
      <c r="KU199" s="12"/>
      <c r="KV199" s="13"/>
      <c r="KW199" s="14"/>
      <c r="KX199" s="11"/>
      <c r="KY199" s="11"/>
      <c r="KZ199" s="11"/>
      <c r="LA199" s="11"/>
      <c r="LB199" s="11"/>
      <c r="LC199" s="11"/>
      <c r="LD199" s="11"/>
      <c r="LE199" s="11"/>
      <c r="LF199" s="11"/>
      <c r="LG199" s="11"/>
      <c r="LH199" s="11"/>
      <c r="LI199" s="11"/>
      <c r="LJ199" s="16"/>
      <c r="LK199" s="16"/>
      <c r="LL199" s="11"/>
      <c r="LM199" s="12"/>
      <c r="LN199" s="12"/>
      <c r="LO199" s="13"/>
      <c r="LP199" s="14"/>
      <c r="LQ199" s="11"/>
      <c r="LR199" s="11"/>
      <c r="LS199" s="11"/>
      <c r="LT199" s="11"/>
      <c r="LU199" s="11"/>
      <c r="LV199" s="11"/>
      <c r="LW199" s="11"/>
      <c r="LX199" s="11"/>
      <c r="LY199" s="11"/>
      <c r="LZ199" s="11"/>
      <c r="MA199" s="11"/>
      <c r="MB199" s="11"/>
      <c r="MC199" s="16"/>
      <c r="MD199" s="16"/>
      <c r="ME199" s="11"/>
      <c r="MF199" s="12"/>
      <c r="MG199" s="12"/>
      <c r="MH199" s="13"/>
      <c r="MI199" s="14"/>
      <c r="MJ199" s="11"/>
      <c r="MK199" s="11"/>
      <c r="ML199" s="11"/>
      <c r="MM199" s="11"/>
      <c r="MN199" s="11"/>
      <c r="MO199" s="11"/>
      <c r="MP199" s="11"/>
      <c r="MQ199" s="11"/>
      <c r="MR199" s="11"/>
      <c r="MS199" s="11"/>
      <c r="MT199" s="11"/>
      <c r="MU199" s="11"/>
      <c r="MV199" s="16"/>
      <c r="MW199" s="16"/>
      <c r="MX199" s="11"/>
      <c r="MY199" s="12"/>
      <c r="MZ199" s="12"/>
      <c r="NA199" s="13"/>
      <c r="NB199" s="14"/>
      <c r="NC199" s="11"/>
      <c r="ND199" s="11"/>
      <c r="NE199" s="11"/>
      <c r="NF199" s="11"/>
      <c r="NG199" s="11"/>
      <c r="NH199" s="11"/>
      <c r="NI199" s="11"/>
      <c r="NJ199" s="11"/>
      <c r="NK199" s="11"/>
      <c r="NL199" s="11"/>
      <c r="NM199" s="11"/>
      <c r="NN199" s="11"/>
      <c r="NO199" s="16"/>
      <c r="NP199" s="16"/>
      <c r="NQ199" s="11"/>
      <c r="NR199" s="12"/>
      <c r="NS199" s="12"/>
      <c r="NT199" s="13"/>
      <c r="NU199" s="14"/>
      <c r="NV199" s="11"/>
      <c r="NW199" s="11"/>
      <c r="NX199" s="11"/>
      <c r="NY199" s="11"/>
      <c r="NZ199" s="11"/>
      <c r="OA199" s="11"/>
      <c r="OB199" s="11"/>
      <c r="OC199" s="11"/>
      <c r="OD199" s="11"/>
      <c r="OE199" s="11"/>
      <c r="OF199" s="11"/>
      <c r="OG199" s="11"/>
      <c r="OH199" s="16"/>
      <c r="OI199" s="16"/>
      <c r="OJ199" s="11"/>
      <c r="OK199" s="12"/>
      <c r="OL199" s="12"/>
      <c r="OM199" s="13"/>
      <c r="ON199" s="14"/>
      <c r="OO199" s="11"/>
      <c r="OP199" s="11"/>
      <c r="OQ199" s="11"/>
      <c r="OR199" s="11"/>
      <c r="OS199" s="11"/>
      <c r="OT199" s="11"/>
      <c r="OU199" s="11"/>
      <c r="OV199" s="11"/>
      <c r="OW199" s="11"/>
      <c r="OX199" s="11"/>
      <c r="OY199" s="11"/>
      <c r="OZ199" s="11"/>
      <c r="PA199" s="16"/>
      <c r="PB199" s="16"/>
    </row>
    <row r="200" spans="1:418" ht="100" customHeight="1" x14ac:dyDescent="0.75">
      <c r="A200" s="12">
        <v>3370</v>
      </c>
      <c r="B200" s="12" t="s">
        <v>3369</v>
      </c>
      <c r="C200" s="12" t="s">
        <v>7480</v>
      </c>
      <c r="D200" s="26">
        <v>1500</v>
      </c>
      <c r="E200" s="27">
        <v>1766</v>
      </c>
      <c r="F200" s="12" t="s">
        <v>8218</v>
      </c>
      <c r="G200" s="12" t="s">
        <v>8223</v>
      </c>
      <c r="H200" s="12" t="s">
        <v>8245</v>
      </c>
      <c r="I200" s="12">
        <v>1481961600</v>
      </c>
      <c r="J200" s="12">
        <v>1479283285</v>
      </c>
      <c r="K200" s="12" t="b">
        <v>0</v>
      </c>
      <c r="L200" s="12">
        <v>26</v>
      </c>
      <c r="M200" s="12" t="b">
        <v>1</v>
      </c>
      <c r="N200" s="12" t="s">
        <v>8273</v>
      </c>
      <c r="O200" s="12" t="s">
        <v>8274</v>
      </c>
      <c r="P200" s="12">
        <v>118</v>
      </c>
      <c r="Q200" s="12">
        <v>67.92</v>
      </c>
      <c r="R200" s="15">
        <v>42690.334317129629</v>
      </c>
      <c r="S200" s="15">
        <v>42721.333333333328</v>
      </c>
      <c r="T200" s="11"/>
      <c r="U200" s="12"/>
      <c r="V200" s="12"/>
      <c r="W200" s="13"/>
      <c r="X200" s="14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6"/>
      <c r="AL200" s="16"/>
      <c r="AM200" s="11"/>
      <c r="AN200" s="12"/>
      <c r="AO200" s="12"/>
      <c r="AP200" s="13"/>
      <c r="AQ200" s="14"/>
      <c r="AR200" s="11"/>
      <c r="AS200" s="11"/>
      <c r="AT200" s="11"/>
      <c r="AU200" s="11"/>
      <c r="AV200" s="11"/>
      <c r="AW200" s="11"/>
      <c r="AX200" s="11"/>
      <c r="AY200" s="11"/>
      <c r="AZ200" s="11"/>
      <c r="BA200" s="11"/>
      <c r="BB200" s="11"/>
      <c r="BC200" s="11"/>
      <c r="BD200" s="16"/>
      <c r="BE200" s="16"/>
      <c r="BF200" s="11"/>
      <c r="BG200" s="12"/>
      <c r="BH200" s="12"/>
      <c r="BI200" s="13"/>
      <c r="BJ200" s="14"/>
      <c r="BK200" s="11"/>
      <c r="BL200" s="11"/>
      <c r="BM200" s="11"/>
      <c r="BN200" s="11"/>
      <c r="BO200" s="11"/>
      <c r="BP200" s="11"/>
      <c r="BQ200" s="11"/>
      <c r="BR200" s="11"/>
      <c r="BS200" s="11"/>
      <c r="BT200" s="11"/>
      <c r="BU200" s="11"/>
      <c r="BV200" s="11"/>
      <c r="BW200" s="16"/>
      <c r="BX200" s="16"/>
      <c r="BY200" s="11"/>
      <c r="BZ200" s="12"/>
      <c r="CA200" s="12"/>
      <c r="CB200" s="13"/>
      <c r="CC200" s="14"/>
      <c r="CD200" s="11"/>
      <c r="CE200" s="11"/>
      <c r="CF200" s="11"/>
      <c r="CG200" s="11"/>
      <c r="CH200" s="11"/>
      <c r="CI200" s="11"/>
      <c r="CJ200" s="11"/>
      <c r="CK200" s="11"/>
      <c r="CL200" s="11"/>
      <c r="CM200" s="11"/>
      <c r="CN200" s="11"/>
      <c r="CO200" s="11"/>
      <c r="CP200" s="16"/>
      <c r="CQ200" s="16"/>
      <c r="CR200" s="11"/>
      <c r="CS200" s="12"/>
      <c r="CT200" s="12"/>
      <c r="CU200" s="13"/>
      <c r="CV200" s="14"/>
      <c r="CW200" s="11"/>
      <c r="CX200" s="11"/>
      <c r="CY200" s="11"/>
      <c r="CZ200" s="11"/>
      <c r="DA200" s="11"/>
      <c r="DB200" s="11"/>
      <c r="DC200" s="11"/>
      <c r="DD200" s="11"/>
      <c r="DE200" s="11"/>
      <c r="DF200" s="11"/>
      <c r="DG200" s="11"/>
      <c r="DH200" s="11"/>
      <c r="DI200" s="16"/>
      <c r="DJ200" s="16"/>
      <c r="DK200" s="11"/>
      <c r="DL200" s="12"/>
      <c r="DM200" s="12"/>
      <c r="DN200" s="13"/>
      <c r="DO200" s="14"/>
      <c r="DP200" s="11"/>
      <c r="DQ200" s="11"/>
      <c r="DR200" s="11"/>
      <c r="DS200" s="11"/>
      <c r="DT200" s="11"/>
      <c r="DU200" s="11"/>
      <c r="DV200" s="11"/>
      <c r="DW200" s="11"/>
      <c r="DX200" s="11"/>
      <c r="DY200" s="11"/>
      <c r="DZ200" s="11"/>
      <c r="EA200" s="11"/>
      <c r="EB200" s="16"/>
      <c r="EC200" s="16"/>
      <c r="ED200" s="11"/>
      <c r="EE200" s="12"/>
      <c r="EF200" s="12"/>
      <c r="EG200" s="13"/>
      <c r="EH200" s="14"/>
      <c r="EI200" s="11"/>
      <c r="EJ200" s="11"/>
      <c r="EK200" s="11"/>
      <c r="EL200" s="11"/>
      <c r="EM200" s="11"/>
      <c r="EN200" s="11"/>
      <c r="EO200" s="11"/>
      <c r="EP200" s="11"/>
      <c r="EQ200" s="11"/>
      <c r="ER200" s="11"/>
      <c r="ES200" s="11"/>
      <c r="ET200" s="11"/>
      <c r="EU200" s="16"/>
      <c r="EV200" s="16"/>
      <c r="EW200" s="11"/>
      <c r="EX200" s="12"/>
      <c r="EY200" s="12"/>
      <c r="EZ200" s="13"/>
      <c r="FA200" s="14"/>
      <c r="FB200" s="11"/>
      <c r="FC200" s="11"/>
      <c r="FD200" s="11"/>
      <c r="FE200" s="11"/>
      <c r="FF200" s="11"/>
      <c r="FG200" s="11"/>
      <c r="FH200" s="11"/>
      <c r="FI200" s="11"/>
      <c r="FJ200" s="11"/>
      <c r="FK200" s="11"/>
      <c r="FL200" s="11"/>
      <c r="FM200" s="11"/>
      <c r="FN200" s="16"/>
      <c r="FO200" s="16"/>
      <c r="FP200" s="11"/>
      <c r="FQ200" s="12"/>
      <c r="FR200" s="12"/>
      <c r="FS200" s="13"/>
      <c r="FT200" s="14"/>
      <c r="FU200" s="11"/>
      <c r="FV200" s="11"/>
      <c r="FW200" s="11"/>
      <c r="FX200" s="11"/>
      <c r="FY200" s="11"/>
      <c r="FZ200" s="11"/>
      <c r="GA200" s="11"/>
      <c r="GB200" s="11"/>
      <c r="GC200" s="11"/>
      <c r="GD200" s="11"/>
      <c r="GE200" s="11"/>
      <c r="GF200" s="11"/>
      <c r="GG200" s="16"/>
      <c r="GH200" s="16"/>
      <c r="GI200" s="11"/>
      <c r="GJ200" s="12"/>
      <c r="GK200" s="12"/>
      <c r="GL200" s="13"/>
      <c r="GM200" s="14"/>
      <c r="GN200" s="11"/>
      <c r="GO200" s="11"/>
      <c r="GP200" s="11"/>
      <c r="GQ200" s="11"/>
      <c r="GR200" s="11"/>
      <c r="GS200" s="11"/>
      <c r="GT200" s="11"/>
      <c r="GU200" s="11"/>
      <c r="GV200" s="11"/>
      <c r="GW200" s="11"/>
      <c r="GX200" s="11"/>
      <c r="GY200" s="11"/>
      <c r="GZ200" s="16"/>
      <c r="HA200" s="16"/>
      <c r="HB200" s="11"/>
      <c r="HC200" s="12"/>
      <c r="HD200" s="12"/>
      <c r="HE200" s="13"/>
      <c r="HF200" s="14"/>
      <c r="HG200" s="11"/>
      <c r="HH200" s="11"/>
      <c r="HI200" s="11"/>
      <c r="HJ200" s="11"/>
      <c r="HK200" s="11"/>
      <c r="HL200" s="11"/>
      <c r="HM200" s="11"/>
      <c r="HN200" s="11"/>
      <c r="HO200" s="11"/>
      <c r="HP200" s="11"/>
      <c r="HQ200" s="11"/>
      <c r="HR200" s="11"/>
      <c r="HS200" s="16"/>
      <c r="HT200" s="16"/>
      <c r="HU200" s="11"/>
      <c r="HV200" s="12"/>
      <c r="HW200" s="12"/>
      <c r="HX200" s="13"/>
      <c r="HY200" s="14"/>
      <c r="HZ200" s="11"/>
      <c r="IA200" s="11"/>
      <c r="IB200" s="11"/>
      <c r="IC200" s="11"/>
      <c r="ID200" s="11"/>
      <c r="IE200" s="11"/>
      <c r="IF200" s="11"/>
      <c r="IG200" s="11"/>
      <c r="IH200" s="11"/>
      <c r="II200" s="11"/>
      <c r="IJ200" s="11"/>
      <c r="IK200" s="11"/>
      <c r="IL200" s="16"/>
      <c r="IM200" s="16"/>
      <c r="IN200" s="11"/>
      <c r="IO200" s="12"/>
      <c r="IP200" s="12"/>
      <c r="IQ200" s="13"/>
      <c r="IR200" s="14"/>
      <c r="IS200" s="11"/>
      <c r="IT200" s="11"/>
      <c r="IU200" s="11"/>
      <c r="IV200" s="11"/>
      <c r="IW200" s="11"/>
      <c r="IX200" s="11"/>
      <c r="IY200" s="11"/>
      <c r="IZ200" s="11"/>
      <c r="JA200" s="11"/>
      <c r="JB200" s="11"/>
      <c r="JC200" s="11"/>
      <c r="JD200" s="11"/>
      <c r="JE200" s="16"/>
      <c r="JF200" s="16"/>
      <c r="JG200" s="11"/>
      <c r="JH200" s="12"/>
      <c r="JI200" s="12"/>
      <c r="JJ200" s="13"/>
      <c r="JK200" s="14"/>
      <c r="JL200" s="11"/>
      <c r="JM200" s="11"/>
      <c r="JN200" s="11"/>
      <c r="JO200" s="11"/>
      <c r="JP200" s="11"/>
      <c r="JQ200" s="11"/>
      <c r="JR200" s="11"/>
      <c r="JS200" s="11"/>
      <c r="JT200" s="11"/>
      <c r="JU200" s="11"/>
      <c r="JV200" s="11"/>
      <c r="JW200" s="11"/>
      <c r="JX200" s="16"/>
      <c r="JY200" s="16"/>
      <c r="JZ200" s="11"/>
      <c r="KA200" s="12"/>
      <c r="KB200" s="12"/>
      <c r="KC200" s="13"/>
      <c r="KD200" s="14"/>
      <c r="KE200" s="11"/>
      <c r="KF200" s="11"/>
      <c r="KG200" s="11"/>
      <c r="KH200" s="11"/>
      <c r="KI200" s="11"/>
      <c r="KJ200" s="11"/>
      <c r="KK200" s="11"/>
      <c r="KL200" s="11"/>
      <c r="KM200" s="11"/>
      <c r="KN200" s="11"/>
      <c r="KO200" s="11"/>
      <c r="KP200" s="11"/>
      <c r="KQ200" s="16"/>
      <c r="KR200" s="16"/>
      <c r="KS200" s="11"/>
      <c r="KT200" s="12"/>
      <c r="KU200" s="12"/>
      <c r="KV200" s="13"/>
      <c r="KW200" s="14"/>
      <c r="KX200" s="11"/>
      <c r="KY200" s="11"/>
      <c r="KZ200" s="11"/>
      <c r="LA200" s="11"/>
      <c r="LB200" s="11"/>
      <c r="LC200" s="11"/>
      <c r="LD200" s="11"/>
      <c r="LE200" s="11"/>
      <c r="LF200" s="11"/>
      <c r="LG200" s="11"/>
      <c r="LH200" s="11"/>
      <c r="LI200" s="11"/>
      <c r="LJ200" s="16"/>
      <c r="LK200" s="16"/>
      <c r="LL200" s="11"/>
      <c r="LM200" s="12"/>
      <c r="LN200" s="12"/>
      <c r="LO200" s="13"/>
      <c r="LP200" s="14"/>
      <c r="LQ200" s="11"/>
      <c r="LR200" s="11"/>
      <c r="LS200" s="11"/>
      <c r="LT200" s="11"/>
      <c r="LU200" s="11"/>
      <c r="LV200" s="11"/>
      <c r="LW200" s="11"/>
      <c r="LX200" s="11"/>
      <c r="LY200" s="11"/>
      <c r="LZ200" s="11"/>
      <c r="MA200" s="11"/>
      <c r="MB200" s="11"/>
      <c r="MC200" s="16"/>
      <c r="MD200" s="16"/>
      <c r="ME200" s="11"/>
      <c r="MF200" s="12"/>
      <c r="MG200" s="12"/>
      <c r="MH200" s="13"/>
      <c r="MI200" s="14"/>
      <c r="MJ200" s="11"/>
      <c r="MK200" s="11"/>
      <c r="ML200" s="11"/>
      <c r="MM200" s="11"/>
      <c r="MN200" s="11"/>
      <c r="MO200" s="11"/>
      <c r="MP200" s="11"/>
      <c r="MQ200" s="11"/>
      <c r="MR200" s="11"/>
      <c r="MS200" s="11"/>
      <c r="MT200" s="11"/>
      <c r="MU200" s="11"/>
      <c r="MV200" s="16"/>
      <c r="MW200" s="16"/>
      <c r="MX200" s="11"/>
      <c r="MY200" s="12"/>
      <c r="MZ200" s="12"/>
      <c r="NA200" s="13"/>
      <c r="NB200" s="14"/>
      <c r="NC200" s="11"/>
      <c r="ND200" s="11"/>
      <c r="NE200" s="11"/>
      <c r="NF200" s="11"/>
      <c r="NG200" s="11"/>
      <c r="NH200" s="11"/>
      <c r="NI200" s="11"/>
      <c r="NJ200" s="11"/>
      <c r="NK200" s="11"/>
      <c r="NL200" s="11"/>
      <c r="NM200" s="11"/>
      <c r="NN200" s="11"/>
      <c r="NO200" s="16"/>
      <c r="NP200" s="16"/>
      <c r="NQ200" s="11"/>
      <c r="NR200" s="12"/>
      <c r="NS200" s="12"/>
      <c r="NT200" s="13"/>
      <c r="NU200" s="14"/>
      <c r="NV200" s="11"/>
      <c r="NW200" s="11"/>
      <c r="NX200" s="11"/>
      <c r="NY200" s="11"/>
      <c r="NZ200" s="11"/>
      <c r="OA200" s="11"/>
      <c r="OB200" s="11"/>
      <c r="OC200" s="11"/>
      <c r="OD200" s="11"/>
      <c r="OE200" s="11"/>
      <c r="OF200" s="11"/>
      <c r="OG200" s="11"/>
      <c r="OH200" s="16"/>
      <c r="OI200" s="16"/>
      <c r="OJ200" s="11"/>
      <c r="OK200" s="12"/>
      <c r="OL200" s="12"/>
      <c r="OM200" s="13"/>
      <c r="ON200" s="14"/>
      <c r="OO200" s="11"/>
      <c r="OP200" s="11"/>
      <c r="OQ200" s="11"/>
      <c r="OR200" s="11"/>
      <c r="OS200" s="11"/>
      <c r="OT200" s="11"/>
      <c r="OU200" s="11"/>
      <c r="OV200" s="11"/>
      <c r="OW200" s="11"/>
      <c r="OX200" s="11"/>
      <c r="OY200" s="11"/>
      <c r="OZ200" s="11"/>
      <c r="PA200" s="16"/>
      <c r="PB200" s="16"/>
    </row>
    <row r="201" spans="1:418" ht="100" customHeight="1" x14ac:dyDescent="0.75">
      <c r="A201" s="12">
        <v>3371</v>
      </c>
      <c r="B201" s="12" t="s">
        <v>3370</v>
      </c>
      <c r="C201" s="12" t="s">
        <v>7481</v>
      </c>
      <c r="D201" s="26">
        <v>200</v>
      </c>
      <c r="E201" s="27">
        <v>277</v>
      </c>
      <c r="F201" s="12" t="s">
        <v>8218</v>
      </c>
      <c r="G201" s="12" t="s">
        <v>8223</v>
      </c>
      <c r="H201" s="12" t="s">
        <v>8245</v>
      </c>
      <c r="I201" s="12">
        <v>1449089965</v>
      </c>
      <c r="J201" s="12">
        <v>1446670765</v>
      </c>
      <c r="K201" s="12" t="b">
        <v>0</v>
      </c>
      <c r="L201" s="12">
        <v>9</v>
      </c>
      <c r="M201" s="12" t="b">
        <v>1</v>
      </c>
      <c r="N201" s="12" t="s">
        <v>8273</v>
      </c>
      <c r="O201" s="12" t="s">
        <v>8274</v>
      </c>
      <c r="P201" s="12">
        <v>139</v>
      </c>
      <c r="Q201" s="12">
        <v>30.78</v>
      </c>
      <c r="R201" s="15">
        <v>42312.874594907407</v>
      </c>
      <c r="S201" s="15">
        <v>42340.874594907407</v>
      </c>
      <c r="T201" s="11"/>
      <c r="U201" s="12"/>
      <c r="V201" s="12"/>
      <c r="W201" s="13"/>
      <c r="X201" s="14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6"/>
      <c r="AL201" s="16"/>
      <c r="AM201" s="11"/>
      <c r="AN201" s="12"/>
      <c r="AO201" s="12"/>
      <c r="AP201" s="13"/>
      <c r="AQ201" s="14"/>
      <c r="AR201" s="11"/>
      <c r="AS201" s="11"/>
      <c r="AT201" s="11"/>
      <c r="AU201" s="11"/>
      <c r="AV201" s="11"/>
      <c r="AW201" s="11"/>
      <c r="AX201" s="11"/>
      <c r="AY201" s="11"/>
      <c r="AZ201" s="11"/>
      <c r="BA201" s="11"/>
      <c r="BB201" s="11"/>
      <c r="BC201" s="11"/>
      <c r="BD201" s="16"/>
      <c r="BE201" s="16"/>
      <c r="BF201" s="11"/>
      <c r="BG201" s="12"/>
      <c r="BH201" s="12"/>
      <c r="BI201" s="13"/>
      <c r="BJ201" s="14"/>
      <c r="BK201" s="11"/>
      <c r="BL201" s="11"/>
      <c r="BM201" s="11"/>
      <c r="BN201" s="11"/>
      <c r="BO201" s="11"/>
      <c r="BP201" s="11"/>
      <c r="BQ201" s="11"/>
      <c r="BR201" s="11"/>
      <c r="BS201" s="11"/>
      <c r="BT201" s="11"/>
      <c r="BU201" s="11"/>
      <c r="BV201" s="11"/>
      <c r="BW201" s="16"/>
      <c r="BX201" s="16"/>
      <c r="BY201" s="11"/>
      <c r="BZ201" s="12"/>
      <c r="CA201" s="12"/>
      <c r="CB201" s="13"/>
      <c r="CC201" s="14"/>
      <c r="CD201" s="11"/>
      <c r="CE201" s="11"/>
      <c r="CF201" s="11"/>
      <c r="CG201" s="11"/>
      <c r="CH201" s="11"/>
      <c r="CI201" s="11"/>
      <c r="CJ201" s="11"/>
      <c r="CK201" s="11"/>
      <c r="CL201" s="11"/>
      <c r="CM201" s="11"/>
      <c r="CN201" s="11"/>
      <c r="CO201" s="11"/>
      <c r="CP201" s="16"/>
      <c r="CQ201" s="16"/>
      <c r="CR201" s="11"/>
      <c r="CS201" s="12"/>
      <c r="CT201" s="12"/>
      <c r="CU201" s="13"/>
      <c r="CV201" s="14"/>
      <c r="CW201" s="11"/>
      <c r="CX201" s="11"/>
      <c r="CY201" s="11"/>
      <c r="CZ201" s="11"/>
      <c r="DA201" s="11"/>
      <c r="DB201" s="11"/>
      <c r="DC201" s="11"/>
      <c r="DD201" s="11"/>
      <c r="DE201" s="11"/>
      <c r="DF201" s="11"/>
      <c r="DG201" s="11"/>
      <c r="DH201" s="11"/>
      <c r="DI201" s="16"/>
      <c r="DJ201" s="16"/>
      <c r="DK201" s="11"/>
      <c r="DL201" s="12"/>
      <c r="DM201" s="12"/>
      <c r="DN201" s="13"/>
      <c r="DO201" s="14"/>
      <c r="DP201" s="11"/>
      <c r="DQ201" s="11"/>
      <c r="DR201" s="11"/>
      <c r="DS201" s="11"/>
      <c r="DT201" s="11"/>
      <c r="DU201" s="11"/>
      <c r="DV201" s="11"/>
      <c r="DW201" s="11"/>
      <c r="DX201" s="11"/>
      <c r="DY201" s="11"/>
      <c r="DZ201" s="11"/>
      <c r="EA201" s="11"/>
      <c r="EB201" s="16"/>
      <c r="EC201" s="16"/>
      <c r="ED201" s="11"/>
      <c r="EE201" s="12"/>
      <c r="EF201" s="12"/>
      <c r="EG201" s="13"/>
      <c r="EH201" s="14"/>
      <c r="EI201" s="11"/>
      <c r="EJ201" s="11"/>
      <c r="EK201" s="11"/>
      <c r="EL201" s="11"/>
      <c r="EM201" s="11"/>
      <c r="EN201" s="11"/>
      <c r="EO201" s="11"/>
      <c r="EP201" s="11"/>
      <c r="EQ201" s="11"/>
      <c r="ER201" s="11"/>
      <c r="ES201" s="11"/>
      <c r="ET201" s="11"/>
      <c r="EU201" s="16"/>
      <c r="EV201" s="16"/>
      <c r="EW201" s="11"/>
      <c r="EX201" s="12"/>
      <c r="EY201" s="12"/>
      <c r="EZ201" s="13"/>
      <c r="FA201" s="14"/>
      <c r="FB201" s="11"/>
      <c r="FC201" s="11"/>
      <c r="FD201" s="11"/>
      <c r="FE201" s="11"/>
      <c r="FF201" s="11"/>
      <c r="FG201" s="11"/>
      <c r="FH201" s="11"/>
      <c r="FI201" s="11"/>
      <c r="FJ201" s="11"/>
      <c r="FK201" s="11"/>
      <c r="FL201" s="11"/>
      <c r="FM201" s="11"/>
      <c r="FN201" s="16"/>
      <c r="FO201" s="16"/>
      <c r="FP201" s="11"/>
      <c r="FQ201" s="12"/>
      <c r="FR201" s="12"/>
      <c r="FS201" s="13"/>
      <c r="FT201" s="14"/>
      <c r="FU201" s="11"/>
      <c r="FV201" s="11"/>
      <c r="FW201" s="11"/>
      <c r="FX201" s="11"/>
      <c r="FY201" s="11"/>
      <c r="FZ201" s="11"/>
      <c r="GA201" s="11"/>
      <c r="GB201" s="11"/>
      <c r="GC201" s="11"/>
      <c r="GD201" s="11"/>
      <c r="GE201" s="11"/>
      <c r="GF201" s="11"/>
      <c r="GG201" s="16"/>
      <c r="GH201" s="16"/>
      <c r="GI201" s="11"/>
      <c r="GJ201" s="12"/>
      <c r="GK201" s="12"/>
      <c r="GL201" s="13"/>
      <c r="GM201" s="14"/>
      <c r="GN201" s="11"/>
      <c r="GO201" s="11"/>
      <c r="GP201" s="11"/>
      <c r="GQ201" s="11"/>
      <c r="GR201" s="11"/>
      <c r="GS201" s="11"/>
      <c r="GT201" s="11"/>
      <c r="GU201" s="11"/>
      <c r="GV201" s="11"/>
      <c r="GW201" s="11"/>
      <c r="GX201" s="11"/>
      <c r="GY201" s="11"/>
      <c r="GZ201" s="16"/>
      <c r="HA201" s="16"/>
      <c r="HB201" s="11"/>
      <c r="HC201" s="12"/>
      <c r="HD201" s="12"/>
      <c r="HE201" s="13"/>
      <c r="HF201" s="14"/>
      <c r="HG201" s="11"/>
      <c r="HH201" s="11"/>
      <c r="HI201" s="11"/>
      <c r="HJ201" s="11"/>
      <c r="HK201" s="11"/>
      <c r="HL201" s="11"/>
      <c r="HM201" s="11"/>
      <c r="HN201" s="11"/>
      <c r="HO201" s="11"/>
      <c r="HP201" s="11"/>
      <c r="HQ201" s="11"/>
      <c r="HR201" s="11"/>
      <c r="HS201" s="16"/>
      <c r="HT201" s="16"/>
      <c r="HU201" s="11"/>
      <c r="HV201" s="12"/>
      <c r="HW201" s="12"/>
      <c r="HX201" s="13"/>
      <c r="HY201" s="14"/>
      <c r="HZ201" s="11"/>
      <c r="IA201" s="11"/>
      <c r="IB201" s="11"/>
      <c r="IC201" s="11"/>
      <c r="ID201" s="11"/>
      <c r="IE201" s="11"/>
      <c r="IF201" s="11"/>
      <c r="IG201" s="11"/>
      <c r="IH201" s="11"/>
      <c r="II201" s="11"/>
      <c r="IJ201" s="11"/>
      <c r="IK201" s="11"/>
      <c r="IL201" s="16"/>
      <c r="IM201" s="16"/>
      <c r="IN201" s="11"/>
      <c r="IO201" s="12"/>
      <c r="IP201" s="12"/>
      <c r="IQ201" s="13"/>
      <c r="IR201" s="14"/>
      <c r="IS201" s="11"/>
      <c r="IT201" s="11"/>
      <c r="IU201" s="11"/>
      <c r="IV201" s="11"/>
      <c r="IW201" s="11"/>
      <c r="IX201" s="11"/>
      <c r="IY201" s="11"/>
      <c r="IZ201" s="11"/>
      <c r="JA201" s="11"/>
      <c r="JB201" s="11"/>
      <c r="JC201" s="11"/>
      <c r="JD201" s="11"/>
      <c r="JE201" s="16"/>
      <c r="JF201" s="16"/>
      <c r="JG201" s="11"/>
      <c r="JH201" s="12"/>
      <c r="JI201" s="12"/>
      <c r="JJ201" s="13"/>
      <c r="JK201" s="14"/>
      <c r="JL201" s="11"/>
      <c r="JM201" s="11"/>
      <c r="JN201" s="11"/>
      <c r="JO201" s="11"/>
      <c r="JP201" s="11"/>
      <c r="JQ201" s="11"/>
      <c r="JR201" s="11"/>
      <c r="JS201" s="11"/>
      <c r="JT201" s="11"/>
      <c r="JU201" s="11"/>
      <c r="JV201" s="11"/>
      <c r="JW201" s="11"/>
      <c r="JX201" s="16"/>
      <c r="JY201" s="16"/>
      <c r="JZ201" s="11"/>
      <c r="KA201" s="12"/>
      <c r="KB201" s="12"/>
      <c r="KC201" s="13"/>
      <c r="KD201" s="14"/>
      <c r="KE201" s="11"/>
      <c r="KF201" s="11"/>
      <c r="KG201" s="11"/>
      <c r="KH201" s="11"/>
      <c r="KI201" s="11"/>
      <c r="KJ201" s="11"/>
      <c r="KK201" s="11"/>
      <c r="KL201" s="11"/>
      <c r="KM201" s="11"/>
      <c r="KN201" s="11"/>
      <c r="KO201" s="11"/>
      <c r="KP201" s="11"/>
      <c r="KQ201" s="16"/>
      <c r="KR201" s="16"/>
      <c r="KS201" s="11"/>
      <c r="KT201" s="12"/>
      <c r="KU201" s="12"/>
      <c r="KV201" s="13"/>
      <c r="KW201" s="14"/>
      <c r="KX201" s="11"/>
      <c r="KY201" s="11"/>
      <c r="KZ201" s="11"/>
      <c r="LA201" s="11"/>
      <c r="LB201" s="11"/>
      <c r="LC201" s="11"/>
      <c r="LD201" s="11"/>
      <c r="LE201" s="11"/>
      <c r="LF201" s="11"/>
      <c r="LG201" s="11"/>
      <c r="LH201" s="11"/>
      <c r="LI201" s="11"/>
      <c r="LJ201" s="16"/>
      <c r="LK201" s="16"/>
      <c r="LL201" s="11"/>
      <c r="LM201" s="12"/>
      <c r="LN201" s="12"/>
      <c r="LO201" s="13"/>
      <c r="LP201" s="14"/>
      <c r="LQ201" s="11"/>
      <c r="LR201" s="11"/>
      <c r="LS201" s="11"/>
      <c r="LT201" s="11"/>
      <c r="LU201" s="11"/>
      <c r="LV201" s="11"/>
      <c r="LW201" s="11"/>
      <c r="LX201" s="11"/>
      <c r="LY201" s="11"/>
      <c r="LZ201" s="11"/>
      <c r="MA201" s="11"/>
      <c r="MB201" s="11"/>
      <c r="MC201" s="16"/>
      <c r="MD201" s="16"/>
      <c r="ME201" s="11"/>
      <c r="MF201" s="12"/>
      <c r="MG201" s="12"/>
      <c r="MH201" s="13"/>
      <c r="MI201" s="14"/>
      <c r="MJ201" s="11"/>
      <c r="MK201" s="11"/>
      <c r="ML201" s="11"/>
      <c r="MM201" s="11"/>
      <c r="MN201" s="11"/>
      <c r="MO201" s="11"/>
      <c r="MP201" s="11"/>
      <c r="MQ201" s="11"/>
      <c r="MR201" s="11"/>
      <c r="MS201" s="11"/>
      <c r="MT201" s="11"/>
      <c r="MU201" s="11"/>
      <c r="MV201" s="16"/>
      <c r="MW201" s="16"/>
      <c r="MX201" s="11"/>
      <c r="MY201" s="12"/>
      <c r="MZ201" s="12"/>
      <c r="NA201" s="13"/>
      <c r="NB201" s="14"/>
      <c r="NC201" s="11"/>
      <c r="ND201" s="11"/>
      <c r="NE201" s="11"/>
      <c r="NF201" s="11"/>
      <c r="NG201" s="11"/>
      <c r="NH201" s="11"/>
      <c r="NI201" s="11"/>
      <c r="NJ201" s="11"/>
      <c r="NK201" s="11"/>
      <c r="NL201" s="11"/>
      <c r="NM201" s="11"/>
      <c r="NN201" s="11"/>
      <c r="NO201" s="16"/>
      <c r="NP201" s="16"/>
      <c r="NQ201" s="11"/>
      <c r="NR201" s="12"/>
      <c r="NS201" s="12"/>
      <c r="NT201" s="13"/>
      <c r="NU201" s="14"/>
      <c r="NV201" s="11"/>
      <c r="NW201" s="11"/>
      <c r="NX201" s="11"/>
      <c r="NY201" s="11"/>
      <c r="NZ201" s="11"/>
      <c r="OA201" s="11"/>
      <c r="OB201" s="11"/>
      <c r="OC201" s="11"/>
      <c r="OD201" s="11"/>
      <c r="OE201" s="11"/>
      <c r="OF201" s="11"/>
      <c r="OG201" s="11"/>
      <c r="OH201" s="16"/>
      <c r="OI201" s="16"/>
      <c r="OJ201" s="11"/>
      <c r="OK201" s="12"/>
      <c r="OL201" s="12"/>
      <c r="OM201" s="13"/>
      <c r="ON201" s="14"/>
      <c r="OO201" s="11"/>
      <c r="OP201" s="11"/>
      <c r="OQ201" s="11"/>
      <c r="OR201" s="11"/>
      <c r="OS201" s="11"/>
      <c r="OT201" s="11"/>
      <c r="OU201" s="11"/>
      <c r="OV201" s="11"/>
      <c r="OW201" s="11"/>
      <c r="OX201" s="11"/>
      <c r="OY201" s="11"/>
      <c r="OZ201" s="11"/>
      <c r="PA201" s="16"/>
      <c r="PB201" s="16"/>
    </row>
    <row r="202" spans="1:418" ht="100" customHeight="1" x14ac:dyDescent="0.75">
      <c r="A202" s="12">
        <v>3372</v>
      </c>
      <c r="B202" s="12" t="s">
        <v>3371</v>
      </c>
      <c r="C202" s="12" t="s">
        <v>7482</v>
      </c>
      <c r="D202" s="26">
        <v>1000</v>
      </c>
      <c r="E202" s="27">
        <v>1035</v>
      </c>
      <c r="F202" s="12" t="s">
        <v>8218</v>
      </c>
      <c r="G202" s="12" t="s">
        <v>8223</v>
      </c>
      <c r="H202" s="12" t="s">
        <v>8245</v>
      </c>
      <c r="I202" s="12">
        <v>1408942740</v>
      </c>
      <c r="J202" s="12">
        <v>1407157756</v>
      </c>
      <c r="K202" s="12" t="b">
        <v>0</v>
      </c>
      <c r="L202" s="12">
        <v>27</v>
      </c>
      <c r="M202" s="12" t="b">
        <v>1</v>
      </c>
      <c r="N202" s="12" t="s">
        <v>8273</v>
      </c>
      <c r="O202" s="12" t="s">
        <v>8274</v>
      </c>
      <c r="P202" s="12">
        <v>104</v>
      </c>
      <c r="Q202" s="12">
        <v>38.33</v>
      </c>
      <c r="R202" s="15">
        <v>41855.548101851848</v>
      </c>
      <c r="S202" s="15">
        <v>41876.207638888889</v>
      </c>
      <c r="T202" s="11"/>
      <c r="U202" s="12"/>
      <c r="V202" s="12"/>
      <c r="W202" s="13"/>
      <c r="X202" s="14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6"/>
      <c r="AL202" s="16"/>
      <c r="AM202" s="11"/>
      <c r="AN202" s="12"/>
      <c r="AO202" s="12"/>
      <c r="AP202" s="13"/>
      <c r="AQ202" s="14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6"/>
      <c r="BE202" s="16"/>
      <c r="BF202" s="11"/>
      <c r="BG202" s="12"/>
      <c r="BH202" s="12"/>
      <c r="BI202" s="13"/>
      <c r="BJ202" s="14"/>
      <c r="BK202" s="11"/>
      <c r="BL202" s="11"/>
      <c r="BM202" s="11"/>
      <c r="BN202" s="11"/>
      <c r="BO202" s="11"/>
      <c r="BP202" s="11"/>
      <c r="BQ202" s="11"/>
      <c r="BR202" s="11"/>
      <c r="BS202" s="11"/>
      <c r="BT202" s="11"/>
      <c r="BU202" s="11"/>
      <c r="BV202" s="11"/>
      <c r="BW202" s="16"/>
      <c r="BX202" s="16"/>
      <c r="BY202" s="11"/>
      <c r="BZ202" s="12"/>
      <c r="CA202" s="12"/>
      <c r="CB202" s="13"/>
      <c r="CC202" s="14"/>
      <c r="CD202" s="11"/>
      <c r="CE202" s="11"/>
      <c r="CF202" s="11"/>
      <c r="CG202" s="11"/>
      <c r="CH202" s="11"/>
      <c r="CI202" s="11"/>
      <c r="CJ202" s="11"/>
      <c r="CK202" s="11"/>
      <c r="CL202" s="11"/>
      <c r="CM202" s="11"/>
      <c r="CN202" s="11"/>
      <c r="CO202" s="11"/>
      <c r="CP202" s="16"/>
      <c r="CQ202" s="16"/>
      <c r="CR202" s="11"/>
      <c r="CS202" s="12"/>
      <c r="CT202" s="12"/>
      <c r="CU202" s="13"/>
      <c r="CV202" s="14"/>
      <c r="CW202" s="11"/>
      <c r="CX202" s="11"/>
      <c r="CY202" s="11"/>
      <c r="CZ202" s="11"/>
      <c r="DA202" s="11"/>
      <c r="DB202" s="11"/>
      <c r="DC202" s="11"/>
      <c r="DD202" s="11"/>
      <c r="DE202" s="11"/>
      <c r="DF202" s="11"/>
      <c r="DG202" s="11"/>
      <c r="DH202" s="11"/>
      <c r="DI202" s="16"/>
      <c r="DJ202" s="16"/>
      <c r="DK202" s="11"/>
      <c r="DL202" s="12"/>
      <c r="DM202" s="12"/>
      <c r="DN202" s="13"/>
      <c r="DO202" s="14"/>
      <c r="DP202" s="11"/>
      <c r="DQ202" s="11"/>
      <c r="DR202" s="11"/>
      <c r="DS202" s="11"/>
      <c r="DT202" s="11"/>
      <c r="DU202" s="11"/>
      <c r="DV202" s="11"/>
      <c r="DW202" s="11"/>
      <c r="DX202" s="11"/>
      <c r="DY202" s="11"/>
      <c r="DZ202" s="11"/>
      <c r="EA202" s="11"/>
      <c r="EB202" s="16"/>
      <c r="EC202" s="16"/>
      <c r="ED202" s="11"/>
      <c r="EE202" s="12"/>
      <c r="EF202" s="12"/>
      <c r="EG202" s="13"/>
      <c r="EH202" s="14"/>
      <c r="EI202" s="11"/>
      <c r="EJ202" s="11"/>
      <c r="EK202" s="11"/>
      <c r="EL202" s="11"/>
      <c r="EM202" s="11"/>
      <c r="EN202" s="11"/>
      <c r="EO202" s="11"/>
      <c r="EP202" s="11"/>
      <c r="EQ202" s="11"/>
      <c r="ER202" s="11"/>
      <c r="ES202" s="11"/>
      <c r="ET202" s="11"/>
      <c r="EU202" s="16"/>
      <c r="EV202" s="16"/>
      <c r="EW202" s="11"/>
      <c r="EX202" s="12"/>
      <c r="EY202" s="12"/>
      <c r="EZ202" s="13"/>
      <c r="FA202" s="14"/>
      <c r="FB202" s="11"/>
      <c r="FC202" s="11"/>
      <c r="FD202" s="11"/>
      <c r="FE202" s="11"/>
      <c r="FF202" s="11"/>
      <c r="FG202" s="11"/>
      <c r="FH202" s="11"/>
      <c r="FI202" s="11"/>
      <c r="FJ202" s="11"/>
      <c r="FK202" s="11"/>
      <c r="FL202" s="11"/>
      <c r="FM202" s="11"/>
      <c r="FN202" s="16"/>
      <c r="FO202" s="16"/>
      <c r="FP202" s="11"/>
      <c r="FQ202" s="12"/>
      <c r="FR202" s="12"/>
      <c r="FS202" s="13"/>
      <c r="FT202" s="14"/>
      <c r="FU202" s="11"/>
      <c r="FV202" s="11"/>
      <c r="FW202" s="11"/>
      <c r="FX202" s="11"/>
      <c r="FY202" s="11"/>
      <c r="FZ202" s="11"/>
      <c r="GA202" s="11"/>
      <c r="GB202" s="11"/>
      <c r="GC202" s="11"/>
      <c r="GD202" s="11"/>
      <c r="GE202" s="11"/>
      <c r="GF202" s="11"/>
      <c r="GG202" s="16"/>
      <c r="GH202" s="16"/>
      <c r="GI202" s="11"/>
      <c r="GJ202" s="12"/>
      <c r="GK202" s="12"/>
      <c r="GL202" s="13"/>
      <c r="GM202" s="14"/>
      <c r="GN202" s="11"/>
      <c r="GO202" s="11"/>
      <c r="GP202" s="11"/>
      <c r="GQ202" s="11"/>
      <c r="GR202" s="11"/>
      <c r="GS202" s="11"/>
      <c r="GT202" s="11"/>
      <c r="GU202" s="11"/>
      <c r="GV202" s="11"/>
      <c r="GW202" s="11"/>
      <c r="GX202" s="11"/>
      <c r="GY202" s="11"/>
      <c r="GZ202" s="16"/>
      <c r="HA202" s="16"/>
      <c r="HB202" s="11"/>
      <c r="HC202" s="12"/>
      <c r="HD202" s="12"/>
      <c r="HE202" s="13"/>
      <c r="HF202" s="14"/>
      <c r="HG202" s="11"/>
      <c r="HH202" s="11"/>
      <c r="HI202" s="11"/>
      <c r="HJ202" s="11"/>
      <c r="HK202" s="11"/>
      <c r="HL202" s="11"/>
      <c r="HM202" s="11"/>
      <c r="HN202" s="11"/>
      <c r="HO202" s="11"/>
      <c r="HP202" s="11"/>
      <c r="HQ202" s="11"/>
      <c r="HR202" s="11"/>
      <c r="HS202" s="16"/>
      <c r="HT202" s="16"/>
      <c r="HU202" s="11"/>
      <c r="HV202" s="12"/>
      <c r="HW202" s="12"/>
      <c r="HX202" s="13"/>
      <c r="HY202" s="14"/>
      <c r="HZ202" s="11"/>
      <c r="IA202" s="11"/>
      <c r="IB202" s="11"/>
      <c r="IC202" s="11"/>
      <c r="ID202" s="11"/>
      <c r="IE202" s="11"/>
      <c r="IF202" s="11"/>
      <c r="IG202" s="11"/>
      <c r="IH202" s="11"/>
      <c r="II202" s="11"/>
      <c r="IJ202" s="11"/>
      <c r="IK202" s="11"/>
      <c r="IL202" s="16"/>
      <c r="IM202" s="16"/>
      <c r="IN202" s="11"/>
      <c r="IO202" s="12"/>
      <c r="IP202" s="12"/>
      <c r="IQ202" s="13"/>
      <c r="IR202" s="14"/>
      <c r="IS202" s="11"/>
      <c r="IT202" s="11"/>
      <c r="IU202" s="11"/>
      <c r="IV202" s="11"/>
      <c r="IW202" s="11"/>
      <c r="IX202" s="11"/>
      <c r="IY202" s="11"/>
      <c r="IZ202" s="11"/>
      <c r="JA202" s="11"/>
      <c r="JB202" s="11"/>
      <c r="JC202" s="11"/>
      <c r="JD202" s="11"/>
      <c r="JE202" s="16"/>
      <c r="JF202" s="16"/>
      <c r="JG202" s="11"/>
      <c r="JH202" s="12"/>
      <c r="JI202" s="12"/>
      <c r="JJ202" s="13"/>
      <c r="JK202" s="14"/>
      <c r="JL202" s="11"/>
      <c r="JM202" s="11"/>
      <c r="JN202" s="11"/>
      <c r="JO202" s="11"/>
      <c r="JP202" s="11"/>
      <c r="JQ202" s="11"/>
      <c r="JR202" s="11"/>
      <c r="JS202" s="11"/>
      <c r="JT202" s="11"/>
      <c r="JU202" s="11"/>
      <c r="JV202" s="11"/>
      <c r="JW202" s="11"/>
      <c r="JX202" s="16"/>
      <c r="JY202" s="16"/>
      <c r="JZ202" s="11"/>
      <c r="KA202" s="12"/>
      <c r="KB202" s="12"/>
      <c r="KC202" s="13"/>
      <c r="KD202" s="14"/>
      <c r="KE202" s="11"/>
      <c r="KF202" s="11"/>
      <c r="KG202" s="11"/>
      <c r="KH202" s="11"/>
      <c r="KI202" s="11"/>
      <c r="KJ202" s="11"/>
      <c r="KK202" s="11"/>
      <c r="KL202" s="11"/>
      <c r="KM202" s="11"/>
      <c r="KN202" s="11"/>
      <c r="KO202" s="11"/>
      <c r="KP202" s="11"/>
      <c r="KQ202" s="16"/>
      <c r="KR202" s="16"/>
      <c r="KS202" s="11"/>
      <c r="KT202" s="12"/>
      <c r="KU202" s="12"/>
      <c r="KV202" s="13"/>
      <c r="KW202" s="14"/>
      <c r="KX202" s="11"/>
      <c r="KY202" s="11"/>
      <c r="KZ202" s="11"/>
      <c r="LA202" s="11"/>
      <c r="LB202" s="11"/>
      <c r="LC202" s="11"/>
      <c r="LD202" s="11"/>
      <c r="LE202" s="11"/>
      <c r="LF202" s="11"/>
      <c r="LG202" s="11"/>
      <c r="LH202" s="11"/>
      <c r="LI202" s="11"/>
      <c r="LJ202" s="16"/>
      <c r="LK202" s="16"/>
      <c r="LL202" s="11"/>
      <c r="LM202" s="12"/>
      <c r="LN202" s="12"/>
      <c r="LO202" s="13"/>
      <c r="LP202" s="14"/>
      <c r="LQ202" s="11"/>
      <c r="LR202" s="11"/>
      <c r="LS202" s="11"/>
      <c r="LT202" s="11"/>
      <c r="LU202" s="11"/>
      <c r="LV202" s="11"/>
      <c r="LW202" s="11"/>
      <c r="LX202" s="11"/>
      <c r="LY202" s="11"/>
      <c r="LZ202" s="11"/>
      <c r="MA202" s="11"/>
      <c r="MB202" s="11"/>
      <c r="MC202" s="16"/>
      <c r="MD202" s="16"/>
      <c r="ME202" s="11"/>
      <c r="MF202" s="12"/>
      <c r="MG202" s="12"/>
      <c r="MH202" s="13"/>
      <c r="MI202" s="14"/>
      <c r="MJ202" s="11"/>
      <c r="MK202" s="11"/>
      <c r="ML202" s="11"/>
      <c r="MM202" s="11"/>
      <c r="MN202" s="11"/>
      <c r="MO202" s="11"/>
      <c r="MP202" s="11"/>
      <c r="MQ202" s="11"/>
      <c r="MR202" s="11"/>
      <c r="MS202" s="11"/>
      <c r="MT202" s="11"/>
      <c r="MU202" s="11"/>
      <c r="MV202" s="16"/>
      <c r="MW202" s="16"/>
      <c r="MX202" s="11"/>
      <c r="MY202" s="12"/>
      <c r="MZ202" s="12"/>
      <c r="NA202" s="13"/>
      <c r="NB202" s="14"/>
      <c r="NC202" s="11"/>
      <c r="ND202" s="11"/>
      <c r="NE202" s="11"/>
      <c r="NF202" s="11"/>
      <c r="NG202" s="11"/>
      <c r="NH202" s="11"/>
      <c r="NI202" s="11"/>
      <c r="NJ202" s="11"/>
      <c r="NK202" s="11"/>
      <c r="NL202" s="11"/>
      <c r="NM202" s="11"/>
      <c r="NN202" s="11"/>
      <c r="NO202" s="16"/>
      <c r="NP202" s="16"/>
      <c r="NQ202" s="11"/>
      <c r="NR202" s="12"/>
      <c r="NS202" s="12"/>
      <c r="NT202" s="13"/>
      <c r="NU202" s="14"/>
      <c r="NV202" s="11"/>
      <c r="NW202" s="11"/>
      <c r="NX202" s="11"/>
      <c r="NY202" s="11"/>
      <c r="NZ202" s="11"/>
      <c r="OA202" s="11"/>
      <c r="OB202" s="11"/>
      <c r="OC202" s="11"/>
      <c r="OD202" s="11"/>
      <c r="OE202" s="11"/>
      <c r="OF202" s="11"/>
      <c r="OG202" s="11"/>
      <c r="OH202" s="16"/>
      <c r="OI202" s="16"/>
      <c r="OJ202" s="11"/>
      <c r="OK202" s="12"/>
      <c r="OL202" s="12"/>
      <c r="OM202" s="13"/>
      <c r="ON202" s="14"/>
      <c r="OO202" s="11"/>
      <c r="OP202" s="11"/>
      <c r="OQ202" s="11"/>
      <c r="OR202" s="11"/>
      <c r="OS202" s="11"/>
      <c r="OT202" s="11"/>
      <c r="OU202" s="11"/>
      <c r="OV202" s="11"/>
      <c r="OW202" s="11"/>
      <c r="OX202" s="11"/>
      <c r="OY202" s="11"/>
      <c r="OZ202" s="11"/>
      <c r="PA202" s="16"/>
      <c r="PB202" s="16"/>
    </row>
    <row r="203" spans="1:418" ht="100" customHeight="1" x14ac:dyDescent="0.75">
      <c r="A203" s="12">
        <v>3376</v>
      </c>
      <c r="B203" s="12" t="s">
        <v>3375</v>
      </c>
      <c r="C203" s="12" t="s">
        <v>7486</v>
      </c>
      <c r="D203" s="26">
        <v>8000</v>
      </c>
      <c r="E203" s="27">
        <v>8001</v>
      </c>
      <c r="F203" s="12" t="s">
        <v>8218</v>
      </c>
      <c r="G203" s="12" t="s">
        <v>8223</v>
      </c>
      <c r="H203" s="12" t="s">
        <v>8245</v>
      </c>
      <c r="I203" s="12">
        <v>1429976994</v>
      </c>
      <c r="J203" s="12">
        <v>1424796594</v>
      </c>
      <c r="K203" s="12" t="b">
        <v>0</v>
      </c>
      <c r="L203" s="12">
        <v>19</v>
      </c>
      <c r="M203" s="12" t="b">
        <v>1</v>
      </c>
      <c r="N203" s="12" t="s">
        <v>8273</v>
      </c>
      <c r="O203" s="12" t="s">
        <v>8274</v>
      </c>
      <c r="P203" s="12">
        <v>100</v>
      </c>
      <c r="Q203" s="12">
        <v>421.11</v>
      </c>
      <c r="R203" s="15">
        <v>42059.701319444444</v>
      </c>
      <c r="S203" s="15">
        <v>42119.659652777773</v>
      </c>
      <c r="T203" s="11"/>
      <c r="U203" s="12"/>
      <c r="V203" s="12"/>
      <c r="W203" s="13"/>
      <c r="X203" s="14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6"/>
      <c r="AL203" s="16"/>
      <c r="AM203" s="11"/>
      <c r="AN203" s="12"/>
      <c r="AO203" s="12"/>
      <c r="AP203" s="13"/>
      <c r="AQ203" s="14"/>
      <c r="AR203" s="11"/>
      <c r="AS203" s="11"/>
      <c r="AT203" s="11"/>
      <c r="AU203" s="11"/>
      <c r="AV203" s="11"/>
      <c r="AW203" s="11"/>
      <c r="AX203" s="11"/>
      <c r="AY203" s="11"/>
      <c r="AZ203" s="11"/>
      <c r="BA203" s="11"/>
      <c r="BB203" s="11"/>
      <c r="BC203" s="11"/>
      <c r="BD203" s="16"/>
      <c r="BE203" s="16"/>
      <c r="BF203" s="11"/>
      <c r="BG203" s="12"/>
      <c r="BH203" s="12"/>
      <c r="BI203" s="13"/>
      <c r="BJ203" s="14"/>
      <c r="BK203" s="11"/>
      <c r="BL203" s="11"/>
      <c r="BM203" s="11"/>
      <c r="BN203" s="11"/>
      <c r="BO203" s="11"/>
      <c r="BP203" s="11"/>
      <c r="BQ203" s="11"/>
      <c r="BR203" s="11"/>
      <c r="BS203" s="11"/>
      <c r="BT203" s="11"/>
      <c r="BU203" s="11"/>
      <c r="BV203" s="11"/>
      <c r="BW203" s="16"/>
      <c r="BX203" s="16"/>
      <c r="BY203" s="11"/>
      <c r="BZ203" s="12"/>
      <c r="CA203" s="12"/>
      <c r="CB203" s="13"/>
      <c r="CC203" s="14"/>
      <c r="CD203" s="11"/>
      <c r="CE203" s="11"/>
      <c r="CF203" s="11"/>
      <c r="CG203" s="11"/>
      <c r="CH203" s="11"/>
      <c r="CI203" s="11"/>
      <c r="CJ203" s="11"/>
      <c r="CK203" s="11"/>
      <c r="CL203" s="11"/>
      <c r="CM203" s="11"/>
      <c r="CN203" s="11"/>
      <c r="CO203" s="11"/>
      <c r="CP203" s="16"/>
      <c r="CQ203" s="16"/>
      <c r="CR203" s="11"/>
      <c r="CS203" s="12"/>
      <c r="CT203" s="12"/>
      <c r="CU203" s="13"/>
      <c r="CV203" s="14"/>
      <c r="CW203" s="11"/>
      <c r="CX203" s="11"/>
      <c r="CY203" s="11"/>
      <c r="CZ203" s="11"/>
      <c r="DA203" s="11"/>
      <c r="DB203" s="11"/>
      <c r="DC203" s="11"/>
      <c r="DD203" s="11"/>
      <c r="DE203" s="11"/>
      <c r="DF203" s="11"/>
      <c r="DG203" s="11"/>
      <c r="DH203" s="11"/>
      <c r="DI203" s="16"/>
      <c r="DJ203" s="16"/>
      <c r="DK203" s="11"/>
      <c r="DL203" s="12"/>
      <c r="DM203" s="12"/>
      <c r="DN203" s="13"/>
      <c r="DO203" s="14"/>
      <c r="DP203" s="11"/>
      <c r="DQ203" s="11"/>
      <c r="DR203" s="11"/>
      <c r="DS203" s="11"/>
      <c r="DT203" s="11"/>
      <c r="DU203" s="11"/>
      <c r="DV203" s="11"/>
      <c r="DW203" s="11"/>
      <c r="DX203" s="11"/>
      <c r="DY203" s="11"/>
      <c r="DZ203" s="11"/>
      <c r="EA203" s="11"/>
      <c r="EB203" s="16"/>
      <c r="EC203" s="16"/>
      <c r="ED203" s="11"/>
      <c r="EE203" s="12"/>
      <c r="EF203" s="12"/>
      <c r="EG203" s="13"/>
      <c r="EH203" s="14"/>
      <c r="EI203" s="11"/>
      <c r="EJ203" s="11"/>
      <c r="EK203" s="11"/>
      <c r="EL203" s="11"/>
      <c r="EM203" s="11"/>
      <c r="EN203" s="11"/>
      <c r="EO203" s="11"/>
      <c r="EP203" s="11"/>
      <c r="EQ203" s="11"/>
      <c r="ER203" s="11"/>
      <c r="ES203" s="11"/>
      <c r="ET203" s="11"/>
      <c r="EU203" s="16"/>
      <c r="EV203" s="16"/>
      <c r="EW203" s="11"/>
      <c r="EX203" s="12"/>
      <c r="EY203" s="12"/>
      <c r="EZ203" s="13"/>
      <c r="FA203" s="14"/>
      <c r="FB203" s="11"/>
      <c r="FC203" s="11"/>
      <c r="FD203" s="11"/>
      <c r="FE203" s="11"/>
      <c r="FF203" s="11"/>
      <c r="FG203" s="11"/>
      <c r="FH203" s="11"/>
      <c r="FI203" s="11"/>
      <c r="FJ203" s="11"/>
      <c r="FK203" s="11"/>
      <c r="FL203" s="11"/>
      <c r="FM203" s="11"/>
      <c r="FN203" s="16"/>
      <c r="FO203" s="16"/>
      <c r="FP203" s="11"/>
      <c r="FQ203" s="12"/>
      <c r="FR203" s="12"/>
      <c r="FS203" s="13"/>
      <c r="FT203" s="14"/>
      <c r="FU203" s="11"/>
      <c r="FV203" s="11"/>
      <c r="FW203" s="11"/>
      <c r="FX203" s="11"/>
      <c r="FY203" s="11"/>
      <c r="FZ203" s="11"/>
      <c r="GA203" s="11"/>
      <c r="GB203" s="11"/>
      <c r="GC203" s="11"/>
      <c r="GD203" s="11"/>
      <c r="GE203" s="11"/>
      <c r="GF203" s="11"/>
      <c r="GG203" s="16"/>
      <c r="GH203" s="16"/>
      <c r="GI203" s="11"/>
      <c r="GJ203" s="12"/>
      <c r="GK203" s="12"/>
      <c r="GL203" s="13"/>
      <c r="GM203" s="14"/>
      <c r="GN203" s="11"/>
      <c r="GO203" s="11"/>
      <c r="GP203" s="11"/>
      <c r="GQ203" s="11"/>
      <c r="GR203" s="11"/>
      <c r="GS203" s="11"/>
      <c r="GT203" s="11"/>
      <c r="GU203" s="11"/>
      <c r="GV203" s="11"/>
      <c r="GW203" s="11"/>
      <c r="GX203" s="11"/>
      <c r="GY203" s="11"/>
      <c r="GZ203" s="16"/>
      <c r="HA203" s="16"/>
      <c r="HB203" s="11"/>
      <c r="HC203" s="12"/>
      <c r="HD203" s="12"/>
      <c r="HE203" s="13"/>
      <c r="HF203" s="14"/>
      <c r="HG203" s="11"/>
      <c r="HH203" s="11"/>
      <c r="HI203" s="11"/>
      <c r="HJ203" s="11"/>
      <c r="HK203" s="11"/>
      <c r="HL203" s="11"/>
      <c r="HM203" s="11"/>
      <c r="HN203" s="11"/>
      <c r="HO203" s="11"/>
      <c r="HP203" s="11"/>
      <c r="HQ203" s="11"/>
      <c r="HR203" s="11"/>
      <c r="HS203" s="16"/>
      <c r="HT203" s="16"/>
      <c r="HU203" s="11"/>
      <c r="HV203" s="12"/>
      <c r="HW203" s="12"/>
      <c r="HX203" s="13"/>
      <c r="HY203" s="14"/>
      <c r="HZ203" s="11"/>
      <c r="IA203" s="11"/>
      <c r="IB203" s="11"/>
      <c r="IC203" s="11"/>
      <c r="ID203" s="11"/>
      <c r="IE203" s="11"/>
      <c r="IF203" s="11"/>
      <c r="IG203" s="11"/>
      <c r="IH203" s="11"/>
      <c r="II203" s="11"/>
      <c r="IJ203" s="11"/>
      <c r="IK203" s="11"/>
      <c r="IL203" s="16"/>
      <c r="IM203" s="16"/>
      <c r="IN203" s="11"/>
      <c r="IO203" s="12"/>
      <c r="IP203" s="12"/>
      <c r="IQ203" s="13"/>
      <c r="IR203" s="14"/>
      <c r="IS203" s="11"/>
      <c r="IT203" s="11"/>
      <c r="IU203" s="11"/>
      <c r="IV203" s="11"/>
      <c r="IW203" s="11"/>
      <c r="IX203" s="11"/>
      <c r="IY203" s="11"/>
      <c r="IZ203" s="11"/>
      <c r="JA203" s="11"/>
      <c r="JB203" s="11"/>
      <c r="JC203" s="11"/>
      <c r="JD203" s="11"/>
      <c r="JE203" s="16"/>
      <c r="JF203" s="16"/>
      <c r="JG203" s="11"/>
      <c r="JH203" s="12"/>
      <c r="JI203" s="12"/>
      <c r="JJ203" s="13"/>
      <c r="JK203" s="14"/>
      <c r="JL203" s="11"/>
      <c r="JM203" s="11"/>
      <c r="JN203" s="11"/>
      <c r="JO203" s="11"/>
      <c r="JP203" s="11"/>
      <c r="JQ203" s="11"/>
      <c r="JR203" s="11"/>
      <c r="JS203" s="11"/>
      <c r="JT203" s="11"/>
      <c r="JU203" s="11"/>
      <c r="JV203" s="11"/>
      <c r="JW203" s="11"/>
      <c r="JX203" s="16"/>
      <c r="JY203" s="16"/>
      <c r="JZ203" s="11"/>
      <c r="KA203" s="12"/>
      <c r="KB203" s="12"/>
      <c r="KC203" s="13"/>
      <c r="KD203" s="14"/>
      <c r="KE203" s="11"/>
      <c r="KF203" s="11"/>
      <c r="KG203" s="11"/>
      <c r="KH203" s="11"/>
      <c r="KI203" s="11"/>
      <c r="KJ203" s="11"/>
      <c r="KK203" s="11"/>
      <c r="KL203" s="11"/>
      <c r="KM203" s="11"/>
      <c r="KN203" s="11"/>
      <c r="KO203" s="11"/>
      <c r="KP203" s="11"/>
      <c r="KQ203" s="16"/>
      <c r="KR203" s="16"/>
      <c r="KS203" s="11"/>
      <c r="KT203" s="12"/>
      <c r="KU203" s="12"/>
      <c r="KV203" s="13"/>
      <c r="KW203" s="14"/>
      <c r="KX203" s="11"/>
      <c r="KY203" s="11"/>
      <c r="KZ203" s="11"/>
      <c r="LA203" s="11"/>
      <c r="LB203" s="11"/>
      <c r="LC203" s="11"/>
      <c r="LD203" s="11"/>
      <c r="LE203" s="11"/>
      <c r="LF203" s="11"/>
      <c r="LG203" s="11"/>
      <c r="LH203" s="11"/>
      <c r="LI203" s="11"/>
      <c r="LJ203" s="16"/>
      <c r="LK203" s="16"/>
      <c r="LL203" s="11"/>
      <c r="LM203" s="12"/>
      <c r="LN203" s="12"/>
      <c r="LO203" s="13"/>
      <c r="LP203" s="14"/>
      <c r="LQ203" s="11"/>
      <c r="LR203" s="11"/>
      <c r="LS203" s="11"/>
      <c r="LT203" s="11"/>
      <c r="LU203" s="11"/>
      <c r="LV203" s="11"/>
      <c r="LW203" s="11"/>
      <c r="LX203" s="11"/>
      <c r="LY203" s="11"/>
      <c r="LZ203" s="11"/>
      <c r="MA203" s="11"/>
      <c r="MB203" s="11"/>
      <c r="MC203" s="16"/>
      <c r="MD203" s="16"/>
      <c r="ME203" s="11"/>
      <c r="MF203" s="12"/>
      <c r="MG203" s="12"/>
      <c r="MH203" s="13"/>
      <c r="MI203" s="14"/>
      <c r="MJ203" s="11"/>
      <c r="MK203" s="11"/>
      <c r="ML203" s="11"/>
      <c r="MM203" s="11"/>
      <c r="MN203" s="11"/>
      <c r="MO203" s="11"/>
      <c r="MP203" s="11"/>
      <c r="MQ203" s="11"/>
      <c r="MR203" s="11"/>
      <c r="MS203" s="11"/>
      <c r="MT203" s="11"/>
      <c r="MU203" s="11"/>
      <c r="MV203" s="16"/>
      <c r="MW203" s="16"/>
      <c r="MX203" s="11"/>
      <c r="MY203" s="12"/>
      <c r="MZ203" s="12"/>
      <c r="NA203" s="13"/>
      <c r="NB203" s="14"/>
      <c r="NC203" s="11"/>
      <c r="ND203" s="11"/>
      <c r="NE203" s="11"/>
      <c r="NF203" s="11"/>
      <c r="NG203" s="11"/>
      <c r="NH203" s="11"/>
      <c r="NI203" s="11"/>
      <c r="NJ203" s="11"/>
      <c r="NK203" s="11"/>
      <c r="NL203" s="11"/>
      <c r="NM203" s="11"/>
      <c r="NN203" s="11"/>
      <c r="NO203" s="16"/>
      <c r="NP203" s="16"/>
      <c r="NQ203" s="11"/>
      <c r="NR203" s="12"/>
      <c r="NS203" s="12"/>
      <c r="NT203" s="13"/>
      <c r="NU203" s="14"/>
      <c r="NV203" s="11"/>
      <c r="NW203" s="11"/>
      <c r="NX203" s="11"/>
      <c r="NY203" s="11"/>
      <c r="NZ203" s="11"/>
      <c r="OA203" s="11"/>
      <c r="OB203" s="11"/>
      <c r="OC203" s="11"/>
      <c r="OD203" s="11"/>
      <c r="OE203" s="11"/>
      <c r="OF203" s="11"/>
      <c r="OG203" s="11"/>
      <c r="OH203" s="16"/>
      <c r="OI203" s="16"/>
      <c r="OJ203" s="11"/>
      <c r="OK203" s="12"/>
      <c r="OL203" s="12"/>
      <c r="OM203" s="13"/>
      <c r="ON203" s="14"/>
      <c r="OO203" s="11"/>
      <c r="OP203" s="11"/>
      <c r="OQ203" s="11"/>
      <c r="OR203" s="11"/>
      <c r="OS203" s="11"/>
      <c r="OT203" s="11"/>
      <c r="OU203" s="11"/>
      <c r="OV203" s="11"/>
      <c r="OW203" s="11"/>
      <c r="OX203" s="11"/>
      <c r="OY203" s="11"/>
      <c r="OZ203" s="11"/>
      <c r="PA203" s="16"/>
      <c r="PB203" s="16"/>
    </row>
    <row r="204" spans="1:418" ht="100" customHeight="1" x14ac:dyDescent="0.75">
      <c r="A204" s="12">
        <v>3380</v>
      </c>
      <c r="B204" s="12" t="s">
        <v>3379</v>
      </c>
      <c r="C204" s="12" t="s">
        <v>7490</v>
      </c>
      <c r="D204" s="26">
        <v>3000</v>
      </c>
      <c r="E204" s="27">
        <v>3133</v>
      </c>
      <c r="F204" s="12" t="s">
        <v>8218</v>
      </c>
      <c r="G204" s="12" t="s">
        <v>8223</v>
      </c>
      <c r="H204" s="12" t="s">
        <v>8245</v>
      </c>
      <c r="I204" s="12">
        <v>1417305178</v>
      </c>
      <c r="J204" s="12">
        <v>1414277578</v>
      </c>
      <c r="K204" s="12" t="b">
        <v>0</v>
      </c>
      <c r="L204" s="12">
        <v>28</v>
      </c>
      <c r="M204" s="12" t="b">
        <v>1</v>
      </c>
      <c r="N204" s="12" t="s">
        <v>8273</v>
      </c>
      <c r="O204" s="12" t="s">
        <v>8274</v>
      </c>
      <c r="P204" s="12">
        <v>104</v>
      </c>
      <c r="Q204" s="12">
        <v>111.89</v>
      </c>
      <c r="R204" s="15">
        <v>41937.95344907407</v>
      </c>
      <c r="S204" s="15">
        <v>41972.995115740734</v>
      </c>
      <c r="T204" s="11"/>
      <c r="U204" s="12"/>
      <c r="V204" s="12"/>
      <c r="W204" s="13"/>
      <c r="X204" s="14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6"/>
      <c r="AL204" s="16"/>
      <c r="AM204" s="11"/>
      <c r="AN204" s="12"/>
      <c r="AO204" s="12"/>
      <c r="AP204" s="13"/>
      <c r="AQ204" s="14"/>
      <c r="AR204" s="11"/>
      <c r="AS204" s="11"/>
      <c r="AT204" s="11"/>
      <c r="AU204" s="11"/>
      <c r="AV204" s="11"/>
      <c r="AW204" s="11"/>
      <c r="AX204" s="11"/>
      <c r="AY204" s="11"/>
      <c r="AZ204" s="11"/>
      <c r="BA204" s="11"/>
      <c r="BB204" s="11"/>
      <c r="BC204" s="11"/>
      <c r="BD204" s="16"/>
      <c r="BE204" s="16"/>
      <c r="BF204" s="11"/>
      <c r="BG204" s="12"/>
      <c r="BH204" s="12"/>
      <c r="BI204" s="13"/>
      <c r="BJ204" s="14"/>
      <c r="BK204" s="11"/>
      <c r="BL204" s="11"/>
      <c r="BM204" s="11"/>
      <c r="BN204" s="11"/>
      <c r="BO204" s="11"/>
      <c r="BP204" s="11"/>
      <c r="BQ204" s="11"/>
      <c r="BR204" s="11"/>
      <c r="BS204" s="11"/>
      <c r="BT204" s="11"/>
      <c r="BU204" s="11"/>
      <c r="BV204" s="11"/>
      <c r="BW204" s="16"/>
      <c r="BX204" s="16"/>
      <c r="BY204" s="11"/>
      <c r="BZ204" s="12"/>
      <c r="CA204" s="12"/>
      <c r="CB204" s="13"/>
      <c r="CC204" s="14"/>
      <c r="CD204" s="11"/>
      <c r="CE204" s="11"/>
      <c r="CF204" s="11"/>
      <c r="CG204" s="11"/>
      <c r="CH204" s="11"/>
      <c r="CI204" s="11"/>
      <c r="CJ204" s="11"/>
      <c r="CK204" s="11"/>
      <c r="CL204" s="11"/>
      <c r="CM204" s="11"/>
      <c r="CN204" s="11"/>
      <c r="CO204" s="11"/>
      <c r="CP204" s="16"/>
      <c r="CQ204" s="16"/>
      <c r="CR204" s="11"/>
      <c r="CS204" s="12"/>
      <c r="CT204" s="12"/>
      <c r="CU204" s="13"/>
      <c r="CV204" s="14"/>
      <c r="CW204" s="11"/>
      <c r="CX204" s="11"/>
      <c r="CY204" s="11"/>
      <c r="CZ204" s="11"/>
      <c r="DA204" s="11"/>
      <c r="DB204" s="11"/>
      <c r="DC204" s="11"/>
      <c r="DD204" s="11"/>
      <c r="DE204" s="11"/>
      <c r="DF204" s="11"/>
      <c r="DG204" s="11"/>
      <c r="DH204" s="11"/>
      <c r="DI204" s="16"/>
      <c r="DJ204" s="16"/>
      <c r="DK204" s="11"/>
      <c r="DL204" s="12"/>
      <c r="DM204" s="12"/>
      <c r="DN204" s="13"/>
      <c r="DO204" s="14"/>
      <c r="DP204" s="11"/>
      <c r="DQ204" s="11"/>
      <c r="DR204" s="11"/>
      <c r="DS204" s="11"/>
      <c r="DT204" s="11"/>
      <c r="DU204" s="11"/>
      <c r="DV204" s="11"/>
      <c r="DW204" s="11"/>
      <c r="DX204" s="11"/>
      <c r="DY204" s="11"/>
      <c r="DZ204" s="11"/>
      <c r="EA204" s="11"/>
      <c r="EB204" s="16"/>
      <c r="EC204" s="16"/>
      <c r="ED204" s="11"/>
      <c r="EE204" s="12"/>
      <c r="EF204" s="12"/>
      <c r="EG204" s="13"/>
      <c r="EH204" s="14"/>
      <c r="EI204" s="11"/>
      <c r="EJ204" s="11"/>
      <c r="EK204" s="11"/>
      <c r="EL204" s="11"/>
      <c r="EM204" s="11"/>
      <c r="EN204" s="11"/>
      <c r="EO204" s="11"/>
      <c r="EP204" s="11"/>
      <c r="EQ204" s="11"/>
      <c r="ER204" s="11"/>
      <c r="ES204" s="11"/>
      <c r="ET204" s="11"/>
      <c r="EU204" s="16"/>
      <c r="EV204" s="16"/>
      <c r="EW204" s="11"/>
      <c r="EX204" s="12"/>
      <c r="EY204" s="12"/>
      <c r="EZ204" s="13"/>
      <c r="FA204" s="14"/>
      <c r="FB204" s="11"/>
      <c r="FC204" s="11"/>
      <c r="FD204" s="11"/>
      <c r="FE204" s="11"/>
      <c r="FF204" s="11"/>
      <c r="FG204" s="11"/>
      <c r="FH204" s="11"/>
      <c r="FI204" s="11"/>
      <c r="FJ204" s="11"/>
      <c r="FK204" s="11"/>
      <c r="FL204" s="11"/>
      <c r="FM204" s="11"/>
      <c r="FN204" s="16"/>
      <c r="FO204" s="16"/>
      <c r="FP204" s="11"/>
      <c r="FQ204" s="12"/>
      <c r="FR204" s="12"/>
      <c r="FS204" s="13"/>
      <c r="FT204" s="14"/>
      <c r="FU204" s="11"/>
      <c r="FV204" s="11"/>
      <c r="FW204" s="11"/>
      <c r="FX204" s="11"/>
      <c r="FY204" s="11"/>
      <c r="FZ204" s="11"/>
      <c r="GA204" s="11"/>
      <c r="GB204" s="11"/>
      <c r="GC204" s="11"/>
      <c r="GD204" s="11"/>
      <c r="GE204" s="11"/>
      <c r="GF204" s="11"/>
      <c r="GG204" s="16"/>
      <c r="GH204" s="16"/>
      <c r="GI204" s="11"/>
      <c r="GJ204" s="12"/>
      <c r="GK204" s="12"/>
      <c r="GL204" s="13"/>
      <c r="GM204" s="14"/>
      <c r="GN204" s="11"/>
      <c r="GO204" s="11"/>
      <c r="GP204" s="11"/>
      <c r="GQ204" s="11"/>
      <c r="GR204" s="11"/>
      <c r="GS204" s="11"/>
      <c r="GT204" s="11"/>
      <c r="GU204" s="11"/>
      <c r="GV204" s="11"/>
      <c r="GW204" s="11"/>
      <c r="GX204" s="11"/>
      <c r="GY204" s="11"/>
      <c r="GZ204" s="16"/>
      <c r="HA204" s="16"/>
      <c r="HB204" s="11"/>
      <c r="HC204" s="12"/>
      <c r="HD204" s="12"/>
      <c r="HE204" s="13"/>
      <c r="HF204" s="14"/>
      <c r="HG204" s="11"/>
      <c r="HH204" s="11"/>
      <c r="HI204" s="11"/>
      <c r="HJ204" s="11"/>
      <c r="HK204" s="11"/>
      <c r="HL204" s="11"/>
      <c r="HM204" s="11"/>
      <c r="HN204" s="11"/>
      <c r="HO204" s="11"/>
      <c r="HP204" s="11"/>
      <c r="HQ204" s="11"/>
      <c r="HR204" s="11"/>
      <c r="HS204" s="16"/>
      <c r="HT204" s="16"/>
      <c r="HU204" s="11"/>
      <c r="HV204" s="12"/>
      <c r="HW204" s="12"/>
      <c r="HX204" s="13"/>
      <c r="HY204" s="14"/>
      <c r="HZ204" s="11"/>
      <c r="IA204" s="11"/>
      <c r="IB204" s="11"/>
      <c r="IC204" s="11"/>
      <c r="ID204" s="11"/>
      <c r="IE204" s="11"/>
      <c r="IF204" s="11"/>
      <c r="IG204" s="11"/>
      <c r="IH204" s="11"/>
      <c r="II204" s="11"/>
      <c r="IJ204" s="11"/>
      <c r="IK204" s="11"/>
      <c r="IL204" s="16"/>
      <c r="IM204" s="16"/>
      <c r="IN204" s="11"/>
      <c r="IO204" s="12"/>
      <c r="IP204" s="12"/>
      <c r="IQ204" s="13"/>
      <c r="IR204" s="14"/>
      <c r="IS204" s="11"/>
      <c r="IT204" s="11"/>
      <c r="IU204" s="11"/>
      <c r="IV204" s="11"/>
      <c r="IW204" s="11"/>
      <c r="IX204" s="11"/>
      <c r="IY204" s="11"/>
      <c r="IZ204" s="11"/>
      <c r="JA204" s="11"/>
      <c r="JB204" s="11"/>
      <c r="JC204" s="11"/>
      <c r="JD204" s="11"/>
      <c r="JE204" s="16"/>
      <c r="JF204" s="16"/>
      <c r="JG204" s="11"/>
      <c r="JH204" s="12"/>
      <c r="JI204" s="12"/>
      <c r="JJ204" s="13"/>
      <c r="JK204" s="14"/>
      <c r="JL204" s="11"/>
      <c r="JM204" s="11"/>
      <c r="JN204" s="11"/>
      <c r="JO204" s="11"/>
      <c r="JP204" s="11"/>
      <c r="JQ204" s="11"/>
      <c r="JR204" s="11"/>
      <c r="JS204" s="11"/>
      <c r="JT204" s="11"/>
      <c r="JU204" s="11"/>
      <c r="JV204" s="11"/>
      <c r="JW204" s="11"/>
      <c r="JX204" s="16"/>
      <c r="JY204" s="16"/>
      <c r="JZ204" s="11"/>
      <c r="KA204" s="12"/>
      <c r="KB204" s="12"/>
      <c r="KC204" s="13"/>
      <c r="KD204" s="14"/>
      <c r="KE204" s="11"/>
      <c r="KF204" s="11"/>
      <c r="KG204" s="11"/>
      <c r="KH204" s="11"/>
      <c r="KI204" s="11"/>
      <c r="KJ204" s="11"/>
      <c r="KK204" s="11"/>
      <c r="KL204" s="11"/>
      <c r="KM204" s="11"/>
      <c r="KN204" s="11"/>
      <c r="KO204" s="11"/>
      <c r="KP204" s="11"/>
      <c r="KQ204" s="16"/>
      <c r="KR204" s="16"/>
      <c r="KS204" s="11"/>
      <c r="KT204" s="12"/>
      <c r="KU204" s="12"/>
      <c r="KV204" s="13"/>
      <c r="KW204" s="14"/>
      <c r="KX204" s="11"/>
      <c r="KY204" s="11"/>
      <c r="KZ204" s="11"/>
      <c r="LA204" s="11"/>
      <c r="LB204" s="11"/>
      <c r="LC204" s="11"/>
      <c r="LD204" s="11"/>
      <c r="LE204" s="11"/>
      <c r="LF204" s="11"/>
      <c r="LG204" s="11"/>
      <c r="LH204" s="11"/>
      <c r="LI204" s="11"/>
      <c r="LJ204" s="16"/>
      <c r="LK204" s="16"/>
      <c r="LL204" s="11"/>
      <c r="LM204" s="12"/>
      <c r="LN204" s="12"/>
      <c r="LO204" s="13"/>
      <c r="LP204" s="14"/>
      <c r="LQ204" s="11"/>
      <c r="LR204" s="11"/>
      <c r="LS204" s="11"/>
      <c r="LT204" s="11"/>
      <c r="LU204" s="11"/>
      <c r="LV204" s="11"/>
      <c r="LW204" s="11"/>
      <c r="LX204" s="11"/>
      <c r="LY204" s="11"/>
      <c r="LZ204" s="11"/>
      <c r="MA204" s="11"/>
      <c r="MB204" s="11"/>
      <c r="MC204" s="16"/>
      <c r="MD204" s="16"/>
      <c r="ME204" s="11"/>
      <c r="MF204" s="12"/>
      <c r="MG204" s="12"/>
      <c r="MH204" s="13"/>
      <c r="MI204" s="14"/>
      <c r="MJ204" s="11"/>
      <c r="MK204" s="11"/>
      <c r="ML204" s="11"/>
      <c r="MM204" s="11"/>
      <c r="MN204" s="11"/>
      <c r="MO204" s="11"/>
      <c r="MP204" s="11"/>
      <c r="MQ204" s="11"/>
      <c r="MR204" s="11"/>
      <c r="MS204" s="11"/>
      <c r="MT204" s="11"/>
      <c r="MU204" s="11"/>
      <c r="MV204" s="16"/>
      <c r="MW204" s="16"/>
      <c r="MX204" s="11"/>
      <c r="MY204" s="12"/>
      <c r="MZ204" s="12"/>
      <c r="NA204" s="13"/>
      <c r="NB204" s="14"/>
      <c r="NC204" s="11"/>
      <c r="ND204" s="11"/>
      <c r="NE204" s="11"/>
      <c r="NF204" s="11"/>
      <c r="NG204" s="11"/>
      <c r="NH204" s="11"/>
      <c r="NI204" s="11"/>
      <c r="NJ204" s="11"/>
      <c r="NK204" s="11"/>
      <c r="NL204" s="11"/>
      <c r="NM204" s="11"/>
      <c r="NN204" s="11"/>
      <c r="NO204" s="16"/>
      <c r="NP204" s="16"/>
      <c r="NQ204" s="11"/>
      <c r="NR204" s="12"/>
      <c r="NS204" s="12"/>
      <c r="NT204" s="13"/>
      <c r="NU204" s="14"/>
      <c r="NV204" s="11"/>
      <c r="NW204" s="11"/>
      <c r="NX204" s="11"/>
      <c r="NY204" s="11"/>
      <c r="NZ204" s="11"/>
      <c r="OA204" s="11"/>
      <c r="OB204" s="11"/>
      <c r="OC204" s="11"/>
      <c r="OD204" s="11"/>
      <c r="OE204" s="11"/>
      <c r="OF204" s="11"/>
      <c r="OG204" s="11"/>
      <c r="OH204" s="16"/>
      <c r="OI204" s="16"/>
      <c r="OJ204" s="11"/>
      <c r="OK204" s="12"/>
      <c r="OL204" s="12"/>
      <c r="OM204" s="13"/>
      <c r="ON204" s="14"/>
      <c r="OO204" s="11"/>
      <c r="OP204" s="11"/>
      <c r="OQ204" s="11"/>
      <c r="OR204" s="11"/>
      <c r="OS204" s="11"/>
      <c r="OT204" s="11"/>
      <c r="OU204" s="11"/>
      <c r="OV204" s="11"/>
      <c r="OW204" s="11"/>
      <c r="OX204" s="11"/>
      <c r="OY204" s="11"/>
      <c r="OZ204" s="11"/>
      <c r="PA204" s="16"/>
      <c r="PB204" s="16"/>
    </row>
    <row r="205" spans="1:418" ht="100" customHeight="1" x14ac:dyDescent="0.75">
      <c r="A205" s="12">
        <v>3381</v>
      </c>
      <c r="B205" s="12" t="s">
        <v>3380</v>
      </c>
      <c r="C205" s="12" t="s">
        <v>7491</v>
      </c>
      <c r="D205" s="26">
        <v>4000</v>
      </c>
      <c r="E205" s="27">
        <v>4090</v>
      </c>
      <c r="F205" s="12" t="s">
        <v>8218</v>
      </c>
      <c r="G205" s="12" t="s">
        <v>8223</v>
      </c>
      <c r="H205" s="12" t="s">
        <v>8245</v>
      </c>
      <c r="I205" s="12">
        <v>1426044383</v>
      </c>
      <c r="J205" s="12">
        <v>1423455983</v>
      </c>
      <c r="K205" s="12" t="b">
        <v>0</v>
      </c>
      <c r="L205" s="12">
        <v>48</v>
      </c>
      <c r="M205" s="12" t="b">
        <v>1</v>
      </c>
      <c r="N205" s="12" t="s">
        <v>8273</v>
      </c>
      <c r="O205" s="12" t="s">
        <v>8274</v>
      </c>
      <c r="P205" s="12">
        <v>102</v>
      </c>
      <c r="Q205" s="12">
        <v>85.21</v>
      </c>
      <c r="R205" s="15">
        <v>42044.184988425928</v>
      </c>
      <c r="S205" s="15">
        <v>42074.143321759257</v>
      </c>
      <c r="T205" s="11"/>
      <c r="U205" s="12"/>
      <c r="V205" s="12"/>
      <c r="W205" s="13"/>
      <c r="X205" s="14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6"/>
      <c r="AL205" s="16"/>
      <c r="AM205" s="11"/>
      <c r="AN205" s="12"/>
      <c r="AO205" s="12"/>
      <c r="AP205" s="13"/>
      <c r="AQ205" s="14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  <c r="BB205" s="11"/>
      <c r="BC205" s="11"/>
      <c r="BD205" s="16"/>
      <c r="BE205" s="16"/>
      <c r="BF205" s="11"/>
      <c r="BG205" s="12"/>
      <c r="BH205" s="12"/>
      <c r="BI205" s="13"/>
      <c r="BJ205" s="14"/>
      <c r="BK205" s="11"/>
      <c r="BL205" s="11"/>
      <c r="BM205" s="11"/>
      <c r="BN205" s="11"/>
      <c r="BO205" s="11"/>
      <c r="BP205" s="11"/>
      <c r="BQ205" s="11"/>
      <c r="BR205" s="11"/>
      <c r="BS205" s="11"/>
      <c r="BT205" s="11"/>
      <c r="BU205" s="11"/>
      <c r="BV205" s="11"/>
      <c r="BW205" s="16"/>
      <c r="BX205" s="16"/>
      <c r="BY205" s="11"/>
      <c r="BZ205" s="12"/>
      <c r="CA205" s="12"/>
      <c r="CB205" s="13"/>
      <c r="CC205" s="14"/>
      <c r="CD205" s="11"/>
      <c r="CE205" s="11"/>
      <c r="CF205" s="11"/>
      <c r="CG205" s="11"/>
      <c r="CH205" s="11"/>
      <c r="CI205" s="11"/>
      <c r="CJ205" s="11"/>
      <c r="CK205" s="11"/>
      <c r="CL205" s="11"/>
      <c r="CM205" s="11"/>
      <c r="CN205" s="11"/>
      <c r="CO205" s="11"/>
      <c r="CP205" s="16"/>
      <c r="CQ205" s="16"/>
      <c r="CR205" s="11"/>
      <c r="CS205" s="12"/>
      <c r="CT205" s="12"/>
      <c r="CU205" s="13"/>
      <c r="CV205" s="14"/>
      <c r="CW205" s="11"/>
      <c r="CX205" s="11"/>
      <c r="CY205" s="11"/>
      <c r="CZ205" s="11"/>
      <c r="DA205" s="11"/>
      <c r="DB205" s="11"/>
      <c r="DC205" s="11"/>
      <c r="DD205" s="11"/>
      <c r="DE205" s="11"/>
      <c r="DF205" s="11"/>
      <c r="DG205" s="11"/>
      <c r="DH205" s="11"/>
      <c r="DI205" s="16"/>
      <c r="DJ205" s="16"/>
      <c r="DK205" s="11"/>
      <c r="DL205" s="12"/>
      <c r="DM205" s="12"/>
      <c r="DN205" s="13"/>
      <c r="DO205" s="14"/>
      <c r="DP205" s="11"/>
      <c r="DQ205" s="11"/>
      <c r="DR205" s="11"/>
      <c r="DS205" s="11"/>
      <c r="DT205" s="11"/>
      <c r="DU205" s="11"/>
      <c r="DV205" s="11"/>
      <c r="DW205" s="11"/>
      <c r="DX205" s="11"/>
      <c r="DY205" s="11"/>
      <c r="DZ205" s="11"/>
      <c r="EA205" s="11"/>
      <c r="EB205" s="16"/>
      <c r="EC205" s="16"/>
      <c r="ED205" s="11"/>
      <c r="EE205" s="12"/>
      <c r="EF205" s="12"/>
      <c r="EG205" s="13"/>
      <c r="EH205" s="14"/>
      <c r="EI205" s="11"/>
      <c r="EJ205" s="11"/>
      <c r="EK205" s="11"/>
      <c r="EL205" s="11"/>
      <c r="EM205" s="11"/>
      <c r="EN205" s="11"/>
      <c r="EO205" s="11"/>
      <c r="EP205" s="11"/>
      <c r="EQ205" s="11"/>
      <c r="ER205" s="11"/>
      <c r="ES205" s="11"/>
      <c r="ET205" s="11"/>
      <c r="EU205" s="16"/>
      <c r="EV205" s="16"/>
      <c r="EW205" s="11"/>
      <c r="EX205" s="12"/>
      <c r="EY205" s="12"/>
      <c r="EZ205" s="13"/>
      <c r="FA205" s="14"/>
      <c r="FB205" s="11"/>
      <c r="FC205" s="11"/>
      <c r="FD205" s="11"/>
      <c r="FE205" s="11"/>
      <c r="FF205" s="11"/>
      <c r="FG205" s="11"/>
      <c r="FH205" s="11"/>
      <c r="FI205" s="11"/>
      <c r="FJ205" s="11"/>
      <c r="FK205" s="11"/>
      <c r="FL205" s="11"/>
      <c r="FM205" s="11"/>
      <c r="FN205" s="16"/>
      <c r="FO205" s="16"/>
      <c r="FP205" s="11"/>
      <c r="FQ205" s="12"/>
      <c r="FR205" s="12"/>
      <c r="FS205" s="13"/>
      <c r="FT205" s="14"/>
      <c r="FU205" s="11"/>
      <c r="FV205" s="11"/>
      <c r="FW205" s="11"/>
      <c r="FX205" s="11"/>
      <c r="FY205" s="11"/>
      <c r="FZ205" s="11"/>
      <c r="GA205" s="11"/>
      <c r="GB205" s="11"/>
      <c r="GC205" s="11"/>
      <c r="GD205" s="11"/>
      <c r="GE205" s="11"/>
      <c r="GF205" s="11"/>
      <c r="GG205" s="16"/>
      <c r="GH205" s="16"/>
      <c r="GI205" s="11"/>
      <c r="GJ205" s="12"/>
      <c r="GK205" s="12"/>
      <c r="GL205" s="13"/>
      <c r="GM205" s="14"/>
      <c r="GN205" s="11"/>
      <c r="GO205" s="11"/>
      <c r="GP205" s="11"/>
      <c r="GQ205" s="11"/>
      <c r="GR205" s="11"/>
      <c r="GS205" s="11"/>
      <c r="GT205" s="11"/>
      <c r="GU205" s="11"/>
      <c r="GV205" s="11"/>
      <c r="GW205" s="11"/>
      <c r="GX205" s="11"/>
      <c r="GY205" s="11"/>
      <c r="GZ205" s="16"/>
      <c r="HA205" s="16"/>
      <c r="HB205" s="11"/>
      <c r="HC205" s="12"/>
      <c r="HD205" s="12"/>
      <c r="HE205" s="13"/>
      <c r="HF205" s="14"/>
      <c r="HG205" s="11"/>
      <c r="HH205" s="11"/>
      <c r="HI205" s="11"/>
      <c r="HJ205" s="11"/>
      <c r="HK205" s="11"/>
      <c r="HL205" s="11"/>
      <c r="HM205" s="11"/>
      <c r="HN205" s="11"/>
      <c r="HO205" s="11"/>
      <c r="HP205" s="11"/>
      <c r="HQ205" s="11"/>
      <c r="HR205" s="11"/>
      <c r="HS205" s="16"/>
      <c r="HT205" s="16"/>
      <c r="HU205" s="11"/>
      <c r="HV205" s="12"/>
      <c r="HW205" s="12"/>
      <c r="HX205" s="13"/>
      <c r="HY205" s="14"/>
      <c r="HZ205" s="11"/>
      <c r="IA205" s="11"/>
      <c r="IB205" s="11"/>
      <c r="IC205" s="11"/>
      <c r="ID205" s="11"/>
      <c r="IE205" s="11"/>
      <c r="IF205" s="11"/>
      <c r="IG205" s="11"/>
      <c r="IH205" s="11"/>
      <c r="II205" s="11"/>
      <c r="IJ205" s="11"/>
      <c r="IK205" s="11"/>
      <c r="IL205" s="16"/>
      <c r="IM205" s="16"/>
      <c r="IN205" s="11"/>
      <c r="IO205" s="12"/>
      <c r="IP205" s="12"/>
      <c r="IQ205" s="13"/>
      <c r="IR205" s="14"/>
      <c r="IS205" s="11"/>
      <c r="IT205" s="11"/>
      <c r="IU205" s="11"/>
      <c r="IV205" s="11"/>
      <c r="IW205" s="11"/>
      <c r="IX205" s="11"/>
      <c r="IY205" s="11"/>
      <c r="IZ205" s="11"/>
      <c r="JA205" s="11"/>
      <c r="JB205" s="11"/>
      <c r="JC205" s="11"/>
      <c r="JD205" s="11"/>
      <c r="JE205" s="16"/>
      <c r="JF205" s="16"/>
      <c r="JG205" s="11"/>
      <c r="JH205" s="12"/>
      <c r="JI205" s="12"/>
      <c r="JJ205" s="13"/>
      <c r="JK205" s="14"/>
      <c r="JL205" s="11"/>
      <c r="JM205" s="11"/>
      <c r="JN205" s="11"/>
      <c r="JO205" s="11"/>
      <c r="JP205" s="11"/>
      <c r="JQ205" s="11"/>
      <c r="JR205" s="11"/>
      <c r="JS205" s="11"/>
      <c r="JT205" s="11"/>
      <c r="JU205" s="11"/>
      <c r="JV205" s="11"/>
      <c r="JW205" s="11"/>
      <c r="JX205" s="16"/>
      <c r="JY205" s="16"/>
      <c r="JZ205" s="11"/>
      <c r="KA205" s="12"/>
      <c r="KB205" s="12"/>
      <c r="KC205" s="13"/>
      <c r="KD205" s="14"/>
      <c r="KE205" s="11"/>
      <c r="KF205" s="11"/>
      <c r="KG205" s="11"/>
      <c r="KH205" s="11"/>
      <c r="KI205" s="11"/>
      <c r="KJ205" s="11"/>
      <c r="KK205" s="11"/>
      <c r="KL205" s="11"/>
      <c r="KM205" s="11"/>
      <c r="KN205" s="11"/>
      <c r="KO205" s="11"/>
      <c r="KP205" s="11"/>
      <c r="KQ205" s="16"/>
      <c r="KR205" s="16"/>
      <c r="KS205" s="11"/>
      <c r="KT205" s="12"/>
      <c r="KU205" s="12"/>
      <c r="KV205" s="13"/>
      <c r="KW205" s="14"/>
      <c r="KX205" s="11"/>
      <c r="KY205" s="11"/>
      <c r="KZ205" s="11"/>
      <c r="LA205" s="11"/>
      <c r="LB205" s="11"/>
      <c r="LC205" s="11"/>
      <c r="LD205" s="11"/>
      <c r="LE205" s="11"/>
      <c r="LF205" s="11"/>
      <c r="LG205" s="11"/>
      <c r="LH205" s="11"/>
      <c r="LI205" s="11"/>
      <c r="LJ205" s="16"/>
      <c r="LK205" s="16"/>
      <c r="LL205" s="11"/>
      <c r="LM205" s="12"/>
      <c r="LN205" s="12"/>
      <c r="LO205" s="13"/>
      <c r="LP205" s="14"/>
      <c r="LQ205" s="11"/>
      <c r="LR205" s="11"/>
      <c r="LS205" s="11"/>
      <c r="LT205" s="11"/>
      <c r="LU205" s="11"/>
      <c r="LV205" s="11"/>
      <c r="LW205" s="11"/>
      <c r="LX205" s="11"/>
      <c r="LY205" s="11"/>
      <c r="LZ205" s="11"/>
      <c r="MA205" s="11"/>
      <c r="MB205" s="11"/>
      <c r="MC205" s="16"/>
      <c r="MD205" s="16"/>
      <c r="ME205" s="11"/>
      <c r="MF205" s="12"/>
      <c r="MG205" s="12"/>
      <c r="MH205" s="13"/>
      <c r="MI205" s="14"/>
      <c r="MJ205" s="11"/>
      <c r="MK205" s="11"/>
      <c r="ML205" s="11"/>
      <c r="MM205" s="11"/>
      <c r="MN205" s="11"/>
      <c r="MO205" s="11"/>
      <c r="MP205" s="11"/>
      <c r="MQ205" s="11"/>
      <c r="MR205" s="11"/>
      <c r="MS205" s="11"/>
      <c r="MT205" s="11"/>
      <c r="MU205" s="11"/>
      <c r="MV205" s="16"/>
      <c r="MW205" s="16"/>
      <c r="MX205" s="11"/>
      <c r="MY205" s="12"/>
      <c r="MZ205" s="12"/>
      <c r="NA205" s="13"/>
      <c r="NB205" s="14"/>
      <c r="NC205" s="11"/>
      <c r="ND205" s="11"/>
      <c r="NE205" s="11"/>
      <c r="NF205" s="11"/>
      <c r="NG205" s="11"/>
      <c r="NH205" s="11"/>
      <c r="NI205" s="11"/>
      <c r="NJ205" s="11"/>
      <c r="NK205" s="11"/>
      <c r="NL205" s="11"/>
      <c r="NM205" s="11"/>
      <c r="NN205" s="11"/>
      <c r="NO205" s="16"/>
      <c r="NP205" s="16"/>
      <c r="NQ205" s="11"/>
      <c r="NR205" s="12"/>
      <c r="NS205" s="12"/>
      <c r="NT205" s="13"/>
      <c r="NU205" s="14"/>
      <c r="NV205" s="11"/>
      <c r="NW205" s="11"/>
      <c r="NX205" s="11"/>
      <c r="NY205" s="11"/>
      <c r="NZ205" s="11"/>
      <c r="OA205" s="11"/>
      <c r="OB205" s="11"/>
      <c r="OC205" s="11"/>
      <c r="OD205" s="11"/>
      <c r="OE205" s="11"/>
      <c r="OF205" s="11"/>
      <c r="OG205" s="11"/>
      <c r="OH205" s="16"/>
      <c r="OI205" s="16"/>
      <c r="OJ205" s="11"/>
      <c r="OK205" s="12"/>
      <c r="OL205" s="12"/>
      <c r="OM205" s="13"/>
      <c r="ON205" s="14"/>
      <c r="OO205" s="11"/>
      <c r="OP205" s="11"/>
      <c r="OQ205" s="11"/>
      <c r="OR205" s="11"/>
      <c r="OS205" s="11"/>
      <c r="OT205" s="11"/>
      <c r="OU205" s="11"/>
      <c r="OV205" s="11"/>
      <c r="OW205" s="11"/>
      <c r="OX205" s="11"/>
      <c r="OY205" s="11"/>
      <c r="OZ205" s="11"/>
      <c r="PA205" s="16"/>
      <c r="PB205" s="16"/>
    </row>
    <row r="206" spans="1:418" ht="100" customHeight="1" x14ac:dyDescent="0.75">
      <c r="A206" s="12">
        <v>3383</v>
      </c>
      <c r="B206" s="12" t="s">
        <v>3382</v>
      </c>
      <c r="C206" s="12" t="s">
        <v>7493</v>
      </c>
      <c r="D206" s="26">
        <v>1750</v>
      </c>
      <c r="E206" s="27">
        <v>1955</v>
      </c>
      <c r="F206" s="12" t="s">
        <v>8218</v>
      </c>
      <c r="G206" s="12" t="s">
        <v>8223</v>
      </c>
      <c r="H206" s="12" t="s">
        <v>8245</v>
      </c>
      <c r="I206" s="12">
        <v>1466707620</v>
      </c>
      <c r="J206" s="12">
        <v>1464979620</v>
      </c>
      <c r="K206" s="12" t="b">
        <v>0</v>
      </c>
      <c r="L206" s="12">
        <v>30</v>
      </c>
      <c r="M206" s="12" t="b">
        <v>1</v>
      </c>
      <c r="N206" s="12" t="s">
        <v>8273</v>
      </c>
      <c r="O206" s="12" t="s">
        <v>8274</v>
      </c>
      <c r="P206" s="12">
        <v>112</v>
      </c>
      <c r="Q206" s="12">
        <v>65.17</v>
      </c>
      <c r="R206" s="15">
        <v>42524.782638888893</v>
      </c>
      <c r="S206" s="15">
        <v>42544.782638888893</v>
      </c>
      <c r="T206" s="11"/>
      <c r="U206" s="12"/>
      <c r="V206" s="12"/>
      <c r="W206" s="13"/>
      <c r="X206" s="14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6"/>
      <c r="AL206" s="16"/>
      <c r="AM206" s="11"/>
      <c r="AN206" s="12"/>
      <c r="AO206" s="12"/>
      <c r="AP206" s="13"/>
      <c r="AQ206" s="14"/>
      <c r="AR206" s="11"/>
      <c r="AS206" s="11"/>
      <c r="AT206" s="11"/>
      <c r="AU206" s="11"/>
      <c r="AV206" s="11"/>
      <c r="AW206" s="11"/>
      <c r="AX206" s="11"/>
      <c r="AY206" s="11"/>
      <c r="AZ206" s="11"/>
      <c r="BA206" s="11"/>
      <c r="BB206" s="11"/>
      <c r="BC206" s="11"/>
      <c r="BD206" s="16"/>
      <c r="BE206" s="16"/>
      <c r="BF206" s="11"/>
      <c r="BG206" s="12"/>
      <c r="BH206" s="12"/>
      <c r="BI206" s="13"/>
      <c r="BJ206" s="14"/>
      <c r="BK206" s="11"/>
      <c r="BL206" s="11"/>
      <c r="BM206" s="11"/>
      <c r="BN206" s="11"/>
      <c r="BO206" s="11"/>
      <c r="BP206" s="11"/>
      <c r="BQ206" s="11"/>
      <c r="BR206" s="11"/>
      <c r="BS206" s="11"/>
      <c r="BT206" s="11"/>
      <c r="BU206" s="11"/>
      <c r="BV206" s="11"/>
      <c r="BW206" s="16"/>
      <c r="BX206" s="16"/>
      <c r="BY206" s="11"/>
      <c r="BZ206" s="12"/>
      <c r="CA206" s="12"/>
      <c r="CB206" s="13"/>
      <c r="CC206" s="14"/>
      <c r="CD206" s="11"/>
      <c r="CE206" s="11"/>
      <c r="CF206" s="11"/>
      <c r="CG206" s="11"/>
      <c r="CH206" s="11"/>
      <c r="CI206" s="11"/>
      <c r="CJ206" s="11"/>
      <c r="CK206" s="11"/>
      <c r="CL206" s="11"/>
      <c r="CM206" s="11"/>
      <c r="CN206" s="11"/>
      <c r="CO206" s="11"/>
      <c r="CP206" s="16"/>
      <c r="CQ206" s="16"/>
      <c r="CR206" s="11"/>
      <c r="CS206" s="12"/>
      <c r="CT206" s="12"/>
      <c r="CU206" s="13"/>
      <c r="CV206" s="14"/>
      <c r="CW206" s="11"/>
      <c r="CX206" s="11"/>
      <c r="CY206" s="11"/>
      <c r="CZ206" s="11"/>
      <c r="DA206" s="11"/>
      <c r="DB206" s="11"/>
      <c r="DC206" s="11"/>
      <c r="DD206" s="11"/>
      <c r="DE206" s="11"/>
      <c r="DF206" s="11"/>
      <c r="DG206" s="11"/>
      <c r="DH206" s="11"/>
      <c r="DI206" s="16"/>
      <c r="DJ206" s="16"/>
      <c r="DK206" s="11"/>
      <c r="DL206" s="12"/>
      <c r="DM206" s="12"/>
      <c r="DN206" s="13"/>
      <c r="DO206" s="14"/>
      <c r="DP206" s="11"/>
      <c r="DQ206" s="11"/>
      <c r="DR206" s="11"/>
      <c r="DS206" s="11"/>
      <c r="DT206" s="11"/>
      <c r="DU206" s="11"/>
      <c r="DV206" s="11"/>
      <c r="DW206" s="11"/>
      <c r="DX206" s="11"/>
      <c r="DY206" s="11"/>
      <c r="DZ206" s="11"/>
      <c r="EA206" s="11"/>
      <c r="EB206" s="16"/>
      <c r="EC206" s="16"/>
      <c r="ED206" s="11"/>
      <c r="EE206" s="12"/>
      <c r="EF206" s="12"/>
      <c r="EG206" s="13"/>
      <c r="EH206" s="14"/>
      <c r="EI206" s="11"/>
      <c r="EJ206" s="11"/>
      <c r="EK206" s="11"/>
      <c r="EL206" s="11"/>
      <c r="EM206" s="11"/>
      <c r="EN206" s="11"/>
      <c r="EO206" s="11"/>
      <c r="EP206" s="11"/>
      <c r="EQ206" s="11"/>
      <c r="ER206" s="11"/>
      <c r="ES206" s="11"/>
      <c r="ET206" s="11"/>
      <c r="EU206" s="16"/>
      <c r="EV206" s="16"/>
      <c r="EW206" s="11"/>
      <c r="EX206" s="12"/>
      <c r="EY206" s="12"/>
      <c r="EZ206" s="13"/>
      <c r="FA206" s="14"/>
      <c r="FB206" s="11"/>
      <c r="FC206" s="11"/>
      <c r="FD206" s="11"/>
      <c r="FE206" s="11"/>
      <c r="FF206" s="11"/>
      <c r="FG206" s="11"/>
      <c r="FH206" s="11"/>
      <c r="FI206" s="11"/>
      <c r="FJ206" s="11"/>
      <c r="FK206" s="11"/>
      <c r="FL206" s="11"/>
      <c r="FM206" s="11"/>
      <c r="FN206" s="16"/>
      <c r="FO206" s="16"/>
      <c r="FP206" s="11"/>
      <c r="FQ206" s="12"/>
      <c r="FR206" s="12"/>
      <c r="FS206" s="13"/>
      <c r="FT206" s="14"/>
      <c r="FU206" s="11"/>
      <c r="FV206" s="11"/>
      <c r="FW206" s="11"/>
      <c r="FX206" s="11"/>
      <c r="FY206" s="11"/>
      <c r="FZ206" s="11"/>
      <c r="GA206" s="11"/>
      <c r="GB206" s="11"/>
      <c r="GC206" s="11"/>
      <c r="GD206" s="11"/>
      <c r="GE206" s="11"/>
      <c r="GF206" s="11"/>
      <c r="GG206" s="16"/>
      <c r="GH206" s="16"/>
      <c r="GI206" s="11"/>
      <c r="GJ206" s="12"/>
      <c r="GK206" s="12"/>
      <c r="GL206" s="13"/>
      <c r="GM206" s="14"/>
      <c r="GN206" s="11"/>
      <c r="GO206" s="11"/>
      <c r="GP206" s="11"/>
      <c r="GQ206" s="11"/>
      <c r="GR206" s="11"/>
      <c r="GS206" s="11"/>
      <c r="GT206" s="11"/>
      <c r="GU206" s="11"/>
      <c r="GV206" s="11"/>
      <c r="GW206" s="11"/>
      <c r="GX206" s="11"/>
      <c r="GY206" s="11"/>
      <c r="GZ206" s="16"/>
      <c r="HA206" s="16"/>
      <c r="HB206" s="11"/>
      <c r="HC206" s="12"/>
      <c r="HD206" s="12"/>
      <c r="HE206" s="13"/>
      <c r="HF206" s="14"/>
      <c r="HG206" s="11"/>
      <c r="HH206" s="11"/>
      <c r="HI206" s="11"/>
      <c r="HJ206" s="11"/>
      <c r="HK206" s="11"/>
      <c r="HL206" s="11"/>
      <c r="HM206" s="11"/>
      <c r="HN206" s="11"/>
      <c r="HO206" s="11"/>
      <c r="HP206" s="11"/>
      <c r="HQ206" s="11"/>
      <c r="HR206" s="11"/>
      <c r="HS206" s="16"/>
      <c r="HT206" s="16"/>
      <c r="HU206" s="11"/>
      <c r="HV206" s="12"/>
      <c r="HW206" s="12"/>
      <c r="HX206" s="13"/>
      <c r="HY206" s="14"/>
      <c r="HZ206" s="11"/>
      <c r="IA206" s="11"/>
      <c r="IB206" s="11"/>
      <c r="IC206" s="11"/>
      <c r="ID206" s="11"/>
      <c r="IE206" s="11"/>
      <c r="IF206" s="11"/>
      <c r="IG206" s="11"/>
      <c r="IH206" s="11"/>
      <c r="II206" s="11"/>
      <c r="IJ206" s="11"/>
      <c r="IK206" s="11"/>
      <c r="IL206" s="16"/>
      <c r="IM206" s="16"/>
      <c r="IN206" s="11"/>
      <c r="IO206" s="12"/>
      <c r="IP206" s="12"/>
      <c r="IQ206" s="13"/>
      <c r="IR206" s="14"/>
      <c r="IS206" s="11"/>
      <c r="IT206" s="11"/>
      <c r="IU206" s="11"/>
      <c r="IV206" s="11"/>
      <c r="IW206" s="11"/>
      <c r="IX206" s="11"/>
      <c r="IY206" s="11"/>
      <c r="IZ206" s="11"/>
      <c r="JA206" s="11"/>
      <c r="JB206" s="11"/>
      <c r="JC206" s="11"/>
      <c r="JD206" s="11"/>
      <c r="JE206" s="16"/>
      <c r="JF206" s="16"/>
      <c r="JG206" s="11"/>
      <c r="JH206" s="12"/>
      <c r="JI206" s="12"/>
      <c r="JJ206" s="13"/>
      <c r="JK206" s="14"/>
      <c r="JL206" s="11"/>
      <c r="JM206" s="11"/>
      <c r="JN206" s="11"/>
      <c r="JO206" s="11"/>
      <c r="JP206" s="11"/>
      <c r="JQ206" s="11"/>
      <c r="JR206" s="11"/>
      <c r="JS206" s="11"/>
      <c r="JT206" s="11"/>
      <c r="JU206" s="11"/>
      <c r="JV206" s="11"/>
      <c r="JW206" s="11"/>
      <c r="JX206" s="16"/>
      <c r="JY206" s="16"/>
      <c r="JZ206" s="11"/>
      <c r="KA206" s="12"/>
      <c r="KB206" s="12"/>
      <c r="KC206" s="13"/>
      <c r="KD206" s="14"/>
      <c r="KE206" s="11"/>
      <c r="KF206" s="11"/>
      <c r="KG206" s="11"/>
      <c r="KH206" s="11"/>
      <c r="KI206" s="11"/>
      <c r="KJ206" s="11"/>
      <c r="KK206" s="11"/>
      <c r="KL206" s="11"/>
      <c r="KM206" s="11"/>
      <c r="KN206" s="11"/>
      <c r="KO206" s="11"/>
      <c r="KP206" s="11"/>
      <c r="KQ206" s="16"/>
      <c r="KR206" s="16"/>
      <c r="KS206" s="11"/>
      <c r="KT206" s="12"/>
      <c r="KU206" s="12"/>
      <c r="KV206" s="13"/>
      <c r="KW206" s="14"/>
      <c r="KX206" s="11"/>
      <c r="KY206" s="11"/>
      <c r="KZ206" s="11"/>
      <c r="LA206" s="11"/>
      <c r="LB206" s="11"/>
      <c r="LC206" s="11"/>
      <c r="LD206" s="11"/>
      <c r="LE206" s="11"/>
      <c r="LF206" s="11"/>
      <c r="LG206" s="11"/>
      <c r="LH206" s="11"/>
      <c r="LI206" s="11"/>
      <c r="LJ206" s="16"/>
      <c r="LK206" s="16"/>
      <c r="LL206" s="11"/>
      <c r="LM206" s="12"/>
      <c r="LN206" s="12"/>
      <c r="LO206" s="13"/>
      <c r="LP206" s="14"/>
      <c r="LQ206" s="11"/>
      <c r="LR206" s="11"/>
      <c r="LS206" s="11"/>
      <c r="LT206" s="11"/>
      <c r="LU206" s="11"/>
      <c r="LV206" s="11"/>
      <c r="LW206" s="11"/>
      <c r="LX206" s="11"/>
      <c r="LY206" s="11"/>
      <c r="LZ206" s="11"/>
      <c r="MA206" s="11"/>
      <c r="MB206" s="11"/>
      <c r="MC206" s="16"/>
      <c r="MD206" s="16"/>
      <c r="ME206" s="11"/>
      <c r="MF206" s="12"/>
      <c r="MG206" s="12"/>
      <c r="MH206" s="13"/>
      <c r="MI206" s="14"/>
      <c r="MJ206" s="11"/>
      <c r="MK206" s="11"/>
      <c r="ML206" s="11"/>
      <c r="MM206" s="11"/>
      <c r="MN206" s="11"/>
      <c r="MO206" s="11"/>
      <c r="MP206" s="11"/>
      <c r="MQ206" s="11"/>
      <c r="MR206" s="11"/>
      <c r="MS206" s="11"/>
      <c r="MT206" s="11"/>
      <c r="MU206" s="11"/>
      <c r="MV206" s="16"/>
      <c r="MW206" s="16"/>
      <c r="MX206" s="11"/>
      <c r="MY206" s="12"/>
      <c r="MZ206" s="12"/>
      <c r="NA206" s="13"/>
      <c r="NB206" s="14"/>
      <c r="NC206" s="11"/>
      <c r="ND206" s="11"/>
      <c r="NE206" s="11"/>
      <c r="NF206" s="11"/>
      <c r="NG206" s="11"/>
      <c r="NH206" s="11"/>
      <c r="NI206" s="11"/>
      <c r="NJ206" s="11"/>
      <c r="NK206" s="11"/>
      <c r="NL206" s="11"/>
      <c r="NM206" s="11"/>
      <c r="NN206" s="11"/>
      <c r="NO206" s="16"/>
      <c r="NP206" s="16"/>
      <c r="NQ206" s="11"/>
      <c r="NR206" s="12"/>
      <c r="NS206" s="12"/>
      <c r="NT206" s="13"/>
      <c r="NU206" s="14"/>
      <c r="NV206" s="11"/>
      <c r="NW206" s="11"/>
      <c r="NX206" s="11"/>
      <c r="NY206" s="11"/>
      <c r="NZ206" s="11"/>
      <c r="OA206" s="11"/>
      <c r="OB206" s="11"/>
      <c r="OC206" s="11"/>
      <c r="OD206" s="11"/>
      <c r="OE206" s="11"/>
      <c r="OF206" s="11"/>
      <c r="OG206" s="11"/>
      <c r="OH206" s="16"/>
      <c r="OI206" s="16"/>
      <c r="OJ206" s="11"/>
      <c r="OK206" s="12"/>
      <c r="OL206" s="12"/>
      <c r="OM206" s="13"/>
      <c r="ON206" s="14"/>
      <c r="OO206" s="11"/>
      <c r="OP206" s="11"/>
      <c r="OQ206" s="11"/>
      <c r="OR206" s="11"/>
      <c r="OS206" s="11"/>
      <c r="OT206" s="11"/>
      <c r="OU206" s="11"/>
      <c r="OV206" s="11"/>
      <c r="OW206" s="11"/>
      <c r="OX206" s="11"/>
      <c r="OY206" s="11"/>
      <c r="OZ206" s="11"/>
      <c r="PA206" s="16"/>
      <c r="PB206" s="16"/>
    </row>
    <row r="207" spans="1:418" ht="100" customHeight="1" x14ac:dyDescent="0.75">
      <c r="A207" s="12">
        <v>3384</v>
      </c>
      <c r="B207" s="12" t="s">
        <v>3383</v>
      </c>
      <c r="C207" s="12" t="s">
        <v>7494</v>
      </c>
      <c r="D207" s="26">
        <v>6000</v>
      </c>
      <c r="E207" s="27">
        <v>6000.66</v>
      </c>
      <c r="F207" s="12" t="s">
        <v>8218</v>
      </c>
      <c r="G207" s="12" t="s">
        <v>8223</v>
      </c>
      <c r="H207" s="12" t="s">
        <v>8245</v>
      </c>
      <c r="I207" s="12">
        <v>1448074800</v>
      </c>
      <c r="J207" s="12">
        <v>1444874768</v>
      </c>
      <c r="K207" s="12" t="b">
        <v>0</v>
      </c>
      <c r="L207" s="12">
        <v>64</v>
      </c>
      <c r="M207" s="12" t="b">
        <v>1</v>
      </c>
      <c r="N207" s="12" t="s">
        <v>8273</v>
      </c>
      <c r="O207" s="12" t="s">
        <v>8274</v>
      </c>
      <c r="P207" s="12">
        <v>100</v>
      </c>
      <c r="Q207" s="12">
        <v>93.76</v>
      </c>
      <c r="R207" s="15">
        <v>42292.087592592594</v>
      </c>
      <c r="S207" s="15">
        <v>42329.125</v>
      </c>
      <c r="T207" s="11"/>
      <c r="U207" s="12"/>
      <c r="V207" s="12"/>
      <c r="W207" s="13"/>
      <c r="X207" s="14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6"/>
      <c r="AL207" s="16"/>
      <c r="AM207" s="11"/>
      <c r="AN207" s="12"/>
      <c r="AO207" s="12"/>
      <c r="AP207" s="13"/>
      <c r="AQ207" s="14"/>
      <c r="AR207" s="11"/>
      <c r="AS207" s="11"/>
      <c r="AT207" s="11"/>
      <c r="AU207" s="11"/>
      <c r="AV207" s="11"/>
      <c r="AW207" s="11"/>
      <c r="AX207" s="11"/>
      <c r="AY207" s="11"/>
      <c r="AZ207" s="11"/>
      <c r="BA207" s="11"/>
      <c r="BB207" s="11"/>
      <c r="BC207" s="11"/>
      <c r="BD207" s="16"/>
      <c r="BE207" s="16"/>
      <c r="BF207" s="11"/>
      <c r="BG207" s="12"/>
      <c r="BH207" s="12"/>
      <c r="BI207" s="13"/>
      <c r="BJ207" s="14"/>
      <c r="BK207" s="11"/>
      <c r="BL207" s="11"/>
      <c r="BM207" s="11"/>
      <c r="BN207" s="11"/>
      <c r="BO207" s="11"/>
      <c r="BP207" s="11"/>
      <c r="BQ207" s="11"/>
      <c r="BR207" s="11"/>
      <c r="BS207" s="11"/>
      <c r="BT207" s="11"/>
      <c r="BU207" s="11"/>
      <c r="BV207" s="11"/>
      <c r="BW207" s="16"/>
      <c r="BX207" s="16"/>
      <c r="BY207" s="11"/>
      <c r="BZ207" s="12"/>
      <c r="CA207" s="12"/>
      <c r="CB207" s="13"/>
      <c r="CC207" s="14"/>
      <c r="CD207" s="11"/>
      <c r="CE207" s="11"/>
      <c r="CF207" s="11"/>
      <c r="CG207" s="11"/>
      <c r="CH207" s="11"/>
      <c r="CI207" s="11"/>
      <c r="CJ207" s="11"/>
      <c r="CK207" s="11"/>
      <c r="CL207" s="11"/>
      <c r="CM207" s="11"/>
      <c r="CN207" s="11"/>
      <c r="CO207" s="11"/>
      <c r="CP207" s="16"/>
      <c r="CQ207" s="16"/>
      <c r="CR207" s="11"/>
      <c r="CS207" s="12"/>
      <c r="CT207" s="12"/>
      <c r="CU207" s="13"/>
      <c r="CV207" s="14"/>
      <c r="CW207" s="11"/>
      <c r="CX207" s="11"/>
      <c r="CY207" s="11"/>
      <c r="CZ207" s="11"/>
      <c r="DA207" s="11"/>
      <c r="DB207" s="11"/>
      <c r="DC207" s="11"/>
      <c r="DD207" s="11"/>
      <c r="DE207" s="11"/>
      <c r="DF207" s="11"/>
      <c r="DG207" s="11"/>
      <c r="DH207" s="11"/>
      <c r="DI207" s="16"/>
      <c r="DJ207" s="16"/>
      <c r="DK207" s="11"/>
      <c r="DL207" s="12"/>
      <c r="DM207" s="12"/>
      <c r="DN207" s="13"/>
      <c r="DO207" s="14"/>
      <c r="DP207" s="11"/>
      <c r="DQ207" s="11"/>
      <c r="DR207" s="11"/>
      <c r="DS207" s="11"/>
      <c r="DT207" s="11"/>
      <c r="DU207" s="11"/>
      <c r="DV207" s="11"/>
      <c r="DW207" s="11"/>
      <c r="DX207" s="11"/>
      <c r="DY207" s="11"/>
      <c r="DZ207" s="11"/>
      <c r="EA207" s="11"/>
      <c r="EB207" s="16"/>
      <c r="EC207" s="16"/>
      <c r="ED207" s="11"/>
      <c r="EE207" s="12"/>
      <c r="EF207" s="12"/>
      <c r="EG207" s="13"/>
      <c r="EH207" s="14"/>
      <c r="EI207" s="11"/>
      <c r="EJ207" s="11"/>
      <c r="EK207" s="11"/>
      <c r="EL207" s="11"/>
      <c r="EM207" s="11"/>
      <c r="EN207" s="11"/>
      <c r="EO207" s="11"/>
      <c r="EP207" s="11"/>
      <c r="EQ207" s="11"/>
      <c r="ER207" s="11"/>
      <c r="ES207" s="11"/>
      <c r="ET207" s="11"/>
      <c r="EU207" s="16"/>
      <c r="EV207" s="16"/>
      <c r="EW207" s="11"/>
      <c r="EX207" s="12"/>
      <c r="EY207" s="12"/>
      <c r="EZ207" s="13"/>
      <c r="FA207" s="14"/>
      <c r="FB207" s="11"/>
      <c r="FC207" s="11"/>
      <c r="FD207" s="11"/>
      <c r="FE207" s="11"/>
      <c r="FF207" s="11"/>
      <c r="FG207" s="11"/>
      <c r="FH207" s="11"/>
      <c r="FI207" s="11"/>
      <c r="FJ207" s="11"/>
      <c r="FK207" s="11"/>
      <c r="FL207" s="11"/>
      <c r="FM207" s="11"/>
      <c r="FN207" s="16"/>
      <c r="FO207" s="16"/>
      <c r="FP207" s="11"/>
      <c r="FQ207" s="12"/>
      <c r="FR207" s="12"/>
      <c r="FS207" s="13"/>
      <c r="FT207" s="14"/>
      <c r="FU207" s="11"/>
      <c r="FV207" s="11"/>
      <c r="FW207" s="11"/>
      <c r="FX207" s="11"/>
      <c r="FY207" s="11"/>
      <c r="FZ207" s="11"/>
      <c r="GA207" s="11"/>
      <c r="GB207" s="11"/>
      <c r="GC207" s="11"/>
      <c r="GD207" s="11"/>
      <c r="GE207" s="11"/>
      <c r="GF207" s="11"/>
      <c r="GG207" s="16"/>
      <c r="GH207" s="16"/>
      <c r="GI207" s="11"/>
      <c r="GJ207" s="12"/>
      <c r="GK207" s="12"/>
      <c r="GL207" s="13"/>
      <c r="GM207" s="14"/>
      <c r="GN207" s="11"/>
      <c r="GO207" s="11"/>
      <c r="GP207" s="11"/>
      <c r="GQ207" s="11"/>
      <c r="GR207" s="11"/>
      <c r="GS207" s="11"/>
      <c r="GT207" s="11"/>
      <c r="GU207" s="11"/>
      <c r="GV207" s="11"/>
      <c r="GW207" s="11"/>
      <c r="GX207" s="11"/>
      <c r="GY207" s="11"/>
      <c r="GZ207" s="16"/>
      <c r="HA207" s="16"/>
      <c r="HB207" s="11"/>
      <c r="HC207" s="12"/>
      <c r="HD207" s="12"/>
      <c r="HE207" s="13"/>
      <c r="HF207" s="14"/>
      <c r="HG207" s="11"/>
      <c r="HH207" s="11"/>
      <c r="HI207" s="11"/>
      <c r="HJ207" s="11"/>
      <c r="HK207" s="11"/>
      <c r="HL207" s="11"/>
      <c r="HM207" s="11"/>
      <c r="HN207" s="11"/>
      <c r="HO207" s="11"/>
      <c r="HP207" s="11"/>
      <c r="HQ207" s="11"/>
      <c r="HR207" s="11"/>
      <c r="HS207" s="16"/>
      <c r="HT207" s="16"/>
      <c r="HU207" s="11"/>
      <c r="HV207" s="12"/>
      <c r="HW207" s="12"/>
      <c r="HX207" s="13"/>
      <c r="HY207" s="14"/>
      <c r="HZ207" s="11"/>
      <c r="IA207" s="11"/>
      <c r="IB207" s="11"/>
      <c r="IC207" s="11"/>
      <c r="ID207" s="11"/>
      <c r="IE207" s="11"/>
      <c r="IF207" s="11"/>
      <c r="IG207" s="11"/>
      <c r="IH207" s="11"/>
      <c r="II207" s="11"/>
      <c r="IJ207" s="11"/>
      <c r="IK207" s="11"/>
      <c r="IL207" s="16"/>
      <c r="IM207" s="16"/>
      <c r="IN207" s="11"/>
      <c r="IO207" s="12"/>
      <c r="IP207" s="12"/>
      <c r="IQ207" s="13"/>
      <c r="IR207" s="14"/>
      <c r="IS207" s="11"/>
      <c r="IT207" s="11"/>
      <c r="IU207" s="11"/>
      <c r="IV207" s="11"/>
      <c r="IW207" s="11"/>
      <c r="IX207" s="11"/>
      <c r="IY207" s="11"/>
      <c r="IZ207" s="11"/>
      <c r="JA207" s="11"/>
      <c r="JB207" s="11"/>
      <c r="JC207" s="11"/>
      <c r="JD207" s="11"/>
      <c r="JE207" s="16"/>
      <c r="JF207" s="16"/>
      <c r="JG207" s="11"/>
      <c r="JH207" s="12"/>
      <c r="JI207" s="12"/>
      <c r="JJ207" s="13"/>
      <c r="JK207" s="14"/>
      <c r="JL207" s="11"/>
      <c r="JM207" s="11"/>
      <c r="JN207" s="11"/>
      <c r="JO207" s="11"/>
      <c r="JP207" s="11"/>
      <c r="JQ207" s="11"/>
      <c r="JR207" s="11"/>
      <c r="JS207" s="11"/>
      <c r="JT207" s="11"/>
      <c r="JU207" s="11"/>
      <c r="JV207" s="11"/>
      <c r="JW207" s="11"/>
      <c r="JX207" s="16"/>
      <c r="JY207" s="16"/>
      <c r="JZ207" s="11"/>
      <c r="KA207" s="12"/>
      <c r="KB207" s="12"/>
      <c r="KC207" s="13"/>
      <c r="KD207" s="14"/>
      <c r="KE207" s="11"/>
      <c r="KF207" s="11"/>
      <c r="KG207" s="11"/>
      <c r="KH207" s="11"/>
      <c r="KI207" s="11"/>
      <c r="KJ207" s="11"/>
      <c r="KK207" s="11"/>
      <c r="KL207" s="11"/>
      <c r="KM207" s="11"/>
      <c r="KN207" s="11"/>
      <c r="KO207" s="11"/>
      <c r="KP207" s="11"/>
      <c r="KQ207" s="16"/>
      <c r="KR207" s="16"/>
      <c r="KS207" s="11"/>
      <c r="KT207" s="12"/>
      <c r="KU207" s="12"/>
      <c r="KV207" s="13"/>
      <c r="KW207" s="14"/>
      <c r="KX207" s="11"/>
      <c r="KY207" s="11"/>
      <c r="KZ207" s="11"/>
      <c r="LA207" s="11"/>
      <c r="LB207" s="11"/>
      <c r="LC207" s="11"/>
      <c r="LD207" s="11"/>
      <c r="LE207" s="11"/>
      <c r="LF207" s="11"/>
      <c r="LG207" s="11"/>
      <c r="LH207" s="11"/>
      <c r="LI207" s="11"/>
      <c r="LJ207" s="16"/>
      <c r="LK207" s="16"/>
      <c r="LL207" s="11"/>
      <c r="LM207" s="12"/>
      <c r="LN207" s="12"/>
      <c r="LO207" s="13"/>
      <c r="LP207" s="14"/>
      <c r="LQ207" s="11"/>
      <c r="LR207" s="11"/>
      <c r="LS207" s="11"/>
      <c r="LT207" s="11"/>
      <c r="LU207" s="11"/>
      <c r="LV207" s="11"/>
      <c r="LW207" s="11"/>
      <c r="LX207" s="11"/>
      <c r="LY207" s="11"/>
      <c r="LZ207" s="11"/>
      <c r="MA207" s="11"/>
      <c r="MB207" s="11"/>
      <c r="MC207" s="16"/>
      <c r="MD207" s="16"/>
      <c r="ME207" s="11"/>
      <c r="MF207" s="12"/>
      <c r="MG207" s="12"/>
      <c r="MH207" s="13"/>
      <c r="MI207" s="14"/>
      <c r="MJ207" s="11"/>
      <c r="MK207" s="11"/>
      <c r="ML207" s="11"/>
      <c r="MM207" s="11"/>
      <c r="MN207" s="11"/>
      <c r="MO207" s="11"/>
      <c r="MP207" s="11"/>
      <c r="MQ207" s="11"/>
      <c r="MR207" s="11"/>
      <c r="MS207" s="11"/>
      <c r="MT207" s="11"/>
      <c r="MU207" s="11"/>
      <c r="MV207" s="16"/>
      <c r="MW207" s="16"/>
      <c r="MX207" s="11"/>
      <c r="MY207" s="12"/>
      <c r="MZ207" s="12"/>
      <c r="NA207" s="13"/>
      <c r="NB207" s="14"/>
      <c r="NC207" s="11"/>
      <c r="ND207" s="11"/>
      <c r="NE207" s="11"/>
      <c r="NF207" s="11"/>
      <c r="NG207" s="11"/>
      <c r="NH207" s="11"/>
      <c r="NI207" s="11"/>
      <c r="NJ207" s="11"/>
      <c r="NK207" s="11"/>
      <c r="NL207" s="11"/>
      <c r="NM207" s="11"/>
      <c r="NN207" s="11"/>
      <c r="NO207" s="16"/>
      <c r="NP207" s="16"/>
      <c r="NQ207" s="11"/>
      <c r="NR207" s="12"/>
      <c r="NS207" s="12"/>
      <c r="NT207" s="13"/>
      <c r="NU207" s="14"/>
      <c r="NV207" s="11"/>
      <c r="NW207" s="11"/>
      <c r="NX207" s="11"/>
      <c r="NY207" s="11"/>
      <c r="NZ207" s="11"/>
      <c r="OA207" s="11"/>
      <c r="OB207" s="11"/>
      <c r="OC207" s="11"/>
      <c r="OD207" s="11"/>
      <c r="OE207" s="11"/>
      <c r="OF207" s="11"/>
      <c r="OG207" s="11"/>
      <c r="OH207" s="16"/>
      <c r="OI207" s="16"/>
      <c r="OJ207" s="11"/>
      <c r="OK207" s="12"/>
      <c r="OL207" s="12"/>
      <c r="OM207" s="13"/>
      <c r="ON207" s="14"/>
      <c r="OO207" s="11"/>
      <c r="OP207" s="11"/>
      <c r="OQ207" s="11"/>
      <c r="OR207" s="11"/>
      <c r="OS207" s="11"/>
      <c r="OT207" s="11"/>
      <c r="OU207" s="11"/>
      <c r="OV207" s="11"/>
      <c r="OW207" s="11"/>
      <c r="OX207" s="11"/>
      <c r="OY207" s="11"/>
      <c r="OZ207" s="11"/>
      <c r="PA207" s="16"/>
      <c r="PB207" s="16"/>
    </row>
    <row r="208" spans="1:418" ht="100" customHeight="1" x14ac:dyDescent="0.75">
      <c r="A208" s="12">
        <v>3385</v>
      </c>
      <c r="B208" s="12" t="s">
        <v>3384</v>
      </c>
      <c r="C208" s="12" t="s">
        <v>7495</v>
      </c>
      <c r="D208" s="26">
        <v>2000</v>
      </c>
      <c r="E208" s="27">
        <v>2000</v>
      </c>
      <c r="F208" s="12" t="s">
        <v>8218</v>
      </c>
      <c r="G208" s="12" t="s">
        <v>8223</v>
      </c>
      <c r="H208" s="12" t="s">
        <v>8245</v>
      </c>
      <c r="I208" s="12">
        <v>1418244552</v>
      </c>
      <c r="J208" s="12">
        <v>1415652552</v>
      </c>
      <c r="K208" s="12" t="b">
        <v>0</v>
      </c>
      <c r="L208" s="12">
        <v>15</v>
      </c>
      <c r="M208" s="12" t="b">
        <v>1</v>
      </c>
      <c r="N208" s="12" t="s">
        <v>8273</v>
      </c>
      <c r="O208" s="12" t="s">
        <v>8274</v>
      </c>
      <c r="P208" s="12">
        <v>100</v>
      </c>
      <c r="Q208" s="12">
        <v>133.33000000000001</v>
      </c>
      <c r="R208" s="15">
        <v>41953.8675</v>
      </c>
      <c r="S208" s="15">
        <v>41983.8675</v>
      </c>
      <c r="T208" s="11"/>
      <c r="U208" s="12"/>
      <c r="V208" s="12"/>
      <c r="W208" s="13"/>
      <c r="X208" s="14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6"/>
      <c r="AL208" s="16"/>
      <c r="AM208" s="11"/>
      <c r="AN208" s="12"/>
      <c r="AO208" s="12"/>
      <c r="AP208" s="13"/>
      <c r="AQ208" s="14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6"/>
      <c r="BE208" s="16"/>
      <c r="BF208" s="11"/>
      <c r="BG208" s="12"/>
      <c r="BH208" s="12"/>
      <c r="BI208" s="13"/>
      <c r="BJ208" s="14"/>
      <c r="BK208" s="11"/>
      <c r="BL208" s="11"/>
      <c r="BM208" s="11"/>
      <c r="BN208" s="11"/>
      <c r="BO208" s="11"/>
      <c r="BP208" s="11"/>
      <c r="BQ208" s="11"/>
      <c r="BR208" s="11"/>
      <c r="BS208" s="11"/>
      <c r="BT208" s="11"/>
      <c r="BU208" s="11"/>
      <c r="BV208" s="11"/>
      <c r="BW208" s="16"/>
      <c r="BX208" s="16"/>
      <c r="BY208" s="11"/>
      <c r="BZ208" s="12"/>
      <c r="CA208" s="12"/>
      <c r="CB208" s="13"/>
      <c r="CC208" s="14"/>
      <c r="CD208" s="11"/>
      <c r="CE208" s="11"/>
      <c r="CF208" s="11"/>
      <c r="CG208" s="11"/>
      <c r="CH208" s="11"/>
      <c r="CI208" s="11"/>
      <c r="CJ208" s="11"/>
      <c r="CK208" s="11"/>
      <c r="CL208" s="11"/>
      <c r="CM208" s="11"/>
      <c r="CN208" s="11"/>
      <c r="CO208" s="11"/>
      <c r="CP208" s="16"/>
      <c r="CQ208" s="16"/>
      <c r="CR208" s="11"/>
      <c r="CS208" s="12"/>
      <c r="CT208" s="12"/>
      <c r="CU208" s="13"/>
      <c r="CV208" s="14"/>
      <c r="CW208" s="11"/>
      <c r="CX208" s="11"/>
      <c r="CY208" s="11"/>
      <c r="CZ208" s="11"/>
      <c r="DA208" s="11"/>
      <c r="DB208" s="11"/>
      <c r="DC208" s="11"/>
      <c r="DD208" s="11"/>
      <c r="DE208" s="11"/>
      <c r="DF208" s="11"/>
      <c r="DG208" s="11"/>
      <c r="DH208" s="11"/>
      <c r="DI208" s="16"/>
      <c r="DJ208" s="16"/>
      <c r="DK208" s="11"/>
      <c r="DL208" s="12"/>
      <c r="DM208" s="12"/>
      <c r="DN208" s="13"/>
      <c r="DO208" s="14"/>
      <c r="DP208" s="11"/>
      <c r="DQ208" s="11"/>
      <c r="DR208" s="11"/>
      <c r="DS208" s="11"/>
      <c r="DT208" s="11"/>
      <c r="DU208" s="11"/>
      <c r="DV208" s="11"/>
      <c r="DW208" s="11"/>
      <c r="DX208" s="11"/>
      <c r="DY208" s="11"/>
      <c r="DZ208" s="11"/>
      <c r="EA208" s="11"/>
      <c r="EB208" s="16"/>
      <c r="EC208" s="16"/>
      <c r="ED208" s="11"/>
      <c r="EE208" s="12"/>
      <c r="EF208" s="12"/>
      <c r="EG208" s="13"/>
      <c r="EH208" s="14"/>
      <c r="EI208" s="11"/>
      <c r="EJ208" s="11"/>
      <c r="EK208" s="11"/>
      <c r="EL208" s="11"/>
      <c r="EM208" s="11"/>
      <c r="EN208" s="11"/>
      <c r="EO208" s="11"/>
      <c r="EP208" s="11"/>
      <c r="EQ208" s="11"/>
      <c r="ER208" s="11"/>
      <c r="ES208" s="11"/>
      <c r="ET208" s="11"/>
      <c r="EU208" s="16"/>
      <c r="EV208" s="16"/>
      <c r="EW208" s="11"/>
      <c r="EX208" s="12"/>
      <c r="EY208" s="12"/>
      <c r="EZ208" s="13"/>
      <c r="FA208" s="14"/>
      <c r="FB208" s="11"/>
      <c r="FC208" s="11"/>
      <c r="FD208" s="11"/>
      <c r="FE208" s="11"/>
      <c r="FF208" s="11"/>
      <c r="FG208" s="11"/>
      <c r="FH208" s="11"/>
      <c r="FI208" s="11"/>
      <c r="FJ208" s="11"/>
      <c r="FK208" s="11"/>
      <c r="FL208" s="11"/>
      <c r="FM208" s="11"/>
      <c r="FN208" s="16"/>
      <c r="FO208" s="16"/>
      <c r="FP208" s="11"/>
      <c r="FQ208" s="12"/>
      <c r="FR208" s="12"/>
      <c r="FS208" s="13"/>
      <c r="FT208" s="14"/>
      <c r="FU208" s="11"/>
      <c r="FV208" s="11"/>
      <c r="FW208" s="11"/>
      <c r="FX208" s="11"/>
      <c r="FY208" s="11"/>
      <c r="FZ208" s="11"/>
      <c r="GA208" s="11"/>
      <c r="GB208" s="11"/>
      <c r="GC208" s="11"/>
      <c r="GD208" s="11"/>
      <c r="GE208" s="11"/>
      <c r="GF208" s="11"/>
      <c r="GG208" s="16"/>
      <c r="GH208" s="16"/>
      <c r="GI208" s="11"/>
      <c r="GJ208" s="12"/>
      <c r="GK208" s="12"/>
      <c r="GL208" s="13"/>
      <c r="GM208" s="14"/>
      <c r="GN208" s="11"/>
      <c r="GO208" s="11"/>
      <c r="GP208" s="11"/>
      <c r="GQ208" s="11"/>
      <c r="GR208" s="11"/>
      <c r="GS208" s="11"/>
      <c r="GT208" s="11"/>
      <c r="GU208" s="11"/>
      <c r="GV208" s="11"/>
      <c r="GW208" s="11"/>
      <c r="GX208" s="11"/>
      <c r="GY208" s="11"/>
      <c r="GZ208" s="16"/>
      <c r="HA208" s="16"/>
      <c r="HB208" s="11"/>
      <c r="HC208" s="12"/>
      <c r="HD208" s="12"/>
      <c r="HE208" s="13"/>
      <c r="HF208" s="14"/>
      <c r="HG208" s="11"/>
      <c r="HH208" s="11"/>
      <c r="HI208" s="11"/>
      <c r="HJ208" s="11"/>
      <c r="HK208" s="11"/>
      <c r="HL208" s="11"/>
      <c r="HM208" s="11"/>
      <c r="HN208" s="11"/>
      <c r="HO208" s="11"/>
      <c r="HP208" s="11"/>
      <c r="HQ208" s="11"/>
      <c r="HR208" s="11"/>
      <c r="HS208" s="16"/>
      <c r="HT208" s="16"/>
      <c r="HU208" s="11"/>
      <c r="HV208" s="12"/>
      <c r="HW208" s="12"/>
      <c r="HX208" s="13"/>
      <c r="HY208" s="14"/>
      <c r="HZ208" s="11"/>
      <c r="IA208" s="11"/>
      <c r="IB208" s="11"/>
      <c r="IC208" s="11"/>
      <c r="ID208" s="11"/>
      <c r="IE208" s="11"/>
      <c r="IF208" s="11"/>
      <c r="IG208" s="11"/>
      <c r="IH208" s="11"/>
      <c r="II208" s="11"/>
      <c r="IJ208" s="11"/>
      <c r="IK208" s="11"/>
      <c r="IL208" s="16"/>
      <c r="IM208" s="16"/>
      <c r="IN208" s="11"/>
      <c r="IO208" s="12"/>
      <c r="IP208" s="12"/>
      <c r="IQ208" s="13"/>
      <c r="IR208" s="14"/>
      <c r="IS208" s="11"/>
      <c r="IT208" s="11"/>
      <c r="IU208" s="11"/>
      <c r="IV208" s="11"/>
      <c r="IW208" s="11"/>
      <c r="IX208" s="11"/>
      <c r="IY208" s="11"/>
      <c r="IZ208" s="11"/>
      <c r="JA208" s="11"/>
      <c r="JB208" s="11"/>
      <c r="JC208" s="11"/>
      <c r="JD208" s="11"/>
      <c r="JE208" s="16"/>
      <c r="JF208" s="16"/>
      <c r="JG208" s="11"/>
      <c r="JH208" s="12"/>
      <c r="JI208" s="12"/>
      <c r="JJ208" s="13"/>
      <c r="JK208" s="14"/>
      <c r="JL208" s="11"/>
      <c r="JM208" s="11"/>
      <c r="JN208" s="11"/>
      <c r="JO208" s="11"/>
      <c r="JP208" s="11"/>
      <c r="JQ208" s="11"/>
      <c r="JR208" s="11"/>
      <c r="JS208" s="11"/>
      <c r="JT208" s="11"/>
      <c r="JU208" s="11"/>
      <c r="JV208" s="11"/>
      <c r="JW208" s="11"/>
      <c r="JX208" s="16"/>
      <c r="JY208" s="16"/>
      <c r="JZ208" s="11"/>
      <c r="KA208" s="12"/>
      <c r="KB208" s="12"/>
      <c r="KC208" s="13"/>
      <c r="KD208" s="14"/>
      <c r="KE208" s="11"/>
      <c r="KF208" s="11"/>
      <c r="KG208" s="11"/>
      <c r="KH208" s="11"/>
      <c r="KI208" s="11"/>
      <c r="KJ208" s="11"/>
      <c r="KK208" s="11"/>
      <c r="KL208" s="11"/>
      <c r="KM208" s="11"/>
      <c r="KN208" s="11"/>
      <c r="KO208" s="11"/>
      <c r="KP208" s="11"/>
      <c r="KQ208" s="16"/>
      <c r="KR208" s="16"/>
      <c r="KS208" s="11"/>
      <c r="KT208" s="12"/>
      <c r="KU208" s="12"/>
      <c r="KV208" s="13"/>
      <c r="KW208" s="14"/>
      <c r="KX208" s="11"/>
      <c r="KY208" s="11"/>
      <c r="KZ208" s="11"/>
      <c r="LA208" s="11"/>
      <c r="LB208" s="11"/>
      <c r="LC208" s="11"/>
      <c r="LD208" s="11"/>
      <c r="LE208" s="11"/>
      <c r="LF208" s="11"/>
      <c r="LG208" s="11"/>
      <c r="LH208" s="11"/>
      <c r="LI208" s="11"/>
      <c r="LJ208" s="16"/>
      <c r="LK208" s="16"/>
      <c r="LL208" s="11"/>
      <c r="LM208" s="12"/>
      <c r="LN208" s="12"/>
      <c r="LO208" s="13"/>
      <c r="LP208" s="14"/>
      <c r="LQ208" s="11"/>
      <c r="LR208" s="11"/>
      <c r="LS208" s="11"/>
      <c r="LT208" s="11"/>
      <c r="LU208" s="11"/>
      <c r="LV208" s="11"/>
      <c r="LW208" s="11"/>
      <c r="LX208" s="11"/>
      <c r="LY208" s="11"/>
      <c r="LZ208" s="11"/>
      <c r="MA208" s="11"/>
      <c r="MB208" s="11"/>
      <c r="MC208" s="16"/>
      <c r="MD208" s="16"/>
      <c r="ME208" s="11"/>
      <c r="MF208" s="12"/>
      <c r="MG208" s="12"/>
      <c r="MH208" s="13"/>
      <c r="MI208" s="14"/>
      <c r="MJ208" s="11"/>
      <c r="MK208" s="11"/>
      <c r="ML208" s="11"/>
      <c r="MM208" s="11"/>
      <c r="MN208" s="11"/>
      <c r="MO208" s="11"/>
      <c r="MP208" s="11"/>
      <c r="MQ208" s="11"/>
      <c r="MR208" s="11"/>
      <c r="MS208" s="11"/>
      <c r="MT208" s="11"/>
      <c r="MU208" s="11"/>
      <c r="MV208" s="16"/>
      <c r="MW208" s="16"/>
      <c r="MX208" s="11"/>
      <c r="MY208" s="12"/>
      <c r="MZ208" s="12"/>
      <c r="NA208" s="13"/>
      <c r="NB208" s="14"/>
      <c r="NC208" s="11"/>
      <c r="ND208" s="11"/>
      <c r="NE208" s="11"/>
      <c r="NF208" s="11"/>
      <c r="NG208" s="11"/>
      <c r="NH208" s="11"/>
      <c r="NI208" s="11"/>
      <c r="NJ208" s="11"/>
      <c r="NK208" s="11"/>
      <c r="NL208" s="11"/>
      <c r="NM208" s="11"/>
      <c r="NN208" s="11"/>
      <c r="NO208" s="16"/>
      <c r="NP208" s="16"/>
      <c r="NQ208" s="11"/>
      <c r="NR208" s="12"/>
      <c r="NS208" s="12"/>
      <c r="NT208" s="13"/>
      <c r="NU208" s="14"/>
      <c r="NV208" s="11"/>
      <c r="NW208" s="11"/>
      <c r="NX208" s="11"/>
      <c r="NY208" s="11"/>
      <c r="NZ208" s="11"/>
      <c r="OA208" s="11"/>
      <c r="OB208" s="11"/>
      <c r="OC208" s="11"/>
      <c r="OD208" s="11"/>
      <c r="OE208" s="11"/>
      <c r="OF208" s="11"/>
      <c r="OG208" s="11"/>
      <c r="OH208" s="16"/>
      <c r="OI208" s="16"/>
      <c r="OJ208" s="11"/>
      <c r="OK208" s="12"/>
      <c r="OL208" s="12"/>
      <c r="OM208" s="13"/>
      <c r="ON208" s="14"/>
      <c r="OO208" s="11"/>
      <c r="OP208" s="11"/>
      <c r="OQ208" s="11"/>
      <c r="OR208" s="11"/>
      <c r="OS208" s="11"/>
      <c r="OT208" s="11"/>
      <c r="OU208" s="11"/>
      <c r="OV208" s="11"/>
      <c r="OW208" s="11"/>
      <c r="OX208" s="11"/>
      <c r="OY208" s="11"/>
      <c r="OZ208" s="11"/>
      <c r="PA208" s="16"/>
      <c r="PB208" s="16"/>
    </row>
    <row r="209" spans="1:418" ht="100" customHeight="1" x14ac:dyDescent="0.75">
      <c r="A209" s="12">
        <v>3386</v>
      </c>
      <c r="B209" s="12" t="s">
        <v>3385</v>
      </c>
      <c r="C209" s="12" t="s">
        <v>7496</v>
      </c>
      <c r="D209" s="26">
        <v>2000</v>
      </c>
      <c r="E209" s="27">
        <v>2100</v>
      </c>
      <c r="F209" s="12" t="s">
        <v>8218</v>
      </c>
      <c r="G209" s="12" t="s">
        <v>8223</v>
      </c>
      <c r="H209" s="12" t="s">
        <v>8245</v>
      </c>
      <c r="I209" s="12">
        <v>1417620506</v>
      </c>
      <c r="J209" s="12">
        <v>1415028506</v>
      </c>
      <c r="K209" s="12" t="b">
        <v>0</v>
      </c>
      <c r="L209" s="12">
        <v>41</v>
      </c>
      <c r="M209" s="12" t="b">
        <v>1</v>
      </c>
      <c r="N209" s="12" t="s">
        <v>8273</v>
      </c>
      <c r="O209" s="12" t="s">
        <v>8274</v>
      </c>
      <c r="P209" s="12">
        <v>105</v>
      </c>
      <c r="Q209" s="12">
        <v>51.22</v>
      </c>
      <c r="R209" s="15">
        <v>41946.644745370373</v>
      </c>
      <c r="S209" s="15">
        <v>41976.644745370373</v>
      </c>
      <c r="T209" s="11"/>
      <c r="U209" s="12"/>
      <c r="V209" s="12"/>
      <c r="W209" s="13"/>
      <c r="X209" s="14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6"/>
      <c r="AL209" s="16"/>
      <c r="AM209" s="11"/>
      <c r="AN209" s="12"/>
      <c r="AO209" s="12"/>
      <c r="AP209" s="13"/>
      <c r="AQ209" s="14"/>
      <c r="AR209" s="11"/>
      <c r="AS209" s="11"/>
      <c r="AT209" s="11"/>
      <c r="AU209" s="11"/>
      <c r="AV209" s="11"/>
      <c r="AW209" s="11"/>
      <c r="AX209" s="11"/>
      <c r="AY209" s="11"/>
      <c r="AZ209" s="11"/>
      <c r="BA209" s="11"/>
      <c r="BB209" s="11"/>
      <c r="BC209" s="11"/>
      <c r="BD209" s="16"/>
      <c r="BE209" s="16"/>
      <c r="BF209" s="11"/>
      <c r="BG209" s="12"/>
      <c r="BH209" s="12"/>
      <c r="BI209" s="13"/>
      <c r="BJ209" s="14"/>
      <c r="BK209" s="11"/>
      <c r="BL209" s="11"/>
      <c r="BM209" s="11"/>
      <c r="BN209" s="11"/>
      <c r="BO209" s="11"/>
      <c r="BP209" s="11"/>
      <c r="BQ209" s="11"/>
      <c r="BR209" s="11"/>
      <c r="BS209" s="11"/>
      <c r="BT209" s="11"/>
      <c r="BU209" s="11"/>
      <c r="BV209" s="11"/>
      <c r="BW209" s="16"/>
      <c r="BX209" s="16"/>
      <c r="BY209" s="11"/>
      <c r="BZ209" s="12"/>
      <c r="CA209" s="12"/>
      <c r="CB209" s="13"/>
      <c r="CC209" s="14"/>
      <c r="CD209" s="11"/>
      <c r="CE209" s="11"/>
      <c r="CF209" s="11"/>
      <c r="CG209" s="11"/>
      <c r="CH209" s="11"/>
      <c r="CI209" s="11"/>
      <c r="CJ209" s="11"/>
      <c r="CK209" s="11"/>
      <c r="CL209" s="11"/>
      <c r="CM209" s="11"/>
      <c r="CN209" s="11"/>
      <c r="CO209" s="11"/>
      <c r="CP209" s="16"/>
      <c r="CQ209" s="16"/>
      <c r="CR209" s="11"/>
      <c r="CS209" s="12"/>
      <c r="CT209" s="12"/>
      <c r="CU209" s="13"/>
      <c r="CV209" s="14"/>
      <c r="CW209" s="11"/>
      <c r="CX209" s="11"/>
      <c r="CY209" s="11"/>
      <c r="CZ209" s="11"/>
      <c r="DA209" s="11"/>
      <c r="DB209" s="11"/>
      <c r="DC209" s="11"/>
      <c r="DD209" s="11"/>
      <c r="DE209" s="11"/>
      <c r="DF209" s="11"/>
      <c r="DG209" s="11"/>
      <c r="DH209" s="11"/>
      <c r="DI209" s="16"/>
      <c r="DJ209" s="16"/>
      <c r="DK209" s="11"/>
      <c r="DL209" s="12"/>
      <c r="DM209" s="12"/>
      <c r="DN209" s="13"/>
      <c r="DO209" s="14"/>
      <c r="DP209" s="11"/>
      <c r="DQ209" s="11"/>
      <c r="DR209" s="11"/>
      <c r="DS209" s="11"/>
      <c r="DT209" s="11"/>
      <c r="DU209" s="11"/>
      <c r="DV209" s="11"/>
      <c r="DW209" s="11"/>
      <c r="DX209" s="11"/>
      <c r="DY209" s="11"/>
      <c r="DZ209" s="11"/>
      <c r="EA209" s="11"/>
      <c r="EB209" s="16"/>
      <c r="EC209" s="16"/>
      <c r="ED209" s="11"/>
      <c r="EE209" s="12"/>
      <c r="EF209" s="12"/>
      <c r="EG209" s="13"/>
      <c r="EH209" s="14"/>
      <c r="EI209" s="11"/>
      <c r="EJ209" s="11"/>
      <c r="EK209" s="11"/>
      <c r="EL209" s="11"/>
      <c r="EM209" s="11"/>
      <c r="EN209" s="11"/>
      <c r="EO209" s="11"/>
      <c r="EP209" s="11"/>
      <c r="EQ209" s="11"/>
      <c r="ER209" s="11"/>
      <c r="ES209" s="11"/>
      <c r="ET209" s="11"/>
      <c r="EU209" s="16"/>
      <c r="EV209" s="16"/>
      <c r="EW209" s="11"/>
      <c r="EX209" s="12"/>
      <c r="EY209" s="12"/>
      <c r="EZ209" s="13"/>
      <c r="FA209" s="14"/>
      <c r="FB209" s="11"/>
      <c r="FC209" s="11"/>
      <c r="FD209" s="11"/>
      <c r="FE209" s="11"/>
      <c r="FF209" s="11"/>
      <c r="FG209" s="11"/>
      <c r="FH209" s="11"/>
      <c r="FI209" s="11"/>
      <c r="FJ209" s="11"/>
      <c r="FK209" s="11"/>
      <c r="FL209" s="11"/>
      <c r="FM209" s="11"/>
      <c r="FN209" s="16"/>
      <c r="FO209" s="16"/>
      <c r="FP209" s="11"/>
      <c r="FQ209" s="12"/>
      <c r="FR209" s="12"/>
      <c r="FS209" s="13"/>
      <c r="FT209" s="14"/>
      <c r="FU209" s="11"/>
      <c r="FV209" s="11"/>
      <c r="FW209" s="11"/>
      <c r="FX209" s="11"/>
      <c r="FY209" s="11"/>
      <c r="FZ209" s="11"/>
      <c r="GA209" s="11"/>
      <c r="GB209" s="11"/>
      <c r="GC209" s="11"/>
      <c r="GD209" s="11"/>
      <c r="GE209" s="11"/>
      <c r="GF209" s="11"/>
      <c r="GG209" s="16"/>
      <c r="GH209" s="16"/>
      <c r="GI209" s="11"/>
      <c r="GJ209" s="12"/>
      <c r="GK209" s="12"/>
      <c r="GL209" s="13"/>
      <c r="GM209" s="14"/>
      <c r="GN209" s="11"/>
      <c r="GO209" s="11"/>
      <c r="GP209" s="11"/>
      <c r="GQ209" s="11"/>
      <c r="GR209" s="11"/>
      <c r="GS209" s="11"/>
      <c r="GT209" s="11"/>
      <c r="GU209" s="11"/>
      <c r="GV209" s="11"/>
      <c r="GW209" s="11"/>
      <c r="GX209" s="11"/>
      <c r="GY209" s="11"/>
      <c r="GZ209" s="16"/>
      <c r="HA209" s="16"/>
      <c r="HB209" s="11"/>
      <c r="HC209" s="12"/>
      <c r="HD209" s="12"/>
      <c r="HE209" s="13"/>
      <c r="HF209" s="14"/>
      <c r="HG209" s="11"/>
      <c r="HH209" s="11"/>
      <c r="HI209" s="11"/>
      <c r="HJ209" s="11"/>
      <c r="HK209" s="11"/>
      <c r="HL209" s="11"/>
      <c r="HM209" s="11"/>
      <c r="HN209" s="11"/>
      <c r="HO209" s="11"/>
      <c r="HP209" s="11"/>
      <c r="HQ209" s="11"/>
      <c r="HR209" s="11"/>
      <c r="HS209" s="16"/>
      <c r="HT209" s="16"/>
      <c r="HU209" s="11"/>
      <c r="HV209" s="12"/>
      <c r="HW209" s="12"/>
      <c r="HX209" s="13"/>
      <c r="HY209" s="14"/>
      <c r="HZ209" s="11"/>
      <c r="IA209" s="11"/>
      <c r="IB209" s="11"/>
      <c r="IC209" s="11"/>
      <c r="ID209" s="11"/>
      <c r="IE209" s="11"/>
      <c r="IF209" s="11"/>
      <c r="IG209" s="11"/>
      <c r="IH209" s="11"/>
      <c r="II209" s="11"/>
      <c r="IJ209" s="11"/>
      <c r="IK209" s="11"/>
      <c r="IL209" s="16"/>
      <c r="IM209" s="16"/>
      <c r="IN209" s="11"/>
      <c r="IO209" s="12"/>
      <c r="IP209" s="12"/>
      <c r="IQ209" s="13"/>
      <c r="IR209" s="14"/>
      <c r="IS209" s="11"/>
      <c r="IT209" s="11"/>
      <c r="IU209" s="11"/>
      <c r="IV209" s="11"/>
      <c r="IW209" s="11"/>
      <c r="IX209" s="11"/>
      <c r="IY209" s="11"/>
      <c r="IZ209" s="11"/>
      <c r="JA209" s="11"/>
      <c r="JB209" s="11"/>
      <c r="JC209" s="11"/>
      <c r="JD209" s="11"/>
      <c r="JE209" s="16"/>
      <c r="JF209" s="16"/>
      <c r="JG209" s="11"/>
      <c r="JH209" s="12"/>
      <c r="JI209" s="12"/>
      <c r="JJ209" s="13"/>
      <c r="JK209" s="14"/>
      <c r="JL209" s="11"/>
      <c r="JM209" s="11"/>
      <c r="JN209" s="11"/>
      <c r="JO209" s="11"/>
      <c r="JP209" s="11"/>
      <c r="JQ209" s="11"/>
      <c r="JR209" s="11"/>
      <c r="JS209" s="11"/>
      <c r="JT209" s="11"/>
      <c r="JU209" s="11"/>
      <c r="JV209" s="11"/>
      <c r="JW209" s="11"/>
      <c r="JX209" s="16"/>
      <c r="JY209" s="16"/>
      <c r="JZ209" s="11"/>
      <c r="KA209" s="12"/>
      <c r="KB209" s="12"/>
      <c r="KC209" s="13"/>
      <c r="KD209" s="14"/>
      <c r="KE209" s="11"/>
      <c r="KF209" s="11"/>
      <c r="KG209" s="11"/>
      <c r="KH209" s="11"/>
      <c r="KI209" s="11"/>
      <c r="KJ209" s="11"/>
      <c r="KK209" s="11"/>
      <c r="KL209" s="11"/>
      <c r="KM209" s="11"/>
      <c r="KN209" s="11"/>
      <c r="KO209" s="11"/>
      <c r="KP209" s="11"/>
      <c r="KQ209" s="16"/>
      <c r="KR209" s="16"/>
      <c r="KS209" s="11"/>
      <c r="KT209" s="12"/>
      <c r="KU209" s="12"/>
      <c r="KV209" s="13"/>
      <c r="KW209" s="14"/>
      <c r="KX209" s="11"/>
      <c r="KY209" s="11"/>
      <c r="KZ209" s="11"/>
      <c r="LA209" s="11"/>
      <c r="LB209" s="11"/>
      <c r="LC209" s="11"/>
      <c r="LD209" s="11"/>
      <c r="LE209" s="11"/>
      <c r="LF209" s="11"/>
      <c r="LG209" s="11"/>
      <c r="LH209" s="11"/>
      <c r="LI209" s="11"/>
      <c r="LJ209" s="16"/>
      <c r="LK209" s="16"/>
      <c r="LL209" s="11"/>
      <c r="LM209" s="12"/>
      <c r="LN209" s="12"/>
      <c r="LO209" s="13"/>
      <c r="LP209" s="14"/>
      <c r="LQ209" s="11"/>
      <c r="LR209" s="11"/>
      <c r="LS209" s="11"/>
      <c r="LT209" s="11"/>
      <c r="LU209" s="11"/>
      <c r="LV209" s="11"/>
      <c r="LW209" s="11"/>
      <c r="LX209" s="11"/>
      <c r="LY209" s="11"/>
      <c r="LZ209" s="11"/>
      <c r="MA209" s="11"/>
      <c r="MB209" s="11"/>
      <c r="MC209" s="16"/>
      <c r="MD209" s="16"/>
      <c r="ME209" s="11"/>
      <c r="MF209" s="12"/>
      <c r="MG209" s="12"/>
      <c r="MH209" s="13"/>
      <c r="MI209" s="14"/>
      <c r="MJ209" s="11"/>
      <c r="MK209" s="11"/>
      <c r="ML209" s="11"/>
      <c r="MM209" s="11"/>
      <c r="MN209" s="11"/>
      <c r="MO209" s="11"/>
      <c r="MP209" s="11"/>
      <c r="MQ209" s="11"/>
      <c r="MR209" s="11"/>
      <c r="MS209" s="11"/>
      <c r="MT209" s="11"/>
      <c r="MU209" s="11"/>
      <c r="MV209" s="16"/>
      <c r="MW209" s="16"/>
      <c r="MX209" s="11"/>
      <c r="MY209" s="12"/>
      <c r="MZ209" s="12"/>
      <c r="NA209" s="13"/>
      <c r="NB209" s="14"/>
      <c r="NC209" s="11"/>
      <c r="ND209" s="11"/>
      <c r="NE209" s="11"/>
      <c r="NF209" s="11"/>
      <c r="NG209" s="11"/>
      <c r="NH209" s="11"/>
      <c r="NI209" s="11"/>
      <c r="NJ209" s="11"/>
      <c r="NK209" s="11"/>
      <c r="NL209" s="11"/>
      <c r="NM209" s="11"/>
      <c r="NN209" s="11"/>
      <c r="NO209" s="16"/>
      <c r="NP209" s="16"/>
      <c r="NQ209" s="11"/>
      <c r="NR209" s="12"/>
      <c r="NS209" s="12"/>
      <c r="NT209" s="13"/>
      <c r="NU209" s="14"/>
      <c r="NV209" s="11"/>
      <c r="NW209" s="11"/>
      <c r="NX209" s="11"/>
      <c r="NY209" s="11"/>
      <c r="NZ209" s="11"/>
      <c r="OA209" s="11"/>
      <c r="OB209" s="11"/>
      <c r="OC209" s="11"/>
      <c r="OD209" s="11"/>
      <c r="OE209" s="11"/>
      <c r="OF209" s="11"/>
      <c r="OG209" s="11"/>
      <c r="OH209" s="16"/>
      <c r="OI209" s="16"/>
      <c r="OJ209" s="11"/>
      <c r="OK209" s="12"/>
      <c r="OL209" s="12"/>
      <c r="OM209" s="13"/>
      <c r="ON209" s="14"/>
      <c r="OO209" s="11"/>
      <c r="OP209" s="11"/>
      <c r="OQ209" s="11"/>
      <c r="OR209" s="11"/>
      <c r="OS209" s="11"/>
      <c r="OT209" s="11"/>
      <c r="OU209" s="11"/>
      <c r="OV209" s="11"/>
      <c r="OW209" s="11"/>
      <c r="OX209" s="11"/>
      <c r="OY209" s="11"/>
      <c r="OZ209" s="11"/>
      <c r="PA209" s="16"/>
      <c r="PB209" s="16"/>
    </row>
    <row r="210" spans="1:418" ht="100" customHeight="1" x14ac:dyDescent="0.75">
      <c r="A210" s="12">
        <v>3387</v>
      </c>
      <c r="B210" s="12" t="s">
        <v>3386</v>
      </c>
      <c r="C210" s="12" t="s">
        <v>7497</v>
      </c>
      <c r="D210" s="26">
        <v>3000</v>
      </c>
      <c r="E210" s="27">
        <v>3506</v>
      </c>
      <c r="F210" s="12" t="s">
        <v>8218</v>
      </c>
      <c r="G210" s="12" t="s">
        <v>8223</v>
      </c>
      <c r="H210" s="12" t="s">
        <v>8245</v>
      </c>
      <c r="I210" s="12">
        <v>1418581088</v>
      </c>
      <c r="J210" s="12">
        <v>1415125088</v>
      </c>
      <c r="K210" s="12" t="b">
        <v>0</v>
      </c>
      <c r="L210" s="12">
        <v>35</v>
      </c>
      <c r="M210" s="12" t="b">
        <v>1</v>
      </c>
      <c r="N210" s="12" t="s">
        <v>8273</v>
      </c>
      <c r="O210" s="12" t="s">
        <v>8274</v>
      </c>
      <c r="P210" s="12">
        <v>117</v>
      </c>
      <c r="Q210" s="12">
        <v>100.17</v>
      </c>
      <c r="R210" s="15">
        <v>41947.762592592589</v>
      </c>
      <c r="S210" s="15">
        <v>41987.762592592597</v>
      </c>
      <c r="T210" s="11"/>
      <c r="U210" s="12"/>
      <c r="V210" s="12"/>
      <c r="W210" s="13"/>
      <c r="X210" s="14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6"/>
      <c r="AL210" s="16"/>
      <c r="AM210" s="11"/>
      <c r="AN210" s="12"/>
      <c r="AO210" s="12"/>
      <c r="AP210" s="13"/>
      <c r="AQ210" s="14"/>
      <c r="AR210" s="11"/>
      <c r="AS210" s="11"/>
      <c r="AT210" s="11"/>
      <c r="AU210" s="11"/>
      <c r="AV210" s="11"/>
      <c r="AW210" s="11"/>
      <c r="AX210" s="11"/>
      <c r="AY210" s="11"/>
      <c r="AZ210" s="11"/>
      <c r="BA210" s="11"/>
      <c r="BB210" s="11"/>
      <c r="BC210" s="11"/>
      <c r="BD210" s="16"/>
      <c r="BE210" s="16"/>
      <c r="BF210" s="11"/>
      <c r="BG210" s="12"/>
      <c r="BH210" s="12"/>
      <c r="BI210" s="13"/>
      <c r="BJ210" s="14"/>
      <c r="BK210" s="11"/>
      <c r="BL210" s="11"/>
      <c r="BM210" s="11"/>
      <c r="BN210" s="11"/>
      <c r="BO210" s="11"/>
      <c r="BP210" s="11"/>
      <c r="BQ210" s="11"/>
      <c r="BR210" s="11"/>
      <c r="BS210" s="11"/>
      <c r="BT210" s="11"/>
      <c r="BU210" s="11"/>
      <c r="BV210" s="11"/>
      <c r="BW210" s="16"/>
      <c r="BX210" s="16"/>
      <c r="BY210" s="11"/>
      <c r="BZ210" s="12"/>
      <c r="CA210" s="12"/>
      <c r="CB210" s="13"/>
      <c r="CC210" s="14"/>
      <c r="CD210" s="11"/>
      <c r="CE210" s="11"/>
      <c r="CF210" s="11"/>
      <c r="CG210" s="11"/>
      <c r="CH210" s="11"/>
      <c r="CI210" s="11"/>
      <c r="CJ210" s="11"/>
      <c r="CK210" s="11"/>
      <c r="CL210" s="11"/>
      <c r="CM210" s="11"/>
      <c r="CN210" s="11"/>
      <c r="CO210" s="11"/>
      <c r="CP210" s="16"/>
      <c r="CQ210" s="16"/>
      <c r="CR210" s="11"/>
      <c r="CS210" s="12"/>
      <c r="CT210" s="12"/>
      <c r="CU210" s="13"/>
      <c r="CV210" s="14"/>
      <c r="CW210" s="11"/>
      <c r="CX210" s="11"/>
      <c r="CY210" s="11"/>
      <c r="CZ210" s="11"/>
      <c r="DA210" s="11"/>
      <c r="DB210" s="11"/>
      <c r="DC210" s="11"/>
      <c r="DD210" s="11"/>
      <c r="DE210" s="11"/>
      <c r="DF210" s="11"/>
      <c r="DG210" s="11"/>
      <c r="DH210" s="11"/>
      <c r="DI210" s="16"/>
      <c r="DJ210" s="16"/>
      <c r="DK210" s="11"/>
      <c r="DL210" s="12"/>
      <c r="DM210" s="12"/>
      <c r="DN210" s="13"/>
      <c r="DO210" s="14"/>
      <c r="DP210" s="11"/>
      <c r="DQ210" s="11"/>
      <c r="DR210" s="11"/>
      <c r="DS210" s="11"/>
      <c r="DT210" s="11"/>
      <c r="DU210" s="11"/>
      <c r="DV210" s="11"/>
      <c r="DW210" s="11"/>
      <c r="DX210" s="11"/>
      <c r="DY210" s="11"/>
      <c r="DZ210" s="11"/>
      <c r="EA210" s="11"/>
      <c r="EB210" s="16"/>
      <c r="EC210" s="16"/>
      <c r="ED210" s="11"/>
      <c r="EE210" s="12"/>
      <c r="EF210" s="12"/>
      <c r="EG210" s="13"/>
      <c r="EH210" s="14"/>
      <c r="EI210" s="11"/>
      <c r="EJ210" s="11"/>
      <c r="EK210" s="11"/>
      <c r="EL210" s="11"/>
      <c r="EM210" s="11"/>
      <c r="EN210" s="11"/>
      <c r="EO210" s="11"/>
      <c r="EP210" s="11"/>
      <c r="EQ210" s="11"/>
      <c r="ER210" s="11"/>
      <c r="ES210" s="11"/>
      <c r="ET210" s="11"/>
      <c r="EU210" s="16"/>
      <c r="EV210" s="16"/>
      <c r="EW210" s="11"/>
      <c r="EX210" s="12"/>
      <c r="EY210" s="12"/>
      <c r="EZ210" s="13"/>
      <c r="FA210" s="14"/>
      <c r="FB210" s="11"/>
      <c r="FC210" s="11"/>
      <c r="FD210" s="11"/>
      <c r="FE210" s="11"/>
      <c r="FF210" s="11"/>
      <c r="FG210" s="11"/>
      <c r="FH210" s="11"/>
      <c r="FI210" s="11"/>
      <c r="FJ210" s="11"/>
      <c r="FK210" s="11"/>
      <c r="FL210" s="11"/>
      <c r="FM210" s="11"/>
      <c r="FN210" s="16"/>
      <c r="FO210" s="16"/>
      <c r="FP210" s="11"/>
      <c r="FQ210" s="12"/>
      <c r="FR210" s="12"/>
      <c r="FS210" s="13"/>
      <c r="FT210" s="14"/>
      <c r="FU210" s="11"/>
      <c r="FV210" s="11"/>
      <c r="FW210" s="11"/>
      <c r="FX210" s="11"/>
      <c r="FY210" s="11"/>
      <c r="FZ210" s="11"/>
      <c r="GA210" s="11"/>
      <c r="GB210" s="11"/>
      <c r="GC210" s="11"/>
      <c r="GD210" s="11"/>
      <c r="GE210" s="11"/>
      <c r="GF210" s="11"/>
      <c r="GG210" s="16"/>
      <c r="GH210" s="16"/>
      <c r="GI210" s="11"/>
      <c r="GJ210" s="12"/>
      <c r="GK210" s="12"/>
      <c r="GL210" s="13"/>
      <c r="GM210" s="14"/>
      <c r="GN210" s="11"/>
      <c r="GO210" s="11"/>
      <c r="GP210" s="11"/>
      <c r="GQ210" s="11"/>
      <c r="GR210" s="11"/>
      <c r="GS210" s="11"/>
      <c r="GT210" s="11"/>
      <c r="GU210" s="11"/>
      <c r="GV210" s="11"/>
      <c r="GW210" s="11"/>
      <c r="GX210" s="11"/>
      <c r="GY210" s="11"/>
      <c r="GZ210" s="16"/>
      <c r="HA210" s="16"/>
      <c r="HB210" s="11"/>
      <c r="HC210" s="12"/>
      <c r="HD210" s="12"/>
      <c r="HE210" s="13"/>
      <c r="HF210" s="14"/>
      <c r="HG210" s="11"/>
      <c r="HH210" s="11"/>
      <c r="HI210" s="11"/>
      <c r="HJ210" s="11"/>
      <c r="HK210" s="11"/>
      <c r="HL210" s="11"/>
      <c r="HM210" s="11"/>
      <c r="HN210" s="11"/>
      <c r="HO210" s="11"/>
      <c r="HP210" s="11"/>
      <c r="HQ210" s="11"/>
      <c r="HR210" s="11"/>
      <c r="HS210" s="16"/>
      <c r="HT210" s="16"/>
      <c r="HU210" s="11"/>
      <c r="HV210" s="12"/>
      <c r="HW210" s="12"/>
      <c r="HX210" s="13"/>
      <c r="HY210" s="14"/>
      <c r="HZ210" s="11"/>
      <c r="IA210" s="11"/>
      <c r="IB210" s="11"/>
      <c r="IC210" s="11"/>
      <c r="ID210" s="11"/>
      <c r="IE210" s="11"/>
      <c r="IF210" s="11"/>
      <c r="IG210" s="11"/>
      <c r="IH210" s="11"/>
      <c r="II210" s="11"/>
      <c r="IJ210" s="11"/>
      <c r="IK210" s="11"/>
      <c r="IL210" s="16"/>
      <c r="IM210" s="16"/>
      <c r="IN210" s="11"/>
      <c r="IO210" s="12"/>
      <c r="IP210" s="12"/>
      <c r="IQ210" s="13"/>
      <c r="IR210" s="14"/>
      <c r="IS210" s="11"/>
      <c r="IT210" s="11"/>
      <c r="IU210" s="11"/>
      <c r="IV210" s="11"/>
      <c r="IW210" s="11"/>
      <c r="IX210" s="11"/>
      <c r="IY210" s="11"/>
      <c r="IZ210" s="11"/>
      <c r="JA210" s="11"/>
      <c r="JB210" s="11"/>
      <c r="JC210" s="11"/>
      <c r="JD210" s="11"/>
      <c r="JE210" s="16"/>
      <c r="JF210" s="16"/>
      <c r="JG210" s="11"/>
      <c r="JH210" s="12"/>
      <c r="JI210" s="12"/>
      <c r="JJ210" s="13"/>
      <c r="JK210" s="14"/>
      <c r="JL210" s="11"/>
      <c r="JM210" s="11"/>
      <c r="JN210" s="11"/>
      <c r="JO210" s="11"/>
      <c r="JP210" s="11"/>
      <c r="JQ210" s="11"/>
      <c r="JR210" s="11"/>
      <c r="JS210" s="11"/>
      <c r="JT210" s="11"/>
      <c r="JU210" s="11"/>
      <c r="JV210" s="11"/>
      <c r="JW210" s="11"/>
      <c r="JX210" s="16"/>
      <c r="JY210" s="16"/>
      <c r="JZ210" s="11"/>
      <c r="KA210" s="12"/>
      <c r="KB210" s="12"/>
      <c r="KC210" s="13"/>
      <c r="KD210" s="14"/>
      <c r="KE210" s="11"/>
      <c r="KF210" s="11"/>
      <c r="KG210" s="11"/>
      <c r="KH210" s="11"/>
      <c r="KI210" s="11"/>
      <c r="KJ210" s="11"/>
      <c r="KK210" s="11"/>
      <c r="KL210" s="11"/>
      <c r="KM210" s="11"/>
      <c r="KN210" s="11"/>
      <c r="KO210" s="11"/>
      <c r="KP210" s="11"/>
      <c r="KQ210" s="16"/>
      <c r="KR210" s="16"/>
      <c r="KS210" s="11"/>
      <c r="KT210" s="12"/>
      <c r="KU210" s="12"/>
      <c r="KV210" s="13"/>
      <c r="KW210" s="14"/>
      <c r="KX210" s="11"/>
      <c r="KY210" s="11"/>
      <c r="KZ210" s="11"/>
      <c r="LA210" s="11"/>
      <c r="LB210" s="11"/>
      <c r="LC210" s="11"/>
      <c r="LD210" s="11"/>
      <c r="LE210" s="11"/>
      <c r="LF210" s="11"/>
      <c r="LG210" s="11"/>
      <c r="LH210" s="11"/>
      <c r="LI210" s="11"/>
      <c r="LJ210" s="16"/>
      <c r="LK210" s="16"/>
      <c r="LL210" s="11"/>
      <c r="LM210" s="12"/>
      <c r="LN210" s="12"/>
      <c r="LO210" s="13"/>
      <c r="LP210" s="14"/>
      <c r="LQ210" s="11"/>
      <c r="LR210" s="11"/>
      <c r="LS210" s="11"/>
      <c r="LT210" s="11"/>
      <c r="LU210" s="11"/>
      <c r="LV210" s="11"/>
      <c r="LW210" s="11"/>
      <c r="LX210" s="11"/>
      <c r="LY210" s="11"/>
      <c r="LZ210" s="11"/>
      <c r="MA210" s="11"/>
      <c r="MB210" s="11"/>
      <c r="MC210" s="16"/>
      <c r="MD210" s="16"/>
      <c r="ME210" s="11"/>
      <c r="MF210" s="12"/>
      <c r="MG210" s="12"/>
      <c r="MH210" s="13"/>
      <c r="MI210" s="14"/>
      <c r="MJ210" s="11"/>
      <c r="MK210" s="11"/>
      <c r="ML210" s="11"/>
      <c r="MM210" s="11"/>
      <c r="MN210" s="11"/>
      <c r="MO210" s="11"/>
      <c r="MP210" s="11"/>
      <c r="MQ210" s="11"/>
      <c r="MR210" s="11"/>
      <c r="MS210" s="11"/>
      <c r="MT210" s="11"/>
      <c r="MU210" s="11"/>
      <c r="MV210" s="16"/>
      <c r="MW210" s="16"/>
      <c r="MX210" s="11"/>
      <c r="MY210" s="12"/>
      <c r="MZ210" s="12"/>
      <c r="NA210" s="13"/>
      <c r="NB210" s="14"/>
      <c r="NC210" s="11"/>
      <c r="ND210" s="11"/>
      <c r="NE210" s="11"/>
      <c r="NF210" s="11"/>
      <c r="NG210" s="11"/>
      <c r="NH210" s="11"/>
      <c r="NI210" s="11"/>
      <c r="NJ210" s="11"/>
      <c r="NK210" s="11"/>
      <c r="NL210" s="11"/>
      <c r="NM210" s="11"/>
      <c r="NN210" s="11"/>
      <c r="NO210" s="16"/>
      <c r="NP210" s="16"/>
      <c r="NQ210" s="11"/>
      <c r="NR210" s="12"/>
      <c r="NS210" s="12"/>
      <c r="NT210" s="13"/>
      <c r="NU210" s="14"/>
      <c r="NV210" s="11"/>
      <c r="NW210" s="11"/>
      <c r="NX210" s="11"/>
      <c r="NY210" s="11"/>
      <c r="NZ210" s="11"/>
      <c r="OA210" s="11"/>
      <c r="OB210" s="11"/>
      <c r="OC210" s="11"/>
      <c r="OD210" s="11"/>
      <c r="OE210" s="11"/>
      <c r="OF210" s="11"/>
      <c r="OG210" s="11"/>
      <c r="OH210" s="16"/>
      <c r="OI210" s="16"/>
      <c r="OJ210" s="11"/>
      <c r="OK210" s="12"/>
      <c r="OL210" s="12"/>
      <c r="OM210" s="13"/>
      <c r="ON210" s="14"/>
      <c r="OO210" s="11"/>
      <c r="OP210" s="11"/>
      <c r="OQ210" s="11"/>
      <c r="OR210" s="11"/>
      <c r="OS210" s="11"/>
      <c r="OT210" s="11"/>
      <c r="OU210" s="11"/>
      <c r="OV210" s="11"/>
      <c r="OW210" s="11"/>
      <c r="OX210" s="11"/>
      <c r="OY210" s="11"/>
      <c r="OZ210" s="11"/>
      <c r="PA210" s="16"/>
      <c r="PB210" s="16"/>
    </row>
    <row r="211" spans="1:418" ht="100" customHeight="1" x14ac:dyDescent="0.75">
      <c r="A211" s="12">
        <v>3389</v>
      </c>
      <c r="B211" s="12" t="s">
        <v>3388</v>
      </c>
      <c r="C211" s="12" t="s">
        <v>7499</v>
      </c>
      <c r="D211" s="26">
        <v>10000</v>
      </c>
      <c r="E211" s="27">
        <v>11450</v>
      </c>
      <c r="F211" s="12" t="s">
        <v>8218</v>
      </c>
      <c r="G211" s="12" t="s">
        <v>8223</v>
      </c>
      <c r="H211" s="12" t="s">
        <v>8245</v>
      </c>
      <c r="I211" s="12">
        <v>1464960682</v>
      </c>
      <c r="J211" s="12">
        <v>1462368682</v>
      </c>
      <c r="K211" s="12" t="b">
        <v>0</v>
      </c>
      <c r="L211" s="12">
        <v>62</v>
      </c>
      <c r="M211" s="12" t="b">
        <v>1</v>
      </c>
      <c r="N211" s="12" t="s">
        <v>8273</v>
      </c>
      <c r="O211" s="12" t="s">
        <v>8274</v>
      </c>
      <c r="P211" s="12">
        <v>115</v>
      </c>
      <c r="Q211" s="12">
        <v>184.68</v>
      </c>
      <c r="R211" s="15">
        <v>42494.563449074078</v>
      </c>
      <c r="S211" s="15">
        <v>42524.563449074078</v>
      </c>
      <c r="T211" s="11"/>
      <c r="U211" s="12"/>
      <c r="V211" s="12"/>
      <c r="W211" s="13"/>
      <c r="X211" s="14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6"/>
      <c r="AL211" s="16"/>
      <c r="AM211" s="11"/>
      <c r="AN211" s="12"/>
      <c r="AO211" s="12"/>
      <c r="AP211" s="13"/>
      <c r="AQ211" s="14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  <c r="BD211" s="16"/>
      <c r="BE211" s="16"/>
      <c r="BF211" s="11"/>
      <c r="BG211" s="12"/>
      <c r="BH211" s="12"/>
      <c r="BI211" s="13"/>
      <c r="BJ211" s="14"/>
      <c r="BK211" s="11"/>
      <c r="BL211" s="11"/>
      <c r="BM211" s="11"/>
      <c r="BN211" s="11"/>
      <c r="BO211" s="11"/>
      <c r="BP211" s="11"/>
      <c r="BQ211" s="11"/>
      <c r="BR211" s="11"/>
      <c r="BS211" s="11"/>
      <c r="BT211" s="11"/>
      <c r="BU211" s="11"/>
      <c r="BV211" s="11"/>
      <c r="BW211" s="16"/>
      <c r="BX211" s="16"/>
      <c r="BY211" s="11"/>
      <c r="BZ211" s="12"/>
      <c r="CA211" s="12"/>
      <c r="CB211" s="13"/>
      <c r="CC211" s="14"/>
      <c r="CD211" s="11"/>
      <c r="CE211" s="11"/>
      <c r="CF211" s="11"/>
      <c r="CG211" s="11"/>
      <c r="CH211" s="11"/>
      <c r="CI211" s="11"/>
      <c r="CJ211" s="11"/>
      <c r="CK211" s="11"/>
      <c r="CL211" s="11"/>
      <c r="CM211" s="11"/>
      <c r="CN211" s="11"/>
      <c r="CO211" s="11"/>
      <c r="CP211" s="16"/>
      <c r="CQ211" s="16"/>
      <c r="CR211" s="11"/>
      <c r="CS211" s="12"/>
      <c r="CT211" s="12"/>
      <c r="CU211" s="13"/>
      <c r="CV211" s="14"/>
      <c r="CW211" s="11"/>
      <c r="CX211" s="11"/>
      <c r="CY211" s="11"/>
      <c r="CZ211" s="11"/>
      <c r="DA211" s="11"/>
      <c r="DB211" s="11"/>
      <c r="DC211" s="11"/>
      <c r="DD211" s="11"/>
      <c r="DE211" s="11"/>
      <c r="DF211" s="11"/>
      <c r="DG211" s="11"/>
      <c r="DH211" s="11"/>
      <c r="DI211" s="16"/>
      <c r="DJ211" s="16"/>
      <c r="DK211" s="11"/>
      <c r="DL211" s="12"/>
      <c r="DM211" s="12"/>
      <c r="DN211" s="13"/>
      <c r="DO211" s="14"/>
      <c r="DP211" s="11"/>
      <c r="DQ211" s="11"/>
      <c r="DR211" s="11"/>
      <c r="DS211" s="11"/>
      <c r="DT211" s="11"/>
      <c r="DU211" s="11"/>
      <c r="DV211" s="11"/>
      <c r="DW211" s="11"/>
      <c r="DX211" s="11"/>
      <c r="DY211" s="11"/>
      <c r="DZ211" s="11"/>
      <c r="EA211" s="11"/>
      <c r="EB211" s="16"/>
      <c r="EC211" s="16"/>
      <c r="ED211" s="11"/>
      <c r="EE211" s="12"/>
      <c r="EF211" s="12"/>
      <c r="EG211" s="13"/>
      <c r="EH211" s="14"/>
      <c r="EI211" s="11"/>
      <c r="EJ211" s="11"/>
      <c r="EK211" s="11"/>
      <c r="EL211" s="11"/>
      <c r="EM211" s="11"/>
      <c r="EN211" s="11"/>
      <c r="EO211" s="11"/>
      <c r="EP211" s="11"/>
      <c r="EQ211" s="11"/>
      <c r="ER211" s="11"/>
      <c r="ES211" s="11"/>
      <c r="ET211" s="11"/>
      <c r="EU211" s="16"/>
      <c r="EV211" s="16"/>
      <c r="EW211" s="11"/>
      <c r="EX211" s="12"/>
      <c r="EY211" s="12"/>
      <c r="EZ211" s="13"/>
      <c r="FA211" s="14"/>
      <c r="FB211" s="11"/>
      <c r="FC211" s="11"/>
      <c r="FD211" s="11"/>
      <c r="FE211" s="11"/>
      <c r="FF211" s="11"/>
      <c r="FG211" s="11"/>
      <c r="FH211" s="11"/>
      <c r="FI211" s="11"/>
      <c r="FJ211" s="11"/>
      <c r="FK211" s="11"/>
      <c r="FL211" s="11"/>
      <c r="FM211" s="11"/>
      <c r="FN211" s="16"/>
      <c r="FO211" s="16"/>
      <c r="FP211" s="11"/>
      <c r="FQ211" s="12"/>
      <c r="FR211" s="12"/>
      <c r="FS211" s="13"/>
      <c r="FT211" s="14"/>
      <c r="FU211" s="11"/>
      <c r="FV211" s="11"/>
      <c r="FW211" s="11"/>
      <c r="FX211" s="11"/>
      <c r="FY211" s="11"/>
      <c r="FZ211" s="11"/>
      <c r="GA211" s="11"/>
      <c r="GB211" s="11"/>
      <c r="GC211" s="11"/>
      <c r="GD211" s="11"/>
      <c r="GE211" s="11"/>
      <c r="GF211" s="11"/>
      <c r="GG211" s="16"/>
      <c r="GH211" s="16"/>
      <c r="GI211" s="11"/>
      <c r="GJ211" s="12"/>
      <c r="GK211" s="12"/>
      <c r="GL211" s="13"/>
      <c r="GM211" s="14"/>
      <c r="GN211" s="11"/>
      <c r="GO211" s="11"/>
      <c r="GP211" s="11"/>
      <c r="GQ211" s="11"/>
      <c r="GR211" s="11"/>
      <c r="GS211" s="11"/>
      <c r="GT211" s="11"/>
      <c r="GU211" s="11"/>
      <c r="GV211" s="11"/>
      <c r="GW211" s="11"/>
      <c r="GX211" s="11"/>
      <c r="GY211" s="11"/>
      <c r="GZ211" s="16"/>
      <c r="HA211" s="16"/>
      <c r="HB211" s="11"/>
      <c r="HC211" s="12"/>
      <c r="HD211" s="12"/>
      <c r="HE211" s="13"/>
      <c r="HF211" s="14"/>
      <c r="HG211" s="11"/>
      <c r="HH211" s="11"/>
      <c r="HI211" s="11"/>
      <c r="HJ211" s="11"/>
      <c r="HK211" s="11"/>
      <c r="HL211" s="11"/>
      <c r="HM211" s="11"/>
      <c r="HN211" s="11"/>
      <c r="HO211" s="11"/>
      <c r="HP211" s="11"/>
      <c r="HQ211" s="11"/>
      <c r="HR211" s="11"/>
      <c r="HS211" s="16"/>
      <c r="HT211" s="16"/>
      <c r="HU211" s="11"/>
      <c r="HV211" s="12"/>
      <c r="HW211" s="12"/>
      <c r="HX211" s="13"/>
      <c r="HY211" s="14"/>
      <c r="HZ211" s="11"/>
      <c r="IA211" s="11"/>
      <c r="IB211" s="11"/>
      <c r="IC211" s="11"/>
      <c r="ID211" s="11"/>
      <c r="IE211" s="11"/>
      <c r="IF211" s="11"/>
      <c r="IG211" s="11"/>
      <c r="IH211" s="11"/>
      <c r="II211" s="11"/>
      <c r="IJ211" s="11"/>
      <c r="IK211" s="11"/>
      <c r="IL211" s="16"/>
      <c r="IM211" s="16"/>
      <c r="IN211" s="11"/>
      <c r="IO211" s="12"/>
      <c r="IP211" s="12"/>
      <c r="IQ211" s="13"/>
      <c r="IR211" s="14"/>
      <c r="IS211" s="11"/>
      <c r="IT211" s="11"/>
      <c r="IU211" s="11"/>
      <c r="IV211" s="11"/>
      <c r="IW211" s="11"/>
      <c r="IX211" s="11"/>
      <c r="IY211" s="11"/>
      <c r="IZ211" s="11"/>
      <c r="JA211" s="11"/>
      <c r="JB211" s="11"/>
      <c r="JC211" s="11"/>
      <c r="JD211" s="11"/>
      <c r="JE211" s="16"/>
      <c r="JF211" s="16"/>
      <c r="JG211" s="11"/>
      <c r="JH211" s="12"/>
      <c r="JI211" s="12"/>
      <c r="JJ211" s="13"/>
      <c r="JK211" s="14"/>
      <c r="JL211" s="11"/>
      <c r="JM211" s="11"/>
      <c r="JN211" s="11"/>
      <c r="JO211" s="11"/>
      <c r="JP211" s="11"/>
      <c r="JQ211" s="11"/>
      <c r="JR211" s="11"/>
      <c r="JS211" s="11"/>
      <c r="JT211" s="11"/>
      <c r="JU211" s="11"/>
      <c r="JV211" s="11"/>
      <c r="JW211" s="11"/>
      <c r="JX211" s="16"/>
      <c r="JY211" s="16"/>
      <c r="JZ211" s="11"/>
      <c r="KA211" s="12"/>
      <c r="KB211" s="12"/>
      <c r="KC211" s="13"/>
      <c r="KD211" s="14"/>
      <c r="KE211" s="11"/>
      <c r="KF211" s="11"/>
      <c r="KG211" s="11"/>
      <c r="KH211" s="11"/>
      <c r="KI211" s="11"/>
      <c r="KJ211" s="11"/>
      <c r="KK211" s="11"/>
      <c r="KL211" s="11"/>
      <c r="KM211" s="11"/>
      <c r="KN211" s="11"/>
      <c r="KO211" s="11"/>
      <c r="KP211" s="11"/>
      <c r="KQ211" s="16"/>
      <c r="KR211" s="16"/>
      <c r="KS211" s="11"/>
      <c r="KT211" s="12"/>
      <c r="KU211" s="12"/>
      <c r="KV211" s="13"/>
      <c r="KW211" s="14"/>
      <c r="KX211" s="11"/>
      <c r="KY211" s="11"/>
      <c r="KZ211" s="11"/>
      <c r="LA211" s="11"/>
      <c r="LB211" s="11"/>
      <c r="LC211" s="11"/>
      <c r="LD211" s="11"/>
      <c r="LE211" s="11"/>
      <c r="LF211" s="11"/>
      <c r="LG211" s="11"/>
      <c r="LH211" s="11"/>
      <c r="LI211" s="11"/>
      <c r="LJ211" s="16"/>
      <c r="LK211" s="16"/>
      <c r="LL211" s="11"/>
      <c r="LM211" s="12"/>
      <c r="LN211" s="12"/>
      <c r="LO211" s="13"/>
      <c r="LP211" s="14"/>
      <c r="LQ211" s="11"/>
      <c r="LR211" s="11"/>
      <c r="LS211" s="11"/>
      <c r="LT211" s="11"/>
      <c r="LU211" s="11"/>
      <c r="LV211" s="11"/>
      <c r="LW211" s="11"/>
      <c r="LX211" s="11"/>
      <c r="LY211" s="11"/>
      <c r="LZ211" s="11"/>
      <c r="MA211" s="11"/>
      <c r="MB211" s="11"/>
      <c r="MC211" s="16"/>
      <c r="MD211" s="16"/>
      <c r="ME211" s="11"/>
      <c r="MF211" s="12"/>
      <c r="MG211" s="12"/>
      <c r="MH211" s="13"/>
      <c r="MI211" s="14"/>
      <c r="MJ211" s="11"/>
      <c r="MK211" s="11"/>
      <c r="ML211" s="11"/>
      <c r="MM211" s="11"/>
      <c r="MN211" s="11"/>
      <c r="MO211" s="11"/>
      <c r="MP211" s="11"/>
      <c r="MQ211" s="11"/>
      <c r="MR211" s="11"/>
      <c r="MS211" s="11"/>
      <c r="MT211" s="11"/>
      <c r="MU211" s="11"/>
      <c r="MV211" s="16"/>
      <c r="MW211" s="16"/>
      <c r="MX211" s="11"/>
      <c r="MY211" s="12"/>
      <c r="MZ211" s="12"/>
      <c r="NA211" s="13"/>
      <c r="NB211" s="14"/>
      <c r="NC211" s="11"/>
      <c r="ND211" s="11"/>
      <c r="NE211" s="11"/>
      <c r="NF211" s="11"/>
      <c r="NG211" s="11"/>
      <c r="NH211" s="11"/>
      <c r="NI211" s="11"/>
      <c r="NJ211" s="11"/>
      <c r="NK211" s="11"/>
      <c r="NL211" s="11"/>
      <c r="NM211" s="11"/>
      <c r="NN211" s="11"/>
      <c r="NO211" s="16"/>
      <c r="NP211" s="16"/>
      <c r="NQ211" s="11"/>
      <c r="NR211" s="12"/>
      <c r="NS211" s="12"/>
      <c r="NT211" s="13"/>
      <c r="NU211" s="14"/>
      <c r="NV211" s="11"/>
      <c r="NW211" s="11"/>
      <c r="NX211" s="11"/>
      <c r="NY211" s="11"/>
      <c r="NZ211" s="11"/>
      <c r="OA211" s="11"/>
      <c r="OB211" s="11"/>
      <c r="OC211" s="11"/>
      <c r="OD211" s="11"/>
      <c r="OE211" s="11"/>
      <c r="OF211" s="11"/>
      <c r="OG211" s="11"/>
      <c r="OH211" s="16"/>
      <c r="OI211" s="16"/>
      <c r="OJ211" s="11"/>
      <c r="OK211" s="12"/>
      <c r="OL211" s="12"/>
      <c r="OM211" s="13"/>
      <c r="ON211" s="14"/>
      <c r="OO211" s="11"/>
      <c r="OP211" s="11"/>
      <c r="OQ211" s="11"/>
      <c r="OR211" s="11"/>
      <c r="OS211" s="11"/>
      <c r="OT211" s="11"/>
      <c r="OU211" s="11"/>
      <c r="OV211" s="11"/>
      <c r="OW211" s="11"/>
      <c r="OX211" s="11"/>
      <c r="OY211" s="11"/>
      <c r="OZ211" s="11"/>
      <c r="PA211" s="16"/>
      <c r="PB211" s="16"/>
    </row>
    <row r="212" spans="1:418" ht="100" customHeight="1" x14ac:dyDescent="0.75">
      <c r="A212" s="12">
        <v>3390</v>
      </c>
      <c r="B212" s="12" t="s">
        <v>3389</v>
      </c>
      <c r="C212" s="12" t="s">
        <v>7500</v>
      </c>
      <c r="D212" s="26">
        <v>1500</v>
      </c>
      <c r="E212" s="27">
        <v>1536</v>
      </c>
      <c r="F212" s="12" t="s">
        <v>8218</v>
      </c>
      <c r="G212" s="12" t="s">
        <v>8223</v>
      </c>
      <c r="H212" s="12" t="s">
        <v>8245</v>
      </c>
      <c r="I212" s="12">
        <v>1405017345</v>
      </c>
      <c r="J212" s="12">
        <v>1403721345</v>
      </c>
      <c r="K212" s="12" t="b">
        <v>0</v>
      </c>
      <c r="L212" s="12">
        <v>22</v>
      </c>
      <c r="M212" s="12" t="b">
        <v>1</v>
      </c>
      <c r="N212" s="12" t="s">
        <v>8273</v>
      </c>
      <c r="O212" s="12" t="s">
        <v>8274</v>
      </c>
      <c r="P212" s="12">
        <v>102</v>
      </c>
      <c r="Q212" s="12">
        <v>69.819999999999993</v>
      </c>
      <c r="R212" s="15">
        <v>41815.774826388886</v>
      </c>
      <c r="S212" s="15">
        <v>41830.774826388886</v>
      </c>
      <c r="T212" s="11"/>
      <c r="U212" s="12"/>
      <c r="V212" s="12"/>
      <c r="W212" s="13"/>
      <c r="X212" s="14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6"/>
      <c r="AL212" s="16"/>
      <c r="AM212" s="11"/>
      <c r="AN212" s="12"/>
      <c r="AO212" s="12"/>
      <c r="AP212" s="13"/>
      <c r="AQ212" s="14"/>
      <c r="AR212" s="11"/>
      <c r="AS212" s="11"/>
      <c r="AT212" s="11"/>
      <c r="AU212" s="11"/>
      <c r="AV212" s="11"/>
      <c r="AW212" s="11"/>
      <c r="AX212" s="11"/>
      <c r="AY212" s="11"/>
      <c r="AZ212" s="11"/>
      <c r="BA212" s="11"/>
      <c r="BB212" s="11"/>
      <c r="BC212" s="11"/>
      <c r="BD212" s="16"/>
      <c r="BE212" s="16"/>
      <c r="BF212" s="11"/>
      <c r="BG212" s="12"/>
      <c r="BH212" s="12"/>
      <c r="BI212" s="13"/>
      <c r="BJ212" s="14"/>
      <c r="BK212" s="11"/>
      <c r="BL212" s="11"/>
      <c r="BM212" s="11"/>
      <c r="BN212" s="11"/>
      <c r="BO212" s="11"/>
      <c r="BP212" s="11"/>
      <c r="BQ212" s="11"/>
      <c r="BR212" s="11"/>
      <c r="BS212" s="11"/>
      <c r="BT212" s="11"/>
      <c r="BU212" s="11"/>
      <c r="BV212" s="11"/>
      <c r="BW212" s="16"/>
      <c r="BX212" s="16"/>
      <c r="BY212" s="11"/>
      <c r="BZ212" s="12"/>
      <c r="CA212" s="12"/>
      <c r="CB212" s="13"/>
      <c r="CC212" s="14"/>
      <c r="CD212" s="11"/>
      <c r="CE212" s="11"/>
      <c r="CF212" s="11"/>
      <c r="CG212" s="11"/>
      <c r="CH212" s="11"/>
      <c r="CI212" s="11"/>
      <c r="CJ212" s="11"/>
      <c r="CK212" s="11"/>
      <c r="CL212" s="11"/>
      <c r="CM212" s="11"/>
      <c r="CN212" s="11"/>
      <c r="CO212" s="11"/>
      <c r="CP212" s="16"/>
      <c r="CQ212" s="16"/>
      <c r="CR212" s="11"/>
      <c r="CS212" s="12"/>
      <c r="CT212" s="12"/>
      <c r="CU212" s="13"/>
      <c r="CV212" s="14"/>
      <c r="CW212" s="11"/>
      <c r="CX212" s="11"/>
      <c r="CY212" s="11"/>
      <c r="CZ212" s="11"/>
      <c r="DA212" s="11"/>
      <c r="DB212" s="11"/>
      <c r="DC212" s="11"/>
      <c r="DD212" s="11"/>
      <c r="DE212" s="11"/>
      <c r="DF212" s="11"/>
      <c r="DG212" s="11"/>
      <c r="DH212" s="11"/>
      <c r="DI212" s="16"/>
      <c r="DJ212" s="16"/>
      <c r="DK212" s="11"/>
      <c r="DL212" s="12"/>
      <c r="DM212" s="12"/>
      <c r="DN212" s="13"/>
      <c r="DO212" s="14"/>
      <c r="DP212" s="11"/>
      <c r="DQ212" s="11"/>
      <c r="DR212" s="11"/>
      <c r="DS212" s="11"/>
      <c r="DT212" s="11"/>
      <c r="DU212" s="11"/>
      <c r="DV212" s="11"/>
      <c r="DW212" s="11"/>
      <c r="DX212" s="11"/>
      <c r="DY212" s="11"/>
      <c r="DZ212" s="11"/>
      <c r="EA212" s="11"/>
      <c r="EB212" s="16"/>
      <c r="EC212" s="16"/>
      <c r="ED212" s="11"/>
      <c r="EE212" s="12"/>
      <c r="EF212" s="12"/>
      <c r="EG212" s="13"/>
      <c r="EH212" s="14"/>
      <c r="EI212" s="11"/>
      <c r="EJ212" s="11"/>
      <c r="EK212" s="11"/>
      <c r="EL212" s="11"/>
      <c r="EM212" s="11"/>
      <c r="EN212" s="11"/>
      <c r="EO212" s="11"/>
      <c r="EP212" s="11"/>
      <c r="EQ212" s="11"/>
      <c r="ER212" s="11"/>
      <c r="ES212" s="11"/>
      <c r="ET212" s="11"/>
      <c r="EU212" s="16"/>
      <c r="EV212" s="16"/>
      <c r="EW212" s="11"/>
      <c r="EX212" s="12"/>
      <c r="EY212" s="12"/>
      <c r="EZ212" s="13"/>
      <c r="FA212" s="14"/>
      <c r="FB212" s="11"/>
      <c r="FC212" s="11"/>
      <c r="FD212" s="11"/>
      <c r="FE212" s="11"/>
      <c r="FF212" s="11"/>
      <c r="FG212" s="11"/>
      <c r="FH212" s="11"/>
      <c r="FI212" s="11"/>
      <c r="FJ212" s="11"/>
      <c r="FK212" s="11"/>
      <c r="FL212" s="11"/>
      <c r="FM212" s="11"/>
      <c r="FN212" s="16"/>
      <c r="FO212" s="16"/>
      <c r="FP212" s="11"/>
      <c r="FQ212" s="12"/>
      <c r="FR212" s="12"/>
      <c r="FS212" s="13"/>
      <c r="FT212" s="14"/>
      <c r="FU212" s="11"/>
      <c r="FV212" s="11"/>
      <c r="FW212" s="11"/>
      <c r="FX212" s="11"/>
      <c r="FY212" s="11"/>
      <c r="FZ212" s="11"/>
      <c r="GA212" s="11"/>
      <c r="GB212" s="11"/>
      <c r="GC212" s="11"/>
      <c r="GD212" s="11"/>
      <c r="GE212" s="11"/>
      <c r="GF212" s="11"/>
      <c r="GG212" s="16"/>
      <c r="GH212" s="16"/>
      <c r="GI212" s="11"/>
      <c r="GJ212" s="12"/>
      <c r="GK212" s="12"/>
      <c r="GL212" s="13"/>
      <c r="GM212" s="14"/>
      <c r="GN212" s="11"/>
      <c r="GO212" s="11"/>
      <c r="GP212" s="11"/>
      <c r="GQ212" s="11"/>
      <c r="GR212" s="11"/>
      <c r="GS212" s="11"/>
      <c r="GT212" s="11"/>
      <c r="GU212" s="11"/>
      <c r="GV212" s="11"/>
      <c r="GW212" s="11"/>
      <c r="GX212" s="11"/>
      <c r="GY212" s="11"/>
      <c r="GZ212" s="16"/>
      <c r="HA212" s="16"/>
      <c r="HB212" s="11"/>
      <c r="HC212" s="12"/>
      <c r="HD212" s="12"/>
      <c r="HE212" s="13"/>
      <c r="HF212" s="14"/>
      <c r="HG212" s="11"/>
      <c r="HH212" s="11"/>
      <c r="HI212" s="11"/>
      <c r="HJ212" s="11"/>
      <c r="HK212" s="11"/>
      <c r="HL212" s="11"/>
      <c r="HM212" s="11"/>
      <c r="HN212" s="11"/>
      <c r="HO212" s="11"/>
      <c r="HP212" s="11"/>
      <c r="HQ212" s="11"/>
      <c r="HR212" s="11"/>
      <c r="HS212" s="16"/>
      <c r="HT212" s="16"/>
      <c r="HU212" s="11"/>
      <c r="HV212" s="12"/>
      <c r="HW212" s="12"/>
      <c r="HX212" s="13"/>
      <c r="HY212" s="14"/>
      <c r="HZ212" s="11"/>
      <c r="IA212" s="11"/>
      <c r="IB212" s="11"/>
      <c r="IC212" s="11"/>
      <c r="ID212" s="11"/>
      <c r="IE212" s="11"/>
      <c r="IF212" s="11"/>
      <c r="IG212" s="11"/>
      <c r="IH212" s="11"/>
      <c r="II212" s="11"/>
      <c r="IJ212" s="11"/>
      <c r="IK212" s="11"/>
      <c r="IL212" s="16"/>
      <c r="IM212" s="16"/>
      <c r="IN212" s="11"/>
      <c r="IO212" s="12"/>
      <c r="IP212" s="12"/>
      <c r="IQ212" s="13"/>
      <c r="IR212" s="14"/>
      <c r="IS212" s="11"/>
      <c r="IT212" s="11"/>
      <c r="IU212" s="11"/>
      <c r="IV212" s="11"/>
      <c r="IW212" s="11"/>
      <c r="IX212" s="11"/>
      <c r="IY212" s="11"/>
      <c r="IZ212" s="11"/>
      <c r="JA212" s="11"/>
      <c r="JB212" s="11"/>
      <c r="JC212" s="11"/>
      <c r="JD212" s="11"/>
      <c r="JE212" s="16"/>
      <c r="JF212" s="16"/>
      <c r="JG212" s="11"/>
      <c r="JH212" s="12"/>
      <c r="JI212" s="12"/>
      <c r="JJ212" s="13"/>
      <c r="JK212" s="14"/>
      <c r="JL212" s="11"/>
      <c r="JM212" s="11"/>
      <c r="JN212" s="11"/>
      <c r="JO212" s="11"/>
      <c r="JP212" s="11"/>
      <c r="JQ212" s="11"/>
      <c r="JR212" s="11"/>
      <c r="JS212" s="11"/>
      <c r="JT212" s="11"/>
      <c r="JU212" s="11"/>
      <c r="JV212" s="11"/>
      <c r="JW212" s="11"/>
      <c r="JX212" s="16"/>
      <c r="JY212" s="16"/>
      <c r="JZ212" s="11"/>
      <c r="KA212" s="12"/>
      <c r="KB212" s="12"/>
      <c r="KC212" s="13"/>
      <c r="KD212" s="14"/>
      <c r="KE212" s="11"/>
      <c r="KF212" s="11"/>
      <c r="KG212" s="11"/>
      <c r="KH212" s="11"/>
      <c r="KI212" s="11"/>
      <c r="KJ212" s="11"/>
      <c r="KK212" s="11"/>
      <c r="KL212" s="11"/>
      <c r="KM212" s="11"/>
      <c r="KN212" s="11"/>
      <c r="KO212" s="11"/>
      <c r="KP212" s="11"/>
      <c r="KQ212" s="16"/>
      <c r="KR212" s="16"/>
      <c r="KS212" s="11"/>
      <c r="KT212" s="12"/>
      <c r="KU212" s="12"/>
      <c r="KV212" s="13"/>
      <c r="KW212" s="14"/>
      <c r="KX212" s="11"/>
      <c r="KY212" s="11"/>
      <c r="KZ212" s="11"/>
      <c r="LA212" s="11"/>
      <c r="LB212" s="11"/>
      <c r="LC212" s="11"/>
      <c r="LD212" s="11"/>
      <c r="LE212" s="11"/>
      <c r="LF212" s="11"/>
      <c r="LG212" s="11"/>
      <c r="LH212" s="11"/>
      <c r="LI212" s="11"/>
      <c r="LJ212" s="16"/>
      <c r="LK212" s="16"/>
      <c r="LL212" s="11"/>
      <c r="LM212" s="12"/>
      <c r="LN212" s="12"/>
      <c r="LO212" s="13"/>
      <c r="LP212" s="14"/>
      <c r="LQ212" s="11"/>
      <c r="LR212" s="11"/>
      <c r="LS212" s="11"/>
      <c r="LT212" s="11"/>
      <c r="LU212" s="11"/>
      <c r="LV212" s="11"/>
      <c r="LW212" s="11"/>
      <c r="LX212" s="11"/>
      <c r="LY212" s="11"/>
      <c r="LZ212" s="11"/>
      <c r="MA212" s="11"/>
      <c r="MB212" s="11"/>
      <c r="MC212" s="16"/>
      <c r="MD212" s="16"/>
      <c r="ME212" s="11"/>
      <c r="MF212" s="12"/>
      <c r="MG212" s="12"/>
      <c r="MH212" s="13"/>
      <c r="MI212" s="14"/>
      <c r="MJ212" s="11"/>
      <c r="MK212" s="11"/>
      <c r="ML212" s="11"/>
      <c r="MM212" s="11"/>
      <c r="MN212" s="11"/>
      <c r="MO212" s="11"/>
      <c r="MP212" s="11"/>
      <c r="MQ212" s="11"/>
      <c r="MR212" s="11"/>
      <c r="MS212" s="11"/>
      <c r="MT212" s="11"/>
      <c r="MU212" s="11"/>
      <c r="MV212" s="16"/>
      <c r="MW212" s="16"/>
      <c r="MX212" s="11"/>
      <c r="MY212" s="12"/>
      <c r="MZ212" s="12"/>
      <c r="NA212" s="13"/>
      <c r="NB212" s="14"/>
      <c r="NC212" s="11"/>
      <c r="ND212" s="11"/>
      <c r="NE212" s="11"/>
      <c r="NF212" s="11"/>
      <c r="NG212" s="11"/>
      <c r="NH212" s="11"/>
      <c r="NI212" s="11"/>
      <c r="NJ212" s="11"/>
      <c r="NK212" s="11"/>
      <c r="NL212" s="11"/>
      <c r="NM212" s="11"/>
      <c r="NN212" s="11"/>
      <c r="NO212" s="16"/>
      <c r="NP212" s="16"/>
      <c r="NQ212" s="11"/>
      <c r="NR212" s="12"/>
      <c r="NS212" s="12"/>
      <c r="NT212" s="13"/>
      <c r="NU212" s="14"/>
      <c r="NV212" s="11"/>
      <c r="NW212" s="11"/>
      <c r="NX212" s="11"/>
      <c r="NY212" s="11"/>
      <c r="NZ212" s="11"/>
      <c r="OA212" s="11"/>
      <c r="OB212" s="11"/>
      <c r="OC212" s="11"/>
      <c r="OD212" s="11"/>
      <c r="OE212" s="11"/>
      <c r="OF212" s="11"/>
      <c r="OG212" s="11"/>
      <c r="OH212" s="16"/>
      <c r="OI212" s="16"/>
      <c r="OJ212" s="11"/>
      <c r="OK212" s="12"/>
      <c r="OL212" s="12"/>
      <c r="OM212" s="13"/>
      <c r="ON212" s="14"/>
      <c r="OO212" s="11"/>
      <c r="OP212" s="11"/>
      <c r="OQ212" s="11"/>
      <c r="OR212" s="11"/>
      <c r="OS212" s="11"/>
      <c r="OT212" s="11"/>
      <c r="OU212" s="11"/>
      <c r="OV212" s="11"/>
      <c r="OW212" s="11"/>
      <c r="OX212" s="11"/>
      <c r="OY212" s="11"/>
      <c r="OZ212" s="11"/>
      <c r="PA212" s="16"/>
      <c r="PB212" s="16"/>
    </row>
    <row r="213" spans="1:418" ht="100" customHeight="1" x14ac:dyDescent="0.75">
      <c r="A213" s="12">
        <v>3391</v>
      </c>
      <c r="B213" s="12" t="s">
        <v>3390</v>
      </c>
      <c r="C213" s="12" t="s">
        <v>7501</v>
      </c>
      <c r="D213" s="26">
        <v>500</v>
      </c>
      <c r="E213" s="27">
        <v>1115</v>
      </c>
      <c r="F213" s="12" t="s">
        <v>8218</v>
      </c>
      <c r="G213" s="12" t="s">
        <v>8223</v>
      </c>
      <c r="H213" s="12" t="s">
        <v>8245</v>
      </c>
      <c r="I213" s="12">
        <v>1407536880</v>
      </c>
      <c r="J213" s="12">
        <v>1404997548</v>
      </c>
      <c r="K213" s="12" t="b">
        <v>0</v>
      </c>
      <c r="L213" s="12">
        <v>18</v>
      </c>
      <c r="M213" s="12" t="b">
        <v>1</v>
      </c>
      <c r="N213" s="12" t="s">
        <v>8273</v>
      </c>
      <c r="O213" s="12" t="s">
        <v>8274</v>
      </c>
      <c r="P213" s="12">
        <v>223</v>
      </c>
      <c r="Q213" s="12">
        <v>61.94</v>
      </c>
      <c r="R213" s="15">
        <v>41830.545694444445</v>
      </c>
      <c r="S213" s="15">
        <v>41859.936111111114</v>
      </c>
      <c r="T213" s="11"/>
      <c r="U213" s="12"/>
      <c r="V213" s="12"/>
      <c r="W213" s="13"/>
      <c r="X213" s="14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6"/>
      <c r="AL213" s="16"/>
      <c r="AM213" s="11"/>
      <c r="AN213" s="12"/>
      <c r="AO213" s="12"/>
      <c r="AP213" s="13"/>
      <c r="AQ213" s="14"/>
      <c r="AR213" s="11"/>
      <c r="AS213" s="11"/>
      <c r="AT213" s="11"/>
      <c r="AU213" s="11"/>
      <c r="AV213" s="11"/>
      <c r="AW213" s="11"/>
      <c r="AX213" s="11"/>
      <c r="AY213" s="11"/>
      <c r="AZ213" s="11"/>
      <c r="BA213" s="11"/>
      <c r="BB213" s="11"/>
      <c r="BC213" s="11"/>
      <c r="BD213" s="16"/>
      <c r="BE213" s="16"/>
      <c r="BF213" s="11"/>
      <c r="BG213" s="12"/>
      <c r="BH213" s="12"/>
      <c r="BI213" s="13"/>
      <c r="BJ213" s="14"/>
      <c r="BK213" s="11"/>
      <c r="BL213" s="11"/>
      <c r="BM213" s="11"/>
      <c r="BN213" s="11"/>
      <c r="BO213" s="11"/>
      <c r="BP213" s="11"/>
      <c r="BQ213" s="11"/>
      <c r="BR213" s="11"/>
      <c r="BS213" s="11"/>
      <c r="BT213" s="11"/>
      <c r="BU213" s="11"/>
      <c r="BV213" s="11"/>
      <c r="BW213" s="16"/>
      <c r="BX213" s="16"/>
      <c r="BY213" s="11"/>
      <c r="BZ213" s="12"/>
      <c r="CA213" s="12"/>
      <c r="CB213" s="13"/>
      <c r="CC213" s="14"/>
      <c r="CD213" s="11"/>
      <c r="CE213" s="11"/>
      <c r="CF213" s="11"/>
      <c r="CG213" s="11"/>
      <c r="CH213" s="11"/>
      <c r="CI213" s="11"/>
      <c r="CJ213" s="11"/>
      <c r="CK213" s="11"/>
      <c r="CL213" s="11"/>
      <c r="CM213" s="11"/>
      <c r="CN213" s="11"/>
      <c r="CO213" s="11"/>
      <c r="CP213" s="16"/>
      <c r="CQ213" s="16"/>
      <c r="CR213" s="11"/>
      <c r="CS213" s="12"/>
      <c r="CT213" s="12"/>
      <c r="CU213" s="13"/>
      <c r="CV213" s="14"/>
      <c r="CW213" s="11"/>
      <c r="CX213" s="11"/>
      <c r="CY213" s="11"/>
      <c r="CZ213" s="11"/>
      <c r="DA213" s="11"/>
      <c r="DB213" s="11"/>
      <c r="DC213" s="11"/>
      <c r="DD213" s="11"/>
      <c r="DE213" s="11"/>
      <c r="DF213" s="11"/>
      <c r="DG213" s="11"/>
      <c r="DH213" s="11"/>
      <c r="DI213" s="16"/>
      <c r="DJ213" s="16"/>
      <c r="DK213" s="11"/>
      <c r="DL213" s="12"/>
      <c r="DM213" s="12"/>
      <c r="DN213" s="13"/>
      <c r="DO213" s="14"/>
      <c r="DP213" s="11"/>
      <c r="DQ213" s="11"/>
      <c r="DR213" s="11"/>
      <c r="DS213" s="11"/>
      <c r="DT213" s="11"/>
      <c r="DU213" s="11"/>
      <c r="DV213" s="11"/>
      <c r="DW213" s="11"/>
      <c r="DX213" s="11"/>
      <c r="DY213" s="11"/>
      <c r="DZ213" s="11"/>
      <c r="EA213" s="11"/>
      <c r="EB213" s="16"/>
      <c r="EC213" s="16"/>
      <c r="ED213" s="11"/>
      <c r="EE213" s="12"/>
      <c r="EF213" s="12"/>
      <c r="EG213" s="13"/>
      <c r="EH213" s="14"/>
      <c r="EI213" s="11"/>
      <c r="EJ213" s="11"/>
      <c r="EK213" s="11"/>
      <c r="EL213" s="11"/>
      <c r="EM213" s="11"/>
      <c r="EN213" s="11"/>
      <c r="EO213" s="11"/>
      <c r="EP213" s="11"/>
      <c r="EQ213" s="11"/>
      <c r="ER213" s="11"/>
      <c r="ES213" s="11"/>
      <c r="ET213" s="11"/>
      <c r="EU213" s="16"/>
      <c r="EV213" s="16"/>
      <c r="EW213" s="11"/>
      <c r="EX213" s="12"/>
      <c r="EY213" s="12"/>
      <c r="EZ213" s="13"/>
      <c r="FA213" s="14"/>
      <c r="FB213" s="11"/>
      <c r="FC213" s="11"/>
      <c r="FD213" s="11"/>
      <c r="FE213" s="11"/>
      <c r="FF213" s="11"/>
      <c r="FG213" s="11"/>
      <c r="FH213" s="11"/>
      <c r="FI213" s="11"/>
      <c r="FJ213" s="11"/>
      <c r="FK213" s="11"/>
      <c r="FL213" s="11"/>
      <c r="FM213" s="11"/>
      <c r="FN213" s="16"/>
      <c r="FO213" s="16"/>
      <c r="FP213" s="11"/>
      <c r="FQ213" s="12"/>
      <c r="FR213" s="12"/>
      <c r="FS213" s="13"/>
      <c r="FT213" s="14"/>
      <c r="FU213" s="11"/>
      <c r="FV213" s="11"/>
      <c r="FW213" s="11"/>
      <c r="FX213" s="11"/>
      <c r="FY213" s="11"/>
      <c r="FZ213" s="11"/>
      <c r="GA213" s="11"/>
      <c r="GB213" s="11"/>
      <c r="GC213" s="11"/>
      <c r="GD213" s="11"/>
      <c r="GE213" s="11"/>
      <c r="GF213" s="11"/>
      <c r="GG213" s="16"/>
      <c r="GH213" s="16"/>
      <c r="GI213" s="11"/>
      <c r="GJ213" s="12"/>
      <c r="GK213" s="12"/>
      <c r="GL213" s="13"/>
      <c r="GM213" s="14"/>
      <c r="GN213" s="11"/>
      <c r="GO213" s="11"/>
      <c r="GP213" s="11"/>
      <c r="GQ213" s="11"/>
      <c r="GR213" s="11"/>
      <c r="GS213" s="11"/>
      <c r="GT213" s="11"/>
      <c r="GU213" s="11"/>
      <c r="GV213" s="11"/>
      <c r="GW213" s="11"/>
      <c r="GX213" s="11"/>
      <c r="GY213" s="11"/>
      <c r="GZ213" s="16"/>
      <c r="HA213" s="16"/>
      <c r="HB213" s="11"/>
      <c r="HC213" s="12"/>
      <c r="HD213" s="12"/>
      <c r="HE213" s="13"/>
      <c r="HF213" s="14"/>
      <c r="HG213" s="11"/>
      <c r="HH213" s="11"/>
      <c r="HI213" s="11"/>
      <c r="HJ213" s="11"/>
      <c r="HK213" s="11"/>
      <c r="HL213" s="11"/>
      <c r="HM213" s="11"/>
      <c r="HN213" s="11"/>
      <c r="HO213" s="11"/>
      <c r="HP213" s="11"/>
      <c r="HQ213" s="11"/>
      <c r="HR213" s="11"/>
      <c r="HS213" s="16"/>
      <c r="HT213" s="16"/>
      <c r="HU213" s="11"/>
      <c r="HV213" s="12"/>
      <c r="HW213" s="12"/>
      <c r="HX213" s="13"/>
      <c r="HY213" s="14"/>
      <c r="HZ213" s="11"/>
      <c r="IA213" s="11"/>
      <c r="IB213" s="11"/>
      <c r="IC213" s="11"/>
      <c r="ID213" s="11"/>
      <c r="IE213" s="11"/>
      <c r="IF213" s="11"/>
      <c r="IG213" s="11"/>
      <c r="IH213" s="11"/>
      <c r="II213" s="11"/>
      <c r="IJ213" s="11"/>
      <c r="IK213" s="11"/>
      <c r="IL213" s="16"/>
      <c r="IM213" s="16"/>
      <c r="IN213" s="11"/>
      <c r="IO213" s="12"/>
      <c r="IP213" s="12"/>
      <c r="IQ213" s="13"/>
      <c r="IR213" s="14"/>
      <c r="IS213" s="11"/>
      <c r="IT213" s="11"/>
      <c r="IU213" s="11"/>
      <c r="IV213" s="11"/>
      <c r="IW213" s="11"/>
      <c r="IX213" s="11"/>
      <c r="IY213" s="11"/>
      <c r="IZ213" s="11"/>
      <c r="JA213" s="11"/>
      <c r="JB213" s="11"/>
      <c r="JC213" s="11"/>
      <c r="JD213" s="11"/>
      <c r="JE213" s="16"/>
      <c r="JF213" s="16"/>
      <c r="JG213" s="11"/>
      <c r="JH213" s="12"/>
      <c r="JI213" s="12"/>
      <c r="JJ213" s="13"/>
      <c r="JK213" s="14"/>
      <c r="JL213" s="11"/>
      <c r="JM213" s="11"/>
      <c r="JN213" s="11"/>
      <c r="JO213" s="11"/>
      <c r="JP213" s="11"/>
      <c r="JQ213" s="11"/>
      <c r="JR213" s="11"/>
      <c r="JS213" s="11"/>
      <c r="JT213" s="11"/>
      <c r="JU213" s="11"/>
      <c r="JV213" s="11"/>
      <c r="JW213" s="11"/>
      <c r="JX213" s="16"/>
      <c r="JY213" s="16"/>
      <c r="JZ213" s="11"/>
      <c r="KA213" s="12"/>
      <c r="KB213" s="12"/>
      <c r="KC213" s="13"/>
      <c r="KD213" s="14"/>
      <c r="KE213" s="11"/>
      <c r="KF213" s="11"/>
      <c r="KG213" s="11"/>
      <c r="KH213" s="11"/>
      <c r="KI213" s="11"/>
      <c r="KJ213" s="11"/>
      <c r="KK213" s="11"/>
      <c r="KL213" s="11"/>
      <c r="KM213" s="11"/>
      <c r="KN213" s="11"/>
      <c r="KO213" s="11"/>
      <c r="KP213" s="11"/>
      <c r="KQ213" s="16"/>
      <c r="KR213" s="16"/>
      <c r="KS213" s="11"/>
      <c r="KT213" s="12"/>
      <c r="KU213" s="12"/>
      <c r="KV213" s="13"/>
      <c r="KW213" s="14"/>
      <c r="KX213" s="11"/>
      <c r="KY213" s="11"/>
      <c r="KZ213" s="11"/>
      <c r="LA213" s="11"/>
      <c r="LB213" s="11"/>
      <c r="LC213" s="11"/>
      <c r="LD213" s="11"/>
      <c r="LE213" s="11"/>
      <c r="LF213" s="11"/>
      <c r="LG213" s="11"/>
      <c r="LH213" s="11"/>
      <c r="LI213" s="11"/>
      <c r="LJ213" s="16"/>
      <c r="LK213" s="16"/>
      <c r="LL213" s="11"/>
      <c r="LM213" s="12"/>
      <c r="LN213" s="12"/>
      <c r="LO213" s="13"/>
      <c r="LP213" s="14"/>
      <c r="LQ213" s="11"/>
      <c r="LR213" s="11"/>
      <c r="LS213" s="11"/>
      <c r="LT213" s="11"/>
      <c r="LU213" s="11"/>
      <c r="LV213" s="11"/>
      <c r="LW213" s="11"/>
      <c r="LX213" s="11"/>
      <c r="LY213" s="11"/>
      <c r="LZ213" s="11"/>
      <c r="MA213" s="11"/>
      <c r="MB213" s="11"/>
      <c r="MC213" s="16"/>
      <c r="MD213" s="16"/>
      <c r="ME213" s="11"/>
      <c r="MF213" s="12"/>
      <c r="MG213" s="12"/>
      <c r="MH213" s="13"/>
      <c r="MI213" s="14"/>
      <c r="MJ213" s="11"/>
      <c r="MK213" s="11"/>
      <c r="ML213" s="11"/>
      <c r="MM213" s="11"/>
      <c r="MN213" s="11"/>
      <c r="MO213" s="11"/>
      <c r="MP213" s="11"/>
      <c r="MQ213" s="11"/>
      <c r="MR213" s="11"/>
      <c r="MS213" s="11"/>
      <c r="MT213" s="11"/>
      <c r="MU213" s="11"/>
      <c r="MV213" s="16"/>
      <c r="MW213" s="16"/>
      <c r="MX213" s="11"/>
      <c r="MY213" s="12"/>
      <c r="MZ213" s="12"/>
      <c r="NA213" s="13"/>
      <c r="NB213" s="14"/>
      <c r="NC213" s="11"/>
      <c r="ND213" s="11"/>
      <c r="NE213" s="11"/>
      <c r="NF213" s="11"/>
      <c r="NG213" s="11"/>
      <c r="NH213" s="11"/>
      <c r="NI213" s="11"/>
      <c r="NJ213" s="11"/>
      <c r="NK213" s="11"/>
      <c r="NL213" s="11"/>
      <c r="NM213" s="11"/>
      <c r="NN213" s="11"/>
      <c r="NO213" s="16"/>
      <c r="NP213" s="16"/>
      <c r="NQ213" s="11"/>
      <c r="NR213" s="12"/>
      <c r="NS213" s="12"/>
      <c r="NT213" s="13"/>
      <c r="NU213" s="14"/>
      <c r="NV213" s="11"/>
      <c r="NW213" s="11"/>
      <c r="NX213" s="11"/>
      <c r="NY213" s="11"/>
      <c r="NZ213" s="11"/>
      <c r="OA213" s="11"/>
      <c r="OB213" s="11"/>
      <c r="OC213" s="11"/>
      <c r="OD213" s="11"/>
      <c r="OE213" s="11"/>
      <c r="OF213" s="11"/>
      <c r="OG213" s="11"/>
      <c r="OH213" s="16"/>
      <c r="OI213" s="16"/>
      <c r="OJ213" s="11"/>
      <c r="OK213" s="12"/>
      <c r="OL213" s="12"/>
      <c r="OM213" s="13"/>
      <c r="ON213" s="14"/>
      <c r="OO213" s="11"/>
      <c r="OP213" s="11"/>
      <c r="OQ213" s="11"/>
      <c r="OR213" s="11"/>
      <c r="OS213" s="11"/>
      <c r="OT213" s="11"/>
      <c r="OU213" s="11"/>
      <c r="OV213" s="11"/>
      <c r="OW213" s="11"/>
      <c r="OX213" s="11"/>
      <c r="OY213" s="11"/>
      <c r="OZ213" s="11"/>
      <c r="PA213" s="16"/>
      <c r="PB213" s="16"/>
    </row>
    <row r="214" spans="1:418" ht="100" customHeight="1" x14ac:dyDescent="0.75">
      <c r="A214" s="12">
        <v>3393</v>
      </c>
      <c r="B214" s="12" t="s">
        <v>3392</v>
      </c>
      <c r="C214" s="12" t="s">
        <v>7503</v>
      </c>
      <c r="D214" s="26">
        <v>1500</v>
      </c>
      <c r="E214" s="27">
        <v>1587</v>
      </c>
      <c r="F214" s="12" t="s">
        <v>8218</v>
      </c>
      <c r="G214" s="12" t="s">
        <v>8223</v>
      </c>
      <c r="H214" s="12" t="s">
        <v>8245</v>
      </c>
      <c r="I214" s="12">
        <v>1415234760</v>
      </c>
      <c r="J214" s="12">
        <v>1413065230</v>
      </c>
      <c r="K214" s="12" t="b">
        <v>0</v>
      </c>
      <c r="L214" s="12">
        <v>44</v>
      </c>
      <c r="M214" s="12" t="b">
        <v>1</v>
      </c>
      <c r="N214" s="12" t="s">
        <v>8273</v>
      </c>
      <c r="O214" s="12" t="s">
        <v>8274</v>
      </c>
      <c r="P214" s="12">
        <v>106</v>
      </c>
      <c r="Q214" s="12">
        <v>36.07</v>
      </c>
      <c r="R214" s="15">
        <v>41923.921643518523</v>
      </c>
      <c r="S214" s="15">
        <v>41949.031944444447</v>
      </c>
      <c r="T214" s="11"/>
      <c r="U214" s="12"/>
      <c r="V214" s="12"/>
      <c r="W214" s="13"/>
      <c r="X214" s="14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6"/>
      <c r="AL214" s="16"/>
      <c r="AM214" s="11"/>
      <c r="AN214" s="12"/>
      <c r="AO214" s="12"/>
      <c r="AP214" s="13"/>
      <c r="AQ214" s="14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  <c r="BD214" s="16"/>
      <c r="BE214" s="16"/>
      <c r="BF214" s="11"/>
      <c r="BG214" s="12"/>
      <c r="BH214" s="12"/>
      <c r="BI214" s="13"/>
      <c r="BJ214" s="14"/>
      <c r="BK214" s="11"/>
      <c r="BL214" s="11"/>
      <c r="BM214" s="11"/>
      <c r="BN214" s="11"/>
      <c r="BO214" s="11"/>
      <c r="BP214" s="11"/>
      <c r="BQ214" s="11"/>
      <c r="BR214" s="11"/>
      <c r="BS214" s="11"/>
      <c r="BT214" s="11"/>
      <c r="BU214" s="11"/>
      <c r="BV214" s="11"/>
      <c r="BW214" s="16"/>
      <c r="BX214" s="16"/>
      <c r="BY214" s="11"/>
      <c r="BZ214" s="12"/>
      <c r="CA214" s="12"/>
      <c r="CB214" s="13"/>
      <c r="CC214" s="14"/>
      <c r="CD214" s="11"/>
      <c r="CE214" s="11"/>
      <c r="CF214" s="11"/>
      <c r="CG214" s="11"/>
      <c r="CH214" s="11"/>
      <c r="CI214" s="11"/>
      <c r="CJ214" s="11"/>
      <c r="CK214" s="11"/>
      <c r="CL214" s="11"/>
      <c r="CM214" s="11"/>
      <c r="CN214" s="11"/>
      <c r="CO214" s="11"/>
      <c r="CP214" s="16"/>
      <c r="CQ214" s="16"/>
      <c r="CR214" s="11"/>
      <c r="CS214" s="12"/>
      <c r="CT214" s="12"/>
      <c r="CU214" s="13"/>
      <c r="CV214" s="14"/>
      <c r="CW214" s="11"/>
      <c r="CX214" s="11"/>
      <c r="CY214" s="11"/>
      <c r="CZ214" s="11"/>
      <c r="DA214" s="11"/>
      <c r="DB214" s="11"/>
      <c r="DC214" s="11"/>
      <c r="DD214" s="11"/>
      <c r="DE214" s="11"/>
      <c r="DF214" s="11"/>
      <c r="DG214" s="11"/>
      <c r="DH214" s="11"/>
      <c r="DI214" s="16"/>
      <c r="DJ214" s="16"/>
      <c r="DK214" s="11"/>
      <c r="DL214" s="12"/>
      <c r="DM214" s="12"/>
      <c r="DN214" s="13"/>
      <c r="DO214" s="14"/>
      <c r="DP214" s="11"/>
      <c r="DQ214" s="11"/>
      <c r="DR214" s="11"/>
      <c r="DS214" s="11"/>
      <c r="DT214" s="11"/>
      <c r="DU214" s="11"/>
      <c r="DV214" s="11"/>
      <c r="DW214" s="11"/>
      <c r="DX214" s="11"/>
      <c r="DY214" s="11"/>
      <c r="DZ214" s="11"/>
      <c r="EA214" s="11"/>
      <c r="EB214" s="16"/>
      <c r="EC214" s="16"/>
      <c r="ED214" s="11"/>
      <c r="EE214" s="12"/>
      <c r="EF214" s="12"/>
      <c r="EG214" s="13"/>
      <c r="EH214" s="14"/>
      <c r="EI214" s="11"/>
      <c r="EJ214" s="11"/>
      <c r="EK214" s="11"/>
      <c r="EL214" s="11"/>
      <c r="EM214" s="11"/>
      <c r="EN214" s="11"/>
      <c r="EO214" s="11"/>
      <c r="EP214" s="11"/>
      <c r="EQ214" s="11"/>
      <c r="ER214" s="11"/>
      <c r="ES214" s="11"/>
      <c r="ET214" s="11"/>
      <c r="EU214" s="16"/>
      <c r="EV214" s="16"/>
      <c r="EW214" s="11"/>
      <c r="EX214" s="12"/>
      <c r="EY214" s="12"/>
      <c r="EZ214" s="13"/>
      <c r="FA214" s="14"/>
      <c r="FB214" s="11"/>
      <c r="FC214" s="11"/>
      <c r="FD214" s="11"/>
      <c r="FE214" s="11"/>
      <c r="FF214" s="11"/>
      <c r="FG214" s="11"/>
      <c r="FH214" s="11"/>
      <c r="FI214" s="11"/>
      <c r="FJ214" s="11"/>
      <c r="FK214" s="11"/>
      <c r="FL214" s="11"/>
      <c r="FM214" s="11"/>
      <c r="FN214" s="16"/>
      <c r="FO214" s="16"/>
      <c r="FP214" s="11"/>
      <c r="FQ214" s="12"/>
      <c r="FR214" s="12"/>
      <c r="FS214" s="13"/>
      <c r="FT214" s="14"/>
      <c r="FU214" s="11"/>
      <c r="FV214" s="11"/>
      <c r="FW214" s="11"/>
      <c r="FX214" s="11"/>
      <c r="FY214" s="11"/>
      <c r="FZ214" s="11"/>
      <c r="GA214" s="11"/>
      <c r="GB214" s="11"/>
      <c r="GC214" s="11"/>
      <c r="GD214" s="11"/>
      <c r="GE214" s="11"/>
      <c r="GF214" s="11"/>
      <c r="GG214" s="16"/>
      <c r="GH214" s="16"/>
      <c r="GI214" s="11"/>
      <c r="GJ214" s="12"/>
      <c r="GK214" s="12"/>
      <c r="GL214" s="13"/>
      <c r="GM214" s="14"/>
      <c r="GN214" s="11"/>
      <c r="GO214" s="11"/>
      <c r="GP214" s="11"/>
      <c r="GQ214" s="11"/>
      <c r="GR214" s="11"/>
      <c r="GS214" s="11"/>
      <c r="GT214" s="11"/>
      <c r="GU214" s="11"/>
      <c r="GV214" s="11"/>
      <c r="GW214" s="11"/>
      <c r="GX214" s="11"/>
      <c r="GY214" s="11"/>
      <c r="GZ214" s="16"/>
      <c r="HA214" s="16"/>
      <c r="HB214" s="11"/>
      <c r="HC214" s="12"/>
      <c r="HD214" s="12"/>
      <c r="HE214" s="13"/>
      <c r="HF214" s="14"/>
      <c r="HG214" s="11"/>
      <c r="HH214" s="11"/>
      <c r="HI214" s="11"/>
      <c r="HJ214" s="11"/>
      <c r="HK214" s="11"/>
      <c r="HL214" s="11"/>
      <c r="HM214" s="11"/>
      <c r="HN214" s="11"/>
      <c r="HO214" s="11"/>
      <c r="HP214" s="11"/>
      <c r="HQ214" s="11"/>
      <c r="HR214" s="11"/>
      <c r="HS214" s="16"/>
      <c r="HT214" s="16"/>
      <c r="HU214" s="11"/>
      <c r="HV214" s="12"/>
      <c r="HW214" s="12"/>
      <c r="HX214" s="13"/>
      <c r="HY214" s="14"/>
      <c r="HZ214" s="11"/>
      <c r="IA214" s="11"/>
      <c r="IB214" s="11"/>
      <c r="IC214" s="11"/>
      <c r="ID214" s="11"/>
      <c r="IE214" s="11"/>
      <c r="IF214" s="11"/>
      <c r="IG214" s="11"/>
      <c r="IH214" s="11"/>
      <c r="II214" s="11"/>
      <c r="IJ214" s="11"/>
      <c r="IK214" s="11"/>
      <c r="IL214" s="16"/>
      <c r="IM214" s="16"/>
      <c r="IN214" s="11"/>
      <c r="IO214" s="12"/>
      <c r="IP214" s="12"/>
      <c r="IQ214" s="13"/>
      <c r="IR214" s="14"/>
      <c r="IS214" s="11"/>
      <c r="IT214" s="11"/>
      <c r="IU214" s="11"/>
      <c r="IV214" s="11"/>
      <c r="IW214" s="11"/>
      <c r="IX214" s="11"/>
      <c r="IY214" s="11"/>
      <c r="IZ214" s="11"/>
      <c r="JA214" s="11"/>
      <c r="JB214" s="11"/>
      <c r="JC214" s="11"/>
      <c r="JD214" s="11"/>
      <c r="JE214" s="16"/>
      <c r="JF214" s="16"/>
      <c r="JG214" s="11"/>
      <c r="JH214" s="12"/>
      <c r="JI214" s="12"/>
      <c r="JJ214" s="13"/>
      <c r="JK214" s="14"/>
      <c r="JL214" s="11"/>
      <c r="JM214" s="11"/>
      <c r="JN214" s="11"/>
      <c r="JO214" s="11"/>
      <c r="JP214" s="11"/>
      <c r="JQ214" s="11"/>
      <c r="JR214" s="11"/>
      <c r="JS214" s="11"/>
      <c r="JT214" s="11"/>
      <c r="JU214" s="11"/>
      <c r="JV214" s="11"/>
      <c r="JW214" s="11"/>
      <c r="JX214" s="16"/>
      <c r="JY214" s="16"/>
      <c r="JZ214" s="11"/>
      <c r="KA214" s="12"/>
      <c r="KB214" s="12"/>
      <c r="KC214" s="13"/>
      <c r="KD214" s="14"/>
      <c r="KE214" s="11"/>
      <c r="KF214" s="11"/>
      <c r="KG214" s="11"/>
      <c r="KH214" s="11"/>
      <c r="KI214" s="11"/>
      <c r="KJ214" s="11"/>
      <c r="KK214" s="11"/>
      <c r="KL214" s="11"/>
      <c r="KM214" s="11"/>
      <c r="KN214" s="11"/>
      <c r="KO214" s="11"/>
      <c r="KP214" s="11"/>
      <c r="KQ214" s="16"/>
      <c r="KR214" s="16"/>
      <c r="KS214" s="11"/>
      <c r="KT214" s="12"/>
      <c r="KU214" s="12"/>
      <c r="KV214" s="13"/>
      <c r="KW214" s="14"/>
      <c r="KX214" s="11"/>
      <c r="KY214" s="11"/>
      <c r="KZ214" s="11"/>
      <c r="LA214" s="11"/>
      <c r="LB214" s="11"/>
      <c r="LC214" s="11"/>
      <c r="LD214" s="11"/>
      <c r="LE214" s="11"/>
      <c r="LF214" s="11"/>
      <c r="LG214" s="11"/>
      <c r="LH214" s="11"/>
      <c r="LI214" s="11"/>
      <c r="LJ214" s="16"/>
      <c r="LK214" s="16"/>
      <c r="LL214" s="11"/>
      <c r="LM214" s="12"/>
      <c r="LN214" s="12"/>
      <c r="LO214" s="13"/>
      <c r="LP214" s="14"/>
      <c r="LQ214" s="11"/>
      <c r="LR214" s="11"/>
      <c r="LS214" s="11"/>
      <c r="LT214" s="11"/>
      <c r="LU214" s="11"/>
      <c r="LV214" s="11"/>
      <c r="LW214" s="11"/>
      <c r="LX214" s="11"/>
      <c r="LY214" s="11"/>
      <c r="LZ214" s="11"/>
      <c r="MA214" s="11"/>
      <c r="MB214" s="11"/>
      <c r="MC214" s="16"/>
      <c r="MD214" s="16"/>
      <c r="ME214" s="11"/>
      <c r="MF214" s="12"/>
      <c r="MG214" s="12"/>
      <c r="MH214" s="13"/>
      <c r="MI214" s="14"/>
      <c r="MJ214" s="11"/>
      <c r="MK214" s="11"/>
      <c r="ML214" s="11"/>
      <c r="MM214" s="11"/>
      <c r="MN214" s="11"/>
      <c r="MO214" s="11"/>
      <c r="MP214" s="11"/>
      <c r="MQ214" s="11"/>
      <c r="MR214" s="11"/>
      <c r="MS214" s="11"/>
      <c r="MT214" s="11"/>
      <c r="MU214" s="11"/>
      <c r="MV214" s="16"/>
      <c r="MW214" s="16"/>
      <c r="MX214" s="11"/>
      <c r="MY214" s="12"/>
      <c r="MZ214" s="12"/>
      <c r="NA214" s="13"/>
      <c r="NB214" s="14"/>
      <c r="NC214" s="11"/>
      <c r="ND214" s="11"/>
      <c r="NE214" s="11"/>
      <c r="NF214" s="11"/>
      <c r="NG214" s="11"/>
      <c r="NH214" s="11"/>
      <c r="NI214" s="11"/>
      <c r="NJ214" s="11"/>
      <c r="NK214" s="11"/>
      <c r="NL214" s="11"/>
      <c r="NM214" s="11"/>
      <c r="NN214" s="11"/>
      <c r="NO214" s="16"/>
      <c r="NP214" s="16"/>
      <c r="NQ214" s="11"/>
      <c r="NR214" s="12"/>
      <c r="NS214" s="12"/>
      <c r="NT214" s="13"/>
      <c r="NU214" s="14"/>
      <c r="NV214" s="11"/>
      <c r="NW214" s="11"/>
      <c r="NX214" s="11"/>
      <c r="NY214" s="11"/>
      <c r="NZ214" s="11"/>
      <c r="OA214" s="11"/>
      <c r="OB214" s="11"/>
      <c r="OC214" s="11"/>
      <c r="OD214" s="11"/>
      <c r="OE214" s="11"/>
      <c r="OF214" s="11"/>
      <c r="OG214" s="11"/>
      <c r="OH214" s="16"/>
      <c r="OI214" s="16"/>
      <c r="OJ214" s="11"/>
      <c r="OK214" s="12"/>
      <c r="OL214" s="12"/>
      <c r="OM214" s="13"/>
      <c r="ON214" s="14"/>
      <c r="OO214" s="11"/>
      <c r="OP214" s="11"/>
      <c r="OQ214" s="11"/>
      <c r="OR214" s="11"/>
      <c r="OS214" s="11"/>
      <c r="OT214" s="11"/>
      <c r="OU214" s="11"/>
      <c r="OV214" s="11"/>
      <c r="OW214" s="11"/>
      <c r="OX214" s="11"/>
      <c r="OY214" s="11"/>
      <c r="OZ214" s="11"/>
      <c r="PA214" s="16"/>
      <c r="PB214" s="16"/>
    </row>
    <row r="215" spans="1:418" ht="100" customHeight="1" x14ac:dyDescent="0.75">
      <c r="A215" s="12">
        <v>3396</v>
      </c>
      <c r="B215" s="12" t="s">
        <v>3395</v>
      </c>
      <c r="C215" s="12" t="s">
        <v>7506</v>
      </c>
      <c r="D215" s="26">
        <v>1500</v>
      </c>
      <c r="E215" s="27">
        <v>1565</v>
      </c>
      <c r="F215" s="12" t="s">
        <v>8218</v>
      </c>
      <c r="G215" s="12" t="s">
        <v>8223</v>
      </c>
      <c r="H215" s="12" t="s">
        <v>8245</v>
      </c>
      <c r="I215" s="12">
        <v>1401595140</v>
      </c>
      <c r="J215" s="12">
        <v>1399286589</v>
      </c>
      <c r="K215" s="12" t="b">
        <v>0</v>
      </c>
      <c r="L215" s="12">
        <v>28</v>
      </c>
      <c r="M215" s="12" t="b">
        <v>1</v>
      </c>
      <c r="N215" s="12" t="s">
        <v>8273</v>
      </c>
      <c r="O215" s="12" t="s">
        <v>8274</v>
      </c>
      <c r="P215" s="12">
        <v>104</v>
      </c>
      <c r="Q215" s="12">
        <v>55.89</v>
      </c>
      <c r="R215" s="15">
        <v>41764.44663194444</v>
      </c>
      <c r="S215" s="15">
        <v>41791.165972222225</v>
      </c>
      <c r="T215" s="11"/>
      <c r="U215" s="12"/>
      <c r="V215" s="12"/>
      <c r="W215" s="13"/>
      <c r="X215" s="14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6"/>
      <c r="AL215" s="16"/>
      <c r="AM215" s="11"/>
      <c r="AN215" s="12"/>
      <c r="AO215" s="12"/>
      <c r="AP215" s="13"/>
      <c r="AQ215" s="14"/>
      <c r="AR215" s="11"/>
      <c r="AS215" s="11"/>
      <c r="AT215" s="11"/>
      <c r="AU215" s="11"/>
      <c r="AV215" s="11"/>
      <c r="AW215" s="11"/>
      <c r="AX215" s="11"/>
      <c r="AY215" s="11"/>
      <c r="AZ215" s="11"/>
      <c r="BA215" s="11"/>
      <c r="BB215" s="11"/>
      <c r="BC215" s="11"/>
      <c r="BD215" s="16"/>
      <c r="BE215" s="16"/>
      <c r="BF215" s="11"/>
      <c r="BG215" s="12"/>
      <c r="BH215" s="12"/>
      <c r="BI215" s="13"/>
      <c r="BJ215" s="14"/>
      <c r="BK215" s="11"/>
      <c r="BL215" s="11"/>
      <c r="BM215" s="11"/>
      <c r="BN215" s="11"/>
      <c r="BO215" s="11"/>
      <c r="BP215" s="11"/>
      <c r="BQ215" s="11"/>
      <c r="BR215" s="11"/>
      <c r="BS215" s="11"/>
      <c r="BT215" s="11"/>
      <c r="BU215" s="11"/>
      <c r="BV215" s="11"/>
      <c r="BW215" s="16"/>
      <c r="BX215" s="16"/>
      <c r="BY215" s="11"/>
      <c r="BZ215" s="12"/>
      <c r="CA215" s="12"/>
      <c r="CB215" s="13"/>
      <c r="CC215" s="14"/>
      <c r="CD215" s="11"/>
      <c r="CE215" s="11"/>
      <c r="CF215" s="11"/>
      <c r="CG215" s="11"/>
      <c r="CH215" s="11"/>
      <c r="CI215" s="11"/>
      <c r="CJ215" s="11"/>
      <c r="CK215" s="11"/>
      <c r="CL215" s="11"/>
      <c r="CM215" s="11"/>
      <c r="CN215" s="11"/>
      <c r="CO215" s="11"/>
      <c r="CP215" s="16"/>
      <c r="CQ215" s="16"/>
      <c r="CR215" s="11"/>
      <c r="CS215" s="12"/>
      <c r="CT215" s="12"/>
      <c r="CU215" s="13"/>
      <c r="CV215" s="14"/>
      <c r="CW215" s="11"/>
      <c r="CX215" s="11"/>
      <c r="CY215" s="11"/>
      <c r="CZ215" s="11"/>
      <c r="DA215" s="11"/>
      <c r="DB215" s="11"/>
      <c r="DC215" s="11"/>
      <c r="DD215" s="11"/>
      <c r="DE215" s="11"/>
      <c r="DF215" s="11"/>
      <c r="DG215" s="11"/>
      <c r="DH215" s="11"/>
      <c r="DI215" s="16"/>
      <c r="DJ215" s="16"/>
      <c r="DK215" s="11"/>
      <c r="DL215" s="12"/>
      <c r="DM215" s="12"/>
      <c r="DN215" s="13"/>
      <c r="DO215" s="14"/>
      <c r="DP215" s="11"/>
      <c r="DQ215" s="11"/>
      <c r="DR215" s="11"/>
      <c r="DS215" s="11"/>
      <c r="DT215" s="11"/>
      <c r="DU215" s="11"/>
      <c r="DV215" s="11"/>
      <c r="DW215" s="11"/>
      <c r="DX215" s="11"/>
      <c r="DY215" s="11"/>
      <c r="DZ215" s="11"/>
      <c r="EA215" s="11"/>
      <c r="EB215" s="16"/>
      <c r="EC215" s="16"/>
      <c r="ED215" s="11"/>
      <c r="EE215" s="12"/>
      <c r="EF215" s="12"/>
      <c r="EG215" s="13"/>
      <c r="EH215" s="14"/>
      <c r="EI215" s="11"/>
      <c r="EJ215" s="11"/>
      <c r="EK215" s="11"/>
      <c r="EL215" s="11"/>
      <c r="EM215" s="11"/>
      <c r="EN215" s="11"/>
      <c r="EO215" s="11"/>
      <c r="EP215" s="11"/>
      <c r="EQ215" s="11"/>
      <c r="ER215" s="11"/>
      <c r="ES215" s="11"/>
      <c r="ET215" s="11"/>
      <c r="EU215" s="16"/>
      <c r="EV215" s="16"/>
      <c r="EW215" s="11"/>
      <c r="EX215" s="12"/>
      <c r="EY215" s="12"/>
      <c r="EZ215" s="13"/>
      <c r="FA215" s="14"/>
      <c r="FB215" s="11"/>
      <c r="FC215" s="11"/>
      <c r="FD215" s="11"/>
      <c r="FE215" s="11"/>
      <c r="FF215" s="11"/>
      <c r="FG215" s="11"/>
      <c r="FH215" s="11"/>
      <c r="FI215" s="11"/>
      <c r="FJ215" s="11"/>
      <c r="FK215" s="11"/>
      <c r="FL215" s="11"/>
      <c r="FM215" s="11"/>
      <c r="FN215" s="16"/>
      <c r="FO215" s="16"/>
      <c r="FP215" s="11"/>
      <c r="FQ215" s="12"/>
      <c r="FR215" s="12"/>
      <c r="FS215" s="13"/>
      <c r="FT215" s="14"/>
      <c r="FU215" s="11"/>
      <c r="FV215" s="11"/>
      <c r="FW215" s="11"/>
      <c r="FX215" s="11"/>
      <c r="FY215" s="11"/>
      <c r="FZ215" s="11"/>
      <c r="GA215" s="11"/>
      <c r="GB215" s="11"/>
      <c r="GC215" s="11"/>
      <c r="GD215" s="11"/>
      <c r="GE215" s="11"/>
      <c r="GF215" s="11"/>
      <c r="GG215" s="16"/>
      <c r="GH215" s="16"/>
      <c r="GI215" s="11"/>
      <c r="GJ215" s="12"/>
      <c r="GK215" s="12"/>
      <c r="GL215" s="13"/>
      <c r="GM215" s="14"/>
      <c r="GN215" s="11"/>
      <c r="GO215" s="11"/>
      <c r="GP215" s="11"/>
      <c r="GQ215" s="11"/>
      <c r="GR215" s="11"/>
      <c r="GS215" s="11"/>
      <c r="GT215" s="11"/>
      <c r="GU215" s="11"/>
      <c r="GV215" s="11"/>
      <c r="GW215" s="11"/>
      <c r="GX215" s="11"/>
      <c r="GY215" s="11"/>
      <c r="GZ215" s="16"/>
      <c r="HA215" s="16"/>
      <c r="HB215" s="11"/>
      <c r="HC215" s="12"/>
      <c r="HD215" s="12"/>
      <c r="HE215" s="13"/>
      <c r="HF215" s="14"/>
      <c r="HG215" s="11"/>
      <c r="HH215" s="11"/>
      <c r="HI215" s="11"/>
      <c r="HJ215" s="11"/>
      <c r="HK215" s="11"/>
      <c r="HL215" s="11"/>
      <c r="HM215" s="11"/>
      <c r="HN215" s="11"/>
      <c r="HO215" s="11"/>
      <c r="HP215" s="11"/>
      <c r="HQ215" s="11"/>
      <c r="HR215" s="11"/>
      <c r="HS215" s="16"/>
      <c r="HT215" s="16"/>
      <c r="HU215" s="11"/>
      <c r="HV215" s="12"/>
      <c r="HW215" s="12"/>
      <c r="HX215" s="13"/>
      <c r="HY215" s="14"/>
      <c r="HZ215" s="11"/>
      <c r="IA215" s="11"/>
      <c r="IB215" s="11"/>
      <c r="IC215" s="11"/>
      <c r="ID215" s="11"/>
      <c r="IE215" s="11"/>
      <c r="IF215" s="11"/>
      <c r="IG215" s="11"/>
      <c r="IH215" s="11"/>
      <c r="II215" s="11"/>
      <c r="IJ215" s="11"/>
      <c r="IK215" s="11"/>
      <c r="IL215" s="16"/>
      <c r="IM215" s="16"/>
      <c r="IN215" s="11"/>
      <c r="IO215" s="12"/>
      <c r="IP215" s="12"/>
      <c r="IQ215" s="13"/>
      <c r="IR215" s="14"/>
      <c r="IS215" s="11"/>
      <c r="IT215" s="11"/>
      <c r="IU215" s="11"/>
      <c r="IV215" s="11"/>
      <c r="IW215" s="11"/>
      <c r="IX215" s="11"/>
      <c r="IY215" s="11"/>
      <c r="IZ215" s="11"/>
      <c r="JA215" s="11"/>
      <c r="JB215" s="11"/>
      <c r="JC215" s="11"/>
      <c r="JD215" s="11"/>
      <c r="JE215" s="16"/>
      <c r="JF215" s="16"/>
      <c r="JG215" s="11"/>
      <c r="JH215" s="12"/>
      <c r="JI215" s="12"/>
      <c r="JJ215" s="13"/>
      <c r="JK215" s="14"/>
      <c r="JL215" s="11"/>
      <c r="JM215" s="11"/>
      <c r="JN215" s="11"/>
      <c r="JO215" s="11"/>
      <c r="JP215" s="11"/>
      <c r="JQ215" s="11"/>
      <c r="JR215" s="11"/>
      <c r="JS215" s="11"/>
      <c r="JT215" s="11"/>
      <c r="JU215" s="11"/>
      <c r="JV215" s="11"/>
      <c r="JW215" s="11"/>
      <c r="JX215" s="16"/>
      <c r="JY215" s="16"/>
      <c r="JZ215" s="11"/>
      <c r="KA215" s="12"/>
      <c r="KB215" s="12"/>
      <c r="KC215" s="13"/>
      <c r="KD215" s="14"/>
      <c r="KE215" s="11"/>
      <c r="KF215" s="11"/>
      <c r="KG215" s="11"/>
      <c r="KH215" s="11"/>
      <c r="KI215" s="11"/>
      <c r="KJ215" s="11"/>
      <c r="KK215" s="11"/>
      <c r="KL215" s="11"/>
      <c r="KM215" s="11"/>
      <c r="KN215" s="11"/>
      <c r="KO215" s="11"/>
      <c r="KP215" s="11"/>
      <c r="KQ215" s="16"/>
      <c r="KR215" s="16"/>
      <c r="KS215" s="11"/>
      <c r="KT215" s="12"/>
      <c r="KU215" s="12"/>
      <c r="KV215" s="13"/>
      <c r="KW215" s="14"/>
      <c r="KX215" s="11"/>
      <c r="KY215" s="11"/>
      <c r="KZ215" s="11"/>
      <c r="LA215" s="11"/>
      <c r="LB215" s="11"/>
      <c r="LC215" s="11"/>
      <c r="LD215" s="11"/>
      <c r="LE215" s="11"/>
      <c r="LF215" s="11"/>
      <c r="LG215" s="11"/>
      <c r="LH215" s="11"/>
      <c r="LI215" s="11"/>
      <c r="LJ215" s="16"/>
      <c r="LK215" s="16"/>
      <c r="LL215" s="11"/>
      <c r="LM215" s="12"/>
      <c r="LN215" s="12"/>
      <c r="LO215" s="13"/>
      <c r="LP215" s="14"/>
      <c r="LQ215" s="11"/>
      <c r="LR215" s="11"/>
      <c r="LS215" s="11"/>
      <c r="LT215" s="11"/>
      <c r="LU215" s="11"/>
      <c r="LV215" s="11"/>
      <c r="LW215" s="11"/>
      <c r="LX215" s="11"/>
      <c r="LY215" s="11"/>
      <c r="LZ215" s="11"/>
      <c r="MA215" s="11"/>
      <c r="MB215" s="11"/>
      <c r="MC215" s="16"/>
      <c r="MD215" s="16"/>
      <c r="ME215" s="11"/>
      <c r="MF215" s="12"/>
      <c r="MG215" s="12"/>
      <c r="MH215" s="13"/>
      <c r="MI215" s="14"/>
      <c r="MJ215" s="11"/>
      <c r="MK215" s="11"/>
      <c r="ML215" s="11"/>
      <c r="MM215" s="11"/>
      <c r="MN215" s="11"/>
      <c r="MO215" s="11"/>
      <c r="MP215" s="11"/>
      <c r="MQ215" s="11"/>
      <c r="MR215" s="11"/>
      <c r="MS215" s="11"/>
      <c r="MT215" s="11"/>
      <c r="MU215" s="11"/>
      <c r="MV215" s="16"/>
      <c r="MW215" s="16"/>
      <c r="MX215" s="11"/>
      <c r="MY215" s="12"/>
      <c r="MZ215" s="12"/>
      <c r="NA215" s="13"/>
      <c r="NB215" s="14"/>
      <c r="NC215" s="11"/>
      <c r="ND215" s="11"/>
      <c r="NE215" s="11"/>
      <c r="NF215" s="11"/>
      <c r="NG215" s="11"/>
      <c r="NH215" s="11"/>
      <c r="NI215" s="11"/>
      <c r="NJ215" s="11"/>
      <c r="NK215" s="11"/>
      <c r="NL215" s="11"/>
      <c r="NM215" s="11"/>
      <c r="NN215" s="11"/>
      <c r="NO215" s="16"/>
      <c r="NP215" s="16"/>
      <c r="NQ215" s="11"/>
      <c r="NR215" s="12"/>
      <c r="NS215" s="12"/>
      <c r="NT215" s="13"/>
      <c r="NU215" s="14"/>
      <c r="NV215" s="11"/>
      <c r="NW215" s="11"/>
      <c r="NX215" s="11"/>
      <c r="NY215" s="11"/>
      <c r="NZ215" s="11"/>
      <c r="OA215" s="11"/>
      <c r="OB215" s="11"/>
      <c r="OC215" s="11"/>
      <c r="OD215" s="11"/>
      <c r="OE215" s="11"/>
      <c r="OF215" s="11"/>
      <c r="OG215" s="11"/>
      <c r="OH215" s="16"/>
      <c r="OI215" s="16"/>
      <c r="OJ215" s="11"/>
      <c r="OK215" s="12"/>
      <c r="OL215" s="12"/>
      <c r="OM215" s="13"/>
      <c r="ON215" s="14"/>
      <c r="OO215" s="11"/>
      <c r="OP215" s="11"/>
      <c r="OQ215" s="11"/>
      <c r="OR215" s="11"/>
      <c r="OS215" s="11"/>
      <c r="OT215" s="11"/>
      <c r="OU215" s="11"/>
      <c r="OV215" s="11"/>
      <c r="OW215" s="11"/>
      <c r="OX215" s="11"/>
      <c r="OY215" s="11"/>
      <c r="OZ215" s="11"/>
      <c r="PA215" s="16"/>
      <c r="PB215" s="16"/>
    </row>
    <row r="216" spans="1:418" ht="100" customHeight="1" x14ac:dyDescent="0.75">
      <c r="A216" s="12">
        <v>3398</v>
      </c>
      <c r="B216" s="12" t="s">
        <v>3397</v>
      </c>
      <c r="C216" s="12" t="s">
        <v>7508</v>
      </c>
      <c r="D216" s="26">
        <v>4000</v>
      </c>
      <c r="E216" s="27">
        <v>4443</v>
      </c>
      <c r="F216" s="12" t="s">
        <v>8218</v>
      </c>
      <c r="G216" s="12" t="s">
        <v>8223</v>
      </c>
      <c r="H216" s="12" t="s">
        <v>8245</v>
      </c>
      <c r="I216" s="12">
        <v>1416589200</v>
      </c>
      <c r="J216" s="12">
        <v>1414605776</v>
      </c>
      <c r="K216" s="12" t="b">
        <v>0</v>
      </c>
      <c r="L216" s="12">
        <v>65</v>
      </c>
      <c r="M216" s="12" t="b">
        <v>1</v>
      </c>
      <c r="N216" s="12" t="s">
        <v>8273</v>
      </c>
      <c r="O216" s="12" t="s">
        <v>8274</v>
      </c>
      <c r="P216" s="12">
        <v>111</v>
      </c>
      <c r="Q216" s="12">
        <v>68.349999999999994</v>
      </c>
      <c r="R216" s="15">
        <v>41941.75203703704</v>
      </c>
      <c r="S216" s="15">
        <v>41964.708333333328</v>
      </c>
      <c r="T216" s="11"/>
      <c r="U216" s="12"/>
      <c r="V216" s="12"/>
      <c r="W216" s="13"/>
      <c r="X216" s="14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6"/>
      <c r="AL216" s="16"/>
      <c r="AM216" s="11"/>
      <c r="AN216" s="12"/>
      <c r="AO216" s="12"/>
      <c r="AP216" s="13"/>
      <c r="AQ216" s="14"/>
      <c r="AR216" s="11"/>
      <c r="AS216" s="11"/>
      <c r="AT216" s="11"/>
      <c r="AU216" s="11"/>
      <c r="AV216" s="11"/>
      <c r="AW216" s="11"/>
      <c r="AX216" s="11"/>
      <c r="AY216" s="11"/>
      <c r="AZ216" s="11"/>
      <c r="BA216" s="11"/>
      <c r="BB216" s="11"/>
      <c r="BC216" s="11"/>
      <c r="BD216" s="16"/>
      <c r="BE216" s="16"/>
      <c r="BF216" s="11"/>
      <c r="BG216" s="12"/>
      <c r="BH216" s="12"/>
      <c r="BI216" s="13"/>
      <c r="BJ216" s="14"/>
      <c r="BK216" s="11"/>
      <c r="BL216" s="11"/>
      <c r="BM216" s="11"/>
      <c r="BN216" s="11"/>
      <c r="BO216" s="11"/>
      <c r="BP216" s="11"/>
      <c r="BQ216" s="11"/>
      <c r="BR216" s="11"/>
      <c r="BS216" s="11"/>
      <c r="BT216" s="11"/>
      <c r="BU216" s="11"/>
      <c r="BV216" s="11"/>
      <c r="BW216" s="16"/>
      <c r="BX216" s="16"/>
      <c r="BY216" s="11"/>
      <c r="BZ216" s="12"/>
      <c r="CA216" s="12"/>
      <c r="CB216" s="13"/>
      <c r="CC216" s="14"/>
      <c r="CD216" s="11"/>
      <c r="CE216" s="11"/>
      <c r="CF216" s="11"/>
      <c r="CG216" s="11"/>
      <c r="CH216" s="11"/>
      <c r="CI216" s="11"/>
      <c r="CJ216" s="11"/>
      <c r="CK216" s="11"/>
      <c r="CL216" s="11"/>
      <c r="CM216" s="11"/>
      <c r="CN216" s="11"/>
      <c r="CO216" s="11"/>
      <c r="CP216" s="16"/>
      <c r="CQ216" s="16"/>
      <c r="CR216" s="11"/>
      <c r="CS216" s="12"/>
      <c r="CT216" s="12"/>
      <c r="CU216" s="13"/>
      <c r="CV216" s="14"/>
      <c r="CW216" s="11"/>
      <c r="CX216" s="11"/>
      <c r="CY216" s="11"/>
      <c r="CZ216" s="11"/>
      <c r="DA216" s="11"/>
      <c r="DB216" s="11"/>
      <c r="DC216" s="11"/>
      <c r="DD216" s="11"/>
      <c r="DE216" s="11"/>
      <c r="DF216" s="11"/>
      <c r="DG216" s="11"/>
      <c r="DH216" s="11"/>
      <c r="DI216" s="16"/>
      <c r="DJ216" s="16"/>
      <c r="DK216" s="11"/>
      <c r="DL216" s="12"/>
      <c r="DM216" s="12"/>
      <c r="DN216" s="13"/>
      <c r="DO216" s="14"/>
      <c r="DP216" s="11"/>
      <c r="DQ216" s="11"/>
      <c r="DR216" s="11"/>
      <c r="DS216" s="11"/>
      <c r="DT216" s="11"/>
      <c r="DU216" s="11"/>
      <c r="DV216" s="11"/>
      <c r="DW216" s="11"/>
      <c r="DX216" s="11"/>
      <c r="DY216" s="11"/>
      <c r="DZ216" s="11"/>
      <c r="EA216" s="11"/>
      <c r="EB216" s="16"/>
      <c r="EC216" s="16"/>
      <c r="ED216" s="11"/>
      <c r="EE216" s="12"/>
      <c r="EF216" s="12"/>
      <c r="EG216" s="13"/>
      <c r="EH216" s="14"/>
      <c r="EI216" s="11"/>
      <c r="EJ216" s="11"/>
      <c r="EK216" s="11"/>
      <c r="EL216" s="11"/>
      <c r="EM216" s="11"/>
      <c r="EN216" s="11"/>
      <c r="EO216" s="11"/>
      <c r="EP216" s="11"/>
      <c r="EQ216" s="11"/>
      <c r="ER216" s="11"/>
      <c r="ES216" s="11"/>
      <c r="ET216" s="11"/>
      <c r="EU216" s="16"/>
      <c r="EV216" s="16"/>
      <c r="EW216" s="11"/>
      <c r="EX216" s="12"/>
      <c r="EY216" s="12"/>
      <c r="EZ216" s="13"/>
      <c r="FA216" s="14"/>
      <c r="FB216" s="11"/>
      <c r="FC216" s="11"/>
      <c r="FD216" s="11"/>
      <c r="FE216" s="11"/>
      <c r="FF216" s="11"/>
      <c r="FG216" s="11"/>
      <c r="FH216" s="11"/>
      <c r="FI216" s="11"/>
      <c r="FJ216" s="11"/>
      <c r="FK216" s="11"/>
      <c r="FL216" s="11"/>
      <c r="FM216" s="11"/>
      <c r="FN216" s="16"/>
      <c r="FO216" s="16"/>
      <c r="FP216" s="11"/>
      <c r="FQ216" s="12"/>
      <c r="FR216" s="12"/>
      <c r="FS216" s="13"/>
      <c r="FT216" s="14"/>
      <c r="FU216" s="11"/>
      <c r="FV216" s="11"/>
      <c r="FW216" s="11"/>
      <c r="FX216" s="11"/>
      <c r="FY216" s="11"/>
      <c r="FZ216" s="11"/>
      <c r="GA216" s="11"/>
      <c r="GB216" s="11"/>
      <c r="GC216" s="11"/>
      <c r="GD216" s="11"/>
      <c r="GE216" s="11"/>
      <c r="GF216" s="11"/>
      <c r="GG216" s="16"/>
      <c r="GH216" s="16"/>
      <c r="GI216" s="11"/>
      <c r="GJ216" s="12"/>
      <c r="GK216" s="12"/>
      <c r="GL216" s="13"/>
      <c r="GM216" s="14"/>
      <c r="GN216" s="11"/>
      <c r="GO216" s="11"/>
      <c r="GP216" s="11"/>
      <c r="GQ216" s="11"/>
      <c r="GR216" s="11"/>
      <c r="GS216" s="11"/>
      <c r="GT216" s="11"/>
      <c r="GU216" s="11"/>
      <c r="GV216" s="11"/>
      <c r="GW216" s="11"/>
      <c r="GX216" s="11"/>
      <c r="GY216" s="11"/>
      <c r="GZ216" s="16"/>
      <c r="HA216" s="16"/>
      <c r="HB216" s="11"/>
      <c r="HC216" s="12"/>
      <c r="HD216" s="12"/>
      <c r="HE216" s="13"/>
      <c r="HF216" s="14"/>
      <c r="HG216" s="11"/>
      <c r="HH216" s="11"/>
      <c r="HI216" s="11"/>
      <c r="HJ216" s="11"/>
      <c r="HK216" s="11"/>
      <c r="HL216" s="11"/>
      <c r="HM216" s="11"/>
      <c r="HN216" s="11"/>
      <c r="HO216" s="11"/>
      <c r="HP216" s="11"/>
      <c r="HQ216" s="11"/>
      <c r="HR216" s="11"/>
      <c r="HS216" s="16"/>
      <c r="HT216" s="16"/>
      <c r="HU216" s="11"/>
      <c r="HV216" s="12"/>
      <c r="HW216" s="12"/>
      <c r="HX216" s="13"/>
      <c r="HY216" s="14"/>
      <c r="HZ216" s="11"/>
      <c r="IA216" s="11"/>
      <c r="IB216" s="11"/>
      <c r="IC216" s="11"/>
      <c r="ID216" s="11"/>
      <c r="IE216" s="11"/>
      <c r="IF216" s="11"/>
      <c r="IG216" s="11"/>
      <c r="IH216" s="11"/>
      <c r="II216" s="11"/>
      <c r="IJ216" s="11"/>
      <c r="IK216" s="11"/>
      <c r="IL216" s="16"/>
      <c r="IM216" s="16"/>
      <c r="IN216" s="11"/>
      <c r="IO216" s="12"/>
      <c r="IP216" s="12"/>
      <c r="IQ216" s="13"/>
      <c r="IR216" s="14"/>
      <c r="IS216" s="11"/>
      <c r="IT216" s="11"/>
      <c r="IU216" s="11"/>
      <c r="IV216" s="11"/>
      <c r="IW216" s="11"/>
      <c r="IX216" s="11"/>
      <c r="IY216" s="11"/>
      <c r="IZ216" s="11"/>
      <c r="JA216" s="11"/>
      <c r="JB216" s="11"/>
      <c r="JC216" s="11"/>
      <c r="JD216" s="11"/>
      <c r="JE216" s="16"/>
      <c r="JF216" s="16"/>
      <c r="JG216" s="11"/>
      <c r="JH216" s="12"/>
      <c r="JI216" s="12"/>
      <c r="JJ216" s="13"/>
      <c r="JK216" s="14"/>
      <c r="JL216" s="11"/>
      <c r="JM216" s="11"/>
      <c r="JN216" s="11"/>
      <c r="JO216" s="11"/>
      <c r="JP216" s="11"/>
      <c r="JQ216" s="11"/>
      <c r="JR216" s="11"/>
      <c r="JS216" s="11"/>
      <c r="JT216" s="11"/>
      <c r="JU216" s="11"/>
      <c r="JV216" s="11"/>
      <c r="JW216" s="11"/>
      <c r="JX216" s="16"/>
      <c r="JY216" s="16"/>
      <c r="JZ216" s="11"/>
      <c r="KA216" s="12"/>
      <c r="KB216" s="12"/>
      <c r="KC216" s="13"/>
      <c r="KD216" s="14"/>
      <c r="KE216" s="11"/>
      <c r="KF216" s="11"/>
      <c r="KG216" s="11"/>
      <c r="KH216" s="11"/>
      <c r="KI216" s="11"/>
      <c r="KJ216" s="11"/>
      <c r="KK216" s="11"/>
      <c r="KL216" s="11"/>
      <c r="KM216" s="11"/>
      <c r="KN216" s="11"/>
      <c r="KO216" s="11"/>
      <c r="KP216" s="11"/>
      <c r="KQ216" s="16"/>
      <c r="KR216" s="16"/>
      <c r="KS216" s="11"/>
      <c r="KT216" s="12"/>
      <c r="KU216" s="12"/>
      <c r="KV216" s="13"/>
      <c r="KW216" s="14"/>
      <c r="KX216" s="11"/>
      <c r="KY216" s="11"/>
      <c r="KZ216" s="11"/>
      <c r="LA216" s="11"/>
      <c r="LB216" s="11"/>
      <c r="LC216" s="11"/>
      <c r="LD216" s="11"/>
      <c r="LE216" s="11"/>
      <c r="LF216" s="11"/>
      <c r="LG216" s="11"/>
      <c r="LH216" s="11"/>
      <c r="LI216" s="11"/>
      <c r="LJ216" s="16"/>
      <c r="LK216" s="16"/>
      <c r="LL216" s="11"/>
      <c r="LM216" s="12"/>
      <c r="LN216" s="12"/>
      <c r="LO216" s="13"/>
      <c r="LP216" s="14"/>
      <c r="LQ216" s="11"/>
      <c r="LR216" s="11"/>
      <c r="LS216" s="11"/>
      <c r="LT216" s="11"/>
      <c r="LU216" s="11"/>
      <c r="LV216" s="11"/>
      <c r="LW216" s="11"/>
      <c r="LX216" s="11"/>
      <c r="LY216" s="11"/>
      <c r="LZ216" s="11"/>
      <c r="MA216" s="11"/>
      <c r="MB216" s="11"/>
      <c r="MC216" s="16"/>
      <c r="MD216" s="16"/>
      <c r="ME216" s="11"/>
      <c r="MF216" s="12"/>
      <c r="MG216" s="12"/>
      <c r="MH216" s="13"/>
      <c r="MI216" s="14"/>
      <c r="MJ216" s="11"/>
      <c r="MK216" s="11"/>
      <c r="ML216" s="11"/>
      <c r="MM216" s="11"/>
      <c r="MN216" s="11"/>
      <c r="MO216" s="11"/>
      <c r="MP216" s="11"/>
      <c r="MQ216" s="11"/>
      <c r="MR216" s="11"/>
      <c r="MS216" s="11"/>
      <c r="MT216" s="11"/>
      <c r="MU216" s="11"/>
      <c r="MV216" s="16"/>
      <c r="MW216" s="16"/>
      <c r="MX216" s="11"/>
      <c r="MY216" s="12"/>
      <c r="MZ216" s="12"/>
      <c r="NA216" s="13"/>
      <c r="NB216" s="14"/>
      <c r="NC216" s="11"/>
      <c r="ND216" s="11"/>
      <c r="NE216" s="11"/>
      <c r="NF216" s="11"/>
      <c r="NG216" s="11"/>
      <c r="NH216" s="11"/>
      <c r="NI216" s="11"/>
      <c r="NJ216" s="11"/>
      <c r="NK216" s="11"/>
      <c r="NL216" s="11"/>
      <c r="NM216" s="11"/>
      <c r="NN216" s="11"/>
      <c r="NO216" s="16"/>
      <c r="NP216" s="16"/>
      <c r="NQ216" s="11"/>
      <c r="NR216" s="12"/>
      <c r="NS216" s="12"/>
      <c r="NT216" s="13"/>
      <c r="NU216" s="14"/>
      <c r="NV216" s="11"/>
      <c r="NW216" s="11"/>
      <c r="NX216" s="11"/>
      <c r="NY216" s="11"/>
      <c r="NZ216" s="11"/>
      <c r="OA216" s="11"/>
      <c r="OB216" s="11"/>
      <c r="OC216" s="11"/>
      <c r="OD216" s="11"/>
      <c r="OE216" s="11"/>
      <c r="OF216" s="11"/>
      <c r="OG216" s="11"/>
      <c r="OH216" s="16"/>
      <c r="OI216" s="16"/>
      <c r="OJ216" s="11"/>
      <c r="OK216" s="12"/>
      <c r="OL216" s="12"/>
      <c r="OM216" s="13"/>
      <c r="ON216" s="14"/>
      <c r="OO216" s="11"/>
      <c r="OP216" s="11"/>
      <c r="OQ216" s="11"/>
      <c r="OR216" s="11"/>
      <c r="OS216" s="11"/>
      <c r="OT216" s="11"/>
      <c r="OU216" s="11"/>
      <c r="OV216" s="11"/>
      <c r="OW216" s="11"/>
      <c r="OX216" s="11"/>
      <c r="OY216" s="11"/>
      <c r="OZ216" s="11"/>
      <c r="PA216" s="16"/>
      <c r="PB216" s="16"/>
    </row>
    <row r="217" spans="1:418" ht="100" customHeight="1" x14ac:dyDescent="0.75">
      <c r="A217" s="12">
        <v>3400</v>
      </c>
      <c r="B217" s="12" t="s">
        <v>3399</v>
      </c>
      <c r="C217" s="12" t="s">
        <v>7510</v>
      </c>
      <c r="D217" s="26">
        <v>10000</v>
      </c>
      <c r="E217" s="27">
        <v>10041</v>
      </c>
      <c r="F217" s="12" t="s">
        <v>8218</v>
      </c>
      <c r="G217" s="12" t="s">
        <v>8223</v>
      </c>
      <c r="H217" s="12" t="s">
        <v>8245</v>
      </c>
      <c r="I217" s="12">
        <v>1409266414</v>
      </c>
      <c r="J217" s="12">
        <v>1405378414</v>
      </c>
      <c r="K217" s="12" t="b">
        <v>0</v>
      </c>
      <c r="L217" s="12">
        <v>85</v>
      </c>
      <c r="M217" s="12" t="b">
        <v>1</v>
      </c>
      <c r="N217" s="12" t="s">
        <v>8273</v>
      </c>
      <c r="O217" s="12" t="s">
        <v>8274</v>
      </c>
      <c r="P217" s="12">
        <v>100</v>
      </c>
      <c r="Q217" s="12">
        <v>118.13</v>
      </c>
      <c r="R217" s="15">
        <v>41834.953865740739</v>
      </c>
      <c r="S217" s="15">
        <v>41879.953865740739</v>
      </c>
      <c r="T217" s="11"/>
      <c r="U217" s="12"/>
      <c r="V217" s="12"/>
      <c r="W217" s="13"/>
      <c r="X217" s="14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6"/>
      <c r="AL217" s="16"/>
      <c r="AM217" s="11"/>
      <c r="AN217" s="12"/>
      <c r="AO217" s="12"/>
      <c r="AP217" s="13"/>
      <c r="AQ217" s="14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  <c r="BD217" s="16"/>
      <c r="BE217" s="16"/>
      <c r="BF217" s="11"/>
      <c r="BG217" s="12"/>
      <c r="BH217" s="12"/>
      <c r="BI217" s="13"/>
      <c r="BJ217" s="14"/>
      <c r="BK217" s="11"/>
      <c r="BL217" s="11"/>
      <c r="BM217" s="11"/>
      <c r="BN217" s="11"/>
      <c r="BO217" s="11"/>
      <c r="BP217" s="11"/>
      <c r="BQ217" s="11"/>
      <c r="BR217" s="11"/>
      <c r="BS217" s="11"/>
      <c r="BT217" s="11"/>
      <c r="BU217" s="11"/>
      <c r="BV217" s="11"/>
      <c r="BW217" s="16"/>
      <c r="BX217" s="16"/>
      <c r="BY217" s="11"/>
      <c r="BZ217" s="12"/>
      <c r="CA217" s="12"/>
      <c r="CB217" s="13"/>
      <c r="CC217" s="14"/>
      <c r="CD217" s="11"/>
      <c r="CE217" s="11"/>
      <c r="CF217" s="11"/>
      <c r="CG217" s="11"/>
      <c r="CH217" s="11"/>
      <c r="CI217" s="11"/>
      <c r="CJ217" s="11"/>
      <c r="CK217" s="11"/>
      <c r="CL217" s="11"/>
      <c r="CM217" s="11"/>
      <c r="CN217" s="11"/>
      <c r="CO217" s="11"/>
      <c r="CP217" s="16"/>
      <c r="CQ217" s="16"/>
      <c r="CR217" s="11"/>
      <c r="CS217" s="12"/>
      <c r="CT217" s="12"/>
      <c r="CU217" s="13"/>
      <c r="CV217" s="14"/>
      <c r="CW217" s="11"/>
      <c r="CX217" s="11"/>
      <c r="CY217" s="11"/>
      <c r="CZ217" s="11"/>
      <c r="DA217" s="11"/>
      <c r="DB217" s="11"/>
      <c r="DC217" s="11"/>
      <c r="DD217" s="11"/>
      <c r="DE217" s="11"/>
      <c r="DF217" s="11"/>
      <c r="DG217" s="11"/>
      <c r="DH217" s="11"/>
      <c r="DI217" s="16"/>
      <c r="DJ217" s="16"/>
      <c r="DK217" s="11"/>
      <c r="DL217" s="12"/>
      <c r="DM217" s="12"/>
      <c r="DN217" s="13"/>
      <c r="DO217" s="14"/>
      <c r="DP217" s="11"/>
      <c r="DQ217" s="11"/>
      <c r="DR217" s="11"/>
      <c r="DS217" s="11"/>
      <c r="DT217" s="11"/>
      <c r="DU217" s="11"/>
      <c r="DV217" s="11"/>
      <c r="DW217" s="11"/>
      <c r="DX217" s="11"/>
      <c r="DY217" s="11"/>
      <c r="DZ217" s="11"/>
      <c r="EA217" s="11"/>
      <c r="EB217" s="16"/>
      <c r="EC217" s="16"/>
      <c r="ED217" s="11"/>
      <c r="EE217" s="12"/>
      <c r="EF217" s="12"/>
      <c r="EG217" s="13"/>
      <c r="EH217" s="14"/>
      <c r="EI217" s="11"/>
      <c r="EJ217" s="11"/>
      <c r="EK217" s="11"/>
      <c r="EL217" s="11"/>
      <c r="EM217" s="11"/>
      <c r="EN217" s="11"/>
      <c r="EO217" s="11"/>
      <c r="EP217" s="11"/>
      <c r="EQ217" s="11"/>
      <c r="ER217" s="11"/>
      <c r="ES217" s="11"/>
      <c r="ET217" s="11"/>
      <c r="EU217" s="16"/>
      <c r="EV217" s="16"/>
      <c r="EW217" s="11"/>
      <c r="EX217" s="12"/>
      <c r="EY217" s="12"/>
      <c r="EZ217" s="13"/>
      <c r="FA217" s="14"/>
      <c r="FB217" s="11"/>
      <c r="FC217" s="11"/>
      <c r="FD217" s="11"/>
      <c r="FE217" s="11"/>
      <c r="FF217" s="11"/>
      <c r="FG217" s="11"/>
      <c r="FH217" s="11"/>
      <c r="FI217" s="11"/>
      <c r="FJ217" s="11"/>
      <c r="FK217" s="11"/>
      <c r="FL217" s="11"/>
      <c r="FM217" s="11"/>
      <c r="FN217" s="16"/>
      <c r="FO217" s="16"/>
      <c r="FP217" s="11"/>
      <c r="FQ217" s="12"/>
      <c r="FR217" s="12"/>
      <c r="FS217" s="13"/>
      <c r="FT217" s="14"/>
      <c r="FU217" s="11"/>
      <c r="FV217" s="11"/>
      <c r="FW217" s="11"/>
      <c r="FX217" s="11"/>
      <c r="FY217" s="11"/>
      <c r="FZ217" s="11"/>
      <c r="GA217" s="11"/>
      <c r="GB217" s="11"/>
      <c r="GC217" s="11"/>
      <c r="GD217" s="11"/>
      <c r="GE217" s="11"/>
      <c r="GF217" s="11"/>
      <c r="GG217" s="16"/>
      <c r="GH217" s="16"/>
      <c r="GI217" s="11"/>
      <c r="GJ217" s="12"/>
      <c r="GK217" s="12"/>
      <c r="GL217" s="13"/>
      <c r="GM217" s="14"/>
      <c r="GN217" s="11"/>
      <c r="GO217" s="11"/>
      <c r="GP217" s="11"/>
      <c r="GQ217" s="11"/>
      <c r="GR217" s="11"/>
      <c r="GS217" s="11"/>
      <c r="GT217" s="11"/>
      <c r="GU217" s="11"/>
      <c r="GV217" s="11"/>
      <c r="GW217" s="11"/>
      <c r="GX217" s="11"/>
      <c r="GY217" s="11"/>
      <c r="GZ217" s="16"/>
      <c r="HA217" s="16"/>
      <c r="HB217" s="11"/>
      <c r="HC217" s="12"/>
      <c r="HD217" s="12"/>
      <c r="HE217" s="13"/>
      <c r="HF217" s="14"/>
      <c r="HG217" s="11"/>
      <c r="HH217" s="11"/>
      <c r="HI217" s="11"/>
      <c r="HJ217" s="11"/>
      <c r="HK217" s="11"/>
      <c r="HL217" s="11"/>
      <c r="HM217" s="11"/>
      <c r="HN217" s="11"/>
      <c r="HO217" s="11"/>
      <c r="HP217" s="11"/>
      <c r="HQ217" s="11"/>
      <c r="HR217" s="11"/>
      <c r="HS217" s="16"/>
      <c r="HT217" s="16"/>
      <c r="HU217" s="11"/>
      <c r="HV217" s="12"/>
      <c r="HW217" s="12"/>
      <c r="HX217" s="13"/>
      <c r="HY217" s="14"/>
      <c r="HZ217" s="11"/>
      <c r="IA217" s="11"/>
      <c r="IB217" s="11"/>
      <c r="IC217" s="11"/>
      <c r="ID217" s="11"/>
      <c r="IE217" s="11"/>
      <c r="IF217" s="11"/>
      <c r="IG217" s="11"/>
      <c r="IH217" s="11"/>
      <c r="II217" s="11"/>
      <c r="IJ217" s="11"/>
      <c r="IK217" s="11"/>
      <c r="IL217" s="16"/>
      <c r="IM217" s="16"/>
      <c r="IN217" s="11"/>
      <c r="IO217" s="12"/>
      <c r="IP217" s="12"/>
      <c r="IQ217" s="13"/>
      <c r="IR217" s="14"/>
      <c r="IS217" s="11"/>
      <c r="IT217" s="11"/>
      <c r="IU217" s="11"/>
      <c r="IV217" s="11"/>
      <c r="IW217" s="11"/>
      <c r="IX217" s="11"/>
      <c r="IY217" s="11"/>
      <c r="IZ217" s="11"/>
      <c r="JA217" s="11"/>
      <c r="JB217" s="11"/>
      <c r="JC217" s="11"/>
      <c r="JD217" s="11"/>
      <c r="JE217" s="16"/>
      <c r="JF217" s="16"/>
      <c r="JG217" s="11"/>
      <c r="JH217" s="12"/>
      <c r="JI217" s="12"/>
      <c r="JJ217" s="13"/>
      <c r="JK217" s="14"/>
      <c r="JL217" s="11"/>
      <c r="JM217" s="11"/>
      <c r="JN217" s="11"/>
      <c r="JO217" s="11"/>
      <c r="JP217" s="11"/>
      <c r="JQ217" s="11"/>
      <c r="JR217" s="11"/>
      <c r="JS217" s="11"/>
      <c r="JT217" s="11"/>
      <c r="JU217" s="11"/>
      <c r="JV217" s="11"/>
      <c r="JW217" s="11"/>
      <c r="JX217" s="16"/>
      <c r="JY217" s="16"/>
      <c r="JZ217" s="11"/>
      <c r="KA217" s="12"/>
      <c r="KB217" s="12"/>
      <c r="KC217" s="13"/>
      <c r="KD217" s="14"/>
      <c r="KE217" s="11"/>
      <c r="KF217" s="11"/>
      <c r="KG217" s="11"/>
      <c r="KH217" s="11"/>
      <c r="KI217" s="11"/>
      <c r="KJ217" s="11"/>
      <c r="KK217" s="11"/>
      <c r="KL217" s="11"/>
      <c r="KM217" s="11"/>
      <c r="KN217" s="11"/>
      <c r="KO217" s="11"/>
      <c r="KP217" s="11"/>
      <c r="KQ217" s="16"/>
      <c r="KR217" s="16"/>
      <c r="KS217" s="11"/>
      <c r="KT217" s="12"/>
      <c r="KU217" s="12"/>
      <c r="KV217" s="13"/>
      <c r="KW217" s="14"/>
      <c r="KX217" s="11"/>
      <c r="KY217" s="11"/>
      <c r="KZ217" s="11"/>
      <c r="LA217" s="11"/>
      <c r="LB217" s="11"/>
      <c r="LC217" s="11"/>
      <c r="LD217" s="11"/>
      <c r="LE217" s="11"/>
      <c r="LF217" s="11"/>
      <c r="LG217" s="11"/>
      <c r="LH217" s="11"/>
      <c r="LI217" s="11"/>
      <c r="LJ217" s="16"/>
      <c r="LK217" s="16"/>
      <c r="LL217" s="11"/>
      <c r="LM217" s="12"/>
      <c r="LN217" s="12"/>
      <c r="LO217" s="13"/>
      <c r="LP217" s="14"/>
      <c r="LQ217" s="11"/>
      <c r="LR217" s="11"/>
      <c r="LS217" s="11"/>
      <c r="LT217" s="11"/>
      <c r="LU217" s="11"/>
      <c r="LV217" s="11"/>
      <c r="LW217" s="11"/>
      <c r="LX217" s="11"/>
      <c r="LY217" s="11"/>
      <c r="LZ217" s="11"/>
      <c r="MA217" s="11"/>
      <c r="MB217" s="11"/>
      <c r="MC217" s="16"/>
      <c r="MD217" s="16"/>
      <c r="ME217" s="11"/>
      <c r="MF217" s="12"/>
      <c r="MG217" s="12"/>
      <c r="MH217" s="13"/>
      <c r="MI217" s="14"/>
      <c r="MJ217" s="11"/>
      <c r="MK217" s="11"/>
      <c r="ML217" s="11"/>
      <c r="MM217" s="11"/>
      <c r="MN217" s="11"/>
      <c r="MO217" s="11"/>
      <c r="MP217" s="11"/>
      <c r="MQ217" s="11"/>
      <c r="MR217" s="11"/>
      <c r="MS217" s="11"/>
      <c r="MT217" s="11"/>
      <c r="MU217" s="11"/>
      <c r="MV217" s="16"/>
      <c r="MW217" s="16"/>
      <c r="MX217" s="11"/>
      <c r="MY217" s="12"/>
      <c r="MZ217" s="12"/>
      <c r="NA217" s="13"/>
      <c r="NB217" s="14"/>
      <c r="NC217" s="11"/>
      <c r="ND217" s="11"/>
      <c r="NE217" s="11"/>
      <c r="NF217" s="11"/>
      <c r="NG217" s="11"/>
      <c r="NH217" s="11"/>
      <c r="NI217" s="11"/>
      <c r="NJ217" s="11"/>
      <c r="NK217" s="11"/>
      <c r="NL217" s="11"/>
      <c r="NM217" s="11"/>
      <c r="NN217" s="11"/>
      <c r="NO217" s="16"/>
      <c r="NP217" s="16"/>
      <c r="NQ217" s="11"/>
      <c r="NR217" s="12"/>
      <c r="NS217" s="12"/>
      <c r="NT217" s="13"/>
      <c r="NU217" s="14"/>
      <c r="NV217" s="11"/>
      <c r="NW217" s="11"/>
      <c r="NX217" s="11"/>
      <c r="NY217" s="11"/>
      <c r="NZ217" s="11"/>
      <c r="OA217" s="11"/>
      <c r="OB217" s="11"/>
      <c r="OC217" s="11"/>
      <c r="OD217" s="11"/>
      <c r="OE217" s="11"/>
      <c r="OF217" s="11"/>
      <c r="OG217" s="11"/>
      <c r="OH217" s="16"/>
      <c r="OI217" s="16"/>
      <c r="OJ217" s="11"/>
      <c r="OK217" s="12"/>
      <c r="OL217" s="12"/>
      <c r="OM217" s="13"/>
      <c r="ON217" s="14"/>
      <c r="OO217" s="11"/>
      <c r="OP217" s="11"/>
      <c r="OQ217" s="11"/>
      <c r="OR217" s="11"/>
      <c r="OS217" s="11"/>
      <c r="OT217" s="11"/>
      <c r="OU217" s="11"/>
      <c r="OV217" s="11"/>
      <c r="OW217" s="11"/>
      <c r="OX217" s="11"/>
      <c r="OY217" s="11"/>
      <c r="OZ217" s="11"/>
      <c r="PA217" s="16"/>
      <c r="PB217" s="16"/>
    </row>
    <row r="218" spans="1:418" ht="100" customHeight="1" x14ac:dyDescent="0.75">
      <c r="A218" s="12">
        <v>3402</v>
      </c>
      <c r="B218" s="12" t="s">
        <v>3401</v>
      </c>
      <c r="C218" s="12" t="s">
        <v>7512</v>
      </c>
      <c r="D218" s="26">
        <v>15000</v>
      </c>
      <c r="E218" s="27">
        <v>16465</v>
      </c>
      <c r="F218" s="12" t="s">
        <v>8218</v>
      </c>
      <c r="G218" s="12" t="s">
        <v>8223</v>
      </c>
      <c r="H218" s="12" t="s">
        <v>8245</v>
      </c>
      <c r="I218" s="12">
        <v>1447295460</v>
      </c>
      <c r="J218" s="12">
        <v>1444747843</v>
      </c>
      <c r="K218" s="12" t="b">
        <v>0</v>
      </c>
      <c r="L218" s="12">
        <v>165</v>
      </c>
      <c r="M218" s="12" t="b">
        <v>1</v>
      </c>
      <c r="N218" s="12" t="s">
        <v>8273</v>
      </c>
      <c r="O218" s="12" t="s">
        <v>8274</v>
      </c>
      <c r="P218" s="12">
        <v>110</v>
      </c>
      <c r="Q218" s="12">
        <v>99.79</v>
      </c>
      <c r="R218" s="15">
        <v>42290.61855324074</v>
      </c>
      <c r="S218" s="15">
        <v>42320.104861111111</v>
      </c>
      <c r="T218" s="11"/>
      <c r="U218" s="12"/>
      <c r="V218" s="12"/>
      <c r="W218" s="13"/>
      <c r="X218" s="14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6"/>
      <c r="AL218" s="16"/>
      <c r="AM218" s="11"/>
      <c r="AN218" s="12"/>
      <c r="AO218" s="12"/>
      <c r="AP218" s="13"/>
      <c r="AQ218" s="14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/>
      <c r="BB218" s="11"/>
      <c r="BC218" s="11"/>
      <c r="BD218" s="16"/>
      <c r="BE218" s="16"/>
      <c r="BF218" s="11"/>
      <c r="BG218" s="12"/>
      <c r="BH218" s="12"/>
      <c r="BI218" s="13"/>
      <c r="BJ218" s="14"/>
      <c r="BK218" s="11"/>
      <c r="BL218" s="11"/>
      <c r="BM218" s="11"/>
      <c r="BN218" s="11"/>
      <c r="BO218" s="11"/>
      <c r="BP218" s="11"/>
      <c r="BQ218" s="11"/>
      <c r="BR218" s="11"/>
      <c r="BS218" s="11"/>
      <c r="BT218" s="11"/>
      <c r="BU218" s="11"/>
      <c r="BV218" s="11"/>
      <c r="BW218" s="16"/>
      <c r="BX218" s="16"/>
      <c r="BY218" s="11"/>
      <c r="BZ218" s="12"/>
      <c r="CA218" s="12"/>
      <c r="CB218" s="13"/>
      <c r="CC218" s="14"/>
      <c r="CD218" s="11"/>
      <c r="CE218" s="11"/>
      <c r="CF218" s="11"/>
      <c r="CG218" s="11"/>
      <c r="CH218" s="11"/>
      <c r="CI218" s="11"/>
      <c r="CJ218" s="11"/>
      <c r="CK218" s="11"/>
      <c r="CL218" s="11"/>
      <c r="CM218" s="11"/>
      <c r="CN218" s="11"/>
      <c r="CO218" s="11"/>
      <c r="CP218" s="16"/>
      <c r="CQ218" s="16"/>
      <c r="CR218" s="11"/>
      <c r="CS218" s="12"/>
      <c r="CT218" s="12"/>
      <c r="CU218" s="13"/>
      <c r="CV218" s="14"/>
      <c r="CW218" s="11"/>
      <c r="CX218" s="11"/>
      <c r="CY218" s="11"/>
      <c r="CZ218" s="11"/>
      <c r="DA218" s="11"/>
      <c r="DB218" s="11"/>
      <c r="DC218" s="11"/>
      <c r="DD218" s="11"/>
      <c r="DE218" s="11"/>
      <c r="DF218" s="11"/>
      <c r="DG218" s="11"/>
      <c r="DH218" s="11"/>
      <c r="DI218" s="16"/>
      <c r="DJ218" s="16"/>
      <c r="DK218" s="11"/>
      <c r="DL218" s="12"/>
      <c r="DM218" s="12"/>
      <c r="DN218" s="13"/>
      <c r="DO218" s="14"/>
      <c r="DP218" s="11"/>
      <c r="DQ218" s="11"/>
      <c r="DR218" s="11"/>
      <c r="DS218" s="11"/>
      <c r="DT218" s="11"/>
      <c r="DU218" s="11"/>
      <c r="DV218" s="11"/>
      <c r="DW218" s="11"/>
      <c r="DX218" s="11"/>
      <c r="DY218" s="11"/>
      <c r="DZ218" s="11"/>
      <c r="EA218" s="11"/>
      <c r="EB218" s="16"/>
      <c r="EC218" s="16"/>
      <c r="ED218" s="11"/>
      <c r="EE218" s="12"/>
      <c r="EF218" s="12"/>
      <c r="EG218" s="13"/>
      <c r="EH218" s="14"/>
      <c r="EI218" s="11"/>
      <c r="EJ218" s="11"/>
      <c r="EK218" s="11"/>
      <c r="EL218" s="11"/>
      <c r="EM218" s="11"/>
      <c r="EN218" s="11"/>
      <c r="EO218" s="11"/>
      <c r="EP218" s="11"/>
      <c r="EQ218" s="11"/>
      <c r="ER218" s="11"/>
      <c r="ES218" s="11"/>
      <c r="ET218" s="11"/>
      <c r="EU218" s="16"/>
      <c r="EV218" s="16"/>
      <c r="EW218" s="11"/>
      <c r="EX218" s="12"/>
      <c r="EY218" s="12"/>
      <c r="EZ218" s="13"/>
      <c r="FA218" s="14"/>
      <c r="FB218" s="11"/>
      <c r="FC218" s="11"/>
      <c r="FD218" s="11"/>
      <c r="FE218" s="11"/>
      <c r="FF218" s="11"/>
      <c r="FG218" s="11"/>
      <c r="FH218" s="11"/>
      <c r="FI218" s="11"/>
      <c r="FJ218" s="11"/>
      <c r="FK218" s="11"/>
      <c r="FL218" s="11"/>
      <c r="FM218" s="11"/>
      <c r="FN218" s="16"/>
      <c r="FO218" s="16"/>
      <c r="FP218" s="11"/>
      <c r="FQ218" s="12"/>
      <c r="FR218" s="12"/>
      <c r="FS218" s="13"/>
      <c r="FT218" s="14"/>
      <c r="FU218" s="11"/>
      <c r="FV218" s="11"/>
      <c r="FW218" s="11"/>
      <c r="FX218" s="11"/>
      <c r="FY218" s="11"/>
      <c r="FZ218" s="11"/>
      <c r="GA218" s="11"/>
      <c r="GB218" s="11"/>
      <c r="GC218" s="11"/>
      <c r="GD218" s="11"/>
      <c r="GE218" s="11"/>
      <c r="GF218" s="11"/>
      <c r="GG218" s="16"/>
      <c r="GH218" s="16"/>
      <c r="GI218" s="11"/>
      <c r="GJ218" s="12"/>
      <c r="GK218" s="12"/>
      <c r="GL218" s="13"/>
      <c r="GM218" s="14"/>
      <c r="GN218" s="11"/>
      <c r="GO218" s="11"/>
      <c r="GP218" s="11"/>
      <c r="GQ218" s="11"/>
      <c r="GR218" s="11"/>
      <c r="GS218" s="11"/>
      <c r="GT218" s="11"/>
      <c r="GU218" s="11"/>
      <c r="GV218" s="11"/>
      <c r="GW218" s="11"/>
      <c r="GX218" s="11"/>
      <c r="GY218" s="11"/>
      <c r="GZ218" s="16"/>
      <c r="HA218" s="16"/>
      <c r="HB218" s="11"/>
      <c r="HC218" s="12"/>
      <c r="HD218" s="12"/>
      <c r="HE218" s="13"/>
      <c r="HF218" s="14"/>
      <c r="HG218" s="11"/>
      <c r="HH218" s="11"/>
      <c r="HI218" s="11"/>
      <c r="HJ218" s="11"/>
      <c r="HK218" s="11"/>
      <c r="HL218" s="11"/>
      <c r="HM218" s="11"/>
      <c r="HN218" s="11"/>
      <c r="HO218" s="11"/>
      <c r="HP218" s="11"/>
      <c r="HQ218" s="11"/>
      <c r="HR218" s="11"/>
      <c r="HS218" s="16"/>
      <c r="HT218" s="16"/>
      <c r="HU218" s="11"/>
      <c r="HV218" s="12"/>
      <c r="HW218" s="12"/>
      <c r="HX218" s="13"/>
      <c r="HY218" s="14"/>
      <c r="HZ218" s="11"/>
      <c r="IA218" s="11"/>
      <c r="IB218" s="11"/>
      <c r="IC218" s="11"/>
      <c r="ID218" s="11"/>
      <c r="IE218" s="11"/>
      <c r="IF218" s="11"/>
      <c r="IG218" s="11"/>
      <c r="IH218" s="11"/>
      <c r="II218" s="11"/>
      <c r="IJ218" s="11"/>
      <c r="IK218" s="11"/>
      <c r="IL218" s="16"/>
      <c r="IM218" s="16"/>
      <c r="IN218" s="11"/>
      <c r="IO218" s="12"/>
      <c r="IP218" s="12"/>
      <c r="IQ218" s="13"/>
      <c r="IR218" s="14"/>
      <c r="IS218" s="11"/>
      <c r="IT218" s="11"/>
      <c r="IU218" s="11"/>
      <c r="IV218" s="11"/>
      <c r="IW218" s="11"/>
      <c r="IX218" s="11"/>
      <c r="IY218" s="11"/>
      <c r="IZ218" s="11"/>
      <c r="JA218" s="11"/>
      <c r="JB218" s="11"/>
      <c r="JC218" s="11"/>
      <c r="JD218" s="11"/>
      <c r="JE218" s="16"/>
      <c r="JF218" s="16"/>
      <c r="JG218" s="11"/>
      <c r="JH218" s="12"/>
      <c r="JI218" s="12"/>
      <c r="JJ218" s="13"/>
      <c r="JK218" s="14"/>
      <c r="JL218" s="11"/>
      <c r="JM218" s="11"/>
      <c r="JN218" s="11"/>
      <c r="JO218" s="11"/>
      <c r="JP218" s="11"/>
      <c r="JQ218" s="11"/>
      <c r="JR218" s="11"/>
      <c r="JS218" s="11"/>
      <c r="JT218" s="11"/>
      <c r="JU218" s="11"/>
      <c r="JV218" s="11"/>
      <c r="JW218" s="11"/>
      <c r="JX218" s="16"/>
      <c r="JY218" s="16"/>
      <c r="JZ218" s="11"/>
      <c r="KA218" s="12"/>
      <c r="KB218" s="12"/>
      <c r="KC218" s="13"/>
      <c r="KD218" s="14"/>
      <c r="KE218" s="11"/>
      <c r="KF218" s="11"/>
      <c r="KG218" s="11"/>
      <c r="KH218" s="11"/>
      <c r="KI218" s="11"/>
      <c r="KJ218" s="11"/>
      <c r="KK218" s="11"/>
      <c r="KL218" s="11"/>
      <c r="KM218" s="11"/>
      <c r="KN218" s="11"/>
      <c r="KO218" s="11"/>
      <c r="KP218" s="11"/>
      <c r="KQ218" s="16"/>
      <c r="KR218" s="16"/>
      <c r="KS218" s="11"/>
      <c r="KT218" s="12"/>
      <c r="KU218" s="12"/>
      <c r="KV218" s="13"/>
      <c r="KW218" s="14"/>
      <c r="KX218" s="11"/>
      <c r="KY218" s="11"/>
      <c r="KZ218" s="11"/>
      <c r="LA218" s="11"/>
      <c r="LB218" s="11"/>
      <c r="LC218" s="11"/>
      <c r="LD218" s="11"/>
      <c r="LE218" s="11"/>
      <c r="LF218" s="11"/>
      <c r="LG218" s="11"/>
      <c r="LH218" s="11"/>
      <c r="LI218" s="11"/>
      <c r="LJ218" s="16"/>
      <c r="LK218" s="16"/>
      <c r="LL218" s="11"/>
      <c r="LM218" s="12"/>
      <c r="LN218" s="12"/>
      <c r="LO218" s="13"/>
      <c r="LP218" s="14"/>
      <c r="LQ218" s="11"/>
      <c r="LR218" s="11"/>
      <c r="LS218" s="11"/>
      <c r="LT218" s="11"/>
      <c r="LU218" s="11"/>
      <c r="LV218" s="11"/>
      <c r="LW218" s="11"/>
      <c r="LX218" s="11"/>
      <c r="LY218" s="11"/>
      <c r="LZ218" s="11"/>
      <c r="MA218" s="11"/>
      <c r="MB218" s="11"/>
      <c r="MC218" s="16"/>
      <c r="MD218" s="16"/>
      <c r="ME218" s="11"/>
      <c r="MF218" s="12"/>
      <c r="MG218" s="12"/>
      <c r="MH218" s="13"/>
      <c r="MI218" s="14"/>
      <c r="MJ218" s="11"/>
      <c r="MK218" s="11"/>
      <c r="ML218" s="11"/>
      <c r="MM218" s="11"/>
      <c r="MN218" s="11"/>
      <c r="MO218" s="11"/>
      <c r="MP218" s="11"/>
      <c r="MQ218" s="11"/>
      <c r="MR218" s="11"/>
      <c r="MS218" s="11"/>
      <c r="MT218" s="11"/>
      <c r="MU218" s="11"/>
      <c r="MV218" s="16"/>
      <c r="MW218" s="16"/>
      <c r="MX218" s="11"/>
      <c r="MY218" s="12"/>
      <c r="MZ218" s="12"/>
      <c r="NA218" s="13"/>
      <c r="NB218" s="14"/>
      <c r="NC218" s="11"/>
      <c r="ND218" s="11"/>
      <c r="NE218" s="11"/>
      <c r="NF218" s="11"/>
      <c r="NG218" s="11"/>
      <c r="NH218" s="11"/>
      <c r="NI218" s="11"/>
      <c r="NJ218" s="11"/>
      <c r="NK218" s="11"/>
      <c r="NL218" s="11"/>
      <c r="NM218" s="11"/>
      <c r="NN218" s="11"/>
      <c r="NO218" s="16"/>
      <c r="NP218" s="16"/>
      <c r="NQ218" s="11"/>
      <c r="NR218" s="12"/>
      <c r="NS218" s="12"/>
      <c r="NT218" s="13"/>
      <c r="NU218" s="14"/>
      <c r="NV218" s="11"/>
      <c r="NW218" s="11"/>
      <c r="NX218" s="11"/>
      <c r="NY218" s="11"/>
      <c r="NZ218" s="11"/>
      <c r="OA218" s="11"/>
      <c r="OB218" s="11"/>
      <c r="OC218" s="11"/>
      <c r="OD218" s="11"/>
      <c r="OE218" s="11"/>
      <c r="OF218" s="11"/>
      <c r="OG218" s="11"/>
      <c r="OH218" s="16"/>
      <c r="OI218" s="16"/>
      <c r="OJ218" s="11"/>
      <c r="OK218" s="12"/>
      <c r="OL218" s="12"/>
      <c r="OM218" s="13"/>
      <c r="ON218" s="14"/>
      <c r="OO218" s="11"/>
      <c r="OP218" s="11"/>
      <c r="OQ218" s="11"/>
      <c r="OR218" s="11"/>
      <c r="OS218" s="11"/>
      <c r="OT218" s="11"/>
      <c r="OU218" s="11"/>
      <c r="OV218" s="11"/>
      <c r="OW218" s="11"/>
      <c r="OX218" s="11"/>
      <c r="OY218" s="11"/>
      <c r="OZ218" s="11"/>
      <c r="PA218" s="16"/>
      <c r="PB218" s="16"/>
    </row>
    <row r="219" spans="1:418" ht="100" customHeight="1" x14ac:dyDescent="0.75">
      <c r="A219" s="12">
        <v>3404</v>
      </c>
      <c r="B219" s="12" t="s">
        <v>3403</v>
      </c>
      <c r="C219" s="12" t="s">
        <v>7514</v>
      </c>
      <c r="D219" s="26">
        <v>500</v>
      </c>
      <c r="E219" s="27">
        <v>610</v>
      </c>
      <c r="F219" s="12" t="s">
        <v>8218</v>
      </c>
      <c r="G219" s="12" t="s">
        <v>8223</v>
      </c>
      <c r="H219" s="12" t="s">
        <v>8245</v>
      </c>
      <c r="I219" s="12">
        <v>1434542702</v>
      </c>
      <c r="J219" s="12">
        <v>1432814702</v>
      </c>
      <c r="K219" s="12" t="b">
        <v>0</v>
      </c>
      <c r="L219" s="12">
        <v>3</v>
      </c>
      <c r="M219" s="12" t="b">
        <v>1</v>
      </c>
      <c r="N219" s="12" t="s">
        <v>8273</v>
      </c>
      <c r="O219" s="12" t="s">
        <v>8274</v>
      </c>
      <c r="P219" s="12">
        <v>122</v>
      </c>
      <c r="Q219" s="12">
        <v>203.33</v>
      </c>
      <c r="R219" s="15">
        <v>42152.503495370373</v>
      </c>
      <c r="S219" s="15">
        <v>42172.503495370373</v>
      </c>
      <c r="T219" s="11"/>
      <c r="U219" s="12"/>
      <c r="V219" s="12"/>
      <c r="W219" s="13"/>
      <c r="X219" s="14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6"/>
      <c r="AL219" s="16"/>
      <c r="AM219" s="11"/>
      <c r="AN219" s="12"/>
      <c r="AO219" s="12"/>
      <c r="AP219" s="13"/>
      <c r="AQ219" s="14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/>
      <c r="BB219" s="11"/>
      <c r="BC219" s="11"/>
      <c r="BD219" s="16"/>
      <c r="BE219" s="16"/>
      <c r="BF219" s="11"/>
      <c r="BG219" s="12"/>
      <c r="BH219" s="12"/>
      <c r="BI219" s="13"/>
      <c r="BJ219" s="14"/>
      <c r="BK219" s="11"/>
      <c r="BL219" s="11"/>
      <c r="BM219" s="11"/>
      <c r="BN219" s="11"/>
      <c r="BO219" s="11"/>
      <c r="BP219" s="11"/>
      <c r="BQ219" s="11"/>
      <c r="BR219" s="11"/>
      <c r="BS219" s="11"/>
      <c r="BT219" s="11"/>
      <c r="BU219" s="11"/>
      <c r="BV219" s="11"/>
      <c r="BW219" s="16"/>
      <c r="BX219" s="16"/>
      <c r="BY219" s="11"/>
      <c r="BZ219" s="12"/>
      <c r="CA219" s="12"/>
      <c r="CB219" s="13"/>
      <c r="CC219" s="14"/>
      <c r="CD219" s="11"/>
      <c r="CE219" s="11"/>
      <c r="CF219" s="11"/>
      <c r="CG219" s="11"/>
      <c r="CH219" s="11"/>
      <c r="CI219" s="11"/>
      <c r="CJ219" s="11"/>
      <c r="CK219" s="11"/>
      <c r="CL219" s="11"/>
      <c r="CM219" s="11"/>
      <c r="CN219" s="11"/>
      <c r="CO219" s="11"/>
      <c r="CP219" s="16"/>
      <c r="CQ219" s="16"/>
      <c r="CR219" s="11"/>
      <c r="CS219" s="12"/>
      <c r="CT219" s="12"/>
      <c r="CU219" s="13"/>
      <c r="CV219" s="14"/>
      <c r="CW219" s="11"/>
      <c r="CX219" s="11"/>
      <c r="CY219" s="11"/>
      <c r="CZ219" s="11"/>
      <c r="DA219" s="11"/>
      <c r="DB219" s="11"/>
      <c r="DC219" s="11"/>
      <c r="DD219" s="11"/>
      <c r="DE219" s="11"/>
      <c r="DF219" s="11"/>
      <c r="DG219" s="11"/>
      <c r="DH219" s="11"/>
      <c r="DI219" s="16"/>
      <c r="DJ219" s="16"/>
      <c r="DK219" s="11"/>
      <c r="DL219" s="12"/>
      <c r="DM219" s="12"/>
      <c r="DN219" s="13"/>
      <c r="DO219" s="14"/>
      <c r="DP219" s="11"/>
      <c r="DQ219" s="11"/>
      <c r="DR219" s="11"/>
      <c r="DS219" s="11"/>
      <c r="DT219" s="11"/>
      <c r="DU219" s="11"/>
      <c r="DV219" s="11"/>
      <c r="DW219" s="11"/>
      <c r="DX219" s="11"/>
      <c r="DY219" s="11"/>
      <c r="DZ219" s="11"/>
      <c r="EA219" s="11"/>
      <c r="EB219" s="16"/>
      <c r="EC219" s="16"/>
      <c r="ED219" s="11"/>
      <c r="EE219" s="12"/>
      <c r="EF219" s="12"/>
      <c r="EG219" s="13"/>
      <c r="EH219" s="14"/>
      <c r="EI219" s="11"/>
      <c r="EJ219" s="11"/>
      <c r="EK219" s="11"/>
      <c r="EL219" s="11"/>
      <c r="EM219" s="11"/>
      <c r="EN219" s="11"/>
      <c r="EO219" s="11"/>
      <c r="EP219" s="11"/>
      <c r="EQ219" s="11"/>
      <c r="ER219" s="11"/>
      <c r="ES219" s="11"/>
      <c r="ET219" s="11"/>
      <c r="EU219" s="16"/>
      <c r="EV219" s="16"/>
      <c r="EW219" s="11"/>
      <c r="EX219" s="12"/>
      <c r="EY219" s="12"/>
      <c r="EZ219" s="13"/>
      <c r="FA219" s="14"/>
      <c r="FB219" s="11"/>
      <c r="FC219" s="11"/>
      <c r="FD219" s="11"/>
      <c r="FE219" s="11"/>
      <c r="FF219" s="11"/>
      <c r="FG219" s="11"/>
      <c r="FH219" s="11"/>
      <c r="FI219" s="11"/>
      <c r="FJ219" s="11"/>
      <c r="FK219" s="11"/>
      <c r="FL219" s="11"/>
      <c r="FM219" s="11"/>
      <c r="FN219" s="16"/>
      <c r="FO219" s="16"/>
      <c r="FP219" s="11"/>
      <c r="FQ219" s="12"/>
      <c r="FR219" s="12"/>
      <c r="FS219" s="13"/>
      <c r="FT219" s="14"/>
      <c r="FU219" s="11"/>
      <c r="FV219" s="11"/>
      <c r="FW219" s="11"/>
      <c r="FX219" s="11"/>
      <c r="FY219" s="11"/>
      <c r="FZ219" s="11"/>
      <c r="GA219" s="11"/>
      <c r="GB219" s="11"/>
      <c r="GC219" s="11"/>
      <c r="GD219" s="11"/>
      <c r="GE219" s="11"/>
      <c r="GF219" s="11"/>
      <c r="GG219" s="16"/>
      <c r="GH219" s="16"/>
      <c r="GI219" s="11"/>
      <c r="GJ219" s="12"/>
      <c r="GK219" s="12"/>
      <c r="GL219" s="13"/>
      <c r="GM219" s="14"/>
      <c r="GN219" s="11"/>
      <c r="GO219" s="11"/>
      <c r="GP219" s="11"/>
      <c r="GQ219" s="11"/>
      <c r="GR219" s="11"/>
      <c r="GS219" s="11"/>
      <c r="GT219" s="11"/>
      <c r="GU219" s="11"/>
      <c r="GV219" s="11"/>
      <c r="GW219" s="11"/>
      <c r="GX219" s="11"/>
      <c r="GY219" s="11"/>
      <c r="GZ219" s="16"/>
      <c r="HA219" s="16"/>
      <c r="HB219" s="11"/>
      <c r="HC219" s="12"/>
      <c r="HD219" s="12"/>
      <c r="HE219" s="13"/>
      <c r="HF219" s="14"/>
      <c r="HG219" s="11"/>
      <c r="HH219" s="11"/>
      <c r="HI219" s="11"/>
      <c r="HJ219" s="11"/>
      <c r="HK219" s="11"/>
      <c r="HL219" s="11"/>
      <c r="HM219" s="11"/>
      <c r="HN219" s="11"/>
      <c r="HO219" s="11"/>
      <c r="HP219" s="11"/>
      <c r="HQ219" s="11"/>
      <c r="HR219" s="11"/>
      <c r="HS219" s="16"/>
      <c r="HT219" s="16"/>
      <c r="HU219" s="11"/>
      <c r="HV219" s="12"/>
      <c r="HW219" s="12"/>
      <c r="HX219" s="13"/>
      <c r="HY219" s="14"/>
      <c r="HZ219" s="11"/>
      <c r="IA219" s="11"/>
      <c r="IB219" s="11"/>
      <c r="IC219" s="11"/>
      <c r="ID219" s="11"/>
      <c r="IE219" s="11"/>
      <c r="IF219" s="11"/>
      <c r="IG219" s="11"/>
      <c r="IH219" s="11"/>
      <c r="II219" s="11"/>
      <c r="IJ219" s="11"/>
      <c r="IK219" s="11"/>
      <c r="IL219" s="16"/>
      <c r="IM219" s="16"/>
      <c r="IN219" s="11"/>
      <c r="IO219" s="12"/>
      <c r="IP219" s="12"/>
      <c r="IQ219" s="13"/>
      <c r="IR219" s="14"/>
      <c r="IS219" s="11"/>
      <c r="IT219" s="11"/>
      <c r="IU219" s="11"/>
      <c r="IV219" s="11"/>
      <c r="IW219" s="11"/>
      <c r="IX219" s="11"/>
      <c r="IY219" s="11"/>
      <c r="IZ219" s="11"/>
      <c r="JA219" s="11"/>
      <c r="JB219" s="11"/>
      <c r="JC219" s="11"/>
      <c r="JD219" s="11"/>
      <c r="JE219" s="16"/>
      <c r="JF219" s="16"/>
      <c r="JG219" s="11"/>
      <c r="JH219" s="12"/>
      <c r="JI219" s="12"/>
      <c r="JJ219" s="13"/>
      <c r="JK219" s="14"/>
      <c r="JL219" s="11"/>
      <c r="JM219" s="11"/>
      <c r="JN219" s="11"/>
      <c r="JO219" s="11"/>
      <c r="JP219" s="11"/>
      <c r="JQ219" s="11"/>
      <c r="JR219" s="11"/>
      <c r="JS219" s="11"/>
      <c r="JT219" s="11"/>
      <c r="JU219" s="11"/>
      <c r="JV219" s="11"/>
      <c r="JW219" s="11"/>
      <c r="JX219" s="16"/>
      <c r="JY219" s="16"/>
      <c r="JZ219" s="11"/>
      <c r="KA219" s="12"/>
      <c r="KB219" s="12"/>
      <c r="KC219" s="13"/>
      <c r="KD219" s="14"/>
      <c r="KE219" s="11"/>
      <c r="KF219" s="11"/>
      <c r="KG219" s="11"/>
      <c r="KH219" s="11"/>
      <c r="KI219" s="11"/>
      <c r="KJ219" s="11"/>
      <c r="KK219" s="11"/>
      <c r="KL219" s="11"/>
      <c r="KM219" s="11"/>
      <c r="KN219" s="11"/>
      <c r="KO219" s="11"/>
      <c r="KP219" s="11"/>
      <c r="KQ219" s="16"/>
      <c r="KR219" s="16"/>
      <c r="KS219" s="11"/>
      <c r="KT219" s="12"/>
      <c r="KU219" s="12"/>
      <c r="KV219" s="13"/>
      <c r="KW219" s="14"/>
      <c r="KX219" s="11"/>
      <c r="KY219" s="11"/>
      <c r="KZ219" s="11"/>
      <c r="LA219" s="11"/>
      <c r="LB219" s="11"/>
      <c r="LC219" s="11"/>
      <c r="LD219" s="11"/>
      <c r="LE219" s="11"/>
      <c r="LF219" s="11"/>
      <c r="LG219" s="11"/>
      <c r="LH219" s="11"/>
      <c r="LI219" s="11"/>
      <c r="LJ219" s="16"/>
      <c r="LK219" s="16"/>
      <c r="LL219" s="11"/>
      <c r="LM219" s="12"/>
      <c r="LN219" s="12"/>
      <c r="LO219" s="13"/>
      <c r="LP219" s="14"/>
      <c r="LQ219" s="11"/>
      <c r="LR219" s="11"/>
      <c r="LS219" s="11"/>
      <c r="LT219" s="11"/>
      <c r="LU219" s="11"/>
      <c r="LV219" s="11"/>
      <c r="LW219" s="11"/>
      <c r="LX219" s="11"/>
      <c r="LY219" s="11"/>
      <c r="LZ219" s="11"/>
      <c r="MA219" s="11"/>
      <c r="MB219" s="11"/>
      <c r="MC219" s="16"/>
      <c r="MD219" s="16"/>
      <c r="ME219" s="11"/>
      <c r="MF219" s="12"/>
      <c r="MG219" s="12"/>
      <c r="MH219" s="13"/>
      <c r="MI219" s="14"/>
      <c r="MJ219" s="11"/>
      <c r="MK219" s="11"/>
      <c r="ML219" s="11"/>
      <c r="MM219" s="11"/>
      <c r="MN219" s="11"/>
      <c r="MO219" s="11"/>
      <c r="MP219" s="11"/>
      <c r="MQ219" s="11"/>
      <c r="MR219" s="11"/>
      <c r="MS219" s="11"/>
      <c r="MT219" s="11"/>
      <c r="MU219" s="11"/>
      <c r="MV219" s="16"/>
      <c r="MW219" s="16"/>
      <c r="MX219" s="11"/>
      <c r="MY219" s="12"/>
      <c r="MZ219" s="12"/>
      <c r="NA219" s="13"/>
      <c r="NB219" s="14"/>
      <c r="NC219" s="11"/>
      <c r="ND219" s="11"/>
      <c r="NE219" s="11"/>
      <c r="NF219" s="11"/>
      <c r="NG219" s="11"/>
      <c r="NH219" s="11"/>
      <c r="NI219" s="11"/>
      <c r="NJ219" s="11"/>
      <c r="NK219" s="11"/>
      <c r="NL219" s="11"/>
      <c r="NM219" s="11"/>
      <c r="NN219" s="11"/>
      <c r="NO219" s="16"/>
      <c r="NP219" s="16"/>
      <c r="NQ219" s="11"/>
      <c r="NR219" s="12"/>
      <c r="NS219" s="12"/>
      <c r="NT219" s="13"/>
      <c r="NU219" s="14"/>
      <c r="NV219" s="11"/>
      <c r="NW219" s="11"/>
      <c r="NX219" s="11"/>
      <c r="NY219" s="11"/>
      <c r="NZ219" s="11"/>
      <c r="OA219" s="11"/>
      <c r="OB219" s="11"/>
      <c r="OC219" s="11"/>
      <c r="OD219" s="11"/>
      <c r="OE219" s="11"/>
      <c r="OF219" s="11"/>
      <c r="OG219" s="11"/>
      <c r="OH219" s="16"/>
      <c r="OI219" s="16"/>
      <c r="OJ219" s="11"/>
      <c r="OK219" s="12"/>
      <c r="OL219" s="12"/>
      <c r="OM219" s="13"/>
      <c r="ON219" s="14"/>
      <c r="OO219" s="11"/>
      <c r="OP219" s="11"/>
      <c r="OQ219" s="11"/>
      <c r="OR219" s="11"/>
      <c r="OS219" s="11"/>
      <c r="OT219" s="11"/>
      <c r="OU219" s="11"/>
      <c r="OV219" s="11"/>
      <c r="OW219" s="11"/>
      <c r="OX219" s="11"/>
      <c r="OY219" s="11"/>
      <c r="OZ219" s="11"/>
      <c r="PA219" s="16"/>
      <c r="PB219" s="16"/>
    </row>
    <row r="220" spans="1:418" ht="100" customHeight="1" x14ac:dyDescent="0.75">
      <c r="A220" s="12">
        <v>3406</v>
      </c>
      <c r="B220" s="12" t="s">
        <v>3405</v>
      </c>
      <c r="C220" s="12" t="s">
        <v>7516</v>
      </c>
      <c r="D220" s="26">
        <v>10000</v>
      </c>
      <c r="E220" s="27">
        <v>10031</v>
      </c>
      <c r="F220" s="12" t="s">
        <v>8218</v>
      </c>
      <c r="G220" s="12" t="s">
        <v>8223</v>
      </c>
      <c r="H220" s="12" t="s">
        <v>8245</v>
      </c>
      <c r="I220" s="12">
        <v>1405511376</v>
      </c>
      <c r="J220" s="12">
        <v>1401623376</v>
      </c>
      <c r="K220" s="12" t="b">
        <v>0</v>
      </c>
      <c r="L220" s="12">
        <v>91</v>
      </c>
      <c r="M220" s="12" t="b">
        <v>1</v>
      </c>
      <c r="N220" s="12" t="s">
        <v>8273</v>
      </c>
      <c r="O220" s="12" t="s">
        <v>8274</v>
      </c>
      <c r="P220" s="12">
        <v>100</v>
      </c>
      <c r="Q220" s="12">
        <v>110.23</v>
      </c>
      <c r="R220" s="15">
        <v>41791.492777777778</v>
      </c>
      <c r="S220" s="15">
        <v>41836.492777777778</v>
      </c>
      <c r="T220" s="11"/>
      <c r="U220" s="12"/>
      <c r="V220" s="12"/>
      <c r="W220" s="13"/>
      <c r="X220" s="14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6"/>
      <c r="AL220" s="16"/>
      <c r="AM220" s="11"/>
      <c r="AN220" s="12"/>
      <c r="AO220" s="12"/>
      <c r="AP220" s="13"/>
      <c r="AQ220" s="14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  <c r="BD220" s="16"/>
      <c r="BE220" s="16"/>
      <c r="BF220" s="11"/>
      <c r="BG220" s="12"/>
      <c r="BH220" s="12"/>
      <c r="BI220" s="13"/>
      <c r="BJ220" s="14"/>
      <c r="BK220" s="11"/>
      <c r="BL220" s="11"/>
      <c r="BM220" s="11"/>
      <c r="BN220" s="11"/>
      <c r="BO220" s="11"/>
      <c r="BP220" s="11"/>
      <c r="BQ220" s="11"/>
      <c r="BR220" s="11"/>
      <c r="BS220" s="11"/>
      <c r="BT220" s="11"/>
      <c r="BU220" s="11"/>
      <c r="BV220" s="11"/>
      <c r="BW220" s="16"/>
      <c r="BX220" s="16"/>
      <c r="BY220" s="11"/>
      <c r="BZ220" s="12"/>
      <c r="CA220" s="12"/>
      <c r="CB220" s="13"/>
      <c r="CC220" s="14"/>
      <c r="CD220" s="11"/>
      <c r="CE220" s="11"/>
      <c r="CF220" s="11"/>
      <c r="CG220" s="11"/>
      <c r="CH220" s="11"/>
      <c r="CI220" s="11"/>
      <c r="CJ220" s="11"/>
      <c r="CK220" s="11"/>
      <c r="CL220" s="11"/>
      <c r="CM220" s="11"/>
      <c r="CN220" s="11"/>
      <c r="CO220" s="11"/>
      <c r="CP220" s="16"/>
      <c r="CQ220" s="16"/>
      <c r="CR220" s="11"/>
      <c r="CS220" s="12"/>
      <c r="CT220" s="12"/>
      <c r="CU220" s="13"/>
      <c r="CV220" s="14"/>
      <c r="CW220" s="11"/>
      <c r="CX220" s="11"/>
      <c r="CY220" s="11"/>
      <c r="CZ220" s="11"/>
      <c r="DA220" s="11"/>
      <c r="DB220" s="11"/>
      <c r="DC220" s="11"/>
      <c r="DD220" s="11"/>
      <c r="DE220" s="11"/>
      <c r="DF220" s="11"/>
      <c r="DG220" s="11"/>
      <c r="DH220" s="11"/>
      <c r="DI220" s="16"/>
      <c r="DJ220" s="16"/>
      <c r="DK220" s="11"/>
      <c r="DL220" s="12"/>
      <c r="DM220" s="12"/>
      <c r="DN220" s="13"/>
      <c r="DO220" s="14"/>
      <c r="DP220" s="11"/>
      <c r="DQ220" s="11"/>
      <c r="DR220" s="11"/>
      <c r="DS220" s="11"/>
      <c r="DT220" s="11"/>
      <c r="DU220" s="11"/>
      <c r="DV220" s="11"/>
      <c r="DW220" s="11"/>
      <c r="DX220" s="11"/>
      <c r="DY220" s="11"/>
      <c r="DZ220" s="11"/>
      <c r="EA220" s="11"/>
      <c r="EB220" s="16"/>
      <c r="EC220" s="16"/>
      <c r="ED220" s="11"/>
      <c r="EE220" s="12"/>
      <c r="EF220" s="12"/>
      <c r="EG220" s="13"/>
      <c r="EH220" s="14"/>
      <c r="EI220" s="11"/>
      <c r="EJ220" s="11"/>
      <c r="EK220" s="11"/>
      <c r="EL220" s="11"/>
      <c r="EM220" s="11"/>
      <c r="EN220" s="11"/>
      <c r="EO220" s="11"/>
      <c r="EP220" s="11"/>
      <c r="EQ220" s="11"/>
      <c r="ER220" s="11"/>
      <c r="ES220" s="11"/>
      <c r="ET220" s="11"/>
      <c r="EU220" s="16"/>
      <c r="EV220" s="16"/>
      <c r="EW220" s="11"/>
      <c r="EX220" s="12"/>
      <c r="EY220" s="12"/>
      <c r="EZ220" s="13"/>
      <c r="FA220" s="14"/>
      <c r="FB220" s="11"/>
      <c r="FC220" s="11"/>
      <c r="FD220" s="11"/>
      <c r="FE220" s="11"/>
      <c r="FF220" s="11"/>
      <c r="FG220" s="11"/>
      <c r="FH220" s="11"/>
      <c r="FI220" s="11"/>
      <c r="FJ220" s="11"/>
      <c r="FK220" s="11"/>
      <c r="FL220" s="11"/>
      <c r="FM220" s="11"/>
      <c r="FN220" s="16"/>
      <c r="FO220" s="16"/>
      <c r="FP220" s="11"/>
      <c r="FQ220" s="12"/>
      <c r="FR220" s="12"/>
      <c r="FS220" s="13"/>
      <c r="FT220" s="14"/>
      <c r="FU220" s="11"/>
      <c r="FV220" s="11"/>
      <c r="FW220" s="11"/>
      <c r="FX220" s="11"/>
      <c r="FY220" s="11"/>
      <c r="FZ220" s="11"/>
      <c r="GA220" s="11"/>
      <c r="GB220" s="11"/>
      <c r="GC220" s="11"/>
      <c r="GD220" s="11"/>
      <c r="GE220" s="11"/>
      <c r="GF220" s="11"/>
      <c r="GG220" s="16"/>
      <c r="GH220" s="16"/>
      <c r="GI220" s="11"/>
      <c r="GJ220" s="12"/>
      <c r="GK220" s="12"/>
      <c r="GL220" s="13"/>
      <c r="GM220" s="14"/>
      <c r="GN220" s="11"/>
      <c r="GO220" s="11"/>
      <c r="GP220" s="11"/>
      <c r="GQ220" s="11"/>
      <c r="GR220" s="11"/>
      <c r="GS220" s="11"/>
      <c r="GT220" s="11"/>
      <c r="GU220" s="11"/>
      <c r="GV220" s="11"/>
      <c r="GW220" s="11"/>
      <c r="GX220" s="11"/>
      <c r="GY220" s="11"/>
      <c r="GZ220" s="16"/>
      <c r="HA220" s="16"/>
      <c r="HB220" s="11"/>
      <c r="HC220" s="12"/>
      <c r="HD220" s="12"/>
      <c r="HE220" s="13"/>
      <c r="HF220" s="14"/>
      <c r="HG220" s="11"/>
      <c r="HH220" s="11"/>
      <c r="HI220" s="11"/>
      <c r="HJ220" s="11"/>
      <c r="HK220" s="11"/>
      <c r="HL220" s="11"/>
      <c r="HM220" s="11"/>
      <c r="HN220" s="11"/>
      <c r="HO220" s="11"/>
      <c r="HP220" s="11"/>
      <c r="HQ220" s="11"/>
      <c r="HR220" s="11"/>
      <c r="HS220" s="16"/>
      <c r="HT220" s="16"/>
      <c r="HU220" s="11"/>
      <c r="HV220" s="12"/>
      <c r="HW220" s="12"/>
      <c r="HX220" s="13"/>
      <c r="HY220" s="14"/>
      <c r="HZ220" s="11"/>
      <c r="IA220" s="11"/>
      <c r="IB220" s="11"/>
      <c r="IC220" s="11"/>
      <c r="ID220" s="11"/>
      <c r="IE220" s="11"/>
      <c r="IF220" s="11"/>
      <c r="IG220" s="11"/>
      <c r="IH220" s="11"/>
      <c r="II220" s="11"/>
      <c r="IJ220" s="11"/>
      <c r="IK220" s="11"/>
      <c r="IL220" s="16"/>
      <c r="IM220" s="16"/>
      <c r="IN220" s="11"/>
      <c r="IO220" s="12"/>
      <c r="IP220" s="12"/>
      <c r="IQ220" s="13"/>
      <c r="IR220" s="14"/>
      <c r="IS220" s="11"/>
      <c r="IT220" s="11"/>
      <c r="IU220" s="11"/>
      <c r="IV220" s="11"/>
      <c r="IW220" s="11"/>
      <c r="IX220" s="11"/>
      <c r="IY220" s="11"/>
      <c r="IZ220" s="11"/>
      <c r="JA220" s="11"/>
      <c r="JB220" s="11"/>
      <c r="JC220" s="11"/>
      <c r="JD220" s="11"/>
      <c r="JE220" s="16"/>
      <c r="JF220" s="16"/>
      <c r="JG220" s="11"/>
      <c r="JH220" s="12"/>
      <c r="JI220" s="12"/>
      <c r="JJ220" s="13"/>
      <c r="JK220" s="14"/>
      <c r="JL220" s="11"/>
      <c r="JM220" s="11"/>
      <c r="JN220" s="11"/>
      <c r="JO220" s="11"/>
      <c r="JP220" s="11"/>
      <c r="JQ220" s="11"/>
      <c r="JR220" s="11"/>
      <c r="JS220" s="11"/>
      <c r="JT220" s="11"/>
      <c r="JU220" s="11"/>
      <c r="JV220" s="11"/>
      <c r="JW220" s="11"/>
      <c r="JX220" s="16"/>
      <c r="JY220" s="16"/>
      <c r="JZ220" s="11"/>
      <c r="KA220" s="12"/>
      <c r="KB220" s="12"/>
      <c r="KC220" s="13"/>
      <c r="KD220" s="14"/>
      <c r="KE220" s="11"/>
      <c r="KF220" s="11"/>
      <c r="KG220" s="11"/>
      <c r="KH220" s="11"/>
      <c r="KI220" s="11"/>
      <c r="KJ220" s="11"/>
      <c r="KK220" s="11"/>
      <c r="KL220" s="11"/>
      <c r="KM220" s="11"/>
      <c r="KN220" s="11"/>
      <c r="KO220" s="11"/>
      <c r="KP220" s="11"/>
      <c r="KQ220" s="16"/>
      <c r="KR220" s="16"/>
      <c r="KS220" s="11"/>
      <c r="KT220" s="12"/>
      <c r="KU220" s="12"/>
      <c r="KV220" s="13"/>
      <c r="KW220" s="14"/>
      <c r="KX220" s="11"/>
      <c r="KY220" s="11"/>
      <c r="KZ220" s="11"/>
      <c r="LA220" s="11"/>
      <c r="LB220" s="11"/>
      <c r="LC220" s="11"/>
      <c r="LD220" s="11"/>
      <c r="LE220" s="11"/>
      <c r="LF220" s="11"/>
      <c r="LG220" s="11"/>
      <c r="LH220" s="11"/>
      <c r="LI220" s="11"/>
      <c r="LJ220" s="16"/>
      <c r="LK220" s="16"/>
      <c r="LL220" s="11"/>
      <c r="LM220" s="12"/>
      <c r="LN220" s="12"/>
      <c r="LO220" s="13"/>
      <c r="LP220" s="14"/>
      <c r="LQ220" s="11"/>
      <c r="LR220" s="11"/>
      <c r="LS220" s="11"/>
      <c r="LT220" s="11"/>
      <c r="LU220" s="11"/>
      <c r="LV220" s="11"/>
      <c r="LW220" s="11"/>
      <c r="LX220" s="11"/>
      <c r="LY220" s="11"/>
      <c r="LZ220" s="11"/>
      <c r="MA220" s="11"/>
      <c r="MB220" s="11"/>
      <c r="MC220" s="16"/>
      <c r="MD220" s="16"/>
      <c r="ME220" s="11"/>
      <c r="MF220" s="12"/>
      <c r="MG220" s="12"/>
      <c r="MH220" s="13"/>
      <c r="MI220" s="14"/>
      <c r="MJ220" s="11"/>
      <c r="MK220" s="11"/>
      <c r="ML220" s="11"/>
      <c r="MM220" s="11"/>
      <c r="MN220" s="11"/>
      <c r="MO220" s="11"/>
      <c r="MP220" s="11"/>
      <c r="MQ220" s="11"/>
      <c r="MR220" s="11"/>
      <c r="MS220" s="11"/>
      <c r="MT220" s="11"/>
      <c r="MU220" s="11"/>
      <c r="MV220" s="16"/>
      <c r="MW220" s="16"/>
      <c r="MX220" s="11"/>
      <c r="MY220" s="12"/>
      <c r="MZ220" s="12"/>
      <c r="NA220" s="13"/>
      <c r="NB220" s="14"/>
      <c r="NC220" s="11"/>
      <c r="ND220" s="11"/>
      <c r="NE220" s="11"/>
      <c r="NF220" s="11"/>
      <c r="NG220" s="11"/>
      <c r="NH220" s="11"/>
      <c r="NI220" s="11"/>
      <c r="NJ220" s="11"/>
      <c r="NK220" s="11"/>
      <c r="NL220" s="11"/>
      <c r="NM220" s="11"/>
      <c r="NN220" s="11"/>
      <c r="NO220" s="16"/>
      <c r="NP220" s="16"/>
      <c r="NQ220" s="11"/>
      <c r="NR220" s="12"/>
      <c r="NS220" s="12"/>
      <c r="NT220" s="13"/>
      <c r="NU220" s="14"/>
      <c r="NV220" s="11"/>
      <c r="NW220" s="11"/>
      <c r="NX220" s="11"/>
      <c r="NY220" s="11"/>
      <c r="NZ220" s="11"/>
      <c r="OA220" s="11"/>
      <c r="OB220" s="11"/>
      <c r="OC220" s="11"/>
      <c r="OD220" s="11"/>
      <c r="OE220" s="11"/>
      <c r="OF220" s="11"/>
      <c r="OG220" s="11"/>
      <c r="OH220" s="16"/>
      <c r="OI220" s="16"/>
      <c r="OJ220" s="11"/>
      <c r="OK220" s="12"/>
      <c r="OL220" s="12"/>
      <c r="OM220" s="13"/>
      <c r="ON220" s="14"/>
      <c r="OO220" s="11"/>
      <c r="OP220" s="11"/>
      <c r="OQ220" s="11"/>
      <c r="OR220" s="11"/>
      <c r="OS220" s="11"/>
      <c r="OT220" s="11"/>
      <c r="OU220" s="11"/>
      <c r="OV220" s="11"/>
      <c r="OW220" s="11"/>
      <c r="OX220" s="11"/>
      <c r="OY220" s="11"/>
      <c r="OZ220" s="11"/>
      <c r="PA220" s="16"/>
      <c r="PB220" s="16"/>
    </row>
    <row r="221" spans="1:418" ht="100" customHeight="1" x14ac:dyDescent="0.75">
      <c r="A221" s="12">
        <v>3408</v>
      </c>
      <c r="B221" s="12" t="s">
        <v>3407</v>
      </c>
      <c r="C221" s="12" t="s">
        <v>7518</v>
      </c>
      <c r="D221" s="26">
        <v>500</v>
      </c>
      <c r="E221" s="27">
        <v>1055</v>
      </c>
      <c r="F221" s="12" t="s">
        <v>8218</v>
      </c>
      <c r="G221" s="12" t="s">
        <v>8223</v>
      </c>
      <c r="H221" s="12" t="s">
        <v>8245</v>
      </c>
      <c r="I221" s="12">
        <v>1405727304</v>
      </c>
      <c r="J221" s="12">
        <v>1403135304</v>
      </c>
      <c r="K221" s="12" t="b">
        <v>0</v>
      </c>
      <c r="L221" s="12">
        <v>18</v>
      </c>
      <c r="M221" s="12" t="b">
        <v>1</v>
      </c>
      <c r="N221" s="12" t="s">
        <v>8273</v>
      </c>
      <c r="O221" s="12" t="s">
        <v>8274</v>
      </c>
      <c r="P221" s="12">
        <v>211</v>
      </c>
      <c r="Q221" s="12">
        <v>58.61</v>
      </c>
      <c r="R221" s="15">
        <v>41808.991944444446</v>
      </c>
      <c r="S221" s="15">
        <v>41838.991944444446</v>
      </c>
      <c r="T221" s="11"/>
      <c r="U221" s="12"/>
      <c r="V221" s="12"/>
      <c r="W221" s="13"/>
      <c r="X221" s="14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6"/>
      <c r="AL221" s="16"/>
      <c r="AM221" s="11"/>
      <c r="AN221" s="12"/>
      <c r="AO221" s="12"/>
      <c r="AP221" s="13"/>
      <c r="AQ221" s="14"/>
      <c r="AR221" s="11"/>
      <c r="AS221" s="11"/>
      <c r="AT221" s="11"/>
      <c r="AU221" s="11"/>
      <c r="AV221" s="11"/>
      <c r="AW221" s="11"/>
      <c r="AX221" s="11"/>
      <c r="AY221" s="11"/>
      <c r="AZ221" s="11"/>
      <c r="BA221" s="11"/>
      <c r="BB221" s="11"/>
      <c r="BC221" s="11"/>
      <c r="BD221" s="16"/>
      <c r="BE221" s="16"/>
      <c r="BF221" s="11"/>
      <c r="BG221" s="12"/>
      <c r="BH221" s="12"/>
      <c r="BI221" s="13"/>
      <c r="BJ221" s="14"/>
      <c r="BK221" s="11"/>
      <c r="BL221" s="11"/>
      <c r="BM221" s="11"/>
      <c r="BN221" s="11"/>
      <c r="BO221" s="11"/>
      <c r="BP221" s="11"/>
      <c r="BQ221" s="11"/>
      <c r="BR221" s="11"/>
      <c r="BS221" s="11"/>
      <c r="BT221" s="11"/>
      <c r="BU221" s="11"/>
      <c r="BV221" s="11"/>
      <c r="BW221" s="16"/>
      <c r="BX221" s="16"/>
      <c r="BY221" s="11"/>
      <c r="BZ221" s="12"/>
      <c r="CA221" s="12"/>
      <c r="CB221" s="13"/>
      <c r="CC221" s="14"/>
      <c r="CD221" s="11"/>
      <c r="CE221" s="11"/>
      <c r="CF221" s="11"/>
      <c r="CG221" s="11"/>
      <c r="CH221" s="11"/>
      <c r="CI221" s="11"/>
      <c r="CJ221" s="11"/>
      <c r="CK221" s="11"/>
      <c r="CL221" s="11"/>
      <c r="CM221" s="11"/>
      <c r="CN221" s="11"/>
      <c r="CO221" s="11"/>
      <c r="CP221" s="16"/>
      <c r="CQ221" s="16"/>
      <c r="CR221" s="11"/>
      <c r="CS221" s="12"/>
      <c r="CT221" s="12"/>
      <c r="CU221" s="13"/>
      <c r="CV221" s="14"/>
      <c r="CW221" s="11"/>
      <c r="CX221" s="11"/>
      <c r="CY221" s="11"/>
      <c r="CZ221" s="11"/>
      <c r="DA221" s="11"/>
      <c r="DB221" s="11"/>
      <c r="DC221" s="11"/>
      <c r="DD221" s="11"/>
      <c r="DE221" s="11"/>
      <c r="DF221" s="11"/>
      <c r="DG221" s="11"/>
      <c r="DH221" s="11"/>
      <c r="DI221" s="16"/>
      <c r="DJ221" s="16"/>
      <c r="DK221" s="11"/>
      <c r="DL221" s="12"/>
      <c r="DM221" s="12"/>
      <c r="DN221" s="13"/>
      <c r="DO221" s="14"/>
      <c r="DP221" s="11"/>
      <c r="DQ221" s="11"/>
      <c r="DR221" s="11"/>
      <c r="DS221" s="11"/>
      <c r="DT221" s="11"/>
      <c r="DU221" s="11"/>
      <c r="DV221" s="11"/>
      <c r="DW221" s="11"/>
      <c r="DX221" s="11"/>
      <c r="DY221" s="11"/>
      <c r="DZ221" s="11"/>
      <c r="EA221" s="11"/>
      <c r="EB221" s="16"/>
      <c r="EC221" s="16"/>
      <c r="ED221" s="11"/>
      <c r="EE221" s="12"/>
      <c r="EF221" s="12"/>
      <c r="EG221" s="13"/>
      <c r="EH221" s="14"/>
      <c r="EI221" s="11"/>
      <c r="EJ221" s="11"/>
      <c r="EK221" s="11"/>
      <c r="EL221" s="11"/>
      <c r="EM221" s="11"/>
      <c r="EN221" s="11"/>
      <c r="EO221" s="11"/>
      <c r="EP221" s="11"/>
      <c r="EQ221" s="11"/>
      <c r="ER221" s="11"/>
      <c r="ES221" s="11"/>
      <c r="ET221" s="11"/>
      <c r="EU221" s="16"/>
      <c r="EV221" s="16"/>
      <c r="EW221" s="11"/>
      <c r="EX221" s="12"/>
      <c r="EY221" s="12"/>
      <c r="EZ221" s="13"/>
      <c r="FA221" s="14"/>
      <c r="FB221" s="11"/>
      <c r="FC221" s="11"/>
      <c r="FD221" s="11"/>
      <c r="FE221" s="11"/>
      <c r="FF221" s="11"/>
      <c r="FG221" s="11"/>
      <c r="FH221" s="11"/>
      <c r="FI221" s="11"/>
      <c r="FJ221" s="11"/>
      <c r="FK221" s="11"/>
      <c r="FL221" s="11"/>
      <c r="FM221" s="11"/>
      <c r="FN221" s="16"/>
      <c r="FO221" s="16"/>
      <c r="FP221" s="11"/>
      <c r="FQ221" s="12"/>
      <c r="FR221" s="12"/>
      <c r="FS221" s="13"/>
      <c r="FT221" s="14"/>
      <c r="FU221" s="11"/>
      <c r="FV221" s="11"/>
      <c r="FW221" s="11"/>
      <c r="FX221" s="11"/>
      <c r="FY221" s="11"/>
      <c r="FZ221" s="11"/>
      <c r="GA221" s="11"/>
      <c r="GB221" s="11"/>
      <c r="GC221" s="11"/>
      <c r="GD221" s="11"/>
      <c r="GE221" s="11"/>
      <c r="GF221" s="11"/>
      <c r="GG221" s="16"/>
      <c r="GH221" s="16"/>
      <c r="GI221" s="11"/>
      <c r="GJ221" s="12"/>
      <c r="GK221" s="12"/>
      <c r="GL221" s="13"/>
      <c r="GM221" s="14"/>
      <c r="GN221" s="11"/>
      <c r="GO221" s="11"/>
      <c r="GP221" s="11"/>
      <c r="GQ221" s="11"/>
      <c r="GR221" s="11"/>
      <c r="GS221" s="11"/>
      <c r="GT221" s="11"/>
      <c r="GU221" s="11"/>
      <c r="GV221" s="11"/>
      <c r="GW221" s="11"/>
      <c r="GX221" s="11"/>
      <c r="GY221" s="11"/>
      <c r="GZ221" s="16"/>
      <c r="HA221" s="16"/>
      <c r="HB221" s="11"/>
      <c r="HC221" s="12"/>
      <c r="HD221" s="12"/>
      <c r="HE221" s="13"/>
      <c r="HF221" s="14"/>
      <c r="HG221" s="11"/>
      <c r="HH221" s="11"/>
      <c r="HI221" s="11"/>
      <c r="HJ221" s="11"/>
      <c r="HK221" s="11"/>
      <c r="HL221" s="11"/>
      <c r="HM221" s="11"/>
      <c r="HN221" s="11"/>
      <c r="HO221" s="11"/>
      <c r="HP221" s="11"/>
      <c r="HQ221" s="11"/>
      <c r="HR221" s="11"/>
      <c r="HS221" s="16"/>
      <c r="HT221" s="16"/>
      <c r="HU221" s="11"/>
      <c r="HV221" s="12"/>
      <c r="HW221" s="12"/>
      <c r="HX221" s="13"/>
      <c r="HY221" s="14"/>
      <c r="HZ221" s="11"/>
      <c r="IA221" s="11"/>
      <c r="IB221" s="11"/>
      <c r="IC221" s="11"/>
      <c r="ID221" s="11"/>
      <c r="IE221" s="11"/>
      <c r="IF221" s="11"/>
      <c r="IG221" s="11"/>
      <c r="IH221" s="11"/>
      <c r="II221" s="11"/>
      <c r="IJ221" s="11"/>
      <c r="IK221" s="11"/>
      <c r="IL221" s="16"/>
      <c r="IM221" s="16"/>
      <c r="IN221" s="11"/>
      <c r="IO221" s="12"/>
      <c r="IP221" s="12"/>
      <c r="IQ221" s="13"/>
      <c r="IR221" s="14"/>
      <c r="IS221" s="11"/>
      <c r="IT221" s="11"/>
      <c r="IU221" s="11"/>
      <c r="IV221" s="11"/>
      <c r="IW221" s="11"/>
      <c r="IX221" s="11"/>
      <c r="IY221" s="11"/>
      <c r="IZ221" s="11"/>
      <c r="JA221" s="11"/>
      <c r="JB221" s="11"/>
      <c r="JC221" s="11"/>
      <c r="JD221" s="11"/>
      <c r="JE221" s="16"/>
      <c r="JF221" s="16"/>
      <c r="JG221" s="11"/>
      <c r="JH221" s="12"/>
      <c r="JI221" s="12"/>
      <c r="JJ221" s="13"/>
      <c r="JK221" s="14"/>
      <c r="JL221" s="11"/>
      <c r="JM221" s="11"/>
      <c r="JN221" s="11"/>
      <c r="JO221" s="11"/>
      <c r="JP221" s="11"/>
      <c r="JQ221" s="11"/>
      <c r="JR221" s="11"/>
      <c r="JS221" s="11"/>
      <c r="JT221" s="11"/>
      <c r="JU221" s="11"/>
      <c r="JV221" s="11"/>
      <c r="JW221" s="11"/>
      <c r="JX221" s="16"/>
      <c r="JY221" s="16"/>
      <c r="JZ221" s="11"/>
      <c r="KA221" s="12"/>
      <c r="KB221" s="12"/>
      <c r="KC221" s="13"/>
      <c r="KD221" s="14"/>
      <c r="KE221" s="11"/>
      <c r="KF221" s="11"/>
      <c r="KG221" s="11"/>
      <c r="KH221" s="11"/>
      <c r="KI221" s="11"/>
      <c r="KJ221" s="11"/>
      <c r="KK221" s="11"/>
      <c r="KL221" s="11"/>
      <c r="KM221" s="11"/>
      <c r="KN221" s="11"/>
      <c r="KO221" s="11"/>
      <c r="KP221" s="11"/>
      <c r="KQ221" s="16"/>
      <c r="KR221" s="16"/>
      <c r="KS221" s="11"/>
      <c r="KT221" s="12"/>
      <c r="KU221" s="12"/>
      <c r="KV221" s="13"/>
      <c r="KW221" s="14"/>
      <c r="KX221" s="11"/>
      <c r="KY221" s="11"/>
      <c r="KZ221" s="11"/>
      <c r="LA221" s="11"/>
      <c r="LB221" s="11"/>
      <c r="LC221" s="11"/>
      <c r="LD221" s="11"/>
      <c r="LE221" s="11"/>
      <c r="LF221" s="11"/>
      <c r="LG221" s="11"/>
      <c r="LH221" s="11"/>
      <c r="LI221" s="11"/>
      <c r="LJ221" s="16"/>
      <c r="LK221" s="16"/>
      <c r="LL221" s="11"/>
      <c r="LM221" s="12"/>
      <c r="LN221" s="12"/>
      <c r="LO221" s="13"/>
      <c r="LP221" s="14"/>
      <c r="LQ221" s="11"/>
      <c r="LR221" s="11"/>
      <c r="LS221" s="11"/>
      <c r="LT221" s="11"/>
      <c r="LU221" s="11"/>
      <c r="LV221" s="11"/>
      <c r="LW221" s="11"/>
      <c r="LX221" s="11"/>
      <c r="LY221" s="11"/>
      <c r="LZ221" s="11"/>
      <c r="MA221" s="11"/>
      <c r="MB221" s="11"/>
      <c r="MC221" s="16"/>
      <c r="MD221" s="16"/>
      <c r="ME221" s="11"/>
      <c r="MF221" s="12"/>
      <c r="MG221" s="12"/>
      <c r="MH221" s="13"/>
      <c r="MI221" s="14"/>
      <c r="MJ221" s="11"/>
      <c r="MK221" s="11"/>
      <c r="ML221" s="11"/>
      <c r="MM221" s="11"/>
      <c r="MN221" s="11"/>
      <c r="MO221" s="11"/>
      <c r="MP221" s="11"/>
      <c r="MQ221" s="11"/>
      <c r="MR221" s="11"/>
      <c r="MS221" s="11"/>
      <c r="MT221" s="11"/>
      <c r="MU221" s="11"/>
      <c r="MV221" s="16"/>
      <c r="MW221" s="16"/>
      <c r="MX221" s="11"/>
      <c r="MY221" s="12"/>
      <c r="MZ221" s="12"/>
      <c r="NA221" s="13"/>
      <c r="NB221" s="14"/>
      <c r="NC221" s="11"/>
      <c r="ND221" s="11"/>
      <c r="NE221" s="11"/>
      <c r="NF221" s="11"/>
      <c r="NG221" s="11"/>
      <c r="NH221" s="11"/>
      <c r="NI221" s="11"/>
      <c r="NJ221" s="11"/>
      <c r="NK221" s="11"/>
      <c r="NL221" s="11"/>
      <c r="NM221" s="11"/>
      <c r="NN221" s="11"/>
      <c r="NO221" s="16"/>
      <c r="NP221" s="16"/>
      <c r="NQ221" s="11"/>
      <c r="NR221" s="12"/>
      <c r="NS221" s="12"/>
      <c r="NT221" s="13"/>
      <c r="NU221" s="14"/>
      <c r="NV221" s="11"/>
      <c r="NW221" s="11"/>
      <c r="NX221" s="11"/>
      <c r="NY221" s="11"/>
      <c r="NZ221" s="11"/>
      <c r="OA221" s="11"/>
      <c r="OB221" s="11"/>
      <c r="OC221" s="11"/>
      <c r="OD221" s="11"/>
      <c r="OE221" s="11"/>
      <c r="OF221" s="11"/>
      <c r="OG221" s="11"/>
      <c r="OH221" s="16"/>
      <c r="OI221" s="16"/>
      <c r="OJ221" s="11"/>
      <c r="OK221" s="12"/>
      <c r="OL221" s="12"/>
      <c r="OM221" s="13"/>
      <c r="ON221" s="14"/>
      <c r="OO221" s="11"/>
      <c r="OP221" s="11"/>
      <c r="OQ221" s="11"/>
      <c r="OR221" s="11"/>
      <c r="OS221" s="11"/>
      <c r="OT221" s="11"/>
      <c r="OU221" s="11"/>
      <c r="OV221" s="11"/>
      <c r="OW221" s="11"/>
      <c r="OX221" s="11"/>
      <c r="OY221" s="11"/>
      <c r="OZ221" s="11"/>
      <c r="PA221" s="16"/>
      <c r="PB221" s="16"/>
    </row>
    <row r="222" spans="1:418" ht="100" customHeight="1" x14ac:dyDescent="0.75">
      <c r="A222" s="12">
        <v>3410</v>
      </c>
      <c r="B222" s="12" t="s">
        <v>3409</v>
      </c>
      <c r="C222" s="12" t="s">
        <v>7520</v>
      </c>
      <c r="D222" s="26">
        <v>3000</v>
      </c>
      <c r="E222" s="27">
        <v>3255</v>
      </c>
      <c r="F222" s="12" t="s">
        <v>8218</v>
      </c>
      <c r="G222" s="12" t="s">
        <v>8223</v>
      </c>
      <c r="H222" s="12" t="s">
        <v>8245</v>
      </c>
      <c r="I222" s="12">
        <v>1465196400</v>
      </c>
      <c r="J222" s="12">
        <v>1462841990</v>
      </c>
      <c r="K222" s="12" t="b">
        <v>0</v>
      </c>
      <c r="L222" s="12">
        <v>40</v>
      </c>
      <c r="M222" s="12" t="b">
        <v>1</v>
      </c>
      <c r="N222" s="12" t="s">
        <v>8273</v>
      </c>
      <c r="O222" s="12" t="s">
        <v>8274</v>
      </c>
      <c r="P222" s="12">
        <v>109</v>
      </c>
      <c r="Q222" s="12">
        <v>81.38</v>
      </c>
      <c r="R222" s="15">
        <v>42500.041550925926</v>
      </c>
      <c r="S222" s="15">
        <v>42527.291666666672</v>
      </c>
      <c r="T222" s="11"/>
      <c r="U222" s="12"/>
      <c r="V222" s="12"/>
      <c r="W222" s="13"/>
      <c r="X222" s="14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6"/>
      <c r="AL222" s="16"/>
      <c r="AM222" s="11"/>
      <c r="AN222" s="12"/>
      <c r="AO222" s="12"/>
      <c r="AP222" s="13"/>
      <c r="AQ222" s="14"/>
      <c r="AR222" s="11"/>
      <c r="AS222" s="11"/>
      <c r="AT222" s="11"/>
      <c r="AU222" s="11"/>
      <c r="AV222" s="11"/>
      <c r="AW222" s="11"/>
      <c r="AX222" s="11"/>
      <c r="AY222" s="11"/>
      <c r="AZ222" s="11"/>
      <c r="BA222" s="11"/>
      <c r="BB222" s="11"/>
      <c r="BC222" s="11"/>
      <c r="BD222" s="16"/>
      <c r="BE222" s="16"/>
      <c r="BF222" s="11"/>
      <c r="BG222" s="12"/>
      <c r="BH222" s="12"/>
      <c r="BI222" s="13"/>
      <c r="BJ222" s="14"/>
      <c r="BK222" s="11"/>
      <c r="BL222" s="11"/>
      <c r="BM222" s="11"/>
      <c r="BN222" s="11"/>
      <c r="BO222" s="11"/>
      <c r="BP222" s="11"/>
      <c r="BQ222" s="11"/>
      <c r="BR222" s="11"/>
      <c r="BS222" s="11"/>
      <c r="BT222" s="11"/>
      <c r="BU222" s="11"/>
      <c r="BV222" s="11"/>
      <c r="BW222" s="16"/>
      <c r="BX222" s="16"/>
      <c r="BY222" s="11"/>
      <c r="BZ222" s="12"/>
      <c r="CA222" s="12"/>
      <c r="CB222" s="13"/>
      <c r="CC222" s="14"/>
      <c r="CD222" s="11"/>
      <c r="CE222" s="11"/>
      <c r="CF222" s="11"/>
      <c r="CG222" s="11"/>
      <c r="CH222" s="11"/>
      <c r="CI222" s="11"/>
      <c r="CJ222" s="11"/>
      <c r="CK222" s="11"/>
      <c r="CL222" s="11"/>
      <c r="CM222" s="11"/>
      <c r="CN222" s="11"/>
      <c r="CO222" s="11"/>
      <c r="CP222" s="16"/>
      <c r="CQ222" s="16"/>
      <c r="CR222" s="11"/>
      <c r="CS222" s="12"/>
      <c r="CT222" s="12"/>
      <c r="CU222" s="13"/>
      <c r="CV222" s="14"/>
      <c r="CW222" s="11"/>
      <c r="CX222" s="11"/>
      <c r="CY222" s="11"/>
      <c r="CZ222" s="11"/>
      <c r="DA222" s="11"/>
      <c r="DB222" s="11"/>
      <c r="DC222" s="11"/>
      <c r="DD222" s="11"/>
      <c r="DE222" s="11"/>
      <c r="DF222" s="11"/>
      <c r="DG222" s="11"/>
      <c r="DH222" s="11"/>
      <c r="DI222" s="16"/>
      <c r="DJ222" s="16"/>
      <c r="DK222" s="11"/>
      <c r="DL222" s="12"/>
      <c r="DM222" s="12"/>
      <c r="DN222" s="13"/>
      <c r="DO222" s="14"/>
      <c r="DP222" s="11"/>
      <c r="DQ222" s="11"/>
      <c r="DR222" s="11"/>
      <c r="DS222" s="11"/>
      <c r="DT222" s="11"/>
      <c r="DU222" s="11"/>
      <c r="DV222" s="11"/>
      <c r="DW222" s="11"/>
      <c r="DX222" s="11"/>
      <c r="DY222" s="11"/>
      <c r="DZ222" s="11"/>
      <c r="EA222" s="11"/>
      <c r="EB222" s="16"/>
      <c r="EC222" s="16"/>
      <c r="ED222" s="11"/>
      <c r="EE222" s="12"/>
      <c r="EF222" s="12"/>
      <c r="EG222" s="13"/>
      <c r="EH222" s="14"/>
      <c r="EI222" s="11"/>
      <c r="EJ222" s="11"/>
      <c r="EK222" s="11"/>
      <c r="EL222" s="11"/>
      <c r="EM222" s="11"/>
      <c r="EN222" s="11"/>
      <c r="EO222" s="11"/>
      <c r="EP222" s="11"/>
      <c r="EQ222" s="11"/>
      <c r="ER222" s="11"/>
      <c r="ES222" s="11"/>
      <c r="ET222" s="11"/>
      <c r="EU222" s="16"/>
      <c r="EV222" s="16"/>
      <c r="EW222" s="11"/>
      <c r="EX222" s="12"/>
      <c r="EY222" s="12"/>
      <c r="EZ222" s="13"/>
      <c r="FA222" s="14"/>
      <c r="FB222" s="11"/>
      <c r="FC222" s="11"/>
      <c r="FD222" s="11"/>
      <c r="FE222" s="11"/>
      <c r="FF222" s="11"/>
      <c r="FG222" s="11"/>
      <c r="FH222" s="11"/>
      <c r="FI222" s="11"/>
      <c r="FJ222" s="11"/>
      <c r="FK222" s="11"/>
      <c r="FL222" s="11"/>
      <c r="FM222" s="11"/>
      <c r="FN222" s="16"/>
      <c r="FO222" s="16"/>
      <c r="FP222" s="11"/>
      <c r="FQ222" s="12"/>
      <c r="FR222" s="12"/>
      <c r="FS222" s="13"/>
      <c r="FT222" s="14"/>
      <c r="FU222" s="11"/>
      <c r="FV222" s="11"/>
      <c r="FW222" s="11"/>
      <c r="FX222" s="11"/>
      <c r="FY222" s="11"/>
      <c r="FZ222" s="11"/>
      <c r="GA222" s="11"/>
      <c r="GB222" s="11"/>
      <c r="GC222" s="11"/>
      <c r="GD222" s="11"/>
      <c r="GE222" s="11"/>
      <c r="GF222" s="11"/>
      <c r="GG222" s="16"/>
      <c r="GH222" s="16"/>
      <c r="GI222" s="11"/>
      <c r="GJ222" s="12"/>
      <c r="GK222" s="12"/>
      <c r="GL222" s="13"/>
      <c r="GM222" s="14"/>
      <c r="GN222" s="11"/>
      <c r="GO222" s="11"/>
      <c r="GP222" s="11"/>
      <c r="GQ222" s="11"/>
      <c r="GR222" s="11"/>
      <c r="GS222" s="11"/>
      <c r="GT222" s="11"/>
      <c r="GU222" s="11"/>
      <c r="GV222" s="11"/>
      <c r="GW222" s="11"/>
      <c r="GX222" s="11"/>
      <c r="GY222" s="11"/>
      <c r="GZ222" s="16"/>
      <c r="HA222" s="16"/>
      <c r="HB222" s="11"/>
      <c r="HC222" s="12"/>
      <c r="HD222" s="12"/>
      <c r="HE222" s="13"/>
      <c r="HF222" s="14"/>
      <c r="HG222" s="11"/>
      <c r="HH222" s="11"/>
      <c r="HI222" s="11"/>
      <c r="HJ222" s="11"/>
      <c r="HK222" s="11"/>
      <c r="HL222" s="11"/>
      <c r="HM222" s="11"/>
      <c r="HN222" s="11"/>
      <c r="HO222" s="11"/>
      <c r="HP222" s="11"/>
      <c r="HQ222" s="11"/>
      <c r="HR222" s="11"/>
      <c r="HS222" s="16"/>
      <c r="HT222" s="16"/>
      <c r="HU222" s="11"/>
      <c r="HV222" s="12"/>
      <c r="HW222" s="12"/>
      <c r="HX222" s="13"/>
      <c r="HY222" s="14"/>
      <c r="HZ222" s="11"/>
      <c r="IA222" s="11"/>
      <c r="IB222" s="11"/>
      <c r="IC222" s="11"/>
      <c r="ID222" s="11"/>
      <c r="IE222" s="11"/>
      <c r="IF222" s="11"/>
      <c r="IG222" s="11"/>
      <c r="IH222" s="11"/>
      <c r="II222" s="11"/>
      <c r="IJ222" s="11"/>
      <c r="IK222" s="11"/>
      <c r="IL222" s="16"/>
      <c r="IM222" s="16"/>
      <c r="IN222" s="11"/>
      <c r="IO222" s="12"/>
      <c r="IP222" s="12"/>
      <c r="IQ222" s="13"/>
      <c r="IR222" s="14"/>
      <c r="IS222" s="11"/>
      <c r="IT222" s="11"/>
      <c r="IU222" s="11"/>
      <c r="IV222" s="11"/>
      <c r="IW222" s="11"/>
      <c r="IX222" s="11"/>
      <c r="IY222" s="11"/>
      <c r="IZ222" s="11"/>
      <c r="JA222" s="11"/>
      <c r="JB222" s="11"/>
      <c r="JC222" s="11"/>
      <c r="JD222" s="11"/>
      <c r="JE222" s="16"/>
      <c r="JF222" s="16"/>
      <c r="JG222" s="11"/>
      <c r="JH222" s="12"/>
      <c r="JI222" s="12"/>
      <c r="JJ222" s="13"/>
      <c r="JK222" s="14"/>
      <c r="JL222" s="11"/>
      <c r="JM222" s="11"/>
      <c r="JN222" s="11"/>
      <c r="JO222" s="11"/>
      <c r="JP222" s="11"/>
      <c r="JQ222" s="11"/>
      <c r="JR222" s="11"/>
      <c r="JS222" s="11"/>
      <c r="JT222" s="11"/>
      <c r="JU222" s="11"/>
      <c r="JV222" s="11"/>
      <c r="JW222" s="11"/>
      <c r="JX222" s="16"/>
      <c r="JY222" s="16"/>
      <c r="JZ222" s="11"/>
      <c r="KA222" s="12"/>
      <c r="KB222" s="12"/>
      <c r="KC222" s="13"/>
      <c r="KD222" s="14"/>
      <c r="KE222" s="11"/>
      <c r="KF222" s="11"/>
      <c r="KG222" s="11"/>
      <c r="KH222" s="11"/>
      <c r="KI222" s="11"/>
      <c r="KJ222" s="11"/>
      <c r="KK222" s="11"/>
      <c r="KL222" s="11"/>
      <c r="KM222" s="11"/>
      <c r="KN222" s="11"/>
      <c r="KO222" s="11"/>
      <c r="KP222" s="11"/>
      <c r="KQ222" s="16"/>
      <c r="KR222" s="16"/>
      <c r="KS222" s="11"/>
      <c r="KT222" s="12"/>
      <c r="KU222" s="12"/>
      <c r="KV222" s="13"/>
      <c r="KW222" s="14"/>
      <c r="KX222" s="11"/>
      <c r="KY222" s="11"/>
      <c r="KZ222" s="11"/>
      <c r="LA222" s="11"/>
      <c r="LB222" s="11"/>
      <c r="LC222" s="11"/>
      <c r="LD222" s="11"/>
      <c r="LE222" s="11"/>
      <c r="LF222" s="11"/>
      <c r="LG222" s="11"/>
      <c r="LH222" s="11"/>
      <c r="LI222" s="11"/>
      <c r="LJ222" s="16"/>
      <c r="LK222" s="16"/>
      <c r="LL222" s="11"/>
      <c r="LM222" s="12"/>
      <c r="LN222" s="12"/>
      <c r="LO222" s="13"/>
      <c r="LP222" s="14"/>
      <c r="LQ222" s="11"/>
      <c r="LR222" s="11"/>
      <c r="LS222" s="11"/>
      <c r="LT222" s="11"/>
      <c r="LU222" s="11"/>
      <c r="LV222" s="11"/>
      <c r="LW222" s="11"/>
      <c r="LX222" s="11"/>
      <c r="LY222" s="11"/>
      <c r="LZ222" s="11"/>
      <c r="MA222" s="11"/>
      <c r="MB222" s="11"/>
      <c r="MC222" s="16"/>
      <c r="MD222" s="16"/>
      <c r="ME222" s="11"/>
      <c r="MF222" s="12"/>
      <c r="MG222" s="12"/>
      <c r="MH222" s="13"/>
      <c r="MI222" s="14"/>
      <c r="MJ222" s="11"/>
      <c r="MK222" s="11"/>
      <c r="ML222" s="11"/>
      <c r="MM222" s="11"/>
      <c r="MN222" s="11"/>
      <c r="MO222" s="11"/>
      <c r="MP222" s="11"/>
      <c r="MQ222" s="11"/>
      <c r="MR222" s="11"/>
      <c r="MS222" s="11"/>
      <c r="MT222" s="11"/>
      <c r="MU222" s="11"/>
      <c r="MV222" s="16"/>
      <c r="MW222" s="16"/>
      <c r="MX222" s="11"/>
      <c r="MY222" s="12"/>
      <c r="MZ222" s="12"/>
      <c r="NA222" s="13"/>
      <c r="NB222" s="14"/>
      <c r="NC222" s="11"/>
      <c r="ND222" s="11"/>
      <c r="NE222" s="11"/>
      <c r="NF222" s="11"/>
      <c r="NG222" s="11"/>
      <c r="NH222" s="11"/>
      <c r="NI222" s="11"/>
      <c r="NJ222" s="11"/>
      <c r="NK222" s="11"/>
      <c r="NL222" s="11"/>
      <c r="NM222" s="11"/>
      <c r="NN222" s="11"/>
      <c r="NO222" s="16"/>
      <c r="NP222" s="16"/>
      <c r="NQ222" s="11"/>
      <c r="NR222" s="12"/>
      <c r="NS222" s="12"/>
      <c r="NT222" s="13"/>
      <c r="NU222" s="14"/>
      <c r="NV222" s="11"/>
      <c r="NW222" s="11"/>
      <c r="NX222" s="11"/>
      <c r="NY222" s="11"/>
      <c r="NZ222" s="11"/>
      <c r="OA222" s="11"/>
      <c r="OB222" s="11"/>
      <c r="OC222" s="11"/>
      <c r="OD222" s="11"/>
      <c r="OE222" s="11"/>
      <c r="OF222" s="11"/>
      <c r="OG222" s="11"/>
      <c r="OH222" s="16"/>
      <c r="OI222" s="16"/>
      <c r="OJ222" s="11"/>
      <c r="OK222" s="12"/>
      <c r="OL222" s="12"/>
      <c r="OM222" s="13"/>
      <c r="ON222" s="14"/>
      <c r="OO222" s="11"/>
      <c r="OP222" s="11"/>
      <c r="OQ222" s="11"/>
      <c r="OR222" s="11"/>
      <c r="OS222" s="11"/>
      <c r="OT222" s="11"/>
      <c r="OU222" s="11"/>
      <c r="OV222" s="11"/>
      <c r="OW222" s="11"/>
      <c r="OX222" s="11"/>
      <c r="OY222" s="11"/>
      <c r="OZ222" s="11"/>
      <c r="PA222" s="16"/>
      <c r="PB222" s="16"/>
    </row>
    <row r="223" spans="1:418" ht="100" customHeight="1" x14ac:dyDescent="0.75">
      <c r="A223" s="12">
        <v>3411</v>
      </c>
      <c r="B223" s="12" t="s">
        <v>3410</v>
      </c>
      <c r="C223" s="12" t="s">
        <v>7521</v>
      </c>
      <c r="D223" s="26">
        <v>15000</v>
      </c>
      <c r="E223" s="27">
        <v>15535</v>
      </c>
      <c r="F223" s="12" t="s">
        <v>8218</v>
      </c>
      <c r="G223" s="12" t="s">
        <v>8223</v>
      </c>
      <c r="H223" s="12" t="s">
        <v>8245</v>
      </c>
      <c r="I223" s="12">
        <v>1444264372</v>
      </c>
      <c r="J223" s="12">
        <v>1442536372</v>
      </c>
      <c r="K223" s="12" t="b">
        <v>0</v>
      </c>
      <c r="L223" s="12">
        <v>78</v>
      </c>
      <c r="M223" s="12" t="b">
        <v>1</v>
      </c>
      <c r="N223" s="12" t="s">
        <v>8273</v>
      </c>
      <c r="O223" s="12" t="s">
        <v>8274</v>
      </c>
      <c r="P223" s="12">
        <v>104</v>
      </c>
      <c r="Q223" s="12">
        <v>199.17</v>
      </c>
      <c r="R223" s="15">
        <v>42265.022824074069</v>
      </c>
      <c r="S223" s="15">
        <v>42285.022824074069</v>
      </c>
      <c r="T223" s="11"/>
      <c r="U223" s="12"/>
      <c r="V223" s="12"/>
      <c r="W223" s="13"/>
      <c r="X223" s="14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6"/>
      <c r="AL223" s="16"/>
      <c r="AM223" s="11"/>
      <c r="AN223" s="12"/>
      <c r="AO223" s="12"/>
      <c r="AP223" s="13"/>
      <c r="AQ223" s="14"/>
      <c r="AR223" s="11"/>
      <c r="AS223" s="11"/>
      <c r="AT223" s="11"/>
      <c r="AU223" s="11"/>
      <c r="AV223" s="11"/>
      <c r="AW223" s="11"/>
      <c r="AX223" s="11"/>
      <c r="AY223" s="11"/>
      <c r="AZ223" s="11"/>
      <c r="BA223" s="11"/>
      <c r="BB223" s="11"/>
      <c r="BC223" s="11"/>
      <c r="BD223" s="16"/>
      <c r="BE223" s="16"/>
      <c r="BF223" s="11"/>
      <c r="BG223" s="12"/>
      <c r="BH223" s="12"/>
      <c r="BI223" s="13"/>
      <c r="BJ223" s="14"/>
      <c r="BK223" s="11"/>
      <c r="BL223" s="11"/>
      <c r="BM223" s="11"/>
      <c r="BN223" s="11"/>
      <c r="BO223" s="11"/>
      <c r="BP223" s="11"/>
      <c r="BQ223" s="11"/>
      <c r="BR223" s="11"/>
      <c r="BS223" s="11"/>
      <c r="BT223" s="11"/>
      <c r="BU223" s="11"/>
      <c r="BV223" s="11"/>
      <c r="BW223" s="16"/>
      <c r="BX223" s="16"/>
      <c r="BY223" s="11"/>
      <c r="BZ223" s="12"/>
      <c r="CA223" s="12"/>
      <c r="CB223" s="13"/>
      <c r="CC223" s="14"/>
      <c r="CD223" s="11"/>
      <c r="CE223" s="11"/>
      <c r="CF223" s="11"/>
      <c r="CG223" s="11"/>
      <c r="CH223" s="11"/>
      <c r="CI223" s="11"/>
      <c r="CJ223" s="11"/>
      <c r="CK223" s="11"/>
      <c r="CL223" s="11"/>
      <c r="CM223" s="11"/>
      <c r="CN223" s="11"/>
      <c r="CO223" s="11"/>
      <c r="CP223" s="16"/>
      <c r="CQ223" s="16"/>
      <c r="CR223" s="11"/>
      <c r="CS223" s="12"/>
      <c r="CT223" s="12"/>
      <c r="CU223" s="13"/>
      <c r="CV223" s="14"/>
      <c r="CW223" s="11"/>
      <c r="CX223" s="11"/>
      <c r="CY223" s="11"/>
      <c r="CZ223" s="11"/>
      <c r="DA223" s="11"/>
      <c r="DB223" s="11"/>
      <c r="DC223" s="11"/>
      <c r="DD223" s="11"/>
      <c r="DE223" s="11"/>
      <c r="DF223" s="11"/>
      <c r="DG223" s="11"/>
      <c r="DH223" s="11"/>
      <c r="DI223" s="16"/>
      <c r="DJ223" s="16"/>
      <c r="DK223" s="11"/>
      <c r="DL223" s="12"/>
      <c r="DM223" s="12"/>
      <c r="DN223" s="13"/>
      <c r="DO223" s="14"/>
      <c r="DP223" s="11"/>
      <c r="DQ223" s="11"/>
      <c r="DR223" s="11"/>
      <c r="DS223" s="11"/>
      <c r="DT223" s="11"/>
      <c r="DU223" s="11"/>
      <c r="DV223" s="11"/>
      <c r="DW223" s="11"/>
      <c r="DX223" s="11"/>
      <c r="DY223" s="11"/>
      <c r="DZ223" s="11"/>
      <c r="EA223" s="11"/>
      <c r="EB223" s="16"/>
      <c r="EC223" s="16"/>
      <c r="ED223" s="11"/>
      <c r="EE223" s="12"/>
      <c r="EF223" s="12"/>
      <c r="EG223" s="13"/>
      <c r="EH223" s="14"/>
      <c r="EI223" s="11"/>
      <c r="EJ223" s="11"/>
      <c r="EK223" s="11"/>
      <c r="EL223" s="11"/>
      <c r="EM223" s="11"/>
      <c r="EN223" s="11"/>
      <c r="EO223" s="11"/>
      <c r="EP223" s="11"/>
      <c r="EQ223" s="11"/>
      <c r="ER223" s="11"/>
      <c r="ES223" s="11"/>
      <c r="ET223" s="11"/>
      <c r="EU223" s="16"/>
      <c r="EV223" s="16"/>
      <c r="EW223" s="11"/>
      <c r="EX223" s="12"/>
      <c r="EY223" s="12"/>
      <c r="EZ223" s="13"/>
      <c r="FA223" s="14"/>
      <c r="FB223" s="11"/>
      <c r="FC223" s="11"/>
      <c r="FD223" s="11"/>
      <c r="FE223" s="11"/>
      <c r="FF223" s="11"/>
      <c r="FG223" s="11"/>
      <c r="FH223" s="11"/>
      <c r="FI223" s="11"/>
      <c r="FJ223" s="11"/>
      <c r="FK223" s="11"/>
      <c r="FL223" s="11"/>
      <c r="FM223" s="11"/>
      <c r="FN223" s="16"/>
      <c r="FO223" s="16"/>
      <c r="FP223" s="11"/>
      <c r="FQ223" s="12"/>
      <c r="FR223" s="12"/>
      <c r="FS223" s="13"/>
      <c r="FT223" s="14"/>
      <c r="FU223" s="11"/>
      <c r="FV223" s="11"/>
      <c r="FW223" s="11"/>
      <c r="FX223" s="11"/>
      <c r="FY223" s="11"/>
      <c r="FZ223" s="11"/>
      <c r="GA223" s="11"/>
      <c r="GB223" s="11"/>
      <c r="GC223" s="11"/>
      <c r="GD223" s="11"/>
      <c r="GE223" s="11"/>
      <c r="GF223" s="11"/>
      <c r="GG223" s="16"/>
      <c r="GH223" s="16"/>
      <c r="GI223" s="11"/>
      <c r="GJ223" s="12"/>
      <c r="GK223" s="12"/>
      <c r="GL223" s="13"/>
      <c r="GM223" s="14"/>
      <c r="GN223" s="11"/>
      <c r="GO223" s="11"/>
      <c r="GP223" s="11"/>
      <c r="GQ223" s="11"/>
      <c r="GR223" s="11"/>
      <c r="GS223" s="11"/>
      <c r="GT223" s="11"/>
      <c r="GU223" s="11"/>
      <c r="GV223" s="11"/>
      <c r="GW223" s="11"/>
      <c r="GX223" s="11"/>
      <c r="GY223" s="11"/>
      <c r="GZ223" s="16"/>
      <c r="HA223" s="16"/>
      <c r="HB223" s="11"/>
      <c r="HC223" s="12"/>
      <c r="HD223" s="12"/>
      <c r="HE223" s="13"/>
      <c r="HF223" s="14"/>
      <c r="HG223" s="11"/>
      <c r="HH223" s="11"/>
      <c r="HI223" s="11"/>
      <c r="HJ223" s="11"/>
      <c r="HK223" s="11"/>
      <c r="HL223" s="11"/>
      <c r="HM223" s="11"/>
      <c r="HN223" s="11"/>
      <c r="HO223" s="11"/>
      <c r="HP223" s="11"/>
      <c r="HQ223" s="11"/>
      <c r="HR223" s="11"/>
      <c r="HS223" s="16"/>
      <c r="HT223" s="16"/>
      <c r="HU223" s="11"/>
      <c r="HV223" s="12"/>
      <c r="HW223" s="12"/>
      <c r="HX223" s="13"/>
      <c r="HY223" s="14"/>
      <c r="HZ223" s="11"/>
      <c r="IA223" s="11"/>
      <c r="IB223" s="11"/>
      <c r="IC223" s="11"/>
      <c r="ID223" s="11"/>
      <c r="IE223" s="11"/>
      <c r="IF223" s="11"/>
      <c r="IG223" s="11"/>
      <c r="IH223" s="11"/>
      <c r="II223" s="11"/>
      <c r="IJ223" s="11"/>
      <c r="IK223" s="11"/>
      <c r="IL223" s="16"/>
      <c r="IM223" s="16"/>
      <c r="IN223" s="11"/>
      <c r="IO223" s="12"/>
      <c r="IP223" s="12"/>
      <c r="IQ223" s="13"/>
      <c r="IR223" s="14"/>
      <c r="IS223" s="11"/>
      <c r="IT223" s="11"/>
      <c r="IU223" s="11"/>
      <c r="IV223" s="11"/>
      <c r="IW223" s="11"/>
      <c r="IX223" s="11"/>
      <c r="IY223" s="11"/>
      <c r="IZ223" s="11"/>
      <c r="JA223" s="11"/>
      <c r="JB223" s="11"/>
      <c r="JC223" s="11"/>
      <c r="JD223" s="11"/>
      <c r="JE223" s="16"/>
      <c r="JF223" s="16"/>
      <c r="JG223" s="11"/>
      <c r="JH223" s="12"/>
      <c r="JI223" s="12"/>
      <c r="JJ223" s="13"/>
      <c r="JK223" s="14"/>
      <c r="JL223" s="11"/>
      <c r="JM223" s="11"/>
      <c r="JN223" s="11"/>
      <c r="JO223" s="11"/>
      <c r="JP223" s="11"/>
      <c r="JQ223" s="11"/>
      <c r="JR223" s="11"/>
      <c r="JS223" s="11"/>
      <c r="JT223" s="11"/>
      <c r="JU223" s="11"/>
      <c r="JV223" s="11"/>
      <c r="JW223" s="11"/>
      <c r="JX223" s="16"/>
      <c r="JY223" s="16"/>
      <c r="JZ223" s="11"/>
      <c r="KA223" s="12"/>
      <c r="KB223" s="12"/>
      <c r="KC223" s="13"/>
      <c r="KD223" s="14"/>
      <c r="KE223" s="11"/>
      <c r="KF223" s="11"/>
      <c r="KG223" s="11"/>
      <c r="KH223" s="11"/>
      <c r="KI223" s="11"/>
      <c r="KJ223" s="11"/>
      <c r="KK223" s="11"/>
      <c r="KL223" s="11"/>
      <c r="KM223" s="11"/>
      <c r="KN223" s="11"/>
      <c r="KO223" s="11"/>
      <c r="KP223" s="11"/>
      <c r="KQ223" s="16"/>
      <c r="KR223" s="16"/>
      <c r="KS223" s="11"/>
      <c r="KT223" s="12"/>
      <c r="KU223" s="12"/>
      <c r="KV223" s="13"/>
      <c r="KW223" s="14"/>
      <c r="KX223" s="11"/>
      <c r="KY223" s="11"/>
      <c r="KZ223" s="11"/>
      <c r="LA223" s="11"/>
      <c r="LB223" s="11"/>
      <c r="LC223" s="11"/>
      <c r="LD223" s="11"/>
      <c r="LE223" s="11"/>
      <c r="LF223" s="11"/>
      <c r="LG223" s="11"/>
      <c r="LH223" s="11"/>
      <c r="LI223" s="11"/>
      <c r="LJ223" s="16"/>
      <c r="LK223" s="16"/>
      <c r="LL223" s="11"/>
      <c r="LM223" s="12"/>
      <c r="LN223" s="12"/>
      <c r="LO223" s="13"/>
      <c r="LP223" s="14"/>
      <c r="LQ223" s="11"/>
      <c r="LR223" s="11"/>
      <c r="LS223" s="11"/>
      <c r="LT223" s="11"/>
      <c r="LU223" s="11"/>
      <c r="LV223" s="11"/>
      <c r="LW223" s="11"/>
      <c r="LX223" s="11"/>
      <c r="LY223" s="11"/>
      <c r="LZ223" s="11"/>
      <c r="MA223" s="11"/>
      <c r="MB223" s="11"/>
      <c r="MC223" s="16"/>
      <c r="MD223" s="16"/>
      <c r="ME223" s="11"/>
      <c r="MF223" s="12"/>
      <c r="MG223" s="12"/>
      <c r="MH223" s="13"/>
      <c r="MI223" s="14"/>
      <c r="MJ223" s="11"/>
      <c r="MK223" s="11"/>
      <c r="ML223" s="11"/>
      <c r="MM223" s="11"/>
      <c r="MN223" s="11"/>
      <c r="MO223" s="11"/>
      <c r="MP223" s="11"/>
      <c r="MQ223" s="11"/>
      <c r="MR223" s="11"/>
      <c r="MS223" s="11"/>
      <c r="MT223" s="11"/>
      <c r="MU223" s="11"/>
      <c r="MV223" s="16"/>
      <c r="MW223" s="16"/>
      <c r="MX223" s="11"/>
      <c r="MY223" s="12"/>
      <c r="MZ223" s="12"/>
      <c r="NA223" s="13"/>
      <c r="NB223" s="14"/>
      <c r="NC223" s="11"/>
      <c r="ND223" s="11"/>
      <c r="NE223" s="11"/>
      <c r="NF223" s="11"/>
      <c r="NG223" s="11"/>
      <c r="NH223" s="11"/>
      <c r="NI223" s="11"/>
      <c r="NJ223" s="11"/>
      <c r="NK223" s="11"/>
      <c r="NL223" s="11"/>
      <c r="NM223" s="11"/>
      <c r="NN223" s="11"/>
      <c r="NO223" s="16"/>
      <c r="NP223" s="16"/>
      <c r="NQ223" s="11"/>
      <c r="NR223" s="12"/>
      <c r="NS223" s="12"/>
      <c r="NT223" s="13"/>
      <c r="NU223" s="14"/>
      <c r="NV223" s="11"/>
      <c r="NW223" s="11"/>
      <c r="NX223" s="11"/>
      <c r="NY223" s="11"/>
      <c r="NZ223" s="11"/>
      <c r="OA223" s="11"/>
      <c r="OB223" s="11"/>
      <c r="OC223" s="11"/>
      <c r="OD223" s="11"/>
      <c r="OE223" s="11"/>
      <c r="OF223" s="11"/>
      <c r="OG223" s="11"/>
      <c r="OH223" s="16"/>
      <c r="OI223" s="16"/>
      <c r="OJ223" s="11"/>
      <c r="OK223" s="12"/>
      <c r="OL223" s="12"/>
      <c r="OM223" s="13"/>
      <c r="ON223" s="14"/>
      <c r="OO223" s="11"/>
      <c r="OP223" s="11"/>
      <c r="OQ223" s="11"/>
      <c r="OR223" s="11"/>
      <c r="OS223" s="11"/>
      <c r="OT223" s="11"/>
      <c r="OU223" s="11"/>
      <c r="OV223" s="11"/>
      <c r="OW223" s="11"/>
      <c r="OX223" s="11"/>
      <c r="OY223" s="11"/>
      <c r="OZ223" s="11"/>
      <c r="PA223" s="16"/>
      <c r="PB223" s="16"/>
    </row>
    <row r="224" spans="1:418" ht="100" customHeight="1" x14ac:dyDescent="0.75">
      <c r="A224" s="12">
        <v>3413</v>
      </c>
      <c r="B224" s="12" t="s">
        <v>3412</v>
      </c>
      <c r="C224" s="12" t="s">
        <v>7523</v>
      </c>
      <c r="D224" s="26">
        <v>500</v>
      </c>
      <c r="E224" s="27">
        <v>650</v>
      </c>
      <c r="F224" s="12" t="s">
        <v>8218</v>
      </c>
      <c r="G224" s="12" t="s">
        <v>8223</v>
      </c>
      <c r="H224" s="12" t="s">
        <v>8245</v>
      </c>
      <c r="I224" s="12">
        <v>1425099540</v>
      </c>
      <c r="J224" s="12">
        <v>1424280938</v>
      </c>
      <c r="K224" s="12" t="b">
        <v>0</v>
      </c>
      <c r="L224" s="12">
        <v>14</v>
      </c>
      <c r="M224" s="12" t="b">
        <v>1</v>
      </c>
      <c r="N224" s="12" t="s">
        <v>8273</v>
      </c>
      <c r="O224" s="12" t="s">
        <v>8274</v>
      </c>
      <c r="P224" s="12">
        <v>130</v>
      </c>
      <c r="Q224" s="12">
        <v>46.43</v>
      </c>
      <c r="R224" s="15">
        <v>42053.733078703706</v>
      </c>
      <c r="S224" s="15">
        <v>42063.207638888889</v>
      </c>
      <c r="T224" s="11"/>
      <c r="U224" s="12"/>
      <c r="V224" s="12"/>
      <c r="W224" s="13"/>
      <c r="X224" s="14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6"/>
      <c r="AL224" s="16"/>
      <c r="AM224" s="11"/>
      <c r="AN224" s="12"/>
      <c r="AO224" s="12"/>
      <c r="AP224" s="13"/>
      <c r="AQ224" s="14"/>
      <c r="AR224" s="11"/>
      <c r="AS224" s="11"/>
      <c r="AT224" s="11"/>
      <c r="AU224" s="11"/>
      <c r="AV224" s="11"/>
      <c r="AW224" s="11"/>
      <c r="AX224" s="11"/>
      <c r="AY224" s="11"/>
      <c r="AZ224" s="11"/>
      <c r="BA224" s="11"/>
      <c r="BB224" s="11"/>
      <c r="BC224" s="11"/>
      <c r="BD224" s="16"/>
      <c r="BE224" s="16"/>
      <c r="BF224" s="11"/>
      <c r="BG224" s="12"/>
      <c r="BH224" s="12"/>
      <c r="BI224" s="13"/>
      <c r="BJ224" s="14"/>
      <c r="BK224" s="11"/>
      <c r="BL224" s="11"/>
      <c r="BM224" s="11"/>
      <c r="BN224" s="11"/>
      <c r="BO224" s="11"/>
      <c r="BP224" s="11"/>
      <c r="BQ224" s="11"/>
      <c r="BR224" s="11"/>
      <c r="BS224" s="11"/>
      <c r="BT224" s="11"/>
      <c r="BU224" s="11"/>
      <c r="BV224" s="11"/>
      <c r="BW224" s="16"/>
      <c r="BX224" s="16"/>
      <c r="BY224" s="11"/>
      <c r="BZ224" s="12"/>
      <c r="CA224" s="12"/>
      <c r="CB224" s="13"/>
      <c r="CC224" s="14"/>
      <c r="CD224" s="11"/>
      <c r="CE224" s="11"/>
      <c r="CF224" s="11"/>
      <c r="CG224" s="11"/>
      <c r="CH224" s="11"/>
      <c r="CI224" s="11"/>
      <c r="CJ224" s="11"/>
      <c r="CK224" s="11"/>
      <c r="CL224" s="11"/>
      <c r="CM224" s="11"/>
      <c r="CN224" s="11"/>
      <c r="CO224" s="11"/>
      <c r="CP224" s="16"/>
      <c r="CQ224" s="16"/>
      <c r="CR224" s="11"/>
      <c r="CS224" s="12"/>
      <c r="CT224" s="12"/>
      <c r="CU224" s="13"/>
      <c r="CV224" s="14"/>
      <c r="CW224" s="11"/>
      <c r="CX224" s="11"/>
      <c r="CY224" s="11"/>
      <c r="CZ224" s="11"/>
      <c r="DA224" s="11"/>
      <c r="DB224" s="11"/>
      <c r="DC224" s="11"/>
      <c r="DD224" s="11"/>
      <c r="DE224" s="11"/>
      <c r="DF224" s="11"/>
      <c r="DG224" s="11"/>
      <c r="DH224" s="11"/>
      <c r="DI224" s="16"/>
      <c r="DJ224" s="16"/>
      <c r="DK224" s="11"/>
      <c r="DL224" s="12"/>
      <c r="DM224" s="12"/>
      <c r="DN224" s="13"/>
      <c r="DO224" s="14"/>
      <c r="DP224" s="11"/>
      <c r="DQ224" s="11"/>
      <c r="DR224" s="11"/>
      <c r="DS224" s="11"/>
      <c r="DT224" s="11"/>
      <c r="DU224" s="11"/>
      <c r="DV224" s="11"/>
      <c r="DW224" s="11"/>
      <c r="DX224" s="11"/>
      <c r="DY224" s="11"/>
      <c r="DZ224" s="11"/>
      <c r="EA224" s="11"/>
      <c r="EB224" s="16"/>
      <c r="EC224" s="16"/>
      <c r="ED224" s="11"/>
      <c r="EE224" s="12"/>
      <c r="EF224" s="12"/>
      <c r="EG224" s="13"/>
      <c r="EH224" s="14"/>
      <c r="EI224" s="11"/>
      <c r="EJ224" s="11"/>
      <c r="EK224" s="11"/>
      <c r="EL224" s="11"/>
      <c r="EM224" s="11"/>
      <c r="EN224" s="11"/>
      <c r="EO224" s="11"/>
      <c r="EP224" s="11"/>
      <c r="EQ224" s="11"/>
      <c r="ER224" s="11"/>
      <c r="ES224" s="11"/>
      <c r="ET224" s="11"/>
      <c r="EU224" s="16"/>
      <c r="EV224" s="16"/>
      <c r="EW224" s="11"/>
      <c r="EX224" s="12"/>
      <c r="EY224" s="12"/>
      <c r="EZ224" s="13"/>
      <c r="FA224" s="14"/>
      <c r="FB224" s="11"/>
      <c r="FC224" s="11"/>
      <c r="FD224" s="11"/>
      <c r="FE224" s="11"/>
      <c r="FF224" s="11"/>
      <c r="FG224" s="11"/>
      <c r="FH224" s="11"/>
      <c r="FI224" s="11"/>
      <c r="FJ224" s="11"/>
      <c r="FK224" s="11"/>
      <c r="FL224" s="11"/>
      <c r="FM224" s="11"/>
      <c r="FN224" s="16"/>
      <c r="FO224" s="16"/>
      <c r="FP224" s="11"/>
      <c r="FQ224" s="12"/>
      <c r="FR224" s="12"/>
      <c r="FS224" s="13"/>
      <c r="FT224" s="14"/>
      <c r="FU224" s="11"/>
      <c r="FV224" s="11"/>
      <c r="FW224" s="11"/>
      <c r="FX224" s="11"/>
      <c r="FY224" s="11"/>
      <c r="FZ224" s="11"/>
      <c r="GA224" s="11"/>
      <c r="GB224" s="11"/>
      <c r="GC224" s="11"/>
      <c r="GD224" s="11"/>
      <c r="GE224" s="11"/>
      <c r="GF224" s="11"/>
      <c r="GG224" s="16"/>
      <c r="GH224" s="16"/>
      <c r="GI224" s="11"/>
      <c r="GJ224" s="12"/>
      <c r="GK224" s="12"/>
      <c r="GL224" s="13"/>
      <c r="GM224" s="14"/>
      <c r="GN224" s="11"/>
      <c r="GO224" s="11"/>
      <c r="GP224" s="11"/>
      <c r="GQ224" s="11"/>
      <c r="GR224" s="11"/>
      <c r="GS224" s="11"/>
      <c r="GT224" s="11"/>
      <c r="GU224" s="11"/>
      <c r="GV224" s="11"/>
      <c r="GW224" s="11"/>
      <c r="GX224" s="11"/>
      <c r="GY224" s="11"/>
      <c r="GZ224" s="16"/>
      <c r="HA224" s="16"/>
      <c r="HB224" s="11"/>
      <c r="HC224" s="12"/>
      <c r="HD224" s="12"/>
      <c r="HE224" s="13"/>
      <c r="HF224" s="14"/>
      <c r="HG224" s="11"/>
      <c r="HH224" s="11"/>
      <c r="HI224" s="11"/>
      <c r="HJ224" s="11"/>
      <c r="HK224" s="11"/>
      <c r="HL224" s="11"/>
      <c r="HM224" s="11"/>
      <c r="HN224" s="11"/>
      <c r="HO224" s="11"/>
      <c r="HP224" s="11"/>
      <c r="HQ224" s="11"/>
      <c r="HR224" s="11"/>
      <c r="HS224" s="16"/>
      <c r="HT224" s="16"/>
      <c r="HU224" s="11"/>
      <c r="HV224" s="12"/>
      <c r="HW224" s="12"/>
      <c r="HX224" s="13"/>
      <c r="HY224" s="14"/>
      <c r="HZ224" s="11"/>
      <c r="IA224" s="11"/>
      <c r="IB224" s="11"/>
      <c r="IC224" s="11"/>
      <c r="ID224" s="11"/>
      <c r="IE224" s="11"/>
      <c r="IF224" s="11"/>
      <c r="IG224" s="11"/>
      <c r="IH224" s="11"/>
      <c r="II224" s="11"/>
      <c r="IJ224" s="11"/>
      <c r="IK224" s="11"/>
      <c r="IL224" s="16"/>
      <c r="IM224" s="16"/>
      <c r="IN224" s="11"/>
      <c r="IO224" s="12"/>
      <c r="IP224" s="12"/>
      <c r="IQ224" s="13"/>
      <c r="IR224" s="14"/>
      <c r="IS224" s="11"/>
      <c r="IT224" s="11"/>
      <c r="IU224" s="11"/>
      <c r="IV224" s="11"/>
      <c r="IW224" s="11"/>
      <c r="IX224" s="11"/>
      <c r="IY224" s="11"/>
      <c r="IZ224" s="11"/>
      <c r="JA224" s="11"/>
      <c r="JB224" s="11"/>
      <c r="JC224" s="11"/>
      <c r="JD224" s="11"/>
      <c r="JE224" s="16"/>
      <c r="JF224" s="16"/>
      <c r="JG224" s="11"/>
      <c r="JH224" s="12"/>
      <c r="JI224" s="12"/>
      <c r="JJ224" s="13"/>
      <c r="JK224" s="14"/>
      <c r="JL224" s="11"/>
      <c r="JM224" s="11"/>
      <c r="JN224" s="11"/>
      <c r="JO224" s="11"/>
      <c r="JP224" s="11"/>
      <c r="JQ224" s="11"/>
      <c r="JR224" s="11"/>
      <c r="JS224" s="11"/>
      <c r="JT224" s="11"/>
      <c r="JU224" s="11"/>
      <c r="JV224" s="11"/>
      <c r="JW224" s="11"/>
      <c r="JX224" s="16"/>
      <c r="JY224" s="16"/>
      <c r="JZ224" s="11"/>
      <c r="KA224" s="12"/>
      <c r="KB224" s="12"/>
      <c r="KC224" s="13"/>
      <c r="KD224" s="14"/>
      <c r="KE224" s="11"/>
      <c r="KF224" s="11"/>
      <c r="KG224" s="11"/>
      <c r="KH224" s="11"/>
      <c r="KI224" s="11"/>
      <c r="KJ224" s="11"/>
      <c r="KK224" s="11"/>
      <c r="KL224" s="11"/>
      <c r="KM224" s="11"/>
      <c r="KN224" s="11"/>
      <c r="KO224" s="11"/>
      <c r="KP224" s="11"/>
      <c r="KQ224" s="16"/>
      <c r="KR224" s="16"/>
      <c r="KS224" s="11"/>
      <c r="KT224" s="12"/>
      <c r="KU224" s="12"/>
      <c r="KV224" s="13"/>
      <c r="KW224" s="14"/>
      <c r="KX224" s="11"/>
      <c r="KY224" s="11"/>
      <c r="KZ224" s="11"/>
      <c r="LA224" s="11"/>
      <c r="LB224" s="11"/>
      <c r="LC224" s="11"/>
      <c r="LD224" s="11"/>
      <c r="LE224" s="11"/>
      <c r="LF224" s="11"/>
      <c r="LG224" s="11"/>
      <c r="LH224" s="11"/>
      <c r="LI224" s="11"/>
      <c r="LJ224" s="16"/>
      <c r="LK224" s="16"/>
      <c r="LL224" s="11"/>
      <c r="LM224" s="12"/>
      <c r="LN224" s="12"/>
      <c r="LO224" s="13"/>
      <c r="LP224" s="14"/>
      <c r="LQ224" s="11"/>
      <c r="LR224" s="11"/>
      <c r="LS224" s="11"/>
      <c r="LT224" s="11"/>
      <c r="LU224" s="11"/>
      <c r="LV224" s="11"/>
      <c r="LW224" s="11"/>
      <c r="LX224" s="11"/>
      <c r="LY224" s="11"/>
      <c r="LZ224" s="11"/>
      <c r="MA224" s="11"/>
      <c r="MB224" s="11"/>
      <c r="MC224" s="16"/>
      <c r="MD224" s="16"/>
      <c r="ME224" s="11"/>
      <c r="MF224" s="12"/>
      <c r="MG224" s="12"/>
      <c r="MH224" s="13"/>
      <c r="MI224" s="14"/>
      <c r="MJ224" s="11"/>
      <c r="MK224" s="11"/>
      <c r="ML224" s="11"/>
      <c r="MM224" s="11"/>
      <c r="MN224" s="11"/>
      <c r="MO224" s="11"/>
      <c r="MP224" s="11"/>
      <c r="MQ224" s="11"/>
      <c r="MR224" s="11"/>
      <c r="MS224" s="11"/>
      <c r="MT224" s="11"/>
      <c r="MU224" s="11"/>
      <c r="MV224" s="16"/>
      <c r="MW224" s="16"/>
      <c r="MX224" s="11"/>
      <c r="MY224" s="12"/>
      <c r="MZ224" s="12"/>
      <c r="NA224" s="13"/>
      <c r="NB224" s="14"/>
      <c r="NC224" s="11"/>
      <c r="ND224" s="11"/>
      <c r="NE224" s="11"/>
      <c r="NF224" s="11"/>
      <c r="NG224" s="11"/>
      <c r="NH224" s="11"/>
      <c r="NI224" s="11"/>
      <c r="NJ224" s="11"/>
      <c r="NK224" s="11"/>
      <c r="NL224" s="11"/>
      <c r="NM224" s="11"/>
      <c r="NN224" s="11"/>
      <c r="NO224" s="16"/>
      <c r="NP224" s="16"/>
      <c r="NQ224" s="11"/>
      <c r="NR224" s="12"/>
      <c r="NS224" s="12"/>
      <c r="NT224" s="13"/>
      <c r="NU224" s="14"/>
      <c r="NV224" s="11"/>
      <c r="NW224" s="11"/>
      <c r="NX224" s="11"/>
      <c r="NY224" s="11"/>
      <c r="NZ224" s="11"/>
      <c r="OA224" s="11"/>
      <c r="OB224" s="11"/>
      <c r="OC224" s="11"/>
      <c r="OD224" s="11"/>
      <c r="OE224" s="11"/>
      <c r="OF224" s="11"/>
      <c r="OG224" s="11"/>
      <c r="OH224" s="16"/>
      <c r="OI224" s="16"/>
      <c r="OJ224" s="11"/>
      <c r="OK224" s="12"/>
      <c r="OL224" s="12"/>
      <c r="OM224" s="13"/>
      <c r="ON224" s="14"/>
      <c r="OO224" s="11"/>
      <c r="OP224" s="11"/>
      <c r="OQ224" s="11"/>
      <c r="OR224" s="11"/>
      <c r="OS224" s="11"/>
      <c r="OT224" s="11"/>
      <c r="OU224" s="11"/>
      <c r="OV224" s="11"/>
      <c r="OW224" s="11"/>
      <c r="OX224" s="11"/>
      <c r="OY224" s="11"/>
      <c r="OZ224" s="11"/>
      <c r="PA224" s="16"/>
      <c r="PB224" s="16"/>
    </row>
    <row r="225" spans="1:418" ht="100" customHeight="1" x14ac:dyDescent="0.75">
      <c r="A225" s="12">
        <v>3414</v>
      </c>
      <c r="B225" s="12" t="s">
        <v>3413</v>
      </c>
      <c r="C225" s="12" t="s">
        <v>7524</v>
      </c>
      <c r="D225" s="26">
        <v>3000</v>
      </c>
      <c r="E225" s="27">
        <v>3105</v>
      </c>
      <c r="F225" s="12" t="s">
        <v>8218</v>
      </c>
      <c r="G225" s="12" t="s">
        <v>8223</v>
      </c>
      <c r="H225" s="12" t="s">
        <v>8245</v>
      </c>
      <c r="I225" s="12">
        <v>1480579140</v>
      </c>
      <c r="J225" s="12">
        <v>1478030325</v>
      </c>
      <c r="K225" s="12" t="b">
        <v>0</v>
      </c>
      <c r="L225" s="12">
        <v>44</v>
      </c>
      <c r="M225" s="12" t="b">
        <v>1</v>
      </c>
      <c r="N225" s="12" t="s">
        <v>8273</v>
      </c>
      <c r="O225" s="12" t="s">
        <v>8274</v>
      </c>
      <c r="P225" s="12">
        <v>104</v>
      </c>
      <c r="Q225" s="12">
        <v>70.569999999999993</v>
      </c>
      <c r="R225" s="15">
        <v>42675.832465277781</v>
      </c>
      <c r="S225" s="15">
        <v>42705.332638888889</v>
      </c>
      <c r="T225" s="11"/>
      <c r="U225" s="12"/>
      <c r="V225" s="12"/>
      <c r="W225" s="13"/>
      <c r="X225" s="14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6"/>
      <c r="AL225" s="16"/>
      <c r="AM225" s="11"/>
      <c r="AN225" s="12"/>
      <c r="AO225" s="12"/>
      <c r="AP225" s="13"/>
      <c r="AQ225" s="14"/>
      <c r="AR225" s="11"/>
      <c r="AS225" s="11"/>
      <c r="AT225" s="11"/>
      <c r="AU225" s="11"/>
      <c r="AV225" s="11"/>
      <c r="AW225" s="11"/>
      <c r="AX225" s="11"/>
      <c r="AY225" s="11"/>
      <c r="AZ225" s="11"/>
      <c r="BA225" s="11"/>
      <c r="BB225" s="11"/>
      <c r="BC225" s="11"/>
      <c r="BD225" s="16"/>
      <c r="BE225" s="16"/>
      <c r="BF225" s="11"/>
      <c r="BG225" s="12"/>
      <c r="BH225" s="12"/>
      <c r="BI225" s="13"/>
      <c r="BJ225" s="14"/>
      <c r="BK225" s="11"/>
      <c r="BL225" s="11"/>
      <c r="BM225" s="11"/>
      <c r="BN225" s="11"/>
      <c r="BO225" s="11"/>
      <c r="BP225" s="11"/>
      <c r="BQ225" s="11"/>
      <c r="BR225" s="11"/>
      <c r="BS225" s="11"/>
      <c r="BT225" s="11"/>
      <c r="BU225" s="11"/>
      <c r="BV225" s="11"/>
      <c r="BW225" s="16"/>
      <c r="BX225" s="16"/>
      <c r="BY225" s="11"/>
      <c r="BZ225" s="12"/>
      <c r="CA225" s="12"/>
      <c r="CB225" s="13"/>
      <c r="CC225" s="14"/>
      <c r="CD225" s="11"/>
      <c r="CE225" s="11"/>
      <c r="CF225" s="11"/>
      <c r="CG225" s="11"/>
      <c r="CH225" s="11"/>
      <c r="CI225" s="11"/>
      <c r="CJ225" s="11"/>
      <c r="CK225" s="11"/>
      <c r="CL225" s="11"/>
      <c r="CM225" s="11"/>
      <c r="CN225" s="11"/>
      <c r="CO225" s="11"/>
      <c r="CP225" s="16"/>
      <c r="CQ225" s="16"/>
      <c r="CR225" s="11"/>
      <c r="CS225" s="12"/>
      <c r="CT225" s="12"/>
      <c r="CU225" s="13"/>
      <c r="CV225" s="14"/>
      <c r="CW225" s="11"/>
      <c r="CX225" s="11"/>
      <c r="CY225" s="11"/>
      <c r="CZ225" s="11"/>
      <c r="DA225" s="11"/>
      <c r="DB225" s="11"/>
      <c r="DC225" s="11"/>
      <c r="DD225" s="11"/>
      <c r="DE225" s="11"/>
      <c r="DF225" s="11"/>
      <c r="DG225" s="11"/>
      <c r="DH225" s="11"/>
      <c r="DI225" s="16"/>
      <c r="DJ225" s="16"/>
      <c r="DK225" s="11"/>
      <c r="DL225" s="12"/>
      <c r="DM225" s="12"/>
      <c r="DN225" s="13"/>
      <c r="DO225" s="14"/>
      <c r="DP225" s="11"/>
      <c r="DQ225" s="11"/>
      <c r="DR225" s="11"/>
      <c r="DS225" s="11"/>
      <c r="DT225" s="11"/>
      <c r="DU225" s="11"/>
      <c r="DV225" s="11"/>
      <c r="DW225" s="11"/>
      <c r="DX225" s="11"/>
      <c r="DY225" s="11"/>
      <c r="DZ225" s="11"/>
      <c r="EA225" s="11"/>
      <c r="EB225" s="16"/>
      <c r="EC225" s="16"/>
      <c r="ED225" s="11"/>
      <c r="EE225" s="12"/>
      <c r="EF225" s="12"/>
      <c r="EG225" s="13"/>
      <c r="EH225" s="14"/>
      <c r="EI225" s="11"/>
      <c r="EJ225" s="11"/>
      <c r="EK225" s="11"/>
      <c r="EL225" s="11"/>
      <c r="EM225" s="11"/>
      <c r="EN225" s="11"/>
      <c r="EO225" s="11"/>
      <c r="EP225" s="11"/>
      <c r="EQ225" s="11"/>
      <c r="ER225" s="11"/>
      <c r="ES225" s="11"/>
      <c r="ET225" s="11"/>
      <c r="EU225" s="16"/>
      <c r="EV225" s="16"/>
      <c r="EW225" s="11"/>
      <c r="EX225" s="12"/>
      <c r="EY225" s="12"/>
      <c r="EZ225" s="13"/>
      <c r="FA225" s="14"/>
      <c r="FB225" s="11"/>
      <c r="FC225" s="11"/>
      <c r="FD225" s="11"/>
      <c r="FE225" s="11"/>
      <c r="FF225" s="11"/>
      <c r="FG225" s="11"/>
      <c r="FH225" s="11"/>
      <c r="FI225" s="11"/>
      <c r="FJ225" s="11"/>
      <c r="FK225" s="11"/>
      <c r="FL225" s="11"/>
      <c r="FM225" s="11"/>
      <c r="FN225" s="16"/>
      <c r="FO225" s="16"/>
      <c r="FP225" s="11"/>
      <c r="FQ225" s="12"/>
      <c r="FR225" s="12"/>
      <c r="FS225" s="13"/>
      <c r="FT225" s="14"/>
      <c r="FU225" s="11"/>
      <c r="FV225" s="11"/>
      <c r="FW225" s="11"/>
      <c r="FX225" s="11"/>
      <c r="FY225" s="11"/>
      <c r="FZ225" s="11"/>
      <c r="GA225" s="11"/>
      <c r="GB225" s="11"/>
      <c r="GC225" s="11"/>
      <c r="GD225" s="11"/>
      <c r="GE225" s="11"/>
      <c r="GF225" s="11"/>
      <c r="GG225" s="16"/>
      <c r="GH225" s="16"/>
      <c r="GI225" s="11"/>
      <c r="GJ225" s="12"/>
      <c r="GK225" s="12"/>
      <c r="GL225" s="13"/>
      <c r="GM225" s="14"/>
      <c r="GN225" s="11"/>
      <c r="GO225" s="11"/>
      <c r="GP225" s="11"/>
      <c r="GQ225" s="11"/>
      <c r="GR225" s="11"/>
      <c r="GS225" s="11"/>
      <c r="GT225" s="11"/>
      <c r="GU225" s="11"/>
      <c r="GV225" s="11"/>
      <c r="GW225" s="11"/>
      <c r="GX225" s="11"/>
      <c r="GY225" s="11"/>
      <c r="GZ225" s="16"/>
      <c r="HA225" s="16"/>
      <c r="HB225" s="11"/>
      <c r="HC225" s="12"/>
      <c r="HD225" s="12"/>
      <c r="HE225" s="13"/>
      <c r="HF225" s="14"/>
      <c r="HG225" s="11"/>
      <c r="HH225" s="11"/>
      <c r="HI225" s="11"/>
      <c r="HJ225" s="11"/>
      <c r="HK225" s="11"/>
      <c r="HL225" s="11"/>
      <c r="HM225" s="11"/>
      <c r="HN225" s="11"/>
      <c r="HO225" s="11"/>
      <c r="HP225" s="11"/>
      <c r="HQ225" s="11"/>
      <c r="HR225" s="11"/>
      <c r="HS225" s="16"/>
      <c r="HT225" s="16"/>
      <c r="HU225" s="11"/>
      <c r="HV225" s="12"/>
      <c r="HW225" s="12"/>
      <c r="HX225" s="13"/>
      <c r="HY225" s="14"/>
      <c r="HZ225" s="11"/>
      <c r="IA225" s="11"/>
      <c r="IB225" s="11"/>
      <c r="IC225" s="11"/>
      <c r="ID225" s="11"/>
      <c r="IE225" s="11"/>
      <c r="IF225" s="11"/>
      <c r="IG225" s="11"/>
      <c r="IH225" s="11"/>
      <c r="II225" s="11"/>
      <c r="IJ225" s="11"/>
      <c r="IK225" s="11"/>
      <c r="IL225" s="16"/>
      <c r="IM225" s="16"/>
      <c r="IN225" s="11"/>
      <c r="IO225" s="12"/>
      <c r="IP225" s="12"/>
      <c r="IQ225" s="13"/>
      <c r="IR225" s="14"/>
      <c r="IS225" s="11"/>
      <c r="IT225" s="11"/>
      <c r="IU225" s="11"/>
      <c r="IV225" s="11"/>
      <c r="IW225" s="11"/>
      <c r="IX225" s="11"/>
      <c r="IY225" s="11"/>
      <c r="IZ225" s="11"/>
      <c r="JA225" s="11"/>
      <c r="JB225" s="11"/>
      <c r="JC225" s="11"/>
      <c r="JD225" s="11"/>
      <c r="JE225" s="16"/>
      <c r="JF225" s="16"/>
      <c r="JG225" s="11"/>
      <c r="JH225" s="12"/>
      <c r="JI225" s="12"/>
      <c r="JJ225" s="13"/>
      <c r="JK225" s="14"/>
      <c r="JL225" s="11"/>
      <c r="JM225" s="11"/>
      <c r="JN225" s="11"/>
      <c r="JO225" s="11"/>
      <c r="JP225" s="11"/>
      <c r="JQ225" s="11"/>
      <c r="JR225" s="11"/>
      <c r="JS225" s="11"/>
      <c r="JT225" s="11"/>
      <c r="JU225" s="11"/>
      <c r="JV225" s="11"/>
      <c r="JW225" s="11"/>
      <c r="JX225" s="16"/>
      <c r="JY225" s="16"/>
      <c r="JZ225" s="11"/>
      <c r="KA225" s="12"/>
      <c r="KB225" s="12"/>
      <c r="KC225" s="13"/>
      <c r="KD225" s="14"/>
      <c r="KE225" s="11"/>
      <c r="KF225" s="11"/>
      <c r="KG225" s="11"/>
      <c r="KH225" s="11"/>
      <c r="KI225" s="11"/>
      <c r="KJ225" s="11"/>
      <c r="KK225" s="11"/>
      <c r="KL225" s="11"/>
      <c r="KM225" s="11"/>
      <c r="KN225" s="11"/>
      <c r="KO225" s="11"/>
      <c r="KP225" s="11"/>
      <c r="KQ225" s="16"/>
      <c r="KR225" s="16"/>
      <c r="KS225" s="11"/>
      <c r="KT225" s="12"/>
      <c r="KU225" s="12"/>
      <c r="KV225" s="13"/>
      <c r="KW225" s="14"/>
      <c r="KX225" s="11"/>
      <c r="KY225" s="11"/>
      <c r="KZ225" s="11"/>
      <c r="LA225" s="11"/>
      <c r="LB225" s="11"/>
      <c r="LC225" s="11"/>
      <c r="LD225" s="11"/>
      <c r="LE225" s="11"/>
      <c r="LF225" s="11"/>
      <c r="LG225" s="11"/>
      <c r="LH225" s="11"/>
      <c r="LI225" s="11"/>
      <c r="LJ225" s="16"/>
      <c r="LK225" s="16"/>
      <c r="LL225" s="11"/>
      <c r="LM225" s="12"/>
      <c r="LN225" s="12"/>
      <c r="LO225" s="13"/>
      <c r="LP225" s="14"/>
      <c r="LQ225" s="11"/>
      <c r="LR225" s="11"/>
      <c r="LS225" s="11"/>
      <c r="LT225" s="11"/>
      <c r="LU225" s="11"/>
      <c r="LV225" s="11"/>
      <c r="LW225" s="11"/>
      <c r="LX225" s="11"/>
      <c r="LY225" s="11"/>
      <c r="LZ225" s="11"/>
      <c r="MA225" s="11"/>
      <c r="MB225" s="11"/>
      <c r="MC225" s="16"/>
      <c r="MD225" s="16"/>
      <c r="ME225" s="11"/>
      <c r="MF225" s="12"/>
      <c r="MG225" s="12"/>
      <c r="MH225" s="13"/>
      <c r="MI225" s="14"/>
      <c r="MJ225" s="11"/>
      <c r="MK225" s="11"/>
      <c r="ML225" s="11"/>
      <c r="MM225" s="11"/>
      <c r="MN225" s="11"/>
      <c r="MO225" s="11"/>
      <c r="MP225" s="11"/>
      <c r="MQ225" s="11"/>
      <c r="MR225" s="11"/>
      <c r="MS225" s="11"/>
      <c r="MT225" s="11"/>
      <c r="MU225" s="11"/>
      <c r="MV225" s="16"/>
      <c r="MW225" s="16"/>
      <c r="MX225" s="11"/>
      <c r="MY225" s="12"/>
      <c r="MZ225" s="12"/>
      <c r="NA225" s="13"/>
      <c r="NB225" s="14"/>
      <c r="NC225" s="11"/>
      <c r="ND225" s="11"/>
      <c r="NE225" s="11"/>
      <c r="NF225" s="11"/>
      <c r="NG225" s="11"/>
      <c r="NH225" s="11"/>
      <c r="NI225" s="11"/>
      <c r="NJ225" s="11"/>
      <c r="NK225" s="11"/>
      <c r="NL225" s="11"/>
      <c r="NM225" s="11"/>
      <c r="NN225" s="11"/>
      <c r="NO225" s="16"/>
      <c r="NP225" s="16"/>
      <c r="NQ225" s="11"/>
      <c r="NR225" s="12"/>
      <c r="NS225" s="12"/>
      <c r="NT225" s="13"/>
      <c r="NU225" s="14"/>
      <c r="NV225" s="11"/>
      <c r="NW225" s="11"/>
      <c r="NX225" s="11"/>
      <c r="NY225" s="11"/>
      <c r="NZ225" s="11"/>
      <c r="OA225" s="11"/>
      <c r="OB225" s="11"/>
      <c r="OC225" s="11"/>
      <c r="OD225" s="11"/>
      <c r="OE225" s="11"/>
      <c r="OF225" s="11"/>
      <c r="OG225" s="11"/>
      <c r="OH225" s="16"/>
      <c r="OI225" s="16"/>
      <c r="OJ225" s="11"/>
      <c r="OK225" s="12"/>
      <c r="OL225" s="12"/>
      <c r="OM225" s="13"/>
      <c r="ON225" s="14"/>
      <c r="OO225" s="11"/>
      <c r="OP225" s="11"/>
      <c r="OQ225" s="11"/>
      <c r="OR225" s="11"/>
      <c r="OS225" s="11"/>
      <c r="OT225" s="11"/>
      <c r="OU225" s="11"/>
      <c r="OV225" s="11"/>
      <c r="OW225" s="11"/>
      <c r="OX225" s="11"/>
      <c r="OY225" s="11"/>
      <c r="OZ225" s="11"/>
      <c r="PA225" s="16"/>
      <c r="PB225" s="16"/>
    </row>
    <row r="226" spans="1:418" ht="100" customHeight="1" x14ac:dyDescent="0.75">
      <c r="A226" s="12">
        <v>3415</v>
      </c>
      <c r="B226" s="12" t="s">
        <v>3414</v>
      </c>
      <c r="C226" s="12" t="s">
        <v>7525</v>
      </c>
      <c r="D226" s="26">
        <v>200</v>
      </c>
      <c r="E226" s="27">
        <v>200</v>
      </c>
      <c r="F226" s="12" t="s">
        <v>8218</v>
      </c>
      <c r="G226" s="12" t="s">
        <v>8223</v>
      </c>
      <c r="H226" s="12" t="s">
        <v>8245</v>
      </c>
      <c r="I226" s="12">
        <v>1460935800</v>
      </c>
      <c r="J226" s="12">
        <v>1459999656</v>
      </c>
      <c r="K226" s="12" t="b">
        <v>0</v>
      </c>
      <c r="L226" s="12">
        <v>9</v>
      </c>
      <c r="M226" s="12" t="b">
        <v>1</v>
      </c>
      <c r="N226" s="12" t="s">
        <v>8273</v>
      </c>
      <c r="O226" s="12" t="s">
        <v>8274</v>
      </c>
      <c r="P226" s="12">
        <v>100</v>
      </c>
      <c r="Q226" s="12">
        <v>22.22</v>
      </c>
      <c r="R226" s="15">
        <v>42467.144166666665</v>
      </c>
      <c r="S226" s="15">
        <v>42477.979166666672</v>
      </c>
      <c r="T226" s="11"/>
      <c r="U226" s="12"/>
      <c r="V226" s="12"/>
      <c r="W226" s="13"/>
      <c r="X226" s="14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6"/>
      <c r="AL226" s="16"/>
      <c r="AM226" s="11"/>
      <c r="AN226" s="12"/>
      <c r="AO226" s="12"/>
      <c r="AP226" s="13"/>
      <c r="AQ226" s="14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  <c r="BB226" s="11"/>
      <c r="BC226" s="11"/>
      <c r="BD226" s="16"/>
      <c r="BE226" s="16"/>
      <c r="BF226" s="11"/>
      <c r="BG226" s="12"/>
      <c r="BH226" s="12"/>
      <c r="BI226" s="13"/>
      <c r="BJ226" s="14"/>
      <c r="BK226" s="11"/>
      <c r="BL226" s="11"/>
      <c r="BM226" s="11"/>
      <c r="BN226" s="11"/>
      <c r="BO226" s="11"/>
      <c r="BP226" s="11"/>
      <c r="BQ226" s="11"/>
      <c r="BR226" s="11"/>
      <c r="BS226" s="11"/>
      <c r="BT226" s="11"/>
      <c r="BU226" s="11"/>
      <c r="BV226" s="11"/>
      <c r="BW226" s="16"/>
      <c r="BX226" s="16"/>
      <c r="BY226" s="11"/>
      <c r="BZ226" s="12"/>
      <c r="CA226" s="12"/>
      <c r="CB226" s="13"/>
      <c r="CC226" s="14"/>
      <c r="CD226" s="11"/>
      <c r="CE226" s="11"/>
      <c r="CF226" s="11"/>
      <c r="CG226" s="11"/>
      <c r="CH226" s="11"/>
      <c r="CI226" s="11"/>
      <c r="CJ226" s="11"/>
      <c r="CK226" s="11"/>
      <c r="CL226" s="11"/>
      <c r="CM226" s="11"/>
      <c r="CN226" s="11"/>
      <c r="CO226" s="11"/>
      <c r="CP226" s="16"/>
      <c r="CQ226" s="16"/>
      <c r="CR226" s="11"/>
      <c r="CS226" s="12"/>
      <c r="CT226" s="12"/>
      <c r="CU226" s="13"/>
      <c r="CV226" s="14"/>
      <c r="CW226" s="11"/>
      <c r="CX226" s="11"/>
      <c r="CY226" s="11"/>
      <c r="CZ226" s="11"/>
      <c r="DA226" s="11"/>
      <c r="DB226" s="11"/>
      <c r="DC226" s="11"/>
      <c r="DD226" s="11"/>
      <c r="DE226" s="11"/>
      <c r="DF226" s="11"/>
      <c r="DG226" s="11"/>
      <c r="DH226" s="11"/>
      <c r="DI226" s="16"/>
      <c r="DJ226" s="16"/>
      <c r="DK226" s="11"/>
      <c r="DL226" s="12"/>
      <c r="DM226" s="12"/>
      <c r="DN226" s="13"/>
      <c r="DO226" s="14"/>
      <c r="DP226" s="11"/>
      <c r="DQ226" s="11"/>
      <c r="DR226" s="11"/>
      <c r="DS226" s="11"/>
      <c r="DT226" s="11"/>
      <c r="DU226" s="11"/>
      <c r="DV226" s="11"/>
      <c r="DW226" s="11"/>
      <c r="DX226" s="11"/>
      <c r="DY226" s="11"/>
      <c r="DZ226" s="11"/>
      <c r="EA226" s="11"/>
      <c r="EB226" s="16"/>
      <c r="EC226" s="16"/>
      <c r="ED226" s="11"/>
      <c r="EE226" s="12"/>
      <c r="EF226" s="12"/>
      <c r="EG226" s="13"/>
      <c r="EH226" s="14"/>
      <c r="EI226" s="11"/>
      <c r="EJ226" s="11"/>
      <c r="EK226" s="11"/>
      <c r="EL226" s="11"/>
      <c r="EM226" s="11"/>
      <c r="EN226" s="11"/>
      <c r="EO226" s="11"/>
      <c r="EP226" s="11"/>
      <c r="EQ226" s="11"/>
      <c r="ER226" s="11"/>
      <c r="ES226" s="11"/>
      <c r="ET226" s="11"/>
      <c r="EU226" s="16"/>
      <c r="EV226" s="16"/>
      <c r="EW226" s="11"/>
      <c r="EX226" s="12"/>
      <c r="EY226" s="12"/>
      <c r="EZ226" s="13"/>
      <c r="FA226" s="14"/>
      <c r="FB226" s="11"/>
      <c r="FC226" s="11"/>
      <c r="FD226" s="11"/>
      <c r="FE226" s="11"/>
      <c r="FF226" s="11"/>
      <c r="FG226" s="11"/>
      <c r="FH226" s="11"/>
      <c r="FI226" s="11"/>
      <c r="FJ226" s="11"/>
      <c r="FK226" s="11"/>
      <c r="FL226" s="11"/>
      <c r="FM226" s="11"/>
      <c r="FN226" s="16"/>
      <c r="FO226" s="16"/>
      <c r="FP226" s="11"/>
      <c r="FQ226" s="12"/>
      <c r="FR226" s="12"/>
      <c r="FS226" s="13"/>
      <c r="FT226" s="14"/>
      <c r="FU226" s="11"/>
      <c r="FV226" s="11"/>
      <c r="FW226" s="11"/>
      <c r="FX226" s="11"/>
      <c r="FY226" s="11"/>
      <c r="FZ226" s="11"/>
      <c r="GA226" s="11"/>
      <c r="GB226" s="11"/>
      <c r="GC226" s="11"/>
      <c r="GD226" s="11"/>
      <c r="GE226" s="11"/>
      <c r="GF226" s="11"/>
      <c r="GG226" s="16"/>
      <c r="GH226" s="16"/>
      <c r="GI226" s="11"/>
      <c r="GJ226" s="12"/>
      <c r="GK226" s="12"/>
      <c r="GL226" s="13"/>
      <c r="GM226" s="14"/>
      <c r="GN226" s="11"/>
      <c r="GO226" s="11"/>
      <c r="GP226" s="11"/>
      <c r="GQ226" s="11"/>
      <c r="GR226" s="11"/>
      <c r="GS226" s="11"/>
      <c r="GT226" s="11"/>
      <c r="GU226" s="11"/>
      <c r="GV226" s="11"/>
      <c r="GW226" s="11"/>
      <c r="GX226" s="11"/>
      <c r="GY226" s="11"/>
      <c r="GZ226" s="16"/>
      <c r="HA226" s="16"/>
      <c r="HB226" s="11"/>
      <c r="HC226" s="12"/>
      <c r="HD226" s="12"/>
      <c r="HE226" s="13"/>
      <c r="HF226" s="14"/>
      <c r="HG226" s="11"/>
      <c r="HH226" s="11"/>
      <c r="HI226" s="11"/>
      <c r="HJ226" s="11"/>
      <c r="HK226" s="11"/>
      <c r="HL226" s="11"/>
      <c r="HM226" s="11"/>
      <c r="HN226" s="11"/>
      <c r="HO226" s="11"/>
      <c r="HP226" s="11"/>
      <c r="HQ226" s="11"/>
      <c r="HR226" s="11"/>
      <c r="HS226" s="16"/>
      <c r="HT226" s="16"/>
      <c r="HU226" s="11"/>
      <c r="HV226" s="12"/>
      <c r="HW226" s="12"/>
      <c r="HX226" s="13"/>
      <c r="HY226" s="14"/>
      <c r="HZ226" s="11"/>
      <c r="IA226" s="11"/>
      <c r="IB226" s="11"/>
      <c r="IC226" s="11"/>
      <c r="ID226" s="11"/>
      <c r="IE226" s="11"/>
      <c r="IF226" s="11"/>
      <c r="IG226" s="11"/>
      <c r="IH226" s="11"/>
      <c r="II226" s="11"/>
      <c r="IJ226" s="11"/>
      <c r="IK226" s="11"/>
      <c r="IL226" s="16"/>
      <c r="IM226" s="16"/>
      <c r="IN226" s="11"/>
      <c r="IO226" s="12"/>
      <c r="IP226" s="12"/>
      <c r="IQ226" s="13"/>
      <c r="IR226" s="14"/>
      <c r="IS226" s="11"/>
      <c r="IT226" s="11"/>
      <c r="IU226" s="11"/>
      <c r="IV226" s="11"/>
      <c r="IW226" s="11"/>
      <c r="IX226" s="11"/>
      <c r="IY226" s="11"/>
      <c r="IZ226" s="11"/>
      <c r="JA226" s="11"/>
      <c r="JB226" s="11"/>
      <c r="JC226" s="11"/>
      <c r="JD226" s="11"/>
      <c r="JE226" s="16"/>
      <c r="JF226" s="16"/>
      <c r="JG226" s="11"/>
      <c r="JH226" s="12"/>
      <c r="JI226" s="12"/>
      <c r="JJ226" s="13"/>
      <c r="JK226" s="14"/>
      <c r="JL226" s="11"/>
      <c r="JM226" s="11"/>
      <c r="JN226" s="11"/>
      <c r="JO226" s="11"/>
      <c r="JP226" s="11"/>
      <c r="JQ226" s="11"/>
      <c r="JR226" s="11"/>
      <c r="JS226" s="11"/>
      <c r="JT226" s="11"/>
      <c r="JU226" s="11"/>
      <c r="JV226" s="11"/>
      <c r="JW226" s="11"/>
      <c r="JX226" s="16"/>
      <c r="JY226" s="16"/>
      <c r="JZ226" s="11"/>
      <c r="KA226" s="12"/>
      <c r="KB226" s="12"/>
      <c r="KC226" s="13"/>
      <c r="KD226" s="14"/>
      <c r="KE226" s="11"/>
      <c r="KF226" s="11"/>
      <c r="KG226" s="11"/>
      <c r="KH226" s="11"/>
      <c r="KI226" s="11"/>
      <c r="KJ226" s="11"/>
      <c r="KK226" s="11"/>
      <c r="KL226" s="11"/>
      <c r="KM226" s="11"/>
      <c r="KN226" s="11"/>
      <c r="KO226" s="11"/>
      <c r="KP226" s="11"/>
      <c r="KQ226" s="16"/>
      <c r="KR226" s="16"/>
      <c r="KS226" s="11"/>
      <c r="KT226" s="12"/>
      <c r="KU226" s="12"/>
      <c r="KV226" s="13"/>
      <c r="KW226" s="14"/>
      <c r="KX226" s="11"/>
      <c r="KY226" s="11"/>
      <c r="KZ226" s="11"/>
      <c r="LA226" s="11"/>
      <c r="LB226" s="11"/>
      <c r="LC226" s="11"/>
      <c r="LD226" s="11"/>
      <c r="LE226" s="11"/>
      <c r="LF226" s="11"/>
      <c r="LG226" s="11"/>
      <c r="LH226" s="11"/>
      <c r="LI226" s="11"/>
      <c r="LJ226" s="16"/>
      <c r="LK226" s="16"/>
      <c r="LL226" s="11"/>
      <c r="LM226" s="12"/>
      <c r="LN226" s="12"/>
      <c r="LO226" s="13"/>
      <c r="LP226" s="14"/>
      <c r="LQ226" s="11"/>
      <c r="LR226" s="11"/>
      <c r="LS226" s="11"/>
      <c r="LT226" s="11"/>
      <c r="LU226" s="11"/>
      <c r="LV226" s="11"/>
      <c r="LW226" s="11"/>
      <c r="LX226" s="11"/>
      <c r="LY226" s="11"/>
      <c r="LZ226" s="11"/>
      <c r="MA226" s="11"/>
      <c r="MB226" s="11"/>
      <c r="MC226" s="16"/>
      <c r="MD226" s="16"/>
      <c r="ME226" s="11"/>
      <c r="MF226" s="12"/>
      <c r="MG226" s="12"/>
      <c r="MH226" s="13"/>
      <c r="MI226" s="14"/>
      <c r="MJ226" s="11"/>
      <c r="MK226" s="11"/>
      <c r="ML226" s="11"/>
      <c r="MM226" s="11"/>
      <c r="MN226" s="11"/>
      <c r="MO226" s="11"/>
      <c r="MP226" s="11"/>
      <c r="MQ226" s="11"/>
      <c r="MR226" s="11"/>
      <c r="MS226" s="11"/>
      <c r="MT226" s="11"/>
      <c r="MU226" s="11"/>
      <c r="MV226" s="16"/>
      <c r="MW226" s="16"/>
      <c r="MX226" s="11"/>
      <c r="MY226" s="12"/>
      <c r="MZ226" s="12"/>
      <c r="NA226" s="13"/>
      <c r="NB226" s="14"/>
      <c r="NC226" s="11"/>
      <c r="ND226" s="11"/>
      <c r="NE226" s="11"/>
      <c r="NF226" s="11"/>
      <c r="NG226" s="11"/>
      <c r="NH226" s="11"/>
      <c r="NI226" s="11"/>
      <c r="NJ226" s="11"/>
      <c r="NK226" s="11"/>
      <c r="NL226" s="11"/>
      <c r="NM226" s="11"/>
      <c r="NN226" s="11"/>
      <c r="NO226" s="16"/>
      <c r="NP226" s="16"/>
      <c r="NQ226" s="11"/>
      <c r="NR226" s="12"/>
      <c r="NS226" s="12"/>
      <c r="NT226" s="13"/>
      <c r="NU226" s="14"/>
      <c r="NV226" s="11"/>
      <c r="NW226" s="11"/>
      <c r="NX226" s="11"/>
      <c r="NY226" s="11"/>
      <c r="NZ226" s="11"/>
      <c r="OA226" s="11"/>
      <c r="OB226" s="11"/>
      <c r="OC226" s="11"/>
      <c r="OD226" s="11"/>
      <c r="OE226" s="11"/>
      <c r="OF226" s="11"/>
      <c r="OG226" s="11"/>
      <c r="OH226" s="16"/>
      <c r="OI226" s="16"/>
      <c r="OJ226" s="11"/>
      <c r="OK226" s="12"/>
      <c r="OL226" s="12"/>
      <c r="OM226" s="13"/>
      <c r="ON226" s="14"/>
      <c r="OO226" s="11"/>
      <c r="OP226" s="11"/>
      <c r="OQ226" s="11"/>
      <c r="OR226" s="11"/>
      <c r="OS226" s="11"/>
      <c r="OT226" s="11"/>
      <c r="OU226" s="11"/>
      <c r="OV226" s="11"/>
      <c r="OW226" s="11"/>
      <c r="OX226" s="11"/>
      <c r="OY226" s="11"/>
      <c r="OZ226" s="11"/>
      <c r="PA226" s="16"/>
      <c r="PB226" s="16"/>
    </row>
    <row r="227" spans="1:418" ht="100" customHeight="1" x14ac:dyDescent="0.75">
      <c r="A227" s="12">
        <v>3417</v>
      </c>
      <c r="B227" s="12" t="s">
        <v>3416</v>
      </c>
      <c r="C227" s="12" t="s">
        <v>7527</v>
      </c>
      <c r="D227" s="26">
        <v>1700</v>
      </c>
      <c r="E227" s="27">
        <v>1700.01</v>
      </c>
      <c r="F227" s="12" t="s">
        <v>8218</v>
      </c>
      <c r="G227" s="12" t="s">
        <v>8223</v>
      </c>
      <c r="H227" s="12" t="s">
        <v>8245</v>
      </c>
      <c r="I227" s="12">
        <v>1414284180</v>
      </c>
      <c r="J227" s="12">
        <v>1410558948</v>
      </c>
      <c r="K227" s="12" t="b">
        <v>0</v>
      </c>
      <c r="L227" s="12">
        <v>45</v>
      </c>
      <c r="M227" s="12" t="b">
        <v>1</v>
      </c>
      <c r="N227" s="12" t="s">
        <v>8273</v>
      </c>
      <c r="O227" s="12" t="s">
        <v>8274</v>
      </c>
      <c r="P227" s="12">
        <v>100</v>
      </c>
      <c r="Q227" s="12">
        <v>37.78</v>
      </c>
      <c r="R227" s="15">
        <v>41894.91375</v>
      </c>
      <c r="S227" s="15">
        <v>41938.029861111114</v>
      </c>
      <c r="T227" s="11"/>
      <c r="U227" s="12"/>
      <c r="V227" s="12"/>
      <c r="W227" s="13"/>
      <c r="X227" s="14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6"/>
      <c r="AL227" s="16"/>
      <c r="AM227" s="11"/>
      <c r="AN227" s="12"/>
      <c r="AO227" s="12"/>
      <c r="AP227" s="13"/>
      <c r="AQ227" s="14"/>
      <c r="AR227" s="11"/>
      <c r="AS227" s="11"/>
      <c r="AT227" s="11"/>
      <c r="AU227" s="11"/>
      <c r="AV227" s="11"/>
      <c r="AW227" s="11"/>
      <c r="AX227" s="11"/>
      <c r="AY227" s="11"/>
      <c r="AZ227" s="11"/>
      <c r="BA227" s="11"/>
      <c r="BB227" s="11"/>
      <c r="BC227" s="11"/>
      <c r="BD227" s="16"/>
      <c r="BE227" s="16"/>
      <c r="BF227" s="11"/>
      <c r="BG227" s="12"/>
      <c r="BH227" s="12"/>
      <c r="BI227" s="13"/>
      <c r="BJ227" s="14"/>
      <c r="BK227" s="11"/>
      <c r="BL227" s="11"/>
      <c r="BM227" s="11"/>
      <c r="BN227" s="11"/>
      <c r="BO227" s="11"/>
      <c r="BP227" s="11"/>
      <c r="BQ227" s="11"/>
      <c r="BR227" s="11"/>
      <c r="BS227" s="11"/>
      <c r="BT227" s="11"/>
      <c r="BU227" s="11"/>
      <c r="BV227" s="11"/>
      <c r="BW227" s="16"/>
      <c r="BX227" s="16"/>
      <c r="BY227" s="11"/>
      <c r="BZ227" s="12"/>
      <c r="CA227" s="12"/>
      <c r="CB227" s="13"/>
      <c r="CC227" s="14"/>
      <c r="CD227" s="11"/>
      <c r="CE227" s="11"/>
      <c r="CF227" s="11"/>
      <c r="CG227" s="11"/>
      <c r="CH227" s="11"/>
      <c r="CI227" s="11"/>
      <c r="CJ227" s="11"/>
      <c r="CK227" s="11"/>
      <c r="CL227" s="11"/>
      <c r="CM227" s="11"/>
      <c r="CN227" s="11"/>
      <c r="CO227" s="11"/>
      <c r="CP227" s="16"/>
      <c r="CQ227" s="16"/>
      <c r="CR227" s="11"/>
      <c r="CS227" s="12"/>
      <c r="CT227" s="12"/>
      <c r="CU227" s="13"/>
      <c r="CV227" s="14"/>
      <c r="CW227" s="11"/>
      <c r="CX227" s="11"/>
      <c r="CY227" s="11"/>
      <c r="CZ227" s="11"/>
      <c r="DA227" s="11"/>
      <c r="DB227" s="11"/>
      <c r="DC227" s="11"/>
      <c r="DD227" s="11"/>
      <c r="DE227" s="11"/>
      <c r="DF227" s="11"/>
      <c r="DG227" s="11"/>
      <c r="DH227" s="11"/>
      <c r="DI227" s="16"/>
      <c r="DJ227" s="16"/>
      <c r="DK227" s="11"/>
      <c r="DL227" s="12"/>
      <c r="DM227" s="12"/>
      <c r="DN227" s="13"/>
      <c r="DO227" s="14"/>
      <c r="DP227" s="11"/>
      <c r="DQ227" s="11"/>
      <c r="DR227" s="11"/>
      <c r="DS227" s="11"/>
      <c r="DT227" s="11"/>
      <c r="DU227" s="11"/>
      <c r="DV227" s="11"/>
      <c r="DW227" s="11"/>
      <c r="DX227" s="11"/>
      <c r="DY227" s="11"/>
      <c r="DZ227" s="11"/>
      <c r="EA227" s="11"/>
      <c r="EB227" s="16"/>
      <c r="EC227" s="16"/>
      <c r="ED227" s="11"/>
      <c r="EE227" s="12"/>
      <c r="EF227" s="12"/>
      <c r="EG227" s="13"/>
      <c r="EH227" s="14"/>
      <c r="EI227" s="11"/>
      <c r="EJ227" s="11"/>
      <c r="EK227" s="11"/>
      <c r="EL227" s="11"/>
      <c r="EM227" s="11"/>
      <c r="EN227" s="11"/>
      <c r="EO227" s="11"/>
      <c r="EP227" s="11"/>
      <c r="EQ227" s="11"/>
      <c r="ER227" s="11"/>
      <c r="ES227" s="11"/>
      <c r="ET227" s="11"/>
      <c r="EU227" s="16"/>
      <c r="EV227" s="16"/>
      <c r="EW227" s="11"/>
      <c r="EX227" s="12"/>
      <c r="EY227" s="12"/>
      <c r="EZ227" s="13"/>
      <c r="FA227" s="14"/>
      <c r="FB227" s="11"/>
      <c r="FC227" s="11"/>
      <c r="FD227" s="11"/>
      <c r="FE227" s="11"/>
      <c r="FF227" s="11"/>
      <c r="FG227" s="11"/>
      <c r="FH227" s="11"/>
      <c r="FI227" s="11"/>
      <c r="FJ227" s="11"/>
      <c r="FK227" s="11"/>
      <c r="FL227" s="11"/>
      <c r="FM227" s="11"/>
      <c r="FN227" s="16"/>
      <c r="FO227" s="16"/>
      <c r="FP227" s="11"/>
      <c r="FQ227" s="12"/>
      <c r="FR227" s="12"/>
      <c r="FS227" s="13"/>
      <c r="FT227" s="14"/>
      <c r="FU227" s="11"/>
      <c r="FV227" s="11"/>
      <c r="FW227" s="11"/>
      <c r="FX227" s="11"/>
      <c r="FY227" s="11"/>
      <c r="FZ227" s="11"/>
      <c r="GA227" s="11"/>
      <c r="GB227" s="11"/>
      <c r="GC227" s="11"/>
      <c r="GD227" s="11"/>
      <c r="GE227" s="11"/>
      <c r="GF227" s="11"/>
      <c r="GG227" s="16"/>
      <c r="GH227" s="16"/>
      <c r="GI227" s="11"/>
      <c r="GJ227" s="12"/>
      <c r="GK227" s="12"/>
      <c r="GL227" s="13"/>
      <c r="GM227" s="14"/>
      <c r="GN227" s="11"/>
      <c r="GO227" s="11"/>
      <c r="GP227" s="11"/>
      <c r="GQ227" s="11"/>
      <c r="GR227" s="11"/>
      <c r="GS227" s="11"/>
      <c r="GT227" s="11"/>
      <c r="GU227" s="11"/>
      <c r="GV227" s="11"/>
      <c r="GW227" s="11"/>
      <c r="GX227" s="11"/>
      <c r="GY227" s="11"/>
      <c r="GZ227" s="16"/>
      <c r="HA227" s="16"/>
      <c r="HB227" s="11"/>
      <c r="HC227" s="12"/>
      <c r="HD227" s="12"/>
      <c r="HE227" s="13"/>
      <c r="HF227" s="14"/>
      <c r="HG227" s="11"/>
      <c r="HH227" s="11"/>
      <c r="HI227" s="11"/>
      <c r="HJ227" s="11"/>
      <c r="HK227" s="11"/>
      <c r="HL227" s="11"/>
      <c r="HM227" s="11"/>
      <c r="HN227" s="11"/>
      <c r="HO227" s="11"/>
      <c r="HP227" s="11"/>
      <c r="HQ227" s="11"/>
      <c r="HR227" s="11"/>
      <c r="HS227" s="16"/>
      <c r="HT227" s="16"/>
      <c r="HU227" s="11"/>
      <c r="HV227" s="12"/>
      <c r="HW227" s="12"/>
      <c r="HX227" s="13"/>
      <c r="HY227" s="14"/>
      <c r="HZ227" s="11"/>
      <c r="IA227" s="11"/>
      <c r="IB227" s="11"/>
      <c r="IC227" s="11"/>
      <c r="ID227" s="11"/>
      <c r="IE227" s="11"/>
      <c r="IF227" s="11"/>
      <c r="IG227" s="11"/>
      <c r="IH227" s="11"/>
      <c r="II227" s="11"/>
      <c r="IJ227" s="11"/>
      <c r="IK227" s="11"/>
      <c r="IL227" s="16"/>
      <c r="IM227" s="16"/>
      <c r="IN227" s="11"/>
      <c r="IO227" s="12"/>
      <c r="IP227" s="12"/>
      <c r="IQ227" s="13"/>
      <c r="IR227" s="14"/>
      <c r="IS227" s="11"/>
      <c r="IT227" s="11"/>
      <c r="IU227" s="11"/>
      <c r="IV227" s="11"/>
      <c r="IW227" s="11"/>
      <c r="IX227" s="11"/>
      <c r="IY227" s="11"/>
      <c r="IZ227" s="11"/>
      <c r="JA227" s="11"/>
      <c r="JB227" s="11"/>
      <c r="JC227" s="11"/>
      <c r="JD227" s="11"/>
      <c r="JE227" s="16"/>
      <c r="JF227" s="16"/>
      <c r="JG227" s="11"/>
      <c r="JH227" s="12"/>
      <c r="JI227" s="12"/>
      <c r="JJ227" s="13"/>
      <c r="JK227" s="14"/>
      <c r="JL227" s="11"/>
      <c r="JM227" s="11"/>
      <c r="JN227" s="11"/>
      <c r="JO227" s="11"/>
      <c r="JP227" s="11"/>
      <c r="JQ227" s="11"/>
      <c r="JR227" s="11"/>
      <c r="JS227" s="11"/>
      <c r="JT227" s="11"/>
      <c r="JU227" s="11"/>
      <c r="JV227" s="11"/>
      <c r="JW227" s="11"/>
      <c r="JX227" s="16"/>
      <c r="JY227" s="16"/>
      <c r="JZ227" s="11"/>
      <c r="KA227" s="12"/>
      <c r="KB227" s="12"/>
      <c r="KC227" s="13"/>
      <c r="KD227" s="14"/>
      <c r="KE227" s="11"/>
      <c r="KF227" s="11"/>
      <c r="KG227" s="11"/>
      <c r="KH227" s="11"/>
      <c r="KI227" s="11"/>
      <c r="KJ227" s="11"/>
      <c r="KK227" s="11"/>
      <c r="KL227" s="11"/>
      <c r="KM227" s="11"/>
      <c r="KN227" s="11"/>
      <c r="KO227" s="11"/>
      <c r="KP227" s="11"/>
      <c r="KQ227" s="16"/>
      <c r="KR227" s="16"/>
      <c r="KS227" s="11"/>
      <c r="KT227" s="12"/>
      <c r="KU227" s="12"/>
      <c r="KV227" s="13"/>
      <c r="KW227" s="14"/>
      <c r="KX227" s="11"/>
      <c r="KY227" s="11"/>
      <c r="KZ227" s="11"/>
      <c r="LA227" s="11"/>
      <c r="LB227" s="11"/>
      <c r="LC227" s="11"/>
      <c r="LD227" s="11"/>
      <c r="LE227" s="11"/>
      <c r="LF227" s="11"/>
      <c r="LG227" s="11"/>
      <c r="LH227" s="11"/>
      <c r="LI227" s="11"/>
      <c r="LJ227" s="16"/>
      <c r="LK227" s="16"/>
      <c r="LL227" s="11"/>
      <c r="LM227" s="12"/>
      <c r="LN227" s="12"/>
      <c r="LO227" s="13"/>
      <c r="LP227" s="14"/>
      <c r="LQ227" s="11"/>
      <c r="LR227" s="11"/>
      <c r="LS227" s="11"/>
      <c r="LT227" s="11"/>
      <c r="LU227" s="11"/>
      <c r="LV227" s="11"/>
      <c r="LW227" s="11"/>
      <c r="LX227" s="11"/>
      <c r="LY227" s="11"/>
      <c r="LZ227" s="11"/>
      <c r="MA227" s="11"/>
      <c r="MB227" s="11"/>
      <c r="MC227" s="16"/>
      <c r="MD227" s="16"/>
      <c r="ME227" s="11"/>
      <c r="MF227" s="12"/>
      <c r="MG227" s="12"/>
      <c r="MH227" s="13"/>
      <c r="MI227" s="14"/>
      <c r="MJ227" s="11"/>
      <c r="MK227" s="11"/>
      <c r="ML227" s="11"/>
      <c r="MM227" s="11"/>
      <c r="MN227" s="11"/>
      <c r="MO227" s="11"/>
      <c r="MP227" s="11"/>
      <c r="MQ227" s="11"/>
      <c r="MR227" s="11"/>
      <c r="MS227" s="11"/>
      <c r="MT227" s="11"/>
      <c r="MU227" s="11"/>
      <c r="MV227" s="16"/>
      <c r="MW227" s="16"/>
      <c r="MX227" s="11"/>
      <c r="MY227" s="12"/>
      <c r="MZ227" s="12"/>
      <c r="NA227" s="13"/>
      <c r="NB227" s="14"/>
      <c r="NC227" s="11"/>
      <c r="ND227" s="11"/>
      <c r="NE227" s="11"/>
      <c r="NF227" s="11"/>
      <c r="NG227" s="11"/>
      <c r="NH227" s="11"/>
      <c r="NI227" s="11"/>
      <c r="NJ227" s="11"/>
      <c r="NK227" s="11"/>
      <c r="NL227" s="11"/>
      <c r="NM227" s="11"/>
      <c r="NN227" s="11"/>
      <c r="NO227" s="16"/>
      <c r="NP227" s="16"/>
      <c r="NQ227" s="11"/>
      <c r="NR227" s="12"/>
      <c r="NS227" s="12"/>
      <c r="NT227" s="13"/>
      <c r="NU227" s="14"/>
      <c r="NV227" s="11"/>
      <c r="NW227" s="11"/>
      <c r="NX227" s="11"/>
      <c r="NY227" s="11"/>
      <c r="NZ227" s="11"/>
      <c r="OA227" s="11"/>
      <c r="OB227" s="11"/>
      <c r="OC227" s="11"/>
      <c r="OD227" s="11"/>
      <c r="OE227" s="11"/>
      <c r="OF227" s="11"/>
      <c r="OG227" s="11"/>
      <c r="OH227" s="16"/>
      <c r="OI227" s="16"/>
      <c r="OJ227" s="11"/>
      <c r="OK227" s="12"/>
      <c r="OL227" s="12"/>
      <c r="OM227" s="13"/>
      <c r="ON227" s="14"/>
      <c r="OO227" s="11"/>
      <c r="OP227" s="11"/>
      <c r="OQ227" s="11"/>
      <c r="OR227" s="11"/>
      <c r="OS227" s="11"/>
      <c r="OT227" s="11"/>
      <c r="OU227" s="11"/>
      <c r="OV227" s="11"/>
      <c r="OW227" s="11"/>
      <c r="OX227" s="11"/>
      <c r="OY227" s="11"/>
      <c r="OZ227" s="11"/>
      <c r="PA227" s="16"/>
      <c r="PB227" s="16"/>
    </row>
    <row r="228" spans="1:418" ht="100" customHeight="1" x14ac:dyDescent="0.75">
      <c r="A228" s="12">
        <v>3418</v>
      </c>
      <c r="B228" s="12" t="s">
        <v>3417</v>
      </c>
      <c r="C228" s="12" t="s">
        <v>7528</v>
      </c>
      <c r="D228" s="26">
        <v>4000</v>
      </c>
      <c r="E228" s="27">
        <v>4035</v>
      </c>
      <c r="F228" s="12" t="s">
        <v>8218</v>
      </c>
      <c r="G228" s="12" t="s">
        <v>8223</v>
      </c>
      <c r="H228" s="12" t="s">
        <v>8245</v>
      </c>
      <c r="I228" s="12">
        <v>1400875307</v>
      </c>
      <c r="J228" s="12">
        <v>1398283307</v>
      </c>
      <c r="K228" s="12" t="b">
        <v>0</v>
      </c>
      <c r="L228" s="12">
        <v>56</v>
      </c>
      <c r="M228" s="12" t="b">
        <v>1</v>
      </c>
      <c r="N228" s="12" t="s">
        <v>8273</v>
      </c>
      <c r="O228" s="12" t="s">
        <v>8274</v>
      </c>
      <c r="P228" s="12">
        <v>101</v>
      </c>
      <c r="Q228" s="12">
        <v>72.05</v>
      </c>
      <c r="R228" s="15">
        <v>41752.83457175926</v>
      </c>
      <c r="S228" s="15">
        <v>41782.83457175926</v>
      </c>
      <c r="T228" s="11"/>
      <c r="U228" s="12"/>
      <c r="V228" s="12"/>
      <c r="W228" s="13"/>
      <c r="X228" s="14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6"/>
      <c r="AL228" s="16"/>
      <c r="AM228" s="11"/>
      <c r="AN228" s="12"/>
      <c r="AO228" s="12"/>
      <c r="AP228" s="13"/>
      <c r="AQ228" s="14"/>
      <c r="AR228" s="11"/>
      <c r="AS228" s="11"/>
      <c r="AT228" s="11"/>
      <c r="AU228" s="11"/>
      <c r="AV228" s="11"/>
      <c r="AW228" s="11"/>
      <c r="AX228" s="11"/>
      <c r="AY228" s="11"/>
      <c r="AZ228" s="11"/>
      <c r="BA228" s="11"/>
      <c r="BB228" s="11"/>
      <c r="BC228" s="11"/>
      <c r="BD228" s="16"/>
      <c r="BE228" s="16"/>
      <c r="BF228" s="11"/>
      <c r="BG228" s="12"/>
      <c r="BH228" s="12"/>
      <c r="BI228" s="13"/>
      <c r="BJ228" s="14"/>
      <c r="BK228" s="11"/>
      <c r="BL228" s="11"/>
      <c r="BM228" s="11"/>
      <c r="BN228" s="11"/>
      <c r="BO228" s="11"/>
      <c r="BP228" s="11"/>
      <c r="BQ228" s="11"/>
      <c r="BR228" s="11"/>
      <c r="BS228" s="11"/>
      <c r="BT228" s="11"/>
      <c r="BU228" s="11"/>
      <c r="BV228" s="11"/>
      <c r="BW228" s="16"/>
      <c r="BX228" s="16"/>
      <c r="BY228" s="11"/>
      <c r="BZ228" s="12"/>
      <c r="CA228" s="12"/>
      <c r="CB228" s="13"/>
      <c r="CC228" s="14"/>
      <c r="CD228" s="11"/>
      <c r="CE228" s="11"/>
      <c r="CF228" s="11"/>
      <c r="CG228" s="11"/>
      <c r="CH228" s="11"/>
      <c r="CI228" s="11"/>
      <c r="CJ228" s="11"/>
      <c r="CK228" s="11"/>
      <c r="CL228" s="11"/>
      <c r="CM228" s="11"/>
      <c r="CN228" s="11"/>
      <c r="CO228" s="11"/>
      <c r="CP228" s="16"/>
      <c r="CQ228" s="16"/>
      <c r="CR228" s="11"/>
      <c r="CS228" s="12"/>
      <c r="CT228" s="12"/>
      <c r="CU228" s="13"/>
      <c r="CV228" s="14"/>
      <c r="CW228" s="11"/>
      <c r="CX228" s="11"/>
      <c r="CY228" s="11"/>
      <c r="CZ228" s="11"/>
      <c r="DA228" s="11"/>
      <c r="DB228" s="11"/>
      <c r="DC228" s="11"/>
      <c r="DD228" s="11"/>
      <c r="DE228" s="11"/>
      <c r="DF228" s="11"/>
      <c r="DG228" s="11"/>
      <c r="DH228" s="11"/>
      <c r="DI228" s="16"/>
      <c r="DJ228" s="16"/>
      <c r="DK228" s="11"/>
      <c r="DL228" s="12"/>
      <c r="DM228" s="12"/>
      <c r="DN228" s="13"/>
      <c r="DO228" s="14"/>
      <c r="DP228" s="11"/>
      <c r="DQ228" s="11"/>
      <c r="DR228" s="11"/>
      <c r="DS228" s="11"/>
      <c r="DT228" s="11"/>
      <c r="DU228" s="11"/>
      <c r="DV228" s="11"/>
      <c r="DW228" s="11"/>
      <c r="DX228" s="11"/>
      <c r="DY228" s="11"/>
      <c r="DZ228" s="11"/>
      <c r="EA228" s="11"/>
      <c r="EB228" s="16"/>
      <c r="EC228" s="16"/>
      <c r="ED228" s="11"/>
      <c r="EE228" s="12"/>
      <c r="EF228" s="12"/>
      <c r="EG228" s="13"/>
      <c r="EH228" s="14"/>
      <c r="EI228" s="11"/>
      <c r="EJ228" s="11"/>
      <c r="EK228" s="11"/>
      <c r="EL228" s="11"/>
      <c r="EM228" s="11"/>
      <c r="EN228" s="11"/>
      <c r="EO228" s="11"/>
      <c r="EP228" s="11"/>
      <c r="EQ228" s="11"/>
      <c r="ER228" s="11"/>
      <c r="ES228" s="11"/>
      <c r="ET228" s="11"/>
      <c r="EU228" s="16"/>
      <c r="EV228" s="16"/>
      <c r="EW228" s="11"/>
      <c r="EX228" s="12"/>
      <c r="EY228" s="12"/>
      <c r="EZ228" s="13"/>
      <c r="FA228" s="14"/>
      <c r="FB228" s="11"/>
      <c r="FC228" s="11"/>
      <c r="FD228" s="11"/>
      <c r="FE228" s="11"/>
      <c r="FF228" s="11"/>
      <c r="FG228" s="11"/>
      <c r="FH228" s="11"/>
      <c r="FI228" s="11"/>
      <c r="FJ228" s="11"/>
      <c r="FK228" s="11"/>
      <c r="FL228" s="11"/>
      <c r="FM228" s="11"/>
      <c r="FN228" s="16"/>
      <c r="FO228" s="16"/>
      <c r="FP228" s="11"/>
      <c r="FQ228" s="12"/>
      <c r="FR228" s="12"/>
      <c r="FS228" s="13"/>
      <c r="FT228" s="14"/>
      <c r="FU228" s="11"/>
      <c r="FV228" s="11"/>
      <c r="FW228" s="11"/>
      <c r="FX228" s="11"/>
      <c r="FY228" s="11"/>
      <c r="FZ228" s="11"/>
      <c r="GA228" s="11"/>
      <c r="GB228" s="11"/>
      <c r="GC228" s="11"/>
      <c r="GD228" s="11"/>
      <c r="GE228" s="11"/>
      <c r="GF228" s="11"/>
      <c r="GG228" s="16"/>
      <c r="GH228" s="16"/>
      <c r="GI228" s="11"/>
      <c r="GJ228" s="12"/>
      <c r="GK228" s="12"/>
      <c r="GL228" s="13"/>
      <c r="GM228" s="14"/>
      <c r="GN228" s="11"/>
      <c r="GO228" s="11"/>
      <c r="GP228" s="11"/>
      <c r="GQ228" s="11"/>
      <c r="GR228" s="11"/>
      <c r="GS228" s="11"/>
      <c r="GT228" s="11"/>
      <c r="GU228" s="11"/>
      <c r="GV228" s="11"/>
      <c r="GW228" s="11"/>
      <c r="GX228" s="11"/>
      <c r="GY228" s="11"/>
      <c r="GZ228" s="16"/>
      <c r="HA228" s="16"/>
      <c r="HB228" s="11"/>
      <c r="HC228" s="12"/>
      <c r="HD228" s="12"/>
      <c r="HE228" s="13"/>
      <c r="HF228" s="14"/>
      <c r="HG228" s="11"/>
      <c r="HH228" s="11"/>
      <c r="HI228" s="11"/>
      <c r="HJ228" s="11"/>
      <c r="HK228" s="11"/>
      <c r="HL228" s="11"/>
      <c r="HM228" s="11"/>
      <c r="HN228" s="11"/>
      <c r="HO228" s="11"/>
      <c r="HP228" s="11"/>
      <c r="HQ228" s="11"/>
      <c r="HR228" s="11"/>
      <c r="HS228" s="16"/>
      <c r="HT228" s="16"/>
      <c r="HU228" s="11"/>
      <c r="HV228" s="12"/>
      <c r="HW228" s="12"/>
      <c r="HX228" s="13"/>
      <c r="HY228" s="14"/>
      <c r="HZ228" s="11"/>
      <c r="IA228" s="11"/>
      <c r="IB228" s="11"/>
      <c r="IC228" s="11"/>
      <c r="ID228" s="11"/>
      <c r="IE228" s="11"/>
      <c r="IF228" s="11"/>
      <c r="IG228" s="11"/>
      <c r="IH228" s="11"/>
      <c r="II228" s="11"/>
      <c r="IJ228" s="11"/>
      <c r="IK228" s="11"/>
      <c r="IL228" s="16"/>
      <c r="IM228" s="16"/>
      <c r="IN228" s="11"/>
      <c r="IO228" s="12"/>
      <c r="IP228" s="12"/>
      <c r="IQ228" s="13"/>
      <c r="IR228" s="14"/>
      <c r="IS228" s="11"/>
      <c r="IT228" s="11"/>
      <c r="IU228" s="11"/>
      <c r="IV228" s="11"/>
      <c r="IW228" s="11"/>
      <c r="IX228" s="11"/>
      <c r="IY228" s="11"/>
      <c r="IZ228" s="11"/>
      <c r="JA228" s="11"/>
      <c r="JB228" s="11"/>
      <c r="JC228" s="11"/>
      <c r="JD228" s="11"/>
      <c r="JE228" s="16"/>
      <c r="JF228" s="16"/>
      <c r="JG228" s="11"/>
      <c r="JH228" s="12"/>
      <c r="JI228" s="12"/>
      <c r="JJ228" s="13"/>
      <c r="JK228" s="14"/>
      <c r="JL228" s="11"/>
      <c r="JM228" s="11"/>
      <c r="JN228" s="11"/>
      <c r="JO228" s="11"/>
      <c r="JP228" s="11"/>
      <c r="JQ228" s="11"/>
      <c r="JR228" s="11"/>
      <c r="JS228" s="11"/>
      <c r="JT228" s="11"/>
      <c r="JU228" s="11"/>
      <c r="JV228" s="11"/>
      <c r="JW228" s="11"/>
      <c r="JX228" s="16"/>
      <c r="JY228" s="16"/>
      <c r="JZ228" s="11"/>
      <c r="KA228" s="12"/>
      <c r="KB228" s="12"/>
      <c r="KC228" s="13"/>
      <c r="KD228" s="14"/>
      <c r="KE228" s="11"/>
      <c r="KF228" s="11"/>
      <c r="KG228" s="11"/>
      <c r="KH228" s="11"/>
      <c r="KI228" s="11"/>
      <c r="KJ228" s="11"/>
      <c r="KK228" s="11"/>
      <c r="KL228" s="11"/>
      <c r="KM228" s="11"/>
      <c r="KN228" s="11"/>
      <c r="KO228" s="11"/>
      <c r="KP228" s="11"/>
      <c r="KQ228" s="16"/>
      <c r="KR228" s="16"/>
      <c r="KS228" s="11"/>
      <c r="KT228" s="12"/>
      <c r="KU228" s="12"/>
      <c r="KV228" s="13"/>
      <c r="KW228" s="14"/>
      <c r="KX228" s="11"/>
      <c r="KY228" s="11"/>
      <c r="KZ228" s="11"/>
      <c r="LA228" s="11"/>
      <c r="LB228" s="11"/>
      <c r="LC228" s="11"/>
      <c r="LD228" s="11"/>
      <c r="LE228" s="11"/>
      <c r="LF228" s="11"/>
      <c r="LG228" s="11"/>
      <c r="LH228" s="11"/>
      <c r="LI228" s="11"/>
      <c r="LJ228" s="16"/>
      <c r="LK228" s="16"/>
      <c r="LL228" s="11"/>
      <c r="LM228" s="12"/>
      <c r="LN228" s="12"/>
      <c r="LO228" s="13"/>
      <c r="LP228" s="14"/>
      <c r="LQ228" s="11"/>
      <c r="LR228" s="11"/>
      <c r="LS228" s="11"/>
      <c r="LT228" s="11"/>
      <c r="LU228" s="11"/>
      <c r="LV228" s="11"/>
      <c r="LW228" s="11"/>
      <c r="LX228" s="11"/>
      <c r="LY228" s="11"/>
      <c r="LZ228" s="11"/>
      <c r="MA228" s="11"/>
      <c r="MB228" s="11"/>
      <c r="MC228" s="16"/>
      <c r="MD228" s="16"/>
      <c r="ME228" s="11"/>
      <c r="MF228" s="12"/>
      <c r="MG228" s="12"/>
      <c r="MH228" s="13"/>
      <c r="MI228" s="14"/>
      <c r="MJ228" s="11"/>
      <c r="MK228" s="11"/>
      <c r="ML228" s="11"/>
      <c r="MM228" s="11"/>
      <c r="MN228" s="11"/>
      <c r="MO228" s="11"/>
      <c r="MP228" s="11"/>
      <c r="MQ228" s="11"/>
      <c r="MR228" s="11"/>
      <c r="MS228" s="11"/>
      <c r="MT228" s="11"/>
      <c r="MU228" s="11"/>
      <c r="MV228" s="16"/>
      <c r="MW228" s="16"/>
      <c r="MX228" s="11"/>
      <c r="MY228" s="12"/>
      <c r="MZ228" s="12"/>
      <c r="NA228" s="13"/>
      <c r="NB228" s="14"/>
      <c r="NC228" s="11"/>
      <c r="ND228" s="11"/>
      <c r="NE228" s="11"/>
      <c r="NF228" s="11"/>
      <c r="NG228" s="11"/>
      <c r="NH228" s="11"/>
      <c r="NI228" s="11"/>
      <c r="NJ228" s="11"/>
      <c r="NK228" s="11"/>
      <c r="NL228" s="11"/>
      <c r="NM228" s="11"/>
      <c r="NN228" s="11"/>
      <c r="NO228" s="16"/>
      <c r="NP228" s="16"/>
      <c r="NQ228" s="11"/>
      <c r="NR228" s="12"/>
      <c r="NS228" s="12"/>
      <c r="NT228" s="13"/>
      <c r="NU228" s="14"/>
      <c r="NV228" s="11"/>
      <c r="NW228" s="11"/>
      <c r="NX228" s="11"/>
      <c r="NY228" s="11"/>
      <c r="NZ228" s="11"/>
      <c r="OA228" s="11"/>
      <c r="OB228" s="11"/>
      <c r="OC228" s="11"/>
      <c r="OD228" s="11"/>
      <c r="OE228" s="11"/>
      <c r="OF228" s="11"/>
      <c r="OG228" s="11"/>
      <c r="OH228" s="16"/>
      <c r="OI228" s="16"/>
      <c r="OJ228" s="11"/>
      <c r="OK228" s="12"/>
      <c r="OL228" s="12"/>
      <c r="OM228" s="13"/>
      <c r="ON228" s="14"/>
      <c r="OO228" s="11"/>
      <c r="OP228" s="11"/>
      <c r="OQ228" s="11"/>
      <c r="OR228" s="11"/>
      <c r="OS228" s="11"/>
      <c r="OT228" s="11"/>
      <c r="OU228" s="11"/>
      <c r="OV228" s="11"/>
      <c r="OW228" s="11"/>
      <c r="OX228" s="11"/>
      <c r="OY228" s="11"/>
      <c r="OZ228" s="11"/>
      <c r="PA228" s="16"/>
      <c r="PB228" s="16"/>
    </row>
    <row r="229" spans="1:418" ht="100" customHeight="1" x14ac:dyDescent="0.75">
      <c r="A229" s="12">
        <v>3421</v>
      </c>
      <c r="B229" s="12" t="s">
        <v>3420</v>
      </c>
      <c r="C229" s="12" t="s">
        <v>7531</v>
      </c>
      <c r="D229" s="26">
        <v>10000</v>
      </c>
      <c r="E229" s="27">
        <v>10115</v>
      </c>
      <c r="F229" s="12" t="s">
        <v>8218</v>
      </c>
      <c r="G229" s="12" t="s">
        <v>8223</v>
      </c>
      <c r="H229" s="12" t="s">
        <v>8245</v>
      </c>
      <c r="I229" s="12">
        <v>1425495563</v>
      </c>
      <c r="J229" s="12">
        <v>1422903563</v>
      </c>
      <c r="K229" s="12" t="b">
        <v>0</v>
      </c>
      <c r="L229" s="12">
        <v>98</v>
      </c>
      <c r="M229" s="12" t="b">
        <v>1</v>
      </c>
      <c r="N229" s="12" t="s">
        <v>8273</v>
      </c>
      <c r="O229" s="12" t="s">
        <v>8274</v>
      </c>
      <c r="P229" s="12">
        <v>101</v>
      </c>
      <c r="Q229" s="12">
        <v>103.21</v>
      </c>
      <c r="R229" s="15">
        <v>42037.791238425925</v>
      </c>
      <c r="S229" s="15">
        <v>42067.791238425925</v>
      </c>
      <c r="T229" s="11"/>
      <c r="U229" s="12"/>
      <c r="V229" s="12"/>
      <c r="W229" s="13"/>
      <c r="X229" s="14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6"/>
      <c r="AL229" s="16"/>
      <c r="AM229" s="11"/>
      <c r="AN229" s="12"/>
      <c r="AO229" s="12"/>
      <c r="AP229" s="13"/>
      <c r="AQ229" s="14"/>
      <c r="AR229" s="11"/>
      <c r="AS229" s="11"/>
      <c r="AT229" s="11"/>
      <c r="AU229" s="11"/>
      <c r="AV229" s="11"/>
      <c r="AW229" s="11"/>
      <c r="AX229" s="11"/>
      <c r="AY229" s="11"/>
      <c r="AZ229" s="11"/>
      <c r="BA229" s="11"/>
      <c r="BB229" s="11"/>
      <c r="BC229" s="11"/>
      <c r="BD229" s="16"/>
      <c r="BE229" s="16"/>
      <c r="BF229" s="11"/>
      <c r="BG229" s="12"/>
      <c r="BH229" s="12"/>
      <c r="BI229" s="13"/>
      <c r="BJ229" s="14"/>
      <c r="BK229" s="11"/>
      <c r="BL229" s="11"/>
      <c r="BM229" s="11"/>
      <c r="BN229" s="11"/>
      <c r="BO229" s="11"/>
      <c r="BP229" s="11"/>
      <c r="BQ229" s="11"/>
      <c r="BR229" s="11"/>
      <c r="BS229" s="11"/>
      <c r="BT229" s="11"/>
      <c r="BU229" s="11"/>
      <c r="BV229" s="11"/>
      <c r="BW229" s="16"/>
      <c r="BX229" s="16"/>
      <c r="BY229" s="11"/>
      <c r="BZ229" s="12"/>
      <c r="CA229" s="12"/>
      <c r="CB229" s="13"/>
      <c r="CC229" s="14"/>
      <c r="CD229" s="11"/>
      <c r="CE229" s="11"/>
      <c r="CF229" s="11"/>
      <c r="CG229" s="11"/>
      <c r="CH229" s="11"/>
      <c r="CI229" s="11"/>
      <c r="CJ229" s="11"/>
      <c r="CK229" s="11"/>
      <c r="CL229" s="11"/>
      <c r="CM229" s="11"/>
      <c r="CN229" s="11"/>
      <c r="CO229" s="11"/>
      <c r="CP229" s="16"/>
      <c r="CQ229" s="16"/>
      <c r="CR229" s="11"/>
      <c r="CS229" s="12"/>
      <c r="CT229" s="12"/>
      <c r="CU229" s="13"/>
      <c r="CV229" s="14"/>
      <c r="CW229" s="11"/>
      <c r="CX229" s="11"/>
      <c r="CY229" s="11"/>
      <c r="CZ229" s="11"/>
      <c r="DA229" s="11"/>
      <c r="DB229" s="11"/>
      <c r="DC229" s="11"/>
      <c r="DD229" s="11"/>
      <c r="DE229" s="11"/>
      <c r="DF229" s="11"/>
      <c r="DG229" s="11"/>
      <c r="DH229" s="11"/>
      <c r="DI229" s="16"/>
      <c r="DJ229" s="16"/>
      <c r="DK229" s="11"/>
      <c r="DL229" s="12"/>
      <c r="DM229" s="12"/>
      <c r="DN229" s="13"/>
      <c r="DO229" s="14"/>
      <c r="DP229" s="11"/>
      <c r="DQ229" s="11"/>
      <c r="DR229" s="11"/>
      <c r="DS229" s="11"/>
      <c r="DT229" s="11"/>
      <c r="DU229" s="11"/>
      <c r="DV229" s="11"/>
      <c r="DW229" s="11"/>
      <c r="DX229" s="11"/>
      <c r="DY229" s="11"/>
      <c r="DZ229" s="11"/>
      <c r="EA229" s="11"/>
      <c r="EB229" s="16"/>
      <c r="EC229" s="16"/>
      <c r="ED229" s="11"/>
      <c r="EE229" s="12"/>
      <c r="EF229" s="12"/>
      <c r="EG229" s="13"/>
      <c r="EH229" s="14"/>
      <c r="EI229" s="11"/>
      <c r="EJ229" s="11"/>
      <c r="EK229" s="11"/>
      <c r="EL229" s="11"/>
      <c r="EM229" s="11"/>
      <c r="EN229" s="11"/>
      <c r="EO229" s="11"/>
      <c r="EP229" s="11"/>
      <c r="EQ229" s="11"/>
      <c r="ER229" s="11"/>
      <c r="ES229" s="11"/>
      <c r="ET229" s="11"/>
      <c r="EU229" s="16"/>
      <c r="EV229" s="16"/>
      <c r="EW229" s="11"/>
      <c r="EX229" s="12"/>
      <c r="EY229" s="12"/>
      <c r="EZ229" s="13"/>
      <c r="FA229" s="14"/>
      <c r="FB229" s="11"/>
      <c r="FC229" s="11"/>
      <c r="FD229" s="11"/>
      <c r="FE229" s="11"/>
      <c r="FF229" s="11"/>
      <c r="FG229" s="11"/>
      <c r="FH229" s="11"/>
      <c r="FI229" s="11"/>
      <c r="FJ229" s="11"/>
      <c r="FK229" s="11"/>
      <c r="FL229" s="11"/>
      <c r="FM229" s="11"/>
      <c r="FN229" s="16"/>
      <c r="FO229" s="16"/>
      <c r="FP229" s="11"/>
      <c r="FQ229" s="12"/>
      <c r="FR229" s="12"/>
      <c r="FS229" s="13"/>
      <c r="FT229" s="14"/>
      <c r="FU229" s="11"/>
      <c r="FV229" s="11"/>
      <c r="FW229" s="11"/>
      <c r="FX229" s="11"/>
      <c r="FY229" s="11"/>
      <c r="FZ229" s="11"/>
      <c r="GA229" s="11"/>
      <c r="GB229" s="11"/>
      <c r="GC229" s="11"/>
      <c r="GD229" s="11"/>
      <c r="GE229" s="11"/>
      <c r="GF229" s="11"/>
      <c r="GG229" s="16"/>
      <c r="GH229" s="16"/>
      <c r="GI229" s="11"/>
      <c r="GJ229" s="12"/>
      <c r="GK229" s="12"/>
      <c r="GL229" s="13"/>
      <c r="GM229" s="14"/>
      <c r="GN229" s="11"/>
      <c r="GO229" s="11"/>
      <c r="GP229" s="11"/>
      <c r="GQ229" s="11"/>
      <c r="GR229" s="11"/>
      <c r="GS229" s="11"/>
      <c r="GT229" s="11"/>
      <c r="GU229" s="11"/>
      <c r="GV229" s="11"/>
      <c r="GW229" s="11"/>
      <c r="GX229" s="11"/>
      <c r="GY229" s="11"/>
      <c r="GZ229" s="16"/>
      <c r="HA229" s="16"/>
      <c r="HB229" s="11"/>
      <c r="HC229" s="12"/>
      <c r="HD229" s="12"/>
      <c r="HE229" s="13"/>
      <c r="HF229" s="14"/>
      <c r="HG229" s="11"/>
      <c r="HH229" s="11"/>
      <c r="HI229" s="11"/>
      <c r="HJ229" s="11"/>
      <c r="HK229" s="11"/>
      <c r="HL229" s="11"/>
      <c r="HM229" s="11"/>
      <c r="HN229" s="11"/>
      <c r="HO229" s="11"/>
      <c r="HP229" s="11"/>
      <c r="HQ229" s="11"/>
      <c r="HR229" s="11"/>
      <c r="HS229" s="16"/>
      <c r="HT229" s="16"/>
      <c r="HU229" s="11"/>
      <c r="HV229" s="12"/>
      <c r="HW229" s="12"/>
      <c r="HX229" s="13"/>
      <c r="HY229" s="14"/>
      <c r="HZ229" s="11"/>
      <c r="IA229" s="11"/>
      <c r="IB229" s="11"/>
      <c r="IC229" s="11"/>
      <c r="ID229" s="11"/>
      <c r="IE229" s="11"/>
      <c r="IF229" s="11"/>
      <c r="IG229" s="11"/>
      <c r="IH229" s="11"/>
      <c r="II229" s="11"/>
      <c r="IJ229" s="11"/>
      <c r="IK229" s="11"/>
      <c r="IL229" s="16"/>
      <c r="IM229" s="16"/>
      <c r="IN229" s="11"/>
      <c r="IO229" s="12"/>
      <c r="IP229" s="12"/>
      <c r="IQ229" s="13"/>
      <c r="IR229" s="14"/>
      <c r="IS229" s="11"/>
      <c r="IT229" s="11"/>
      <c r="IU229" s="11"/>
      <c r="IV229" s="11"/>
      <c r="IW229" s="11"/>
      <c r="IX229" s="11"/>
      <c r="IY229" s="11"/>
      <c r="IZ229" s="11"/>
      <c r="JA229" s="11"/>
      <c r="JB229" s="11"/>
      <c r="JC229" s="11"/>
      <c r="JD229" s="11"/>
      <c r="JE229" s="16"/>
      <c r="JF229" s="16"/>
      <c r="JG229" s="11"/>
      <c r="JH229" s="12"/>
      <c r="JI229" s="12"/>
      <c r="JJ229" s="13"/>
      <c r="JK229" s="14"/>
      <c r="JL229" s="11"/>
      <c r="JM229" s="11"/>
      <c r="JN229" s="11"/>
      <c r="JO229" s="11"/>
      <c r="JP229" s="11"/>
      <c r="JQ229" s="11"/>
      <c r="JR229" s="11"/>
      <c r="JS229" s="11"/>
      <c r="JT229" s="11"/>
      <c r="JU229" s="11"/>
      <c r="JV229" s="11"/>
      <c r="JW229" s="11"/>
      <c r="JX229" s="16"/>
      <c r="JY229" s="16"/>
      <c r="JZ229" s="11"/>
      <c r="KA229" s="12"/>
      <c r="KB229" s="12"/>
      <c r="KC229" s="13"/>
      <c r="KD229" s="14"/>
      <c r="KE229" s="11"/>
      <c r="KF229" s="11"/>
      <c r="KG229" s="11"/>
      <c r="KH229" s="11"/>
      <c r="KI229" s="11"/>
      <c r="KJ229" s="11"/>
      <c r="KK229" s="11"/>
      <c r="KL229" s="11"/>
      <c r="KM229" s="11"/>
      <c r="KN229" s="11"/>
      <c r="KO229" s="11"/>
      <c r="KP229" s="11"/>
      <c r="KQ229" s="16"/>
      <c r="KR229" s="16"/>
      <c r="KS229" s="11"/>
      <c r="KT229" s="12"/>
      <c r="KU229" s="12"/>
      <c r="KV229" s="13"/>
      <c r="KW229" s="14"/>
      <c r="KX229" s="11"/>
      <c r="KY229" s="11"/>
      <c r="KZ229" s="11"/>
      <c r="LA229" s="11"/>
      <c r="LB229" s="11"/>
      <c r="LC229" s="11"/>
      <c r="LD229" s="11"/>
      <c r="LE229" s="11"/>
      <c r="LF229" s="11"/>
      <c r="LG229" s="11"/>
      <c r="LH229" s="11"/>
      <c r="LI229" s="11"/>
      <c r="LJ229" s="16"/>
      <c r="LK229" s="16"/>
      <c r="LL229" s="11"/>
      <c r="LM229" s="12"/>
      <c r="LN229" s="12"/>
      <c r="LO229" s="13"/>
      <c r="LP229" s="14"/>
      <c r="LQ229" s="11"/>
      <c r="LR229" s="11"/>
      <c r="LS229" s="11"/>
      <c r="LT229" s="11"/>
      <c r="LU229" s="11"/>
      <c r="LV229" s="11"/>
      <c r="LW229" s="11"/>
      <c r="LX229" s="11"/>
      <c r="LY229" s="11"/>
      <c r="LZ229" s="11"/>
      <c r="MA229" s="11"/>
      <c r="MB229" s="11"/>
      <c r="MC229" s="16"/>
      <c r="MD229" s="16"/>
      <c r="ME229" s="11"/>
      <c r="MF229" s="12"/>
      <c r="MG229" s="12"/>
      <c r="MH229" s="13"/>
      <c r="MI229" s="14"/>
      <c r="MJ229" s="11"/>
      <c r="MK229" s="11"/>
      <c r="ML229" s="11"/>
      <c r="MM229" s="11"/>
      <c r="MN229" s="11"/>
      <c r="MO229" s="11"/>
      <c r="MP229" s="11"/>
      <c r="MQ229" s="11"/>
      <c r="MR229" s="11"/>
      <c r="MS229" s="11"/>
      <c r="MT229" s="11"/>
      <c r="MU229" s="11"/>
      <c r="MV229" s="16"/>
      <c r="MW229" s="16"/>
      <c r="MX229" s="11"/>
      <c r="MY229" s="12"/>
      <c r="MZ229" s="12"/>
      <c r="NA229" s="13"/>
      <c r="NB229" s="14"/>
      <c r="NC229" s="11"/>
      <c r="ND229" s="11"/>
      <c r="NE229" s="11"/>
      <c r="NF229" s="11"/>
      <c r="NG229" s="11"/>
      <c r="NH229" s="11"/>
      <c r="NI229" s="11"/>
      <c r="NJ229" s="11"/>
      <c r="NK229" s="11"/>
      <c r="NL229" s="11"/>
      <c r="NM229" s="11"/>
      <c r="NN229" s="11"/>
      <c r="NO229" s="16"/>
      <c r="NP229" s="16"/>
      <c r="NQ229" s="11"/>
      <c r="NR229" s="12"/>
      <c r="NS229" s="12"/>
      <c r="NT229" s="13"/>
      <c r="NU229" s="14"/>
      <c r="NV229" s="11"/>
      <c r="NW229" s="11"/>
      <c r="NX229" s="11"/>
      <c r="NY229" s="11"/>
      <c r="NZ229" s="11"/>
      <c r="OA229" s="11"/>
      <c r="OB229" s="11"/>
      <c r="OC229" s="11"/>
      <c r="OD229" s="11"/>
      <c r="OE229" s="11"/>
      <c r="OF229" s="11"/>
      <c r="OG229" s="11"/>
      <c r="OH229" s="16"/>
      <c r="OI229" s="16"/>
      <c r="OJ229" s="11"/>
      <c r="OK229" s="12"/>
      <c r="OL229" s="12"/>
      <c r="OM229" s="13"/>
      <c r="ON229" s="14"/>
      <c r="OO229" s="11"/>
      <c r="OP229" s="11"/>
      <c r="OQ229" s="11"/>
      <c r="OR229" s="11"/>
      <c r="OS229" s="11"/>
      <c r="OT229" s="11"/>
      <c r="OU229" s="11"/>
      <c r="OV229" s="11"/>
      <c r="OW229" s="11"/>
      <c r="OX229" s="11"/>
      <c r="OY229" s="11"/>
      <c r="OZ229" s="11"/>
      <c r="PA229" s="16"/>
      <c r="PB229" s="16"/>
    </row>
    <row r="230" spans="1:418" ht="100" customHeight="1" x14ac:dyDescent="0.75">
      <c r="A230" s="12">
        <v>3423</v>
      </c>
      <c r="B230" s="12" t="s">
        <v>3422</v>
      </c>
      <c r="C230" s="12" t="s">
        <v>7533</v>
      </c>
      <c r="D230" s="26">
        <v>250</v>
      </c>
      <c r="E230" s="27">
        <v>350</v>
      </c>
      <c r="F230" s="12" t="s">
        <v>8218</v>
      </c>
      <c r="G230" s="12" t="s">
        <v>8223</v>
      </c>
      <c r="H230" s="12" t="s">
        <v>8245</v>
      </c>
      <c r="I230" s="12">
        <v>1429912341</v>
      </c>
      <c r="J230" s="12">
        <v>1427320341</v>
      </c>
      <c r="K230" s="12" t="b">
        <v>0</v>
      </c>
      <c r="L230" s="12">
        <v>10</v>
      </c>
      <c r="M230" s="12" t="b">
        <v>1</v>
      </c>
      <c r="N230" s="12" t="s">
        <v>8273</v>
      </c>
      <c r="O230" s="12" t="s">
        <v>8274</v>
      </c>
      <c r="P230" s="12">
        <v>140</v>
      </c>
      <c r="Q230" s="12">
        <v>35</v>
      </c>
      <c r="R230" s="15">
        <v>42088.911354166667</v>
      </c>
      <c r="S230" s="15">
        <v>42118.911354166667</v>
      </c>
      <c r="T230" s="11"/>
      <c r="U230" s="12"/>
      <c r="V230" s="12"/>
      <c r="W230" s="13"/>
      <c r="X230" s="14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6"/>
      <c r="AL230" s="16"/>
      <c r="AM230" s="11"/>
      <c r="AN230" s="12"/>
      <c r="AO230" s="12"/>
      <c r="AP230" s="13"/>
      <c r="AQ230" s="14"/>
      <c r="AR230" s="11"/>
      <c r="AS230" s="11"/>
      <c r="AT230" s="11"/>
      <c r="AU230" s="11"/>
      <c r="AV230" s="11"/>
      <c r="AW230" s="11"/>
      <c r="AX230" s="11"/>
      <c r="AY230" s="11"/>
      <c r="AZ230" s="11"/>
      <c r="BA230" s="11"/>
      <c r="BB230" s="11"/>
      <c r="BC230" s="11"/>
      <c r="BD230" s="16"/>
      <c r="BE230" s="16"/>
      <c r="BF230" s="11"/>
      <c r="BG230" s="12"/>
      <c r="BH230" s="12"/>
      <c r="BI230" s="13"/>
      <c r="BJ230" s="14"/>
      <c r="BK230" s="11"/>
      <c r="BL230" s="11"/>
      <c r="BM230" s="11"/>
      <c r="BN230" s="11"/>
      <c r="BO230" s="11"/>
      <c r="BP230" s="11"/>
      <c r="BQ230" s="11"/>
      <c r="BR230" s="11"/>
      <c r="BS230" s="11"/>
      <c r="BT230" s="11"/>
      <c r="BU230" s="11"/>
      <c r="BV230" s="11"/>
      <c r="BW230" s="16"/>
      <c r="BX230" s="16"/>
      <c r="BY230" s="11"/>
      <c r="BZ230" s="12"/>
      <c r="CA230" s="12"/>
      <c r="CB230" s="13"/>
      <c r="CC230" s="14"/>
      <c r="CD230" s="11"/>
      <c r="CE230" s="11"/>
      <c r="CF230" s="11"/>
      <c r="CG230" s="11"/>
      <c r="CH230" s="11"/>
      <c r="CI230" s="11"/>
      <c r="CJ230" s="11"/>
      <c r="CK230" s="11"/>
      <c r="CL230" s="11"/>
      <c r="CM230" s="11"/>
      <c r="CN230" s="11"/>
      <c r="CO230" s="11"/>
      <c r="CP230" s="16"/>
      <c r="CQ230" s="16"/>
      <c r="CR230" s="11"/>
      <c r="CS230" s="12"/>
      <c r="CT230" s="12"/>
      <c r="CU230" s="13"/>
      <c r="CV230" s="14"/>
      <c r="CW230" s="11"/>
      <c r="CX230" s="11"/>
      <c r="CY230" s="11"/>
      <c r="CZ230" s="11"/>
      <c r="DA230" s="11"/>
      <c r="DB230" s="11"/>
      <c r="DC230" s="11"/>
      <c r="DD230" s="11"/>
      <c r="DE230" s="11"/>
      <c r="DF230" s="11"/>
      <c r="DG230" s="11"/>
      <c r="DH230" s="11"/>
      <c r="DI230" s="16"/>
      <c r="DJ230" s="16"/>
      <c r="DK230" s="11"/>
      <c r="DL230" s="12"/>
      <c r="DM230" s="12"/>
      <c r="DN230" s="13"/>
      <c r="DO230" s="14"/>
      <c r="DP230" s="11"/>
      <c r="DQ230" s="11"/>
      <c r="DR230" s="11"/>
      <c r="DS230" s="11"/>
      <c r="DT230" s="11"/>
      <c r="DU230" s="11"/>
      <c r="DV230" s="11"/>
      <c r="DW230" s="11"/>
      <c r="DX230" s="11"/>
      <c r="DY230" s="11"/>
      <c r="DZ230" s="11"/>
      <c r="EA230" s="11"/>
      <c r="EB230" s="16"/>
      <c r="EC230" s="16"/>
      <c r="ED230" s="11"/>
      <c r="EE230" s="12"/>
      <c r="EF230" s="12"/>
      <c r="EG230" s="13"/>
      <c r="EH230" s="14"/>
      <c r="EI230" s="11"/>
      <c r="EJ230" s="11"/>
      <c r="EK230" s="11"/>
      <c r="EL230" s="11"/>
      <c r="EM230" s="11"/>
      <c r="EN230" s="11"/>
      <c r="EO230" s="11"/>
      <c r="EP230" s="11"/>
      <c r="EQ230" s="11"/>
      <c r="ER230" s="11"/>
      <c r="ES230" s="11"/>
      <c r="ET230" s="11"/>
      <c r="EU230" s="16"/>
      <c r="EV230" s="16"/>
      <c r="EW230" s="11"/>
      <c r="EX230" s="12"/>
      <c r="EY230" s="12"/>
      <c r="EZ230" s="13"/>
      <c r="FA230" s="14"/>
      <c r="FB230" s="11"/>
      <c r="FC230" s="11"/>
      <c r="FD230" s="11"/>
      <c r="FE230" s="11"/>
      <c r="FF230" s="11"/>
      <c r="FG230" s="11"/>
      <c r="FH230" s="11"/>
      <c r="FI230" s="11"/>
      <c r="FJ230" s="11"/>
      <c r="FK230" s="11"/>
      <c r="FL230" s="11"/>
      <c r="FM230" s="11"/>
      <c r="FN230" s="16"/>
      <c r="FO230" s="16"/>
      <c r="FP230" s="11"/>
      <c r="FQ230" s="12"/>
      <c r="FR230" s="12"/>
      <c r="FS230" s="13"/>
      <c r="FT230" s="14"/>
      <c r="FU230" s="11"/>
      <c r="FV230" s="11"/>
      <c r="FW230" s="11"/>
      <c r="FX230" s="11"/>
      <c r="FY230" s="11"/>
      <c r="FZ230" s="11"/>
      <c r="GA230" s="11"/>
      <c r="GB230" s="11"/>
      <c r="GC230" s="11"/>
      <c r="GD230" s="11"/>
      <c r="GE230" s="11"/>
      <c r="GF230" s="11"/>
      <c r="GG230" s="16"/>
      <c r="GH230" s="16"/>
      <c r="GI230" s="11"/>
      <c r="GJ230" s="12"/>
      <c r="GK230" s="12"/>
      <c r="GL230" s="13"/>
      <c r="GM230" s="14"/>
      <c r="GN230" s="11"/>
      <c r="GO230" s="11"/>
      <c r="GP230" s="11"/>
      <c r="GQ230" s="11"/>
      <c r="GR230" s="11"/>
      <c r="GS230" s="11"/>
      <c r="GT230" s="11"/>
      <c r="GU230" s="11"/>
      <c r="GV230" s="11"/>
      <c r="GW230" s="11"/>
      <c r="GX230" s="11"/>
      <c r="GY230" s="11"/>
      <c r="GZ230" s="16"/>
      <c r="HA230" s="16"/>
      <c r="HB230" s="11"/>
      <c r="HC230" s="12"/>
      <c r="HD230" s="12"/>
      <c r="HE230" s="13"/>
      <c r="HF230" s="14"/>
      <c r="HG230" s="11"/>
      <c r="HH230" s="11"/>
      <c r="HI230" s="11"/>
      <c r="HJ230" s="11"/>
      <c r="HK230" s="11"/>
      <c r="HL230" s="11"/>
      <c r="HM230" s="11"/>
      <c r="HN230" s="11"/>
      <c r="HO230" s="11"/>
      <c r="HP230" s="11"/>
      <c r="HQ230" s="11"/>
      <c r="HR230" s="11"/>
      <c r="HS230" s="16"/>
      <c r="HT230" s="16"/>
      <c r="HU230" s="11"/>
      <c r="HV230" s="12"/>
      <c r="HW230" s="12"/>
      <c r="HX230" s="13"/>
      <c r="HY230" s="14"/>
      <c r="HZ230" s="11"/>
      <c r="IA230" s="11"/>
      <c r="IB230" s="11"/>
      <c r="IC230" s="11"/>
      <c r="ID230" s="11"/>
      <c r="IE230" s="11"/>
      <c r="IF230" s="11"/>
      <c r="IG230" s="11"/>
      <c r="IH230" s="11"/>
      <c r="II230" s="11"/>
      <c r="IJ230" s="11"/>
      <c r="IK230" s="11"/>
      <c r="IL230" s="16"/>
      <c r="IM230" s="16"/>
      <c r="IN230" s="11"/>
      <c r="IO230" s="12"/>
      <c r="IP230" s="12"/>
      <c r="IQ230" s="13"/>
      <c r="IR230" s="14"/>
      <c r="IS230" s="11"/>
      <c r="IT230" s="11"/>
      <c r="IU230" s="11"/>
      <c r="IV230" s="11"/>
      <c r="IW230" s="11"/>
      <c r="IX230" s="11"/>
      <c r="IY230" s="11"/>
      <c r="IZ230" s="11"/>
      <c r="JA230" s="11"/>
      <c r="JB230" s="11"/>
      <c r="JC230" s="11"/>
      <c r="JD230" s="11"/>
      <c r="JE230" s="16"/>
      <c r="JF230" s="16"/>
      <c r="JG230" s="11"/>
      <c r="JH230" s="12"/>
      <c r="JI230" s="12"/>
      <c r="JJ230" s="13"/>
      <c r="JK230" s="14"/>
      <c r="JL230" s="11"/>
      <c r="JM230" s="11"/>
      <c r="JN230" s="11"/>
      <c r="JO230" s="11"/>
      <c r="JP230" s="11"/>
      <c r="JQ230" s="11"/>
      <c r="JR230" s="11"/>
      <c r="JS230" s="11"/>
      <c r="JT230" s="11"/>
      <c r="JU230" s="11"/>
      <c r="JV230" s="11"/>
      <c r="JW230" s="11"/>
      <c r="JX230" s="16"/>
      <c r="JY230" s="16"/>
      <c r="JZ230" s="11"/>
      <c r="KA230" s="12"/>
      <c r="KB230" s="12"/>
      <c r="KC230" s="13"/>
      <c r="KD230" s="14"/>
      <c r="KE230" s="11"/>
      <c r="KF230" s="11"/>
      <c r="KG230" s="11"/>
      <c r="KH230" s="11"/>
      <c r="KI230" s="11"/>
      <c r="KJ230" s="11"/>
      <c r="KK230" s="11"/>
      <c r="KL230" s="11"/>
      <c r="KM230" s="11"/>
      <c r="KN230" s="11"/>
      <c r="KO230" s="11"/>
      <c r="KP230" s="11"/>
      <c r="KQ230" s="16"/>
      <c r="KR230" s="16"/>
      <c r="KS230" s="11"/>
      <c r="KT230" s="12"/>
      <c r="KU230" s="12"/>
      <c r="KV230" s="13"/>
      <c r="KW230" s="14"/>
      <c r="KX230" s="11"/>
      <c r="KY230" s="11"/>
      <c r="KZ230" s="11"/>
      <c r="LA230" s="11"/>
      <c r="LB230" s="11"/>
      <c r="LC230" s="11"/>
      <c r="LD230" s="11"/>
      <c r="LE230" s="11"/>
      <c r="LF230" s="11"/>
      <c r="LG230" s="11"/>
      <c r="LH230" s="11"/>
      <c r="LI230" s="11"/>
      <c r="LJ230" s="16"/>
      <c r="LK230" s="16"/>
      <c r="LL230" s="11"/>
      <c r="LM230" s="12"/>
      <c r="LN230" s="12"/>
      <c r="LO230" s="13"/>
      <c r="LP230" s="14"/>
      <c r="LQ230" s="11"/>
      <c r="LR230" s="11"/>
      <c r="LS230" s="11"/>
      <c r="LT230" s="11"/>
      <c r="LU230" s="11"/>
      <c r="LV230" s="11"/>
      <c r="LW230" s="11"/>
      <c r="LX230" s="11"/>
      <c r="LY230" s="11"/>
      <c r="LZ230" s="11"/>
      <c r="MA230" s="11"/>
      <c r="MB230" s="11"/>
      <c r="MC230" s="16"/>
      <c r="MD230" s="16"/>
      <c r="ME230" s="11"/>
      <c r="MF230" s="12"/>
      <c r="MG230" s="12"/>
      <c r="MH230" s="13"/>
      <c r="MI230" s="14"/>
      <c r="MJ230" s="11"/>
      <c r="MK230" s="11"/>
      <c r="ML230" s="11"/>
      <c r="MM230" s="11"/>
      <c r="MN230" s="11"/>
      <c r="MO230" s="11"/>
      <c r="MP230" s="11"/>
      <c r="MQ230" s="11"/>
      <c r="MR230" s="11"/>
      <c r="MS230" s="11"/>
      <c r="MT230" s="11"/>
      <c r="MU230" s="11"/>
      <c r="MV230" s="16"/>
      <c r="MW230" s="16"/>
      <c r="MX230" s="11"/>
      <c r="MY230" s="12"/>
      <c r="MZ230" s="12"/>
      <c r="NA230" s="13"/>
      <c r="NB230" s="14"/>
      <c r="NC230" s="11"/>
      <c r="ND230" s="11"/>
      <c r="NE230" s="11"/>
      <c r="NF230" s="11"/>
      <c r="NG230" s="11"/>
      <c r="NH230" s="11"/>
      <c r="NI230" s="11"/>
      <c r="NJ230" s="11"/>
      <c r="NK230" s="11"/>
      <c r="NL230" s="11"/>
      <c r="NM230" s="11"/>
      <c r="NN230" s="11"/>
      <c r="NO230" s="16"/>
      <c r="NP230" s="16"/>
      <c r="NQ230" s="11"/>
      <c r="NR230" s="12"/>
      <c r="NS230" s="12"/>
      <c r="NT230" s="13"/>
      <c r="NU230" s="14"/>
      <c r="NV230" s="11"/>
      <c r="NW230" s="11"/>
      <c r="NX230" s="11"/>
      <c r="NY230" s="11"/>
      <c r="NZ230" s="11"/>
      <c r="OA230" s="11"/>
      <c r="OB230" s="11"/>
      <c r="OC230" s="11"/>
      <c r="OD230" s="11"/>
      <c r="OE230" s="11"/>
      <c r="OF230" s="11"/>
      <c r="OG230" s="11"/>
      <c r="OH230" s="16"/>
      <c r="OI230" s="16"/>
      <c r="OJ230" s="11"/>
      <c r="OK230" s="12"/>
      <c r="OL230" s="12"/>
      <c r="OM230" s="13"/>
      <c r="ON230" s="14"/>
      <c r="OO230" s="11"/>
      <c r="OP230" s="11"/>
      <c r="OQ230" s="11"/>
      <c r="OR230" s="11"/>
      <c r="OS230" s="11"/>
      <c r="OT230" s="11"/>
      <c r="OU230" s="11"/>
      <c r="OV230" s="11"/>
      <c r="OW230" s="11"/>
      <c r="OX230" s="11"/>
      <c r="OY230" s="11"/>
      <c r="OZ230" s="11"/>
      <c r="PA230" s="16"/>
      <c r="PB230" s="16"/>
    </row>
    <row r="231" spans="1:418" ht="100" customHeight="1" x14ac:dyDescent="0.75">
      <c r="A231" s="12">
        <v>3424</v>
      </c>
      <c r="B231" s="12" t="s">
        <v>3423</v>
      </c>
      <c r="C231" s="12" t="s">
        <v>7534</v>
      </c>
      <c r="D231" s="26">
        <v>6000</v>
      </c>
      <c r="E231" s="27">
        <v>6215</v>
      </c>
      <c r="F231" s="12" t="s">
        <v>8218</v>
      </c>
      <c r="G231" s="12" t="s">
        <v>8223</v>
      </c>
      <c r="H231" s="12" t="s">
        <v>8245</v>
      </c>
      <c r="I231" s="12">
        <v>1423119540</v>
      </c>
      <c r="J231" s="12">
        <v>1421252084</v>
      </c>
      <c r="K231" s="12" t="b">
        <v>0</v>
      </c>
      <c r="L231" s="12">
        <v>76</v>
      </c>
      <c r="M231" s="12" t="b">
        <v>1</v>
      </c>
      <c r="N231" s="12" t="s">
        <v>8273</v>
      </c>
      <c r="O231" s="12" t="s">
        <v>8274</v>
      </c>
      <c r="P231" s="12">
        <v>104</v>
      </c>
      <c r="Q231" s="12">
        <v>81.78</v>
      </c>
      <c r="R231" s="15">
        <v>42018.676898148144</v>
      </c>
      <c r="S231" s="15">
        <v>42040.290972222225</v>
      </c>
      <c r="T231" s="11"/>
      <c r="U231" s="12"/>
      <c r="V231" s="12"/>
      <c r="W231" s="13"/>
      <c r="X231" s="14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6"/>
      <c r="AL231" s="16"/>
      <c r="AM231" s="11"/>
      <c r="AN231" s="12"/>
      <c r="AO231" s="12"/>
      <c r="AP231" s="13"/>
      <c r="AQ231" s="14"/>
      <c r="AR231" s="11"/>
      <c r="AS231" s="11"/>
      <c r="AT231" s="11"/>
      <c r="AU231" s="11"/>
      <c r="AV231" s="11"/>
      <c r="AW231" s="11"/>
      <c r="AX231" s="11"/>
      <c r="AY231" s="11"/>
      <c r="AZ231" s="11"/>
      <c r="BA231" s="11"/>
      <c r="BB231" s="11"/>
      <c r="BC231" s="11"/>
      <c r="BD231" s="16"/>
      <c r="BE231" s="16"/>
      <c r="BF231" s="11"/>
      <c r="BG231" s="12"/>
      <c r="BH231" s="12"/>
      <c r="BI231" s="13"/>
      <c r="BJ231" s="14"/>
      <c r="BK231" s="11"/>
      <c r="BL231" s="11"/>
      <c r="BM231" s="11"/>
      <c r="BN231" s="11"/>
      <c r="BO231" s="11"/>
      <c r="BP231" s="11"/>
      <c r="BQ231" s="11"/>
      <c r="BR231" s="11"/>
      <c r="BS231" s="11"/>
      <c r="BT231" s="11"/>
      <c r="BU231" s="11"/>
      <c r="BV231" s="11"/>
      <c r="BW231" s="16"/>
      <c r="BX231" s="16"/>
      <c r="BY231" s="11"/>
      <c r="BZ231" s="12"/>
      <c r="CA231" s="12"/>
      <c r="CB231" s="13"/>
      <c r="CC231" s="14"/>
      <c r="CD231" s="11"/>
      <c r="CE231" s="11"/>
      <c r="CF231" s="11"/>
      <c r="CG231" s="11"/>
      <c r="CH231" s="11"/>
      <c r="CI231" s="11"/>
      <c r="CJ231" s="11"/>
      <c r="CK231" s="11"/>
      <c r="CL231" s="11"/>
      <c r="CM231" s="11"/>
      <c r="CN231" s="11"/>
      <c r="CO231" s="11"/>
      <c r="CP231" s="16"/>
      <c r="CQ231" s="16"/>
      <c r="CR231" s="11"/>
      <c r="CS231" s="12"/>
      <c r="CT231" s="12"/>
      <c r="CU231" s="13"/>
      <c r="CV231" s="14"/>
      <c r="CW231" s="11"/>
      <c r="CX231" s="11"/>
      <c r="CY231" s="11"/>
      <c r="CZ231" s="11"/>
      <c r="DA231" s="11"/>
      <c r="DB231" s="11"/>
      <c r="DC231" s="11"/>
      <c r="DD231" s="11"/>
      <c r="DE231" s="11"/>
      <c r="DF231" s="11"/>
      <c r="DG231" s="11"/>
      <c r="DH231" s="11"/>
      <c r="DI231" s="16"/>
      <c r="DJ231" s="16"/>
      <c r="DK231" s="11"/>
      <c r="DL231" s="12"/>
      <c r="DM231" s="12"/>
      <c r="DN231" s="13"/>
      <c r="DO231" s="14"/>
      <c r="DP231" s="11"/>
      <c r="DQ231" s="11"/>
      <c r="DR231" s="11"/>
      <c r="DS231" s="11"/>
      <c r="DT231" s="11"/>
      <c r="DU231" s="11"/>
      <c r="DV231" s="11"/>
      <c r="DW231" s="11"/>
      <c r="DX231" s="11"/>
      <c r="DY231" s="11"/>
      <c r="DZ231" s="11"/>
      <c r="EA231" s="11"/>
      <c r="EB231" s="16"/>
      <c r="EC231" s="16"/>
      <c r="ED231" s="11"/>
      <c r="EE231" s="12"/>
      <c r="EF231" s="12"/>
      <c r="EG231" s="13"/>
      <c r="EH231" s="14"/>
      <c r="EI231" s="11"/>
      <c r="EJ231" s="11"/>
      <c r="EK231" s="11"/>
      <c r="EL231" s="11"/>
      <c r="EM231" s="11"/>
      <c r="EN231" s="11"/>
      <c r="EO231" s="11"/>
      <c r="EP231" s="11"/>
      <c r="EQ231" s="11"/>
      <c r="ER231" s="11"/>
      <c r="ES231" s="11"/>
      <c r="ET231" s="11"/>
      <c r="EU231" s="16"/>
      <c r="EV231" s="16"/>
      <c r="EW231" s="11"/>
      <c r="EX231" s="12"/>
      <c r="EY231" s="12"/>
      <c r="EZ231" s="13"/>
      <c r="FA231" s="14"/>
      <c r="FB231" s="11"/>
      <c r="FC231" s="11"/>
      <c r="FD231" s="11"/>
      <c r="FE231" s="11"/>
      <c r="FF231" s="11"/>
      <c r="FG231" s="11"/>
      <c r="FH231" s="11"/>
      <c r="FI231" s="11"/>
      <c r="FJ231" s="11"/>
      <c r="FK231" s="11"/>
      <c r="FL231" s="11"/>
      <c r="FM231" s="11"/>
      <c r="FN231" s="16"/>
      <c r="FO231" s="16"/>
      <c r="FP231" s="11"/>
      <c r="FQ231" s="12"/>
      <c r="FR231" s="12"/>
      <c r="FS231" s="13"/>
      <c r="FT231" s="14"/>
      <c r="FU231" s="11"/>
      <c r="FV231" s="11"/>
      <c r="FW231" s="11"/>
      <c r="FX231" s="11"/>
      <c r="FY231" s="11"/>
      <c r="FZ231" s="11"/>
      <c r="GA231" s="11"/>
      <c r="GB231" s="11"/>
      <c r="GC231" s="11"/>
      <c r="GD231" s="11"/>
      <c r="GE231" s="11"/>
      <c r="GF231" s="11"/>
      <c r="GG231" s="16"/>
      <c r="GH231" s="16"/>
      <c r="GI231" s="11"/>
      <c r="GJ231" s="12"/>
      <c r="GK231" s="12"/>
      <c r="GL231" s="13"/>
      <c r="GM231" s="14"/>
      <c r="GN231" s="11"/>
      <c r="GO231" s="11"/>
      <c r="GP231" s="11"/>
      <c r="GQ231" s="11"/>
      <c r="GR231" s="11"/>
      <c r="GS231" s="11"/>
      <c r="GT231" s="11"/>
      <c r="GU231" s="11"/>
      <c r="GV231" s="11"/>
      <c r="GW231" s="11"/>
      <c r="GX231" s="11"/>
      <c r="GY231" s="11"/>
      <c r="GZ231" s="16"/>
      <c r="HA231" s="16"/>
      <c r="HB231" s="11"/>
      <c r="HC231" s="12"/>
      <c r="HD231" s="12"/>
      <c r="HE231" s="13"/>
      <c r="HF231" s="14"/>
      <c r="HG231" s="11"/>
      <c r="HH231" s="11"/>
      <c r="HI231" s="11"/>
      <c r="HJ231" s="11"/>
      <c r="HK231" s="11"/>
      <c r="HL231" s="11"/>
      <c r="HM231" s="11"/>
      <c r="HN231" s="11"/>
      <c r="HO231" s="11"/>
      <c r="HP231" s="11"/>
      <c r="HQ231" s="11"/>
      <c r="HR231" s="11"/>
      <c r="HS231" s="16"/>
      <c r="HT231" s="16"/>
      <c r="HU231" s="11"/>
      <c r="HV231" s="12"/>
      <c r="HW231" s="12"/>
      <c r="HX231" s="13"/>
      <c r="HY231" s="14"/>
      <c r="HZ231" s="11"/>
      <c r="IA231" s="11"/>
      <c r="IB231" s="11"/>
      <c r="IC231" s="11"/>
      <c r="ID231" s="11"/>
      <c r="IE231" s="11"/>
      <c r="IF231" s="11"/>
      <c r="IG231" s="11"/>
      <c r="IH231" s="11"/>
      <c r="II231" s="11"/>
      <c r="IJ231" s="11"/>
      <c r="IK231" s="11"/>
      <c r="IL231" s="16"/>
      <c r="IM231" s="16"/>
      <c r="IN231" s="11"/>
      <c r="IO231" s="12"/>
      <c r="IP231" s="12"/>
      <c r="IQ231" s="13"/>
      <c r="IR231" s="14"/>
      <c r="IS231" s="11"/>
      <c r="IT231" s="11"/>
      <c r="IU231" s="11"/>
      <c r="IV231" s="11"/>
      <c r="IW231" s="11"/>
      <c r="IX231" s="11"/>
      <c r="IY231" s="11"/>
      <c r="IZ231" s="11"/>
      <c r="JA231" s="11"/>
      <c r="JB231" s="11"/>
      <c r="JC231" s="11"/>
      <c r="JD231" s="11"/>
      <c r="JE231" s="16"/>
      <c r="JF231" s="16"/>
      <c r="JG231" s="11"/>
      <c r="JH231" s="12"/>
      <c r="JI231" s="12"/>
      <c r="JJ231" s="13"/>
      <c r="JK231" s="14"/>
      <c r="JL231" s="11"/>
      <c r="JM231" s="11"/>
      <c r="JN231" s="11"/>
      <c r="JO231" s="11"/>
      <c r="JP231" s="11"/>
      <c r="JQ231" s="11"/>
      <c r="JR231" s="11"/>
      <c r="JS231" s="11"/>
      <c r="JT231" s="11"/>
      <c r="JU231" s="11"/>
      <c r="JV231" s="11"/>
      <c r="JW231" s="11"/>
      <c r="JX231" s="16"/>
      <c r="JY231" s="16"/>
      <c r="JZ231" s="11"/>
      <c r="KA231" s="12"/>
      <c r="KB231" s="12"/>
      <c r="KC231" s="13"/>
      <c r="KD231" s="14"/>
      <c r="KE231" s="11"/>
      <c r="KF231" s="11"/>
      <c r="KG231" s="11"/>
      <c r="KH231" s="11"/>
      <c r="KI231" s="11"/>
      <c r="KJ231" s="11"/>
      <c r="KK231" s="11"/>
      <c r="KL231" s="11"/>
      <c r="KM231" s="11"/>
      <c r="KN231" s="11"/>
      <c r="KO231" s="11"/>
      <c r="KP231" s="11"/>
      <c r="KQ231" s="16"/>
      <c r="KR231" s="16"/>
      <c r="KS231" s="11"/>
      <c r="KT231" s="12"/>
      <c r="KU231" s="12"/>
      <c r="KV231" s="13"/>
      <c r="KW231" s="14"/>
      <c r="KX231" s="11"/>
      <c r="KY231" s="11"/>
      <c r="KZ231" s="11"/>
      <c r="LA231" s="11"/>
      <c r="LB231" s="11"/>
      <c r="LC231" s="11"/>
      <c r="LD231" s="11"/>
      <c r="LE231" s="11"/>
      <c r="LF231" s="11"/>
      <c r="LG231" s="11"/>
      <c r="LH231" s="11"/>
      <c r="LI231" s="11"/>
      <c r="LJ231" s="16"/>
      <c r="LK231" s="16"/>
      <c r="LL231" s="11"/>
      <c r="LM231" s="12"/>
      <c r="LN231" s="12"/>
      <c r="LO231" s="13"/>
      <c r="LP231" s="14"/>
      <c r="LQ231" s="11"/>
      <c r="LR231" s="11"/>
      <c r="LS231" s="11"/>
      <c r="LT231" s="11"/>
      <c r="LU231" s="11"/>
      <c r="LV231" s="11"/>
      <c r="LW231" s="11"/>
      <c r="LX231" s="11"/>
      <c r="LY231" s="11"/>
      <c r="LZ231" s="11"/>
      <c r="MA231" s="11"/>
      <c r="MB231" s="11"/>
      <c r="MC231" s="16"/>
      <c r="MD231" s="16"/>
      <c r="ME231" s="11"/>
      <c r="MF231" s="12"/>
      <c r="MG231" s="12"/>
      <c r="MH231" s="13"/>
      <c r="MI231" s="14"/>
      <c r="MJ231" s="11"/>
      <c r="MK231" s="11"/>
      <c r="ML231" s="11"/>
      <c r="MM231" s="11"/>
      <c r="MN231" s="11"/>
      <c r="MO231" s="11"/>
      <c r="MP231" s="11"/>
      <c r="MQ231" s="11"/>
      <c r="MR231" s="11"/>
      <c r="MS231" s="11"/>
      <c r="MT231" s="11"/>
      <c r="MU231" s="11"/>
      <c r="MV231" s="16"/>
      <c r="MW231" s="16"/>
      <c r="MX231" s="11"/>
      <c r="MY231" s="12"/>
      <c r="MZ231" s="12"/>
      <c r="NA231" s="13"/>
      <c r="NB231" s="14"/>
      <c r="NC231" s="11"/>
      <c r="ND231" s="11"/>
      <c r="NE231" s="11"/>
      <c r="NF231" s="11"/>
      <c r="NG231" s="11"/>
      <c r="NH231" s="11"/>
      <c r="NI231" s="11"/>
      <c r="NJ231" s="11"/>
      <c r="NK231" s="11"/>
      <c r="NL231" s="11"/>
      <c r="NM231" s="11"/>
      <c r="NN231" s="11"/>
      <c r="NO231" s="16"/>
      <c r="NP231" s="16"/>
      <c r="NQ231" s="11"/>
      <c r="NR231" s="12"/>
      <c r="NS231" s="12"/>
      <c r="NT231" s="13"/>
      <c r="NU231" s="14"/>
      <c r="NV231" s="11"/>
      <c r="NW231" s="11"/>
      <c r="NX231" s="11"/>
      <c r="NY231" s="11"/>
      <c r="NZ231" s="11"/>
      <c r="OA231" s="11"/>
      <c r="OB231" s="11"/>
      <c r="OC231" s="11"/>
      <c r="OD231" s="11"/>
      <c r="OE231" s="11"/>
      <c r="OF231" s="11"/>
      <c r="OG231" s="11"/>
      <c r="OH231" s="16"/>
      <c r="OI231" s="16"/>
      <c r="OJ231" s="11"/>
      <c r="OK231" s="12"/>
      <c r="OL231" s="12"/>
      <c r="OM231" s="13"/>
      <c r="ON231" s="14"/>
      <c r="OO231" s="11"/>
      <c r="OP231" s="11"/>
      <c r="OQ231" s="11"/>
      <c r="OR231" s="11"/>
      <c r="OS231" s="11"/>
      <c r="OT231" s="11"/>
      <c r="OU231" s="11"/>
      <c r="OV231" s="11"/>
      <c r="OW231" s="11"/>
      <c r="OX231" s="11"/>
      <c r="OY231" s="11"/>
      <c r="OZ231" s="11"/>
      <c r="PA231" s="16"/>
      <c r="PB231" s="16"/>
    </row>
    <row r="232" spans="1:418" ht="100" customHeight="1" x14ac:dyDescent="0.75">
      <c r="A232" s="12">
        <v>3425</v>
      </c>
      <c r="B232" s="12" t="s">
        <v>3424</v>
      </c>
      <c r="C232" s="12" t="s">
        <v>7535</v>
      </c>
      <c r="D232" s="26">
        <v>30000</v>
      </c>
      <c r="E232" s="27">
        <v>30891.1</v>
      </c>
      <c r="F232" s="12" t="s">
        <v>8218</v>
      </c>
      <c r="G232" s="12" t="s">
        <v>8223</v>
      </c>
      <c r="H232" s="12" t="s">
        <v>8245</v>
      </c>
      <c r="I232" s="12">
        <v>1412434136</v>
      </c>
      <c r="J232" s="12">
        <v>1409669336</v>
      </c>
      <c r="K232" s="12" t="b">
        <v>0</v>
      </c>
      <c r="L232" s="12">
        <v>104</v>
      </c>
      <c r="M232" s="12" t="b">
        <v>1</v>
      </c>
      <c r="N232" s="12" t="s">
        <v>8273</v>
      </c>
      <c r="O232" s="12" t="s">
        <v>8274</v>
      </c>
      <c r="P232" s="12">
        <v>103</v>
      </c>
      <c r="Q232" s="12">
        <v>297.02999999999997</v>
      </c>
      <c r="R232" s="15">
        <v>41884.617314814815</v>
      </c>
      <c r="S232" s="15">
        <v>41916.617314814815</v>
      </c>
      <c r="T232" s="11"/>
      <c r="U232" s="12"/>
      <c r="V232" s="12"/>
      <c r="W232" s="13"/>
      <c r="X232" s="14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6"/>
      <c r="AL232" s="16"/>
      <c r="AM232" s="11"/>
      <c r="AN232" s="12"/>
      <c r="AO232" s="12"/>
      <c r="AP232" s="13"/>
      <c r="AQ232" s="14"/>
      <c r="AR232" s="11"/>
      <c r="AS232" s="11"/>
      <c r="AT232" s="11"/>
      <c r="AU232" s="11"/>
      <c r="AV232" s="11"/>
      <c r="AW232" s="11"/>
      <c r="AX232" s="11"/>
      <c r="AY232" s="11"/>
      <c r="AZ232" s="11"/>
      <c r="BA232" s="11"/>
      <c r="BB232" s="11"/>
      <c r="BC232" s="11"/>
      <c r="BD232" s="16"/>
      <c r="BE232" s="16"/>
      <c r="BF232" s="11"/>
      <c r="BG232" s="12"/>
      <c r="BH232" s="12"/>
      <c r="BI232" s="13"/>
      <c r="BJ232" s="14"/>
      <c r="BK232" s="11"/>
      <c r="BL232" s="11"/>
      <c r="BM232" s="11"/>
      <c r="BN232" s="11"/>
      <c r="BO232" s="11"/>
      <c r="BP232" s="11"/>
      <c r="BQ232" s="11"/>
      <c r="BR232" s="11"/>
      <c r="BS232" s="11"/>
      <c r="BT232" s="11"/>
      <c r="BU232" s="11"/>
      <c r="BV232" s="11"/>
      <c r="BW232" s="16"/>
      <c r="BX232" s="16"/>
      <c r="BY232" s="11"/>
      <c r="BZ232" s="12"/>
      <c r="CA232" s="12"/>
      <c r="CB232" s="13"/>
      <c r="CC232" s="14"/>
      <c r="CD232" s="11"/>
      <c r="CE232" s="11"/>
      <c r="CF232" s="11"/>
      <c r="CG232" s="11"/>
      <c r="CH232" s="11"/>
      <c r="CI232" s="11"/>
      <c r="CJ232" s="11"/>
      <c r="CK232" s="11"/>
      <c r="CL232" s="11"/>
      <c r="CM232" s="11"/>
      <c r="CN232" s="11"/>
      <c r="CO232" s="11"/>
      <c r="CP232" s="16"/>
      <c r="CQ232" s="16"/>
      <c r="CR232" s="11"/>
      <c r="CS232" s="12"/>
      <c r="CT232" s="12"/>
      <c r="CU232" s="13"/>
      <c r="CV232" s="14"/>
      <c r="CW232" s="11"/>
      <c r="CX232" s="11"/>
      <c r="CY232" s="11"/>
      <c r="CZ232" s="11"/>
      <c r="DA232" s="11"/>
      <c r="DB232" s="11"/>
      <c r="DC232" s="11"/>
      <c r="DD232" s="11"/>
      <c r="DE232" s="11"/>
      <c r="DF232" s="11"/>
      <c r="DG232" s="11"/>
      <c r="DH232" s="11"/>
      <c r="DI232" s="16"/>
      <c r="DJ232" s="16"/>
      <c r="DK232" s="11"/>
      <c r="DL232" s="12"/>
      <c r="DM232" s="12"/>
      <c r="DN232" s="13"/>
      <c r="DO232" s="14"/>
      <c r="DP232" s="11"/>
      <c r="DQ232" s="11"/>
      <c r="DR232" s="11"/>
      <c r="DS232" s="11"/>
      <c r="DT232" s="11"/>
      <c r="DU232" s="11"/>
      <c r="DV232" s="11"/>
      <c r="DW232" s="11"/>
      <c r="DX232" s="11"/>
      <c r="DY232" s="11"/>
      <c r="DZ232" s="11"/>
      <c r="EA232" s="11"/>
      <c r="EB232" s="16"/>
      <c r="EC232" s="16"/>
      <c r="ED232" s="11"/>
      <c r="EE232" s="12"/>
      <c r="EF232" s="12"/>
      <c r="EG232" s="13"/>
      <c r="EH232" s="14"/>
      <c r="EI232" s="11"/>
      <c r="EJ232" s="11"/>
      <c r="EK232" s="11"/>
      <c r="EL232" s="11"/>
      <c r="EM232" s="11"/>
      <c r="EN232" s="11"/>
      <c r="EO232" s="11"/>
      <c r="EP232" s="11"/>
      <c r="EQ232" s="11"/>
      <c r="ER232" s="11"/>
      <c r="ES232" s="11"/>
      <c r="ET232" s="11"/>
      <c r="EU232" s="16"/>
      <c r="EV232" s="16"/>
      <c r="EW232" s="11"/>
      <c r="EX232" s="12"/>
      <c r="EY232" s="12"/>
      <c r="EZ232" s="13"/>
      <c r="FA232" s="14"/>
      <c r="FB232" s="11"/>
      <c r="FC232" s="11"/>
      <c r="FD232" s="11"/>
      <c r="FE232" s="11"/>
      <c r="FF232" s="11"/>
      <c r="FG232" s="11"/>
      <c r="FH232" s="11"/>
      <c r="FI232" s="11"/>
      <c r="FJ232" s="11"/>
      <c r="FK232" s="11"/>
      <c r="FL232" s="11"/>
      <c r="FM232" s="11"/>
      <c r="FN232" s="16"/>
      <c r="FO232" s="16"/>
      <c r="FP232" s="11"/>
      <c r="FQ232" s="12"/>
      <c r="FR232" s="12"/>
      <c r="FS232" s="13"/>
      <c r="FT232" s="14"/>
      <c r="FU232" s="11"/>
      <c r="FV232" s="11"/>
      <c r="FW232" s="11"/>
      <c r="FX232" s="11"/>
      <c r="FY232" s="11"/>
      <c r="FZ232" s="11"/>
      <c r="GA232" s="11"/>
      <c r="GB232" s="11"/>
      <c r="GC232" s="11"/>
      <c r="GD232" s="11"/>
      <c r="GE232" s="11"/>
      <c r="GF232" s="11"/>
      <c r="GG232" s="16"/>
      <c r="GH232" s="16"/>
      <c r="GI232" s="11"/>
      <c r="GJ232" s="12"/>
      <c r="GK232" s="12"/>
      <c r="GL232" s="13"/>
      <c r="GM232" s="14"/>
      <c r="GN232" s="11"/>
      <c r="GO232" s="11"/>
      <c r="GP232" s="11"/>
      <c r="GQ232" s="11"/>
      <c r="GR232" s="11"/>
      <c r="GS232" s="11"/>
      <c r="GT232" s="11"/>
      <c r="GU232" s="11"/>
      <c r="GV232" s="11"/>
      <c r="GW232" s="11"/>
      <c r="GX232" s="11"/>
      <c r="GY232" s="11"/>
      <c r="GZ232" s="16"/>
      <c r="HA232" s="16"/>
      <c r="HB232" s="11"/>
      <c r="HC232" s="12"/>
      <c r="HD232" s="12"/>
      <c r="HE232" s="13"/>
      <c r="HF232" s="14"/>
      <c r="HG232" s="11"/>
      <c r="HH232" s="11"/>
      <c r="HI232" s="11"/>
      <c r="HJ232" s="11"/>
      <c r="HK232" s="11"/>
      <c r="HL232" s="11"/>
      <c r="HM232" s="11"/>
      <c r="HN232" s="11"/>
      <c r="HO232" s="11"/>
      <c r="HP232" s="11"/>
      <c r="HQ232" s="11"/>
      <c r="HR232" s="11"/>
      <c r="HS232" s="16"/>
      <c r="HT232" s="16"/>
      <c r="HU232" s="11"/>
      <c r="HV232" s="12"/>
      <c r="HW232" s="12"/>
      <c r="HX232" s="13"/>
      <c r="HY232" s="14"/>
      <c r="HZ232" s="11"/>
      <c r="IA232" s="11"/>
      <c r="IB232" s="11"/>
      <c r="IC232" s="11"/>
      <c r="ID232" s="11"/>
      <c r="IE232" s="11"/>
      <c r="IF232" s="11"/>
      <c r="IG232" s="11"/>
      <c r="IH232" s="11"/>
      <c r="II232" s="11"/>
      <c r="IJ232" s="11"/>
      <c r="IK232" s="11"/>
      <c r="IL232" s="16"/>
      <c r="IM232" s="16"/>
      <c r="IN232" s="11"/>
      <c r="IO232" s="12"/>
      <c r="IP232" s="12"/>
      <c r="IQ232" s="13"/>
      <c r="IR232" s="14"/>
      <c r="IS232" s="11"/>
      <c r="IT232" s="11"/>
      <c r="IU232" s="11"/>
      <c r="IV232" s="11"/>
      <c r="IW232" s="11"/>
      <c r="IX232" s="11"/>
      <c r="IY232" s="11"/>
      <c r="IZ232" s="11"/>
      <c r="JA232" s="11"/>
      <c r="JB232" s="11"/>
      <c r="JC232" s="11"/>
      <c r="JD232" s="11"/>
      <c r="JE232" s="16"/>
      <c r="JF232" s="16"/>
      <c r="JG232" s="11"/>
      <c r="JH232" s="12"/>
      <c r="JI232" s="12"/>
      <c r="JJ232" s="13"/>
      <c r="JK232" s="14"/>
      <c r="JL232" s="11"/>
      <c r="JM232" s="11"/>
      <c r="JN232" s="11"/>
      <c r="JO232" s="11"/>
      <c r="JP232" s="11"/>
      <c r="JQ232" s="11"/>
      <c r="JR232" s="11"/>
      <c r="JS232" s="11"/>
      <c r="JT232" s="11"/>
      <c r="JU232" s="11"/>
      <c r="JV232" s="11"/>
      <c r="JW232" s="11"/>
      <c r="JX232" s="16"/>
      <c r="JY232" s="16"/>
      <c r="JZ232" s="11"/>
      <c r="KA232" s="12"/>
      <c r="KB232" s="12"/>
      <c r="KC232" s="13"/>
      <c r="KD232" s="14"/>
      <c r="KE232" s="11"/>
      <c r="KF232" s="11"/>
      <c r="KG232" s="11"/>
      <c r="KH232" s="11"/>
      <c r="KI232" s="11"/>
      <c r="KJ232" s="11"/>
      <c r="KK232" s="11"/>
      <c r="KL232" s="11"/>
      <c r="KM232" s="11"/>
      <c r="KN232" s="11"/>
      <c r="KO232" s="11"/>
      <c r="KP232" s="11"/>
      <c r="KQ232" s="16"/>
      <c r="KR232" s="16"/>
      <c r="KS232" s="11"/>
      <c r="KT232" s="12"/>
      <c r="KU232" s="12"/>
      <c r="KV232" s="13"/>
      <c r="KW232" s="14"/>
      <c r="KX232" s="11"/>
      <c r="KY232" s="11"/>
      <c r="KZ232" s="11"/>
      <c r="LA232" s="11"/>
      <c r="LB232" s="11"/>
      <c r="LC232" s="11"/>
      <c r="LD232" s="11"/>
      <c r="LE232" s="11"/>
      <c r="LF232" s="11"/>
      <c r="LG232" s="11"/>
      <c r="LH232" s="11"/>
      <c r="LI232" s="11"/>
      <c r="LJ232" s="16"/>
      <c r="LK232" s="16"/>
      <c r="LL232" s="11"/>
      <c r="LM232" s="12"/>
      <c r="LN232" s="12"/>
      <c r="LO232" s="13"/>
      <c r="LP232" s="14"/>
      <c r="LQ232" s="11"/>
      <c r="LR232" s="11"/>
      <c r="LS232" s="11"/>
      <c r="LT232" s="11"/>
      <c r="LU232" s="11"/>
      <c r="LV232" s="11"/>
      <c r="LW232" s="11"/>
      <c r="LX232" s="11"/>
      <c r="LY232" s="11"/>
      <c r="LZ232" s="11"/>
      <c r="MA232" s="11"/>
      <c r="MB232" s="11"/>
      <c r="MC232" s="16"/>
      <c r="MD232" s="16"/>
      <c r="ME232" s="11"/>
      <c r="MF232" s="12"/>
      <c r="MG232" s="12"/>
      <c r="MH232" s="13"/>
      <c r="MI232" s="14"/>
      <c r="MJ232" s="11"/>
      <c r="MK232" s="11"/>
      <c r="ML232" s="11"/>
      <c r="MM232" s="11"/>
      <c r="MN232" s="11"/>
      <c r="MO232" s="11"/>
      <c r="MP232" s="11"/>
      <c r="MQ232" s="11"/>
      <c r="MR232" s="11"/>
      <c r="MS232" s="11"/>
      <c r="MT232" s="11"/>
      <c r="MU232" s="11"/>
      <c r="MV232" s="16"/>
      <c r="MW232" s="16"/>
      <c r="MX232" s="11"/>
      <c r="MY232" s="12"/>
      <c r="MZ232" s="12"/>
      <c r="NA232" s="13"/>
      <c r="NB232" s="14"/>
      <c r="NC232" s="11"/>
      <c r="ND232" s="11"/>
      <c r="NE232" s="11"/>
      <c r="NF232" s="11"/>
      <c r="NG232" s="11"/>
      <c r="NH232" s="11"/>
      <c r="NI232" s="11"/>
      <c r="NJ232" s="11"/>
      <c r="NK232" s="11"/>
      <c r="NL232" s="11"/>
      <c r="NM232" s="11"/>
      <c r="NN232" s="11"/>
      <c r="NO232" s="16"/>
      <c r="NP232" s="16"/>
      <c r="NQ232" s="11"/>
      <c r="NR232" s="12"/>
      <c r="NS232" s="12"/>
      <c r="NT232" s="13"/>
      <c r="NU232" s="14"/>
      <c r="NV232" s="11"/>
      <c r="NW232" s="11"/>
      <c r="NX232" s="11"/>
      <c r="NY232" s="11"/>
      <c r="NZ232" s="11"/>
      <c r="OA232" s="11"/>
      <c r="OB232" s="11"/>
      <c r="OC232" s="11"/>
      <c r="OD232" s="11"/>
      <c r="OE232" s="11"/>
      <c r="OF232" s="11"/>
      <c r="OG232" s="11"/>
      <c r="OH232" s="16"/>
      <c r="OI232" s="16"/>
      <c r="OJ232" s="11"/>
      <c r="OK232" s="12"/>
      <c r="OL232" s="12"/>
      <c r="OM232" s="13"/>
      <c r="ON232" s="14"/>
      <c r="OO232" s="11"/>
      <c r="OP232" s="11"/>
      <c r="OQ232" s="11"/>
      <c r="OR232" s="11"/>
      <c r="OS232" s="11"/>
      <c r="OT232" s="11"/>
      <c r="OU232" s="11"/>
      <c r="OV232" s="11"/>
      <c r="OW232" s="11"/>
      <c r="OX232" s="11"/>
      <c r="OY232" s="11"/>
      <c r="OZ232" s="11"/>
      <c r="PA232" s="16"/>
      <c r="PB232" s="16"/>
    </row>
    <row r="233" spans="1:418" ht="100" customHeight="1" x14ac:dyDescent="0.75">
      <c r="A233" s="12">
        <v>3426</v>
      </c>
      <c r="B233" s="12" t="s">
        <v>3425</v>
      </c>
      <c r="C233" s="12" t="s">
        <v>7536</v>
      </c>
      <c r="D233" s="26">
        <v>3750</v>
      </c>
      <c r="E233" s="27">
        <v>4055</v>
      </c>
      <c r="F233" s="12" t="s">
        <v>8218</v>
      </c>
      <c r="G233" s="12" t="s">
        <v>8223</v>
      </c>
      <c r="H233" s="12" t="s">
        <v>8245</v>
      </c>
      <c r="I233" s="12">
        <v>1411264800</v>
      </c>
      <c r="J233" s="12">
        <v>1409620903</v>
      </c>
      <c r="K233" s="12" t="b">
        <v>0</v>
      </c>
      <c r="L233" s="12">
        <v>87</v>
      </c>
      <c r="M233" s="12" t="b">
        <v>1</v>
      </c>
      <c r="N233" s="12" t="s">
        <v>8273</v>
      </c>
      <c r="O233" s="12" t="s">
        <v>8274</v>
      </c>
      <c r="P233" s="12">
        <v>108</v>
      </c>
      <c r="Q233" s="12">
        <v>46.61</v>
      </c>
      <c r="R233" s="15">
        <v>41884.056747685187</v>
      </c>
      <c r="S233" s="15">
        <v>41903.083333333336</v>
      </c>
      <c r="T233" s="11"/>
      <c r="U233" s="12"/>
      <c r="V233" s="12"/>
      <c r="W233" s="13"/>
      <c r="X233" s="14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6"/>
      <c r="AL233" s="16"/>
      <c r="AM233" s="11"/>
      <c r="AN233" s="12"/>
      <c r="AO233" s="12"/>
      <c r="AP233" s="13"/>
      <c r="AQ233" s="14"/>
      <c r="AR233" s="11"/>
      <c r="AS233" s="11"/>
      <c r="AT233" s="11"/>
      <c r="AU233" s="11"/>
      <c r="AV233" s="11"/>
      <c r="AW233" s="11"/>
      <c r="AX233" s="11"/>
      <c r="AY233" s="11"/>
      <c r="AZ233" s="11"/>
      <c r="BA233" s="11"/>
      <c r="BB233" s="11"/>
      <c r="BC233" s="11"/>
      <c r="BD233" s="16"/>
      <c r="BE233" s="16"/>
      <c r="BF233" s="11"/>
      <c r="BG233" s="12"/>
      <c r="BH233" s="12"/>
      <c r="BI233" s="13"/>
      <c r="BJ233" s="14"/>
      <c r="BK233" s="11"/>
      <c r="BL233" s="11"/>
      <c r="BM233" s="11"/>
      <c r="BN233" s="11"/>
      <c r="BO233" s="11"/>
      <c r="BP233" s="11"/>
      <c r="BQ233" s="11"/>
      <c r="BR233" s="11"/>
      <c r="BS233" s="11"/>
      <c r="BT233" s="11"/>
      <c r="BU233" s="11"/>
      <c r="BV233" s="11"/>
      <c r="BW233" s="16"/>
      <c r="BX233" s="16"/>
      <c r="BY233" s="11"/>
      <c r="BZ233" s="12"/>
      <c r="CA233" s="12"/>
      <c r="CB233" s="13"/>
      <c r="CC233" s="14"/>
      <c r="CD233" s="11"/>
      <c r="CE233" s="11"/>
      <c r="CF233" s="11"/>
      <c r="CG233" s="11"/>
      <c r="CH233" s="11"/>
      <c r="CI233" s="11"/>
      <c r="CJ233" s="11"/>
      <c r="CK233" s="11"/>
      <c r="CL233" s="11"/>
      <c r="CM233" s="11"/>
      <c r="CN233" s="11"/>
      <c r="CO233" s="11"/>
      <c r="CP233" s="16"/>
      <c r="CQ233" s="16"/>
      <c r="CR233" s="11"/>
      <c r="CS233" s="12"/>
      <c r="CT233" s="12"/>
      <c r="CU233" s="13"/>
      <c r="CV233" s="14"/>
      <c r="CW233" s="11"/>
      <c r="CX233" s="11"/>
      <c r="CY233" s="11"/>
      <c r="CZ233" s="11"/>
      <c r="DA233" s="11"/>
      <c r="DB233" s="11"/>
      <c r="DC233" s="11"/>
      <c r="DD233" s="11"/>
      <c r="DE233" s="11"/>
      <c r="DF233" s="11"/>
      <c r="DG233" s="11"/>
      <c r="DH233" s="11"/>
      <c r="DI233" s="16"/>
      <c r="DJ233" s="16"/>
      <c r="DK233" s="11"/>
      <c r="DL233" s="12"/>
      <c r="DM233" s="12"/>
      <c r="DN233" s="13"/>
      <c r="DO233" s="14"/>
      <c r="DP233" s="11"/>
      <c r="DQ233" s="11"/>
      <c r="DR233" s="11"/>
      <c r="DS233" s="11"/>
      <c r="DT233" s="11"/>
      <c r="DU233" s="11"/>
      <c r="DV233" s="11"/>
      <c r="DW233" s="11"/>
      <c r="DX233" s="11"/>
      <c r="DY233" s="11"/>
      <c r="DZ233" s="11"/>
      <c r="EA233" s="11"/>
      <c r="EB233" s="16"/>
      <c r="EC233" s="16"/>
      <c r="ED233" s="11"/>
      <c r="EE233" s="12"/>
      <c r="EF233" s="12"/>
      <c r="EG233" s="13"/>
      <c r="EH233" s="14"/>
      <c r="EI233" s="11"/>
      <c r="EJ233" s="11"/>
      <c r="EK233" s="11"/>
      <c r="EL233" s="11"/>
      <c r="EM233" s="11"/>
      <c r="EN233" s="11"/>
      <c r="EO233" s="11"/>
      <c r="EP233" s="11"/>
      <c r="EQ233" s="11"/>
      <c r="ER233" s="11"/>
      <c r="ES233" s="11"/>
      <c r="ET233" s="11"/>
      <c r="EU233" s="16"/>
      <c r="EV233" s="16"/>
      <c r="EW233" s="11"/>
      <c r="EX233" s="12"/>
      <c r="EY233" s="12"/>
      <c r="EZ233" s="13"/>
      <c r="FA233" s="14"/>
      <c r="FB233" s="11"/>
      <c r="FC233" s="11"/>
      <c r="FD233" s="11"/>
      <c r="FE233" s="11"/>
      <c r="FF233" s="11"/>
      <c r="FG233" s="11"/>
      <c r="FH233" s="11"/>
      <c r="FI233" s="11"/>
      <c r="FJ233" s="11"/>
      <c r="FK233" s="11"/>
      <c r="FL233" s="11"/>
      <c r="FM233" s="11"/>
      <c r="FN233" s="16"/>
      <c r="FO233" s="16"/>
      <c r="FP233" s="11"/>
      <c r="FQ233" s="12"/>
      <c r="FR233" s="12"/>
      <c r="FS233" s="13"/>
      <c r="FT233" s="14"/>
      <c r="FU233" s="11"/>
      <c r="FV233" s="11"/>
      <c r="FW233" s="11"/>
      <c r="FX233" s="11"/>
      <c r="FY233" s="11"/>
      <c r="FZ233" s="11"/>
      <c r="GA233" s="11"/>
      <c r="GB233" s="11"/>
      <c r="GC233" s="11"/>
      <c r="GD233" s="11"/>
      <c r="GE233" s="11"/>
      <c r="GF233" s="11"/>
      <c r="GG233" s="16"/>
      <c r="GH233" s="16"/>
      <c r="GI233" s="11"/>
      <c r="GJ233" s="12"/>
      <c r="GK233" s="12"/>
      <c r="GL233" s="13"/>
      <c r="GM233" s="14"/>
      <c r="GN233" s="11"/>
      <c r="GO233" s="11"/>
      <c r="GP233" s="11"/>
      <c r="GQ233" s="11"/>
      <c r="GR233" s="11"/>
      <c r="GS233" s="11"/>
      <c r="GT233" s="11"/>
      <c r="GU233" s="11"/>
      <c r="GV233" s="11"/>
      <c r="GW233" s="11"/>
      <c r="GX233" s="11"/>
      <c r="GY233" s="11"/>
      <c r="GZ233" s="16"/>
      <c r="HA233" s="16"/>
      <c r="HB233" s="11"/>
      <c r="HC233" s="12"/>
      <c r="HD233" s="12"/>
      <c r="HE233" s="13"/>
      <c r="HF233" s="14"/>
      <c r="HG233" s="11"/>
      <c r="HH233" s="11"/>
      <c r="HI233" s="11"/>
      <c r="HJ233" s="11"/>
      <c r="HK233" s="11"/>
      <c r="HL233" s="11"/>
      <c r="HM233" s="11"/>
      <c r="HN233" s="11"/>
      <c r="HO233" s="11"/>
      <c r="HP233" s="11"/>
      <c r="HQ233" s="11"/>
      <c r="HR233" s="11"/>
      <c r="HS233" s="16"/>
      <c r="HT233" s="16"/>
      <c r="HU233" s="11"/>
      <c r="HV233" s="12"/>
      <c r="HW233" s="12"/>
      <c r="HX233" s="13"/>
      <c r="HY233" s="14"/>
      <c r="HZ233" s="11"/>
      <c r="IA233" s="11"/>
      <c r="IB233" s="11"/>
      <c r="IC233" s="11"/>
      <c r="ID233" s="11"/>
      <c r="IE233" s="11"/>
      <c r="IF233" s="11"/>
      <c r="IG233" s="11"/>
      <c r="IH233" s="11"/>
      <c r="II233" s="11"/>
      <c r="IJ233" s="11"/>
      <c r="IK233" s="11"/>
      <c r="IL233" s="16"/>
      <c r="IM233" s="16"/>
      <c r="IN233" s="11"/>
      <c r="IO233" s="12"/>
      <c r="IP233" s="12"/>
      <c r="IQ233" s="13"/>
      <c r="IR233" s="14"/>
      <c r="IS233" s="11"/>
      <c r="IT233" s="11"/>
      <c r="IU233" s="11"/>
      <c r="IV233" s="11"/>
      <c r="IW233" s="11"/>
      <c r="IX233" s="11"/>
      <c r="IY233" s="11"/>
      <c r="IZ233" s="11"/>
      <c r="JA233" s="11"/>
      <c r="JB233" s="11"/>
      <c r="JC233" s="11"/>
      <c r="JD233" s="11"/>
      <c r="JE233" s="16"/>
      <c r="JF233" s="16"/>
      <c r="JG233" s="11"/>
      <c r="JH233" s="12"/>
      <c r="JI233" s="12"/>
      <c r="JJ233" s="13"/>
      <c r="JK233" s="14"/>
      <c r="JL233" s="11"/>
      <c r="JM233" s="11"/>
      <c r="JN233" s="11"/>
      <c r="JO233" s="11"/>
      <c r="JP233" s="11"/>
      <c r="JQ233" s="11"/>
      <c r="JR233" s="11"/>
      <c r="JS233" s="11"/>
      <c r="JT233" s="11"/>
      <c r="JU233" s="11"/>
      <c r="JV233" s="11"/>
      <c r="JW233" s="11"/>
      <c r="JX233" s="16"/>
      <c r="JY233" s="16"/>
      <c r="JZ233" s="11"/>
      <c r="KA233" s="12"/>
      <c r="KB233" s="12"/>
      <c r="KC233" s="13"/>
      <c r="KD233" s="14"/>
      <c r="KE233" s="11"/>
      <c r="KF233" s="11"/>
      <c r="KG233" s="11"/>
      <c r="KH233" s="11"/>
      <c r="KI233" s="11"/>
      <c r="KJ233" s="11"/>
      <c r="KK233" s="11"/>
      <c r="KL233" s="11"/>
      <c r="KM233" s="11"/>
      <c r="KN233" s="11"/>
      <c r="KO233" s="11"/>
      <c r="KP233" s="11"/>
      <c r="KQ233" s="16"/>
      <c r="KR233" s="16"/>
      <c r="KS233" s="11"/>
      <c r="KT233" s="12"/>
      <c r="KU233" s="12"/>
      <c r="KV233" s="13"/>
      <c r="KW233" s="14"/>
      <c r="KX233" s="11"/>
      <c r="KY233" s="11"/>
      <c r="KZ233" s="11"/>
      <c r="LA233" s="11"/>
      <c r="LB233" s="11"/>
      <c r="LC233" s="11"/>
      <c r="LD233" s="11"/>
      <c r="LE233" s="11"/>
      <c r="LF233" s="11"/>
      <c r="LG233" s="11"/>
      <c r="LH233" s="11"/>
      <c r="LI233" s="11"/>
      <c r="LJ233" s="16"/>
      <c r="LK233" s="16"/>
      <c r="LL233" s="11"/>
      <c r="LM233" s="12"/>
      <c r="LN233" s="12"/>
      <c r="LO233" s="13"/>
      <c r="LP233" s="14"/>
      <c r="LQ233" s="11"/>
      <c r="LR233" s="11"/>
      <c r="LS233" s="11"/>
      <c r="LT233" s="11"/>
      <c r="LU233" s="11"/>
      <c r="LV233" s="11"/>
      <c r="LW233" s="11"/>
      <c r="LX233" s="11"/>
      <c r="LY233" s="11"/>
      <c r="LZ233" s="11"/>
      <c r="MA233" s="11"/>
      <c r="MB233" s="11"/>
      <c r="MC233" s="16"/>
      <c r="MD233" s="16"/>
      <c r="ME233" s="11"/>
      <c r="MF233" s="12"/>
      <c r="MG233" s="12"/>
      <c r="MH233" s="13"/>
      <c r="MI233" s="14"/>
      <c r="MJ233" s="11"/>
      <c r="MK233" s="11"/>
      <c r="ML233" s="11"/>
      <c r="MM233" s="11"/>
      <c r="MN233" s="11"/>
      <c r="MO233" s="11"/>
      <c r="MP233" s="11"/>
      <c r="MQ233" s="11"/>
      <c r="MR233" s="11"/>
      <c r="MS233" s="11"/>
      <c r="MT233" s="11"/>
      <c r="MU233" s="11"/>
      <c r="MV233" s="16"/>
      <c r="MW233" s="16"/>
      <c r="MX233" s="11"/>
      <c r="MY233" s="12"/>
      <c r="MZ233" s="12"/>
      <c r="NA233" s="13"/>
      <c r="NB233" s="14"/>
      <c r="NC233" s="11"/>
      <c r="ND233" s="11"/>
      <c r="NE233" s="11"/>
      <c r="NF233" s="11"/>
      <c r="NG233" s="11"/>
      <c r="NH233" s="11"/>
      <c r="NI233" s="11"/>
      <c r="NJ233" s="11"/>
      <c r="NK233" s="11"/>
      <c r="NL233" s="11"/>
      <c r="NM233" s="11"/>
      <c r="NN233" s="11"/>
      <c r="NO233" s="16"/>
      <c r="NP233" s="16"/>
      <c r="NQ233" s="11"/>
      <c r="NR233" s="12"/>
      <c r="NS233" s="12"/>
      <c r="NT233" s="13"/>
      <c r="NU233" s="14"/>
      <c r="NV233" s="11"/>
      <c r="NW233" s="11"/>
      <c r="NX233" s="11"/>
      <c r="NY233" s="11"/>
      <c r="NZ233" s="11"/>
      <c r="OA233" s="11"/>
      <c r="OB233" s="11"/>
      <c r="OC233" s="11"/>
      <c r="OD233" s="11"/>
      <c r="OE233" s="11"/>
      <c r="OF233" s="11"/>
      <c r="OG233" s="11"/>
      <c r="OH233" s="16"/>
      <c r="OI233" s="16"/>
      <c r="OJ233" s="11"/>
      <c r="OK233" s="12"/>
      <c r="OL233" s="12"/>
      <c r="OM233" s="13"/>
      <c r="ON233" s="14"/>
      <c r="OO233" s="11"/>
      <c r="OP233" s="11"/>
      <c r="OQ233" s="11"/>
      <c r="OR233" s="11"/>
      <c r="OS233" s="11"/>
      <c r="OT233" s="11"/>
      <c r="OU233" s="11"/>
      <c r="OV233" s="11"/>
      <c r="OW233" s="11"/>
      <c r="OX233" s="11"/>
      <c r="OY233" s="11"/>
      <c r="OZ233" s="11"/>
      <c r="PA233" s="16"/>
      <c r="PB233" s="16"/>
    </row>
    <row r="234" spans="1:418" ht="100" customHeight="1" x14ac:dyDescent="0.75">
      <c r="A234" s="12">
        <v>3431</v>
      </c>
      <c r="B234" s="12" t="s">
        <v>3430</v>
      </c>
      <c r="C234" s="12" t="s">
        <v>7541</v>
      </c>
      <c r="D234" s="26">
        <v>2000</v>
      </c>
      <c r="E234" s="27">
        <v>2000</v>
      </c>
      <c r="F234" s="12" t="s">
        <v>8218</v>
      </c>
      <c r="G234" s="12" t="s">
        <v>8223</v>
      </c>
      <c r="H234" s="12" t="s">
        <v>8245</v>
      </c>
      <c r="I234" s="12">
        <v>1408383153</v>
      </c>
      <c r="J234" s="12">
        <v>1405791153</v>
      </c>
      <c r="K234" s="12" t="b">
        <v>0</v>
      </c>
      <c r="L234" s="12">
        <v>21</v>
      </c>
      <c r="M234" s="12" t="b">
        <v>1</v>
      </c>
      <c r="N234" s="12" t="s">
        <v>8273</v>
      </c>
      <c r="O234" s="12" t="s">
        <v>8274</v>
      </c>
      <c r="P234" s="12">
        <v>100</v>
      </c>
      <c r="Q234" s="12">
        <v>95.24</v>
      </c>
      <c r="R234" s="15">
        <v>41839.730937500004</v>
      </c>
      <c r="S234" s="15">
        <v>41869.730937500004</v>
      </c>
      <c r="T234" s="11"/>
      <c r="U234" s="12"/>
      <c r="V234" s="12"/>
      <c r="W234" s="13"/>
      <c r="X234" s="14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6"/>
      <c r="AL234" s="16"/>
      <c r="AM234" s="11"/>
      <c r="AN234" s="12"/>
      <c r="AO234" s="12"/>
      <c r="AP234" s="13"/>
      <c r="AQ234" s="14"/>
      <c r="AR234" s="11"/>
      <c r="AS234" s="11"/>
      <c r="AT234" s="11"/>
      <c r="AU234" s="11"/>
      <c r="AV234" s="11"/>
      <c r="AW234" s="11"/>
      <c r="AX234" s="11"/>
      <c r="AY234" s="11"/>
      <c r="AZ234" s="11"/>
      <c r="BA234" s="11"/>
      <c r="BB234" s="11"/>
      <c r="BC234" s="11"/>
      <c r="BD234" s="16"/>
      <c r="BE234" s="16"/>
      <c r="BF234" s="11"/>
      <c r="BG234" s="12"/>
      <c r="BH234" s="12"/>
      <c r="BI234" s="13"/>
      <c r="BJ234" s="14"/>
      <c r="BK234" s="11"/>
      <c r="BL234" s="11"/>
      <c r="BM234" s="11"/>
      <c r="BN234" s="11"/>
      <c r="BO234" s="11"/>
      <c r="BP234" s="11"/>
      <c r="BQ234" s="11"/>
      <c r="BR234" s="11"/>
      <c r="BS234" s="11"/>
      <c r="BT234" s="11"/>
      <c r="BU234" s="11"/>
      <c r="BV234" s="11"/>
      <c r="BW234" s="16"/>
      <c r="BX234" s="16"/>
      <c r="BY234" s="11"/>
      <c r="BZ234" s="12"/>
      <c r="CA234" s="12"/>
      <c r="CB234" s="13"/>
      <c r="CC234" s="14"/>
      <c r="CD234" s="11"/>
      <c r="CE234" s="11"/>
      <c r="CF234" s="11"/>
      <c r="CG234" s="11"/>
      <c r="CH234" s="11"/>
      <c r="CI234" s="11"/>
      <c r="CJ234" s="11"/>
      <c r="CK234" s="11"/>
      <c r="CL234" s="11"/>
      <c r="CM234" s="11"/>
      <c r="CN234" s="11"/>
      <c r="CO234" s="11"/>
      <c r="CP234" s="16"/>
      <c r="CQ234" s="16"/>
      <c r="CR234" s="11"/>
      <c r="CS234" s="12"/>
      <c r="CT234" s="12"/>
      <c r="CU234" s="13"/>
      <c r="CV234" s="14"/>
      <c r="CW234" s="11"/>
      <c r="CX234" s="11"/>
      <c r="CY234" s="11"/>
      <c r="CZ234" s="11"/>
      <c r="DA234" s="11"/>
      <c r="DB234" s="11"/>
      <c r="DC234" s="11"/>
      <c r="DD234" s="11"/>
      <c r="DE234" s="11"/>
      <c r="DF234" s="11"/>
      <c r="DG234" s="11"/>
      <c r="DH234" s="11"/>
      <c r="DI234" s="16"/>
      <c r="DJ234" s="16"/>
      <c r="DK234" s="11"/>
      <c r="DL234" s="12"/>
      <c r="DM234" s="12"/>
      <c r="DN234" s="13"/>
      <c r="DO234" s="14"/>
      <c r="DP234" s="11"/>
      <c r="DQ234" s="11"/>
      <c r="DR234" s="11"/>
      <c r="DS234" s="11"/>
      <c r="DT234" s="11"/>
      <c r="DU234" s="11"/>
      <c r="DV234" s="11"/>
      <c r="DW234" s="11"/>
      <c r="DX234" s="11"/>
      <c r="DY234" s="11"/>
      <c r="DZ234" s="11"/>
      <c r="EA234" s="11"/>
      <c r="EB234" s="16"/>
      <c r="EC234" s="16"/>
      <c r="ED234" s="11"/>
      <c r="EE234" s="12"/>
      <c r="EF234" s="12"/>
      <c r="EG234" s="13"/>
      <c r="EH234" s="14"/>
      <c r="EI234" s="11"/>
      <c r="EJ234" s="11"/>
      <c r="EK234" s="11"/>
      <c r="EL234" s="11"/>
      <c r="EM234" s="11"/>
      <c r="EN234" s="11"/>
      <c r="EO234" s="11"/>
      <c r="EP234" s="11"/>
      <c r="EQ234" s="11"/>
      <c r="ER234" s="11"/>
      <c r="ES234" s="11"/>
      <c r="ET234" s="11"/>
      <c r="EU234" s="16"/>
      <c r="EV234" s="16"/>
      <c r="EW234" s="11"/>
      <c r="EX234" s="12"/>
      <c r="EY234" s="12"/>
      <c r="EZ234" s="13"/>
      <c r="FA234" s="14"/>
      <c r="FB234" s="11"/>
      <c r="FC234" s="11"/>
      <c r="FD234" s="11"/>
      <c r="FE234" s="11"/>
      <c r="FF234" s="11"/>
      <c r="FG234" s="11"/>
      <c r="FH234" s="11"/>
      <c r="FI234" s="11"/>
      <c r="FJ234" s="11"/>
      <c r="FK234" s="11"/>
      <c r="FL234" s="11"/>
      <c r="FM234" s="11"/>
      <c r="FN234" s="16"/>
      <c r="FO234" s="16"/>
      <c r="FP234" s="11"/>
      <c r="FQ234" s="12"/>
      <c r="FR234" s="12"/>
      <c r="FS234" s="13"/>
      <c r="FT234" s="14"/>
      <c r="FU234" s="11"/>
      <c r="FV234" s="11"/>
      <c r="FW234" s="11"/>
      <c r="FX234" s="11"/>
      <c r="FY234" s="11"/>
      <c r="FZ234" s="11"/>
      <c r="GA234" s="11"/>
      <c r="GB234" s="11"/>
      <c r="GC234" s="11"/>
      <c r="GD234" s="11"/>
      <c r="GE234" s="11"/>
      <c r="GF234" s="11"/>
      <c r="GG234" s="16"/>
      <c r="GH234" s="16"/>
      <c r="GI234" s="11"/>
      <c r="GJ234" s="12"/>
      <c r="GK234" s="12"/>
      <c r="GL234" s="13"/>
      <c r="GM234" s="14"/>
      <c r="GN234" s="11"/>
      <c r="GO234" s="11"/>
      <c r="GP234" s="11"/>
      <c r="GQ234" s="11"/>
      <c r="GR234" s="11"/>
      <c r="GS234" s="11"/>
      <c r="GT234" s="11"/>
      <c r="GU234" s="11"/>
      <c r="GV234" s="11"/>
      <c r="GW234" s="11"/>
      <c r="GX234" s="11"/>
      <c r="GY234" s="11"/>
      <c r="GZ234" s="16"/>
      <c r="HA234" s="16"/>
      <c r="HB234" s="11"/>
      <c r="HC234" s="12"/>
      <c r="HD234" s="12"/>
      <c r="HE234" s="13"/>
      <c r="HF234" s="14"/>
      <c r="HG234" s="11"/>
      <c r="HH234" s="11"/>
      <c r="HI234" s="11"/>
      <c r="HJ234" s="11"/>
      <c r="HK234" s="11"/>
      <c r="HL234" s="11"/>
      <c r="HM234" s="11"/>
      <c r="HN234" s="11"/>
      <c r="HO234" s="11"/>
      <c r="HP234" s="11"/>
      <c r="HQ234" s="11"/>
      <c r="HR234" s="11"/>
      <c r="HS234" s="16"/>
      <c r="HT234" s="16"/>
      <c r="HU234" s="11"/>
      <c r="HV234" s="12"/>
      <c r="HW234" s="12"/>
      <c r="HX234" s="13"/>
      <c r="HY234" s="14"/>
      <c r="HZ234" s="11"/>
      <c r="IA234" s="11"/>
      <c r="IB234" s="11"/>
      <c r="IC234" s="11"/>
      <c r="ID234" s="11"/>
      <c r="IE234" s="11"/>
      <c r="IF234" s="11"/>
      <c r="IG234" s="11"/>
      <c r="IH234" s="11"/>
      <c r="II234" s="11"/>
      <c r="IJ234" s="11"/>
      <c r="IK234" s="11"/>
      <c r="IL234" s="16"/>
      <c r="IM234" s="16"/>
      <c r="IN234" s="11"/>
      <c r="IO234" s="12"/>
      <c r="IP234" s="12"/>
      <c r="IQ234" s="13"/>
      <c r="IR234" s="14"/>
      <c r="IS234" s="11"/>
      <c r="IT234" s="11"/>
      <c r="IU234" s="11"/>
      <c r="IV234" s="11"/>
      <c r="IW234" s="11"/>
      <c r="IX234" s="11"/>
      <c r="IY234" s="11"/>
      <c r="IZ234" s="11"/>
      <c r="JA234" s="11"/>
      <c r="JB234" s="11"/>
      <c r="JC234" s="11"/>
      <c r="JD234" s="11"/>
      <c r="JE234" s="16"/>
      <c r="JF234" s="16"/>
      <c r="JG234" s="11"/>
      <c r="JH234" s="12"/>
      <c r="JI234" s="12"/>
      <c r="JJ234" s="13"/>
      <c r="JK234" s="14"/>
      <c r="JL234" s="11"/>
      <c r="JM234" s="11"/>
      <c r="JN234" s="11"/>
      <c r="JO234" s="11"/>
      <c r="JP234" s="11"/>
      <c r="JQ234" s="11"/>
      <c r="JR234" s="11"/>
      <c r="JS234" s="11"/>
      <c r="JT234" s="11"/>
      <c r="JU234" s="11"/>
      <c r="JV234" s="11"/>
      <c r="JW234" s="11"/>
      <c r="JX234" s="16"/>
      <c r="JY234" s="16"/>
      <c r="JZ234" s="11"/>
      <c r="KA234" s="12"/>
      <c r="KB234" s="12"/>
      <c r="KC234" s="13"/>
      <c r="KD234" s="14"/>
      <c r="KE234" s="11"/>
      <c r="KF234" s="11"/>
      <c r="KG234" s="11"/>
      <c r="KH234" s="11"/>
      <c r="KI234" s="11"/>
      <c r="KJ234" s="11"/>
      <c r="KK234" s="11"/>
      <c r="KL234" s="11"/>
      <c r="KM234" s="11"/>
      <c r="KN234" s="11"/>
      <c r="KO234" s="11"/>
      <c r="KP234" s="11"/>
      <c r="KQ234" s="16"/>
      <c r="KR234" s="16"/>
      <c r="KS234" s="11"/>
      <c r="KT234" s="12"/>
      <c r="KU234" s="12"/>
      <c r="KV234" s="13"/>
      <c r="KW234" s="14"/>
      <c r="KX234" s="11"/>
      <c r="KY234" s="11"/>
      <c r="KZ234" s="11"/>
      <c r="LA234" s="11"/>
      <c r="LB234" s="11"/>
      <c r="LC234" s="11"/>
      <c r="LD234" s="11"/>
      <c r="LE234" s="11"/>
      <c r="LF234" s="11"/>
      <c r="LG234" s="11"/>
      <c r="LH234" s="11"/>
      <c r="LI234" s="11"/>
      <c r="LJ234" s="16"/>
      <c r="LK234" s="16"/>
      <c r="LL234" s="11"/>
      <c r="LM234" s="12"/>
      <c r="LN234" s="12"/>
      <c r="LO234" s="13"/>
      <c r="LP234" s="14"/>
      <c r="LQ234" s="11"/>
      <c r="LR234" s="11"/>
      <c r="LS234" s="11"/>
      <c r="LT234" s="11"/>
      <c r="LU234" s="11"/>
      <c r="LV234" s="11"/>
      <c r="LW234" s="11"/>
      <c r="LX234" s="11"/>
      <c r="LY234" s="11"/>
      <c r="LZ234" s="11"/>
      <c r="MA234" s="11"/>
      <c r="MB234" s="11"/>
      <c r="MC234" s="16"/>
      <c r="MD234" s="16"/>
      <c r="ME234" s="11"/>
      <c r="MF234" s="12"/>
      <c r="MG234" s="12"/>
      <c r="MH234" s="13"/>
      <c r="MI234" s="14"/>
      <c r="MJ234" s="11"/>
      <c r="MK234" s="11"/>
      <c r="ML234" s="11"/>
      <c r="MM234" s="11"/>
      <c r="MN234" s="11"/>
      <c r="MO234" s="11"/>
      <c r="MP234" s="11"/>
      <c r="MQ234" s="11"/>
      <c r="MR234" s="11"/>
      <c r="MS234" s="11"/>
      <c r="MT234" s="11"/>
      <c r="MU234" s="11"/>
      <c r="MV234" s="16"/>
      <c r="MW234" s="16"/>
      <c r="MX234" s="11"/>
      <c r="MY234" s="12"/>
      <c r="MZ234" s="12"/>
      <c r="NA234" s="13"/>
      <c r="NB234" s="14"/>
      <c r="NC234" s="11"/>
      <c r="ND234" s="11"/>
      <c r="NE234" s="11"/>
      <c r="NF234" s="11"/>
      <c r="NG234" s="11"/>
      <c r="NH234" s="11"/>
      <c r="NI234" s="11"/>
      <c r="NJ234" s="11"/>
      <c r="NK234" s="11"/>
      <c r="NL234" s="11"/>
      <c r="NM234" s="11"/>
      <c r="NN234" s="11"/>
      <c r="NO234" s="16"/>
      <c r="NP234" s="16"/>
      <c r="NQ234" s="11"/>
      <c r="NR234" s="12"/>
      <c r="NS234" s="12"/>
      <c r="NT234" s="13"/>
      <c r="NU234" s="14"/>
      <c r="NV234" s="11"/>
      <c r="NW234" s="11"/>
      <c r="NX234" s="11"/>
      <c r="NY234" s="11"/>
      <c r="NZ234" s="11"/>
      <c r="OA234" s="11"/>
      <c r="OB234" s="11"/>
      <c r="OC234" s="11"/>
      <c r="OD234" s="11"/>
      <c r="OE234" s="11"/>
      <c r="OF234" s="11"/>
      <c r="OG234" s="11"/>
      <c r="OH234" s="16"/>
      <c r="OI234" s="16"/>
      <c r="OJ234" s="11"/>
      <c r="OK234" s="12"/>
      <c r="OL234" s="12"/>
      <c r="OM234" s="13"/>
      <c r="ON234" s="14"/>
      <c r="OO234" s="11"/>
      <c r="OP234" s="11"/>
      <c r="OQ234" s="11"/>
      <c r="OR234" s="11"/>
      <c r="OS234" s="11"/>
      <c r="OT234" s="11"/>
      <c r="OU234" s="11"/>
      <c r="OV234" s="11"/>
      <c r="OW234" s="11"/>
      <c r="OX234" s="11"/>
      <c r="OY234" s="11"/>
      <c r="OZ234" s="11"/>
      <c r="PA234" s="16"/>
      <c r="PB234" s="16"/>
    </row>
    <row r="235" spans="1:418" ht="100" customHeight="1" x14ac:dyDescent="0.75">
      <c r="A235" s="12">
        <v>3432</v>
      </c>
      <c r="B235" s="12" t="s">
        <v>3431</v>
      </c>
      <c r="C235" s="12" t="s">
        <v>7542</v>
      </c>
      <c r="D235" s="26">
        <v>2000</v>
      </c>
      <c r="E235" s="27">
        <v>2193</v>
      </c>
      <c r="F235" s="12" t="s">
        <v>8218</v>
      </c>
      <c r="G235" s="12" t="s">
        <v>8223</v>
      </c>
      <c r="H235" s="12" t="s">
        <v>8245</v>
      </c>
      <c r="I235" s="12">
        <v>1454709600</v>
      </c>
      <c r="J235" s="12">
        <v>1452520614</v>
      </c>
      <c r="K235" s="12" t="b">
        <v>0</v>
      </c>
      <c r="L235" s="12">
        <v>42</v>
      </c>
      <c r="M235" s="12" t="b">
        <v>1</v>
      </c>
      <c r="N235" s="12" t="s">
        <v>8273</v>
      </c>
      <c r="O235" s="12" t="s">
        <v>8274</v>
      </c>
      <c r="P235" s="12">
        <v>110</v>
      </c>
      <c r="Q235" s="12">
        <v>52.21</v>
      </c>
      <c r="R235" s="15">
        <v>42380.581180555557</v>
      </c>
      <c r="S235" s="15">
        <v>42405.916666666672</v>
      </c>
      <c r="T235" s="11"/>
      <c r="U235" s="12"/>
      <c r="V235" s="12"/>
      <c r="W235" s="13"/>
      <c r="X235" s="14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6"/>
      <c r="AL235" s="16"/>
      <c r="AM235" s="11"/>
      <c r="AN235" s="12"/>
      <c r="AO235" s="12"/>
      <c r="AP235" s="13"/>
      <c r="AQ235" s="14"/>
      <c r="AR235" s="11"/>
      <c r="AS235" s="11"/>
      <c r="AT235" s="11"/>
      <c r="AU235" s="11"/>
      <c r="AV235" s="11"/>
      <c r="AW235" s="11"/>
      <c r="AX235" s="11"/>
      <c r="AY235" s="11"/>
      <c r="AZ235" s="11"/>
      <c r="BA235" s="11"/>
      <c r="BB235" s="11"/>
      <c r="BC235" s="11"/>
      <c r="BD235" s="16"/>
      <c r="BE235" s="16"/>
      <c r="BF235" s="11"/>
      <c r="BG235" s="12"/>
      <c r="BH235" s="12"/>
      <c r="BI235" s="13"/>
      <c r="BJ235" s="14"/>
      <c r="BK235" s="11"/>
      <c r="BL235" s="11"/>
      <c r="BM235" s="11"/>
      <c r="BN235" s="11"/>
      <c r="BO235" s="11"/>
      <c r="BP235" s="11"/>
      <c r="BQ235" s="11"/>
      <c r="BR235" s="11"/>
      <c r="BS235" s="11"/>
      <c r="BT235" s="11"/>
      <c r="BU235" s="11"/>
      <c r="BV235" s="11"/>
      <c r="BW235" s="16"/>
      <c r="BX235" s="16"/>
      <c r="BY235" s="11"/>
      <c r="BZ235" s="12"/>
      <c r="CA235" s="12"/>
      <c r="CB235" s="13"/>
      <c r="CC235" s="14"/>
      <c r="CD235" s="11"/>
      <c r="CE235" s="11"/>
      <c r="CF235" s="11"/>
      <c r="CG235" s="11"/>
      <c r="CH235" s="11"/>
      <c r="CI235" s="11"/>
      <c r="CJ235" s="11"/>
      <c r="CK235" s="11"/>
      <c r="CL235" s="11"/>
      <c r="CM235" s="11"/>
      <c r="CN235" s="11"/>
      <c r="CO235" s="11"/>
      <c r="CP235" s="16"/>
      <c r="CQ235" s="16"/>
      <c r="CR235" s="11"/>
      <c r="CS235" s="12"/>
      <c r="CT235" s="12"/>
      <c r="CU235" s="13"/>
      <c r="CV235" s="14"/>
      <c r="CW235" s="11"/>
      <c r="CX235" s="11"/>
      <c r="CY235" s="11"/>
      <c r="CZ235" s="11"/>
      <c r="DA235" s="11"/>
      <c r="DB235" s="11"/>
      <c r="DC235" s="11"/>
      <c r="DD235" s="11"/>
      <c r="DE235" s="11"/>
      <c r="DF235" s="11"/>
      <c r="DG235" s="11"/>
      <c r="DH235" s="11"/>
      <c r="DI235" s="16"/>
      <c r="DJ235" s="16"/>
      <c r="DK235" s="11"/>
      <c r="DL235" s="12"/>
      <c r="DM235" s="12"/>
      <c r="DN235" s="13"/>
      <c r="DO235" s="14"/>
      <c r="DP235" s="11"/>
      <c r="DQ235" s="11"/>
      <c r="DR235" s="11"/>
      <c r="DS235" s="11"/>
      <c r="DT235" s="11"/>
      <c r="DU235" s="11"/>
      <c r="DV235" s="11"/>
      <c r="DW235" s="11"/>
      <c r="DX235" s="11"/>
      <c r="DY235" s="11"/>
      <c r="DZ235" s="11"/>
      <c r="EA235" s="11"/>
      <c r="EB235" s="16"/>
      <c r="EC235" s="16"/>
      <c r="ED235" s="11"/>
      <c r="EE235" s="12"/>
      <c r="EF235" s="12"/>
      <c r="EG235" s="13"/>
      <c r="EH235" s="14"/>
      <c r="EI235" s="11"/>
      <c r="EJ235" s="11"/>
      <c r="EK235" s="11"/>
      <c r="EL235" s="11"/>
      <c r="EM235" s="11"/>
      <c r="EN235" s="11"/>
      <c r="EO235" s="11"/>
      <c r="EP235" s="11"/>
      <c r="EQ235" s="11"/>
      <c r="ER235" s="11"/>
      <c r="ES235" s="11"/>
      <c r="ET235" s="11"/>
      <c r="EU235" s="16"/>
      <c r="EV235" s="16"/>
      <c r="EW235" s="11"/>
      <c r="EX235" s="12"/>
      <c r="EY235" s="12"/>
      <c r="EZ235" s="13"/>
      <c r="FA235" s="14"/>
      <c r="FB235" s="11"/>
      <c r="FC235" s="11"/>
      <c r="FD235" s="11"/>
      <c r="FE235" s="11"/>
      <c r="FF235" s="11"/>
      <c r="FG235" s="11"/>
      <c r="FH235" s="11"/>
      <c r="FI235" s="11"/>
      <c r="FJ235" s="11"/>
      <c r="FK235" s="11"/>
      <c r="FL235" s="11"/>
      <c r="FM235" s="11"/>
      <c r="FN235" s="16"/>
      <c r="FO235" s="16"/>
      <c r="FP235" s="11"/>
      <c r="FQ235" s="12"/>
      <c r="FR235" s="12"/>
      <c r="FS235" s="13"/>
      <c r="FT235" s="14"/>
      <c r="FU235" s="11"/>
      <c r="FV235" s="11"/>
      <c r="FW235" s="11"/>
      <c r="FX235" s="11"/>
      <c r="FY235" s="11"/>
      <c r="FZ235" s="11"/>
      <c r="GA235" s="11"/>
      <c r="GB235" s="11"/>
      <c r="GC235" s="11"/>
      <c r="GD235" s="11"/>
      <c r="GE235" s="11"/>
      <c r="GF235" s="11"/>
      <c r="GG235" s="16"/>
      <c r="GH235" s="16"/>
      <c r="GI235" s="11"/>
      <c r="GJ235" s="12"/>
      <c r="GK235" s="12"/>
      <c r="GL235" s="13"/>
      <c r="GM235" s="14"/>
      <c r="GN235" s="11"/>
      <c r="GO235" s="11"/>
      <c r="GP235" s="11"/>
      <c r="GQ235" s="11"/>
      <c r="GR235" s="11"/>
      <c r="GS235" s="11"/>
      <c r="GT235" s="11"/>
      <c r="GU235" s="11"/>
      <c r="GV235" s="11"/>
      <c r="GW235" s="11"/>
      <c r="GX235" s="11"/>
      <c r="GY235" s="11"/>
      <c r="GZ235" s="16"/>
      <c r="HA235" s="16"/>
      <c r="HB235" s="11"/>
      <c r="HC235" s="12"/>
      <c r="HD235" s="12"/>
      <c r="HE235" s="13"/>
      <c r="HF235" s="14"/>
      <c r="HG235" s="11"/>
      <c r="HH235" s="11"/>
      <c r="HI235" s="11"/>
      <c r="HJ235" s="11"/>
      <c r="HK235" s="11"/>
      <c r="HL235" s="11"/>
      <c r="HM235" s="11"/>
      <c r="HN235" s="11"/>
      <c r="HO235" s="11"/>
      <c r="HP235" s="11"/>
      <c r="HQ235" s="11"/>
      <c r="HR235" s="11"/>
      <c r="HS235" s="16"/>
      <c r="HT235" s="16"/>
      <c r="HU235" s="11"/>
      <c r="HV235" s="12"/>
      <c r="HW235" s="12"/>
      <c r="HX235" s="13"/>
      <c r="HY235" s="14"/>
      <c r="HZ235" s="11"/>
      <c r="IA235" s="11"/>
      <c r="IB235" s="11"/>
      <c r="IC235" s="11"/>
      <c r="ID235" s="11"/>
      <c r="IE235" s="11"/>
      <c r="IF235" s="11"/>
      <c r="IG235" s="11"/>
      <c r="IH235" s="11"/>
      <c r="II235" s="11"/>
      <c r="IJ235" s="11"/>
      <c r="IK235" s="11"/>
      <c r="IL235" s="16"/>
      <c r="IM235" s="16"/>
      <c r="IN235" s="11"/>
      <c r="IO235" s="12"/>
      <c r="IP235" s="12"/>
      <c r="IQ235" s="13"/>
      <c r="IR235" s="14"/>
      <c r="IS235" s="11"/>
      <c r="IT235" s="11"/>
      <c r="IU235" s="11"/>
      <c r="IV235" s="11"/>
      <c r="IW235" s="11"/>
      <c r="IX235" s="11"/>
      <c r="IY235" s="11"/>
      <c r="IZ235" s="11"/>
      <c r="JA235" s="11"/>
      <c r="JB235" s="11"/>
      <c r="JC235" s="11"/>
      <c r="JD235" s="11"/>
      <c r="JE235" s="16"/>
      <c r="JF235" s="16"/>
      <c r="JG235" s="11"/>
      <c r="JH235" s="12"/>
      <c r="JI235" s="12"/>
      <c r="JJ235" s="13"/>
      <c r="JK235" s="14"/>
      <c r="JL235" s="11"/>
      <c r="JM235" s="11"/>
      <c r="JN235" s="11"/>
      <c r="JO235" s="11"/>
      <c r="JP235" s="11"/>
      <c r="JQ235" s="11"/>
      <c r="JR235" s="11"/>
      <c r="JS235" s="11"/>
      <c r="JT235" s="11"/>
      <c r="JU235" s="11"/>
      <c r="JV235" s="11"/>
      <c r="JW235" s="11"/>
      <c r="JX235" s="16"/>
      <c r="JY235" s="16"/>
      <c r="JZ235" s="11"/>
      <c r="KA235" s="12"/>
      <c r="KB235" s="12"/>
      <c r="KC235" s="13"/>
      <c r="KD235" s="14"/>
      <c r="KE235" s="11"/>
      <c r="KF235" s="11"/>
      <c r="KG235" s="11"/>
      <c r="KH235" s="11"/>
      <c r="KI235" s="11"/>
      <c r="KJ235" s="11"/>
      <c r="KK235" s="11"/>
      <c r="KL235" s="11"/>
      <c r="KM235" s="11"/>
      <c r="KN235" s="11"/>
      <c r="KO235" s="11"/>
      <c r="KP235" s="11"/>
      <c r="KQ235" s="16"/>
      <c r="KR235" s="16"/>
      <c r="KS235" s="11"/>
      <c r="KT235" s="12"/>
      <c r="KU235" s="12"/>
      <c r="KV235" s="13"/>
      <c r="KW235" s="14"/>
      <c r="KX235" s="11"/>
      <c r="KY235" s="11"/>
      <c r="KZ235" s="11"/>
      <c r="LA235" s="11"/>
      <c r="LB235" s="11"/>
      <c r="LC235" s="11"/>
      <c r="LD235" s="11"/>
      <c r="LE235" s="11"/>
      <c r="LF235" s="11"/>
      <c r="LG235" s="11"/>
      <c r="LH235" s="11"/>
      <c r="LI235" s="11"/>
      <c r="LJ235" s="16"/>
      <c r="LK235" s="16"/>
      <c r="LL235" s="11"/>
      <c r="LM235" s="12"/>
      <c r="LN235" s="12"/>
      <c r="LO235" s="13"/>
      <c r="LP235" s="14"/>
      <c r="LQ235" s="11"/>
      <c r="LR235" s="11"/>
      <c r="LS235" s="11"/>
      <c r="LT235" s="11"/>
      <c r="LU235" s="11"/>
      <c r="LV235" s="11"/>
      <c r="LW235" s="11"/>
      <c r="LX235" s="11"/>
      <c r="LY235" s="11"/>
      <c r="LZ235" s="11"/>
      <c r="MA235" s="11"/>
      <c r="MB235" s="11"/>
      <c r="MC235" s="16"/>
      <c r="MD235" s="16"/>
      <c r="ME235" s="11"/>
      <c r="MF235" s="12"/>
      <c r="MG235" s="12"/>
      <c r="MH235" s="13"/>
      <c r="MI235" s="14"/>
      <c r="MJ235" s="11"/>
      <c r="MK235" s="11"/>
      <c r="ML235" s="11"/>
      <c r="MM235" s="11"/>
      <c r="MN235" s="11"/>
      <c r="MO235" s="11"/>
      <c r="MP235" s="11"/>
      <c r="MQ235" s="11"/>
      <c r="MR235" s="11"/>
      <c r="MS235" s="11"/>
      <c r="MT235" s="11"/>
      <c r="MU235" s="11"/>
      <c r="MV235" s="16"/>
      <c r="MW235" s="16"/>
      <c r="MX235" s="11"/>
      <c r="MY235" s="12"/>
      <c r="MZ235" s="12"/>
      <c r="NA235" s="13"/>
      <c r="NB235" s="14"/>
      <c r="NC235" s="11"/>
      <c r="ND235" s="11"/>
      <c r="NE235" s="11"/>
      <c r="NF235" s="11"/>
      <c r="NG235" s="11"/>
      <c r="NH235" s="11"/>
      <c r="NI235" s="11"/>
      <c r="NJ235" s="11"/>
      <c r="NK235" s="11"/>
      <c r="NL235" s="11"/>
      <c r="NM235" s="11"/>
      <c r="NN235" s="11"/>
      <c r="NO235" s="16"/>
      <c r="NP235" s="16"/>
      <c r="NQ235" s="11"/>
      <c r="NR235" s="12"/>
      <c r="NS235" s="12"/>
      <c r="NT235" s="13"/>
      <c r="NU235" s="14"/>
      <c r="NV235" s="11"/>
      <c r="NW235" s="11"/>
      <c r="NX235" s="11"/>
      <c r="NY235" s="11"/>
      <c r="NZ235" s="11"/>
      <c r="OA235" s="11"/>
      <c r="OB235" s="11"/>
      <c r="OC235" s="11"/>
      <c r="OD235" s="11"/>
      <c r="OE235" s="11"/>
      <c r="OF235" s="11"/>
      <c r="OG235" s="11"/>
      <c r="OH235" s="16"/>
      <c r="OI235" s="16"/>
      <c r="OJ235" s="11"/>
      <c r="OK235" s="12"/>
      <c r="OL235" s="12"/>
      <c r="OM235" s="13"/>
      <c r="ON235" s="14"/>
      <c r="OO235" s="11"/>
      <c r="OP235" s="11"/>
      <c r="OQ235" s="11"/>
      <c r="OR235" s="11"/>
      <c r="OS235" s="11"/>
      <c r="OT235" s="11"/>
      <c r="OU235" s="11"/>
      <c r="OV235" s="11"/>
      <c r="OW235" s="11"/>
      <c r="OX235" s="11"/>
      <c r="OY235" s="11"/>
      <c r="OZ235" s="11"/>
      <c r="PA235" s="16"/>
      <c r="PB235" s="16"/>
    </row>
    <row r="236" spans="1:418" ht="100" customHeight="1" x14ac:dyDescent="0.75">
      <c r="A236" s="12">
        <v>3433</v>
      </c>
      <c r="B236" s="12" t="s">
        <v>3432</v>
      </c>
      <c r="C236" s="12" t="s">
        <v>7543</v>
      </c>
      <c r="D236" s="26">
        <v>9500</v>
      </c>
      <c r="E236" s="27">
        <v>9525</v>
      </c>
      <c r="F236" s="12" t="s">
        <v>8218</v>
      </c>
      <c r="G236" s="12" t="s">
        <v>8223</v>
      </c>
      <c r="H236" s="12" t="s">
        <v>8245</v>
      </c>
      <c r="I236" s="12">
        <v>1402974000</v>
      </c>
      <c r="J236" s="12">
        <v>1400290255</v>
      </c>
      <c r="K236" s="12" t="b">
        <v>0</v>
      </c>
      <c r="L236" s="12">
        <v>71</v>
      </c>
      <c r="M236" s="12" t="b">
        <v>1</v>
      </c>
      <c r="N236" s="12" t="s">
        <v>8273</v>
      </c>
      <c r="O236" s="12" t="s">
        <v>8274</v>
      </c>
      <c r="P236" s="12">
        <v>100</v>
      </c>
      <c r="Q236" s="12">
        <v>134.15</v>
      </c>
      <c r="R236" s="15">
        <v>41776.063136574077</v>
      </c>
      <c r="S236" s="15">
        <v>41807.125</v>
      </c>
      <c r="T236" s="11"/>
      <c r="U236" s="12"/>
      <c r="V236" s="12"/>
      <c r="W236" s="13"/>
      <c r="X236" s="14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6"/>
      <c r="AL236" s="16"/>
      <c r="AM236" s="11"/>
      <c r="AN236" s="12"/>
      <c r="AO236" s="12"/>
      <c r="AP236" s="13"/>
      <c r="AQ236" s="14"/>
      <c r="AR236" s="11"/>
      <c r="AS236" s="11"/>
      <c r="AT236" s="11"/>
      <c r="AU236" s="11"/>
      <c r="AV236" s="11"/>
      <c r="AW236" s="11"/>
      <c r="AX236" s="11"/>
      <c r="AY236" s="11"/>
      <c r="AZ236" s="11"/>
      <c r="BA236" s="11"/>
      <c r="BB236" s="11"/>
      <c r="BC236" s="11"/>
      <c r="BD236" s="16"/>
      <c r="BE236" s="16"/>
      <c r="BF236" s="11"/>
      <c r="BG236" s="12"/>
      <c r="BH236" s="12"/>
      <c r="BI236" s="13"/>
      <c r="BJ236" s="14"/>
      <c r="BK236" s="11"/>
      <c r="BL236" s="11"/>
      <c r="BM236" s="11"/>
      <c r="BN236" s="11"/>
      <c r="BO236" s="11"/>
      <c r="BP236" s="11"/>
      <c r="BQ236" s="11"/>
      <c r="BR236" s="11"/>
      <c r="BS236" s="11"/>
      <c r="BT236" s="11"/>
      <c r="BU236" s="11"/>
      <c r="BV236" s="11"/>
      <c r="BW236" s="16"/>
      <c r="BX236" s="16"/>
      <c r="BY236" s="11"/>
      <c r="BZ236" s="12"/>
      <c r="CA236" s="12"/>
      <c r="CB236" s="13"/>
      <c r="CC236" s="14"/>
      <c r="CD236" s="11"/>
      <c r="CE236" s="11"/>
      <c r="CF236" s="11"/>
      <c r="CG236" s="11"/>
      <c r="CH236" s="11"/>
      <c r="CI236" s="11"/>
      <c r="CJ236" s="11"/>
      <c r="CK236" s="11"/>
      <c r="CL236" s="11"/>
      <c r="CM236" s="11"/>
      <c r="CN236" s="11"/>
      <c r="CO236" s="11"/>
      <c r="CP236" s="16"/>
      <c r="CQ236" s="16"/>
      <c r="CR236" s="11"/>
      <c r="CS236" s="12"/>
      <c r="CT236" s="12"/>
      <c r="CU236" s="13"/>
      <c r="CV236" s="14"/>
      <c r="CW236" s="11"/>
      <c r="CX236" s="11"/>
      <c r="CY236" s="11"/>
      <c r="CZ236" s="11"/>
      <c r="DA236" s="11"/>
      <c r="DB236" s="11"/>
      <c r="DC236" s="11"/>
      <c r="DD236" s="11"/>
      <c r="DE236" s="11"/>
      <c r="DF236" s="11"/>
      <c r="DG236" s="11"/>
      <c r="DH236" s="11"/>
      <c r="DI236" s="16"/>
      <c r="DJ236" s="16"/>
      <c r="DK236" s="11"/>
      <c r="DL236" s="12"/>
      <c r="DM236" s="12"/>
      <c r="DN236" s="13"/>
      <c r="DO236" s="14"/>
      <c r="DP236" s="11"/>
      <c r="DQ236" s="11"/>
      <c r="DR236" s="11"/>
      <c r="DS236" s="11"/>
      <c r="DT236" s="11"/>
      <c r="DU236" s="11"/>
      <c r="DV236" s="11"/>
      <c r="DW236" s="11"/>
      <c r="DX236" s="11"/>
      <c r="DY236" s="11"/>
      <c r="DZ236" s="11"/>
      <c r="EA236" s="11"/>
      <c r="EB236" s="16"/>
      <c r="EC236" s="16"/>
      <c r="ED236" s="11"/>
      <c r="EE236" s="12"/>
      <c r="EF236" s="12"/>
      <c r="EG236" s="13"/>
      <c r="EH236" s="14"/>
      <c r="EI236" s="11"/>
      <c r="EJ236" s="11"/>
      <c r="EK236" s="11"/>
      <c r="EL236" s="11"/>
      <c r="EM236" s="11"/>
      <c r="EN236" s="11"/>
      <c r="EO236" s="11"/>
      <c r="EP236" s="11"/>
      <c r="EQ236" s="11"/>
      <c r="ER236" s="11"/>
      <c r="ES236" s="11"/>
      <c r="ET236" s="11"/>
      <c r="EU236" s="16"/>
      <c r="EV236" s="16"/>
      <c r="EW236" s="11"/>
      <c r="EX236" s="12"/>
      <c r="EY236" s="12"/>
      <c r="EZ236" s="13"/>
      <c r="FA236" s="14"/>
      <c r="FB236" s="11"/>
      <c r="FC236" s="11"/>
      <c r="FD236" s="11"/>
      <c r="FE236" s="11"/>
      <c r="FF236" s="11"/>
      <c r="FG236" s="11"/>
      <c r="FH236" s="11"/>
      <c r="FI236" s="11"/>
      <c r="FJ236" s="11"/>
      <c r="FK236" s="11"/>
      <c r="FL236" s="11"/>
      <c r="FM236" s="11"/>
      <c r="FN236" s="16"/>
      <c r="FO236" s="16"/>
      <c r="FP236" s="11"/>
      <c r="FQ236" s="12"/>
      <c r="FR236" s="12"/>
      <c r="FS236" s="13"/>
      <c r="FT236" s="14"/>
      <c r="FU236" s="11"/>
      <c r="FV236" s="11"/>
      <c r="FW236" s="11"/>
      <c r="FX236" s="11"/>
      <c r="FY236" s="11"/>
      <c r="FZ236" s="11"/>
      <c r="GA236" s="11"/>
      <c r="GB236" s="11"/>
      <c r="GC236" s="11"/>
      <c r="GD236" s="11"/>
      <c r="GE236" s="11"/>
      <c r="GF236" s="11"/>
      <c r="GG236" s="16"/>
      <c r="GH236" s="16"/>
      <c r="GI236" s="11"/>
      <c r="GJ236" s="12"/>
      <c r="GK236" s="12"/>
      <c r="GL236" s="13"/>
      <c r="GM236" s="14"/>
      <c r="GN236" s="11"/>
      <c r="GO236" s="11"/>
      <c r="GP236" s="11"/>
      <c r="GQ236" s="11"/>
      <c r="GR236" s="11"/>
      <c r="GS236" s="11"/>
      <c r="GT236" s="11"/>
      <c r="GU236" s="11"/>
      <c r="GV236" s="11"/>
      <c r="GW236" s="11"/>
      <c r="GX236" s="11"/>
      <c r="GY236" s="11"/>
      <c r="GZ236" s="16"/>
      <c r="HA236" s="16"/>
      <c r="HB236" s="11"/>
      <c r="HC236" s="12"/>
      <c r="HD236" s="12"/>
      <c r="HE236" s="13"/>
      <c r="HF236" s="14"/>
      <c r="HG236" s="11"/>
      <c r="HH236" s="11"/>
      <c r="HI236" s="11"/>
      <c r="HJ236" s="11"/>
      <c r="HK236" s="11"/>
      <c r="HL236" s="11"/>
      <c r="HM236" s="11"/>
      <c r="HN236" s="11"/>
      <c r="HO236" s="11"/>
      <c r="HP236" s="11"/>
      <c r="HQ236" s="11"/>
      <c r="HR236" s="11"/>
      <c r="HS236" s="16"/>
      <c r="HT236" s="16"/>
      <c r="HU236" s="11"/>
      <c r="HV236" s="12"/>
      <c r="HW236" s="12"/>
      <c r="HX236" s="13"/>
      <c r="HY236" s="14"/>
      <c r="HZ236" s="11"/>
      <c r="IA236" s="11"/>
      <c r="IB236" s="11"/>
      <c r="IC236" s="11"/>
      <c r="ID236" s="11"/>
      <c r="IE236" s="11"/>
      <c r="IF236" s="11"/>
      <c r="IG236" s="11"/>
      <c r="IH236" s="11"/>
      <c r="II236" s="11"/>
      <c r="IJ236" s="11"/>
      <c r="IK236" s="11"/>
      <c r="IL236" s="16"/>
      <c r="IM236" s="16"/>
      <c r="IN236" s="11"/>
      <c r="IO236" s="12"/>
      <c r="IP236" s="12"/>
      <c r="IQ236" s="13"/>
      <c r="IR236" s="14"/>
      <c r="IS236" s="11"/>
      <c r="IT236" s="11"/>
      <c r="IU236" s="11"/>
      <c r="IV236" s="11"/>
      <c r="IW236" s="11"/>
      <c r="IX236" s="11"/>
      <c r="IY236" s="11"/>
      <c r="IZ236" s="11"/>
      <c r="JA236" s="11"/>
      <c r="JB236" s="11"/>
      <c r="JC236" s="11"/>
      <c r="JD236" s="11"/>
      <c r="JE236" s="16"/>
      <c r="JF236" s="16"/>
      <c r="JG236" s="11"/>
      <c r="JH236" s="12"/>
      <c r="JI236" s="12"/>
      <c r="JJ236" s="13"/>
      <c r="JK236" s="14"/>
      <c r="JL236" s="11"/>
      <c r="JM236" s="11"/>
      <c r="JN236" s="11"/>
      <c r="JO236" s="11"/>
      <c r="JP236" s="11"/>
      <c r="JQ236" s="11"/>
      <c r="JR236" s="11"/>
      <c r="JS236" s="11"/>
      <c r="JT236" s="11"/>
      <c r="JU236" s="11"/>
      <c r="JV236" s="11"/>
      <c r="JW236" s="11"/>
      <c r="JX236" s="16"/>
      <c r="JY236" s="16"/>
      <c r="JZ236" s="11"/>
      <c r="KA236" s="12"/>
      <c r="KB236" s="12"/>
      <c r="KC236" s="13"/>
      <c r="KD236" s="14"/>
      <c r="KE236" s="11"/>
      <c r="KF236" s="11"/>
      <c r="KG236" s="11"/>
      <c r="KH236" s="11"/>
      <c r="KI236" s="11"/>
      <c r="KJ236" s="11"/>
      <c r="KK236" s="11"/>
      <c r="KL236" s="11"/>
      <c r="KM236" s="11"/>
      <c r="KN236" s="11"/>
      <c r="KO236" s="11"/>
      <c r="KP236" s="11"/>
      <c r="KQ236" s="16"/>
      <c r="KR236" s="16"/>
      <c r="KS236" s="11"/>
      <c r="KT236" s="12"/>
      <c r="KU236" s="12"/>
      <c r="KV236" s="13"/>
      <c r="KW236" s="14"/>
      <c r="KX236" s="11"/>
      <c r="KY236" s="11"/>
      <c r="KZ236" s="11"/>
      <c r="LA236" s="11"/>
      <c r="LB236" s="11"/>
      <c r="LC236" s="11"/>
      <c r="LD236" s="11"/>
      <c r="LE236" s="11"/>
      <c r="LF236" s="11"/>
      <c r="LG236" s="11"/>
      <c r="LH236" s="11"/>
      <c r="LI236" s="11"/>
      <c r="LJ236" s="16"/>
      <c r="LK236" s="16"/>
      <c r="LL236" s="11"/>
      <c r="LM236" s="12"/>
      <c r="LN236" s="12"/>
      <c r="LO236" s="13"/>
      <c r="LP236" s="14"/>
      <c r="LQ236" s="11"/>
      <c r="LR236" s="11"/>
      <c r="LS236" s="11"/>
      <c r="LT236" s="11"/>
      <c r="LU236" s="11"/>
      <c r="LV236" s="11"/>
      <c r="LW236" s="11"/>
      <c r="LX236" s="11"/>
      <c r="LY236" s="11"/>
      <c r="LZ236" s="11"/>
      <c r="MA236" s="11"/>
      <c r="MB236" s="11"/>
      <c r="MC236" s="16"/>
      <c r="MD236" s="16"/>
      <c r="ME236" s="11"/>
      <c r="MF236" s="12"/>
      <c r="MG236" s="12"/>
      <c r="MH236" s="13"/>
      <c r="MI236" s="14"/>
      <c r="MJ236" s="11"/>
      <c r="MK236" s="11"/>
      <c r="ML236" s="11"/>
      <c r="MM236" s="11"/>
      <c r="MN236" s="11"/>
      <c r="MO236" s="11"/>
      <c r="MP236" s="11"/>
      <c r="MQ236" s="11"/>
      <c r="MR236" s="11"/>
      <c r="MS236" s="11"/>
      <c r="MT236" s="11"/>
      <c r="MU236" s="11"/>
      <c r="MV236" s="16"/>
      <c r="MW236" s="16"/>
      <c r="MX236" s="11"/>
      <c r="MY236" s="12"/>
      <c r="MZ236" s="12"/>
      <c r="NA236" s="13"/>
      <c r="NB236" s="14"/>
      <c r="NC236" s="11"/>
      <c r="ND236" s="11"/>
      <c r="NE236" s="11"/>
      <c r="NF236" s="11"/>
      <c r="NG236" s="11"/>
      <c r="NH236" s="11"/>
      <c r="NI236" s="11"/>
      <c r="NJ236" s="11"/>
      <c r="NK236" s="11"/>
      <c r="NL236" s="11"/>
      <c r="NM236" s="11"/>
      <c r="NN236" s="11"/>
      <c r="NO236" s="16"/>
      <c r="NP236" s="16"/>
      <c r="NQ236" s="11"/>
      <c r="NR236" s="12"/>
      <c r="NS236" s="12"/>
      <c r="NT236" s="13"/>
      <c r="NU236" s="14"/>
      <c r="NV236" s="11"/>
      <c r="NW236" s="11"/>
      <c r="NX236" s="11"/>
      <c r="NY236" s="11"/>
      <c r="NZ236" s="11"/>
      <c r="OA236" s="11"/>
      <c r="OB236" s="11"/>
      <c r="OC236" s="11"/>
      <c r="OD236" s="11"/>
      <c r="OE236" s="11"/>
      <c r="OF236" s="11"/>
      <c r="OG236" s="11"/>
      <c r="OH236" s="16"/>
      <c r="OI236" s="16"/>
      <c r="OJ236" s="11"/>
      <c r="OK236" s="12"/>
      <c r="OL236" s="12"/>
      <c r="OM236" s="13"/>
      <c r="ON236" s="14"/>
      <c r="OO236" s="11"/>
      <c r="OP236" s="11"/>
      <c r="OQ236" s="11"/>
      <c r="OR236" s="11"/>
      <c r="OS236" s="11"/>
      <c r="OT236" s="11"/>
      <c r="OU236" s="11"/>
      <c r="OV236" s="11"/>
      <c r="OW236" s="11"/>
      <c r="OX236" s="11"/>
      <c r="OY236" s="11"/>
      <c r="OZ236" s="11"/>
      <c r="PA236" s="16"/>
      <c r="PB236" s="16"/>
    </row>
    <row r="237" spans="1:418" ht="100" customHeight="1" x14ac:dyDescent="0.75">
      <c r="A237" s="12">
        <v>3434</v>
      </c>
      <c r="B237" s="12" t="s">
        <v>3433</v>
      </c>
      <c r="C237" s="12" t="s">
        <v>7544</v>
      </c>
      <c r="D237" s="26">
        <v>10000</v>
      </c>
      <c r="E237" s="27">
        <v>10555</v>
      </c>
      <c r="F237" s="12" t="s">
        <v>8218</v>
      </c>
      <c r="G237" s="12" t="s">
        <v>8223</v>
      </c>
      <c r="H237" s="12" t="s">
        <v>8245</v>
      </c>
      <c r="I237" s="12">
        <v>1404983269</v>
      </c>
      <c r="J237" s="12">
        <v>1402391269</v>
      </c>
      <c r="K237" s="12" t="b">
        <v>0</v>
      </c>
      <c r="L237" s="12">
        <v>168</v>
      </c>
      <c r="M237" s="12" t="b">
        <v>1</v>
      </c>
      <c r="N237" s="12" t="s">
        <v>8273</v>
      </c>
      <c r="O237" s="12" t="s">
        <v>8274</v>
      </c>
      <c r="P237" s="12">
        <v>106</v>
      </c>
      <c r="Q237" s="12">
        <v>62.83</v>
      </c>
      <c r="R237" s="15">
        <v>41800.380428240744</v>
      </c>
      <c r="S237" s="15">
        <v>41830.380428240744</v>
      </c>
      <c r="T237" s="11"/>
      <c r="U237" s="12"/>
      <c r="V237" s="12"/>
      <c r="W237" s="13"/>
      <c r="X237" s="14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6"/>
      <c r="AL237" s="16"/>
      <c r="AM237" s="11"/>
      <c r="AN237" s="12"/>
      <c r="AO237" s="12"/>
      <c r="AP237" s="13"/>
      <c r="AQ237" s="14"/>
      <c r="AR237" s="11"/>
      <c r="AS237" s="11"/>
      <c r="AT237" s="11"/>
      <c r="AU237" s="11"/>
      <c r="AV237" s="11"/>
      <c r="AW237" s="11"/>
      <c r="AX237" s="11"/>
      <c r="AY237" s="11"/>
      <c r="AZ237" s="11"/>
      <c r="BA237" s="11"/>
      <c r="BB237" s="11"/>
      <c r="BC237" s="11"/>
      <c r="BD237" s="16"/>
      <c r="BE237" s="16"/>
      <c r="BF237" s="11"/>
      <c r="BG237" s="12"/>
      <c r="BH237" s="12"/>
      <c r="BI237" s="13"/>
      <c r="BJ237" s="14"/>
      <c r="BK237" s="11"/>
      <c r="BL237" s="11"/>
      <c r="BM237" s="11"/>
      <c r="BN237" s="11"/>
      <c r="BO237" s="11"/>
      <c r="BP237" s="11"/>
      <c r="BQ237" s="11"/>
      <c r="BR237" s="11"/>
      <c r="BS237" s="11"/>
      <c r="BT237" s="11"/>
      <c r="BU237" s="11"/>
      <c r="BV237" s="11"/>
      <c r="BW237" s="16"/>
      <c r="BX237" s="16"/>
      <c r="BY237" s="11"/>
      <c r="BZ237" s="12"/>
      <c r="CA237" s="12"/>
      <c r="CB237" s="13"/>
      <c r="CC237" s="14"/>
      <c r="CD237" s="11"/>
      <c r="CE237" s="11"/>
      <c r="CF237" s="11"/>
      <c r="CG237" s="11"/>
      <c r="CH237" s="11"/>
      <c r="CI237" s="11"/>
      <c r="CJ237" s="11"/>
      <c r="CK237" s="11"/>
      <c r="CL237" s="11"/>
      <c r="CM237" s="11"/>
      <c r="CN237" s="11"/>
      <c r="CO237" s="11"/>
      <c r="CP237" s="16"/>
      <c r="CQ237" s="16"/>
      <c r="CR237" s="11"/>
      <c r="CS237" s="12"/>
      <c r="CT237" s="12"/>
      <c r="CU237" s="13"/>
      <c r="CV237" s="14"/>
      <c r="CW237" s="11"/>
      <c r="CX237" s="11"/>
      <c r="CY237" s="11"/>
      <c r="CZ237" s="11"/>
      <c r="DA237" s="11"/>
      <c r="DB237" s="11"/>
      <c r="DC237" s="11"/>
      <c r="DD237" s="11"/>
      <c r="DE237" s="11"/>
      <c r="DF237" s="11"/>
      <c r="DG237" s="11"/>
      <c r="DH237" s="11"/>
      <c r="DI237" s="16"/>
      <c r="DJ237" s="16"/>
      <c r="DK237" s="11"/>
      <c r="DL237" s="12"/>
      <c r="DM237" s="12"/>
      <c r="DN237" s="13"/>
      <c r="DO237" s="14"/>
      <c r="DP237" s="11"/>
      <c r="DQ237" s="11"/>
      <c r="DR237" s="11"/>
      <c r="DS237" s="11"/>
      <c r="DT237" s="11"/>
      <c r="DU237" s="11"/>
      <c r="DV237" s="11"/>
      <c r="DW237" s="11"/>
      <c r="DX237" s="11"/>
      <c r="DY237" s="11"/>
      <c r="DZ237" s="11"/>
      <c r="EA237" s="11"/>
      <c r="EB237" s="16"/>
      <c r="EC237" s="16"/>
      <c r="ED237" s="11"/>
      <c r="EE237" s="12"/>
      <c r="EF237" s="12"/>
      <c r="EG237" s="13"/>
      <c r="EH237" s="14"/>
      <c r="EI237" s="11"/>
      <c r="EJ237" s="11"/>
      <c r="EK237" s="11"/>
      <c r="EL237" s="11"/>
      <c r="EM237" s="11"/>
      <c r="EN237" s="11"/>
      <c r="EO237" s="11"/>
      <c r="EP237" s="11"/>
      <c r="EQ237" s="11"/>
      <c r="ER237" s="11"/>
      <c r="ES237" s="11"/>
      <c r="ET237" s="11"/>
      <c r="EU237" s="16"/>
      <c r="EV237" s="16"/>
      <c r="EW237" s="11"/>
      <c r="EX237" s="12"/>
      <c r="EY237" s="12"/>
      <c r="EZ237" s="13"/>
      <c r="FA237" s="14"/>
      <c r="FB237" s="11"/>
      <c r="FC237" s="11"/>
      <c r="FD237" s="11"/>
      <c r="FE237" s="11"/>
      <c r="FF237" s="11"/>
      <c r="FG237" s="11"/>
      <c r="FH237" s="11"/>
      <c r="FI237" s="11"/>
      <c r="FJ237" s="11"/>
      <c r="FK237" s="11"/>
      <c r="FL237" s="11"/>
      <c r="FM237" s="11"/>
      <c r="FN237" s="16"/>
      <c r="FO237" s="16"/>
      <c r="FP237" s="11"/>
      <c r="FQ237" s="12"/>
      <c r="FR237" s="12"/>
      <c r="FS237" s="13"/>
      <c r="FT237" s="14"/>
      <c r="FU237" s="11"/>
      <c r="FV237" s="11"/>
      <c r="FW237" s="11"/>
      <c r="FX237" s="11"/>
      <c r="FY237" s="11"/>
      <c r="FZ237" s="11"/>
      <c r="GA237" s="11"/>
      <c r="GB237" s="11"/>
      <c r="GC237" s="11"/>
      <c r="GD237" s="11"/>
      <c r="GE237" s="11"/>
      <c r="GF237" s="11"/>
      <c r="GG237" s="16"/>
      <c r="GH237" s="16"/>
      <c r="GI237" s="11"/>
      <c r="GJ237" s="12"/>
      <c r="GK237" s="12"/>
      <c r="GL237" s="13"/>
      <c r="GM237" s="14"/>
      <c r="GN237" s="11"/>
      <c r="GO237" s="11"/>
      <c r="GP237" s="11"/>
      <c r="GQ237" s="11"/>
      <c r="GR237" s="11"/>
      <c r="GS237" s="11"/>
      <c r="GT237" s="11"/>
      <c r="GU237" s="11"/>
      <c r="GV237" s="11"/>
      <c r="GW237" s="11"/>
      <c r="GX237" s="11"/>
      <c r="GY237" s="11"/>
      <c r="GZ237" s="16"/>
      <c r="HA237" s="16"/>
      <c r="HB237" s="11"/>
      <c r="HC237" s="12"/>
      <c r="HD237" s="12"/>
      <c r="HE237" s="13"/>
      <c r="HF237" s="14"/>
      <c r="HG237" s="11"/>
      <c r="HH237" s="11"/>
      <c r="HI237" s="11"/>
      <c r="HJ237" s="11"/>
      <c r="HK237" s="11"/>
      <c r="HL237" s="11"/>
      <c r="HM237" s="11"/>
      <c r="HN237" s="11"/>
      <c r="HO237" s="11"/>
      <c r="HP237" s="11"/>
      <c r="HQ237" s="11"/>
      <c r="HR237" s="11"/>
      <c r="HS237" s="16"/>
      <c r="HT237" s="16"/>
      <c r="HU237" s="11"/>
      <c r="HV237" s="12"/>
      <c r="HW237" s="12"/>
      <c r="HX237" s="13"/>
      <c r="HY237" s="14"/>
      <c r="HZ237" s="11"/>
      <c r="IA237" s="11"/>
      <c r="IB237" s="11"/>
      <c r="IC237" s="11"/>
      <c r="ID237" s="11"/>
      <c r="IE237" s="11"/>
      <c r="IF237" s="11"/>
      <c r="IG237" s="11"/>
      <c r="IH237" s="11"/>
      <c r="II237" s="11"/>
      <c r="IJ237" s="11"/>
      <c r="IK237" s="11"/>
      <c r="IL237" s="16"/>
      <c r="IM237" s="16"/>
      <c r="IN237" s="11"/>
      <c r="IO237" s="12"/>
      <c r="IP237" s="12"/>
      <c r="IQ237" s="13"/>
      <c r="IR237" s="14"/>
      <c r="IS237" s="11"/>
      <c r="IT237" s="11"/>
      <c r="IU237" s="11"/>
      <c r="IV237" s="11"/>
      <c r="IW237" s="11"/>
      <c r="IX237" s="11"/>
      <c r="IY237" s="11"/>
      <c r="IZ237" s="11"/>
      <c r="JA237" s="11"/>
      <c r="JB237" s="11"/>
      <c r="JC237" s="11"/>
      <c r="JD237" s="11"/>
      <c r="JE237" s="16"/>
      <c r="JF237" s="16"/>
      <c r="JG237" s="11"/>
      <c r="JH237" s="12"/>
      <c r="JI237" s="12"/>
      <c r="JJ237" s="13"/>
      <c r="JK237" s="14"/>
      <c r="JL237" s="11"/>
      <c r="JM237" s="11"/>
      <c r="JN237" s="11"/>
      <c r="JO237" s="11"/>
      <c r="JP237" s="11"/>
      <c r="JQ237" s="11"/>
      <c r="JR237" s="11"/>
      <c r="JS237" s="11"/>
      <c r="JT237" s="11"/>
      <c r="JU237" s="11"/>
      <c r="JV237" s="11"/>
      <c r="JW237" s="11"/>
      <c r="JX237" s="16"/>
      <c r="JY237" s="16"/>
      <c r="JZ237" s="11"/>
      <c r="KA237" s="12"/>
      <c r="KB237" s="12"/>
      <c r="KC237" s="13"/>
      <c r="KD237" s="14"/>
      <c r="KE237" s="11"/>
      <c r="KF237" s="11"/>
      <c r="KG237" s="11"/>
      <c r="KH237" s="11"/>
      <c r="KI237" s="11"/>
      <c r="KJ237" s="11"/>
      <c r="KK237" s="11"/>
      <c r="KL237" s="11"/>
      <c r="KM237" s="11"/>
      <c r="KN237" s="11"/>
      <c r="KO237" s="11"/>
      <c r="KP237" s="11"/>
      <c r="KQ237" s="16"/>
      <c r="KR237" s="16"/>
      <c r="KS237" s="11"/>
      <c r="KT237" s="12"/>
      <c r="KU237" s="12"/>
      <c r="KV237" s="13"/>
      <c r="KW237" s="14"/>
      <c r="KX237" s="11"/>
      <c r="KY237" s="11"/>
      <c r="KZ237" s="11"/>
      <c r="LA237" s="11"/>
      <c r="LB237" s="11"/>
      <c r="LC237" s="11"/>
      <c r="LD237" s="11"/>
      <c r="LE237" s="11"/>
      <c r="LF237" s="11"/>
      <c r="LG237" s="11"/>
      <c r="LH237" s="11"/>
      <c r="LI237" s="11"/>
      <c r="LJ237" s="16"/>
      <c r="LK237" s="16"/>
      <c r="LL237" s="11"/>
      <c r="LM237" s="12"/>
      <c r="LN237" s="12"/>
      <c r="LO237" s="13"/>
      <c r="LP237" s="14"/>
      <c r="LQ237" s="11"/>
      <c r="LR237" s="11"/>
      <c r="LS237" s="11"/>
      <c r="LT237" s="11"/>
      <c r="LU237" s="11"/>
      <c r="LV237" s="11"/>
      <c r="LW237" s="11"/>
      <c r="LX237" s="11"/>
      <c r="LY237" s="11"/>
      <c r="LZ237" s="11"/>
      <c r="MA237" s="11"/>
      <c r="MB237" s="11"/>
      <c r="MC237" s="16"/>
      <c r="MD237" s="16"/>
      <c r="ME237" s="11"/>
      <c r="MF237" s="12"/>
      <c r="MG237" s="12"/>
      <c r="MH237" s="13"/>
      <c r="MI237" s="14"/>
      <c r="MJ237" s="11"/>
      <c r="MK237" s="11"/>
      <c r="ML237" s="11"/>
      <c r="MM237" s="11"/>
      <c r="MN237" s="11"/>
      <c r="MO237" s="11"/>
      <c r="MP237" s="11"/>
      <c r="MQ237" s="11"/>
      <c r="MR237" s="11"/>
      <c r="MS237" s="11"/>
      <c r="MT237" s="11"/>
      <c r="MU237" s="11"/>
      <c r="MV237" s="16"/>
      <c r="MW237" s="16"/>
      <c r="MX237" s="11"/>
      <c r="MY237" s="12"/>
      <c r="MZ237" s="12"/>
      <c r="NA237" s="13"/>
      <c r="NB237" s="14"/>
      <c r="NC237" s="11"/>
      <c r="ND237" s="11"/>
      <c r="NE237" s="11"/>
      <c r="NF237" s="11"/>
      <c r="NG237" s="11"/>
      <c r="NH237" s="11"/>
      <c r="NI237" s="11"/>
      <c r="NJ237" s="11"/>
      <c r="NK237" s="11"/>
      <c r="NL237" s="11"/>
      <c r="NM237" s="11"/>
      <c r="NN237" s="11"/>
      <c r="NO237" s="16"/>
      <c r="NP237" s="16"/>
      <c r="NQ237" s="11"/>
      <c r="NR237" s="12"/>
      <c r="NS237" s="12"/>
      <c r="NT237" s="13"/>
      <c r="NU237" s="14"/>
      <c r="NV237" s="11"/>
      <c r="NW237" s="11"/>
      <c r="NX237" s="11"/>
      <c r="NY237" s="11"/>
      <c r="NZ237" s="11"/>
      <c r="OA237" s="11"/>
      <c r="OB237" s="11"/>
      <c r="OC237" s="11"/>
      <c r="OD237" s="11"/>
      <c r="OE237" s="11"/>
      <c r="OF237" s="11"/>
      <c r="OG237" s="11"/>
      <c r="OH237" s="16"/>
      <c r="OI237" s="16"/>
      <c r="OJ237" s="11"/>
      <c r="OK237" s="12"/>
      <c r="OL237" s="12"/>
      <c r="OM237" s="13"/>
      <c r="ON237" s="14"/>
      <c r="OO237" s="11"/>
      <c r="OP237" s="11"/>
      <c r="OQ237" s="11"/>
      <c r="OR237" s="11"/>
      <c r="OS237" s="11"/>
      <c r="OT237" s="11"/>
      <c r="OU237" s="11"/>
      <c r="OV237" s="11"/>
      <c r="OW237" s="11"/>
      <c r="OX237" s="11"/>
      <c r="OY237" s="11"/>
      <c r="OZ237" s="11"/>
      <c r="PA237" s="16"/>
      <c r="PB237" s="16"/>
    </row>
    <row r="238" spans="1:418" ht="100" customHeight="1" x14ac:dyDescent="0.75">
      <c r="A238" s="12">
        <v>3435</v>
      </c>
      <c r="B238" s="12" t="s">
        <v>3434</v>
      </c>
      <c r="C238" s="12" t="s">
        <v>7545</v>
      </c>
      <c r="D238" s="26">
        <v>1000</v>
      </c>
      <c r="E238" s="27">
        <v>1120</v>
      </c>
      <c r="F238" s="12" t="s">
        <v>8218</v>
      </c>
      <c r="G238" s="12" t="s">
        <v>8223</v>
      </c>
      <c r="H238" s="12" t="s">
        <v>8245</v>
      </c>
      <c r="I238" s="12">
        <v>1470538800</v>
      </c>
      <c r="J238" s="12">
        <v>1469112493</v>
      </c>
      <c r="K238" s="12" t="b">
        <v>0</v>
      </c>
      <c r="L238" s="12">
        <v>19</v>
      </c>
      <c r="M238" s="12" t="b">
        <v>1</v>
      </c>
      <c r="N238" s="12" t="s">
        <v>8273</v>
      </c>
      <c r="O238" s="12" t="s">
        <v>8274</v>
      </c>
      <c r="P238" s="12">
        <v>112</v>
      </c>
      <c r="Q238" s="12">
        <v>58.95</v>
      </c>
      <c r="R238" s="15">
        <v>42572.61681712963</v>
      </c>
      <c r="S238" s="15">
        <v>42589.125</v>
      </c>
      <c r="T238" s="11"/>
      <c r="U238" s="12"/>
      <c r="V238" s="12"/>
      <c r="W238" s="13"/>
      <c r="X238" s="14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6"/>
      <c r="AL238" s="16"/>
      <c r="AM238" s="11"/>
      <c r="AN238" s="12"/>
      <c r="AO238" s="12"/>
      <c r="AP238" s="13"/>
      <c r="AQ238" s="14"/>
      <c r="AR238" s="11"/>
      <c r="AS238" s="11"/>
      <c r="AT238" s="11"/>
      <c r="AU238" s="11"/>
      <c r="AV238" s="11"/>
      <c r="AW238" s="11"/>
      <c r="AX238" s="11"/>
      <c r="AY238" s="11"/>
      <c r="AZ238" s="11"/>
      <c r="BA238" s="11"/>
      <c r="BB238" s="11"/>
      <c r="BC238" s="11"/>
      <c r="BD238" s="16"/>
      <c r="BE238" s="16"/>
      <c r="BF238" s="11"/>
      <c r="BG238" s="12"/>
      <c r="BH238" s="12"/>
      <c r="BI238" s="13"/>
      <c r="BJ238" s="14"/>
      <c r="BK238" s="11"/>
      <c r="BL238" s="11"/>
      <c r="BM238" s="11"/>
      <c r="BN238" s="11"/>
      <c r="BO238" s="11"/>
      <c r="BP238" s="11"/>
      <c r="BQ238" s="11"/>
      <c r="BR238" s="11"/>
      <c r="BS238" s="11"/>
      <c r="BT238" s="11"/>
      <c r="BU238" s="11"/>
      <c r="BV238" s="11"/>
      <c r="BW238" s="16"/>
      <c r="BX238" s="16"/>
      <c r="BY238" s="11"/>
      <c r="BZ238" s="12"/>
      <c r="CA238" s="12"/>
      <c r="CB238" s="13"/>
      <c r="CC238" s="14"/>
      <c r="CD238" s="11"/>
      <c r="CE238" s="11"/>
      <c r="CF238" s="11"/>
      <c r="CG238" s="11"/>
      <c r="CH238" s="11"/>
      <c r="CI238" s="11"/>
      <c r="CJ238" s="11"/>
      <c r="CK238" s="11"/>
      <c r="CL238" s="11"/>
      <c r="CM238" s="11"/>
      <c r="CN238" s="11"/>
      <c r="CO238" s="11"/>
      <c r="CP238" s="16"/>
      <c r="CQ238" s="16"/>
      <c r="CR238" s="11"/>
      <c r="CS238" s="12"/>
      <c r="CT238" s="12"/>
      <c r="CU238" s="13"/>
      <c r="CV238" s="14"/>
      <c r="CW238" s="11"/>
      <c r="CX238" s="11"/>
      <c r="CY238" s="11"/>
      <c r="CZ238" s="11"/>
      <c r="DA238" s="11"/>
      <c r="DB238" s="11"/>
      <c r="DC238" s="11"/>
      <c r="DD238" s="11"/>
      <c r="DE238" s="11"/>
      <c r="DF238" s="11"/>
      <c r="DG238" s="11"/>
      <c r="DH238" s="11"/>
      <c r="DI238" s="16"/>
      <c r="DJ238" s="16"/>
      <c r="DK238" s="11"/>
      <c r="DL238" s="12"/>
      <c r="DM238" s="12"/>
      <c r="DN238" s="13"/>
      <c r="DO238" s="14"/>
      <c r="DP238" s="11"/>
      <c r="DQ238" s="11"/>
      <c r="DR238" s="11"/>
      <c r="DS238" s="11"/>
      <c r="DT238" s="11"/>
      <c r="DU238" s="11"/>
      <c r="DV238" s="11"/>
      <c r="DW238" s="11"/>
      <c r="DX238" s="11"/>
      <c r="DY238" s="11"/>
      <c r="DZ238" s="11"/>
      <c r="EA238" s="11"/>
      <c r="EB238" s="16"/>
      <c r="EC238" s="16"/>
      <c r="ED238" s="11"/>
      <c r="EE238" s="12"/>
      <c r="EF238" s="12"/>
      <c r="EG238" s="13"/>
      <c r="EH238" s="14"/>
      <c r="EI238" s="11"/>
      <c r="EJ238" s="11"/>
      <c r="EK238" s="11"/>
      <c r="EL238" s="11"/>
      <c r="EM238" s="11"/>
      <c r="EN238" s="11"/>
      <c r="EO238" s="11"/>
      <c r="EP238" s="11"/>
      <c r="EQ238" s="11"/>
      <c r="ER238" s="11"/>
      <c r="ES238" s="11"/>
      <c r="ET238" s="11"/>
      <c r="EU238" s="16"/>
      <c r="EV238" s="16"/>
      <c r="EW238" s="11"/>
      <c r="EX238" s="12"/>
      <c r="EY238" s="12"/>
      <c r="EZ238" s="13"/>
      <c r="FA238" s="14"/>
      <c r="FB238" s="11"/>
      <c r="FC238" s="11"/>
      <c r="FD238" s="11"/>
      <c r="FE238" s="11"/>
      <c r="FF238" s="11"/>
      <c r="FG238" s="11"/>
      <c r="FH238" s="11"/>
      <c r="FI238" s="11"/>
      <c r="FJ238" s="11"/>
      <c r="FK238" s="11"/>
      <c r="FL238" s="11"/>
      <c r="FM238" s="11"/>
      <c r="FN238" s="16"/>
      <c r="FO238" s="16"/>
      <c r="FP238" s="11"/>
      <c r="FQ238" s="12"/>
      <c r="FR238" s="12"/>
      <c r="FS238" s="13"/>
      <c r="FT238" s="14"/>
      <c r="FU238" s="11"/>
      <c r="FV238" s="11"/>
      <c r="FW238" s="11"/>
      <c r="FX238" s="11"/>
      <c r="FY238" s="11"/>
      <c r="FZ238" s="11"/>
      <c r="GA238" s="11"/>
      <c r="GB238" s="11"/>
      <c r="GC238" s="11"/>
      <c r="GD238" s="11"/>
      <c r="GE238" s="11"/>
      <c r="GF238" s="11"/>
      <c r="GG238" s="16"/>
      <c r="GH238" s="16"/>
      <c r="GI238" s="11"/>
      <c r="GJ238" s="12"/>
      <c r="GK238" s="12"/>
      <c r="GL238" s="13"/>
      <c r="GM238" s="14"/>
      <c r="GN238" s="11"/>
      <c r="GO238" s="11"/>
      <c r="GP238" s="11"/>
      <c r="GQ238" s="11"/>
      <c r="GR238" s="11"/>
      <c r="GS238" s="11"/>
      <c r="GT238" s="11"/>
      <c r="GU238" s="11"/>
      <c r="GV238" s="11"/>
      <c r="GW238" s="11"/>
      <c r="GX238" s="11"/>
      <c r="GY238" s="11"/>
      <c r="GZ238" s="16"/>
      <c r="HA238" s="16"/>
      <c r="HB238" s="11"/>
      <c r="HC238" s="12"/>
      <c r="HD238" s="12"/>
      <c r="HE238" s="13"/>
      <c r="HF238" s="14"/>
      <c r="HG238" s="11"/>
      <c r="HH238" s="11"/>
      <c r="HI238" s="11"/>
      <c r="HJ238" s="11"/>
      <c r="HK238" s="11"/>
      <c r="HL238" s="11"/>
      <c r="HM238" s="11"/>
      <c r="HN238" s="11"/>
      <c r="HO238" s="11"/>
      <c r="HP238" s="11"/>
      <c r="HQ238" s="11"/>
      <c r="HR238" s="11"/>
      <c r="HS238" s="16"/>
      <c r="HT238" s="16"/>
      <c r="HU238" s="11"/>
      <c r="HV238" s="12"/>
      <c r="HW238" s="12"/>
      <c r="HX238" s="13"/>
      <c r="HY238" s="14"/>
      <c r="HZ238" s="11"/>
      <c r="IA238" s="11"/>
      <c r="IB238" s="11"/>
      <c r="IC238" s="11"/>
      <c r="ID238" s="11"/>
      <c r="IE238" s="11"/>
      <c r="IF238" s="11"/>
      <c r="IG238" s="11"/>
      <c r="IH238" s="11"/>
      <c r="II238" s="11"/>
      <c r="IJ238" s="11"/>
      <c r="IK238" s="11"/>
      <c r="IL238" s="16"/>
      <c r="IM238" s="16"/>
      <c r="IN238" s="11"/>
      <c r="IO238" s="12"/>
      <c r="IP238" s="12"/>
      <c r="IQ238" s="13"/>
      <c r="IR238" s="14"/>
      <c r="IS238" s="11"/>
      <c r="IT238" s="11"/>
      <c r="IU238" s="11"/>
      <c r="IV238" s="11"/>
      <c r="IW238" s="11"/>
      <c r="IX238" s="11"/>
      <c r="IY238" s="11"/>
      <c r="IZ238" s="11"/>
      <c r="JA238" s="11"/>
      <c r="JB238" s="11"/>
      <c r="JC238" s="11"/>
      <c r="JD238" s="11"/>
      <c r="JE238" s="16"/>
      <c r="JF238" s="16"/>
      <c r="JG238" s="11"/>
      <c r="JH238" s="12"/>
      <c r="JI238" s="12"/>
      <c r="JJ238" s="13"/>
      <c r="JK238" s="14"/>
      <c r="JL238" s="11"/>
      <c r="JM238" s="11"/>
      <c r="JN238" s="11"/>
      <c r="JO238" s="11"/>
      <c r="JP238" s="11"/>
      <c r="JQ238" s="11"/>
      <c r="JR238" s="11"/>
      <c r="JS238" s="11"/>
      <c r="JT238" s="11"/>
      <c r="JU238" s="11"/>
      <c r="JV238" s="11"/>
      <c r="JW238" s="11"/>
      <c r="JX238" s="16"/>
      <c r="JY238" s="16"/>
      <c r="JZ238" s="11"/>
      <c r="KA238" s="12"/>
      <c r="KB238" s="12"/>
      <c r="KC238" s="13"/>
      <c r="KD238" s="14"/>
      <c r="KE238" s="11"/>
      <c r="KF238" s="11"/>
      <c r="KG238" s="11"/>
      <c r="KH238" s="11"/>
      <c r="KI238" s="11"/>
      <c r="KJ238" s="11"/>
      <c r="KK238" s="11"/>
      <c r="KL238" s="11"/>
      <c r="KM238" s="11"/>
      <c r="KN238" s="11"/>
      <c r="KO238" s="11"/>
      <c r="KP238" s="11"/>
      <c r="KQ238" s="16"/>
      <c r="KR238" s="16"/>
      <c r="KS238" s="11"/>
      <c r="KT238" s="12"/>
      <c r="KU238" s="12"/>
      <c r="KV238" s="13"/>
      <c r="KW238" s="14"/>
      <c r="KX238" s="11"/>
      <c r="KY238" s="11"/>
      <c r="KZ238" s="11"/>
      <c r="LA238" s="11"/>
      <c r="LB238" s="11"/>
      <c r="LC238" s="11"/>
      <c r="LD238" s="11"/>
      <c r="LE238" s="11"/>
      <c r="LF238" s="11"/>
      <c r="LG238" s="11"/>
      <c r="LH238" s="11"/>
      <c r="LI238" s="11"/>
      <c r="LJ238" s="16"/>
      <c r="LK238" s="16"/>
      <c r="LL238" s="11"/>
      <c r="LM238" s="12"/>
      <c r="LN238" s="12"/>
      <c r="LO238" s="13"/>
      <c r="LP238" s="14"/>
      <c r="LQ238" s="11"/>
      <c r="LR238" s="11"/>
      <c r="LS238" s="11"/>
      <c r="LT238" s="11"/>
      <c r="LU238" s="11"/>
      <c r="LV238" s="11"/>
      <c r="LW238" s="11"/>
      <c r="LX238" s="11"/>
      <c r="LY238" s="11"/>
      <c r="LZ238" s="11"/>
      <c r="MA238" s="11"/>
      <c r="MB238" s="11"/>
      <c r="MC238" s="16"/>
      <c r="MD238" s="16"/>
      <c r="ME238" s="11"/>
      <c r="MF238" s="12"/>
      <c r="MG238" s="12"/>
      <c r="MH238" s="13"/>
      <c r="MI238" s="14"/>
      <c r="MJ238" s="11"/>
      <c r="MK238" s="11"/>
      <c r="ML238" s="11"/>
      <c r="MM238" s="11"/>
      <c r="MN238" s="11"/>
      <c r="MO238" s="11"/>
      <c r="MP238" s="11"/>
      <c r="MQ238" s="11"/>
      <c r="MR238" s="11"/>
      <c r="MS238" s="11"/>
      <c r="MT238" s="11"/>
      <c r="MU238" s="11"/>
      <c r="MV238" s="16"/>
      <c r="MW238" s="16"/>
      <c r="MX238" s="11"/>
      <c r="MY238" s="12"/>
      <c r="MZ238" s="12"/>
      <c r="NA238" s="13"/>
      <c r="NB238" s="14"/>
      <c r="NC238" s="11"/>
      <c r="ND238" s="11"/>
      <c r="NE238" s="11"/>
      <c r="NF238" s="11"/>
      <c r="NG238" s="11"/>
      <c r="NH238" s="11"/>
      <c r="NI238" s="11"/>
      <c r="NJ238" s="11"/>
      <c r="NK238" s="11"/>
      <c r="NL238" s="11"/>
      <c r="NM238" s="11"/>
      <c r="NN238" s="11"/>
      <c r="NO238" s="16"/>
      <c r="NP238" s="16"/>
      <c r="NQ238" s="11"/>
      <c r="NR238" s="12"/>
      <c r="NS238" s="12"/>
      <c r="NT238" s="13"/>
      <c r="NU238" s="14"/>
      <c r="NV238" s="11"/>
      <c r="NW238" s="11"/>
      <c r="NX238" s="11"/>
      <c r="NY238" s="11"/>
      <c r="NZ238" s="11"/>
      <c r="OA238" s="11"/>
      <c r="OB238" s="11"/>
      <c r="OC238" s="11"/>
      <c r="OD238" s="11"/>
      <c r="OE238" s="11"/>
      <c r="OF238" s="11"/>
      <c r="OG238" s="11"/>
      <c r="OH238" s="16"/>
      <c r="OI238" s="16"/>
      <c r="OJ238" s="11"/>
      <c r="OK238" s="12"/>
      <c r="OL238" s="12"/>
      <c r="OM238" s="13"/>
      <c r="ON238" s="14"/>
      <c r="OO238" s="11"/>
      <c r="OP238" s="11"/>
      <c r="OQ238" s="11"/>
      <c r="OR238" s="11"/>
      <c r="OS238" s="11"/>
      <c r="OT238" s="11"/>
      <c r="OU238" s="11"/>
      <c r="OV238" s="11"/>
      <c r="OW238" s="11"/>
      <c r="OX238" s="11"/>
      <c r="OY238" s="11"/>
      <c r="OZ238" s="11"/>
      <c r="PA238" s="16"/>
      <c r="PB238" s="16"/>
    </row>
    <row r="239" spans="1:418" ht="100" customHeight="1" x14ac:dyDescent="0.75">
      <c r="A239" s="12">
        <v>3436</v>
      </c>
      <c r="B239" s="12" t="s">
        <v>3435</v>
      </c>
      <c r="C239" s="12" t="s">
        <v>7546</v>
      </c>
      <c r="D239" s="26">
        <v>5000</v>
      </c>
      <c r="E239" s="27">
        <v>5295</v>
      </c>
      <c r="F239" s="12" t="s">
        <v>8218</v>
      </c>
      <c r="G239" s="12" t="s">
        <v>8223</v>
      </c>
      <c r="H239" s="12" t="s">
        <v>8245</v>
      </c>
      <c r="I239" s="12">
        <v>1408638480</v>
      </c>
      <c r="J239" s="12">
        <v>1406811593</v>
      </c>
      <c r="K239" s="12" t="b">
        <v>0</v>
      </c>
      <c r="L239" s="12">
        <v>37</v>
      </c>
      <c r="M239" s="12" t="b">
        <v>1</v>
      </c>
      <c r="N239" s="12" t="s">
        <v>8273</v>
      </c>
      <c r="O239" s="12" t="s">
        <v>8274</v>
      </c>
      <c r="P239" s="12">
        <v>106</v>
      </c>
      <c r="Q239" s="12">
        <v>143.11000000000001</v>
      </c>
      <c r="R239" s="15">
        <v>41851.541585648149</v>
      </c>
      <c r="S239" s="15">
        <v>41872.686111111114</v>
      </c>
      <c r="T239" s="11"/>
      <c r="U239" s="12"/>
      <c r="V239" s="12"/>
      <c r="W239" s="13"/>
      <c r="X239" s="14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6"/>
      <c r="AL239" s="16"/>
      <c r="AM239" s="11"/>
      <c r="AN239" s="12"/>
      <c r="AO239" s="12"/>
      <c r="AP239" s="13"/>
      <c r="AQ239" s="14"/>
      <c r="AR239" s="11"/>
      <c r="AS239" s="11"/>
      <c r="AT239" s="11"/>
      <c r="AU239" s="11"/>
      <c r="AV239" s="11"/>
      <c r="AW239" s="11"/>
      <c r="AX239" s="11"/>
      <c r="AY239" s="11"/>
      <c r="AZ239" s="11"/>
      <c r="BA239" s="11"/>
      <c r="BB239" s="11"/>
      <c r="BC239" s="11"/>
      <c r="BD239" s="16"/>
      <c r="BE239" s="16"/>
      <c r="BF239" s="11"/>
      <c r="BG239" s="12"/>
      <c r="BH239" s="12"/>
      <c r="BI239" s="13"/>
      <c r="BJ239" s="14"/>
      <c r="BK239" s="11"/>
      <c r="BL239" s="11"/>
      <c r="BM239" s="11"/>
      <c r="BN239" s="11"/>
      <c r="BO239" s="11"/>
      <c r="BP239" s="11"/>
      <c r="BQ239" s="11"/>
      <c r="BR239" s="11"/>
      <c r="BS239" s="11"/>
      <c r="BT239" s="11"/>
      <c r="BU239" s="11"/>
      <c r="BV239" s="11"/>
      <c r="BW239" s="16"/>
      <c r="BX239" s="16"/>
      <c r="BY239" s="11"/>
      <c r="BZ239" s="12"/>
      <c r="CA239" s="12"/>
      <c r="CB239" s="13"/>
      <c r="CC239" s="14"/>
      <c r="CD239" s="11"/>
      <c r="CE239" s="11"/>
      <c r="CF239" s="11"/>
      <c r="CG239" s="11"/>
      <c r="CH239" s="11"/>
      <c r="CI239" s="11"/>
      <c r="CJ239" s="11"/>
      <c r="CK239" s="11"/>
      <c r="CL239" s="11"/>
      <c r="CM239" s="11"/>
      <c r="CN239" s="11"/>
      <c r="CO239" s="11"/>
      <c r="CP239" s="16"/>
      <c r="CQ239" s="16"/>
      <c r="CR239" s="11"/>
      <c r="CS239" s="12"/>
      <c r="CT239" s="12"/>
      <c r="CU239" s="13"/>
      <c r="CV239" s="14"/>
      <c r="CW239" s="11"/>
      <c r="CX239" s="11"/>
      <c r="CY239" s="11"/>
      <c r="CZ239" s="11"/>
      <c r="DA239" s="11"/>
      <c r="DB239" s="11"/>
      <c r="DC239" s="11"/>
      <c r="DD239" s="11"/>
      <c r="DE239" s="11"/>
      <c r="DF239" s="11"/>
      <c r="DG239" s="11"/>
      <c r="DH239" s="11"/>
      <c r="DI239" s="16"/>
      <c r="DJ239" s="16"/>
      <c r="DK239" s="11"/>
      <c r="DL239" s="12"/>
      <c r="DM239" s="12"/>
      <c r="DN239" s="13"/>
      <c r="DO239" s="14"/>
      <c r="DP239" s="11"/>
      <c r="DQ239" s="11"/>
      <c r="DR239" s="11"/>
      <c r="DS239" s="11"/>
      <c r="DT239" s="11"/>
      <c r="DU239" s="11"/>
      <c r="DV239" s="11"/>
      <c r="DW239" s="11"/>
      <c r="DX239" s="11"/>
      <c r="DY239" s="11"/>
      <c r="DZ239" s="11"/>
      <c r="EA239" s="11"/>
      <c r="EB239" s="16"/>
      <c r="EC239" s="16"/>
      <c r="ED239" s="11"/>
      <c r="EE239" s="12"/>
      <c r="EF239" s="12"/>
      <c r="EG239" s="13"/>
      <c r="EH239" s="14"/>
      <c r="EI239" s="11"/>
      <c r="EJ239" s="11"/>
      <c r="EK239" s="11"/>
      <c r="EL239" s="11"/>
      <c r="EM239" s="11"/>
      <c r="EN239" s="11"/>
      <c r="EO239" s="11"/>
      <c r="EP239" s="11"/>
      <c r="EQ239" s="11"/>
      <c r="ER239" s="11"/>
      <c r="ES239" s="11"/>
      <c r="ET239" s="11"/>
      <c r="EU239" s="16"/>
      <c r="EV239" s="16"/>
      <c r="EW239" s="11"/>
      <c r="EX239" s="12"/>
      <c r="EY239" s="12"/>
      <c r="EZ239" s="13"/>
      <c r="FA239" s="14"/>
      <c r="FB239" s="11"/>
      <c r="FC239" s="11"/>
      <c r="FD239" s="11"/>
      <c r="FE239" s="11"/>
      <c r="FF239" s="11"/>
      <c r="FG239" s="11"/>
      <c r="FH239" s="11"/>
      <c r="FI239" s="11"/>
      <c r="FJ239" s="11"/>
      <c r="FK239" s="11"/>
      <c r="FL239" s="11"/>
      <c r="FM239" s="11"/>
      <c r="FN239" s="16"/>
      <c r="FO239" s="16"/>
      <c r="FP239" s="11"/>
      <c r="FQ239" s="12"/>
      <c r="FR239" s="12"/>
      <c r="FS239" s="13"/>
      <c r="FT239" s="14"/>
      <c r="FU239" s="11"/>
      <c r="FV239" s="11"/>
      <c r="FW239" s="11"/>
      <c r="FX239" s="11"/>
      <c r="FY239" s="11"/>
      <c r="FZ239" s="11"/>
      <c r="GA239" s="11"/>
      <c r="GB239" s="11"/>
      <c r="GC239" s="11"/>
      <c r="GD239" s="11"/>
      <c r="GE239" s="11"/>
      <c r="GF239" s="11"/>
      <c r="GG239" s="16"/>
      <c r="GH239" s="16"/>
      <c r="GI239" s="11"/>
      <c r="GJ239" s="12"/>
      <c r="GK239" s="12"/>
      <c r="GL239" s="13"/>
      <c r="GM239" s="14"/>
      <c r="GN239" s="11"/>
      <c r="GO239" s="11"/>
      <c r="GP239" s="11"/>
      <c r="GQ239" s="11"/>
      <c r="GR239" s="11"/>
      <c r="GS239" s="11"/>
      <c r="GT239" s="11"/>
      <c r="GU239" s="11"/>
      <c r="GV239" s="11"/>
      <c r="GW239" s="11"/>
      <c r="GX239" s="11"/>
      <c r="GY239" s="11"/>
      <c r="GZ239" s="16"/>
      <c r="HA239" s="16"/>
      <c r="HB239" s="11"/>
      <c r="HC239" s="12"/>
      <c r="HD239" s="12"/>
      <c r="HE239" s="13"/>
      <c r="HF239" s="14"/>
      <c r="HG239" s="11"/>
      <c r="HH239" s="11"/>
      <c r="HI239" s="11"/>
      <c r="HJ239" s="11"/>
      <c r="HK239" s="11"/>
      <c r="HL239" s="11"/>
      <c r="HM239" s="11"/>
      <c r="HN239" s="11"/>
      <c r="HO239" s="11"/>
      <c r="HP239" s="11"/>
      <c r="HQ239" s="11"/>
      <c r="HR239" s="11"/>
      <c r="HS239" s="16"/>
      <c r="HT239" s="16"/>
      <c r="HU239" s="11"/>
      <c r="HV239" s="12"/>
      <c r="HW239" s="12"/>
      <c r="HX239" s="13"/>
      <c r="HY239" s="14"/>
      <c r="HZ239" s="11"/>
      <c r="IA239" s="11"/>
      <c r="IB239" s="11"/>
      <c r="IC239" s="11"/>
      <c r="ID239" s="11"/>
      <c r="IE239" s="11"/>
      <c r="IF239" s="11"/>
      <c r="IG239" s="11"/>
      <c r="IH239" s="11"/>
      <c r="II239" s="11"/>
      <c r="IJ239" s="11"/>
      <c r="IK239" s="11"/>
      <c r="IL239" s="16"/>
      <c r="IM239" s="16"/>
      <c r="IN239" s="11"/>
      <c r="IO239" s="12"/>
      <c r="IP239" s="12"/>
      <c r="IQ239" s="13"/>
      <c r="IR239" s="14"/>
      <c r="IS239" s="11"/>
      <c r="IT239" s="11"/>
      <c r="IU239" s="11"/>
      <c r="IV239" s="11"/>
      <c r="IW239" s="11"/>
      <c r="IX239" s="11"/>
      <c r="IY239" s="11"/>
      <c r="IZ239" s="11"/>
      <c r="JA239" s="11"/>
      <c r="JB239" s="11"/>
      <c r="JC239" s="11"/>
      <c r="JD239" s="11"/>
      <c r="JE239" s="16"/>
      <c r="JF239" s="16"/>
      <c r="JG239" s="11"/>
      <c r="JH239" s="12"/>
      <c r="JI239" s="12"/>
      <c r="JJ239" s="13"/>
      <c r="JK239" s="14"/>
      <c r="JL239" s="11"/>
      <c r="JM239" s="11"/>
      <c r="JN239" s="11"/>
      <c r="JO239" s="11"/>
      <c r="JP239" s="11"/>
      <c r="JQ239" s="11"/>
      <c r="JR239" s="11"/>
      <c r="JS239" s="11"/>
      <c r="JT239" s="11"/>
      <c r="JU239" s="11"/>
      <c r="JV239" s="11"/>
      <c r="JW239" s="11"/>
      <c r="JX239" s="16"/>
      <c r="JY239" s="16"/>
      <c r="JZ239" s="11"/>
      <c r="KA239" s="12"/>
      <c r="KB239" s="12"/>
      <c r="KC239" s="13"/>
      <c r="KD239" s="14"/>
      <c r="KE239" s="11"/>
      <c r="KF239" s="11"/>
      <c r="KG239" s="11"/>
      <c r="KH239" s="11"/>
      <c r="KI239" s="11"/>
      <c r="KJ239" s="11"/>
      <c r="KK239" s="11"/>
      <c r="KL239" s="11"/>
      <c r="KM239" s="11"/>
      <c r="KN239" s="11"/>
      <c r="KO239" s="11"/>
      <c r="KP239" s="11"/>
      <c r="KQ239" s="16"/>
      <c r="KR239" s="16"/>
      <c r="KS239" s="11"/>
      <c r="KT239" s="12"/>
      <c r="KU239" s="12"/>
      <c r="KV239" s="13"/>
      <c r="KW239" s="14"/>
      <c r="KX239" s="11"/>
      <c r="KY239" s="11"/>
      <c r="KZ239" s="11"/>
      <c r="LA239" s="11"/>
      <c r="LB239" s="11"/>
      <c r="LC239" s="11"/>
      <c r="LD239" s="11"/>
      <c r="LE239" s="11"/>
      <c r="LF239" s="11"/>
      <c r="LG239" s="11"/>
      <c r="LH239" s="11"/>
      <c r="LI239" s="11"/>
      <c r="LJ239" s="16"/>
      <c r="LK239" s="16"/>
      <c r="LL239" s="11"/>
      <c r="LM239" s="12"/>
      <c r="LN239" s="12"/>
      <c r="LO239" s="13"/>
      <c r="LP239" s="14"/>
      <c r="LQ239" s="11"/>
      <c r="LR239" s="11"/>
      <c r="LS239" s="11"/>
      <c r="LT239" s="11"/>
      <c r="LU239" s="11"/>
      <c r="LV239" s="11"/>
      <c r="LW239" s="11"/>
      <c r="LX239" s="11"/>
      <c r="LY239" s="11"/>
      <c r="LZ239" s="11"/>
      <c r="MA239" s="11"/>
      <c r="MB239" s="11"/>
      <c r="MC239" s="16"/>
      <c r="MD239" s="16"/>
      <c r="ME239" s="11"/>
      <c r="MF239" s="12"/>
      <c r="MG239" s="12"/>
      <c r="MH239" s="13"/>
      <c r="MI239" s="14"/>
      <c r="MJ239" s="11"/>
      <c r="MK239" s="11"/>
      <c r="ML239" s="11"/>
      <c r="MM239" s="11"/>
      <c r="MN239" s="11"/>
      <c r="MO239" s="11"/>
      <c r="MP239" s="11"/>
      <c r="MQ239" s="11"/>
      <c r="MR239" s="11"/>
      <c r="MS239" s="11"/>
      <c r="MT239" s="11"/>
      <c r="MU239" s="11"/>
      <c r="MV239" s="16"/>
      <c r="MW239" s="16"/>
      <c r="MX239" s="11"/>
      <c r="MY239" s="12"/>
      <c r="MZ239" s="12"/>
      <c r="NA239" s="13"/>
      <c r="NB239" s="14"/>
      <c r="NC239" s="11"/>
      <c r="ND239" s="11"/>
      <c r="NE239" s="11"/>
      <c r="NF239" s="11"/>
      <c r="NG239" s="11"/>
      <c r="NH239" s="11"/>
      <c r="NI239" s="11"/>
      <c r="NJ239" s="11"/>
      <c r="NK239" s="11"/>
      <c r="NL239" s="11"/>
      <c r="NM239" s="11"/>
      <c r="NN239" s="11"/>
      <c r="NO239" s="16"/>
      <c r="NP239" s="16"/>
      <c r="NQ239" s="11"/>
      <c r="NR239" s="12"/>
      <c r="NS239" s="12"/>
      <c r="NT239" s="13"/>
      <c r="NU239" s="14"/>
      <c r="NV239" s="11"/>
      <c r="NW239" s="11"/>
      <c r="NX239" s="11"/>
      <c r="NY239" s="11"/>
      <c r="NZ239" s="11"/>
      <c r="OA239" s="11"/>
      <c r="OB239" s="11"/>
      <c r="OC239" s="11"/>
      <c r="OD239" s="11"/>
      <c r="OE239" s="11"/>
      <c r="OF239" s="11"/>
      <c r="OG239" s="11"/>
      <c r="OH239" s="16"/>
      <c r="OI239" s="16"/>
      <c r="OJ239" s="11"/>
      <c r="OK239" s="12"/>
      <c r="OL239" s="12"/>
      <c r="OM239" s="13"/>
      <c r="ON239" s="14"/>
      <c r="OO239" s="11"/>
      <c r="OP239" s="11"/>
      <c r="OQ239" s="11"/>
      <c r="OR239" s="11"/>
      <c r="OS239" s="11"/>
      <c r="OT239" s="11"/>
      <c r="OU239" s="11"/>
      <c r="OV239" s="11"/>
      <c r="OW239" s="11"/>
      <c r="OX239" s="11"/>
      <c r="OY239" s="11"/>
      <c r="OZ239" s="11"/>
      <c r="PA239" s="16"/>
      <c r="PB239" s="16"/>
    </row>
    <row r="240" spans="1:418" ht="100" customHeight="1" x14ac:dyDescent="0.75">
      <c r="A240" s="12">
        <v>3437</v>
      </c>
      <c r="B240" s="12" t="s">
        <v>3436</v>
      </c>
      <c r="C240" s="12" t="s">
        <v>7547</v>
      </c>
      <c r="D240" s="26">
        <v>3000</v>
      </c>
      <c r="E240" s="27">
        <v>3030</v>
      </c>
      <c r="F240" s="12" t="s">
        <v>8218</v>
      </c>
      <c r="G240" s="12" t="s">
        <v>8223</v>
      </c>
      <c r="H240" s="12" t="s">
        <v>8245</v>
      </c>
      <c r="I240" s="12">
        <v>1440003820</v>
      </c>
      <c r="J240" s="12">
        <v>1437411820</v>
      </c>
      <c r="K240" s="12" t="b">
        <v>0</v>
      </c>
      <c r="L240" s="12">
        <v>36</v>
      </c>
      <c r="M240" s="12" t="b">
        <v>1</v>
      </c>
      <c r="N240" s="12" t="s">
        <v>8273</v>
      </c>
      <c r="O240" s="12" t="s">
        <v>8274</v>
      </c>
      <c r="P240" s="12">
        <v>101</v>
      </c>
      <c r="Q240" s="12">
        <v>84.17</v>
      </c>
      <c r="R240" s="15">
        <v>42205.710879629631</v>
      </c>
      <c r="S240" s="15">
        <v>42235.710879629631</v>
      </c>
      <c r="T240" s="11"/>
      <c r="U240" s="12"/>
      <c r="V240" s="12"/>
      <c r="W240" s="13"/>
      <c r="X240" s="14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6"/>
      <c r="AL240" s="16"/>
      <c r="AM240" s="11"/>
      <c r="AN240" s="12"/>
      <c r="AO240" s="12"/>
      <c r="AP240" s="13"/>
      <c r="AQ240" s="14"/>
      <c r="AR240" s="11"/>
      <c r="AS240" s="11"/>
      <c r="AT240" s="11"/>
      <c r="AU240" s="11"/>
      <c r="AV240" s="11"/>
      <c r="AW240" s="11"/>
      <c r="AX240" s="11"/>
      <c r="AY240" s="11"/>
      <c r="AZ240" s="11"/>
      <c r="BA240" s="11"/>
      <c r="BB240" s="11"/>
      <c r="BC240" s="11"/>
      <c r="BD240" s="16"/>
      <c r="BE240" s="16"/>
      <c r="BF240" s="11"/>
      <c r="BG240" s="12"/>
      <c r="BH240" s="12"/>
      <c r="BI240" s="13"/>
      <c r="BJ240" s="14"/>
      <c r="BK240" s="11"/>
      <c r="BL240" s="11"/>
      <c r="BM240" s="11"/>
      <c r="BN240" s="11"/>
      <c r="BO240" s="11"/>
      <c r="BP240" s="11"/>
      <c r="BQ240" s="11"/>
      <c r="BR240" s="11"/>
      <c r="BS240" s="11"/>
      <c r="BT240" s="11"/>
      <c r="BU240" s="11"/>
      <c r="BV240" s="11"/>
      <c r="BW240" s="16"/>
      <c r="BX240" s="16"/>
      <c r="BY240" s="11"/>
      <c r="BZ240" s="12"/>
      <c r="CA240" s="12"/>
      <c r="CB240" s="13"/>
      <c r="CC240" s="14"/>
      <c r="CD240" s="11"/>
      <c r="CE240" s="11"/>
      <c r="CF240" s="11"/>
      <c r="CG240" s="11"/>
      <c r="CH240" s="11"/>
      <c r="CI240" s="11"/>
      <c r="CJ240" s="11"/>
      <c r="CK240" s="11"/>
      <c r="CL240" s="11"/>
      <c r="CM240" s="11"/>
      <c r="CN240" s="11"/>
      <c r="CO240" s="11"/>
      <c r="CP240" s="16"/>
      <c r="CQ240" s="16"/>
      <c r="CR240" s="11"/>
      <c r="CS240" s="12"/>
      <c r="CT240" s="12"/>
      <c r="CU240" s="13"/>
      <c r="CV240" s="14"/>
      <c r="CW240" s="11"/>
      <c r="CX240" s="11"/>
      <c r="CY240" s="11"/>
      <c r="CZ240" s="11"/>
      <c r="DA240" s="11"/>
      <c r="DB240" s="11"/>
      <c r="DC240" s="11"/>
      <c r="DD240" s="11"/>
      <c r="DE240" s="11"/>
      <c r="DF240" s="11"/>
      <c r="DG240" s="11"/>
      <c r="DH240" s="11"/>
      <c r="DI240" s="16"/>
      <c r="DJ240" s="16"/>
      <c r="DK240" s="11"/>
      <c r="DL240" s="12"/>
      <c r="DM240" s="12"/>
      <c r="DN240" s="13"/>
      <c r="DO240" s="14"/>
      <c r="DP240" s="11"/>
      <c r="DQ240" s="11"/>
      <c r="DR240" s="11"/>
      <c r="DS240" s="11"/>
      <c r="DT240" s="11"/>
      <c r="DU240" s="11"/>
      <c r="DV240" s="11"/>
      <c r="DW240" s="11"/>
      <c r="DX240" s="11"/>
      <c r="DY240" s="11"/>
      <c r="DZ240" s="11"/>
      <c r="EA240" s="11"/>
      <c r="EB240" s="16"/>
      <c r="EC240" s="16"/>
      <c r="ED240" s="11"/>
      <c r="EE240" s="12"/>
      <c r="EF240" s="12"/>
      <c r="EG240" s="13"/>
      <c r="EH240" s="14"/>
      <c r="EI240" s="11"/>
      <c r="EJ240" s="11"/>
      <c r="EK240" s="11"/>
      <c r="EL240" s="11"/>
      <c r="EM240" s="11"/>
      <c r="EN240" s="11"/>
      <c r="EO240" s="11"/>
      <c r="EP240" s="11"/>
      <c r="EQ240" s="11"/>
      <c r="ER240" s="11"/>
      <c r="ES240" s="11"/>
      <c r="ET240" s="11"/>
      <c r="EU240" s="16"/>
      <c r="EV240" s="16"/>
      <c r="EW240" s="11"/>
      <c r="EX240" s="12"/>
      <c r="EY240" s="12"/>
      <c r="EZ240" s="13"/>
      <c r="FA240" s="14"/>
      <c r="FB240" s="11"/>
      <c r="FC240" s="11"/>
      <c r="FD240" s="11"/>
      <c r="FE240" s="11"/>
      <c r="FF240" s="11"/>
      <c r="FG240" s="11"/>
      <c r="FH240" s="11"/>
      <c r="FI240" s="11"/>
      <c r="FJ240" s="11"/>
      <c r="FK240" s="11"/>
      <c r="FL240" s="11"/>
      <c r="FM240" s="11"/>
      <c r="FN240" s="16"/>
      <c r="FO240" s="16"/>
      <c r="FP240" s="11"/>
      <c r="FQ240" s="12"/>
      <c r="FR240" s="12"/>
      <c r="FS240" s="13"/>
      <c r="FT240" s="14"/>
      <c r="FU240" s="11"/>
      <c r="FV240" s="11"/>
      <c r="FW240" s="11"/>
      <c r="FX240" s="11"/>
      <c r="FY240" s="11"/>
      <c r="FZ240" s="11"/>
      <c r="GA240" s="11"/>
      <c r="GB240" s="11"/>
      <c r="GC240" s="11"/>
      <c r="GD240" s="11"/>
      <c r="GE240" s="11"/>
      <c r="GF240" s="11"/>
      <c r="GG240" s="16"/>
      <c r="GH240" s="16"/>
      <c r="GI240" s="11"/>
      <c r="GJ240" s="12"/>
      <c r="GK240" s="12"/>
      <c r="GL240" s="13"/>
      <c r="GM240" s="14"/>
      <c r="GN240" s="11"/>
      <c r="GO240" s="11"/>
      <c r="GP240" s="11"/>
      <c r="GQ240" s="11"/>
      <c r="GR240" s="11"/>
      <c r="GS240" s="11"/>
      <c r="GT240" s="11"/>
      <c r="GU240" s="11"/>
      <c r="GV240" s="11"/>
      <c r="GW240" s="11"/>
      <c r="GX240" s="11"/>
      <c r="GY240" s="11"/>
      <c r="GZ240" s="16"/>
      <c r="HA240" s="16"/>
      <c r="HB240" s="11"/>
      <c r="HC240" s="12"/>
      <c r="HD240" s="12"/>
      <c r="HE240" s="13"/>
      <c r="HF240" s="14"/>
      <c r="HG240" s="11"/>
      <c r="HH240" s="11"/>
      <c r="HI240" s="11"/>
      <c r="HJ240" s="11"/>
      <c r="HK240" s="11"/>
      <c r="HL240" s="11"/>
      <c r="HM240" s="11"/>
      <c r="HN240" s="11"/>
      <c r="HO240" s="11"/>
      <c r="HP240" s="11"/>
      <c r="HQ240" s="11"/>
      <c r="HR240" s="11"/>
      <c r="HS240" s="16"/>
      <c r="HT240" s="16"/>
      <c r="HU240" s="11"/>
      <c r="HV240" s="12"/>
      <c r="HW240" s="12"/>
      <c r="HX240" s="13"/>
      <c r="HY240" s="14"/>
      <c r="HZ240" s="11"/>
      <c r="IA240" s="11"/>
      <c r="IB240" s="11"/>
      <c r="IC240" s="11"/>
      <c r="ID240" s="11"/>
      <c r="IE240" s="11"/>
      <c r="IF240" s="11"/>
      <c r="IG240" s="11"/>
      <c r="IH240" s="11"/>
      <c r="II240" s="11"/>
      <c r="IJ240" s="11"/>
      <c r="IK240" s="11"/>
      <c r="IL240" s="16"/>
      <c r="IM240" s="16"/>
      <c r="IN240" s="11"/>
      <c r="IO240" s="12"/>
      <c r="IP240" s="12"/>
      <c r="IQ240" s="13"/>
      <c r="IR240" s="14"/>
      <c r="IS240" s="11"/>
      <c r="IT240" s="11"/>
      <c r="IU240" s="11"/>
      <c r="IV240" s="11"/>
      <c r="IW240" s="11"/>
      <c r="IX240" s="11"/>
      <c r="IY240" s="11"/>
      <c r="IZ240" s="11"/>
      <c r="JA240" s="11"/>
      <c r="JB240" s="11"/>
      <c r="JC240" s="11"/>
      <c r="JD240" s="11"/>
      <c r="JE240" s="16"/>
      <c r="JF240" s="16"/>
      <c r="JG240" s="11"/>
      <c r="JH240" s="12"/>
      <c r="JI240" s="12"/>
      <c r="JJ240" s="13"/>
      <c r="JK240" s="14"/>
      <c r="JL240" s="11"/>
      <c r="JM240" s="11"/>
      <c r="JN240" s="11"/>
      <c r="JO240" s="11"/>
      <c r="JP240" s="11"/>
      <c r="JQ240" s="11"/>
      <c r="JR240" s="11"/>
      <c r="JS240" s="11"/>
      <c r="JT240" s="11"/>
      <c r="JU240" s="11"/>
      <c r="JV240" s="11"/>
      <c r="JW240" s="11"/>
      <c r="JX240" s="16"/>
      <c r="JY240" s="16"/>
      <c r="JZ240" s="11"/>
      <c r="KA240" s="12"/>
      <c r="KB240" s="12"/>
      <c r="KC240" s="13"/>
      <c r="KD240" s="14"/>
      <c r="KE240" s="11"/>
      <c r="KF240" s="11"/>
      <c r="KG240" s="11"/>
      <c r="KH240" s="11"/>
      <c r="KI240" s="11"/>
      <c r="KJ240" s="11"/>
      <c r="KK240" s="11"/>
      <c r="KL240" s="11"/>
      <c r="KM240" s="11"/>
      <c r="KN240" s="11"/>
      <c r="KO240" s="11"/>
      <c r="KP240" s="11"/>
      <c r="KQ240" s="16"/>
      <c r="KR240" s="16"/>
      <c r="KS240" s="11"/>
      <c r="KT240" s="12"/>
      <c r="KU240" s="12"/>
      <c r="KV240" s="13"/>
      <c r="KW240" s="14"/>
      <c r="KX240" s="11"/>
      <c r="KY240" s="11"/>
      <c r="KZ240" s="11"/>
      <c r="LA240" s="11"/>
      <c r="LB240" s="11"/>
      <c r="LC240" s="11"/>
      <c r="LD240" s="11"/>
      <c r="LE240" s="11"/>
      <c r="LF240" s="11"/>
      <c r="LG240" s="11"/>
      <c r="LH240" s="11"/>
      <c r="LI240" s="11"/>
      <c r="LJ240" s="16"/>
      <c r="LK240" s="16"/>
      <c r="LL240" s="11"/>
      <c r="LM240" s="12"/>
      <c r="LN240" s="12"/>
      <c r="LO240" s="13"/>
      <c r="LP240" s="14"/>
      <c r="LQ240" s="11"/>
      <c r="LR240" s="11"/>
      <c r="LS240" s="11"/>
      <c r="LT240" s="11"/>
      <c r="LU240" s="11"/>
      <c r="LV240" s="11"/>
      <c r="LW240" s="11"/>
      <c r="LX240" s="11"/>
      <c r="LY240" s="11"/>
      <c r="LZ240" s="11"/>
      <c r="MA240" s="11"/>
      <c r="MB240" s="11"/>
      <c r="MC240" s="16"/>
      <c r="MD240" s="16"/>
      <c r="ME240" s="11"/>
      <c r="MF240" s="12"/>
      <c r="MG240" s="12"/>
      <c r="MH240" s="13"/>
      <c r="MI240" s="14"/>
      <c r="MJ240" s="11"/>
      <c r="MK240" s="11"/>
      <c r="ML240" s="11"/>
      <c r="MM240" s="11"/>
      <c r="MN240" s="11"/>
      <c r="MO240" s="11"/>
      <c r="MP240" s="11"/>
      <c r="MQ240" s="11"/>
      <c r="MR240" s="11"/>
      <c r="MS240" s="11"/>
      <c r="MT240" s="11"/>
      <c r="MU240" s="11"/>
      <c r="MV240" s="16"/>
      <c r="MW240" s="16"/>
      <c r="MX240" s="11"/>
      <c r="MY240" s="12"/>
      <c r="MZ240" s="12"/>
      <c r="NA240" s="13"/>
      <c r="NB240" s="14"/>
      <c r="NC240" s="11"/>
      <c r="ND240" s="11"/>
      <c r="NE240" s="11"/>
      <c r="NF240" s="11"/>
      <c r="NG240" s="11"/>
      <c r="NH240" s="11"/>
      <c r="NI240" s="11"/>
      <c r="NJ240" s="11"/>
      <c r="NK240" s="11"/>
      <c r="NL240" s="11"/>
      <c r="NM240" s="11"/>
      <c r="NN240" s="11"/>
      <c r="NO240" s="16"/>
      <c r="NP240" s="16"/>
      <c r="NQ240" s="11"/>
      <c r="NR240" s="12"/>
      <c r="NS240" s="12"/>
      <c r="NT240" s="13"/>
      <c r="NU240" s="14"/>
      <c r="NV240" s="11"/>
      <c r="NW240" s="11"/>
      <c r="NX240" s="11"/>
      <c r="NY240" s="11"/>
      <c r="NZ240" s="11"/>
      <c r="OA240" s="11"/>
      <c r="OB240" s="11"/>
      <c r="OC240" s="11"/>
      <c r="OD240" s="11"/>
      <c r="OE240" s="11"/>
      <c r="OF240" s="11"/>
      <c r="OG240" s="11"/>
      <c r="OH240" s="16"/>
      <c r="OI240" s="16"/>
      <c r="OJ240" s="11"/>
      <c r="OK240" s="12"/>
      <c r="OL240" s="12"/>
      <c r="OM240" s="13"/>
      <c r="ON240" s="14"/>
      <c r="OO240" s="11"/>
      <c r="OP240" s="11"/>
      <c r="OQ240" s="11"/>
      <c r="OR240" s="11"/>
      <c r="OS240" s="11"/>
      <c r="OT240" s="11"/>
      <c r="OU240" s="11"/>
      <c r="OV240" s="11"/>
      <c r="OW240" s="11"/>
      <c r="OX240" s="11"/>
      <c r="OY240" s="11"/>
      <c r="OZ240" s="11"/>
      <c r="PA240" s="16"/>
      <c r="PB240" s="16"/>
    </row>
    <row r="241" spans="1:418" ht="100" customHeight="1" x14ac:dyDescent="0.75">
      <c r="A241" s="12">
        <v>3439</v>
      </c>
      <c r="B241" s="12" t="s">
        <v>3438</v>
      </c>
      <c r="C241" s="12" t="s">
        <v>7549</v>
      </c>
      <c r="D241" s="26">
        <v>1200</v>
      </c>
      <c r="E241" s="27">
        <v>1616.14</v>
      </c>
      <c r="F241" s="12" t="s">
        <v>8218</v>
      </c>
      <c r="G241" s="12" t="s">
        <v>8223</v>
      </c>
      <c r="H241" s="12" t="s">
        <v>8245</v>
      </c>
      <c r="I241" s="12">
        <v>1453179540</v>
      </c>
      <c r="J241" s="12">
        <v>1452030730</v>
      </c>
      <c r="K241" s="12" t="b">
        <v>0</v>
      </c>
      <c r="L241" s="12">
        <v>18</v>
      </c>
      <c r="M241" s="12" t="b">
        <v>1</v>
      </c>
      <c r="N241" s="12" t="s">
        <v>8273</v>
      </c>
      <c r="O241" s="12" t="s">
        <v>8274</v>
      </c>
      <c r="P241" s="12">
        <v>135</v>
      </c>
      <c r="Q241" s="12">
        <v>89.79</v>
      </c>
      <c r="R241" s="15">
        <v>42374.911226851851</v>
      </c>
      <c r="S241" s="15">
        <v>42388.207638888889</v>
      </c>
      <c r="T241" s="11"/>
      <c r="U241" s="12"/>
      <c r="V241" s="12"/>
      <c r="W241" s="13"/>
      <c r="X241" s="14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6"/>
      <c r="AL241" s="16"/>
      <c r="AM241" s="11"/>
      <c r="AN241" s="12"/>
      <c r="AO241" s="12"/>
      <c r="AP241" s="13"/>
      <c r="AQ241" s="14"/>
      <c r="AR241" s="11"/>
      <c r="AS241" s="11"/>
      <c r="AT241" s="11"/>
      <c r="AU241" s="11"/>
      <c r="AV241" s="11"/>
      <c r="AW241" s="11"/>
      <c r="AX241" s="11"/>
      <c r="AY241" s="11"/>
      <c r="AZ241" s="11"/>
      <c r="BA241" s="11"/>
      <c r="BB241" s="11"/>
      <c r="BC241" s="11"/>
      <c r="BD241" s="16"/>
      <c r="BE241" s="16"/>
      <c r="BF241" s="11"/>
      <c r="BG241" s="12"/>
      <c r="BH241" s="12"/>
      <c r="BI241" s="13"/>
      <c r="BJ241" s="14"/>
      <c r="BK241" s="11"/>
      <c r="BL241" s="11"/>
      <c r="BM241" s="11"/>
      <c r="BN241" s="11"/>
      <c r="BO241" s="11"/>
      <c r="BP241" s="11"/>
      <c r="BQ241" s="11"/>
      <c r="BR241" s="11"/>
      <c r="BS241" s="11"/>
      <c r="BT241" s="11"/>
      <c r="BU241" s="11"/>
      <c r="BV241" s="11"/>
      <c r="BW241" s="16"/>
      <c r="BX241" s="16"/>
      <c r="BY241" s="11"/>
      <c r="BZ241" s="12"/>
      <c r="CA241" s="12"/>
      <c r="CB241" s="13"/>
      <c r="CC241" s="14"/>
      <c r="CD241" s="11"/>
      <c r="CE241" s="11"/>
      <c r="CF241" s="11"/>
      <c r="CG241" s="11"/>
      <c r="CH241" s="11"/>
      <c r="CI241" s="11"/>
      <c r="CJ241" s="11"/>
      <c r="CK241" s="11"/>
      <c r="CL241" s="11"/>
      <c r="CM241" s="11"/>
      <c r="CN241" s="11"/>
      <c r="CO241" s="11"/>
      <c r="CP241" s="16"/>
      <c r="CQ241" s="16"/>
      <c r="CR241" s="11"/>
      <c r="CS241" s="12"/>
      <c r="CT241" s="12"/>
      <c r="CU241" s="13"/>
      <c r="CV241" s="14"/>
      <c r="CW241" s="11"/>
      <c r="CX241" s="11"/>
      <c r="CY241" s="11"/>
      <c r="CZ241" s="11"/>
      <c r="DA241" s="11"/>
      <c r="DB241" s="11"/>
      <c r="DC241" s="11"/>
      <c r="DD241" s="11"/>
      <c r="DE241" s="11"/>
      <c r="DF241" s="11"/>
      <c r="DG241" s="11"/>
      <c r="DH241" s="11"/>
      <c r="DI241" s="16"/>
      <c r="DJ241" s="16"/>
      <c r="DK241" s="11"/>
      <c r="DL241" s="12"/>
      <c r="DM241" s="12"/>
      <c r="DN241" s="13"/>
      <c r="DO241" s="14"/>
      <c r="DP241" s="11"/>
      <c r="DQ241" s="11"/>
      <c r="DR241" s="11"/>
      <c r="DS241" s="11"/>
      <c r="DT241" s="11"/>
      <c r="DU241" s="11"/>
      <c r="DV241" s="11"/>
      <c r="DW241" s="11"/>
      <c r="DX241" s="11"/>
      <c r="DY241" s="11"/>
      <c r="DZ241" s="11"/>
      <c r="EA241" s="11"/>
      <c r="EB241" s="16"/>
      <c r="EC241" s="16"/>
      <c r="ED241" s="11"/>
      <c r="EE241" s="12"/>
      <c r="EF241" s="12"/>
      <c r="EG241" s="13"/>
      <c r="EH241" s="14"/>
      <c r="EI241" s="11"/>
      <c r="EJ241" s="11"/>
      <c r="EK241" s="11"/>
      <c r="EL241" s="11"/>
      <c r="EM241" s="11"/>
      <c r="EN241" s="11"/>
      <c r="EO241" s="11"/>
      <c r="EP241" s="11"/>
      <c r="EQ241" s="11"/>
      <c r="ER241" s="11"/>
      <c r="ES241" s="11"/>
      <c r="ET241" s="11"/>
      <c r="EU241" s="16"/>
      <c r="EV241" s="16"/>
      <c r="EW241" s="11"/>
      <c r="EX241" s="12"/>
      <c r="EY241" s="12"/>
      <c r="EZ241" s="13"/>
      <c r="FA241" s="14"/>
      <c r="FB241" s="11"/>
      <c r="FC241" s="11"/>
      <c r="FD241" s="11"/>
      <c r="FE241" s="11"/>
      <c r="FF241" s="11"/>
      <c r="FG241" s="11"/>
      <c r="FH241" s="11"/>
      <c r="FI241" s="11"/>
      <c r="FJ241" s="11"/>
      <c r="FK241" s="11"/>
      <c r="FL241" s="11"/>
      <c r="FM241" s="11"/>
      <c r="FN241" s="16"/>
      <c r="FO241" s="16"/>
      <c r="FP241" s="11"/>
      <c r="FQ241" s="12"/>
      <c r="FR241" s="12"/>
      <c r="FS241" s="13"/>
      <c r="FT241" s="14"/>
      <c r="FU241" s="11"/>
      <c r="FV241" s="11"/>
      <c r="FW241" s="11"/>
      <c r="FX241" s="11"/>
      <c r="FY241" s="11"/>
      <c r="FZ241" s="11"/>
      <c r="GA241" s="11"/>
      <c r="GB241" s="11"/>
      <c r="GC241" s="11"/>
      <c r="GD241" s="11"/>
      <c r="GE241" s="11"/>
      <c r="GF241" s="11"/>
      <c r="GG241" s="16"/>
      <c r="GH241" s="16"/>
      <c r="GI241" s="11"/>
      <c r="GJ241" s="12"/>
      <c r="GK241" s="12"/>
      <c r="GL241" s="13"/>
      <c r="GM241" s="14"/>
      <c r="GN241" s="11"/>
      <c r="GO241" s="11"/>
      <c r="GP241" s="11"/>
      <c r="GQ241" s="11"/>
      <c r="GR241" s="11"/>
      <c r="GS241" s="11"/>
      <c r="GT241" s="11"/>
      <c r="GU241" s="11"/>
      <c r="GV241" s="11"/>
      <c r="GW241" s="11"/>
      <c r="GX241" s="11"/>
      <c r="GY241" s="11"/>
      <c r="GZ241" s="16"/>
      <c r="HA241" s="16"/>
      <c r="HB241" s="11"/>
      <c r="HC241" s="12"/>
      <c r="HD241" s="12"/>
      <c r="HE241" s="13"/>
      <c r="HF241" s="14"/>
      <c r="HG241" s="11"/>
      <c r="HH241" s="11"/>
      <c r="HI241" s="11"/>
      <c r="HJ241" s="11"/>
      <c r="HK241" s="11"/>
      <c r="HL241" s="11"/>
      <c r="HM241" s="11"/>
      <c r="HN241" s="11"/>
      <c r="HO241" s="11"/>
      <c r="HP241" s="11"/>
      <c r="HQ241" s="11"/>
      <c r="HR241" s="11"/>
      <c r="HS241" s="16"/>
      <c r="HT241" s="16"/>
      <c r="HU241" s="11"/>
      <c r="HV241" s="12"/>
      <c r="HW241" s="12"/>
      <c r="HX241" s="13"/>
      <c r="HY241" s="14"/>
      <c r="HZ241" s="11"/>
      <c r="IA241" s="11"/>
      <c r="IB241" s="11"/>
      <c r="IC241" s="11"/>
      <c r="ID241" s="11"/>
      <c r="IE241" s="11"/>
      <c r="IF241" s="11"/>
      <c r="IG241" s="11"/>
      <c r="IH241" s="11"/>
      <c r="II241" s="11"/>
      <c r="IJ241" s="11"/>
      <c r="IK241" s="11"/>
      <c r="IL241" s="16"/>
      <c r="IM241" s="16"/>
      <c r="IN241" s="11"/>
      <c r="IO241" s="12"/>
      <c r="IP241" s="12"/>
      <c r="IQ241" s="13"/>
      <c r="IR241" s="14"/>
      <c r="IS241" s="11"/>
      <c r="IT241" s="11"/>
      <c r="IU241" s="11"/>
      <c r="IV241" s="11"/>
      <c r="IW241" s="11"/>
      <c r="IX241" s="11"/>
      <c r="IY241" s="11"/>
      <c r="IZ241" s="11"/>
      <c r="JA241" s="11"/>
      <c r="JB241" s="11"/>
      <c r="JC241" s="11"/>
      <c r="JD241" s="11"/>
      <c r="JE241" s="16"/>
      <c r="JF241" s="16"/>
      <c r="JG241" s="11"/>
      <c r="JH241" s="12"/>
      <c r="JI241" s="12"/>
      <c r="JJ241" s="13"/>
      <c r="JK241" s="14"/>
      <c r="JL241" s="11"/>
      <c r="JM241" s="11"/>
      <c r="JN241" s="11"/>
      <c r="JO241" s="11"/>
      <c r="JP241" s="11"/>
      <c r="JQ241" s="11"/>
      <c r="JR241" s="11"/>
      <c r="JS241" s="11"/>
      <c r="JT241" s="11"/>
      <c r="JU241" s="11"/>
      <c r="JV241" s="11"/>
      <c r="JW241" s="11"/>
      <c r="JX241" s="16"/>
      <c r="JY241" s="16"/>
      <c r="JZ241" s="11"/>
      <c r="KA241" s="12"/>
      <c r="KB241" s="12"/>
      <c r="KC241" s="13"/>
      <c r="KD241" s="14"/>
      <c r="KE241" s="11"/>
      <c r="KF241" s="11"/>
      <c r="KG241" s="11"/>
      <c r="KH241" s="11"/>
      <c r="KI241" s="11"/>
      <c r="KJ241" s="11"/>
      <c r="KK241" s="11"/>
      <c r="KL241" s="11"/>
      <c r="KM241" s="11"/>
      <c r="KN241" s="11"/>
      <c r="KO241" s="11"/>
      <c r="KP241" s="11"/>
      <c r="KQ241" s="16"/>
      <c r="KR241" s="16"/>
      <c r="KS241" s="11"/>
      <c r="KT241" s="12"/>
      <c r="KU241" s="12"/>
      <c r="KV241" s="13"/>
      <c r="KW241" s="14"/>
      <c r="KX241" s="11"/>
      <c r="KY241" s="11"/>
      <c r="KZ241" s="11"/>
      <c r="LA241" s="11"/>
      <c r="LB241" s="11"/>
      <c r="LC241" s="11"/>
      <c r="LD241" s="11"/>
      <c r="LE241" s="11"/>
      <c r="LF241" s="11"/>
      <c r="LG241" s="11"/>
      <c r="LH241" s="11"/>
      <c r="LI241" s="11"/>
      <c r="LJ241" s="16"/>
      <c r="LK241" s="16"/>
      <c r="LL241" s="11"/>
      <c r="LM241" s="12"/>
      <c r="LN241" s="12"/>
      <c r="LO241" s="13"/>
      <c r="LP241" s="14"/>
      <c r="LQ241" s="11"/>
      <c r="LR241" s="11"/>
      <c r="LS241" s="11"/>
      <c r="LT241" s="11"/>
      <c r="LU241" s="11"/>
      <c r="LV241" s="11"/>
      <c r="LW241" s="11"/>
      <c r="LX241" s="11"/>
      <c r="LY241" s="11"/>
      <c r="LZ241" s="11"/>
      <c r="MA241" s="11"/>
      <c r="MB241" s="11"/>
      <c r="MC241" s="16"/>
      <c r="MD241" s="16"/>
      <c r="ME241" s="11"/>
      <c r="MF241" s="12"/>
      <c r="MG241" s="12"/>
      <c r="MH241" s="13"/>
      <c r="MI241" s="14"/>
      <c r="MJ241" s="11"/>
      <c r="MK241" s="11"/>
      <c r="ML241" s="11"/>
      <c r="MM241" s="11"/>
      <c r="MN241" s="11"/>
      <c r="MO241" s="11"/>
      <c r="MP241" s="11"/>
      <c r="MQ241" s="11"/>
      <c r="MR241" s="11"/>
      <c r="MS241" s="11"/>
      <c r="MT241" s="11"/>
      <c r="MU241" s="11"/>
      <c r="MV241" s="16"/>
      <c r="MW241" s="16"/>
      <c r="MX241" s="11"/>
      <c r="MY241" s="12"/>
      <c r="MZ241" s="12"/>
      <c r="NA241" s="13"/>
      <c r="NB241" s="14"/>
      <c r="NC241" s="11"/>
      <c r="ND241" s="11"/>
      <c r="NE241" s="11"/>
      <c r="NF241" s="11"/>
      <c r="NG241" s="11"/>
      <c r="NH241" s="11"/>
      <c r="NI241" s="11"/>
      <c r="NJ241" s="11"/>
      <c r="NK241" s="11"/>
      <c r="NL241" s="11"/>
      <c r="NM241" s="11"/>
      <c r="NN241" s="11"/>
      <c r="NO241" s="16"/>
      <c r="NP241" s="16"/>
      <c r="NQ241" s="11"/>
      <c r="NR241" s="12"/>
      <c r="NS241" s="12"/>
      <c r="NT241" s="13"/>
      <c r="NU241" s="14"/>
      <c r="NV241" s="11"/>
      <c r="NW241" s="11"/>
      <c r="NX241" s="11"/>
      <c r="NY241" s="11"/>
      <c r="NZ241" s="11"/>
      <c r="OA241" s="11"/>
      <c r="OB241" s="11"/>
      <c r="OC241" s="11"/>
      <c r="OD241" s="11"/>
      <c r="OE241" s="11"/>
      <c r="OF241" s="11"/>
      <c r="OG241" s="11"/>
      <c r="OH241" s="16"/>
      <c r="OI241" s="16"/>
      <c r="OJ241" s="11"/>
      <c r="OK241" s="12"/>
      <c r="OL241" s="12"/>
      <c r="OM241" s="13"/>
      <c r="ON241" s="14"/>
      <c r="OO241" s="11"/>
      <c r="OP241" s="11"/>
      <c r="OQ241" s="11"/>
      <c r="OR241" s="11"/>
      <c r="OS241" s="11"/>
      <c r="OT241" s="11"/>
      <c r="OU241" s="11"/>
      <c r="OV241" s="11"/>
      <c r="OW241" s="11"/>
      <c r="OX241" s="11"/>
      <c r="OY241" s="11"/>
      <c r="OZ241" s="11"/>
      <c r="PA241" s="16"/>
      <c r="PB241" s="16"/>
    </row>
    <row r="242" spans="1:418" ht="100" customHeight="1" x14ac:dyDescent="0.75">
      <c r="A242" s="12">
        <v>3440</v>
      </c>
      <c r="B242" s="12" t="s">
        <v>3439</v>
      </c>
      <c r="C242" s="12" t="s">
        <v>7550</v>
      </c>
      <c r="D242" s="26">
        <v>5000</v>
      </c>
      <c r="E242" s="27">
        <v>5260.92</v>
      </c>
      <c r="F242" s="12" t="s">
        <v>8218</v>
      </c>
      <c r="G242" s="12" t="s">
        <v>8223</v>
      </c>
      <c r="H242" s="12" t="s">
        <v>8245</v>
      </c>
      <c r="I242" s="12">
        <v>1405095300</v>
      </c>
      <c r="J242" s="12">
        <v>1403146628</v>
      </c>
      <c r="K242" s="12" t="b">
        <v>0</v>
      </c>
      <c r="L242" s="12">
        <v>82</v>
      </c>
      <c r="M242" s="12" t="b">
        <v>1</v>
      </c>
      <c r="N242" s="12" t="s">
        <v>8273</v>
      </c>
      <c r="O242" s="12" t="s">
        <v>8274</v>
      </c>
      <c r="P242" s="12">
        <v>105</v>
      </c>
      <c r="Q242" s="12">
        <v>64.16</v>
      </c>
      <c r="R242" s="15">
        <v>41809.12300925926</v>
      </c>
      <c r="S242" s="15">
        <v>41831.677083333336</v>
      </c>
      <c r="T242" s="11"/>
      <c r="U242" s="12"/>
      <c r="V242" s="12"/>
      <c r="W242" s="13"/>
      <c r="X242" s="14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6"/>
      <c r="AL242" s="16"/>
      <c r="AM242" s="11"/>
      <c r="AN242" s="12"/>
      <c r="AO242" s="12"/>
      <c r="AP242" s="13"/>
      <c r="AQ242" s="14"/>
      <c r="AR242" s="11"/>
      <c r="AS242" s="11"/>
      <c r="AT242" s="11"/>
      <c r="AU242" s="11"/>
      <c r="AV242" s="11"/>
      <c r="AW242" s="11"/>
      <c r="AX242" s="11"/>
      <c r="AY242" s="11"/>
      <c r="AZ242" s="11"/>
      <c r="BA242" s="11"/>
      <c r="BB242" s="11"/>
      <c r="BC242" s="11"/>
      <c r="BD242" s="16"/>
      <c r="BE242" s="16"/>
      <c r="BF242" s="11"/>
      <c r="BG242" s="12"/>
      <c r="BH242" s="12"/>
      <c r="BI242" s="13"/>
      <c r="BJ242" s="14"/>
      <c r="BK242" s="11"/>
      <c r="BL242" s="11"/>
      <c r="BM242" s="11"/>
      <c r="BN242" s="11"/>
      <c r="BO242" s="11"/>
      <c r="BP242" s="11"/>
      <c r="BQ242" s="11"/>
      <c r="BR242" s="11"/>
      <c r="BS242" s="11"/>
      <c r="BT242" s="11"/>
      <c r="BU242" s="11"/>
      <c r="BV242" s="11"/>
      <c r="BW242" s="16"/>
      <c r="BX242" s="16"/>
      <c r="BY242" s="11"/>
      <c r="BZ242" s="12"/>
      <c r="CA242" s="12"/>
      <c r="CB242" s="13"/>
      <c r="CC242" s="14"/>
      <c r="CD242" s="11"/>
      <c r="CE242" s="11"/>
      <c r="CF242" s="11"/>
      <c r="CG242" s="11"/>
      <c r="CH242" s="11"/>
      <c r="CI242" s="11"/>
      <c r="CJ242" s="11"/>
      <c r="CK242" s="11"/>
      <c r="CL242" s="11"/>
      <c r="CM242" s="11"/>
      <c r="CN242" s="11"/>
      <c r="CO242" s="11"/>
      <c r="CP242" s="16"/>
      <c r="CQ242" s="16"/>
      <c r="CR242" s="11"/>
      <c r="CS242" s="12"/>
      <c r="CT242" s="12"/>
      <c r="CU242" s="13"/>
      <c r="CV242" s="14"/>
      <c r="CW242" s="11"/>
      <c r="CX242" s="11"/>
      <c r="CY242" s="11"/>
      <c r="CZ242" s="11"/>
      <c r="DA242" s="11"/>
      <c r="DB242" s="11"/>
      <c r="DC242" s="11"/>
      <c r="DD242" s="11"/>
      <c r="DE242" s="11"/>
      <c r="DF242" s="11"/>
      <c r="DG242" s="11"/>
      <c r="DH242" s="11"/>
      <c r="DI242" s="16"/>
      <c r="DJ242" s="16"/>
      <c r="DK242" s="11"/>
      <c r="DL242" s="12"/>
      <c r="DM242" s="12"/>
      <c r="DN242" s="13"/>
      <c r="DO242" s="14"/>
      <c r="DP242" s="11"/>
      <c r="DQ242" s="11"/>
      <c r="DR242" s="11"/>
      <c r="DS242" s="11"/>
      <c r="DT242" s="11"/>
      <c r="DU242" s="11"/>
      <c r="DV242" s="11"/>
      <c r="DW242" s="11"/>
      <c r="DX242" s="11"/>
      <c r="DY242" s="11"/>
      <c r="DZ242" s="11"/>
      <c r="EA242" s="11"/>
      <c r="EB242" s="16"/>
      <c r="EC242" s="16"/>
      <c r="ED242" s="11"/>
      <c r="EE242" s="12"/>
      <c r="EF242" s="12"/>
      <c r="EG242" s="13"/>
      <c r="EH242" s="14"/>
      <c r="EI242" s="11"/>
      <c r="EJ242" s="11"/>
      <c r="EK242" s="11"/>
      <c r="EL242" s="11"/>
      <c r="EM242" s="11"/>
      <c r="EN242" s="11"/>
      <c r="EO242" s="11"/>
      <c r="EP242" s="11"/>
      <c r="EQ242" s="11"/>
      <c r="ER242" s="11"/>
      <c r="ES242" s="11"/>
      <c r="ET242" s="11"/>
      <c r="EU242" s="16"/>
      <c r="EV242" s="16"/>
      <c r="EW242" s="11"/>
      <c r="EX242" s="12"/>
      <c r="EY242" s="12"/>
      <c r="EZ242" s="13"/>
      <c r="FA242" s="14"/>
      <c r="FB242" s="11"/>
      <c r="FC242" s="11"/>
      <c r="FD242" s="11"/>
      <c r="FE242" s="11"/>
      <c r="FF242" s="11"/>
      <c r="FG242" s="11"/>
      <c r="FH242" s="11"/>
      <c r="FI242" s="11"/>
      <c r="FJ242" s="11"/>
      <c r="FK242" s="11"/>
      <c r="FL242" s="11"/>
      <c r="FM242" s="11"/>
      <c r="FN242" s="16"/>
      <c r="FO242" s="16"/>
      <c r="FP242" s="11"/>
      <c r="FQ242" s="12"/>
      <c r="FR242" s="12"/>
      <c r="FS242" s="13"/>
      <c r="FT242" s="14"/>
      <c r="FU242" s="11"/>
      <c r="FV242" s="11"/>
      <c r="FW242" s="11"/>
      <c r="FX242" s="11"/>
      <c r="FY242" s="11"/>
      <c r="FZ242" s="11"/>
      <c r="GA242" s="11"/>
      <c r="GB242" s="11"/>
      <c r="GC242" s="11"/>
      <c r="GD242" s="11"/>
      <c r="GE242" s="11"/>
      <c r="GF242" s="11"/>
      <c r="GG242" s="16"/>
      <c r="GH242" s="16"/>
      <c r="GI242" s="11"/>
      <c r="GJ242" s="12"/>
      <c r="GK242" s="12"/>
      <c r="GL242" s="13"/>
      <c r="GM242" s="14"/>
      <c r="GN242" s="11"/>
      <c r="GO242" s="11"/>
      <c r="GP242" s="11"/>
      <c r="GQ242" s="11"/>
      <c r="GR242" s="11"/>
      <c r="GS242" s="11"/>
      <c r="GT242" s="11"/>
      <c r="GU242" s="11"/>
      <c r="GV242" s="11"/>
      <c r="GW242" s="11"/>
      <c r="GX242" s="11"/>
      <c r="GY242" s="11"/>
      <c r="GZ242" s="16"/>
      <c r="HA242" s="16"/>
      <c r="HB242" s="11"/>
      <c r="HC242" s="12"/>
      <c r="HD242" s="12"/>
      <c r="HE242" s="13"/>
      <c r="HF242" s="14"/>
      <c r="HG242" s="11"/>
      <c r="HH242" s="11"/>
      <c r="HI242" s="11"/>
      <c r="HJ242" s="11"/>
      <c r="HK242" s="11"/>
      <c r="HL242" s="11"/>
      <c r="HM242" s="11"/>
      <c r="HN242" s="11"/>
      <c r="HO242" s="11"/>
      <c r="HP242" s="11"/>
      <c r="HQ242" s="11"/>
      <c r="HR242" s="11"/>
      <c r="HS242" s="16"/>
      <c r="HT242" s="16"/>
      <c r="HU242" s="11"/>
      <c r="HV242" s="12"/>
      <c r="HW242" s="12"/>
      <c r="HX242" s="13"/>
      <c r="HY242" s="14"/>
      <c r="HZ242" s="11"/>
      <c r="IA242" s="11"/>
      <c r="IB242" s="11"/>
      <c r="IC242" s="11"/>
      <c r="ID242" s="11"/>
      <c r="IE242" s="11"/>
      <c r="IF242" s="11"/>
      <c r="IG242" s="11"/>
      <c r="IH242" s="11"/>
      <c r="II242" s="11"/>
      <c r="IJ242" s="11"/>
      <c r="IK242" s="11"/>
      <c r="IL242" s="16"/>
      <c r="IM242" s="16"/>
      <c r="IN242" s="11"/>
      <c r="IO242" s="12"/>
      <c r="IP242" s="12"/>
      <c r="IQ242" s="13"/>
      <c r="IR242" s="14"/>
      <c r="IS242" s="11"/>
      <c r="IT242" s="11"/>
      <c r="IU242" s="11"/>
      <c r="IV242" s="11"/>
      <c r="IW242" s="11"/>
      <c r="IX242" s="11"/>
      <c r="IY242" s="11"/>
      <c r="IZ242" s="11"/>
      <c r="JA242" s="11"/>
      <c r="JB242" s="11"/>
      <c r="JC242" s="11"/>
      <c r="JD242" s="11"/>
      <c r="JE242" s="16"/>
      <c r="JF242" s="16"/>
      <c r="JG242" s="11"/>
      <c r="JH242" s="12"/>
      <c r="JI242" s="12"/>
      <c r="JJ242" s="13"/>
      <c r="JK242" s="14"/>
      <c r="JL242" s="11"/>
      <c r="JM242" s="11"/>
      <c r="JN242" s="11"/>
      <c r="JO242" s="11"/>
      <c r="JP242" s="11"/>
      <c r="JQ242" s="11"/>
      <c r="JR242" s="11"/>
      <c r="JS242" s="11"/>
      <c r="JT242" s="11"/>
      <c r="JU242" s="11"/>
      <c r="JV242" s="11"/>
      <c r="JW242" s="11"/>
      <c r="JX242" s="16"/>
      <c r="JY242" s="16"/>
      <c r="JZ242" s="11"/>
      <c r="KA242" s="12"/>
      <c r="KB242" s="12"/>
      <c r="KC242" s="13"/>
      <c r="KD242" s="14"/>
      <c r="KE242" s="11"/>
      <c r="KF242" s="11"/>
      <c r="KG242" s="11"/>
      <c r="KH242" s="11"/>
      <c r="KI242" s="11"/>
      <c r="KJ242" s="11"/>
      <c r="KK242" s="11"/>
      <c r="KL242" s="11"/>
      <c r="KM242" s="11"/>
      <c r="KN242" s="11"/>
      <c r="KO242" s="11"/>
      <c r="KP242" s="11"/>
      <c r="KQ242" s="16"/>
      <c r="KR242" s="16"/>
      <c r="KS242" s="11"/>
      <c r="KT242" s="12"/>
      <c r="KU242" s="12"/>
      <c r="KV242" s="13"/>
      <c r="KW242" s="14"/>
      <c r="KX242" s="11"/>
      <c r="KY242" s="11"/>
      <c r="KZ242" s="11"/>
      <c r="LA242" s="11"/>
      <c r="LB242" s="11"/>
      <c r="LC242" s="11"/>
      <c r="LD242" s="11"/>
      <c r="LE242" s="11"/>
      <c r="LF242" s="11"/>
      <c r="LG242" s="11"/>
      <c r="LH242" s="11"/>
      <c r="LI242" s="11"/>
      <c r="LJ242" s="16"/>
      <c r="LK242" s="16"/>
      <c r="LL242" s="11"/>
      <c r="LM242" s="12"/>
      <c r="LN242" s="12"/>
      <c r="LO242" s="13"/>
      <c r="LP242" s="14"/>
      <c r="LQ242" s="11"/>
      <c r="LR242" s="11"/>
      <c r="LS242" s="11"/>
      <c r="LT242" s="11"/>
      <c r="LU242" s="11"/>
      <c r="LV242" s="11"/>
      <c r="LW242" s="11"/>
      <c r="LX242" s="11"/>
      <c r="LY242" s="11"/>
      <c r="LZ242" s="11"/>
      <c r="MA242" s="11"/>
      <c r="MB242" s="11"/>
      <c r="MC242" s="16"/>
      <c r="MD242" s="16"/>
      <c r="ME242" s="11"/>
      <c r="MF242" s="12"/>
      <c r="MG242" s="12"/>
      <c r="MH242" s="13"/>
      <c r="MI242" s="14"/>
      <c r="MJ242" s="11"/>
      <c r="MK242" s="11"/>
      <c r="ML242" s="11"/>
      <c r="MM242" s="11"/>
      <c r="MN242" s="11"/>
      <c r="MO242" s="11"/>
      <c r="MP242" s="11"/>
      <c r="MQ242" s="11"/>
      <c r="MR242" s="11"/>
      <c r="MS242" s="11"/>
      <c r="MT242" s="11"/>
      <c r="MU242" s="11"/>
      <c r="MV242" s="16"/>
      <c r="MW242" s="16"/>
      <c r="MX242" s="11"/>
      <c r="MY242" s="12"/>
      <c r="MZ242" s="12"/>
      <c r="NA242" s="13"/>
      <c r="NB242" s="14"/>
      <c r="NC242" s="11"/>
      <c r="ND242" s="11"/>
      <c r="NE242" s="11"/>
      <c r="NF242" s="11"/>
      <c r="NG242" s="11"/>
      <c r="NH242" s="11"/>
      <c r="NI242" s="11"/>
      <c r="NJ242" s="11"/>
      <c r="NK242" s="11"/>
      <c r="NL242" s="11"/>
      <c r="NM242" s="11"/>
      <c r="NN242" s="11"/>
      <c r="NO242" s="16"/>
      <c r="NP242" s="16"/>
      <c r="NQ242" s="11"/>
      <c r="NR242" s="12"/>
      <c r="NS242" s="12"/>
      <c r="NT242" s="13"/>
      <c r="NU242" s="14"/>
      <c r="NV242" s="11"/>
      <c r="NW242" s="11"/>
      <c r="NX242" s="11"/>
      <c r="NY242" s="11"/>
      <c r="NZ242" s="11"/>
      <c r="OA242" s="11"/>
      <c r="OB242" s="11"/>
      <c r="OC242" s="11"/>
      <c r="OD242" s="11"/>
      <c r="OE242" s="11"/>
      <c r="OF242" s="11"/>
      <c r="OG242" s="11"/>
      <c r="OH242" s="16"/>
      <c r="OI242" s="16"/>
      <c r="OJ242" s="11"/>
      <c r="OK242" s="12"/>
      <c r="OL242" s="12"/>
      <c r="OM242" s="13"/>
      <c r="ON242" s="14"/>
      <c r="OO242" s="11"/>
      <c r="OP242" s="11"/>
      <c r="OQ242" s="11"/>
      <c r="OR242" s="11"/>
      <c r="OS242" s="11"/>
      <c r="OT242" s="11"/>
      <c r="OU242" s="11"/>
      <c r="OV242" s="11"/>
      <c r="OW242" s="11"/>
      <c r="OX242" s="11"/>
      <c r="OY242" s="11"/>
      <c r="OZ242" s="11"/>
      <c r="PA242" s="16"/>
      <c r="PB242" s="16"/>
    </row>
    <row r="243" spans="1:418" ht="100" customHeight="1" x14ac:dyDescent="0.75">
      <c r="A243" s="12">
        <v>3441</v>
      </c>
      <c r="B243" s="12" t="s">
        <v>3440</v>
      </c>
      <c r="C243" s="12" t="s">
        <v>7551</v>
      </c>
      <c r="D243" s="26">
        <v>2500</v>
      </c>
      <c r="E243" s="27">
        <v>2565</v>
      </c>
      <c r="F243" s="12" t="s">
        <v>8218</v>
      </c>
      <c r="G243" s="12" t="s">
        <v>8223</v>
      </c>
      <c r="H243" s="12" t="s">
        <v>8245</v>
      </c>
      <c r="I243" s="12">
        <v>1447445820</v>
      </c>
      <c r="J243" s="12">
        <v>1445077121</v>
      </c>
      <c r="K243" s="12" t="b">
        <v>0</v>
      </c>
      <c r="L243" s="12">
        <v>43</v>
      </c>
      <c r="M243" s="12" t="b">
        <v>1</v>
      </c>
      <c r="N243" s="12" t="s">
        <v>8273</v>
      </c>
      <c r="O243" s="12" t="s">
        <v>8274</v>
      </c>
      <c r="P243" s="12">
        <v>103</v>
      </c>
      <c r="Q243" s="12">
        <v>59.65</v>
      </c>
      <c r="R243" s="15">
        <v>42294.429641203707</v>
      </c>
      <c r="S243" s="15">
        <v>42321.845138888893</v>
      </c>
      <c r="T243" s="11"/>
      <c r="U243" s="12"/>
      <c r="V243" s="12"/>
      <c r="W243" s="13"/>
      <c r="X243" s="14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6"/>
      <c r="AL243" s="16"/>
      <c r="AM243" s="11"/>
      <c r="AN243" s="12"/>
      <c r="AO243" s="12"/>
      <c r="AP243" s="13"/>
      <c r="AQ243" s="14"/>
      <c r="AR243" s="11"/>
      <c r="AS243" s="11"/>
      <c r="AT243" s="11"/>
      <c r="AU243" s="11"/>
      <c r="AV243" s="11"/>
      <c r="AW243" s="11"/>
      <c r="AX243" s="11"/>
      <c r="AY243" s="11"/>
      <c r="AZ243" s="11"/>
      <c r="BA243" s="11"/>
      <c r="BB243" s="11"/>
      <c r="BC243" s="11"/>
      <c r="BD243" s="16"/>
      <c r="BE243" s="16"/>
      <c r="BF243" s="11"/>
      <c r="BG243" s="12"/>
      <c r="BH243" s="12"/>
      <c r="BI243" s="13"/>
      <c r="BJ243" s="14"/>
      <c r="BK243" s="11"/>
      <c r="BL243" s="11"/>
      <c r="BM243" s="11"/>
      <c r="BN243" s="11"/>
      <c r="BO243" s="11"/>
      <c r="BP243" s="11"/>
      <c r="BQ243" s="11"/>
      <c r="BR243" s="11"/>
      <c r="BS243" s="11"/>
      <c r="BT243" s="11"/>
      <c r="BU243" s="11"/>
      <c r="BV243" s="11"/>
      <c r="BW243" s="16"/>
      <c r="BX243" s="16"/>
      <c r="BY243" s="11"/>
      <c r="BZ243" s="12"/>
      <c r="CA243" s="12"/>
      <c r="CB243" s="13"/>
      <c r="CC243" s="14"/>
      <c r="CD243" s="11"/>
      <c r="CE243" s="11"/>
      <c r="CF243" s="11"/>
      <c r="CG243" s="11"/>
      <c r="CH243" s="11"/>
      <c r="CI243" s="11"/>
      <c r="CJ243" s="11"/>
      <c r="CK243" s="11"/>
      <c r="CL243" s="11"/>
      <c r="CM243" s="11"/>
      <c r="CN243" s="11"/>
      <c r="CO243" s="11"/>
      <c r="CP243" s="16"/>
      <c r="CQ243" s="16"/>
      <c r="CR243" s="11"/>
      <c r="CS243" s="12"/>
      <c r="CT243" s="12"/>
      <c r="CU243" s="13"/>
      <c r="CV243" s="14"/>
      <c r="CW243" s="11"/>
      <c r="CX243" s="11"/>
      <c r="CY243" s="11"/>
      <c r="CZ243" s="11"/>
      <c r="DA243" s="11"/>
      <c r="DB243" s="11"/>
      <c r="DC243" s="11"/>
      <c r="DD243" s="11"/>
      <c r="DE243" s="11"/>
      <c r="DF243" s="11"/>
      <c r="DG243" s="11"/>
      <c r="DH243" s="11"/>
      <c r="DI243" s="16"/>
      <c r="DJ243" s="16"/>
      <c r="DK243" s="11"/>
      <c r="DL243" s="12"/>
      <c r="DM243" s="12"/>
      <c r="DN243" s="13"/>
      <c r="DO243" s="14"/>
      <c r="DP243" s="11"/>
      <c r="DQ243" s="11"/>
      <c r="DR243" s="11"/>
      <c r="DS243" s="11"/>
      <c r="DT243" s="11"/>
      <c r="DU243" s="11"/>
      <c r="DV243" s="11"/>
      <c r="DW243" s="11"/>
      <c r="DX243" s="11"/>
      <c r="DY243" s="11"/>
      <c r="DZ243" s="11"/>
      <c r="EA243" s="11"/>
      <c r="EB243" s="16"/>
      <c r="EC243" s="16"/>
      <c r="ED243" s="11"/>
      <c r="EE243" s="12"/>
      <c r="EF243" s="12"/>
      <c r="EG243" s="13"/>
      <c r="EH243" s="14"/>
      <c r="EI243" s="11"/>
      <c r="EJ243" s="11"/>
      <c r="EK243" s="11"/>
      <c r="EL243" s="11"/>
      <c r="EM243" s="11"/>
      <c r="EN243" s="11"/>
      <c r="EO243" s="11"/>
      <c r="EP243" s="11"/>
      <c r="EQ243" s="11"/>
      <c r="ER243" s="11"/>
      <c r="ES243" s="11"/>
      <c r="ET243" s="11"/>
      <c r="EU243" s="16"/>
      <c r="EV243" s="16"/>
      <c r="EW243" s="11"/>
      <c r="EX243" s="12"/>
      <c r="EY243" s="12"/>
      <c r="EZ243" s="13"/>
      <c r="FA243" s="14"/>
      <c r="FB243" s="11"/>
      <c r="FC243" s="11"/>
      <c r="FD243" s="11"/>
      <c r="FE243" s="11"/>
      <c r="FF243" s="11"/>
      <c r="FG243" s="11"/>
      <c r="FH243" s="11"/>
      <c r="FI243" s="11"/>
      <c r="FJ243" s="11"/>
      <c r="FK243" s="11"/>
      <c r="FL243" s="11"/>
      <c r="FM243" s="11"/>
      <c r="FN243" s="16"/>
      <c r="FO243" s="16"/>
      <c r="FP243" s="11"/>
      <c r="FQ243" s="12"/>
      <c r="FR243" s="12"/>
      <c r="FS243" s="13"/>
      <c r="FT243" s="14"/>
      <c r="FU243" s="11"/>
      <c r="FV243" s="11"/>
      <c r="FW243" s="11"/>
      <c r="FX243" s="11"/>
      <c r="FY243" s="11"/>
      <c r="FZ243" s="11"/>
      <c r="GA243" s="11"/>
      <c r="GB243" s="11"/>
      <c r="GC243" s="11"/>
      <c r="GD243" s="11"/>
      <c r="GE243" s="11"/>
      <c r="GF243" s="11"/>
      <c r="GG243" s="16"/>
      <c r="GH243" s="16"/>
      <c r="GI243" s="11"/>
      <c r="GJ243" s="12"/>
      <c r="GK243" s="12"/>
      <c r="GL243" s="13"/>
      <c r="GM243" s="14"/>
      <c r="GN243" s="11"/>
      <c r="GO243" s="11"/>
      <c r="GP243" s="11"/>
      <c r="GQ243" s="11"/>
      <c r="GR243" s="11"/>
      <c r="GS243" s="11"/>
      <c r="GT243" s="11"/>
      <c r="GU243" s="11"/>
      <c r="GV243" s="11"/>
      <c r="GW243" s="11"/>
      <c r="GX243" s="11"/>
      <c r="GY243" s="11"/>
      <c r="GZ243" s="16"/>
      <c r="HA243" s="16"/>
      <c r="HB243" s="11"/>
      <c r="HC243" s="12"/>
      <c r="HD243" s="12"/>
      <c r="HE243" s="13"/>
      <c r="HF243" s="14"/>
      <c r="HG243" s="11"/>
      <c r="HH243" s="11"/>
      <c r="HI243" s="11"/>
      <c r="HJ243" s="11"/>
      <c r="HK243" s="11"/>
      <c r="HL243" s="11"/>
      <c r="HM243" s="11"/>
      <c r="HN243" s="11"/>
      <c r="HO243" s="11"/>
      <c r="HP243" s="11"/>
      <c r="HQ243" s="11"/>
      <c r="HR243" s="11"/>
      <c r="HS243" s="16"/>
      <c r="HT243" s="16"/>
      <c r="HU243" s="11"/>
      <c r="HV243" s="12"/>
      <c r="HW243" s="12"/>
      <c r="HX243" s="13"/>
      <c r="HY243" s="14"/>
      <c r="HZ243" s="11"/>
      <c r="IA243" s="11"/>
      <c r="IB243" s="11"/>
      <c r="IC243" s="11"/>
      <c r="ID243" s="11"/>
      <c r="IE243" s="11"/>
      <c r="IF243" s="11"/>
      <c r="IG243" s="11"/>
      <c r="IH243" s="11"/>
      <c r="II243" s="11"/>
      <c r="IJ243" s="11"/>
      <c r="IK243" s="11"/>
      <c r="IL243" s="16"/>
      <c r="IM243" s="16"/>
      <c r="IN243" s="11"/>
      <c r="IO243" s="12"/>
      <c r="IP243" s="12"/>
      <c r="IQ243" s="13"/>
      <c r="IR243" s="14"/>
      <c r="IS243" s="11"/>
      <c r="IT243" s="11"/>
      <c r="IU243" s="11"/>
      <c r="IV243" s="11"/>
      <c r="IW243" s="11"/>
      <c r="IX243" s="11"/>
      <c r="IY243" s="11"/>
      <c r="IZ243" s="11"/>
      <c r="JA243" s="11"/>
      <c r="JB243" s="11"/>
      <c r="JC243" s="11"/>
      <c r="JD243" s="11"/>
      <c r="JE243" s="16"/>
      <c r="JF243" s="16"/>
      <c r="JG243" s="11"/>
      <c r="JH243" s="12"/>
      <c r="JI243" s="12"/>
      <c r="JJ243" s="13"/>
      <c r="JK243" s="14"/>
      <c r="JL243" s="11"/>
      <c r="JM243" s="11"/>
      <c r="JN243" s="11"/>
      <c r="JO243" s="11"/>
      <c r="JP243" s="11"/>
      <c r="JQ243" s="11"/>
      <c r="JR243" s="11"/>
      <c r="JS243" s="11"/>
      <c r="JT243" s="11"/>
      <c r="JU243" s="11"/>
      <c r="JV243" s="11"/>
      <c r="JW243" s="11"/>
      <c r="JX243" s="16"/>
      <c r="JY243" s="16"/>
      <c r="JZ243" s="11"/>
      <c r="KA243" s="12"/>
      <c r="KB243" s="12"/>
      <c r="KC243" s="13"/>
      <c r="KD243" s="14"/>
      <c r="KE243" s="11"/>
      <c r="KF243" s="11"/>
      <c r="KG243" s="11"/>
      <c r="KH243" s="11"/>
      <c r="KI243" s="11"/>
      <c r="KJ243" s="11"/>
      <c r="KK243" s="11"/>
      <c r="KL243" s="11"/>
      <c r="KM243" s="11"/>
      <c r="KN243" s="11"/>
      <c r="KO243" s="11"/>
      <c r="KP243" s="11"/>
      <c r="KQ243" s="16"/>
      <c r="KR243" s="16"/>
      <c r="KS243" s="11"/>
      <c r="KT243" s="12"/>
      <c r="KU243" s="12"/>
      <c r="KV243" s="13"/>
      <c r="KW243" s="14"/>
      <c r="KX243" s="11"/>
      <c r="KY243" s="11"/>
      <c r="KZ243" s="11"/>
      <c r="LA243" s="11"/>
      <c r="LB243" s="11"/>
      <c r="LC243" s="11"/>
      <c r="LD243" s="11"/>
      <c r="LE243" s="11"/>
      <c r="LF243" s="11"/>
      <c r="LG243" s="11"/>
      <c r="LH243" s="11"/>
      <c r="LI243" s="11"/>
      <c r="LJ243" s="16"/>
      <c r="LK243" s="16"/>
      <c r="LL243" s="11"/>
      <c r="LM243" s="12"/>
      <c r="LN243" s="12"/>
      <c r="LO243" s="13"/>
      <c r="LP243" s="14"/>
      <c r="LQ243" s="11"/>
      <c r="LR243" s="11"/>
      <c r="LS243" s="11"/>
      <c r="LT243" s="11"/>
      <c r="LU243" s="11"/>
      <c r="LV243" s="11"/>
      <c r="LW243" s="11"/>
      <c r="LX243" s="11"/>
      <c r="LY243" s="11"/>
      <c r="LZ243" s="11"/>
      <c r="MA243" s="11"/>
      <c r="MB243" s="11"/>
      <c r="MC243" s="16"/>
      <c r="MD243" s="16"/>
      <c r="ME243" s="11"/>
      <c r="MF243" s="12"/>
      <c r="MG243" s="12"/>
      <c r="MH243" s="13"/>
      <c r="MI243" s="14"/>
      <c r="MJ243" s="11"/>
      <c r="MK243" s="11"/>
      <c r="ML243" s="11"/>
      <c r="MM243" s="11"/>
      <c r="MN243" s="11"/>
      <c r="MO243" s="11"/>
      <c r="MP243" s="11"/>
      <c r="MQ243" s="11"/>
      <c r="MR243" s="11"/>
      <c r="MS243" s="11"/>
      <c r="MT243" s="11"/>
      <c r="MU243" s="11"/>
      <c r="MV243" s="16"/>
      <c r="MW243" s="16"/>
      <c r="MX243" s="11"/>
      <c r="MY243" s="12"/>
      <c r="MZ243" s="12"/>
      <c r="NA243" s="13"/>
      <c r="NB243" s="14"/>
      <c r="NC243" s="11"/>
      <c r="ND243" s="11"/>
      <c r="NE243" s="11"/>
      <c r="NF243" s="11"/>
      <c r="NG243" s="11"/>
      <c r="NH243" s="11"/>
      <c r="NI243" s="11"/>
      <c r="NJ243" s="11"/>
      <c r="NK243" s="11"/>
      <c r="NL243" s="11"/>
      <c r="NM243" s="11"/>
      <c r="NN243" s="11"/>
      <c r="NO243" s="16"/>
      <c r="NP243" s="16"/>
      <c r="NQ243" s="11"/>
      <c r="NR243" s="12"/>
      <c r="NS243" s="12"/>
      <c r="NT243" s="13"/>
      <c r="NU243" s="14"/>
      <c r="NV243" s="11"/>
      <c r="NW243" s="11"/>
      <c r="NX243" s="11"/>
      <c r="NY243" s="11"/>
      <c r="NZ243" s="11"/>
      <c r="OA243" s="11"/>
      <c r="OB243" s="11"/>
      <c r="OC243" s="11"/>
      <c r="OD243" s="11"/>
      <c r="OE243" s="11"/>
      <c r="OF243" s="11"/>
      <c r="OG243" s="11"/>
      <c r="OH243" s="16"/>
      <c r="OI243" s="16"/>
      <c r="OJ243" s="11"/>
      <c r="OK243" s="12"/>
      <c r="OL243" s="12"/>
      <c r="OM243" s="13"/>
      <c r="ON243" s="14"/>
      <c r="OO243" s="11"/>
      <c r="OP243" s="11"/>
      <c r="OQ243" s="11"/>
      <c r="OR243" s="11"/>
      <c r="OS243" s="11"/>
      <c r="OT243" s="11"/>
      <c r="OU243" s="11"/>
      <c r="OV243" s="11"/>
      <c r="OW243" s="11"/>
      <c r="OX243" s="11"/>
      <c r="OY243" s="11"/>
      <c r="OZ243" s="11"/>
      <c r="PA243" s="16"/>
      <c r="PB243" s="16"/>
    </row>
    <row r="244" spans="1:418" ht="100" customHeight="1" x14ac:dyDescent="0.75">
      <c r="A244" s="12">
        <v>3442</v>
      </c>
      <c r="B244" s="12" t="s">
        <v>3441</v>
      </c>
      <c r="C244" s="12" t="s">
        <v>7552</v>
      </c>
      <c r="D244" s="26">
        <v>250</v>
      </c>
      <c r="E244" s="27">
        <v>250</v>
      </c>
      <c r="F244" s="12" t="s">
        <v>8218</v>
      </c>
      <c r="G244" s="12" t="s">
        <v>8223</v>
      </c>
      <c r="H244" s="12" t="s">
        <v>8245</v>
      </c>
      <c r="I244" s="12">
        <v>1433016672</v>
      </c>
      <c r="J244" s="12">
        <v>1430424672</v>
      </c>
      <c r="K244" s="12" t="b">
        <v>0</v>
      </c>
      <c r="L244" s="12">
        <v>8</v>
      </c>
      <c r="M244" s="12" t="b">
        <v>1</v>
      </c>
      <c r="N244" s="12" t="s">
        <v>8273</v>
      </c>
      <c r="O244" s="12" t="s">
        <v>8274</v>
      </c>
      <c r="P244" s="12">
        <v>100</v>
      </c>
      <c r="Q244" s="12">
        <v>31.25</v>
      </c>
      <c r="R244" s="15">
        <v>42124.841111111105</v>
      </c>
      <c r="S244" s="15">
        <v>42154.841111111105</v>
      </c>
      <c r="T244" s="11"/>
      <c r="U244" s="12"/>
      <c r="V244" s="12"/>
      <c r="W244" s="13"/>
      <c r="X244" s="14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6"/>
      <c r="AL244" s="16"/>
      <c r="AM244" s="11"/>
      <c r="AN244" s="12"/>
      <c r="AO244" s="12"/>
      <c r="AP244" s="13"/>
      <c r="AQ244" s="14"/>
      <c r="AR244" s="11"/>
      <c r="AS244" s="11"/>
      <c r="AT244" s="11"/>
      <c r="AU244" s="11"/>
      <c r="AV244" s="11"/>
      <c r="AW244" s="11"/>
      <c r="AX244" s="11"/>
      <c r="AY244" s="11"/>
      <c r="AZ244" s="11"/>
      <c r="BA244" s="11"/>
      <c r="BB244" s="11"/>
      <c r="BC244" s="11"/>
      <c r="BD244" s="16"/>
      <c r="BE244" s="16"/>
      <c r="BF244" s="11"/>
      <c r="BG244" s="12"/>
      <c r="BH244" s="12"/>
      <c r="BI244" s="13"/>
      <c r="BJ244" s="14"/>
      <c r="BK244" s="11"/>
      <c r="BL244" s="11"/>
      <c r="BM244" s="11"/>
      <c r="BN244" s="11"/>
      <c r="BO244" s="11"/>
      <c r="BP244" s="11"/>
      <c r="BQ244" s="11"/>
      <c r="BR244" s="11"/>
      <c r="BS244" s="11"/>
      <c r="BT244" s="11"/>
      <c r="BU244" s="11"/>
      <c r="BV244" s="11"/>
      <c r="BW244" s="16"/>
      <c r="BX244" s="16"/>
      <c r="BY244" s="11"/>
      <c r="BZ244" s="12"/>
      <c r="CA244" s="12"/>
      <c r="CB244" s="13"/>
      <c r="CC244" s="14"/>
      <c r="CD244" s="11"/>
      <c r="CE244" s="11"/>
      <c r="CF244" s="11"/>
      <c r="CG244" s="11"/>
      <c r="CH244" s="11"/>
      <c r="CI244" s="11"/>
      <c r="CJ244" s="11"/>
      <c r="CK244" s="11"/>
      <c r="CL244" s="11"/>
      <c r="CM244" s="11"/>
      <c r="CN244" s="11"/>
      <c r="CO244" s="11"/>
      <c r="CP244" s="16"/>
      <c r="CQ244" s="16"/>
      <c r="CR244" s="11"/>
      <c r="CS244" s="12"/>
      <c r="CT244" s="12"/>
      <c r="CU244" s="13"/>
      <c r="CV244" s="14"/>
      <c r="CW244" s="11"/>
      <c r="CX244" s="11"/>
      <c r="CY244" s="11"/>
      <c r="CZ244" s="11"/>
      <c r="DA244" s="11"/>
      <c r="DB244" s="11"/>
      <c r="DC244" s="11"/>
      <c r="DD244" s="11"/>
      <c r="DE244" s="11"/>
      <c r="DF244" s="11"/>
      <c r="DG244" s="11"/>
      <c r="DH244" s="11"/>
      <c r="DI244" s="16"/>
      <c r="DJ244" s="16"/>
      <c r="DK244" s="11"/>
      <c r="DL244" s="12"/>
      <c r="DM244" s="12"/>
      <c r="DN244" s="13"/>
      <c r="DO244" s="14"/>
      <c r="DP244" s="11"/>
      <c r="DQ244" s="11"/>
      <c r="DR244" s="11"/>
      <c r="DS244" s="11"/>
      <c r="DT244" s="11"/>
      <c r="DU244" s="11"/>
      <c r="DV244" s="11"/>
      <c r="DW244" s="11"/>
      <c r="DX244" s="11"/>
      <c r="DY244" s="11"/>
      <c r="DZ244" s="11"/>
      <c r="EA244" s="11"/>
      <c r="EB244" s="16"/>
      <c r="EC244" s="16"/>
      <c r="ED244" s="11"/>
      <c r="EE244" s="12"/>
      <c r="EF244" s="12"/>
      <c r="EG244" s="13"/>
      <c r="EH244" s="14"/>
      <c r="EI244" s="11"/>
      <c r="EJ244" s="11"/>
      <c r="EK244" s="11"/>
      <c r="EL244" s="11"/>
      <c r="EM244" s="11"/>
      <c r="EN244" s="11"/>
      <c r="EO244" s="11"/>
      <c r="EP244" s="11"/>
      <c r="EQ244" s="11"/>
      <c r="ER244" s="11"/>
      <c r="ES244" s="11"/>
      <c r="ET244" s="11"/>
      <c r="EU244" s="16"/>
      <c r="EV244" s="16"/>
      <c r="EW244" s="11"/>
      <c r="EX244" s="12"/>
      <c r="EY244" s="12"/>
      <c r="EZ244" s="13"/>
      <c r="FA244" s="14"/>
      <c r="FB244" s="11"/>
      <c r="FC244" s="11"/>
      <c r="FD244" s="11"/>
      <c r="FE244" s="11"/>
      <c r="FF244" s="11"/>
      <c r="FG244" s="11"/>
      <c r="FH244" s="11"/>
      <c r="FI244" s="11"/>
      <c r="FJ244" s="11"/>
      <c r="FK244" s="11"/>
      <c r="FL244" s="11"/>
      <c r="FM244" s="11"/>
      <c r="FN244" s="16"/>
      <c r="FO244" s="16"/>
      <c r="FP244" s="11"/>
      <c r="FQ244" s="12"/>
      <c r="FR244" s="12"/>
      <c r="FS244" s="13"/>
      <c r="FT244" s="14"/>
      <c r="FU244" s="11"/>
      <c r="FV244" s="11"/>
      <c r="FW244" s="11"/>
      <c r="FX244" s="11"/>
      <c r="FY244" s="11"/>
      <c r="FZ244" s="11"/>
      <c r="GA244" s="11"/>
      <c r="GB244" s="11"/>
      <c r="GC244" s="11"/>
      <c r="GD244" s="11"/>
      <c r="GE244" s="11"/>
      <c r="GF244" s="11"/>
      <c r="GG244" s="16"/>
      <c r="GH244" s="16"/>
      <c r="GI244" s="11"/>
      <c r="GJ244" s="12"/>
      <c r="GK244" s="12"/>
      <c r="GL244" s="13"/>
      <c r="GM244" s="14"/>
      <c r="GN244" s="11"/>
      <c r="GO244" s="11"/>
      <c r="GP244" s="11"/>
      <c r="GQ244" s="11"/>
      <c r="GR244" s="11"/>
      <c r="GS244" s="11"/>
      <c r="GT244" s="11"/>
      <c r="GU244" s="11"/>
      <c r="GV244" s="11"/>
      <c r="GW244" s="11"/>
      <c r="GX244" s="11"/>
      <c r="GY244" s="11"/>
      <c r="GZ244" s="16"/>
      <c r="HA244" s="16"/>
      <c r="HB244" s="11"/>
      <c r="HC244" s="12"/>
      <c r="HD244" s="12"/>
      <c r="HE244" s="13"/>
      <c r="HF244" s="14"/>
      <c r="HG244" s="11"/>
      <c r="HH244" s="11"/>
      <c r="HI244" s="11"/>
      <c r="HJ244" s="11"/>
      <c r="HK244" s="11"/>
      <c r="HL244" s="11"/>
      <c r="HM244" s="11"/>
      <c r="HN244" s="11"/>
      <c r="HO244" s="11"/>
      <c r="HP244" s="11"/>
      <c r="HQ244" s="11"/>
      <c r="HR244" s="11"/>
      <c r="HS244" s="16"/>
      <c r="HT244" s="16"/>
      <c r="HU244" s="11"/>
      <c r="HV244" s="12"/>
      <c r="HW244" s="12"/>
      <c r="HX244" s="13"/>
      <c r="HY244" s="14"/>
      <c r="HZ244" s="11"/>
      <c r="IA244" s="11"/>
      <c r="IB244" s="11"/>
      <c r="IC244" s="11"/>
      <c r="ID244" s="11"/>
      <c r="IE244" s="11"/>
      <c r="IF244" s="11"/>
      <c r="IG244" s="11"/>
      <c r="IH244" s="11"/>
      <c r="II244" s="11"/>
      <c r="IJ244" s="11"/>
      <c r="IK244" s="11"/>
      <c r="IL244" s="16"/>
      <c r="IM244" s="16"/>
      <c r="IN244" s="11"/>
      <c r="IO244" s="12"/>
      <c r="IP244" s="12"/>
      <c r="IQ244" s="13"/>
      <c r="IR244" s="14"/>
      <c r="IS244" s="11"/>
      <c r="IT244" s="11"/>
      <c r="IU244" s="11"/>
      <c r="IV244" s="11"/>
      <c r="IW244" s="11"/>
      <c r="IX244" s="11"/>
      <c r="IY244" s="11"/>
      <c r="IZ244" s="11"/>
      <c r="JA244" s="11"/>
      <c r="JB244" s="11"/>
      <c r="JC244" s="11"/>
      <c r="JD244" s="11"/>
      <c r="JE244" s="16"/>
      <c r="JF244" s="16"/>
      <c r="JG244" s="11"/>
      <c r="JH244" s="12"/>
      <c r="JI244" s="12"/>
      <c r="JJ244" s="13"/>
      <c r="JK244" s="14"/>
      <c r="JL244" s="11"/>
      <c r="JM244" s="11"/>
      <c r="JN244" s="11"/>
      <c r="JO244" s="11"/>
      <c r="JP244" s="11"/>
      <c r="JQ244" s="11"/>
      <c r="JR244" s="11"/>
      <c r="JS244" s="11"/>
      <c r="JT244" s="11"/>
      <c r="JU244" s="11"/>
      <c r="JV244" s="11"/>
      <c r="JW244" s="11"/>
      <c r="JX244" s="16"/>
      <c r="JY244" s="16"/>
      <c r="JZ244" s="11"/>
      <c r="KA244" s="12"/>
      <c r="KB244" s="12"/>
      <c r="KC244" s="13"/>
      <c r="KD244" s="14"/>
      <c r="KE244" s="11"/>
      <c r="KF244" s="11"/>
      <c r="KG244" s="11"/>
      <c r="KH244" s="11"/>
      <c r="KI244" s="11"/>
      <c r="KJ244" s="11"/>
      <c r="KK244" s="11"/>
      <c r="KL244" s="11"/>
      <c r="KM244" s="11"/>
      <c r="KN244" s="11"/>
      <c r="KO244" s="11"/>
      <c r="KP244" s="11"/>
      <c r="KQ244" s="16"/>
      <c r="KR244" s="16"/>
      <c r="KS244" s="11"/>
      <c r="KT244" s="12"/>
      <c r="KU244" s="12"/>
      <c r="KV244" s="13"/>
      <c r="KW244" s="14"/>
      <c r="KX244" s="11"/>
      <c r="KY244" s="11"/>
      <c r="KZ244" s="11"/>
      <c r="LA244" s="11"/>
      <c r="LB244" s="11"/>
      <c r="LC244" s="11"/>
      <c r="LD244" s="11"/>
      <c r="LE244" s="11"/>
      <c r="LF244" s="11"/>
      <c r="LG244" s="11"/>
      <c r="LH244" s="11"/>
      <c r="LI244" s="11"/>
      <c r="LJ244" s="16"/>
      <c r="LK244" s="16"/>
      <c r="LL244" s="11"/>
      <c r="LM244" s="12"/>
      <c r="LN244" s="12"/>
      <c r="LO244" s="13"/>
      <c r="LP244" s="14"/>
      <c r="LQ244" s="11"/>
      <c r="LR244" s="11"/>
      <c r="LS244" s="11"/>
      <c r="LT244" s="11"/>
      <c r="LU244" s="11"/>
      <c r="LV244" s="11"/>
      <c r="LW244" s="11"/>
      <c r="LX244" s="11"/>
      <c r="LY244" s="11"/>
      <c r="LZ244" s="11"/>
      <c r="MA244" s="11"/>
      <c r="MB244" s="11"/>
      <c r="MC244" s="16"/>
      <c r="MD244" s="16"/>
      <c r="ME244" s="11"/>
      <c r="MF244" s="12"/>
      <c r="MG244" s="12"/>
      <c r="MH244" s="13"/>
      <c r="MI244" s="14"/>
      <c r="MJ244" s="11"/>
      <c r="MK244" s="11"/>
      <c r="ML244" s="11"/>
      <c r="MM244" s="11"/>
      <c r="MN244" s="11"/>
      <c r="MO244" s="11"/>
      <c r="MP244" s="11"/>
      <c r="MQ244" s="11"/>
      <c r="MR244" s="11"/>
      <c r="MS244" s="11"/>
      <c r="MT244" s="11"/>
      <c r="MU244" s="11"/>
      <c r="MV244" s="16"/>
      <c r="MW244" s="16"/>
      <c r="MX244" s="11"/>
      <c r="MY244" s="12"/>
      <c r="MZ244" s="12"/>
      <c r="NA244" s="13"/>
      <c r="NB244" s="14"/>
      <c r="NC244" s="11"/>
      <c r="ND244" s="11"/>
      <c r="NE244" s="11"/>
      <c r="NF244" s="11"/>
      <c r="NG244" s="11"/>
      <c r="NH244" s="11"/>
      <c r="NI244" s="11"/>
      <c r="NJ244" s="11"/>
      <c r="NK244" s="11"/>
      <c r="NL244" s="11"/>
      <c r="NM244" s="11"/>
      <c r="NN244" s="11"/>
      <c r="NO244" s="16"/>
      <c r="NP244" s="16"/>
      <c r="NQ244" s="11"/>
      <c r="NR244" s="12"/>
      <c r="NS244" s="12"/>
      <c r="NT244" s="13"/>
      <c r="NU244" s="14"/>
      <c r="NV244" s="11"/>
      <c r="NW244" s="11"/>
      <c r="NX244" s="11"/>
      <c r="NY244" s="11"/>
      <c r="NZ244" s="11"/>
      <c r="OA244" s="11"/>
      <c r="OB244" s="11"/>
      <c r="OC244" s="11"/>
      <c r="OD244" s="11"/>
      <c r="OE244" s="11"/>
      <c r="OF244" s="11"/>
      <c r="OG244" s="11"/>
      <c r="OH244" s="16"/>
      <c r="OI244" s="16"/>
      <c r="OJ244" s="11"/>
      <c r="OK244" s="12"/>
      <c r="OL244" s="12"/>
      <c r="OM244" s="13"/>
      <c r="ON244" s="14"/>
      <c r="OO244" s="11"/>
      <c r="OP244" s="11"/>
      <c r="OQ244" s="11"/>
      <c r="OR244" s="11"/>
      <c r="OS244" s="11"/>
      <c r="OT244" s="11"/>
      <c r="OU244" s="11"/>
      <c r="OV244" s="11"/>
      <c r="OW244" s="11"/>
      <c r="OX244" s="11"/>
      <c r="OY244" s="11"/>
      <c r="OZ244" s="11"/>
      <c r="PA244" s="16"/>
      <c r="PB244" s="16"/>
    </row>
    <row r="245" spans="1:418" ht="100" customHeight="1" x14ac:dyDescent="0.75">
      <c r="A245" s="12">
        <v>3443</v>
      </c>
      <c r="B245" s="12" t="s">
        <v>3442</v>
      </c>
      <c r="C245" s="12" t="s">
        <v>7553</v>
      </c>
      <c r="D245" s="26">
        <v>1000</v>
      </c>
      <c r="E245" s="27">
        <v>1855</v>
      </c>
      <c r="F245" s="12" t="s">
        <v>8218</v>
      </c>
      <c r="G245" s="12" t="s">
        <v>8223</v>
      </c>
      <c r="H245" s="12" t="s">
        <v>8245</v>
      </c>
      <c r="I245" s="12">
        <v>1410266146</v>
      </c>
      <c r="J245" s="12">
        <v>1407674146</v>
      </c>
      <c r="K245" s="12" t="b">
        <v>0</v>
      </c>
      <c r="L245" s="12">
        <v>45</v>
      </c>
      <c r="M245" s="12" t="b">
        <v>1</v>
      </c>
      <c r="N245" s="12" t="s">
        <v>8273</v>
      </c>
      <c r="O245" s="12" t="s">
        <v>8274</v>
      </c>
      <c r="P245" s="12">
        <v>186</v>
      </c>
      <c r="Q245" s="12">
        <v>41.22</v>
      </c>
      <c r="R245" s="15">
        <v>41861.524837962963</v>
      </c>
      <c r="S245" s="15">
        <v>41891.524837962963</v>
      </c>
      <c r="T245" s="11"/>
      <c r="U245" s="12"/>
      <c r="V245" s="12"/>
      <c r="W245" s="13"/>
      <c r="X245" s="14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6"/>
      <c r="AL245" s="16"/>
      <c r="AM245" s="11"/>
      <c r="AN245" s="12"/>
      <c r="AO245" s="12"/>
      <c r="AP245" s="13"/>
      <c r="AQ245" s="14"/>
      <c r="AR245" s="11"/>
      <c r="AS245" s="11"/>
      <c r="AT245" s="11"/>
      <c r="AU245" s="11"/>
      <c r="AV245" s="11"/>
      <c r="AW245" s="11"/>
      <c r="AX245" s="11"/>
      <c r="AY245" s="11"/>
      <c r="AZ245" s="11"/>
      <c r="BA245" s="11"/>
      <c r="BB245" s="11"/>
      <c r="BC245" s="11"/>
      <c r="BD245" s="16"/>
      <c r="BE245" s="16"/>
      <c r="BF245" s="11"/>
      <c r="BG245" s="12"/>
      <c r="BH245" s="12"/>
      <c r="BI245" s="13"/>
      <c r="BJ245" s="14"/>
      <c r="BK245" s="11"/>
      <c r="BL245" s="11"/>
      <c r="BM245" s="11"/>
      <c r="BN245" s="11"/>
      <c r="BO245" s="11"/>
      <c r="BP245" s="11"/>
      <c r="BQ245" s="11"/>
      <c r="BR245" s="11"/>
      <c r="BS245" s="11"/>
      <c r="BT245" s="11"/>
      <c r="BU245" s="11"/>
      <c r="BV245" s="11"/>
      <c r="BW245" s="16"/>
      <c r="BX245" s="16"/>
      <c r="BY245" s="11"/>
      <c r="BZ245" s="12"/>
      <c r="CA245" s="12"/>
      <c r="CB245" s="13"/>
      <c r="CC245" s="14"/>
      <c r="CD245" s="11"/>
      <c r="CE245" s="11"/>
      <c r="CF245" s="11"/>
      <c r="CG245" s="11"/>
      <c r="CH245" s="11"/>
      <c r="CI245" s="11"/>
      <c r="CJ245" s="11"/>
      <c r="CK245" s="11"/>
      <c r="CL245" s="11"/>
      <c r="CM245" s="11"/>
      <c r="CN245" s="11"/>
      <c r="CO245" s="11"/>
      <c r="CP245" s="16"/>
      <c r="CQ245" s="16"/>
      <c r="CR245" s="11"/>
      <c r="CS245" s="12"/>
      <c r="CT245" s="12"/>
      <c r="CU245" s="13"/>
      <c r="CV245" s="14"/>
      <c r="CW245" s="11"/>
      <c r="CX245" s="11"/>
      <c r="CY245" s="11"/>
      <c r="CZ245" s="11"/>
      <c r="DA245" s="11"/>
      <c r="DB245" s="11"/>
      <c r="DC245" s="11"/>
      <c r="DD245" s="11"/>
      <c r="DE245" s="11"/>
      <c r="DF245" s="11"/>
      <c r="DG245" s="11"/>
      <c r="DH245" s="11"/>
      <c r="DI245" s="16"/>
      <c r="DJ245" s="16"/>
      <c r="DK245" s="11"/>
      <c r="DL245" s="12"/>
      <c r="DM245" s="12"/>
      <c r="DN245" s="13"/>
      <c r="DO245" s="14"/>
      <c r="DP245" s="11"/>
      <c r="DQ245" s="11"/>
      <c r="DR245" s="11"/>
      <c r="DS245" s="11"/>
      <c r="DT245" s="11"/>
      <c r="DU245" s="11"/>
      <c r="DV245" s="11"/>
      <c r="DW245" s="11"/>
      <c r="DX245" s="11"/>
      <c r="DY245" s="11"/>
      <c r="DZ245" s="11"/>
      <c r="EA245" s="11"/>
      <c r="EB245" s="16"/>
      <c r="EC245" s="16"/>
      <c r="ED245" s="11"/>
      <c r="EE245" s="12"/>
      <c r="EF245" s="12"/>
      <c r="EG245" s="13"/>
      <c r="EH245" s="14"/>
      <c r="EI245" s="11"/>
      <c r="EJ245" s="11"/>
      <c r="EK245" s="11"/>
      <c r="EL245" s="11"/>
      <c r="EM245" s="11"/>
      <c r="EN245" s="11"/>
      <c r="EO245" s="11"/>
      <c r="EP245" s="11"/>
      <c r="EQ245" s="11"/>
      <c r="ER245" s="11"/>
      <c r="ES245" s="11"/>
      <c r="ET245" s="11"/>
      <c r="EU245" s="16"/>
      <c r="EV245" s="16"/>
      <c r="EW245" s="11"/>
      <c r="EX245" s="12"/>
      <c r="EY245" s="12"/>
      <c r="EZ245" s="13"/>
      <c r="FA245" s="14"/>
      <c r="FB245" s="11"/>
      <c r="FC245" s="11"/>
      <c r="FD245" s="11"/>
      <c r="FE245" s="11"/>
      <c r="FF245" s="11"/>
      <c r="FG245" s="11"/>
      <c r="FH245" s="11"/>
      <c r="FI245" s="11"/>
      <c r="FJ245" s="11"/>
      <c r="FK245" s="11"/>
      <c r="FL245" s="11"/>
      <c r="FM245" s="11"/>
      <c r="FN245" s="16"/>
      <c r="FO245" s="16"/>
      <c r="FP245" s="11"/>
      <c r="FQ245" s="12"/>
      <c r="FR245" s="12"/>
      <c r="FS245" s="13"/>
      <c r="FT245" s="14"/>
      <c r="FU245" s="11"/>
      <c r="FV245" s="11"/>
      <c r="FW245" s="11"/>
      <c r="FX245" s="11"/>
      <c r="FY245" s="11"/>
      <c r="FZ245" s="11"/>
      <c r="GA245" s="11"/>
      <c r="GB245" s="11"/>
      <c r="GC245" s="11"/>
      <c r="GD245" s="11"/>
      <c r="GE245" s="11"/>
      <c r="GF245" s="11"/>
      <c r="GG245" s="16"/>
      <c r="GH245" s="16"/>
      <c r="GI245" s="11"/>
      <c r="GJ245" s="12"/>
      <c r="GK245" s="12"/>
      <c r="GL245" s="13"/>
      <c r="GM245" s="14"/>
      <c r="GN245" s="11"/>
      <c r="GO245" s="11"/>
      <c r="GP245" s="11"/>
      <c r="GQ245" s="11"/>
      <c r="GR245" s="11"/>
      <c r="GS245" s="11"/>
      <c r="GT245" s="11"/>
      <c r="GU245" s="11"/>
      <c r="GV245" s="11"/>
      <c r="GW245" s="11"/>
      <c r="GX245" s="11"/>
      <c r="GY245" s="11"/>
      <c r="GZ245" s="16"/>
      <c r="HA245" s="16"/>
      <c r="HB245" s="11"/>
      <c r="HC245" s="12"/>
      <c r="HD245" s="12"/>
      <c r="HE245" s="13"/>
      <c r="HF245" s="14"/>
      <c r="HG245" s="11"/>
      <c r="HH245" s="11"/>
      <c r="HI245" s="11"/>
      <c r="HJ245" s="11"/>
      <c r="HK245" s="11"/>
      <c r="HL245" s="11"/>
      <c r="HM245" s="11"/>
      <c r="HN245" s="11"/>
      <c r="HO245" s="11"/>
      <c r="HP245" s="11"/>
      <c r="HQ245" s="11"/>
      <c r="HR245" s="11"/>
      <c r="HS245" s="16"/>
      <c r="HT245" s="16"/>
      <c r="HU245" s="11"/>
      <c r="HV245" s="12"/>
      <c r="HW245" s="12"/>
      <c r="HX245" s="13"/>
      <c r="HY245" s="14"/>
      <c r="HZ245" s="11"/>
      <c r="IA245" s="11"/>
      <c r="IB245" s="11"/>
      <c r="IC245" s="11"/>
      <c r="ID245" s="11"/>
      <c r="IE245" s="11"/>
      <c r="IF245" s="11"/>
      <c r="IG245" s="11"/>
      <c r="IH245" s="11"/>
      <c r="II245" s="11"/>
      <c r="IJ245" s="11"/>
      <c r="IK245" s="11"/>
      <c r="IL245" s="16"/>
      <c r="IM245" s="16"/>
      <c r="IN245" s="11"/>
      <c r="IO245" s="12"/>
      <c r="IP245" s="12"/>
      <c r="IQ245" s="13"/>
      <c r="IR245" s="14"/>
      <c r="IS245" s="11"/>
      <c r="IT245" s="11"/>
      <c r="IU245" s="11"/>
      <c r="IV245" s="11"/>
      <c r="IW245" s="11"/>
      <c r="IX245" s="11"/>
      <c r="IY245" s="11"/>
      <c r="IZ245" s="11"/>
      <c r="JA245" s="11"/>
      <c r="JB245" s="11"/>
      <c r="JC245" s="11"/>
      <c r="JD245" s="11"/>
      <c r="JE245" s="16"/>
      <c r="JF245" s="16"/>
      <c r="JG245" s="11"/>
      <c r="JH245" s="12"/>
      <c r="JI245" s="12"/>
      <c r="JJ245" s="13"/>
      <c r="JK245" s="14"/>
      <c r="JL245" s="11"/>
      <c r="JM245" s="11"/>
      <c r="JN245" s="11"/>
      <c r="JO245" s="11"/>
      <c r="JP245" s="11"/>
      <c r="JQ245" s="11"/>
      <c r="JR245" s="11"/>
      <c r="JS245" s="11"/>
      <c r="JT245" s="11"/>
      <c r="JU245" s="11"/>
      <c r="JV245" s="11"/>
      <c r="JW245" s="11"/>
      <c r="JX245" s="16"/>
      <c r="JY245" s="16"/>
      <c r="JZ245" s="11"/>
      <c r="KA245" s="12"/>
      <c r="KB245" s="12"/>
      <c r="KC245" s="13"/>
      <c r="KD245" s="14"/>
      <c r="KE245" s="11"/>
      <c r="KF245" s="11"/>
      <c r="KG245" s="11"/>
      <c r="KH245" s="11"/>
      <c r="KI245" s="11"/>
      <c r="KJ245" s="11"/>
      <c r="KK245" s="11"/>
      <c r="KL245" s="11"/>
      <c r="KM245" s="11"/>
      <c r="KN245" s="11"/>
      <c r="KO245" s="11"/>
      <c r="KP245" s="11"/>
      <c r="KQ245" s="16"/>
      <c r="KR245" s="16"/>
      <c r="KS245" s="11"/>
      <c r="KT245" s="12"/>
      <c r="KU245" s="12"/>
      <c r="KV245" s="13"/>
      <c r="KW245" s="14"/>
      <c r="KX245" s="11"/>
      <c r="KY245" s="11"/>
      <c r="KZ245" s="11"/>
      <c r="LA245" s="11"/>
      <c r="LB245" s="11"/>
      <c r="LC245" s="11"/>
      <c r="LD245" s="11"/>
      <c r="LE245" s="11"/>
      <c r="LF245" s="11"/>
      <c r="LG245" s="11"/>
      <c r="LH245" s="11"/>
      <c r="LI245" s="11"/>
      <c r="LJ245" s="16"/>
      <c r="LK245" s="16"/>
      <c r="LL245" s="11"/>
      <c r="LM245" s="12"/>
      <c r="LN245" s="12"/>
      <c r="LO245" s="13"/>
      <c r="LP245" s="14"/>
      <c r="LQ245" s="11"/>
      <c r="LR245" s="11"/>
      <c r="LS245" s="11"/>
      <c r="LT245" s="11"/>
      <c r="LU245" s="11"/>
      <c r="LV245" s="11"/>
      <c r="LW245" s="11"/>
      <c r="LX245" s="11"/>
      <c r="LY245" s="11"/>
      <c r="LZ245" s="11"/>
      <c r="MA245" s="11"/>
      <c r="MB245" s="11"/>
      <c r="MC245" s="16"/>
      <c r="MD245" s="16"/>
      <c r="ME245" s="11"/>
      <c r="MF245" s="12"/>
      <c r="MG245" s="12"/>
      <c r="MH245" s="13"/>
      <c r="MI245" s="14"/>
      <c r="MJ245" s="11"/>
      <c r="MK245" s="11"/>
      <c r="ML245" s="11"/>
      <c r="MM245" s="11"/>
      <c r="MN245" s="11"/>
      <c r="MO245" s="11"/>
      <c r="MP245" s="11"/>
      <c r="MQ245" s="11"/>
      <c r="MR245" s="11"/>
      <c r="MS245" s="11"/>
      <c r="MT245" s="11"/>
      <c r="MU245" s="11"/>
      <c r="MV245" s="16"/>
      <c r="MW245" s="16"/>
      <c r="MX245" s="11"/>
      <c r="MY245" s="12"/>
      <c r="MZ245" s="12"/>
      <c r="NA245" s="13"/>
      <c r="NB245" s="14"/>
      <c r="NC245" s="11"/>
      <c r="ND245" s="11"/>
      <c r="NE245" s="11"/>
      <c r="NF245" s="11"/>
      <c r="NG245" s="11"/>
      <c r="NH245" s="11"/>
      <c r="NI245" s="11"/>
      <c r="NJ245" s="11"/>
      <c r="NK245" s="11"/>
      <c r="NL245" s="11"/>
      <c r="NM245" s="11"/>
      <c r="NN245" s="11"/>
      <c r="NO245" s="16"/>
      <c r="NP245" s="16"/>
      <c r="NQ245" s="11"/>
      <c r="NR245" s="12"/>
      <c r="NS245" s="12"/>
      <c r="NT245" s="13"/>
      <c r="NU245" s="14"/>
      <c r="NV245" s="11"/>
      <c r="NW245" s="11"/>
      <c r="NX245" s="11"/>
      <c r="NY245" s="11"/>
      <c r="NZ245" s="11"/>
      <c r="OA245" s="11"/>
      <c r="OB245" s="11"/>
      <c r="OC245" s="11"/>
      <c r="OD245" s="11"/>
      <c r="OE245" s="11"/>
      <c r="OF245" s="11"/>
      <c r="OG245" s="11"/>
      <c r="OH245" s="16"/>
      <c r="OI245" s="16"/>
      <c r="OJ245" s="11"/>
      <c r="OK245" s="12"/>
      <c r="OL245" s="12"/>
      <c r="OM245" s="13"/>
      <c r="ON245" s="14"/>
      <c r="OO245" s="11"/>
      <c r="OP245" s="11"/>
      <c r="OQ245" s="11"/>
      <c r="OR245" s="11"/>
      <c r="OS245" s="11"/>
      <c r="OT245" s="11"/>
      <c r="OU245" s="11"/>
      <c r="OV245" s="11"/>
      <c r="OW245" s="11"/>
      <c r="OX245" s="11"/>
      <c r="OY245" s="11"/>
      <c r="OZ245" s="11"/>
      <c r="PA245" s="16"/>
      <c r="PB245" s="16"/>
    </row>
    <row r="246" spans="1:418" ht="100" customHeight="1" x14ac:dyDescent="0.75">
      <c r="A246" s="12">
        <v>3447</v>
      </c>
      <c r="B246" s="12" t="s">
        <v>3446</v>
      </c>
      <c r="C246" s="12" t="s">
        <v>7557</v>
      </c>
      <c r="D246" s="26">
        <v>1000</v>
      </c>
      <c r="E246" s="27">
        <v>1078</v>
      </c>
      <c r="F246" s="12" t="s">
        <v>8218</v>
      </c>
      <c r="G246" s="12" t="s">
        <v>8223</v>
      </c>
      <c r="H246" s="12" t="s">
        <v>8245</v>
      </c>
      <c r="I246" s="12">
        <v>1458332412</v>
      </c>
      <c r="J246" s="12">
        <v>1454448012</v>
      </c>
      <c r="K246" s="12" t="b">
        <v>0</v>
      </c>
      <c r="L246" s="12">
        <v>14</v>
      </c>
      <c r="M246" s="12" t="b">
        <v>1</v>
      </c>
      <c r="N246" s="12" t="s">
        <v>8273</v>
      </c>
      <c r="O246" s="12" t="s">
        <v>8274</v>
      </c>
      <c r="P246" s="12">
        <v>108</v>
      </c>
      <c r="Q246" s="12">
        <v>77</v>
      </c>
      <c r="R246" s="15">
        <v>42402.889027777783</v>
      </c>
      <c r="S246" s="15">
        <v>42447.847361111111</v>
      </c>
      <c r="T246" s="11"/>
      <c r="U246" s="12"/>
      <c r="V246" s="12"/>
      <c r="W246" s="13"/>
      <c r="X246" s="14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6"/>
      <c r="AL246" s="16"/>
      <c r="AM246" s="11"/>
      <c r="AN246" s="12"/>
      <c r="AO246" s="12"/>
      <c r="AP246" s="13"/>
      <c r="AQ246" s="14"/>
      <c r="AR246" s="11"/>
      <c r="AS246" s="11"/>
      <c r="AT246" s="11"/>
      <c r="AU246" s="11"/>
      <c r="AV246" s="11"/>
      <c r="AW246" s="11"/>
      <c r="AX246" s="11"/>
      <c r="AY246" s="11"/>
      <c r="AZ246" s="11"/>
      <c r="BA246" s="11"/>
      <c r="BB246" s="11"/>
      <c r="BC246" s="11"/>
      <c r="BD246" s="16"/>
      <c r="BE246" s="16"/>
      <c r="BF246" s="11"/>
      <c r="BG246" s="12"/>
      <c r="BH246" s="12"/>
      <c r="BI246" s="13"/>
      <c r="BJ246" s="14"/>
      <c r="BK246" s="11"/>
      <c r="BL246" s="11"/>
      <c r="BM246" s="11"/>
      <c r="BN246" s="11"/>
      <c r="BO246" s="11"/>
      <c r="BP246" s="11"/>
      <c r="BQ246" s="11"/>
      <c r="BR246" s="11"/>
      <c r="BS246" s="11"/>
      <c r="BT246" s="11"/>
      <c r="BU246" s="11"/>
      <c r="BV246" s="11"/>
      <c r="BW246" s="16"/>
      <c r="BX246" s="16"/>
      <c r="BY246" s="11"/>
      <c r="BZ246" s="12"/>
      <c r="CA246" s="12"/>
      <c r="CB246" s="13"/>
      <c r="CC246" s="14"/>
      <c r="CD246" s="11"/>
      <c r="CE246" s="11"/>
      <c r="CF246" s="11"/>
      <c r="CG246" s="11"/>
      <c r="CH246" s="11"/>
      <c r="CI246" s="11"/>
      <c r="CJ246" s="11"/>
      <c r="CK246" s="11"/>
      <c r="CL246" s="11"/>
      <c r="CM246" s="11"/>
      <c r="CN246" s="11"/>
      <c r="CO246" s="11"/>
      <c r="CP246" s="16"/>
      <c r="CQ246" s="16"/>
      <c r="CR246" s="11"/>
      <c r="CS246" s="12"/>
      <c r="CT246" s="12"/>
      <c r="CU246" s="13"/>
      <c r="CV246" s="14"/>
      <c r="CW246" s="11"/>
      <c r="CX246" s="11"/>
      <c r="CY246" s="11"/>
      <c r="CZ246" s="11"/>
      <c r="DA246" s="11"/>
      <c r="DB246" s="11"/>
      <c r="DC246" s="11"/>
      <c r="DD246" s="11"/>
      <c r="DE246" s="11"/>
      <c r="DF246" s="11"/>
      <c r="DG246" s="11"/>
      <c r="DH246" s="11"/>
      <c r="DI246" s="16"/>
      <c r="DJ246" s="16"/>
      <c r="DK246" s="11"/>
      <c r="DL246" s="12"/>
      <c r="DM246" s="12"/>
      <c r="DN246" s="13"/>
      <c r="DO246" s="14"/>
      <c r="DP246" s="11"/>
      <c r="DQ246" s="11"/>
      <c r="DR246" s="11"/>
      <c r="DS246" s="11"/>
      <c r="DT246" s="11"/>
      <c r="DU246" s="11"/>
      <c r="DV246" s="11"/>
      <c r="DW246" s="11"/>
      <c r="DX246" s="11"/>
      <c r="DY246" s="11"/>
      <c r="DZ246" s="11"/>
      <c r="EA246" s="11"/>
      <c r="EB246" s="16"/>
      <c r="EC246" s="16"/>
      <c r="ED246" s="11"/>
      <c r="EE246" s="12"/>
      <c r="EF246" s="12"/>
      <c r="EG246" s="13"/>
      <c r="EH246" s="14"/>
      <c r="EI246" s="11"/>
      <c r="EJ246" s="11"/>
      <c r="EK246" s="11"/>
      <c r="EL246" s="11"/>
      <c r="EM246" s="11"/>
      <c r="EN246" s="11"/>
      <c r="EO246" s="11"/>
      <c r="EP246" s="11"/>
      <c r="EQ246" s="11"/>
      <c r="ER246" s="11"/>
      <c r="ES246" s="11"/>
      <c r="ET246" s="11"/>
      <c r="EU246" s="16"/>
      <c r="EV246" s="16"/>
      <c r="EW246" s="11"/>
      <c r="EX246" s="12"/>
      <c r="EY246" s="12"/>
      <c r="EZ246" s="13"/>
      <c r="FA246" s="14"/>
      <c r="FB246" s="11"/>
      <c r="FC246" s="11"/>
      <c r="FD246" s="11"/>
      <c r="FE246" s="11"/>
      <c r="FF246" s="11"/>
      <c r="FG246" s="11"/>
      <c r="FH246" s="11"/>
      <c r="FI246" s="11"/>
      <c r="FJ246" s="11"/>
      <c r="FK246" s="11"/>
      <c r="FL246" s="11"/>
      <c r="FM246" s="11"/>
      <c r="FN246" s="16"/>
      <c r="FO246" s="16"/>
      <c r="FP246" s="11"/>
      <c r="FQ246" s="12"/>
      <c r="FR246" s="12"/>
      <c r="FS246" s="13"/>
      <c r="FT246" s="14"/>
      <c r="FU246" s="11"/>
      <c r="FV246" s="11"/>
      <c r="FW246" s="11"/>
      <c r="FX246" s="11"/>
      <c r="FY246" s="11"/>
      <c r="FZ246" s="11"/>
      <c r="GA246" s="11"/>
      <c r="GB246" s="11"/>
      <c r="GC246" s="11"/>
      <c r="GD246" s="11"/>
      <c r="GE246" s="11"/>
      <c r="GF246" s="11"/>
      <c r="GG246" s="16"/>
      <c r="GH246" s="16"/>
      <c r="GI246" s="11"/>
      <c r="GJ246" s="12"/>
      <c r="GK246" s="12"/>
      <c r="GL246" s="13"/>
      <c r="GM246" s="14"/>
      <c r="GN246" s="11"/>
      <c r="GO246" s="11"/>
      <c r="GP246" s="11"/>
      <c r="GQ246" s="11"/>
      <c r="GR246" s="11"/>
      <c r="GS246" s="11"/>
      <c r="GT246" s="11"/>
      <c r="GU246" s="11"/>
      <c r="GV246" s="11"/>
      <c r="GW246" s="11"/>
      <c r="GX246" s="11"/>
      <c r="GY246" s="11"/>
      <c r="GZ246" s="16"/>
      <c r="HA246" s="16"/>
      <c r="HB246" s="11"/>
      <c r="HC246" s="12"/>
      <c r="HD246" s="12"/>
      <c r="HE246" s="13"/>
      <c r="HF246" s="14"/>
      <c r="HG246" s="11"/>
      <c r="HH246" s="11"/>
      <c r="HI246" s="11"/>
      <c r="HJ246" s="11"/>
      <c r="HK246" s="11"/>
      <c r="HL246" s="11"/>
      <c r="HM246" s="11"/>
      <c r="HN246" s="11"/>
      <c r="HO246" s="11"/>
      <c r="HP246" s="11"/>
      <c r="HQ246" s="11"/>
      <c r="HR246" s="11"/>
      <c r="HS246" s="16"/>
      <c r="HT246" s="16"/>
      <c r="HU246" s="11"/>
      <c r="HV246" s="12"/>
      <c r="HW246" s="12"/>
      <c r="HX246" s="13"/>
      <c r="HY246" s="14"/>
      <c r="HZ246" s="11"/>
      <c r="IA246" s="11"/>
      <c r="IB246" s="11"/>
      <c r="IC246" s="11"/>
      <c r="ID246" s="11"/>
      <c r="IE246" s="11"/>
      <c r="IF246" s="11"/>
      <c r="IG246" s="11"/>
      <c r="IH246" s="11"/>
      <c r="II246" s="11"/>
      <c r="IJ246" s="11"/>
      <c r="IK246" s="11"/>
      <c r="IL246" s="16"/>
      <c r="IM246" s="16"/>
      <c r="IN246" s="11"/>
      <c r="IO246" s="12"/>
      <c r="IP246" s="12"/>
      <c r="IQ246" s="13"/>
      <c r="IR246" s="14"/>
      <c r="IS246" s="11"/>
      <c r="IT246" s="11"/>
      <c r="IU246" s="11"/>
      <c r="IV246" s="11"/>
      <c r="IW246" s="11"/>
      <c r="IX246" s="11"/>
      <c r="IY246" s="11"/>
      <c r="IZ246" s="11"/>
      <c r="JA246" s="11"/>
      <c r="JB246" s="11"/>
      <c r="JC246" s="11"/>
      <c r="JD246" s="11"/>
      <c r="JE246" s="16"/>
      <c r="JF246" s="16"/>
      <c r="JG246" s="11"/>
      <c r="JH246" s="12"/>
      <c r="JI246" s="12"/>
      <c r="JJ246" s="13"/>
      <c r="JK246" s="14"/>
      <c r="JL246" s="11"/>
      <c r="JM246" s="11"/>
      <c r="JN246" s="11"/>
      <c r="JO246" s="11"/>
      <c r="JP246" s="11"/>
      <c r="JQ246" s="11"/>
      <c r="JR246" s="11"/>
      <c r="JS246" s="11"/>
      <c r="JT246" s="11"/>
      <c r="JU246" s="11"/>
      <c r="JV246" s="11"/>
      <c r="JW246" s="11"/>
      <c r="JX246" s="16"/>
      <c r="JY246" s="16"/>
      <c r="JZ246" s="11"/>
      <c r="KA246" s="12"/>
      <c r="KB246" s="12"/>
      <c r="KC246" s="13"/>
      <c r="KD246" s="14"/>
      <c r="KE246" s="11"/>
      <c r="KF246" s="11"/>
      <c r="KG246" s="11"/>
      <c r="KH246" s="11"/>
      <c r="KI246" s="11"/>
      <c r="KJ246" s="11"/>
      <c r="KK246" s="11"/>
      <c r="KL246" s="11"/>
      <c r="KM246" s="11"/>
      <c r="KN246" s="11"/>
      <c r="KO246" s="11"/>
      <c r="KP246" s="11"/>
      <c r="KQ246" s="16"/>
      <c r="KR246" s="16"/>
      <c r="KS246" s="11"/>
      <c r="KT246" s="12"/>
      <c r="KU246" s="12"/>
      <c r="KV246" s="13"/>
      <c r="KW246" s="14"/>
      <c r="KX246" s="11"/>
      <c r="KY246" s="11"/>
      <c r="KZ246" s="11"/>
      <c r="LA246" s="11"/>
      <c r="LB246" s="11"/>
      <c r="LC246" s="11"/>
      <c r="LD246" s="11"/>
      <c r="LE246" s="11"/>
      <c r="LF246" s="11"/>
      <c r="LG246" s="11"/>
      <c r="LH246" s="11"/>
      <c r="LI246" s="11"/>
      <c r="LJ246" s="16"/>
      <c r="LK246" s="16"/>
      <c r="LL246" s="11"/>
      <c r="LM246" s="12"/>
      <c r="LN246" s="12"/>
      <c r="LO246" s="13"/>
      <c r="LP246" s="14"/>
      <c r="LQ246" s="11"/>
      <c r="LR246" s="11"/>
      <c r="LS246" s="11"/>
      <c r="LT246" s="11"/>
      <c r="LU246" s="11"/>
      <c r="LV246" s="11"/>
      <c r="LW246" s="11"/>
      <c r="LX246" s="11"/>
      <c r="LY246" s="11"/>
      <c r="LZ246" s="11"/>
      <c r="MA246" s="11"/>
      <c r="MB246" s="11"/>
      <c r="MC246" s="16"/>
      <c r="MD246" s="16"/>
      <c r="ME246" s="11"/>
      <c r="MF246" s="12"/>
      <c r="MG246" s="12"/>
      <c r="MH246" s="13"/>
      <c r="MI246" s="14"/>
      <c r="MJ246" s="11"/>
      <c r="MK246" s="11"/>
      <c r="ML246" s="11"/>
      <c r="MM246" s="11"/>
      <c r="MN246" s="11"/>
      <c r="MO246" s="11"/>
      <c r="MP246" s="11"/>
      <c r="MQ246" s="11"/>
      <c r="MR246" s="11"/>
      <c r="MS246" s="11"/>
      <c r="MT246" s="11"/>
      <c r="MU246" s="11"/>
      <c r="MV246" s="16"/>
      <c r="MW246" s="16"/>
      <c r="MX246" s="11"/>
      <c r="MY246" s="12"/>
      <c r="MZ246" s="12"/>
      <c r="NA246" s="13"/>
      <c r="NB246" s="14"/>
      <c r="NC246" s="11"/>
      <c r="ND246" s="11"/>
      <c r="NE246" s="11"/>
      <c r="NF246" s="11"/>
      <c r="NG246" s="11"/>
      <c r="NH246" s="11"/>
      <c r="NI246" s="11"/>
      <c r="NJ246" s="11"/>
      <c r="NK246" s="11"/>
      <c r="NL246" s="11"/>
      <c r="NM246" s="11"/>
      <c r="NN246" s="11"/>
      <c r="NO246" s="16"/>
      <c r="NP246" s="16"/>
      <c r="NQ246" s="11"/>
      <c r="NR246" s="12"/>
      <c r="NS246" s="12"/>
      <c r="NT246" s="13"/>
      <c r="NU246" s="14"/>
      <c r="NV246" s="11"/>
      <c r="NW246" s="11"/>
      <c r="NX246" s="11"/>
      <c r="NY246" s="11"/>
      <c r="NZ246" s="11"/>
      <c r="OA246" s="11"/>
      <c r="OB246" s="11"/>
      <c r="OC246" s="11"/>
      <c r="OD246" s="11"/>
      <c r="OE246" s="11"/>
      <c r="OF246" s="11"/>
      <c r="OG246" s="11"/>
      <c r="OH246" s="16"/>
      <c r="OI246" s="16"/>
      <c r="OJ246" s="11"/>
      <c r="OK246" s="12"/>
      <c r="OL246" s="12"/>
      <c r="OM246" s="13"/>
      <c r="ON246" s="14"/>
      <c r="OO246" s="11"/>
      <c r="OP246" s="11"/>
      <c r="OQ246" s="11"/>
      <c r="OR246" s="11"/>
      <c r="OS246" s="11"/>
      <c r="OT246" s="11"/>
      <c r="OU246" s="11"/>
      <c r="OV246" s="11"/>
      <c r="OW246" s="11"/>
      <c r="OX246" s="11"/>
      <c r="OY246" s="11"/>
      <c r="OZ246" s="11"/>
      <c r="PA246" s="16"/>
      <c r="PB246" s="16"/>
    </row>
    <row r="247" spans="1:418" ht="100" customHeight="1" x14ac:dyDescent="0.75">
      <c r="A247" s="12">
        <v>3448</v>
      </c>
      <c r="B247" s="12" t="s">
        <v>3447</v>
      </c>
      <c r="C247" s="12" t="s">
        <v>7558</v>
      </c>
      <c r="D247" s="26">
        <v>2100</v>
      </c>
      <c r="E247" s="27">
        <v>2305</v>
      </c>
      <c r="F247" s="12" t="s">
        <v>8218</v>
      </c>
      <c r="G247" s="12" t="s">
        <v>8223</v>
      </c>
      <c r="H247" s="12" t="s">
        <v>8245</v>
      </c>
      <c r="I247" s="12">
        <v>1418784689</v>
      </c>
      <c r="J247" s="12">
        <v>1416192689</v>
      </c>
      <c r="K247" s="12" t="b">
        <v>0</v>
      </c>
      <c r="L247" s="12">
        <v>45</v>
      </c>
      <c r="M247" s="12" t="b">
        <v>1</v>
      </c>
      <c r="N247" s="12" t="s">
        <v>8273</v>
      </c>
      <c r="O247" s="12" t="s">
        <v>8274</v>
      </c>
      <c r="P247" s="12">
        <v>110</v>
      </c>
      <c r="Q247" s="12">
        <v>51.22</v>
      </c>
      <c r="R247" s="15">
        <v>41960.119085648148</v>
      </c>
      <c r="S247" s="15">
        <v>41990.119085648148</v>
      </c>
      <c r="T247" s="11"/>
      <c r="U247" s="12"/>
      <c r="V247" s="12"/>
      <c r="W247" s="13"/>
      <c r="X247" s="14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6"/>
      <c r="AL247" s="16"/>
      <c r="AM247" s="11"/>
      <c r="AN247" s="12"/>
      <c r="AO247" s="12"/>
      <c r="AP247" s="13"/>
      <c r="AQ247" s="14"/>
      <c r="AR247" s="11"/>
      <c r="AS247" s="11"/>
      <c r="AT247" s="11"/>
      <c r="AU247" s="11"/>
      <c r="AV247" s="11"/>
      <c r="AW247" s="11"/>
      <c r="AX247" s="11"/>
      <c r="AY247" s="11"/>
      <c r="AZ247" s="11"/>
      <c r="BA247" s="11"/>
      <c r="BB247" s="11"/>
      <c r="BC247" s="11"/>
      <c r="BD247" s="16"/>
      <c r="BE247" s="16"/>
      <c r="BF247" s="11"/>
      <c r="BG247" s="12"/>
      <c r="BH247" s="12"/>
      <c r="BI247" s="13"/>
      <c r="BJ247" s="14"/>
      <c r="BK247" s="11"/>
      <c r="BL247" s="11"/>
      <c r="BM247" s="11"/>
      <c r="BN247" s="11"/>
      <c r="BO247" s="11"/>
      <c r="BP247" s="11"/>
      <c r="BQ247" s="11"/>
      <c r="BR247" s="11"/>
      <c r="BS247" s="11"/>
      <c r="BT247" s="11"/>
      <c r="BU247" s="11"/>
      <c r="BV247" s="11"/>
      <c r="BW247" s="16"/>
      <c r="BX247" s="16"/>
      <c r="BY247" s="11"/>
      <c r="BZ247" s="12"/>
      <c r="CA247" s="12"/>
      <c r="CB247" s="13"/>
      <c r="CC247" s="14"/>
      <c r="CD247" s="11"/>
      <c r="CE247" s="11"/>
      <c r="CF247" s="11"/>
      <c r="CG247" s="11"/>
      <c r="CH247" s="11"/>
      <c r="CI247" s="11"/>
      <c r="CJ247" s="11"/>
      <c r="CK247" s="11"/>
      <c r="CL247" s="11"/>
      <c r="CM247" s="11"/>
      <c r="CN247" s="11"/>
      <c r="CO247" s="11"/>
      <c r="CP247" s="16"/>
      <c r="CQ247" s="16"/>
      <c r="CR247" s="11"/>
      <c r="CS247" s="12"/>
      <c r="CT247" s="12"/>
      <c r="CU247" s="13"/>
      <c r="CV247" s="14"/>
      <c r="CW247" s="11"/>
      <c r="CX247" s="11"/>
      <c r="CY247" s="11"/>
      <c r="CZ247" s="11"/>
      <c r="DA247" s="11"/>
      <c r="DB247" s="11"/>
      <c r="DC247" s="11"/>
      <c r="DD247" s="11"/>
      <c r="DE247" s="11"/>
      <c r="DF247" s="11"/>
      <c r="DG247" s="11"/>
      <c r="DH247" s="11"/>
      <c r="DI247" s="16"/>
      <c r="DJ247" s="16"/>
      <c r="DK247" s="11"/>
      <c r="DL247" s="12"/>
      <c r="DM247" s="12"/>
      <c r="DN247" s="13"/>
      <c r="DO247" s="14"/>
      <c r="DP247" s="11"/>
      <c r="DQ247" s="11"/>
      <c r="DR247" s="11"/>
      <c r="DS247" s="11"/>
      <c r="DT247" s="11"/>
      <c r="DU247" s="11"/>
      <c r="DV247" s="11"/>
      <c r="DW247" s="11"/>
      <c r="DX247" s="11"/>
      <c r="DY247" s="11"/>
      <c r="DZ247" s="11"/>
      <c r="EA247" s="11"/>
      <c r="EB247" s="16"/>
      <c r="EC247" s="16"/>
      <c r="ED247" s="11"/>
      <c r="EE247" s="12"/>
      <c r="EF247" s="12"/>
      <c r="EG247" s="13"/>
      <c r="EH247" s="14"/>
      <c r="EI247" s="11"/>
      <c r="EJ247" s="11"/>
      <c r="EK247" s="11"/>
      <c r="EL247" s="11"/>
      <c r="EM247" s="11"/>
      <c r="EN247" s="11"/>
      <c r="EO247" s="11"/>
      <c r="EP247" s="11"/>
      <c r="EQ247" s="11"/>
      <c r="ER247" s="11"/>
      <c r="ES247" s="11"/>
      <c r="ET247" s="11"/>
      <c r="EU247" s="16"/>
      <c r="EV247" s="16"/>
      <c r="EW247" s="11"/>
      <c r="EX247" s="12"/>
      <c r="EY247" s="12"/>
      <c r="EZ247" s="13"/>
      <c r="FA247" s="14"/>
      <c r="FB247" s="11"/>
      <c r="FC247" s="11"/>
      <c r="FD247" s="11"/>
      <c r="FE247" s="11"/>
      <c r="FF247" s="11"/>
      <c r="FG247" s="11"/>
      <c r="FH247" s="11"/>
      <c r="FI247" s="11"/>
      <c r="FJ247" s="11"/>
      <c r="FK247" s="11"/>
      <c r="FL247" s="11"/>
      <c r="FM247" s="11"/>
      <c r="FN247" s="16"/>
      <c r="FO247" s="16"/>
      <c r="FP247" s="11"/>
      <c r="FQ247" s="12"/>
      <c r="FR247" s="12"/>
      <c r="FS247" s="13"/>
      <c r="FT247" s="14"/>
      <c r="FU247" s="11"/>
      <c r="FV247" s="11"/>
      <c r="FW247" s="11"/>
      <c r="FX247" s="11"/>
      <c r="FY247" s="11"/>
      <c r="FZ247" s="11"/>
      <c r="GA247" s="11"/>
      <c r="GB247" s="11"/>
      <c r="GC247" s="11"/>
      <c r="GD247" s="11"/>
      <c r="GE247" s="11"/>
      <c r="GF247" s="11"/>
      <c r="GG247" s="16"/>
      <c r="GH247" s="16"/>
      <c r="GI247" s="11"/>
      <c r="GJ247" s="12"/>
      <c r="GK247" s="12"/>
      <c r="GL247" s="13"/>
      <c r="GM247" s="14"/>
      <c r="GN247" s="11"/>
      <c r="GO247" s="11"/>
      <c r="GP247" s="11"/>
      <c r="GQ247" s="11"/>
      <c r="GR247" s="11"/>
      <c r="GS247" s="11"/>
      <c r="GT247" s="11"/>
      <c r="GU247" s="11"/>
      <c r="GV247" s="11"/>
      <c r="GW247" s="11"/>
      <c r="GX247" s="11"/>
      <c r="GY247" s="11"/>
      <c r="GZ247" s="16"/>
      <c r="HA247" s="16"/>
      <c r="HB247" s="11"/>
      <c r="HC247" s="12"/>
      <c r="HD247" s="12"/>
      <c r="HE247" s="13"/>
      <c r="HF247" s="14"/>
      <c r="HG247" s="11"/>
      <c r="HH247" s="11"/>
      <c r="HI247" s="11"/>
      <c r="HJ247" s="11"/>
      <c r="HK247" s="11"/>
      <c r="HL247" s="11"/>
      <c r="HM247" s="11"/>
      <c r="HN247" s="11"/>
      <c r="HO247" s="11"/>
      <c r="HP247" s="11"/>
      <c r="HQ247" s="11"/>
      <c r="HR247" s="11"/>
      <c r="HS247" s="16"/>
      <c r="HT247" s="16"/>
      <c r="HU247" s="11"/>
      <c r="HV247" s="12"/>
      <c r="HW247" s="12"/>
      <c r="HX247" s="13"/>
      <c r="HY247" s="14"/>
      <c r="HZ247" s="11"/>
      <c r="IA247" s="11"/>
      <c r="IB247" s="11"/>
      <c r="IC247" s="11"/>
      <c r="ID247" s="11"/>
      <c r="IE247" s="11"/>
      <c r="IF247" s="11"/>
      <c r="IG247" s="11"/>
      <c r="IH247" s="11"/>
      <c r="II247" s="11"/>
      <c r="IJ247" s="11"/>
      <c r="IK247" s="11"/>
      <c r="IL247" s="16"/>
      <c r="IM247" s="16"/>
      <c r="IN247" s="11"/>
      <c r="IO247" s="12"/>
      <c r="IP247" s="12"/>
      <c r="IQ247" s="13"/>
      <c r="IR247" s="14"/>
      <c r="IS247" s="11"/>
      <c r="IT247" s="11"/>
      <c r="IU247" s="11"/>
      <c r="IV247" s="11"/>
      <c r="IW247" s="11"/>
      <c r="IX247" s="11"/>
      <c r="IY247" s="11"/>
      <c r="IZ247" s="11"/>
      <c r="JA247" s="11"/>
      <c r="JB247" s="11"/>
      <c r="JC247" s="11"/>
      <c r="JD247" s="11"/>
      <c r="JE247" s="16"/>
      <c r="JF247" s="16"/>
      <c r="JG247" s="11"/>
      <c r="JH247" s="12"/>
      <c r="JI247" s="12"/>
      <c r="JJ247" s="13"/>
      <c r="JK247" s="14"/>
      <c r="JL247" s="11"/>
      <c r="JM247" s="11"/>
      <c r="JN247" s="11"/>
      <c r="JO247" s="11"/>
      <c r="JP247" s="11"/>
      <c r="JQ247" s="11"/>
      <c r="JR247" s="11"/>
      <c r="JS247" s="11"/>
      <c r="JT247" s="11"/>
      <c r="JU247" s="11"/>
      <c r="JV247" s="11"/>
      <c r="JW247" s="11"/>
      <c r="JX247" s="16"/>
      <c r="JY247" s="16"/>
      <c r="JZ247" s="11"/>
      <c r="KA247" s="12"/>
      <c r="KB247" s="12"/>
      <c r="KC247" s="13"/>
      <c r="KD247" s="14"/>
      <c r="KE247" s="11"/>
      <c r="KF247" s="11"/>
      <c r="KG247" s="11"/>
      <c r="KH247" s="11"/>
      <c r="KI247" s="11"/>
      <c r="KJ247" s="11"/>
      <c r="KK247" s="11"/>
      <c r="KL247" s="11"/>
      <c r="KM247" s="11"/>
      <c r="KN247" s="11"/>
      <c r="KO247" s="11"/>
      <c r="KP247" s="11"/>
      <c r="KQ247" s="16"/>
      <c r="KR247" s="16"/>
      <c r="KS247" s="11"/>
      <c r="KT247" s="12"/>
      <c r="KU247" s="12"/>
      <c r="KV247" s="13"/>
      <c r="KW247" s="14"/>
      <c r="KX247" s="11"/>
      <c r="KY247" s="11"/>
      <c r="KZ247" s="11"/>
      <c r="LA247" s="11"/>
      <c r="LB247" s="11"/>
      <c r="LC247" s="11"/>
      <c r="LD247" s="11"/>
      <c r="LE247" s="11"/>
      <c r="LF247" s="11"/>
      <c r="LG247" s="11"/>
      <c r="LH247" s="11"/>
      <c r="LI247" s="11"/>
      <c r="LJ247" s="16"/>
      <c r="LK247" s="16"/>
      <c r="LL247" s="11"/>
      <c r="LM247" s="12"/>
      <c r="LN247" s="12"/>
      <c r="LO247" s="13"/>
      <c r="LP247" s="14"/>
      <c r="LQ247" s="11"/>
      <c r="LR247" s="11"/>
      <c r="LS247" s="11"/>
      <c r="LT247" s="11"/>
      <c r="LU247" s="11"/>
      <c r="LV247" s="11"/>
      <c r="LW247" s="11"/>
      <c r="LX247" s="11"/>
      <c r="LY247" s="11"/>
      <c r="LZ247" s="11"/>
      <c r="MA247" s="11"/>
      <c r="MB247" s="11"/>
      <c r="MC247" s="16"/>
      <c r="MD247" s="16"/>
      <c r="ME247" s="11"/>
      <c r="MF247" s="12"/>
      <c r="MG247" s="12"/>
      <c r="MH247" s="13"/>
      <c r="MI247" s="14"/>
      <c r="MJ247" s="11"/>
      <c r="MK247" s="11"/>
      <c r="ML247" s="11"/>
      <c r="MM247" s="11"/>
      <c r="MN247" s="11"/>
      <c r="MO247" s="11"/>
      <c r="MP247" s="11"/>
      <c r="MQ247" s="11"/>
      <c r="MR247" s="11"/>
      <c r="MS247" s="11"/>
      <c r="MT247" s="11"/>
      <c r="MU247" s="11"/>
      <c r="MV247" s="16"/>
      <c r="MW247" s="16"/>
      <c r="MX247" s="11"/>
      <c r="MY247" s="12"/>
      <c r="MZ247" s="12"/>
      <c r="NA247" s="13"/>
      <c r="NB247" s="14"/>
      <c r="NC247" s="11"/>
      <c r="ND247" s="11"/>
      <c r="NE247" s="11"/>
      <c r="NF247" s="11"/>
      <c r="NG247" s="11"/>
      <c r="NH247" s="11"/>
      <c r="NI247" s="11"/>
      <c r="NJ247" s="11"/>
      <c r="NK247" s="11"/>
      <c r="NL247" s="11"/>
      <c r="NM247" s="11"/>
      <c r="NN247" s="11"/>
      <c r="NO247" s="16"/>
      <c r="NP247" s="16"/>
      <c r="NQ247" s="11"/>
      <c r="NR247" s="12"/>
      <c r="NS247" s="12"/>
      <c r="NT247" s="13"/>
      <c r="NU247" s="14"/>
      <c r="NV247" s="11"/>
      <c r="NW247" s="11"/>
      <c r="NX247" s="11"/>
      <c r="NY247" s="11"/>
      <c r="NZ247" s="11"/>
      <c r="OA247" s="11"/>
      <c r="OB247" s="11"/>
      <c r="OC247" s="11"/>
      <c r="OD247" s="11"/>
      <c r="OE247" s="11"/>
      <c r="OF247" s="11"/>
      <c r="OG247" s="11"/>
      <c r="OH247" s="16"/>
      <c r="OI247" s="16"/>
      <c r="OJ247" s="11"/>
      <c r="OK247" s="12"/>
      <c r="OL247" s="12"/>
      <c r="OM247" s="13"/>
      <c r="ON247" s="14"/>
      <c r="OO247" s="11"/>
      <c r="OP247" s="11"/>
      <c r="OQ247" s="11"/>
      <c r="OR247" s="11"/>
      <c r="OS247" s="11"/>
      <c r="OT247" s="11"/>
      <c r="OU247" s="11"/>
      <c r="OV247" s="11"/>
      <c r="OW247" s="11"/>
      <c r="OX247" s="11"/>
      <c r="OY247" s="11"/>
      <c r="OZ247" s="11"/>
      <c r="PA247" s="16"/>
      <c r="PB247" s="16"/>
    </row>
    <row r="248" spans="1:418" ht="100" customHeight="1" x14ac:dyDescent="0.75">
      <c r="A248" s="12">
        <v>3449</v>
      </c>
      <c r="B248" s="12" t="s">
        <v>3448</v>
      </c>
      <c r="C248" s="12" t="s">
        <v>7559</v>
      </c>
      <c r="D248" s="26">
        <v>800</v>
      </c>
      <c r="E248" s="27">
        <v>1365</v>
      </c>
      <c r="F248" s="12" t="s">
        <v>8218</v>
      </c>
      <c r="G248" s="12" t="s">
        <v>8223</v>
      </c>
      <c r="H248" s="12" t="s">
        <v>8245</v>
      </c>
      <c r="I248" s="12">
        <v>1468036800</v>
      </c>
      <c r="J248" s="12">
        <v>1465607738</v>
      </c>
      <c r="K248" s="12" t="b">
        <v>0</v>
      </c>
      <c r="L248" s="12">
        <v>20</v>
      </c>
      <c r="M248" s="12" t="b">
        <v>1</v>
      </c>
      <c r="N248" s="12" t="s">
        <v>8273</v>
      </c>
      <c r="O248" s="12" t="s">
        <v>8274</v>
      </c>
      <c r="P248" s="12">
        <v>171</v>
      </c>
      <c r="Q248" s="12">
        <v>68.25</v>
      </c>
      <c r="R248" s="15">
        <v>42532.052523148144</v>
      </c>
      <c r="S248" s="15">
        <v>42560.166666666672</v>
      </c>
      <c r="T248" s="11"/>
      <c r="U248" s="12"/>
      <c r="V248" s="12"/>
      <c r="W248" s="13"/>
      <c r="X248" s="14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6"/>
      <c r="AL248" s="16"/>
      <c r="AM248" s="11"/>
      <c r="AN248" s="12"/>
      <c r="AO248" s="12"/>
      <c r="AP248" s="13"/>
      <c r="AQ248" s="14"/>
      <c r="AR248" s="11"/>
      <c r="AS248" s="11"/>
      <c r="AT248" s="11"/>
      <c r="AU248" s="11"/>
      <c r="AV248" s="11"/>
      <c r="AW248" s="11"/>
      <c r="AX248" s="11"/>
      <c r="AY248" s="11"/>
      <c r="AZ248" s="11"/>
      <c r="BA248" s="11"/>
      <c r="BB248" s="11"/>
      <c r="BC248" s="11"/>
      <c r="BD248" s="16"/>
      <c r="BE248" s="16"/>
      <c r="BF248" s="11"/>
      <c r="BG248" s="12"/>
      <c r="BH248" s="12"/>
      <c r="BI248" s="13"/>
      <c r="BJ248" s="14"/>
      <c r="BK248" s="11"/>
      <c r="BL248" s="11"/>
      <c r="BM248" s="11"/>
      <c r="BN248" s="11"/>
      <c r="BO248" s="11"/>
      <c r="BP248" s="11"/>
      <c r="BQ248" s="11"/>
      <c r="BR248" s="11"/>
      <c r="BS248" s="11"/>
      <c r="BT248" s="11"/>
      <c r="BU248" s="11"/>
      <c r="BV248" s="11"/>
      <c r="BW248" s="16"/>
      <c r="BX248" s="16"/>
      <c r="BY248" s="11"/>
      <c r="BZ248" s="12"/>
      <c r="CA248" s="12"/>
      <c r="CB248" s="13"/>
      <c r="CC248" s="14"/>
      <c r="CD248" s="11"/>
      <c r="CE248" s="11"/>
      <c r="CF248" s="11"/>
      <c r="CG248" s="11"/>
      <c r="CH248" s="11"/>
      <c r="CI248" s="11"/>
      <c r="CJ248" s="11"/>
      <c r="CK248" s="11"/>
      <c r="CL248" s="11"/>
      <c r="CM248" s="11"/>
      <c r="CN248" s="11"/>
      <c r="CO248" s="11"/>
      <c r="CP248" s="16"/>
      <c r="CQ248" s="16"/>
      <c r="CR248" s="11"/>
      <c r="CS248" s="12"/>
      <c r="CT248" s="12"/>
      <c r="CU248" s="13"/>
      <c r="CV248" s="14"/>
      <c r="CW248" s="11"/>
      <c r="CX248" s="11"/>
      <c r="CY248" s="11"/>
      <c r="CZ248" s="11"/>
      <c r="DA248" s="11"/>
      <c r="DB248" s="11"/>
      <c r="DC248" s="11"/>
      <c r="DD248" s="11"/>
      <c r="DE248" s="11"/>
      <c r="DF248" s="11"/>
      <c r="DG248" s="11"/>
      <c r="DH248" s="11"/>
      <c r="DI248" s="16"/>
      <c r="DJ248" s="16"/>
      <c r="DK248" s="11"/>
      <c r="DL248" s="12"/>
      <c r="DM248" s="12"/>
      <c r="DN248" s="13"/>
      <c r="DO248" s="14"/>
      <c r="DP248" s="11"/>
      <c r="DQ248" s="11"/>
      <c r="DR248" s="11"/>
      <c r="DS248" s="11"/>
      <c r="DT248" s="11"/>
      <c r="DU248" s="11"/>
      <c r="DV248" s="11"/>
      <c r="DW248" s="11"/>
      <c r="DX248" s="11"/>
      <c r="DY248" s="11"/>
      <c r="DZ248" s="11"/>
      <c r="EA248" s="11"/>
      <c r="EB248" s="16"/>
      <c r="EC248" s="16"/>
      <c r="ED248" s="11"/>
      <c r="EE248" s="12"/>
      <c r="EF248" s="12"/>
      <c r="EG248" s="13"/>
      <c r="EH248" s="14"/>
      <c r="EI248" s="11"/>
      <c r="EJ248" s="11"/>
      <c r="EK248" s="11"/>
      <c r="EL248" s="11"/>
      <c r="EM248" s="11"/>
      <c r="EN248" s="11"/>
      <c r="EO248" s="11"/>
      <c r="EP248" s="11"/>
      <c r="EQ248" s="11"/>
      <c r="ER248" s="11"/>
      <c r="ES248" s="11"/>
      <c r="ET248" s="11"/>
      <c r="EU248" s="16"/>
      <c r="EV248" s="16"/>
      <c r="EW248" s="11"/>
      <c r="EX248" s="12"/>
      <c r="EY248" s="12"/>
      <c r="EZ248" s="13"/>
      <c r="FA248" s="14"/>
      <c r="FB248" s="11"/>
      <c r="FC248" s="11"/>
      <c r="FD248" s="11"/>
      <c r="FE248" s="11"/>
      <c r="FF248" s="11"/>
      <c r="FG248" s="11"/>
      <c r="FH248" s="11"/>
      <c r="FI248" s="11"/>
      <c r="FJ248" s="11"/>
      <c r="FK248" s="11"/>
      <c r="FL248" s="11"/>
      <c r="FM248" s="11"/>
      <c r="FN248" s="16"/>
      <c r="FO248" s="16"/>
      <c r="FP248" s="11"/>
      <c r="FQ248" s="12"/>
      <c r="FR248" s="12"/>
      <c r="FS248" s="13"/>
      <c r="FT248" s="14"/>
      <c r="FU248" s="11"/>
      <c r="FV248" s="11"/>
      <c r="FW248" s="11"/>
      <c r="FX248" s="11"/>
      <c r="FY248" s="11"/>
      <c r="FZ248" s="11"/>
      <c r="GA248" s="11"/>
      <c r="GB248" s="11"/>
      <c r="GC248" s="11"/>
      <c r="GD248" s="11"/>
      <c r="GE248" s="11"/>
      <c r="GF248" s="11"/>
      <c r="GG248" s="16"/>
      <c r="GH248" s="16"/>
      <c r="GI248" s="11"/>
      <c r="GJ248" s="12"/>
      <c r="GK248" s="12"/>
      <c r="GL248" s="13"/>
      <c r="GM248" s="14"/>
      <c r="GN248" s="11"/>
      <c r="GO248" s="11"/>
      <c r="GP248" s="11"/>
      <c r="GQ248" s="11"/>
      <c r="GR248" s="11"/>
      <c r="GS248" s="11"/>
      <c r="GT248" s="11"/>
      <c r="GU248" s="11"/>
      <c r="GV248" s="11"/>
      <c r="GW248" s="11"/>
      <c r="GX248" s="11"/>
      <c r="GY248" s="11"/>
      <c r="GZ248" s="16"/>
      <c r="HA248" s="16"/>
      <c r="HB248" s="11"/>
      <c r="HC248" s="12"/>
      <c r="HD248" s="12"/>
      <c r="HE248" s="13"/>
      <c r="HF248" s="14"/>
      <c r="HG248" s="11"/>
      <c r="HH248" s="11"/>
      <c r="HI248" s="11"/>
      <c r="HJ248" s="11"/>
      <c r="HK248" s="11"/>
      <c r="HL248" s="11"/>
      <c r="HM248" s="11"/>
      <c r="HN248" s="11"/>
      <c r="HO248" s="11"/>
      <c r="HP248" s="11"/>
      <c r="HQ248" s="11"/>
      <c r="HR248" s="11"/>
      <c r="HS248" s="16"/>
      <c r="HT248" s="16"/>
      <c r="HU248" s="11"/>
      <c r="HV248" s="12"/>
      <c r="HW248" s="12"/>
      <c r="HX248" s="13"/>
      <c r="HY248" s="14"/>
      <c r="HZ248" s="11"/>
      <c r="IA248" s="11"/>
      <c r="IB248" s="11"/>
      <c r="IC248" s="11"/>
      <c r="ID248" s="11"/>
      <c r="IE248" s="11"/>
      <c r="IF248" s="11"/>
      <c r="IG248" s="11"/>
      <c r="IH248" s="11"/>
      <c r="II248" s="11"/>
      <c r="IJ248" s="11"/>
      <c r="IK248" s="11"/>
      <c r="IL248" s="16"/>
      <c r="IM248" s="16"/>
      <c r="IN248" s="11"/>
      <c r="IO248" s="12"/>
      <c r="IP248" s="12"/>
      <c r="IQ248" s="13"/>
      <c r="IR248" s="14"/>
      <c r="IS248" s="11"/>
      <c r="IT248" s="11"/>
      <c r="IU248" s="11"/>
      <c r="IV248" s="11"/>
      <c r="IW248" s="11"/>
      <c r="IX248" s="11"/>
      <c r="IY248" s="11"/>
      <c r="IZ248" s="11"/>
      <c r="JA248" s="11"/>
      <c r="JB248" s="11"/>
      <c r="JC248" s="11"/>
      <c r="JD248" s="11"/>
      <c r="JE248" s="16"/>
      <c r="JF248" s="16"/>
      <c r="JG248" s="11"/>
      <c r="JH248" s="12"/>
      <c r="JI248" s="12"/>
      <c r="JJ248" s="13"/>
      <c r="JK248" s="14"/>
      <c r="JL248" s="11"/>
      <c r="JM248" s="11"/>
      <c r="JN248" s="11"/>
      <c r="JO248" s="11"/>
      <c r="JP248" s="11"/>
      <c r="JQ248" s="11"/>
      <c r="JR248" s="11"/>
      <c r="JS248" s="11"/>
      <c r="JT248" s="11"/>
      <c r="JU248" s="11"/>
      <c r="JV248" s="11"/>
      <c r="JW248" s="11"/>
      <c r="JX248" s="16"/>
      <c r="JY248" s="16"/>
      <c r="JZ248" s="11"/>
      <c r="KA248" s="12"/>
      <c r="KB248" s="12"/>
      <c r="KC248" s="13"/>
      <c r="KD248" s="14"/>
      <c r="KE248" s="11"/>
      <c r="KF248" s="11"/>
      <c r="KG248" s="11"/>
      <c r="KH248" s="11"/>
      <c r="KI248" s="11"/>
      <c r="KJ248" s="11"/>
      <c r="KK248" s="11"/>
      <c r="KL248" s="11"/>
      <c r="KM248" s="11"/>
      <c r="KN248" s="11"/>
      <c r="KO248" s="11"/>
      <c r="KP248" s="11"/>
      <c r="KQ248" s="16"/>
      <c r="KR248" s="16"/>
      <c r="KS248" s="11"/>
      <c r="KT248" s="12"/>
      <c r="KU248" s="12"/>
      <c r="KV248" s="13"/>
      <c r="KW248" s="14"/>
      <c r="KX248" s="11"/>
      <c r="KY248" s="11"/>
      <c r="KZ248" s="11"/>
      <c r="LA248" s="11"/>
      <c r="LB248" s="11"/>
      <c r="LC248" s="11"/>
      <c r="LD248" s="11"/>
      <c r="LE248" s="11"/>
      <c r="LF248" s="11"/>
      <c r="LG248" s="11"/>
      <c r="LH248" s="11"/>
      <c r="LI248" s="11"/>
      <c r="LJ248" s="16"/>
      <c r="LK248" s="16"/>
      <c r="LL248" s="11"/>
      <c r="LM248" s="12"/>
      <c r="LN248" s="12"/>
      <c r="LO248" s="13"/>
      <c r="LP248" s="14"/>
      <c r="LQ248" s="11"/>
      <c r="LR248" s="11"/>
      <c r="LS248" s="11"/>
      <c r="LT248" s="11"/>
      <c r="LU248" s="11"/>
      <c r="LV248" s="11"/>
      <c r="LW248" s="11"/>
      <c r="LX248" s="11"/>
      <c r="LY248" s="11"/>
      <c r="LZ248" s="11"/>
      <c r="MA248" s="11"/>
      <c r="MB248" s="11"/>
      <c r="MC248" s="16"/>
      <c r="MD248" s="16"/>
      <c r="ME248" s="11"/>
      <c r="MF248" s="12"/>
      <c r="MG248" s="12"/>
      <c r="MH248" s="13"/>
      <c r="MI248" s="14"/>
      <c r="MJ248" s="11"/>
      <c r="MK248" s="11"/>
      <c r="ML248" s="11"/>
      <c r="MM248" s="11"/>
      <c r="MN248" s="11"/>
      <c r="MO248" s="11"/>
      <c r="MP248" s="11"/>
      <c r="MQ248" s="11"/>
      <c r="MR248" s="11"/>
      <c r="MS248" s="11"/>
      <c r="MT248" s="11"/>
      <c r="MU248" s="11"/>
      <c r="MV248" s="16"/>
      <c r="MW248" s="16"/>
      <c r="MX248" s="11"/>
      <c r="MY248" s="12"/>
      <c r="MZ248" s="12"/>
      <c r="NA248" s="13"/>
      <c r="NB248" s="14"/>
      <c r="NC248" s="11"/>
      <c r="ND248" s="11"/>
      <c r="NE248" s="11"/>
      <c r="NF248" s="11"/>
      <c r="NG248" s="11"/>
      <c r="NH248" s="11"/>
      <c r="NI248" s="11"/>
      <c r="NJ248" s="11"/>
      <c r="NK248" s="11"/>
      <c r="NL248" s="11"/>
      <c r="NM248" s="11"/>
      <c r="NN248" s="11"/>
      <c r="NO248" s="16"/>
      <c r="NP248" s="16"/>
      <c r="NQ248" s="11"/>
      <c r="NR248" s="12"/>
      <c r="NS248" s="12"/>
      <c r="NT248" s="13"/>
      <c r="NU248" s="14"/>
      <c r="NV248" s="11"/>
      <c r="NW248" s="11"/>
      <c r="NX248" s="11"/>
      <c r="NY248" s="11"/>
      <c r="NZ248" s="11"/>
      <c r="OA248" s="11"/>
      <c r="OB248" s="11"/>
      <c r="OC248" s="11"/>
      <c r="OD248" s="11"/>
      <c r="OE248" s="11"/>
      <c r="OF248" s="11"/>
      <c r="OG248" s="11"/>
      <c r="OH248" s="16"/>
      <c r="OI248" s="16"/>
      <c r="OJ248" s="11"/>
      <c r="OK248" s="12"/>
      <c r="OL248" s="12"/>
      <c r="OM248" s="13"/>
      <c r="ON248" s="14"/>
      <c r="OO248" s="11"/>
      <c r="OP248" s="11"/>
      <c r="OQ248" s="11"/>
      <c r="OR248" s="11"/>
      <c r="OS248" s="11"/>
      <c r="OT248" s="11"/>
      <c r="OU248" s="11"/>
      <c r="OV248" s="11"/>
      <c r="OW248" s="11"/>
      <c r="OX248" s="11"/>
      <c r="OY248" s="11"/>
      <c r="OZ248" s="11"/>
      <c r="PA248" s="16"/>
      <c r="PB248" s="16"/>
    </row>
    <row r="249" spans="1:418" ht="100" customHeight="1" x14ac:dyDescent="0.75">
      <c r="A249" s="12">
        <v>3451</v>
      </c>
      <c r="B249" s="12" t="s">
        <v>3450</v>
      </c>
      <c r="C249" s="12" t="s">
        <v>7561</v>
      </c>
      <c r="D249" s="26">
        <v>650</v>
      </c>
      <c r="E249" s="27">
        <v>658</v>
      </c>
      <c r="F249" s="12" t="s">
        <v>8218</v>
      </c>
      <c r="G249" s="12" t="s">
        <v>8223</v>
      </c>
      <c r="H249" s="12" t="s">
        <v>8245</v>
      </c>
      <c r="I249" s="12">
        <v>1429636927</v>
      </c>
      <c r="J249" s="12">
        <v>1427304127</v>
      </c>
      <c r="K249" s="12" t="b">
        <v>0</v>
      </c>
      <c r="L249" s="12">
        <v>16</v>
      </c>
      <c r="M249" s="12" t="b">
        <v>1</v>
      </c>
      <c r="N249" s="12" t="s">
        <v>8273</v>
      </c>
      <c r="O249" s="12" t="s">
        <v>8274</v>
      </c>
      <c r="P249" s="12">
        <v>101</v>
      </c>
      <c r="Q249" s="12">
        <v>41.13</v>
      </c>
      <c r="R249" s="15">
        <v>42088.723692129628</v>
      </c>
      <c r="S249" s="15">
        <v>42115.723692129628</v>
      </c>
      <c r="T249" s="11"/>
      <c r="U249" s="12"/>
      <c r="V249" s="12"/>
      <c r="W249" s="13"/>
      <c r="X249" s="14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6"/>
      <c r="AL249" s="16"/>
      <c r="AM249" s="11"/>
      <c r="AN249" s="12"/>
      <c r="AO249" s="12"/>
      <c r="AP249" s="13"/>
      <c r="AQ249" s="14"/>
      <c r="AR249" s="11"/>
      <c r="AS249" s="11"/>
      <c r="AT249" s="11"/>
      <c r="AU249" s="11"/>
      <c r="AV249" s="11"/>
      <c r="AW249" s="11"/>
      <c r="AX249" s="11"/>
      <c r="AY249" s="11"/>
      <c r="AZ249" s="11"/>
      <c r="BA249" s="11"/>
      <c r="BB249" s="11"/>
      <c r="BC249" s="11"/>
      <c r="BD249" s="16"/>
      <c r="BE249" s="16"/>
      <c r="BF249" s="11"/>
      <c r="BG249" s="12"/>
      <c r="BH249" s="12"/>
      <c r="BI249" s="13"/>
      <c r="BJ249" s="14"/>
      <c r="BK249" s="11"/>
      <c r="BL249" s="11"/>
      <c r="BM249" s="11"/>
      <c r="BN249" s="11"/>
      <c r="BO249" s="11"/>
      <c r="BP249" s="11"/>
      <c r="BQ249" s="11"/>
      <c r="BR249" s="11"/>
      <c r="BS249" s="11"/>
      <c r="BT249" s="11"/>
      <c r="BU249" s="11"/>
      <c r="BV249" s="11"/>
      <c r="BW249" s="16"/>
      <c r="BX249" s="16"/>
      <c r="BY249" s="11"/>
      <c r="BZ249" s="12"/>
      <c r="CA249" s="12"/>
      <c r="CB249" s="13"/>
      <c r="CC249" s="14"/>
      <c r="CD249" s="11"/>
      <c r="CE249" s="11"/>
      <c r="CF249" s="11"/>
      <c r="CG249" s="11"/>
      <c r="CH249" s="11"/>
      <c r="CI249" s="11"/>
      <c r="CJ249" s="11"/>
      <c r="CK249" s="11"/>
      <c r="CL249" s="11"/>
      <c r="CM249" s="11"/>
      <c r="CN249" s="11"/>
      <c r="CO249" s="11"/>
      <c r="CP249" s="16"/>
      <c r="CQ249" s="16"/>
      <c r="CR249" s="11"/>
      <c r="CS249" s="12"/>
      <c r="CT249" s="12"/>
      <c r="CU249" s="13"/>
      <c r="CV249" s="14"/>
      <c r="CW249" s="11"/>
      <c r="CX249" s="11"/>
      <c r="CY249" s="11"/>
      <c r="CZ249" s="11"/>
      <c r="DA249" s="11"/>
      <c r="DB249" s="11"/>
      <c r="DC249" s="11"/>
      <c r="DD249" s="11"/>
      <c r="DE249" s="11"/>
      <c r="DF249" s="11"/>
      <c r="DG249" s="11"/>
      <c r="DH249" s="11"/>
      <c r="DI249" s="16"/>
      <c r="DJ249" s="16"/>
      <c r="DK249" s="11"/>
      <c r="DL249" s="12"/>
      <c r="DM249" s="12"/>
      <c r="DN249" s="13"/>
      <c r="DO249" s="14"/>
      <c r="DP249" s="11"/>
      <c r="DQ249" s="11"/>
      <c r="DR249" s="11"/>
      <c r="DS249" s="11"/>
      <c r="DT249" s="11"/>
      <c r="DU249" s="11"/>
      <c r="DV249" s="11"/>
      <c r="DW249" s="11"/>
      <c r="DX249" s="11"/>
      <c r="DY249" s="11"/>
      <c r="DZ249" s="11"/>
      <c r="EA249" s="11"/>
      <c r="EB249" s="16"/>
      <c r="EC249" s="16"/>
      <c r="ED249" s="11"/>
      <c r="EE249" s="12"/>
      <c r="EF249" s="12"/>
      <c r="EG249" s="13"/>
      <c r="EH249" s="14"/>
      <c r="EI249" s="11"/>
      <c r="EJ249" s="11"/>
      <c r="EK249" s="11"/>
      <c r="EL249" s="11"/>
      <c r="EM249" s="11"/>
      <c r="EN249" s="11"/>
      <c r="EO249" s="11"/>
      <c r="EP249" s="11"/>
      <c r="EQ249" s="11"/>
      <c r="ER249" s="11"/>
      <c r="ES249" s="11"/>
      <c r="ET249" s="11"/>
      <c r="EU249" s="16"/>
      <c r="EV249" s="16"/>
      <c r="EW249" s="11"/>
      <c r="EX249" s="12"/>
      <c r="EY249" s="12"/>
      <c r="EZ249" s="13"/>
      <c r="FA249" s="14"/>
      <c r="FB249" s="11"/>
      <c r="FC249" s="11"/>
      <c r="FD249" s="11"/>
      <c r="FE249" s="11"/>
      <c r="FF249" s="11"/>
      <c r="FG249" s="11"/>
      <c r="FH249" s="11"/>
      <c r="FI249" s="11"/>
      <c r="FJ249" s="11"/>
      <c r="FK249" s="11"/>
      <c r="FL249" s="11"/>
      <c r="FM249" s="11"/>
      <c r="FN249" s="16"/>
      <c r="FO249" s="16"/>
      <c r="FP249" s="11"/>
      <c r="FQ249" s="12"/>
      <c r="FR249" s="12"/>
      <c r="FS249" s="13"/>
      <c r="FT249" s="14"/>
      <c r="FU249" s="11"/>
      <c r="FV249" s="11"/>
      <c r="FW249" s="11"/>
      <c r="FX249" s="11"/>
      <c r="FY249" s="11"/>
      <c r="FZ249" s="11"/>
      <c r="GA249" s="11"/>
      <c r="GB249" s="11"/>
      <c r="GC249" s="11"/>
      <c r="GD249" s="11"/>
      <c r="GE249" s="11"/>
      <c r="GF249" s="11"/>
      <c r="GG249" s="16"/>
      <c r="GH249" s="16"/>
      <c r="GI249" s="11"/>
      <c r="GJ249" s="12"/>
      <c r="GK249" s="12"/>
      <c r="GL249" s="13"/>
      <c r="GM249" s="14"/>
      <c r="GN249" s="11"/>
      <c r="GO249" s="11"/>
      <c r="GP249" s="11"/>
      <c r="GQ249" s="11"/>
      <c r="GR249" s="11"/>
      <c r="GS249" s="11"/>
      <c r="GT249" s="11"/>
      <c r="GU249" s="11"/>
      <c r="GV249" s="11"/>
      <c r="GW249" s="11"/>
      <c r="GX249" s="11"/>
      <c r="GY249" s="11"/>
      <c r="GZ249" s="16"/>
      <c r="HA249" s="16"/>
      <c r="HB249" s="11"/>
      <c r="HC249" s="12"/>
      <c r="HD249" s="12"/>
      <c r="HE249" s="13"/>
      <c r="HF249" s="14"/>
      <c r="HG249" s="11"/>
      <c r="HH249" s="11"/>
      <c r="HI249" s="11"/>
      <c r="HJ249" s="11"/>
      <c r="HK249" s="11"/>
      <c r="HL249" s="11"/>
      <c r="HM249" s="11"/>
      <c r="HN249" s="11"/>
      <c r="HO249" s="11"/>
      <c r="HP249" s="11"/>
      <c r="HQ249" s="11"/>
      <c r="HR249" s="11"/>
      <c r="HS249" s="16"/>
      <c r="HT249" s="16"/>
      <c r="HU249" s="11"/>
      <c r="HV249" s="12"/>
      <c r="HW249" s="12"/>
      <c r="HX249" s="13"/>
      <c r="HY249" s="14"/>
      <c r="HZ249" s="11"/>
      <c r="IA249" s="11"/>
      <c r="IB249" s="11"/>
      <c r="IC249" s="11"/>
      <c r="ID249" s="11"/>
      <c r="IE249" s="11"/>
      <c r="IF249" s="11"/>
      <c r="IG249" s="11"/>
      <c r="IH249" s="11"/>
      <c r="II249" s="11"/>
      <c r="IJ249" s="11"/>
      <c r="IK249" s="11"/>
      <c r="IL249" s="16"/>
      <c r="IM249" s="16"/>
      <c r="IN249" s="11"/>
      <c r="IO249" s="12"/>
      <c r="IP249" s="12"/>
      <c r="IQ249" s="13"/>
      <c r="IR249" s="14"/>
      <c r="IS249" s="11"/>
      <c r="IT249" s="11"/>
      <c r="IU249" s="11"/>
      <c r="IV249" s="11"/>
      <c r="IW249" s="11"/>
      <c r="IX249" s="11"/>
      <c r="IY249" s="11"/>
      <c r="IZ249" s="11"/>
      <c r="JA249" s="11"/>
      <c r="JB249" s="11"/>
      <c r="JC249" s="11"/>
      <c r="JD249" s="11"/>
      <c r="JE249" s="16"/>
      <c r="JF249" s="16"/>
      <c r="JG249" s="11"/>
      <c r="JH249" s="12"/>
      <c r="JI249" s="12"/>
      <c r="JJ249" s="13"/>
      <c r="JK249" s="14"/>
      <c r="JL249" s="11"/>
      <c r="JM249" s="11"/>
      <c r="JN249" s="11"/>
      <c r="JO249" s="11"/>
      <c r="JP249" s="11"/>
      <c r="JQ249" s="11"/>
      <c r="JR249" s="11"/>
      <c r="JS249" s="11"/>
      <c r="JT249" s="11"/>
      <c r="JU249" s="11"/>
      <c r="JV249" s="11"/>
      <c r="JW249" s="11"/>
      <c r="JX249" s="16"/>
      <c r="JY249" s="16"/>
      <c r="JZ249" s="11"/>
      <c r="KA249" s="12"/>
      <c r="KB249" s="12"/>
      <c r="KC249" s="13"/>
      <c r="KD249" s="14"/>
      <c r="KE249" s="11"/>
      <c r="KF249" s="11"/>
      <c r="KG249" s="11"/>
      <c r="KH249" s="11"/>
      <c r="KI249" s="11"/>
      <c r="KJ249" s="11"/>
      <c r="KK249" s="11"/>
      <c r="KL249" s="11"/>
      <c r="KM249" s="11"/>
      <c r="KN249" s="11"/>
      <c r="KO249" s="11"/>
      <c r="KP249" s="11"/>
      <c r="KQ249" s="16"/>
      <c r="KR249" s="16"/>
      <c r="KS249" s="11"/>
      <c r="KT249" s="12"/>
      <c r="KU249" s="12"/>
      <c r="KV249" s="13"/>
      <c r="KW249" s="14"/>
      <c r="KX249" s="11"/>
      <c r="KY249" s="11"/>
      <c r="KZ249" s="11"/>
      <c r="LA249" s="11"/>
      <c r="LB249" s="11"/>
      <c r="LC249" s="11"/>
      <c r="LD249" s="11"/>
      <c r="LE249" s="11"/>
      <c r="LF249" s="11"/>
      <c r="LG249" s="11"/>
      <c r="LH249" s="11"/>
      <c r="LI249" s="11"/>
      <c r="LJ249" s="16"/>
      <c r="LK249" s="16"/>
      <c r="LL249" s="11"/>
      <c r="LM249" s="12"/>
      <c r="LN249" s="12"/>
      <c r="LO249" s="13"/>
      <c r="LP249" s="14"/>
      <c r="LQ249" s="11"/>
      <c r="LR249" s="11"/>
      <c r="LS249" s="11"/>
      <c r="LT249" s="11"/>
      <c r="LU249" s="11"/>
      <c r="LV249" s="11"/>
      <c r="LW249" s="11"/>
      <c r="LX249" s="11"/>
      <c r="LY249" s="11"/>
      <c r="LZ249" s="11"/>
      <c r="MA249" s="11"/>
      <c r="MB249" s="11"/>
      <c r="MC249" s="16"/>
      <c r="MD249" s="16"/>
      <c r="ME249" s="11"/>
      <c r="MF249" s="12"/>
      <c r="MG249" s="12"/>
      <c r="MH249" s="13"/>
      <c r="MI249" s="14"/>
      <c r="MJ249" s="11"/>
      <c r="MK249" s="11"/>
      <c r="ML249" s="11"/>
      <c r="MM249" s="11"/>
      <c r="MN249" s="11"/>
      <c r="MO249" s="11"/>
      <c r="MP249" s="11"/>
      <c r="MQ249" s="11"/>
      <c r="MR249" s="11"/>
      <c r="MS249" s="11"/>
      <c r="MT249" s="11"/>
      <c r="MU249" s="11"/>
      <c r="MV249" s="16"/>
      <c r="MW249" s="16"/>
      <c r="MX249" s="11"/>
      <c r="MY249" s="12"/>
      <c r="MZ249" s="12"/>
      <c r="NA249" s="13"/>
      <c r="NB249" s="14"/>
      <c r="NC249" s="11"/>
      <c r="ND249" s="11"/>
      <c r="NE249" s="11"/>
      <c r="NF249" s="11"/>
      <c r="NG249" s="11"/>
      <c r="NH249" s="11"/>
      <c r="NI249" s="11"/>
      <c r="NJ249" s="11"/>
      <c r="NK249" s="11"/>
      <c r="NL249" s="11"/>
      <c r="NM249" s="11"/>
      <c r="NN249" s="11"/>
      <c r="NO249" s="16"/>
      <c r="NP249" s="16"/>
      <c r="NQ249" s="11"/>
      <c r="NR249" s="12"/>
      <c r="NS249" s="12"/>
      <c r="NT249" s="13"/>
      <c r="NU249" s="14"/>
      <c r="NV249" s="11"/>
      <c r="NW249" s="11"/>
      <c r="NX249" s="11"/>
      <c r="NY249" s="11"/>
      <c r="NZ249" s="11"/>
      <c r="OA249" s="11"/>
      <c r="OB249" s="11"/>
      <c r="OC249" s="11"/>
      <c r="OD249" s="11"/>
      <c r="OE249" s="11"/>
      <c r="OF249" s="11"/>
      <c r="OG249" s="11"/>
      <c r="OH249" s="16"/>
      <c r="OI249" s="16"/>
      <c r="OJ249" s="11"/>
      <c r="OK249" s="12"/>
      <c r="OL249" s="12"/>
      <c r="OM249" s="13"/>
      <c r="ON249" s="14"/>
      <c r="OO249" s="11"/>
      <c r="OP249" s="11"/>
      <c r="OQ249" s="11"/>
      <c r="OR249" s="11"/>
      <c r="OS249" s="11"/>
      <c r="OT249" s="11"/>
      <c r="OU249" s="11"/>
      <c r="OV249" s="11"/>
      <c r="OW249" s="11"/>
      <c r="OX249" s="11"/>
      <c r="OY249" s="11"/>
      <c r="OZ249" s="11"/>
      <c r="PA249" s="16"/>
      <c r="PB249" s="16"/>
    </row>
    <row r="250" spans="1:418" ht="100" customHeight="1" x14ac:dyDescent="0.75">
      <c r="A250" s="12">
        <v>3452</v>
      </c>
      <c r="B250" s="12" t="s">
        <v>3451</v>
      </c>
      <c r="C250" s="12" t="s">
        <v>7562</v>
      </c>
      <c r="D250" s="26">
        <v>1000</v>
      </c>
      <c r="E250" s="27">
        <v>1532</v>
      </c>
      <c r="F250" s="12" t="s">
        <v>8218</v>
      </c>
      <c r="G250" s="12" t="s">
        <v>8223</v>
      </c>
      <c r="H250" s="12" t="s">
        <v>8245</v>
      </c>
      <c r="I250" s="12">
        <v>1406087940</v>
      </c>
      <c r="J250" s="12">
        <v>1404141626</v>
      </c>
      <c r="K250" s="12" t="b">
        <v>0</v>
      </c>
      <c r="L250" s="12">
        <v>37</v>
      </c>
      <c r="M250" s="12" t="b">
        <v>1</v>
      </c>
      <c r="N250" s="12" t="s">
        <v>8273</v>
      </c>
      <c r="O250" s="12" t="s">
        <v>8274</v>
      </c>
      <c r="P250" s="12">
        <v>153</v>
      </c>
      <c r="Q250" s="12">
        <v>41.41</v>
      </c>
      <c r="R250" s="15">
        <v>41820.639189814814</v>
      </c>
      <c r="S250" s="15">
        <v>41843.165972222225</v>
      </c>
      <c r="T250" s="11"/>
      <c r="U250" s="12"/>
      <c r="V250" s="12"/>
      <c r="W250" s="13"/>
      <c r="X250" s="14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6"/>
      <c r="AL250" s="16"/>
      <c r="AM250" s="11"/>
      <c r="AN250" s="12"/>
      <c r="AO250" s="12"/>
      <c r="AP250" s="13"/>
      <c r="AQ250" s="14"/>
      <c r="AR250" s="11"/>
      <c r="AS250" s="11"/>
      <c r="AT250" s="11"/>
      <c r="AU250" s="11"/>
      <c r="AV250" s="11"/>
      <c r="AW250" s="11"/>
      <c r="AX250" s="11"/>
      <c r="AY250" s="11"/>
      <c r="AZ250" s="11"/>
      <c r="BA250" s="11"/>
      <c r="BB250" s="11"/>
      <c r="BC250" s="11"/>
      <c r="BD250" s="16"/>
      <c r="BE250" s="16"/>
      <c r="BF250" s="11"/>
      <c r="BG250" s="12"/>
      <c r="BH250" s="12"/>
      <c r="BI250" s="13"/>
      <c r="BJ250" s="14"/>
      <c r="BK250" s="11"/>
      <c r="BL250" s="11"/>
      <c r="BM250" s="11"/>
      <c r="BN250" s="11"/>
      <c r="BO250" s="11"/>
      <c r="BP250" s="11"/>
      <c r="BQ250" s="11"/>
      <c r="BR250" s="11"/>
      <c r="BS250" s="11"/>
      <c r="BT250" s="11"/>
      <c r="BU250" s="11"/>
      <c r="BV250" s="11"/>
      <c r="BW250" s="16"/>
      <c r="BX250" s="16"/>
      <c r="BY250" s="11"/>
      <c r="BZ250" s="12"/>
      <c r="CA250" s="12"/>
      <c r="CB250" s="13"/>
      <c r="CC250" s="14"/>
      <c r="CD250" s="11"/>
      <c r="CE250" s="11"/>
      <c r="CF250" s="11"/>
      <c r="CG250" s="11"/>
      <c r="CH250" s="11"/>
      <c r="CI250" s="11"/>
      <c r="CJ250" s="11"/>
      <c r="CK250" s="11"/>
      <c r="CL250" s="11"/>
      <c r="CM250" s="11"/>
      <c r="CN250" s="11"/>
      <c r="CO250" s="11"/>
      <c r="CP250" s="16"/>
      <c r="CQ250" s="16"/>
      <c r="CR250" s="11"/>
      <c r="CS250" s="12"/>
      <c r="CT250" s="12"/>
      <c r="CU250" s="13"/>
      <c r="CV250" s="14"/>
      <c r="CW250" s="11"/>
      <c r="CX250" s="11"/>
      <c r="CY250" s="11"/>
      <c r="CZ250" s="11"/>
      <c r="DA250" s="11"/>
      <c r="DB250" s="11"/>
      <c r="DC250" s="11"/>
      <c r="DD250" s="11"/>
      <c r="DE250" s="11"/>
      <c r="DF250" s="11"/>
      <c r="DG250" s="11"/>
      <c r="DH250" s="11"/>
      <c r="DI250" s="16"/>
      <c r="DJ250" s="16"/>
      <c r="DK250" s="11"/>
      <c r="DL250" s="12"/>
      <c r="DM250" s="12"/>
      <c r="DN250" s="13"/>
      <c r="DO250" s="14"/>
      <c r="DP250" s="11"/>
      <c r="DQ250" s="11"/>
      <c r="DR250" s="11"/>
      <c r="DS250" s="11"/>
      <c r="DT250" s="11"/>
      <c r="DU250" s="11"/>
      <c r="DV250" s="11"/>
      <c r="DW250" s="11"/>
      <c r="DX250" s="11"/>
      <c r="DY250" s="11"/>
      <c r="DZ250" s="11"/>
      <c r="EA250" s="11"/>
      <c r="EB250" s="16"/>
      <c r="EC250" s="16"/>
      <c r="ED250" s="11"/>
      <c r="EE250" s="12"/>
      <c r="EF250" s="12"/>
      <c r="EG250" s="13"/>
      <c r="EH250" s="14"/>
      <c r="EI250" s="11"/>
      <c r="EJ250" s="11"/>
      <c r="EK250" s="11"/>
      <c r="EL250" s="11"/>
      <c r="EM250" s="11"/>
      <c r="EN250" s="11"/>
      <c r="EO250" s="11"/>
      <c r="EP250" s="11"/>
      <c r="EQ250" s="11"/>
      <c r="ER250" s="11"/>
      <c r="ES250" s="11"/>
      <c r="ET250" s="11"/>
      <c r="EU250" s="16"/>
      <c r="EV250" s="16"/>
      <c r="EW250" s="11"/>
      <c r="EX250" s="12"/>
      <c r="EY250" s="12"/>
      <c r="EZ250" s="13"/>
      <c r="FA250" s="14"/>
      <c r="FB250" s="11"/>
      <c r="FC250" s="11"/>
      <c r="FD250" s="11"/>
      <c r="FE250" s="11"/>
      <c r="FF250" s="11"/>
      <c r="FG250" s="11"/>
      <c r="FH250" s="11"/>
      <c r="FI250" s="11"/>
      <c r="FJ250" s="11"/>
      <c r="FK250" s="11"/>
      <c r="FL250" s="11"/>
      <c r="FM250" s="11"/>
      <c r="FN250" s="16"/>
      <c r="FO250" s="16"/>
      <c r="FP250" s="11"/>
      <c r="FQ250" s="12"/>
      <c r="FR250" s="12"/>
      <c r="FS250" s="13"/>
      <c r="FT250" s="14"/>
      <c r="FU250" s="11"/>
      <c r="FV250" s="11"/>
      <c r="FW250" s="11"/>
      <c r="FX250" s="11"/>
      <c r="FY250" s="11"/>
      <c r="FZ250" s="11"/>
      <c r="GA250" s="11"/>
      <c r="GB250" s="11"/>
      <c r="GC250" s="11"/>
      <c r="GD250" s="11"/>
      <c r="GE250" s="11"/>
      <c r="GF250" s="11"/>
      <c r="GG250" s="16"/>
      <c r="GH250" s="16"/>
      <c r="GI250" s="11"/>
      <c r="GJ250" s="12"/>
      <c r="GK250" s="12"/>
      <c r="GL250" s="13"/>
      <c r="GM250" s="14"/>
      <c r="GN250" s="11"/>
      <c r="GO250" s="11"/>
      <c r="GP250" s="11"/>
      <c r="GQ250" s="11"/>
      <c r="GR250" s="11"/>
      <c r="GS250" s="11"/>
      <c r="GT250" s="11"/>
      <c r="GU250" s="11"/>
      <c r="GV250" s="11"/>
      <c r="GW250" s="11"/>
      <c r="GX250" s="11"/>
      <c r="GY250" s="11"/>
      <c r="GZ250" s="16"/>
      <c r="HA250" s="16"/>
      <c r="HB250" s="11"/>
      <c r="HC250" s="12"/>
      <c r="HD250" s="12"/>
      <c r="HE250" s="13"/>
      <c r="HF250" s="14"/>
      <c r="HG250" s="11"/>
      <c r="HH250" s="11"/>
      <c r="HI250" s="11"/>
      <c r="HJ250" s="11"/>
      <c r="HK250" s="11"/>
      <c r="HL250" s="11"/>
      <c r="HM250" s="11"/>
      <c r="HN250" s="11"/>
      <c r="HO250" s="11"/>
      <c r="HP250" s="11"/>
      <c r="HQ250" s="11"/>
      <c r="HR250" s="11"/>
      <c r="HS250" s="16"/>
      <c r="HT250" s="16"/>
      <c r="HU250" s="11"/>
      <c r="HV250" s="12"/>
      <c r="HW250" s="12"/>
      <c r="HX250" s="13"/>
      <c r="HY250" s="14"/>
      <c r="HZ250" s="11"/>
      <c r="IA250" s="11"/>
      <c r="IB250" s="11"/>
      <c r="IC250" s="11"/>
      <c r="ID250" s="11"/>
      <c r="IE250" s="11"/>
      <c r="IF250" s="11"/>
      <c r="IG250" s="11"/>
      <c r="IH250" s="11"/>
      <c r="II250" s="11"/>
      <c r="IJ250" s="11"/>
      <c r="IK250" s="11"/>
      <c r="IL250" s="16"/>
      <c r="IM250" s="16"/>
      <c r="IN250" s="11"/>
      <c r="IO250" s="12"/>
      <c r="IP250" s="12"/>
      <c r="IQ250" s="13"/>
      <c r="IR250" s="14"/>
      <c r="IS250" s="11"/>
      <c r="IT250" s="11"/>
      <c r="IU250" s="11"/>
      <c r="IV250" s="11"/>
      <c r="IW250" s="11"/>
      <c r="IX250" s="11"/>
      <c r="IY250" s="11"/>
      <c r="IZ250" s="11"/>
      <c r="JA250" s="11"/>
      <c r="JB250" s="11"/>
      <c r="JC250" s="11"/>
      <c r="JD250" s="11"/>
      <c r="JE250" s="16"/>
      <c r="JF250" s="16"/>
      <c r="JG250" s="11"/>
      <c r="JH250" s="12"/>
      <c r="JI250" s="12"/>
      <c r="JJ250" s="13"/>
      <c r="JK250" s="14"/>
      <c r="JL250" s="11"/>
      <c r="JM250" s="11"/>
      <c r="JN250" s="11"/>
      <c r="JO250" s="11"/>
      <c r="JP250" s="11"/>
      <c r="JQ250" s="11"/>
      <c r="JR250" s="11"/>
      <c r="JS250" s="11"/>
      <c r="JT250" s="11"/>
      <c r="JU250" s="11"/>
      <c r="JV250" s="11"/>
      <c r="JW250" s="11"/>
      <c r="JX250" s="16"/>
      <c r="JY250" s="16"/>
      <c r="JZ250" s="11"/>
      <c r="KA250" s="12"/>
      <c r="KB250" s="12"/>
      <c r="KC250" s="13"/>
      <c r="KD250" s="14"/>
      <c r="KE250" s="11"/>
      <c r="KF250" s="11"/>
      <c r="KG250" s="11"/>
      <c r="KH250" s="11"/>
      <c r="KI250" s="11"/>
      <c r="KJ250" s="11"/>
      <c r="KK250" s="11"/>
      <c r="KL250" s="11"/>
      <c r="KM250" s="11"/>
      <c r="KN250" s="11"/>
      <c r="KO250" s="11"/>
      <c r="KP250" s="11"/>
      <c r="KQ250" s="16"/>
      <c r="KR250" s="16"/>
      <c r="KS250" s="11"/>
      <c r="KT250" s="12"/>
      <c r="KU250" s="12"/>
      <c r="KV250" s="13"/>
      <c r="KW250" s="14"/>
      <c r="KX250" s="11"/>
      <c r="KY250" s="11"/>
      <c r="KZ250" s="11"/>
      <c r="LA250" s="11"/>
      <c r="LB250" s="11"/>
      <c r="LC250" s="11"/>
      <c r="LD250" s="11"/>
      <c r="LE250" s="11"/>
      <c r="LF250" s="11"/>
      <c r="LG250" s="11"/>
      <c r="LH250" s="11"/>
      <c r="LI250" s="11"/>
      <c r="LJ250" s="16"/>
      <c r="LK250" s="16"/>
      <c r="LL250" s="11"/>
      <c r="LM250" s="12"/>
      <c r="LN250" s="12"/>
      <c r="LO250" s="13"/>
      <c r="LP250" s="14"/>
      <c r="LQ250" s="11"/>
      <c r="LR250" s="11"/>
      <c r="LS250" s="11"/>
      <c r="LT250" s="11"/>
      <c r="LU250" s="11"/>
      <c r="LV250" s="11"/>
      <c r="LW250" s="11"/>
      <c r="LX250" s="11"/>
      <c r="LY250" s="11"/>
      <c r="LZ250" s="11"/>
      <c r="MA250" s="11"/>
      <c r="MB250" s="11"/>
      <c r="MC250" s="16"/>
      <c r="MD250" s="16"/>
      <c r="ME250" s="11"/>
      <c r="MF250" s="12"/>
      <c r="MG250" s="12"/>
      <c r="MH250" s="13"/>
      <c r="MI250" s="14"/>
      <c r="MJ250" s="11"/>
      <c r="MK250" s="11"/>
      <c r="ML250" s="11"/>
      <c r="MM250" s="11"/>
      <c r="MN250" s="11"/>
      <c r="MO250" s="11"/>
      <c r="MP250" s="11"/>
      <c r="MQ250" s="11"/>
      <c r="MR250" s="11"/>
      <c r="MS250" s="11"/>
      <c r="MT250" s="11"/>
      <c r="MU250" s="11"/>
      <c r="MV250" s="16"/>
      <c r="MW250" s="16"/>
      <c r="MX250" s="11"/>
      <c r="MY250" s="12"/>
      <c r="MZ250" s="12"/>
      <c r="NA250" s="13"/>
      <c r="NB250" s="14"/>
      <c r="NC250" s="11"/>
      <c r="ND250" s="11"/>
      <c r="NE250" s="11"/>
      <c r="NF250" s="11"/>
      <c r="NG250" s="11"/>
      <c r="NH250" s="11"/>
      <c r="NI250" s="11"/>
      <c r="NJ250" s="11"/>
      <c r="NK250" s="11"/>
      <c r="NL250" s="11"/>
      <c r="NM250" s="11"/>
      <c r="NN250" s="11"/>
      <c r="NO250" s="16"/>
      <c r="NP250" s="16"/>
      <c r="NQ250" s="11"/>
      <c r="NR250" s="12"/>
      <c r="NS250" s="12"/>
      <c r="NT250" s="13"/>
      <c r="NU250" s="14"/>
      <c r="NV250" s="11"/>
      <c r="NW250" s="11"/>
      <c r="NX250" s="11"/>
      <c r="NY250" s="11"/>
      <c r="NZ250" s="11"/>
      <c r="OA250" s="11"/>
      <c r="OB250" s="11"/>
      <c r="OC250" s="11"/>
      <c r="OD250" s="11"/>
      <c r="OE250" s="11"/>
      <c r="OF250" s="11"/>
      <c r="OG250" s="11"/>
      <c r="OH250" s="16"/>
      <c r="OI250" s="16"/>
      <c r="OJ250" s="11"/>
      <c r="OK250" s="12"/>
      <c r="OL250" s="12"/>
      <c r="OM250" s="13"/>
      <c r="ON250" s="14"/>
      <c r="OO250" s="11"/>
      <c r="OP250" s="11"/>
      <c r="OQ250" s="11"/>
      <c r="OR250" s="11"/>
      <c r="OS250" s="11"/>
      <c r="OT250" s="11"/>
      <c r="OU250" s="11"/>
      <c r="OV250" s="11"/>
      <c r="OW250" s="11"/>
      <c r="OX250" s="11"/>
      <c r="OY250" s="11"/>
      <c r="OZ250" s="11"/>
      <c r="PA250" s="16"/>
      <c r="PB250" s="16"/>
    </row>
    <row r="251" spans="1:418" ht="100" customHeight="1" x14ac:dyDescent="0.75">
      <c r="A251" s="12">
        <v>3455</v>
      </c>
      <c r="B251" s="12" t="s">
        <v>3454</v>
      </c>
      <c r="C251" s="12" t="s">
        <v>7565</v>
      </c>
      <c r="D251" s="26">
        <v>10000</v>
      </c>
      <c r="E251" s="27">
        <v>10065</v>
      </c>
      <c r="F251" s="12" t="s">
        <v>8218</v>
      </c>
      <c r="G251" s="12" t="s">
        <v>8223</v>
      </c>
      <c r="H251" s="12" t="s">
        <v>8245</v>
      </c>
      <c r="I251" s="12">
        <v>1476381627</v>
      </c>
      <c r="J251" s="12">
        <v>1473789627</v>
      </c>
      <c r="K251" s="12" t="b">
        <v>0</v>
      </c>
      <c r="L251" s="12">
        <v>69</v>
      </c>
      <c r="M251" s="12" t="b">
        <v>1</v>
      </c>
      <c r="N251" s="12" t="s">
        <v>8273</v>
      </c>
      <c r="O251" s="12" t="s">
        <v>8274</v>
      </c>
      <c r="P251" s="12">
        <v>101</v>
      </c>
      <c r="Q251" s="12">
        <v>145.87</v>
      </c>
      <c r="R251" s="15">
        <v>42626.7503125</v>
      </c>
      <c r="S251" s="15">
        <v>42656.7503125</v>
      </c>
      <c r="T251" s="11"/>
      <c r="U251" s="12"/>
      <c r="V251" s="12"/>
      <c r="W251" s="13"/>
      <c r="X251" s="14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6"/>
      <c r="AL251" s="16"/>
      <c r="AM251" s="11"/>
      <c r="AN251" s="12"/>
      <c r="AO251" s="12"/>
      <c r="AP251" s="13"/>
      <c r="AQ251" s="14"/>
      <c r="AR251" s="11"/>
      <c r="AS251" s="11"/>
      <c r="AT251" s="11"/>
      <c r="AU251" s="11"/>
      <c r="AV251" s="11"/>
      <c r="AW251" s="11"/>
      <c r="AX251" s="11"/>
      <c r="AY251" s="11"/>
      <c r="AZ251" s="11"/>
      <c r="BA251" s="11"/>
      <c r="BB251" s="11"/>
      <c r="BC251" s="11"/>
      <c r="BD251" s="16"/>
      <c r="BE251" s="16"/>
      <c r="BF251" s="11"/>
      <c r="BG251" s="12"/>
      <c r="BH251" s="12"/>
      <c r="BI251" s="13"/>
      <c r="BJ251" s="14"/>
      <c r="BK251" s="11"/>
      <c r="BL251" s="11"/>
      <c r="BM251" s="11"/>
      <c r="BN251" s="11"/>
      <c r="BO251" s="11"/>
      <c r="BP251" s="11"/>
      <c r="BQ251" s="11"/>
      <c r="BR251" s="11"/>
      <c r="BS251" s="11"/>
      <c r="BT251" s="11"/>
      <c r="BU251" s="11"/>
      <c r="BV251" s="11"/>
      <c r="BW251" s="16"/>
      <c r="BX251" s="16"/>
      <c r="BY251" s="11"/>
      <c r="BZ251" s="12"/>
      <c r="CA251" s="12"/>
      <c r="CB251" s="13"/>
      <c r="CC251" s="14"/>
      <c r="CD251" s="11"/>
      <c r="CE251" s="11"/>
      <c r="CF251" s="11"/>
      <c r="CG251" s="11"/>
      <c r="CH251" s="11"/>
      <c r="CI251" s="11"/>
      <c r="CJ251" s="11"/>
      <c r="CK251" s="11"/>
      <c r="CL251" s="11"/>
      <c r="CM251" s="11"/>
      <c r="CN251" s="11"/>
      <c r="CO251" s="11"/>
      <c r="CP251" s="16"/>
      <c r="CQ251" s="16"/>
      <c r="CR251" s="11"/>
      <c r="CS251" s="12"/>
      <c r="CT251" s="12"/>
      <c r="CU251" s="13"/>
      <c r="CV251" s="14"/>
      <c r="CW251" s="11"/>
      <c r="CX251" s="11"/>
      <c r="CY251" s="11"/>
      <c r="CZ251" s="11"/>
      <c r="DA251" s="11"/>
      <c r="DB251" s="11"/>
      <c r="DC251" s="11"/>
      <c r="DD251" s="11"/>
      <c r="DE251" s="11"/>
      <c r="DF251" s="11"/>
      <c r="DG251" s="11"/>
      <c r="DH251" s="11"/>
      <c r="DI251" s="16"/>
      <c r="DJ251" s="16"/>
      <c r="DK251" s="11"/>
      <c r="DL251" s="12"/>
      <c r="DM251" s="12"/>
      <c r="DN251" s="13"/>
      <c r="DO251" s="14"/>
      <c r="DP251" s="11"/>
      <c r="DQ251" s="11"/>
      <c r="DR251" s="11"/>
      <c r="DS251" s="11"/>
      <c r="DT251" s="11"/>
      <c r="DU251" s="11"/>
      <c r="DV251" s="11"/>
      <c r="DW251" s="11"/>
      <c r="DX251" s="11"/>
      <c r="DY251" s="11"/>
      <c r="DZ251" s="11"/>
      <c r="EA251" s="11"/>
      <c r="EB251" s="16"/>
      <c r="EC251" s="16"/>
      <c r="ED251" s="11"/>
      <c r="EE251" s="12"/>
      <c r="EF251" s="12"/>
      <c r="EG251" s="13"/>
      <c r="EH251" s="14"/>
      <c r="EI251" s="11"/>
      <c r="EJ251" s="11"/>
      <c r="EK251" s="11"/>
      <c r="EL251" s="11"/>
      <c r="EM251" s="11"/>
      <c r="EN251" s="11"/>
      <c r="EO251" s="11"/>
      <c r="EP251" s="11"/>
      <c r="EQ251" s="11"/>
      <c r="ER251" s="11"/>
      <c r="ES251" s="11"/>
      <c r="ET251" s="11"/>
      <c r="EU251" s="16"/>
      <c r="EV251" s="16"/>
      <c r="EW251" s="11"/>
      <c r="EX251" s="12"/>
      <c r="EY251" s="12"/>
      <c r="EZ251" s="13"/>
      <c r="FA251" s="14"/>
      <c r="FB251" s="11"/>
      <c r="FC251" s="11"/>
      <c r="FD251" s="11"/>
      <c r="FE251" s="11"/>
      <c r="FF251" s="11"/>
      <c r="FG251" s="11"/>
      <c r="FH251" s="11"/>
      <c r="FI251" s="11"/>
      <c r="FJ251" s="11"/>
      <c r="FK251" s="11"/>
      <c r="FL251" s="11"/>
      <c r="FM251" s="11"/>
      <c r="FN251" s="16"/>
      <c r="FO251" s="16"/>
      <c r="FP251" s="11"/>
      <c r="FQ251" s="12"/>
      <c r="FR251" s="12"/>
      <c r="FS251" s="13"/>
      <c r="FT251" s="14"/>
      <c r="FU251" s="11"/>
      <c r="FV251" s="11"/>
      <c r="FW251" s="11"/>
      <c r="FX251" s="11"/>
      <c r="FY251" s="11"/>
      <c r="FZ251" s="11"/>
      <c r="GA251" s="11"/>
      <c r="GB251" s="11"/>
      <c r="GC251" s="11"/>
      <c r="GD251" s="11"/>
      <c r="GE251" s="11"/>
      <c r="GF251" s="11"/>
      <c r="GG251" s="16"/>
      <c r="GH251" s="16"/>
      <c r="GI251" s="11"/>
      <c r="GJ251" s="12"/>
      <c r="GK251" s="12"/>
      <c r="GL251" s="13"/>
      <c r="GM251" s="14"/>
      <c r="GN251" s="11"/>
      <c r="GO251" s="11"/>
      <c r="GP251" s="11"/>
      <c r="GQ251" s="11"/>
      <c r="GR251" s="11"/>
      <c r="GS251" s="11"/>
      <c r="GT251" s="11"/>
      <c r="GU251" s="11"/>
      <c r="GV251" s="11"/>
      <c r="GW251" s="11"/>
      <c r="GX251" s="11"/>
      <c r="GY251" s="11"/>
      <c r="GZ251" s="16"/>
      <c r="HA251" s="16"/>
      <c r="HB251" s="11"/>
      <c r="HC251" s="12"/>
      <c r="HD251" s="12"/>
      <c r="HE251" s="13"/>
      <c r="HF251" s="14"/>
      <c r="HG251" s="11"/>
      <c r="HH251" s="11"/>
      <c r="HI251" s="11"/>
      <c r="HJ251" s="11"/>
      <c r="HK251" s="11"/>
      <c r="HL251" s="11"/>
      <c r="HM251" s="11"/>
      <c r="HN251" s="11"/>
      <c r="HO251" s="11"/>
      <c r="HP251" s="11"/>
      <c r="HQ251" s="11"/>
      <c r="HR251" s="11"/>
      <c r="HS251" s="16"/>
      <c r="HT251" s="16"/>
      <c r="HU251" s="11"/>
      <c r="HV251" s="12"/>
      <c r="HW251" s="12"/>
      <c r="HX251" s="13"/>
      <c r="HY251" s="14"/>
      <c r="HZ251" s="11"/>
      <c r="IA251" s="11"/>
      <c r="IB251" s="11"/>
      <c r="IC251" s="11"/>
      <c r="ID251" s="11"/>
      <c r="IE251" s="11"/>
      <c r="IF251" s="11"/>
      <c r="IG251" s="11"/>
      <c r="IH251" s="11"/>
      <c r="II251" s="11"/>
      <c r="IJ251" s="11"/>
      <c r="IK251" s="11"/>
      <c r="IL251" s="16"/>
      <c r="IM251" s="16"/>
      <c r="IN251" s="11"/>
      <c r="IO251" s="12"/>
      <c r="IP251" s="12"/>
      <c r="IQ251" s="13"/>
      <c r="IR251" s="14"/>
      <c r="IS251" s="11"/>
      <c r="IT251" s="11"/>
      <c r="IU251" s="11"/>
      <c r="IV251" s="11"/>
      <c r="IW251" s="11"/>
      <c r="IX251" s="11"/>
      <c r="IY251" s="11"/>
      <c r="IZ251" s="11"/>
      <c r="JA251" s="11"/>
      <c r="JB251" s="11"/>
      <c r="JC251" s="11"/>
      <c r="JD251" s="11"/>
      <c r="JE251" s="16"/>
      <c r="JF251" s="16"/>
      <c r="JG251" s="11"/>
      <c r="JH251" s="12"/>
      <c r="JI251" s="12"/>
      <c r="JJ251" s="13"/>
      <c r="JK251" s="14"/>
      <c r="JL251" s="11"/>
      <c r="JM251" s="11"/>
      <c r="JN251" s="11"/>
      <c r="JO251" s="11"/>
      <c r="JP251" s="11"/>
      <c r="JQ251" s="11"/>
      <c r="JR251" s="11"/>
      <c r="JS251" s="11"/>
      <c r="JT251" s="11"/>
      <c r="JU251" s="11"/>
      <c r="JV251" s="11"/>
      <c r="JW251" s="11"/>
      <c r="JX251" s="16"/>
      <c r="JY251" s="16"/>
      <c r="JZ251" s="11"/>
      <c r="KA251" s="12"/>
      <c r="KB251" s="12"/>
      <c r="KC251" s="13"/>
      <c r="KD251" s="14"/>
      <c r="KE251" s="11"/>
      <c r="KF251" s="11"/>
      <c r="KG251" s="11"/>
      <c r="KH251" s="11"/>
      <c r="KI251" s="11"/>
      <c r="KJ251" s="11"/>
      <c r="KK251" s="11"/>
      <c r="KL251" s="11"/>
      <c r="KM251" s="11"/>
      <c r="KN251" s="11"/>
      <c r="KO251" s="11"/>
      <c r="KP251" s="11"/>
      <c r="KQ251" s="16"/>
      <c r="KR251" s="16"/>
      <c r="KS251" s="11"/>
      <c r="KT251" s="12"/>
      <c r="KU251" s="12"/>
      <c r="KV251" s="13"/>
      <c r="KW251" s="14"/>
      <c r="KX251" s="11"/>
      <c r="KY251" s="11"/>
      <c r="KZ251" s="11"/>
      <c r="LA251" s="11"/>
      <c r="LB251" s="11"/>
      <c r="LC251" s="11"/>
      <c r="LD251" s="11"/>
      <c r="LE251" s="11"/>
      <c r="LF251" s="11"/>
      <c r="LG251" s="11"/>
      <c r="LH251" s="11"/>
      <c r="LI251" s="11"/>
      <c r="LJ251" s="16"/>
      <c r="LK251" s="16"/>
      <c r="LL251" s="11"/>
      <c r="LM251" s="12"/>
      <c r="LN251" s="12"/>
      <c r="LO251" s="13"/>
      <c r="LP251" s="14"/>
      <c r="LQ251" s="11"/>
      <c r="LR251" s="11"/>
      <c r="LS251" s="11"/>
      <c r="LT251" s="11"/>
      <c r="LU251" s="11"/>
      <c r="LV251" s="11"/>
      <c r="LW251" s="11"/>
      <c r="LX251" s="11"/>
      <c r="LY251" s="11"/>
      <c r="LZ251" s="11"/>
      <c r="MA251" s="11"/>
      <c r="MB251" s="11"/>
      <c r="MC251" s="16"/>
      <c r="MD251" s="16"/>
      <c r="ME251" s="11"/>
      <c r="MF251" s="12"/>
      <c r="MG251" s="12"/>
      <c r="MH251" s="13"/>
      <c r="MI251" s="14"/>
      <c r="MJ251" s="11"/>
      <c r="MK251" s="11"/>
      <c r="ML251" s="11"/>
      <c r="MM251" s="11"/>
      <c r="MN251" s="11"/>
      <c r="MO251" s="11"/>
      <c r="MP251" s="11"/>
      <c r="MQ251" s="11"/>
      <c r="MR251" s="11"/>
      <c r="MS251" s="11"/>
      <c r="MT251" s="11"/>
      <c r="MU251" s="11"/>
      <c r="MV251" s="16"/>
      <c r="MW251" s="16"/>
      <c r="MX251" s="11"/>
      <c r="MY251" s="12"/>
      <c r="MZ251" s="12"/>
      <c r="NA251" s="13"/>
      <c r="NB251" s="14"/>
      <c r="NC251" s="11"/>
      <c r="ND251" s="11"/>
      <c r="NE251" s="11"/>
      <c r="NF251" s="11"/>
      <c r="NG251" s="11"/>
      <c r="NH251" s="11"/>
      <c r="NI251" s="11"/>
      <c r="NJ251" s="11"/>
      <c r="NK251" s="11"/>
      <c r="NL251" s="11"/>
      <c r="NM251" s="11"/>
      <c r="NN251" s="11"/>
      <c r="NO251" s="16"/>
      <c r="NP251" s="16"/>
      <c r="NQ251" s="11"/>
      <c r="NR251" s="12"/>
      <c r="NS251" s="12"/>
      <c r="NT251" s="13"/>
      <c r="NU251" s="14"/>
      <c r="NV251" s="11"/>
      <c r="NW251" s="11"/>
      <c r="NX251" s="11"/>
      <c r="NY251" s="11"/>
      <c r="NZ251" s="11"/>
      <c r="OA251" s="11"/>
      <c r="OB251" s="11"/>
      <c r="OC251" s="11"/>
      <c r="OD251" s="11"/>
      <c r="OE251" s="11"/>
      <c r="OF251" s="11"/>
      <c r="OG251" s="11"/>
      <c r="OH251" s="16"/>
      <c r="OI251" s="16"/>
      <c r="OJ251" s="11"/>
      <c r="OK251" s="12"/>
      <c r="OL251" s="12"/>
      <c r="OM251" s="13"/>
      <c r="ON251" s="14"/>
      <c r="OO251" s="11"/>
      <c r="OP251" s="11"/>
      <c r="OQ251" s="11"/>
      <c r="OR251" s="11"/>
      <c r="OS251" s="11"/>
      <c r="OT251" s="11"/>
      <c r="OU251" s="11"/>
      <c r="OV251" s="11"/>
      <c r="OW251" s="11"/>
      <c r="OX251" s="11"/>
      <c r="OY251" s="11"/>
      <c r="OZ251" s="11"/>
      <c r="PA251" s="16"/>
      <c r="PB251" s="16"/>
    </row>
    <row r="252" spans="1:418" ht="100" customHeight="1" x14ac:dyDescent="0.75">
      <c r="A252" s="12">
        <v>3456</v>
      </c>
      <c r="B252" s="12" t="s">
        <v>3455</v>
      </c>
      <c r="C252" s="12" t="s">
        <v>7566</v>
      </c>
      <c r="D252" s="26">
        <v>3000</v>
      </c>
      <c r="E252" s="27">
        <v>5739</v>
      </c>
      <c r="F252" s="12" t="s">
        <v>8218</v>
      </c>
      <c r="G252" s="12" t="s">
        <v>8223</v>
      </c>
      <c r="H252" s="12" t="s">
        <v>8245</v>
      </c>
      <c r="I252" s="12">
        <v>1406876340</v>
      </c>
      <c r="J252" s="12">
        <v>1404190567</v>
      </c>
      <c r="K252" s="12" t="b">
        <v>0</v>
      </c>
      <c r="L252" s="12">
        <v>16</v>
      </c>
      <c r="M252" s="12" t="b">
        <v>1</v>
      </c>
      <c r="N252" s="12" t="s">
        <v>8273</v>
      </c>
      <c r="O252" s="12" t="s">
        <v>8274</v>
      </c>
      <c r="P252" s="12">
        <v>191</v>
      </c>
      <c r="Q252" s="12">
        <v>358.69</v>
      </c>
      <c r="R252" s="15">
        <v>41821.205636574072</v>
      </c>
      <c r="S252" s="15">
        <v>41852.290972222225</v>
      </c>
      <c r="T252" s="11"/>
      <c r="U252" s="12"/>
      <c r="V252" s="12"/>
      <c r="W252" s="13"/>
      <c r="X252" s="14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6"/>
      <c r="AL252" s="16"/>
      <c r="AM252" s="11"/>
      <c r="AN252" s="12"/>
      <c r="AO252" s="12"/>
      <c r="AP252" s="13"/>
      <c r="AQ252" s="14"/>
      <c r="AR252" s="11"/>
      <c r="AS252" s="11"/>
      <c r="AT252" s="11"/>
      <c r="AU252" s="11"/>
      <c r="AV252" s="11"/>
      <c r="AW252" s="11"/>
      <c r="AX252" s="11"/>
      <c r="AY252" s="11"/>
      <c r="AZ252" s="11"/>
      <c r="BA252" s="11"/>
      <c r="BB252" s="11"/>
      <c r="BC252" s="11"/>
      <c r="BD252" s="16"/>
      <c r="BE252" s="16"/>
      <c r="BF252" s="11"/>
      <c r="BG252" s="12"/>
      <c r="BH252" s="12"/>
      <c r="BI252" s="13"/>
      <c r="BJ252" s="14"/>
      <c r="BK252" s="11"/>
      <c r="BL252" s="11"/>
      <c r="BM252" s="11"/>
      <c r="BN252" s="11"/>
      <c r="BO252" s="11"/>
      <c r="BP252" s="11"/>
      <c r="BQ252" s="11"/>
      <c r="BR252" s="11"/>
      <c r="BS252" s="11"/>
      <c r="BT252" s="11"/>
      <c r="BU252" s="11"/>
      <c r="BV252" s="11"/>
      <c r="BW252" s="16"/>
      <c r="BX252" s="16"/>
      <c r="BY252" s="11"/>
      <c r="BZ252" s="12"/>
      <c r="CA252" s="12"/>
      <c r="CB252" s="13"/>
      <c r="CC252" s="14"/>
      <c r="CD252" s="11"/>
      <c r="CE252" s="11"/>
      <c r="CF252" s="11"/>
      <c r="CG252" s="11"/>
      <c r="CH252" s="11"/>
      <c r="CI252" s="11"/>
      <c r="CJ252" s="11"/>
      <c r="CK252" s="11"/>
      <c r="CL252" s="11"/>
      <c r="CM252" s="11"/>
      <c r="CN252" s="11"/>
      <c r="CO252" s="11"/>
      <c r="CP252" s="16"/>
      <c r="CQ252" s="16"/>
      <c r="CR252" s="11"/>
      <c r="CS252" s="12"/>
      <c r="CT252" s="12"/>
      <c r="CU252" s="13"/>
      <c r="CV252" s="14"/>
      <c r="CW252" s="11"/>
      <c r="CX252" s="11"/>
      <c r="CY252" s="11"/>
      <c r="CZ252" s="11"/>
      <c r="DA252" s="11"/>
      <c r="DB252" s="11"/>
      <c r="DC252" s="11"/>
      <c r="DD252" s="11"/>
      <c r="DE252" s="11"/>
      <c r="DF252" s="11"/>
      <c r="DG252" s="11"/>
      <c r="DH252" s="11"/>
      <c r="DI252" s="16"/>
      <c r="DJ252" s="16"/>
      <c r="DK252" s="11"/>
      <c r="DL252" s="12"/>
      <c r="DM252" s="12"/>
      <c r="DN252" s="13"/>
      <c r="DO252" s="14"/>
      <c r="DP252" s="11"/>
      <c r="DQ252" s="11"/>
      <c r="DR252" s="11"/>
      <c r="DS252" s="11"/>
      <c r="DT252" s="11"/>
      <c r="DU252" s="11"/>
      <c r="DV252" s="11"/>
      <c r="DW252" s="11"/>
      <c r="DX252" s="11"/>
      <c r="DY252" s="11"/>
      <c r="DZ252" s="11"/>
      <c r="EA252" s="11"/>
      <c r="EB252" s="16"/>
      <c r="EC252" s="16"/>
      <c r="ED252" s="11"/>
      <c r="EE252" s="12"/>
      <c r="EF252" s="12"/>
      <c r="EG252" s="13"/>
      <c r="EH252" s="14"/>
      <c r="EI252" s="11"/>
      <c r="EJ252" s="11"/>
      <c r="EK252" s="11"/>
      <c r="EL252" s="11"/>
      <c r="EM252" s="11"/>
      <c r="EN252" s="11"/>
      <c r="EO252" s="11"/>
      <c r="EP252" s="11"/>
      <c r="EQ252" s="11"/>
      <c r="ER252" s="11"/>
      <c r="ES252" s="11"/>
      <c r="ET252" s="11"/>
      <c r="EU252" s="16"/>
      <c r="EV252" s="16"/>
      <c r="EW252" s="11"/>
      <c r="EX252" s="12"/>
      <c r="EY252" s="12"/>
      <c r="EZ252" s="13"/>
      <c r="FA252" s="14"/>
      <c r="FB252" s="11"/>
      <c r="FC252" s="11"/>
      <c r="FD252" s="11"/>
      <c r="FE252" s="11"/>
      <c r="FF252" s="11"/>
      <c r="FG252" s="11"/>
      <c r="FH252" s="11"/>
      <c r="FI252" s="11"/>
      <c r="FJ252" s="11"/>
      <c r="FK252" s="11"/>
      <c r="FL252" s="11"/>
      <c r="FM252" s="11"/>
      <c r="FN252" s="16"/>
      <c r="FO252" s="16"/>
      <c r="FP252" s="11"/>
      <c r="FQ252" s="12"/>
      <c r="FR252" s="12"/>
      <c r="FS252" s="13"/>
      <c r="FT252" s="14"/>
      <c r="FU252" s="11"/>
      <c r="FV252" s="11"/>
      <c r="FW252" s="11"/>
      <c r="FX252" s="11"/>
      <c r="FY252" s="11"/>
      <c r="FZ252" s="11"/>
      <c r="GA252" s="11"/>
      <c r="GB252" s="11"/>
      <c r="GC252" s="11"/>
      <c r="GD252" s="11"/>
      <c r="GE252" s="11"/>
      <c r="GF252" s="11"/>
      <c r="GG252" s="16"/>
      <c r="GH252" s="16"/>
      <c r="GI252" s="11"/>
      <c r="GJ252" s="12"/>
      <c r="GK252" s="12"/>
      <c r="GL252" s="13"/>
      <c r="GM252" s="14"/>
      <c r="GN252" s="11"/>
      <c r="GO252" s="11"/>
      <c r="GP252" s="11"/>
      <c r="GQ252" s="11"/>
      <c r="GR252" s="11"/>
      <c r="GS252" s="11"/>
      <c r="GT252" s="11"/>
      <c r="GU252" s="11"/>
      <c r="GV252" s="11"/>
      <c r="GW252" s="11"/>
      <c r="GX252" s="11"/>
      <c r="GY252" s="11"/>
      <c r="GZ252" s="16"/>
      <c r="HA252" s="16"/>
      <c r="HB252" s="11"/>
      <c r="HC252" s="12"/>
      <c r="HD252" s="12"/>
      <c r="HE252" s="13"/>
      <c r="HF252" s="14"/>
      <c r="HG252" s="11"/>
      <c r="HH252" s="11"/>
      <c r="HI252" s="11"/>
      <c r="HJ252" s="11"/>
      <c r="HK252" s="11"/>
      <c r="HL252" s="11"/>
      <c r="HM252" s="11"/>
      <c r="HN252" s="11"/>
      <c r="HO252" s="11"/>
      <c r="HP252" s="11"/>
      <c r="HQ252" s="11"/>
      <c r="HR252" s="11"/>
      <c r="HS252" s="16"/>
      <c r="HT252" s="16"/>
      <c r="HU252" s="11"/>
      <c r="HV252" s="12"/>
      <c r="HW252" s="12"/>
      <c r="HX252" s="13"/>
      <c r="HY252" s="14"/>
      <c r="HZ252" s="11"/>
      <c r="IA252" s="11"/>
      <c r="IB252" s="11"/>
      <c r="IC252" s="11"/>
      <c r="ID252" s="11"/>
      <c r="IE252" s="11"/>
      <c r="IF252" s="11"/>
      <c r="IG252" s="11"/>
      <c r="IH252" s="11"/>
      <c r="II252" s="11"/>
      <c r="IJ252" s="11"/>
      <c r="IK252" s="11"/>
      <c r="IL252" s="16"/>
      <c r="IM252" s="16"/>
      <c r="IN252" s="11"/>
      <c r="IO252" s="12"/>
      <c r="IP252" s="12"/>
      <c r="IQ252" s="13"/>
      <c r="IR252" s="14"/>
      <c r="IS252" s="11"/>
      <c r="IT252" s="11"/>
      <c r="IU252" s="11"/>
      <c r="IV252" s="11"/>
      <c r="IW252" s="11"/>
      <c r="IX252" s="11"/>
      <c r="IY252" s="11"/>
      <c r="IZ252" s="11"/>
      <c r="JA252" s="11"/>
      <c r="JB252" s="11"/>
      <c r="JC252" s="11"/>
      <c r="JD252" s="11"/>
      <c r="JE252" s="16"/>
      <c r="JF252" s="16"/>
      <c r="JG252" s="11"/>
      <c r="JH252" s="12"/>
      <c r="JI252" s="12"/>
      <c r="JJ252" s="13"/>
      <c r="JK252" s="14"/>
      <c r="JL252" s="11"/>
      <c r="JM252" s="11"/>
      <c r="JN252" s="11"/>
      <c r="JO252" s="11"/>
      <c r="JP252" s="11"/>
      <c r="JQ252" s="11"/>
      <c r="JR252" s="11"/>
      <c r="JS252" s="11"/>
      <c r="JT252" s="11"/>
      <c r="JU252" s="11"/>
      <c r="JV252" s="11"/>
      <c r="JW252" s="11"/>
      <c r="JX252" s="16"/>
      <c r="JY252" s="16"/>
      <c r="JZ252" s="11"/>
      <c r="KA252" s="12"/>
      <c r="KB252" s="12"/>
      <c r="KC252" s="13"/>
      <c r="KD252" s="14"/>
      <c r="KE252" s="11"/>
      <c r="KF252" s="11"/>
      <c r="KG252" s="11"/>
      <c r="KH252" s="11"/>
      <c r="KI252" s="11"/>
      <c r="KJ252" s="11"/>
      <c r="KK252" s="11"/>
      <c r="KL252" s="11"/>
      <c r="KM252" s="11"/>
      <c r="KN252" s="11"/>
      <c r="KO252" s="11"/>
      <c r="KP252" s="11"/>
      <c r="KQ252" s="16"/>
      <c r="KR252" s="16"/>
      <c r="KS252" s="11"/>
      <c r="KT252" s="12"/>
      <c r="KU252" s="12"/>
      <c r="KV252" s="13"/>
      <c r="KW252" s="14"/>
      <c r="KX252" s="11"/>
      <c r="KY252" s="11"/>
      <c r="KZ252" s="11"/>
      <c r="LA252" s="11"/>
      <c r="LB252" s="11"/>
      <c r="LC252" s="11"/>
      <c r="LD252" s="11"/>
      <c r="LE252" s="11"/>
      <c r="LF252" s="11"/>
      <c r="LG252" s="11"/>
      <c r="LH252" s="11"/>
      <c r="LI252" s="11"/>
      <c r="LJ252" s="16"/>
      <c r="LK252" s="16"/>
      <c r="LL252" s="11"/>
      <c r="LM252" s="12"/>
      <c r="LN252" s="12"/>
      <c r="LO252" s="13"/>
      <c r="LP252" s="14"/>
      <c r="LQ252" s="11"/>
      <c r="LR252" s="11"/>
      <c r="LS252" s="11"/>
      <c r="LT252" s="11"/>
      <c r="LU252" s="11"/>
      <c r="LV252" s="11"/>
      <c r="LW252" s="11"/>
      <c r="LX252" s="11"/>
      <c r="LY252" s="11"/>
      <c r="LZ252" s="11"/>
      <c r="MA252" s="11"/>
      <c r="MB252" s="11"/>
      <c r="MC252" s="16"/>
      <c r="MD252" s="16"/>
      <c r="ME252" s="11"/>
      <c r="MF252" s="12"/>
      <c r="MG252" s="12"/>
      <c r="MH252" s="13"/>
      <c r="MI252" s="14"/>
      <c r="MJ252" s="11"/>
      <c r="MK252" s="11"/>
      <c r="ML252" s="11"/>
      <c r="MM252" s="11"/>
      <c r="MN252" s="11"/>
      <c r="MO252" s="11"/>
      <c r="MP252" s="11"/>
      <c r="MQ252" s="11"/>
      <c r="MR252" s="11"/>
      <c r="MS252" s="11"/>
      <c r="MT252" s="11"/>
      <c r="MU252" s="11"/>
      <c r="MV252" s="16"/>
      <c r="MW252" s="16"/>
      <c r="MX252" s="11"/>
      <c r="MY252" s="12"/>
      <c r="MZ252" s="12"/>
      <c r="NA252" s="13"/>
      <c r="NB252" s="14"/>
      <c r="NC252" s="11"/>
      <c r="ND252" s="11"/>
      <c r="NE252" s="11"/>
      <c r="NF252" s="11"/>
      <c r="NG252" s="11"/>
      <c r="NH252" s="11"/>
      <c r="NI252" s="11"/>
      <c r="NJ252" s="11"/>
      <c r="NK252" s="11"/>
      <c r="NL252" s="11"/>
      <c r="NM252" s="11"/>
      <c r="NN252" s="11"/>
      <c r="NO252" s="16"/>
      <c r="NP252" s="16"/>
      <c r="NQ252" s="11"/>
      <c r="NR252" s="12"/>
      <c r="NS252" s="12"/>
      <c r="NT252" s="13"/>
      <c r="NU252" s="14"/>
      <c r="NV252" s="11"/>
      <c r="NW252" s="11"/>
      <c r="NX252" s="11"/>
      <c r="NY252" s="11"/>
      <c r="NZ252" s="11"/>
      <c r="OA252" s="11"/>
      <c r="OB252" s="11"/>
      <c r="OC252" s="11"/>
      <c r="OD252" s="11"/>
      <c r="OE252" s="11"/>
      <c r="OF252" s="11"/>
      <c r="OG252" s="11"/>
      <c r="OH252" s="16"/>
      <c r="OI252" s="16"/>
      <c r="OJ252" s="11"/>
      <c r="OK252" s="12"/>
      <c r="OL252" s="12"/>
      <c r="OM252" s="13"/>
      <c r="ON252" s="14"/>
      <c r="OO252" s="11"/>
      <c r="OP252" s="11"/>
      <c r="OQ252" s="11"/>
      <c r="OR252" s="11"/>
      <c r="OS252" s="11"/>
      <c r="OT252" s="11"/>
      <c r="OU252" s="11"/>
      <c r="OV252" s="11"/>
      <c r="OW252" s="11"/>
      <c r="OX252" s="11"/>
      <c r="OY252" s="11"/>
      <c r="OZ252" s="11"/>
      <c r="PA252" s="16"/>
      <c r="PB252" s="16"/>
    </row>
    <row r="253" spans="1:418" ht="100" customHeight="1" x14ac:dyDescent="0.75">
      <c r="A253" s="12">
        <v>3457</v>
      </c>
      <c r="B253" s="12" t="s">
        <v>3456</v>
      </c>
      <c r="C253" s="12" t="s">
        <v>7567</v>
      </c>
      <c r="D253" s="26">
        <v>2000</v>
      </c>
      <c r="E253" s="27">
        <v>2804</v>
      </c>
      <c r="F253" s="12" t="s">
        <v>8218</v>
      </c>
      <c r="G253" s="12" t="s">
        <v>8223</v>
      </c>
      <c r="H253" s="12" t="s">
        <v>8245</v>
      </c>
      <c r="I253" s="12">
        <v>1423720740</v>
      </c>
      <c r="J253" s="12">
        <v>1421081857</v>
      </c>
      <c r="K253" s="12" t="b">
        <v>0</v>
      </c>
      <c r="L253" s="12">
        <v>55</v>
      </c>
      <c r="M253" s="12" t="b">
        <v>1</v>
      </c>
      <c r="N253" s="12" t="s">
        <v>8273</v>
      </c>
      <c r="O253" s="12" t="s">
        <v>8274</v>
      </c>
      <c r="P253" s="12">
        <v>140</v>
      </c>
      <c r="Q253" s="12">
        <v>50.98</v>
      </c>
      <c r="R253" s="15">
        <v>42016.706678240742</v>
      </c>
      <c r="S253" s="15">
        <v>42047.249305555553</v>
      </c>
      <c r="T253" s="11"/>
      <c r="U253" s="12"/>
      <c r="V253" s="12"/>
      <c r="W253" s="13"/>
      <c r="X253" s="14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6"/>
      <c r="AL253" s="16"/>
      <c r="AM253" s="11"/>
      <c r="AN253" s="12"/>
      <c r="AO253" s="12"/>
      <c r="AP253" s="13"/>
      <c r="AQ253" s="14"/>
      <c r="AR253" s="11"/>
      <c r="AS253" s="11"/>
      <c r="AT253" s="11"/>
      <c r="AU253" s="11"/>
      <c r="AV253" s="11"/>
      <c r="AW253" s="11"/>
      <c r="AX253" s="11"/>
      <c r="AY253" s="11"/>
      <c r="AZ253" s="11"/>
      <c r="BA253" s="11"/>
      <c r="BB253" s="11"/>
      <c r="BC253" s="11"/>
      <c r="BD253" s="16"/>
      <c r="BE253" s="16"/>
      <c r="BF253" s="11"/>
      <c r="BG253" s="12"/>
      <c r="BH253" s="12"/>
      <c r="BI253" s="13"/>
      <c r="BJ253" s="14"/>
      <c r="BK253" s="11"/>
      <c r="BL253" s="11"/>
      <c r="BM253" s="11"/>
      <c r="BN253" s="11"/>
      <c r="BO253" s="11"/>
      <c r="BP253" s="11"/>
      <c r="BQ253" s="11"/>
      <c r="BR253" s="11"/>
      <c r="BS253" s="11"/>
      <c r="BT253" s="11"/>
      <c r="BU253" s="11"/>
      <c r="BV253" s="11"/>
      <c r="BW253" s="16"/>
      <c r="BX253" s="16"/>
      <c r="BY253" s="11"/>
      <c r="BZ253" s="12"/>
      <c r="CA253" s="12"/>
      <c r="CB253" s="13"/>
      <c r="CC253" s="14"/>
      <c r="CD253" s="11"/>
      <c r="CE253" s="11"/>
      <c r="CF253" s="11"/>
      <c r="CG253" s="11"/>
      <c r="CH253" s="11"/>
      <c r="CI253" s="11"/>
      <c r="CJ253" s="11"/>
      <c r="CK253" s="11"/>
      <c r="CL253" s="11"/>
      <c r="CM253" s="11"/>
      <c r="CN253" s="11"/>
      <c r="CO253" s="11"/>
      <c r="CP253" s="16"/>
      <c r="CQ253" s="16"/>
      <c r="CR253" s="11"/>
      <c r="CS253" s="12"/>
      <c r="CT253" s="12"/>
      <c r="CU253" s="13"/>
      <c r="CV253" s="14"/>
      <c r="CW253" s="11"/>
      <c r="CX253" s="11"/>
      <c r="CY253" s="11"/>
      <c r="CZ253" s="11"/>
      <c r="DA253" s="11"/>
      <c r="DB253" s="11"/>
      <c r="DC253" s="11"/>
      <c r="DD253" s="11"/>
      <c r="DE253" s="11"/>
      <c r="DF253" s="11"/>
      <c r="DG253" s="11"/>
      <c r="DH253" s="11"/>
      <c r="DI253" s="16"/>
      <c r="DJ253" s="16"/>
      <c r="DK253" s="11"/>
      <c r="DL253" s="12"/>
      <c r="DM253" s="12"/>
      <c r="DN253" s="13"/>
      <c r="DO253" s="14"/>
      <c r="DP253" s="11"/>
      <c r="DQ253" s="11"/>
      <c r="DR253" s="11"/>
      <c r="DS253" s="11"/>
      <c r="DT253" s="11"/>
      <c r="DU253" s="11"/>
      <c r="DV253" s="11"/>
      <c r="DW253" s="11"/>
      <c r="DX253" s="11"/>
      <c r="DY253" s="11"/>
      <c r="DZ253" s="11"/>
      <c r="EA253" s="11"/>
      <c r="EB253" s="16"/>
      <c r="EC253" s="16"/>
      <c r="ED253" s="11"/>
      <c r="EE253" s="12"/>
      <c r="EF253" s="12"/>
      <c r="EG253" s="13"/>
      <c r="EH253" s="14"/>
      <c r="EI253" s="11"/>
      <c r="EJ253" s="11"/>
      <c r="EK253" s="11"/>
      <c r="EL253" s="11"/>
      <c r="EM253" s="11"/>
      <c r="EN253" s="11"/>
      <c r="EO253" s="11"/>
      <c r="EP253" s="11"/>
      <c r="EQ253" s="11"/>
      <c r="ER253" s="11"/>
      <c r="ES253" s="11"/>
      <c r="ET253" s="11"/>
      <c r="EU253" s="16"/>
      <c r="EV253" s="16"/>
      <c r="EW253" s="11"/>
      <c r="EX253" s="12"/>
      <c r="EY253" s="12"/>
      <c r="EZ253" s="13"/>
      <c r="FA253" s="14"/>
      <c r="FB253" s="11"/>
      <c r="FC253" s="11"/>
      <c r="FD253" s="11"/>
      <c r="FE253" s="11"/>
      <c r="FF253" s="11"/>
      <c r="FG253" s="11"/>
      <c r="FH253" s="11"/>
      <c r="FI253" s="11"/>
      <c r="FJ253" s="11"/>
      <c r="FK253" s="11"/>
      <c r="FL253" s="11"/>
      <c r="FM253" s="11"/>
      <c r="FN253" s="16"/>
      <c r="FO253" s="16"/>
      <c r="FP253" s="11"/>
      <c r="FQ253" s="12"/>
      <c r="FR253" s="12"/>
      <c r="FS253" s="13"/>
      <c r="FT253" s="14"/>
      <c r="FU253" s="11"/>
      <c r="FV253" s="11"/>
      <c r="FW253" s="11"/>
      <c r="FX253" s="11"/>
      <c r="FY253" s="11"/>
      <c r="FZ253" s="11"/>
      <c r="GA253" s="11"/>
      <c r="GB253" s="11"/>
      <c r="GC253" s="11"/>
      <c r="GD253" s="11"/>
      <c r="GE253" s="11"/>
      <c r="GF253" s="11"/>
      <c r="GG253" s="16"/>
      <c r="GH253" s="16"/>
      <c r="GI253" s="11"/>
      <c r="GJ253" s="12"/>
      <c r="GK253" s="12"/>
      <c r="GL253" s="13"/>
      <c r="GM253" s="14"/>
      <c r="GN253" s="11"/>
      <c r="GO253" s="11"/>
      <c r="GP253" s="11"/>
      <c r="GQ253" s="11"/>
      <c r="GR253" s="11"/>
      <c r="GS253" s="11"/>
      <c r="GT253" s="11"/>
      <c r="GU253" s="11"/>
      <c r="GV253" s="11"/>
      <c r="GW253" s="11"/>
      <c r="GX253" s="11"/>
      <c r="GY253" s="11"/>
      <c r="GZ253" s="16"/>
      <c r="HA253" s="16"/>
      <c r="HB253" s="11"/>
      <c r="HC253" s="12"/>
      <c r="HD253" s="12"/>
      <c r="HE253" s="13"/>
      <c r="HF253" s="14"/>
      <c r="HG253" s="11"/>
      <c r="HH253" s="11"/>
      <c r="HI253" s="11"/>
      <c r="HJ253" s="11"/>
      <c r="HK253" s="11"/>
      <c r="HL253" s="11"/>
      <c r="HM253" s="11"/>
      <c r="HN253" s="11"/>
      <c r="HO253" s="11"/>
      <c r="HP253" s="11"/>
      <c r="HQ253" s="11"/>
      <c r="HR253" s="11"/>
      <c r="HS253" s="16"/>
      <c r="HT253" s="16"/>
      <c r="HU253" s="11"/>
      <c r="HV253" s="12"/>
      <c r="HW253" s="12"/>
      <c r="HX253" s="13"/>
      <c r="HY253" s="14"/>
      <c r="HZ253" s="11"/>
      <c r="IA253" s="11"/>
      <c r="IB253" s="11"/>
      <c r="IC253" s="11"/>
      <c r="ID253" s="11"/>
      <c r="IE253" s="11"/>
      <c r="IF253" s="11"/>
      <c r="IG253" s="11"/>
      <c r="IH253" s="11"/>
      <c r="II253" s="11"/>
      <c r="IJ253" s="11"/>
      <c r="IK253" s="11"/>
      <c r="IL253" s="16"/>
      <c r="IM253" s="16"/>
      <c r="IN253" s="11"/>
      <c r="IO253" s="12"/>
      <c r="IP253" s="12"/>
      <c r="IQ253" s="13"/>
      <c r="IR253" s="14"/>
      <c r="IS253" s="11"/>
      <c r="IT253" s="11"/>
      <c r="IU253" s="11"/>
      <c r="IV253" s="11"/>
      <c r="IW253" s="11"/>
      <c r="IX253" s="11"/>
      <c r="IY253" s="11"/>
      <c r="IZ253" s="11"/>
      <c r="JA253" s="11"/>
      <c r="JB253" s="11"/>
      <c r="JC253" s="11"/>
      <c r="JD253" s="11"/>
      <c r="JE253" s="16"/>
      <c r="JF253" s="16"/>
      <c r="JG253" s="11"/>
      <c r="JH253" s="12"/>
      <c r="JI253" s="12"/>
      <c r="JJ253" s="13"/>
      <c r="JK253" s="14"/>
      <c r="JL253" s="11"/>
      <c r="JM253" s="11"/>
      <c r="JN253" s="11"/>
      <c r="JO253" s="11"/>
      <c r="JP253" s="11"/>
      <c r="JQ253" s="11"/>
      <c r="JR253" s="11"/>
      <c r="JS253" s="11"/>
      <c r="JT253" s="11"/>
      <c r="JU253" s="11"/>
      <c r="JV253" s="11"/>
      <c r="JW253" s="11"/>
      <c r="JX253" s="16"/>
      <c r="JY253" s="16"/>
      <c r="JZ253" s="11"/>
      <c r="KA253" s="12"/>
      <c r="KB253" s="12"/>
      <c r="KC253" s="13"/>
      <c r="KD253" s="14"/>
      <c r="KE253" s="11"/>
      <c r="KF253" s="11"/>
      <c r="KG253" s="11"/>
      <c r="KH253" s="11"/>
      <c r="KI253" s="11"/>
      <c r="KJ253" s="11"/>
      <c r="KK253" s="11"/>
      <c r="KL253" s="11"/>
      <c r="KM253" s="11"/>
      <c r="KN253" s="11"/>
      <c r="KO253" s="11"/>
      <c r="KP253" s="11"/>
      <c r="KQ253" s="16"/>
      <c r="KR253" s="16"/>
      <c r="KS253" s="11"/>
      <c r="KT253" s="12"/>
      <c r="KU253" s="12"/>
      <c r="KV253" s="13"/>
      <c r="KW253" s="14"/>
      <c r="KX253" s="11"/>
      <c r="KY253" s="11"/>
      <c r="KZ253" s="11"/>
      <c r="LA253" s="11"/>
      <c r="LB253" s="11"/>
      <c r="LC253" s="11"/>
      <c r="LD253" s="11"/>
      <c r="LE253" s="11"/>
      <c r="LF253" s="11"/>
      <c r="LG253" s="11"/>
      <c r="LH253" s="11"/>
      <c r="LI253" s="11"/>
      <c r="LJ253" s="16"/>
      <c r="LK253" s="16"/>
      <c r="LL253" s="11"/>
      <c r="LM253" s="12"/>
      <c r="LN253" s="12"/>
      <c r="LO253" s="13"/>
      <c r="LP253" s="14"/>
      <c r="LQ253" s="11"/>
      <c r="LR253" s="11"/>
      <c r="LS253" s="11"/>
      <c r="LT253" s="11"/>
      <c r="LU253" s="11"/>
      <c r="LV253" s="11"/>
      <c r="LW253" s="11"/>
      <c r="LX253" s="11"/>
      <c r="LY253" s="11"/>
      <c r="LZ253" s="11"/>
      <c r="MA253" s="11"/>
      <c r="MB253" s="11"/>
      <c r="MC253" s="16"/>
      <c r="MD253" s="16"/>
      <c r="ME253" s="11"/>
      <c r="MF253" s="12"/>
      <c r="MG253" s="12"/>
      <c r="MH253" s="13"/>
      <c r="MI253" s="14"/>
      <c r="MJ253" s="11"/>
      <c r="MK253" s="11"/>
      <c r="ML253" s="11"/>
      <c r="MM253" s="11"/>
      <c r="MN253" s="11"/>
      <c r="MO253" s="11"/>
      <c r="MP253" s="11"/>
      <c r="MQ253" s="11"/>
      <c r="MR253" s="11"/>
      <c r="MS253" s="11"/>
      <c r="MT253" s="11"/>
      <c r="MU253" s="11"/>
      <c r="MV253" s="16"/>
      <c r="MW253" s="16"/>
      <c r="MX253" s="11"/>
      <c r="MY253" s="12"/>
      <c r="MZ253" s="12"/>
      <c r="NA253" s="13"/>
      <c r="NB253" s="14"/>
      <c r="NC253" s="11"/>
      <c r="ND253" s="11"/>
      <c r="NE253" s="11"/>
      <c r="NF253" s="11"/>
      <c r="NG253" s="11"/>
      <c r="NH253" s="11"/>
      <c r="NI253" s="11"/>
      <c r="NJ253" s="11"/>
      <c r="NK253" s="11"/>
      <c r="NL253" s="11"/>
      <c r="NM253" s="11"/>
      <c r="NN253" s="11"/>
      <c r="NO253" s="16"/>
      <c r="NP253" s="16"/>
      <c r="NQ253" s="11"/>
      <c r="NR253" s="12"/>
      <c r="NS253" s="12"/>
      <c r="NT253" s="13"/>
      <c r="NU253" s="14"/>
      <c r="NV253" s="11"/>
      <c r="NW253" s="11"/>
      <c r="NX253" s="11"/>
      <c r="NY253" s="11"/>
      <c r="NZ253" s="11"/>
      <c r="OA253" s="11"/>
      <c r="OB253" s="11"/>
      <c r="OC253" s="11"/>
      <c r="OD253" s="11"/>
      <c r="OE253" s="11"/>
      <c r="OF253" s="11"/>
      <c r="OG253" s="11"/>
      <c r="OH253" s="16"/>
      <c r="OI253" s="16"/>
      <c r="OJ253" s="11"/>
      <c r="OK253" s="12"/>
      <c r="OL253" s="12"/>
      <c r="OM253" s="13"/>
      <c r="ON253" s="14"/>
      <c r="OO253" s="11"/>
      <c r="OP253" s="11"/>
      <c r="OQ253" s="11"/>
      <c r="OR253" s="11"/>
      <c r="OS253" s="11"/>
      <c r="OT253" s="11"/>
      <c r="OU253" s="11"/>
      <c r="OV253" s="11"/>
      <c r="OW253" s="11"/>
      <c r="OX253" s="11"/>
      <c r="OY253" s="11"/>
      <c r="OZ253" s="11"/>
      <c r="PA253" s="16"/>
      <c r="PB253" s="16"/>
    </row>
    <row r="254" spans="1:418" ht="100" customHeight="1" x14ac:dyDescent="0.75">
      <c r="A254" s="12">
        <v>3458</v>
      </c>
      <c r="B254" s="12" t="s">
        <v>3457</v>
      </c>
      <c r="C254" s="12" t="s">
        <v>7568</v>
      </c>
      <c r="D254" s="26">
        <v>978</v>
      </c>
      <c r="E254" s="27">
        <v>1216</v>
      </c>
      <c r="F254" s="12" t="s">
        <v>8218</v>
      </c>
      <c r="G254" s="12" t="s">
        <v>8223</v>
      </c>
      <c r="H254" s="12" t="s">
        <v>8245</v>
      </c>
      <c r="I254" s="12">
        <v>1422937620</v>
      </c>
      <c r="J254" s="12">
        <v>1420606303</v>
      </c>
      <c r="K254" s="12" t="b">
        <v>0</v>
      </c>
      <c r="L254" s="12">
        <v>27</v>
      </c>
      <c r="M254" s="12" t="b">
        <v>1</v>
      </c>
      <c r="N254" s="12" t="s">
        <v>8273</v>
      </c>
      <c r="O254" s="12" t="s">
        <v>8274</v>
      </c>
      <c r="P254" s="12">
        <v>124</v>
      </c>
      <c r="Q254" s="12">
        <v>45.04</v>
      </c>
      <c r="R254" s="15">
        <v>42011.202581018515</v>
      </c>
      <c r="S254" s="15">
        <v>42038.185416666667</v>
      </c>
      <c r="T254" s="11"/>
      <c r="U254" s="12"/>
      <c r="V254" s="12"/>
      <c r="W254" s="13"/>
      <c r="X254" s="14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6"/>
      <c r="AL254" s="16"/>
      <c r="AM254" s="11"/>
      <c r="AN254" s="12"/>
      <c r="AO254" s="12"/>
      <c r="AP254" s="13"/>
      <c r="AQ254" s="14"/>
      <c r="AR254" s="11"/>
      <c r="AS254" s="11"/>
      <c r="AT254" s="11"/>
      <c r="AU254" s="11"/>
      <c r="AV254" s="11"/>
      <c r="AW254" s="11"/>
      <c r="AX254" s="11"/>
      <c r="AY254" s="11"/>
      <c r="AZ254" s="11"/>
      <c r="BA254" s="11"/>
      <c r="BB254" s="11"/>
      <c r="BC254" s="11"/>
      <c r="BD254" s="16"/>
      <c r="BE254" s="16"/>
      <c r="BF254" s="11"/>
      <c r="BG254" s="12"/>
      <c r="BH254" s="12"/>
      <c r="BI254" s="13"/>
      <c r="BJ254" s="14"/>
      <c r="BK254" s="11"/>
      <c r="BL254" s="11"/>
      <c r="BM254" s="11"/>
      <c r="BN254" s="11"/>
      <c r="BO254" s="11"/>
      <c r="BP254" s="11"/>
      <c r="BQ254" s="11"/>
      <c r="BR254" s="11"/>
      <c r="BS254" s="11"/>
      <c r="BT254" s="11"/>
      <c r="BU254" s="11"/>
      <c r="BV254" s="11"/>
      <c r="BW254" s="16"/>
      <c r="BX254" s="16"/>
      <c r="BY254" s="11"/>
      <c r="BZ254" s="12"/>
      <c r="CA254" s="12"/>
      <c r="CB254" s="13"/>
      <c r="CC254" s="14"/>
      <c r="CD254" s="11"/>
      <c r="CE254" s="11"/>
      <c r="CF254" s="11"/>
      <c r="CG254" s="11"/>
      <c r="CH254" s="11"/>
      <c r="CI254" s="11"/>
      <c r="CJ254" s="11"/>
      <c r="CK254" s="11"/>
      <c r="CL254" s="11"/>
      <c r="CM254" s="11"/>
      <c r="CN254" s="11"/>
      <c r="CO254" s="11"/>
      <c r="CP254" s="16"/>
      <c r="CQ254" s="16"/>
      <c r="CR254" s="11"/>
      <c r="CS254" s="12"/>
      <c r="CT254" s="12"/>
      <c r="CU254" s="13"/>
      <c r="CV254" s="14"/>
      <c r="CW254" s="11"/>
      <c r="CX254" s="11"/>
      <c r="CY254" s="11"/>
      <c r="CZ254" s="11"/>
      <c r="DA254" s="11"/>
      <c r="DB254" s="11"/>
      <c r="DC254" s="11"/>
      <c r="DD254" s="11"/>
      <c r="DE254" s="11"/>
      <c r="DF254" s="11"/>
      <c r="DG254" s="11"/>
      <c r="DH254" s="11"/>
      <c r="DI254" s="16"/>
      <c r="DJ254" s="16"/>
      <c r="DK254" s="11"/>
      <c r="DL254" s="12"/>
      <c r="DM254" s="12"/>
      <c r="DN254" s="13"/>
      <c r="DO254" s="14"/>
      <c r="DP254" s="11"/>
      <c r="DQ254" s="11"/>
      <c r="DR254" s="11"/>
      <c r="DS254" s="11"/>
      <c r="DT254" s="11"/>
      <c r="DU254" s="11"/>
      <c r="DV254" s="11"/>
      <c r="DW254" s="11"/>
      <c r="DX254" s="11"/>
      <c r="DY254" s="11"/>
      <c r="DZ254" s="11"/>
      <c r="EA254" s="11"/>
      <c r="EB254" s="16"/>
      <c r="EC254" s="16"/>
      <c r="ED254" s="11"/>
      <c r="EE254" s="12"/>
      <c r="EF254" s="12"/>
      <c r="EG254" s="13"/>
      <c r="EH254" s="14"/>
      <c r="EI254" s="11"/>
      <c r="EJ254" s="11"/>
      <c r="EK254" s="11"/>
      <c r="EL254" s="11"/>
      <c r="EM254" s="11"/>
      <c r="EN254" s="11"/>
      <c r="EO254" s="11"/>
      <c r="EP254" s="11"/>
      <c r="EQ254" s="11"/>
      <c r="ER254" s="11"/>
      <c r="ES254" s="11"/>
      <c r="ET254" s="11"/>
      <c r="EU254" s="16"/>
      <c r="EV254" s="16"/>
      <c r="EW254" s="11"/>
      <c r="EX254" s="12"/>
      <c r="EY254" s="12"/>
      <c r="EZ254" s="13"/>
      <c r="FA254" s="14"/>
      <c r="FB254" s="11"/>
      <c r="FC254" s="11"/>
      <c r="FD254" s="11"/>
      <c r="FE254" s="11"/>
      <c r="FF254" s="11"/>
      <c r="FG254" s="11"/>
      <c r="FH254" s="11"/>
      <c r="FI254" s="11"/>
      <c r="FJ254" s="11"/>
      <c r="FK254" s="11"/>
      <c r="FL254" s="11"/>
      <c r="FM254" s="11"/>
      <c r="FN254" s="16"/>
      <c r="FO254" s="16"/>
      <c r="FP254" s="11"/>
      <c r="FQ254" s="12"/>
      <c r="FR254" s="12"/>
      <c r="FS254" s="13"/>
      <c r="FT254" s="14"/>
      <c r="FU254" s="11"/>
      <c r="FV254" s="11"/>
      <c r="FW254" s="11"/>
      <c r="FX254" s="11"/>
      <c r="FY254" s="11"/>
      <c r="FZ254" s="11"/>
      <c r="GA254" s="11"/>
      <c r="GB254" s="11"/>
      <c r="GC254" s="11"/>
      <c r="GD254" s="11"/>
      <c r="GE254" s="11"/>
      <c r="GF254" s="11"/>
      <c r="GG254" s="16"/>
      <c r="GH254" s="16"/>
      <c r="GI254" s="11"/>
      <c r="GJ254" s="12"/>
      <c r="GK254" s="12"/>
      <c r="GL254" s="13"/>
      <c r="GM254" s="14"/>
      <c r="GN254" s="11"/>
      <c r="GO254" s="11"/>
      <c r="GP254" s="11"/>
      <c r="GQ254" s="11"/>
      <c r="GR254" s="11"/>
      <c r="GS254" s="11"/>
      <c r="GT254" s="11"/>
      <c r="GU254" s="11"/>
      <c r="GV254" s="11"/>
      <c r="GW254" s="11"/>
      <c r="GX254" s="11"/>
      <c r="GY254" s="11"/>
      <c r="GZ254" s="16"/>
      <c r="HA254" s="16"/>
      <c r="HB254" s="11"/>
      <c r="HC254" s="12"/>
      <c r="HD254" s="12"/>
      <c r="HE254" s="13"/>
      <c r="HF254" s="14"/>
      <c r="HG254" s="11"/>
      <c r="HH254" s="11"/>
      <c r="HI254" s="11"/>
      <c r="HJ254" s="11"/>
      <c r="HK254" s="11"/>
      <c r="HL254" s="11"/>
      <c r="HM254" s="11"/>
      <c r="HN254" s="11"/>
      <c r="HO254" s="11"/>
      <c r="HP254" s="11"/>
      <c r="HQ254" s="11"/>
      <c r="HR254" s="11"/>
      <c r="HS254" s="16"/>
      <c r="HT254" s="16"/>
      <c r="HU254" s="11"/>
      <c r="HV254" s="12"/>
      <c r="HW254" s="12"/>
      <c r="HX254" s="13"/>
      <c r="HY254" s="14"/>
      <c r="HZ254" s="11"/>
      <c r="IA254" s="11"/>
      <c r="IB254" s="11"/>
      <c r="IC254" s="11"/>
      <c r="ID254" s="11"/>
      <c r="IE254" s="11"/>
      <c r="IF254" s="11"/>
      <c r="IG254" s="11"/>
      <c r="IH254" s="11"/>
      <c r="II254" s="11"/>
      <c r="IJ254" s="11"/>
      <c r="IK254" s="11"/>
      <c r="IL254" s="16"/>
      <c r="IM254" s="16"/>
      <c r="IN254" s="11"/>
      <c r="IO254" s="12"/>
      <c r="IP254" s="12"/>
      <c r="IQ254" s="13"/>
      <c r="IR254" s="14"/>
      <c r="IS254" s="11"/>
      <c r="IT254" s="11"/>
      <c r="IU254" s="11"/>
      <c r="IV254" s="11"/>
      <c r="IW254" s="11"/>
      <c r="IX254" s="11"/>
      <c r="IY254" s="11"/>
      <c r="IZ254" s="11"/>
      <c r="JA254" s="11"/>
      <c r="JB254" s="11"/>
      <c r="JC254" s="11"/>
      <c r="JD254" s="11"/>
      <c r="JE254" s="16"/>
      <c r="JF254" s="16"/>
      <c r="JG254" s="11"/>
      <c r="JH254" s="12"/>
      <c r="JI254" s="12"/>
      <c r="JJ254" s="13"/>
      <c r="JK254" s="14"/>
      <c r="JL254" s="11"/>
      <c r="JM254" s="11"/>
      <c r="JN254" s="11"/>
      <c r="JO254" s="11"/>
      <c r="JP254" s="11"/>
      <c r="JQ254" s="11"/>
      <c r="JR254" s="11"/>
      <c r="JS254" s="11"/>
      <c r="JT254" s="11"/>
      <c r="JU254" s="11"/>
      <c r="JV254" s="11"/>
      <c r="JW254" s="11"/>
      <c r="JX254" s="16"/>
      <c r="JY254" s="16"/>
      <c r="JZ254" s="11"/>
      <c r="KA254" s="12"/>
      <c r="KB254" s="12"/>
      <c r="KC254" s="13"/>
      <c r="KD254" s="14"/>
      <c r="KE254" s="11"/>
      <c r="KF254" s="11"/>
      <c r="KG254" s="11"/>
      <c r="KH254" s="11"/>
      <c r="KI254" s="11"/>
      <c r="KJ254" s="11"/>
      <c r="KK254" s="11"/>
      <c r="KL254" s="11"/>
      <c r="KM254" s="11"/>
      <c r="KN254" s="11"/>
      <c r="KO254" s="11"/>
      <c r="KP254" s="11"/>
      <c r="KQ254" s="16"/>
      <c r="KR254" s="16"/>
      <c r="KS254" s="11"/>
      <c r="KT254" s="12"/>
      <c r="KU254" s="12"/>
      <c r="KV254" s="13"/>
      <c r="KW254" s="14"/>
      <c r="KX254" s="11"/>
      <c r="KY254" s="11"/>
      <c r="KZ254" s="11"/>
      <c r="LA254" s="11"/>
      <c r="LB254" s="11"/>
      <c r="LC254" s="11"/>
      <c r="LD254" s="11"/>
      <c r="LE254" s="11"/>
      <c r="LF254" s="11"/>
      <c r="LG254" s="11"/>
      <c r="LH254" s="11"/>
      <c r="LI254" s="11"/>
      <c r="LJ254" s="16"/>
      <c r="LK254" s="16"/>
      <c r="LL254" s="11"/>
      <c r="LM254" s="12"/>
      <c r="LN254" s="12"/>
      <c r="LO254" s="13"/>
      <c r="LP254" s="14"/>
      <c r="LQ254" s="11"/>
      <c r="LR254" s="11"/>
      <c r="LS254" s="11"/>
      <c r="LT254" s="11"/>
      <c r="LU254" s="11"/>
      <c r="LV254" s="11"/>
      <c r="LW254" s="11"/>
      <c r="LX254" s="11"/>
      <c r="LY254" s="11"/>
      <c r="LZ254" s="11"/>
      <c r="MA254" s="11"/>
      <c r="MB254" s="11"/>
      <c r="MC254" s="16"/>
      <c r="MD254" s="16"/>
      <c r="ME254" s="11"/>
      <c r="MF254" s="12"/>
      <c r="MG254" s="12"/>
      <c r="MH254" s="13"/>
      <c r="MI254" s="14"/>
      <c r="MJ254" s="11"/>
      <c r="MK254" s="11"/>
      <c r="ML254" s="11"/>
      <c r="MM254" s="11"/>
      <c r="MN254" s="11"/>
      <c r="MO254" s="11"/>
      <c r="MP254" s="11"/>
      <c r="MQ254" s="11"/>
      <c r="MR254" s="11"/>
      <c r="MS254" s="11"/>
      <c r="MT254" s="11"/>
      <c r="MU254" s="11"/>
      <c r="MV254" s="16"/>
      <c r="MW254" s="16"/>
      <c r="MX254" s="11"/>
      <c r="MY254" s="12"/>
      <c r="MZ254" s="12"/>
      <c r="NA254" s="13"/>
      <c r="NB254" s="14"/>
      <c r="NC254" s="11"/>
      <c r="ND254" s="11"/>
      <c r="NE254" s="11"/>
      <c r="NF254" s="11"/>
      <c r="NG254" s="11"/>
      <c r="NH254" s="11"/>
      <c r="NI254" s="11"/>
      <c r="NJ254" s="11"/>
      <c r="NK254" s="11"/>
      <c r="NL254" s="11"/>
      <c r="NM254" s="11"/>
      <c r="NN254" s="11"/>
      <c r="NO254" s="16"/>
      <c r="NP254" s="16"/>
      <c r="NQ254" s="11"/>
      <c r="NR254" s="12"/>
      <c r="NS254" s="12"/>
      <c r="NT254" s="13"/>
      <c r="NU254" s="14"/>
      <c r="NV254" s="11"/>
      <c r="NW254" s="11"/>
      <c r="NX254" s="11"/>
      <c r="NY254" s="11"/>
      <c r="NZ254" s="11"/>
      <c r="OA254" s="11"/>
      <c r="OB254" s="11"/>
      <c r="OC254" s="11"/>
      <c r="OD254" s="11"/>
      <c r="OE254" s="11"/>
      <c r="OF254" s="11"/>
      <c r="OG254" s="11"/>
      <c r="OH254" s="16"/>
      <c r="OI254" s="16"/>
      <c r="OJ254" s="11"/>
      <c r="OK254" s="12"/>
      <c r="OL254" s="12"/>
      <c r="OM254" s="13"/>
      <c r="ON254" s="14"/>
      <c r="OO254" s="11"/>
      <c r="OP254" s="11"/>
      <c r="OQ254" s="11"/>
      <c r="OR254" s="11"/>
      <c r="OS254" s="11"/>
      <c r="OT254" s="11"/>
      <c r="OU254" s="11"/>
      <c r="OV254" s="11"/>
      <c r="OW254" s="11"/>
      <c r="OX254" s="11"/>
      <c r="OY254" s="11"/>
      <c r="OZ254" s="11"/>
      <c r="PA254" s="16"/>
      <c r="PB254" s="16"/>
    </row>
    <row r="255" spans="1:418" ht="100" customHeight="1" x14ac:dyDescent="0.75">
      <c r="A255" s="12">
        <v>3461</v>
      </c>
      <c r="B255" s="12" t="s">
        <v>3460</v>
      </c>
      <c r="C255" s="12" t="s">
        <v>7571</v>
      </c>
      <c r="D255" s="26">
        <v>500</v>
      </c>
      <c r="E255" s="27">
        <v>695</v>
      </c>
      <c r="F255" s="12" t="s">
        <v>8218</v>
      </c>
      <c r="G255" s="12" t="s">
        <v>8223</v>
      </c>
      <c r="H255" s="12" t="s">
        <v>8245</v>
      </c>
      <c r="I255" s="12">
        <v>1477710000</v>
      </c>
      <c r="J255" s="12">
        <v>1475248279</v>
      </c>
      <c r="K255" s="12" t="b">
        <v>0</v>
      </c>
      <c r="L255" s="12">
        <v>12</v>
      </c>
      <c r="M255" s="12" t="b">
        <v>1</v>
      </c>
      <c r="N255" s="12" t="s">
        <v>8273</v>
      </c>
      <c r="O255" s="12" t="s">
        <v>8274</v>
      </c>
      <c r="P255" s="12">
        <v>139</v>
      </c>
      <c r="Q255" s="12">
        <v>57.92</v>
      </c>
      <c r="R255" s="15">
        <v>42643.632858796293</v>
      </c>
      <c r="S255" s="15">
        <v>42672.125</v>
      </c>
      <c r="T255" s="11"/>
      <c r="U255" s="12"/>
      <c r="V255" s="12"/>
      <c r="W255" s="13"/>
      <c r="X255" s="14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6"/>
      <c r="AL255" s="16"/>
      <c r="AM255" s="11"/>
      <c r="AN255" s="12"/>
      <c r="AO255" s="12"/>
      <c r="AP255" s="13"/>
      <c r="AQ255" s="14"/>
      <c r="AR255" s="11"/>
      <c r="AS255" s="11"/>
      <c r="AT255" s="11"/>
      <c r="AU255" s="11"/>
      <c r="AV255" s="11"/>
      <c r="AW255" s="11"/>
      <c r="AX255" s="11"/>
      <c r="AY255" s="11"/>
      <c r="AZ255" s="11"/>
      <c r="BA255" s="11"/>
      <c r="BB255" s="11"/>
      <c r="BC255" s="11"/>
      <c r="BD255" s="16"/>
      <c r="BE255" s="16"/>
      <c r="BF255" s="11"/>
      <c r="BG255" s="12"/>
      <c r="BH255" s="12"/>
      <c r="BI255" s="13"/>
      <c r="BJ255" s="14"/>
      <c r="BK255" s="11"/>
      <c r="BL255" s="11"/>
      <c r="BM255" s="11"/>
      <c r="BN255" s="11"/>
      <c r="BO255" s="11"/>
      <c r="BP255" s="11"/>
      <c r="BQ255" s="11"/>
      <c r="BR255" s="11"/>
      <c r="BS255" s="11"/>
      <c r="BT255" s="11"/>
      <c r="BU255" s="11"/>
      <c r="BV255" s="11"/>
      <c r="BW255" s="16"/>
      <c r="BX255" s="16"/>
      <c r="BY255" s="11"/>
      <c r="BZ255" s="12"/>
      <c r="CA255" s="12"/>
      <c r="CB255" s="13"/>
      <c r="CC255" s="14"/>
      <c r="CD255" s="11"/>
      <c r="CE255" s="11"/>
      <c r="CF255" s="11"/>
      <c r="CG255" s="11"/>
      <c r="CH255" s="11"/>
      <c r="CI255" s="11"/>
      <c r="CJ255" s="11"/>
      <c r="CK255" s="11"/>
      <c r="CL255" s="11"/>
      <c r="CM255" s="11"/>
      <c r="CN255" s="11"/>
      <c r="CO255" s="11"/>
      <c r="CP255" s="16"/>
      <c r="CQ255" s="16"/>
      <c r="CR255" s="11"/>
      <c r="CS255" s="12"/>
      <c r="CT255" s="12"/>
      <c r="CU255" s="13"/>
      <c r="CV255" s="14"/>
      <c r="CW255" s="11"/>
      <c r="CX255" s="11"/>
      <c r="CY255" s="11"/>
      <c r="CZ255" s="11"/>
      <c r="DA255" s="11"/>
      <c r="DB255" s="11"/>
      <c r="DC255" s="11"/>
      <c r="DD255" s="11"/>
      <c r="DE255" s="11"/>
      <c r="DF255" s="11"/>
      <c r="DG255" s="11"/>
      <c r="DH255" s="11"/>
      <c r="DI255" s="16"/>
      <c r="DJ255" s="16"/>
      <c r="DK255" s="11"/>
      <c r="DL255" s="12"/>
      <c r="DM255" s="12"/>
      <c r="DN255" s="13"/>
      <c r="DO255" s="14"/>
      <c r="DP255" s="11"/>
      <c r="DQ255" s="11"/>
      <c r="DR255" s="11"/>
      <c r="DS255" s="11"/>
      <c r="DT255" s="11"/>
      <c r="DU255" s="11"/>
      <c r="DV255" s="11"/>
      <c r="DW255" s="11"/>
      <c r="DX255" s="11"/>
      <c r="DY255" s="11"/>
      <c r="DZ255" s="11"/>
      <c r="EA255" s="11"/>
      <c r="EB255" s="16"/>
      <c r="EC255" s="16"/>
      <c r="ED255" s="11"/>
      <c r="EE255" s="12"/>
      <c r="EF255" s="12"/>
      <c r="EG255" s="13"/>
      <c r="EH255" s="14"/>
      <c r="EI255" s="11"/>
      <c r="EJ255" s="11"/>
      <c r="EK255" s="11"/>
      <c r="EL255" s="11"/>
      <c r="EM255" s="11"/>
      <c r="EN255" s="11"/>
      <c r="EO255" s="11"/>
      <c r="EP255" s="11"/>
      <c r="EQ255" s="11"/>
      <c r="ER255" s="11"/>
      <c r="ES255" s="11"/>
      <c r="ET255" s="11"/>
      <c r="EU255" s="16"/>
      <c r="EV255" s="16"/>
      <c r="EW255" s="11"/>
      <c r="EX255" s="12"/>
      <c r="EY255" s="12"/>
      <c r="EZ255" s="13"/>
      <c r="FA255" s="14"/>
      <c r="FB255" s="11"/>
      <c r="FC255" s="11"/>
      <c r="FD255" s="11"/>
      <c r="FE255" s="11"/>
      <c r="FF255" s="11"/>
      <c r="FG255" s="11"/>
      <c r="FH255" s="11"/>
      <c r="FI255" s="11"/>
      <c r="FJ255" s="11"/>
      <c r="FK255" s="11"/>
      <c r="FL255" s="11"/>
      <c r="FM255" s="11"/>
      <c r="FN255" s="16"/>
      <c r="FO255" s="16"/>
      <c r="FP255" s="11"/>
      <c r="FQ255" s="12"/>
      <c r="FR255" s="12"/>
      <c r="FS255" s="13"/>
      <c r="FT255" s="14"/>
      <c r="FU255" s="11"/>
      <c r="FV255" s="11"/>
      <c r="FW255" s="11"/>
      <c r="FX255" s="11"/>
      <c r="FY255" s="11"/>
      <c r="FZ255" s="11"/>
      <c r="GA255" s="11"/>
      <c r="GB255" s="11"/>
      <c r="GC255" s="11"/>
      <c r="GD255" s="11"/>
      <c r="GE255" s="11"/>
      <c r="GF255" s="11"/>
      <c r="GG255" s="16"/>
      <c r="GH255" s="16"/>
      <c r="GI255" s="11"/>
      <c r="GJ255" s="12"/>
      <c r="GK255" s="12"/>
      <c r="GL255" s="13"/>
      <c r="GM255" s="14"/>
      <c r="GN255" s="11"/>
      <c r="GO255" s="11"/>
      <c r="GP255" s="11"/>
      <c r="GQ255" s="11"/>
      <c r="GR255" s="11"/>
      <c r="GS255" s="11"/>
      <c r="GT255" s="11"/>
      <c r="GU255" s="11"/>
      <c r="GV255" s="11"/>
      <c r="GW255" s="11"/>
      <c r="GX255" s="11"/>
      <c r="GY255" s="11"/>
      <c r="GZ255" s="16"/>
      <c r="HA255" s="16"/>
      <c r="HB255" s="11"/>
      <c r="HC255" s="12"/>
      <c r="HD255" s="12"/>
      <c r="HE255" s="13"/>
      <c r="HF255" s="14"/>
      <c r="HG255" s="11"/>
      <c r="HH255" s="11"/>
      <c r="HI255" s="11"/>
      <c r="HJ255" s="11"/>
      <c r="HK255" s="11"/>
      <c r="HL255" s="11"/>
      <c r="HM255" s="11"/>
      <c r="HN255" s="11"/>
      <c r="HO255" s="11"/>
      <c r="HP255" s="11"/>
      <c r="HQ255" s="11"/>
      <c r="HR255" s="11"/>
      <c r="HS255" s="16"/>
      <c r="HT255" s="16"/>
      <c r="HU255" s="11"/>
      <c r="HV255" s="12"/>
      <c r="HW255" s="12"/>
      <c r="HX255" s="13"/>
      <c r="HY255" s="14"/>
      <c r="HZ255" s="11"/>
      <c r="IA255" s="11"/>
      <c r="IB255" s="11"/>
      <c r="IC255" s="11"/>
      <c r="ID255" s="11"/>
      <c r="IE255" s="11"/>
      <c r="IF255" s="11"/>
      <c r="IG255" s="11"/>
      <c r="IH255" s="11"/>
      <c r="II255" s="11"/>
      <c r="IJ255" s="11"/>
      <c r="IK255" s="11"/>
      <c r="IL255" s="16"/>
      <c r="IM255" s="16"/>
      <c r="IN255" s="11"/>
      <c r="IO255" s="12"/>
      <c r="IP255" s="12"/>
      <c r="IQ255" s="13"/>
      <c r="IR255" s="14"/>
      <c r="IS255" s="11"/>
      <c r="IT255" s="11"/>
      <c r="IU255" s="11"/>
      <c r="IV255" s="11"/>
      <c r="IW255" s="11"/>
      <c r="IX255" s="11"/>
      <c r="IY255" s="11"/>
      <c r="IZ255" s="11"/>
      <c r="JA255" s="11"/>
      <c r="JB255" s="11"/>
      <c r="JC255" s="11"/>
      <c r="JD255" s="11"/>
      <c r="JE255" s="16"/>
      <c r="JF255" s="16"/>
      <c r="JG255" s="11"/>
      <c r="JH255" s="12"/>
      <c r="JI255" s="12"/>
      <c r="JJ255" s="13"/>
      <c r="JK255" s="14"/>
      <c r="JL255" s="11"/>
      <c r="JM255" s="11"/>
      <c r="JN255" s="11"/>
      <c r="JO255" s="11"/>
      <c r="JP255" s="11"/>
      <c r="JQ255" s="11"/>
      <c r="JR255" s="11"/>
      <c r="JS255" s="11"/>
      <c r="JT255" s="11"/>
      <c r="JU255" s="11"/>
      <c r="JV255" s="11"/>
      <c r="JW255" s="11"/>
      <c r="JX255" s="16"/>
      <c r="JY255" s="16"/>
      <c r="JZ255" s="11"/>
      <c r="KA255" s="12"/>
      <c r="KB255" s="12"/>
      <c r="KC255" s="13"/>
      <c r="KD255" s="14"/>
      <c r="KE255" s="11"/>
      <c r="KF255" s="11"/>
      <c r="KG255" s="11"/>
      <c r="KH255" s="11"/>
      <c r="KI255" s="11"/>
      <c r="KJ255" s="11"/>
      <c r="KK255" s="11"/>
      <c r="KL255" s="11"/>
      <c r="KM255" s="11"/>
      <c r="KN255" s="11"/>
      <c r="KO255" s="11"/>
      <c r="KP255" s="11"/>
      <c r="KQ255" s="16"/>
      <c r="KR255" s="16"/>
      <c r="KS255" s="11"/>
      <c r="KT255" s="12"/>
      <c r="KU255" s="12"/>
      <c r="KV255" s="13"/>
      <c r="KW255" s="14"/>
      <c r="KX255" s="11"/>
      <c r="KY255" s="11"/>
      <c r="KZ255" s="11"/>
      <c r="LA255" s="11"/>
      <c r="LB255" s="11"/>
      <c r="LC255" s="11"/>
      <c r="LD255" s="11"/>
      <c r="LE255" s="11"/>
      <c r="LF255" s="11"/>
      <c r="LG255" s="11"/>
      <c r="LH255" s="11"/>
      <c r="LI255" s="11"/>
      <c r="LJ255" s="16"/>
      <c r="LK255" s="16"/>
      <c r="LL255" s="11"/>
      <c r="LM255" s="12"/>
      <c r="LN255" s="12"/>
      <c r="LO255" s="13"/>
      <c r="LP255" s="14"/>
      <c r="LQ255" s="11"/>
      <c r="LR255" s="11"/>
      <c r="LS255" s="11"/>
      <c r="LT255" s="11"/>
      <c r="LU255" s="11"/>
      <c r="LV255" s="11"/>
      <c r="LW255" s="11"/>
      <c r="LX255" s="11"/>
      <c r="LY255" s="11"/>
      <c r="LZ255" s="11"/>
      <c r="MA255" s="11"/>
      <c r="MB255" s="11"/>
      <c r="MC255" s="16"/>
      <c r="MD255" s="16"/>
      <c r="ME255" s="11"/>
      <c r="MF255" s="12"/>
      <c r="MG255" s="12"/>
      <c r="MH255" s="13"/>
      <c r="MI255" s="14"/>
      <c r="MJ255" s="11"/>
      <c r="MK255" s="11"/>
      <c r="ML255" s="11"/>
      <c r="MM255" s="11"/>
      <c r="MN255" s="11"/>
      <c r="MO255" s="11"/>
      <c r="MP255" s="11"/>
      <c r="MQ255" s="11"/>
      <c r="MR255" s="11"/>
      <c r="MS255" s="11"/>
      <c r="MT255" s="11"/>
      <c r="MU255" s="11"/>
      <c r="MV255" s="16"/>
      <c r="MW255" s="16"/>
      <c r="MX255" s="11"/>
      <c r="MY255" s="12"/>
      <c r="MZ255" s="12"/>
      <c r="NA255" s="13"/>
      <c r="NB255" s="14"/>
      <c r="NC255" s="11"/>
      <c r="ND255" s="11"/>
      <c r="NE255" s="11"/>
      <c r="NF255" s="11"/>
      <c r="NG255" s="11"/>
      <c r="NH255" s="11"/>
      <c r="NI255" s="11"/>
      <c r="NJ255" s="11"/>
      <c r="NK255" s="11"/>
      <c r="NL255" s="11"/>
      <c r="NM255" s="11"/>
      <c r="NN255" s="11"/>
      <c r="NO255" s="16"/>
      <c r="NP255" s="16"/>
      <c r="NQ255" s="11"/>
      <c r="NR255" s="12"/>
      <c r="NS255" s="12"/>
      <c r="NT255" s="13"/>
      <c r="NU255" s="14"/>
      <c r="NV255" s="11"/>
      <c r="NW255" s="11"/>
      <c r="NX255" s="11"/>
      <c r="NY255" s="11"/>
      <c r="NZ255" s="11"/>
      <c r="OA255" s="11"/>
      <c r="OB255" s="11"/>
      <c r="OC255" s="11"/>
      <c r="OD255" s="11"/>
      <c r="OE255" s="11"/>
      <c r="OF255" s="11"/>
      <c r="OG255" s="11"/>
      <c r="OH255" s="16"/>
      <c r="OI255" s="16"/>
      <c r="OJ255" s="11"/>
      <c r="OK255" s="12"/>
      <c r="OL255" s="12"/>
      <c r="OM255" s="13"/>
      <c r="ON255" s="14"/>
      <c r="OO255" s="11"/>
      <c r="OP255" s="11"/>
      <c r="OQ255" s="11"/>
      <c r="OR255" s="11"/>
      <c r="OS255" s="11"/>
      <c r="OT255" s="11"/>
      <c r="OU255" s="11"/>
      <c r="OV255" s="11"/>
      <c r="OW255" s="11"/>
      <c r="OX255" s="11"/>
      <c r="OY255" s="11"/>
      <c r="OZ255" s="11"/>
      <c r="PA255" s="16"/>
      <c r="PB255" s="16"/>
    </row>
    <row r="256" spans="1:418" ht="100" customHeight="1" x14ac:dyDescent="0.75">
      <c r="A256" s="12">
        <v>3462</v>
      </c>
      <c r="B256" s="12" t="s">
        <v>3461</v>
      </c>
      <c r="C256" s="12" t="s">
        <v>7572</v>
      </c>
      <c r="D256" s="26">
        <v>250</v>
      </c>
      <c r="E256" s="27">
        <v>505</v>
      </c>
      <c r="F256" s="12" t="s">
        <v>8218</v>
      </c>
      <c r="G256" s="12" t="s">
        <v>8223</v>
      </c>
      <c r="H256" s="12" t="s">
        <v>8245</v>
      </c>
      <c r="I256" s="12">
        <v>1436551200</v>
      </c>
      <c r="J256" s="12">
        <v>1435181628</v>
      </c>
      <c r="K256" s="12" t="b">
        <v>0</v>
      </c>
      <c r="L256" s="12">
        <v>17</v>
      </c>
      <c r="M256" s="12" t="b">
        <v>1</v>
      </c>
      <c r="N256" s="12" t="s">
        <v>8273</v>
      </c>
      <c r="O256" s="12" t="s">
        <v>8274</v>
      </c>
      <c r="P256" s="12">
        <v>202</v>
      </c>
      <c r="Q256" s="12">
        <v>29.71</v>
      </c>
      <c r="R256" s="15">
        <v>42179.898472222223</v>
      </c>
      <c r="S256" s="15">
        <v>42195.75</v>
      </c>
      <c r="T256" s="11"/>
      <c r="U256" s="12"/>
      <c r="V256" s="12"/>
      <c r="W256" s="13"/>
      <c r="X256" s="14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6"/>
      <c r="AL256" s="16"/>
      <c r="AM256" s="11"/>
      <c r="AN256" s="12"/>
      <c r="AO256" s="12"/>
      <c r="AP256" s="13"/>
      <c r="AQ256" s="14"/>
      <c r="AR256" s="11"/>
      <c r="AS256" s="11"/>
      <c r="AT256" s="11"/>
      <c r="AU256" s="11"/>
      <c r="AV256" s="11"/>
      <c r="AW256" s="11"/>
      <c r="AX256" s="11"/>
      <c r="AY256" s="11"/>
      <c r="AZ256" s="11"/>
      <c r="BA256" s="11"/>
      <c r="BB256" s="11"/>
      <c r="BC256" s="11"/>
      <c r="BD256" s="16"/>
      <c r="BE256" s="16"/>
      <c r="BF256" s="11"/>
      <c r="BG256" s="12"/>
      <c r="BH256" s="12"/>
      <c r="BI256" s="13"/>
      <c r="BJ256" s="14"/>
      <c r="BK256" s="11"/>
      <c r="BL256" s="11"/>
      <c r="BM256" s="11"/>
      <c r="BN256" s="11"/>
      <c r="BO256" s="11"/>
      <c r="BP256" s="11"/>
      <c r="BQ256" s="11"/>
      <c r="BR256" s="11"/>
      <c r="BS256" s="11"/>
      <c r="BT256" s="11"/>
      <c r="BU256" s="11"/>
      <c r="BV256" s="11"/>
      <c r="BW256" s="16"/>
      <c r="BX256" s="16"/>
      <c r="BY256" s="11"/>
      <c r="BZ256" s="12"/>
      <c r="CA256" s="12"/>
      <c r="CB256" s="13"/>
      <c r="CC256" s="14"/>
      <c r="CD256" s="11"/>
      <c r="CE256" s="11"/>
      <c r="CF256" s="11"/>
      <c r="CG256" s="11"/>
      <c r="CH256" s="11"/>
      <c r="CI256" s="11"/>
      <c r="CJ256" s="11"/>
      <c r="CK256" s="11"/>
      <c r="CL256" s="11"/>
      <c r="CM256" s="11"/>
      <c r="CN256" s="11"/>
      <c r="CO256" s="11"/>
      <c r="CP256" s="16"/>
      <c r="CQ256" s="16"/>
      <c r="CR256" s="11"/>
      <c r="CS256" s="12"/>
      <c r="CT256" s="12"/>
      <c r="CU256" s="13"/>
      <c r="CV256" s="14"/>
      <c r="CW256" s="11"/>
      <c r="CX256" s="11"/>
      <c r="CY256" s="11"/>
      <c r="CZ256" s="11"/>
      <c r="DA256" s="11"/>
      <c r="DB256" s="11"/>
      <c r="DC256" s="11"/>
      <c r="DD256" s="11"/>
      <c r="DE256" s="11"/>
      <c r="DF256" s="11"/>
      <c r="DG256" s="11"/>
      <c r="DH256" s="11"/>
      <c r="DI256" s="16"/>
      <c r="DJ256" s="16"/>
      <c r="DK256" s="11"/>
      <c r="DL256" s="12"/>
      <c r="DM256" s="12"/>
      <c r="DN256" s="13"/>
      <c r="DO256" s="14"/>
      <c r="DP256" s="11"/>
      <c r="DQ256" s="11"/>
      <c r="DR256" s="11"/>
      <c r="DS256" s="11"/>
      <c r="DT256" s="11"/>
      <c r="DU256" s="11"/>
      <c r="DV256" s="11"/>
      <c r="DW256" s="11"/>
      <c r="DX256" s="11"/>
      <c r="DY256" s="11"/>
      <c r="DZ256" s="11"/>
      <c r="EA256" s="11"/>
      <c r="EB256" s="16"/>
      <c r="EC256" s="16"/>
      <c r="ED256" s="11"/>
      <c r="EE256" s="12"/>
      <c r="EF256" s="12"/>
      <c r="EG256" s="13"/>
      <c r="EH256" s="14"/>
      <c r="EI256" s="11"/>
      <c r="EJ256" s="11"/>
      <c r="EK256" s="11"/>
      <c r="EL256" s="11"/>
      <c r="EM256" s="11"/>
      <c r="EN256" s="11"/>
      <c r="EO256" s="11"/>
      <c r="EP256" s="11"/>
      <c r="EQ256" s="11"/>
      <c r="ER256" s="11"/>
      <c r="ES256" s="11"/>
      <c r="ET256" s="11"/>
      <c r="EU256" s="16"/>
      <c r="EV256" s="16"/>
      <c r="EW256" s="11"/>
      <c r="EX256" s="12"/>
      <c r="EY256" s="12"/>
      <c r="EZ256" s="13"/>
      <c r="FA256" s="14"/>
      <c r="FB256" s="11"/>
      <c r="FC256" s="11"/>
      <c r="FD256" s="11"/>
      <c r="FE256" s="11"/>
      <c r="FF256" s="11"/>
      <c r="FG256" s="11"/>
      <c r="FH256" s="11"/>
      <c r="FI256" s="11"/>
      <c r="FJ256" s="11"/>
      <c r="FK256" s="11"/>
      <c r="FL256" s="11"/>
      <c r="FM256" s="11"/>
      <c r="FN256" s="16"/>
      <c r="FO256" s="16"/>
      <c r="FP256" s="11"/>
      <c r="FQ256" s="12"/>
      <c r="FR256" s="12"/>
      <c r="FS256" s="13"/>
      <c r="FT256" s="14"/>
      <c r="FU256" s="11"/>
      <c r="FV256" s="11"/>
      <c r="FW256" s="11"/>
      <c r="FX256" s="11"/>
      <c r="FY256" s="11"/>
      <c r="FZ256" s="11"/>
      <c r="GA256" s="11"/>
      <c r="GB256" s="11"/>
      <c r="GC256" s="11"/>
      <c r="GD256" s="11"/>
      <c r="GE256" s="11"/>
      <c r="GF256" s="11"/>
      <c r="GG256" s="16"/>
      <c r="GH256" s="16"/>
      <c r="GI256" s="11"/>
      <c r="GJ256" s="12"/>
      <c r="GK256" s="12"/>
      <c r="GL256" s="13"/>
      <c r="GM256" s="14"/>
      <c r="GN256" s="11"/>
      <c r="GO256" s="11"/>
      <c r="GP256" s="11"/>
      <c r="GQ256" s="11"/>
      <c r="GR256" s="11"/>
      <c r="GS256" s="11"/>
      <c r="GT256" s="11"/>
      <c r="GU256" s="11"/>
      <c r="GV256" s="11"/>
      <c r="GW256" s="11"/>
      <c r="GX256" s="11"/>
      <c r="GY256" s="11"/>
      <c r="GZ256" s="16"/>
      <c r="HA256" s="16"/>
      <c r="HB256" s="11"/>
      <c r="HC256" s="12"/>
      <c r="HD256" s="12"/>
      <c r="HE256" s="13"/>
      <c r="HF256" s="14"/>
      <c r="HG256" s="11"/>
      <c r="HH256" s="11"/>
      <c r="HI256" s="11"/>
      <c r="HJ256" s="11"/>
      <c r="HK256" s="11"/>
      <c r="HL256" s="11"/>
      <c r="HM256" s="11"/>
      <c r="HN256" s="11"/>
      <c r="HO256" s="11"/>
      <c r="HP256" s="11"/>
      <c r="HQ256" s="11"/>
      <c r="HR256" s="11"/>
      <c r="HS256" s="16"/>
      <c r="HT256" s="16"/>
      <c r="HU256" s="11"/>
      <c r="HV256" s="12"/>
      <c r="HW256" s="12"/>
      <c r="HX256" s="13"/>
      <c r="HY256" s="14"/>
      <c r="HZ256" s="11"/>
      <c r="IA256" s="11"/>
      <c r="IB256" s="11"/>
      <c r="IC256" s="11"/>
      <c r="ID256" s="11"/>
      <c r="IE256" s="11"/>
      <c r="IF256" s="11"/>
      <c r="IG256" s="11"/>
      <c r="IH256" s="11"/>
      <c r="II256" s="11"/>
      <c r="IJ256" s="11"/>
      <c r="IK256" s="11"/>
      <c r="IL256" s="16"/>
      <c r="IM256" s="16"/>
      <c r="IN256" s="11"/>
      <c r="IO256" s="12"/>
      <c r="IP256" s="12"/>
      <c r="IQ256" s="13"/>
      <c r="IR256" s="14"/>
      <c r="IS256" s="11"/>
      <c r="IT256" s="11"/>
      <c r="IU256" s="11"/>
      <c r="IV256" s="11"/>
      <c r="IW256" s="11"/>
      <c r="IX256" s="11"/>
      <c r="IY256" s="11"/>
      <c r="IZ256" s="11"/>
      <c r="JA256" s="11"/>
      <c r="JB256" s="11"/>
      <c r="JC256" s="11"/>
      <c r="JD256" s="11"/>
      <c r="JE256" s="16"/>
      <c r="JF256" s="16"/>
      <c r="JG256" s="11"/>
      <c r="JH256" s="12"/>
      <c r="JI256" s="12"/>
      <c r="JJ256" s="13"/>
      <c r="JK256" s="14"/>
      <c r="JL256" s="11"/>
      <c r="JM256" s="11"/>
      <c r="JN256" s="11"/>
      <c r="JO256" s="11"/>
      <c r="JP256" s="11"/>
      <c r="JQ256" s="11"/>
      <c r="JR256" s="11"/>
      <c r="JS256" s="11"/>
      <c r="JT256" s="11"/>
      <c r="JU256" s="11"/>
      <c r="JV256" s="11"/>
      <c r="JW256" s="11"/>
      <c r="JX256" s="16"/>
      <c r="JY256" s="16"/>
      <c r="JZ256" s="11"/>
      <c r="KA256" s="12"/>
      <c r="KB256" s="12"/>
      <c r="KC256" s="13"/>
      <c r="KD256" s="14"/>
      <c r="KE256" s="11"/>
      <c r="KF256" s="11"/>
      <c r="KG256" s="11"/>
      <c r="KH256" s="11"/>
      <c r="KI256" s="11"/>
      <c r="KJ256" s="11"/>
      <c r="KK256" s="11"/>
      <c r="KL256" s="11"/>
      <c r="KM256" s="11"/>
      <c r="KN256" s="11"/>
      <c r="KO256" s="11"/>
      <c r="KP256" s="11"/>
      <c r="KQ256" s="16"/>
      <c r="KR256" s="16"/>
      <c r="KS256" s="11"/>
      <c r="KT256" s="12"/>
      <c r="KU256" s="12"/>
      <c r="KV256" s="13"/>
      <c r="KW256" s="14"/>
      <c r="KX256" s="11"/>
      <c r="KY256" s="11"/>
      <c r="KZ256" s="11"/>
      <c r="LA256" s="11"/>
      <c r="LB256" s="11"/>
      <c r="LC256" s="11"/>
      <c r="LD256" s="11"/>
      <c r="LE256" s="11"/>
      <c r="LF256" s="11"/>
      <c r="LG256" s="11"/>
      <c r="LH256" s="11"/>
      <c r="LI256" s="11"/>
      <c r="LJ256" s="16"/>
      <c r="LK256" s="16"/>
      <c r="LL256" s="11"/>
      <c r="LM256" s="12"/>
      <c r="LN256" s="12"/>
      <c r="LO256" s="13"/>
      <c r="LP256" s="14"/>
      <c r="LQ256" s="11"/>
      <c r="LR256" s="11"/>
      <c r="LS256" s="11"/>
      <c r="LT256" s="11"/>
      <c r="LU256" s="11"/>
      <c r="LV256" s="11"/>
      <c r="LW256" s="11"/>
      <c r="LX256" s="11"/>
      <c r="LY256" s="11"/>
      <c r="LZ256" s="11"/>
      <c r="MA256" s="11"/>
      <c r="MB256" s="11"/>
      <c r="MC256" s="16"/>
      <c r="MD256" s="16"/>
      <c r="ME256" s="11"/>
      <c r="MF256" s="12"/>
      <c r="MG256" s="12"/>
      <c r="MH256" s="13"/>
      <c r="MI256" s="14"/>
      <c r="MJ256" s="11"/>
      <c r="MK256" s="11"/>
      <c r="ML256" s="11"/>
      <c r="MM256" s="11"/>
      <c r="MN256" s="11"/>
      <c r="MO256" s="11"/>
      <c r="MP256" s="11"/>
      <c r="MQ256" s="11"/>
      <c r="MR256" s="11"/>
      <c r="MS256" s="11"/>
      <c r="MT256" s="11"/>
      <c r="MU256" s="11"/>
      <c r="MV256" s="16"/>
      <c r="MW256" s="16"/>
      <c r="MX256" s="11"/>
      <c r="MY256" s="12"/>
      <c r="MZ256" s="12"/>
      <c r="NA256" s="13"/>
      <c r="NB256" s="14"/>
      <c r="NC256" s="11"/>
      <c r="ND256" s="11"/>
      <c r="NE256" s="11"/>
      <c r="NF256" s="11"/>
      <c r="NG256" s="11"/>
      <c r="NH256" s="11"/>
      <c r="NI256" s="11"/>
      <c r="NJ256" s="11"/>
      <c r="NK256" s="11"/>
      <c r="NL256" s="11"/>
      <c r="NM256" s="11"/>
      <c r="NN256" s="11"/>
      <c r="NO256" s="16"/>
      <c r="NP256" s="16"/>
      <c r="NQ256" s="11"/>
      <c r="NR256" s="12"/>
      <c r="NS256" s="12"/>
      <c r="NT256" s="13"/>
      <c r="NU256" s="14"/>
      <c r="NV256" s="11"/>
      <c r="NW256" s="11"/>
      <c r="NX256" s="11"/>
      <c r="NY256" s="11"/>
      <c r="NZ256" s="11"/>
      <c r="OA256" s="11"/>
      <c r="OB256" s="11"/>
      <c r="OC256" s="11"/>
      <c r="OD256" s="11"/>
      <c r="OE256" s="11"/>
      <c r="OF256" s="11"/>
      <c r="OG256" s="11"/>
      <c r="OH256" s="16"/>
      <c r="OI256" s="16"/>
      <c r="OJ256" s="11"/>
      <c r="OK256" s="12"/>
      <c r="OL256" s="12"/>
      <c r="OM256" s="13"/>
      <c r="ON256" s="14"/>
      <c r="OO256" s="11"/>
      <c r="OP256" s="11"/>
      <c r="OQ256" s="11"/>
      <c r="OR256" s="11"/>
      <c r="OS256" s="11"/>
      <c r="OT256" s="11"/>
      <c r="OU256" s="11"/>
      <c r="OV256" s="11"/>
      <c r="OW256" s="11"/>
      <c r="OX256" s="11"/>
      <c r="OY256" s="11"/>
      <c r="OZ256" s="11"/>
      <c r="PA256" s="16"/>
      <c r="PB256" s="16"/>
    </row>
    <row r="257" spans="1:418" ht="100" customHeight="1" x14ac:dyDescent="0.75">
      <c r="A257" s="12">
        <v>3464</v>
      </c>
      <c r="B257" s="12" t="s">
        <v>3463</v>
      </c>
      <c r="C257" s="12" t="s">
        <v>7574</v>
      </c>
      <c r="D257" s="26">
        <v>5000</v>
      </c>
      <c r="E257" s="27">
        <v>5116.18</v>
      </c>
      <c r="F257" s="12" t="s">
        <v>8218</v>
      </c>
      <c r="G257" s="12" t="s">
        <v>8223</v>
      </c>
      <c r="H257" s="12" t="s">
        <v>8245</v>
      </c>
      <c r="I257" s="12">
        <v>1471921637</v>
      </c>
      <c r="J257" s="12">
        <v>1469329637</v>
      </c>
      <c r="K257" s="12" t="b">
        <v>0</v>
      </c>
      <c r="L257" s="12">
        <v>93</v>
      </c>
      <c r="M257" s="12" t="b">
        <v>1</v>
      </c>
      <c r="N257" s="12" t="s">
        <v>8273</v>
      </c>
      <c r="O257" s="12" t="s">
        <v>8274</v>
      </c>
      <c r="P257" s="12">
        <v>102</v>
      </c>
      <c r="Q257" s="12">
        <v>55.01</v>
      </c>
      <c r="R257" s="15">
        <v>42575.130057870367</v>
      </c>
      <c r="S257" s="15">
        <v>42605.130057870367</v>
      </c>
      <c r="T257" s="11"/>
      <c r="U257" s="12"/>
      <c r="V257" s="12"/>
      <c r="W257" s="13"/>
      <c r="X257" s="14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6"/>
      <c r="AL257" s="16"/>
      <c r="AM257" s="11"/>
      <c r="AN257" s="12"/>
      <c r="AO257" s="12"/>
      <c r="AP257" s="13"/>
      <c r="AQ257" s="14"/>
      <c r="AR257" s="11"/>
      <c r="AS257" s="11"/>
      <c r="AT257" s="11"/>
      <c r="AU257" s="11"/>
      <c r="AV257" s="11"/>
      <c r="AW257" s="11"/>
      <c r="AX257" s="11"/>
      <c r="AY257" s="11"/>
      <c r="AZ257" s="11"/>
      <c r="BA257" s="11"/>
      <c r="BB257" s="11"/>
      <c r="BC257" s="11"/>
      <c r="BD257" s="16"/>
      <c r="BE257" s="16"/>
      <c r="BF257" s="11"/>
      <c r="BG257" s="12"/>
      <c r="BH257" s="12"/>
      <c r="BI257" s="13"/>
      <c r="BJ257" s="14"/>
      <c r="BK257" s="11"/>
      <c r="BL257" s="11"/>
      <c r="BM257" s="11"/>
      <c r="BN257" s="11"/>
      <c r="BO257" s="11"/>
      <c r="BP257" s="11"/>
      <c r="BQ257" s="11"/>
      <c r="BR257" s="11"/>
      <c r="BS257" s="11"/>
      <c r="BT257" s="11"/>
      <c r="BU257" s="11"/>
      <c r="BV257" s="11"/>
      <c r="BW257" s="16"/>
      <c r="BX257" s="16"/>
      <c r="BY257" s="11"/>
      <c r="BZ257" s="12"/>
      <c r="CA257" s="12"/>
      <c r="CB257" s="13"/>
      <c r="CC257" s="14"/>
      <c r="CD257" s="11"/>
      <c r="CE257" s="11"/>
      <c r="CF257" s="11"/>
      <c r="CG257" s="11"/>
      <c r="CH257" s="11"/>
      <c r="CI257" s="11"/>
      <c r="CJ257" s="11"/>
      <c r="CK257" s="11"/>
      <c r="CL257" s="11"/>
      <c r="CM257" s="11"/>
      <c r="CN257" s="11"/>
      <c r="CO257" s="11"/>
      <c r="CP257" s="16"/>
      <c r="CQ257" s="16"/>
      <c r="CR257" s="11"/>
      <c r="CS257" s="12"/>
      <c r="CT257" s="12"/>
      <c r="CU257" s="13"/>
      <c r="CV257" s="14"/>
      <c r="CW257" s="11"/>
      <c r="CX257" s="11"/>
      <c r="CY257" s="11"/>
      <c r="CZ257" s="11"/>
      <c r="DA257" s="11"/>
      <c r="DB257" s="11"/>
      <c r="DC257" s="11"/>
      <c r="DD257" s="11"/>
      <c r="DE257" s="11"/>
      <c r="DF257" s="11"/>
      <c r="DG257" s="11"/>
      <c r="DH257" s="11"/>
      <c r="DI257" s="16"/>
      <c r="DJ257" s="16"/>
      <c r="DK257" s="11"/>
      <c r="DL257" s="12"/>
      <c r="DM257" s="12"/>
      <c r="DN257" s="13"/>
      <c r="DO257" s="14"/>
      <c r="DP257" s="11"/>
      <c r="DQ257" s="11"/>
      <c r="DR257" s="11"/>
      <c r="DS257" s="11"/>
      <c r="DT257" s="11"/>
      <c r="DU257" s="11"/>
      <c r="DV257" s="11"/>
      <c r="DW257" s="11"/>
      <c r="DX257" s="11"/>
      <c r="DY257" s="11"/>
      <c r="DZ257" s="11"/>
      <c r="EA257" s="11"/>
      <c r="EB257" s="16"/>
      <c r="EC257" s="16"/>
      <c r="ED257" s="11"/>
      <c r="EE257" s="12"/>
      <c r="EF257" s="12"/>
      <c r="EG257" s="13"/>
      <c r="EH257" s="14"/>
      <c r="EI257" s="11"/>
      <c r="EJ257" s="11"/>
      <c r="EK257" s="11"/>
      <c r="EL257" s="11"/>
      <c r="EM257" s="11"/>
      <c r="EN257" s="11"/>
      <c r="EO257" s="11"/>
      <c r="EP257" s="11"/>
      <c r="EQ257" s="11"/>
      <c r="ER257" s="11"/>
      <c r="ES257" s="11"/>
      <c r="ET257" s="11"/>
      <c r="EU257" s="16"/>
      <c r="EV257" s="16"/>
      <c r="EW257" s="11"/>
      <c r="EX257" s="12"/>
      <c r="EY257" s="12"/>
      <c r="EZ257" s="13"/>
      <c r="FA257" s="14"/>
      <c r="FB257" s="11"/>
      <c r="FC257" s="11"/>
      <c r="FD257" s="11"/>
      <c r="FE257" s="11"/>
      <c r="FF257" s="11"/>
      <c r="FG257" s="11"/>
      <c r="FH257" s="11"/>
      <c r="FI257" s="11"/>
      <c r="FJ257" s="11"/>
      <c r="FK257" s="11"/>
      <c r="FL257" s="11"/>
      <c r="FM257" s="11"/>
      <c r="FN257" s="16"/>
      <c r="FO257" s="16"/>
      <c r="FP257" s="11"/>
      <c r="FQ257" s="12"/>
      <c r="FR257" s="12"/>
      <c r="FS257" s="13"/>
      <c r="FT257" s="14"/>
      <c r="FU257" s="11"/>
      <c r="FV257" s="11"/>
      <c r="FW257" s="11"/>
      <c r="FX257" s="11"/>
      <c r="FY257" s="11"/>
      <c r="FZ257" s="11"/>
      <c r="GA257" s="11"/>
      <c r="GB257" s="11"/>
      <c r="GC257" s="11"/>
      <c r="GD257" s="11"/>
      <c r="GE257" s="11"/>
      <c r="GF257" s="11"/>
      <c r="GG257" s="16"/>
      <c r="GH257" s="16"/>
      <c r="GI257" s="11"/>
      <c r="GJ257" s="12"/>
      <c r="GK257" s="12"/>
      <c r="GL257" s="13"/>
      <c r="GM257" s="14"/>
      <c r="GN257" s="11"/>
      <c r="GO257" s="11"/>
      <c r="GP257" s="11"/>
      <c r="GQ257" s="11"/>
      <c r="GR257" s="11"/>
      <c r="GS257" s="11"/>
      <c r="GT257" s="11"/>
      <c r="GU257" s="11"/>
      <c r="GV257" s="11"/>
      <c r="GW257" s="11"/>
      <c r="GX257" s="11"/>
      <c r="GY257" s="11"/>
      <c r="GZ257" s="16"/>
      <c r="HA257" s="16"/>
      <c r="HB257" s="11"/>
      <c r="HC257" s="12"/>
      <c r="HD257" s="12"/>
      <c r="HE257" s="13"/>
      <c r="HF257" s="14"/>
      <c r="HG257" s="11"/>
      <c r="HH257" s="11"/>
      <c r="HI257" s="11"/>
      <c r="HJ257" s="11"/>
      <c r="HK257" s="11"/>
      <c r="HL257" s="11"/>
      <c r="HM257" s="11"/>
      <c r="HN257" s="11"/>
      <c r="HO257" s="11"/>
      <c r="HP257" s="11"/>
      <c r="HQ257" s="11"/>
      <c r="HR257" s="11"/>
      <c r="HS257" s="16"/>
      <c r="HT257" s="16"/>
      <c r="HU257" s="11"/>
      <c r="HV257" s="12"/>
      <c r="HW257" s="12"/>
      <c r="HX257" s="13"/>
      <c r="HY257" s="14"/>
      <c r="HZ257" s="11"/>
      <c r="IA257" s="11"/>
      <c r="IB257" s="11"/>
      <c r="IC257" s="11"/>
      <c r="ID257" s="11"/>
      <c r="IE257" s="11"/>
      <c r="IF257" s="11"/>
      <c r="IG257" s="11"/>
      <c r="IH257" s="11"/>
      <c r="II257" s="11"/>
      <c r="IJ257" s="11"/>
      <c r="IK257" s="11"/>
      <c r="IL257" s="16"/>
      <c r="IM257" s="16"/>
      <c r="IN257" s="11"/>
      <c r="IO257" s="12"/>
      <c r="IP257" s="12"/>
      <c r="IQ257" s="13"/>
      <c r="IR257" s="14"/>
      <c r="IS257" s="11"/>
      <c r="IT257" s="11"/>
      <c r="IU257" s="11"/>
      <c r="IV257" s="11"/>
      <c r="IW257" s="11"/>
      <c r="IX257" s="11"/>
      <c r="IY257" s="11"/>
      <c r="IZ257" s="11"/>
      <c r="JA257" s="11"/>
      <c r="JB257" s="11"/>
      <c r="JC257" s="11"/>
      <c r="JD257" s="11"/>
      <c r="JE257" s="16"/>
      <c r="JF257" s="16"/>
      <c r="JG257" s="11"/>
      <c r="JH257" s="12"/>
      <c r="JI257" s="12"/>
      <c r="JJ257" s="13"/>
      <c r="JK257" s="14"/>
      <c r="JL257" s="11"/>
      <c r="JM257" s="11"/>
      <c r="JN257" s="11"/>
      <c r="JO257" s="11"/>
      <c r="JP257" s="11"/>
      <c r="JQ257" s="11"/>
      <c r="JR257" s="11"/>
      <c r="JS257" s="11"/>
      <c r="JT257" s="11"/>
      <c r="JU257" s="11"/>
      <c r="JV257" s="11"/>
      <c r="JW257" s="11"/>
      <c r="JX257" s="16"/>
      <c r="JY257" s="16"/>
      <c r="JZ257" s="11"/>
      <c r="KA257" s="12"/>
      <c r="KB257" s="12"/>
      <c r="KC257" s="13"/>
      <c r="KD257" s="14"/>
      <c r="KE257" s="11"/>
      <c r="KF257" s="11"/>
      <c r="KG257" s="11"/>
      <c r="KH257" s="11"/>
      <c r="KI257" s="11"/>
      <c r="KJ257" s="11"/>
      <c r="KK257" s="11"/>
      <c r="KL257" s="11"/>
      <c r="KM257" s="11"/>
      <c r="KN257" s="11"/>
      <c r="KO257" s="11"/>
      <c r="KP257" s="11"/>
      <c r="KQ257" s="16"/>
      <c r="KR257" s="16"/>
      <c r="KS257" s="11"/>
      <c r="KT257" s="12"/>
      <c r="KU257" s="12"/>
      <c r="KV257" s="13"/>
      <c r="KW257" s="14"/>
      <c r="KX257" s="11"/>
      <c r="KY257" s="11"/>
      <c r="KZ257" s="11"/>
      <c r="LA257" s="11"/>
      <c r="LB257" s="11"/>
      <c r="LC257" s="11"/>
      <c r="LD257" s="11"/>
      <c r="LE257" s="11"/>
      <c r="LF257" s="11"/>
      <c r="LG257" s="11"/>
      <c r="LH257" s="11"/>
      <c r="LI257" s="11"/>
      <c r="LJ257" s="16"/>
      <c r="LK257" s="16"/>
      <c r="LL257" s="11"/>
      <c r="LM257" s="12"/>
      <c r="LN257" s="12"/>
      <c r="LO257" s="13"/>
      <c r="LP257" s="14"/>
      <c r="LQ257" s="11"/>
      <c r="LR257" s="11"/>
      <c r="LS257" s="11"/>
      <c r="LT257" s="11"/>
      <c r="LU257" s="11"/>
      <c r="LV257" s="11"/>
      <c r="LW257" s="11"/>
      <c r="LX257" s="11"/>
      <c r="LY257" s="11"/>
      <c r="LZ257" s="11"/>
      <c r="MA257" s="11"/>
      <c r="MB257" s="11"/>
      <c r="MC257" s="16"/>
      <c r="MD257" s="16"/>
      <c r="ME257" s="11"/>
      <c r="MF257" s="12"/>
      <c r="MG257" s="12"/>
      <c r="MH257" s="13"/>
      <c r="MI257" s="14"/>
      <c r="MJ257" s="11"/>
      <c r="MK257" s="11"/>
      <c r="ML257" s="11"/>
      <c r="MM257" s="11"/>
      <c r="MN257" s="11"/>
      <c r="MO257" s="11"/>
      <c r="MP257" s="11"/>
      <c r="MQ257" s="11"/>
      <c r="MR257" s="11"/>
      <c r="MS257" s="11"/>
      <c r="MT257" s="11"/>
      <c r="MU257" s="11"/>
      <c r="MV257" s="16"/>
      <c r="MW257" s="16"/>
      <c r="MX257" s="11"/>
      <c r="MY257" s="12"/>
      <c r="MZ257" s="12"/>
      <c r="NA257" s="13"/>
      <c r="NB257" s="14"/>
      <c r="NC257" s="11"/>
      <c r="ND257" s="11"/>
      <c r="NE257" s="11"/>
      <c r="NF257" s="11"/>
      <c r="NG257" s="11"/>
      <c r="NH257" s="11"/>
      <c r="NI257" s="11"/>
      <c r="NJ257" s="11"/>
      <c r="NK257" s="11"/>
      <c r="NL257" s="11"/>
      <c r="NM257" s="11"/>
      <c r="NN257" s="11"/>
      <c r="NO257" s="16"/>
      <c r="NP257" s="16"/>
      <c r="NQ257" s="11"/>
      <c r="NR257" s="12"/>
      <c r="NS257" s="12"/>
      <c r="NT257" s="13"/>
      <c r="NU257" s="14"/>
      <c r="NV257" s="11"/>
      <c r="NW257" s="11"/>
      <c r="NX257" s="11"/>
      <c r="NY257" s="11"/>
      <c r="NZ257" s="11"/>
      <c r="OA257" s="11"/>
      <c r="OB257" s="11"/>
      <c r="OC257" s="11"/>
      <c r="OD257" s="11"/>
      <c r="OE257" s="11"/>
      <c r="OF257" s="11"/>
      <c r="OG257" s="11"/>
      <c r="OH257" s="16"/>
      <c r="OI257" s="16"/>
      <c r="OJ257" s="11"/>
      <c r="OK257" s="12"/>
      <c r="OL257" s="12"/>
      <c r="OM257" s="13"/>
      <c r="ON257" s="14"/>
      <c r="OO257" s="11"/>
      <c r="OP257" s="11"/>
      <c r="OQ257" s="11"/>
      <c r="OR257" s="11"/>
      <c r="OS257" s="11"/>
      <c r="OT257" s="11"/>
      <c r="OU257" s="11"/>
      <c r="OV257" s="11"/>
      <c r="OW257" s="11"/>
      <c r="OX257" s="11"/>
      <c r="OY257" s="11"/>
      <c r="OZ257" s="11"/>
      <c r="PA257" s="16"/>
      <c r="PB257" s="16"/>
    </row>
    <row r="258" spans="1:418" ht="100" customHeight="1" x14ac:dyDescent="0.75">
      <c r="A258" s="12">
        <v>3466</v>
      </c>
      <c r="B258" s="12" t="s">
        <v>3465</v>
      </c>
      <c r="C258" s="12" t="s">
        <v>7576</v>
      </c>
      <c r="D258" s="26">
        <v>3500</v>
      </c>
      <c r="E258" s="27">
        <v>4450</v>
      </c>
      <c r="F258" s="12" t="s">
        <v>8218</v>
      </c>
      <c r="G258" s="12" t="s">
        <v>8223</v>
      </c>
      <c r="H258" s="12" t="s">
        <v>8245</v>
      </c>
      <c r="I258" s="12">
        <v>1461108450</v>
      </c>
      <c r="J258" s="12">
        <v>1455928050</v>
      </c>
      <c r="K258" s="12" t="b">
        <v>0</v>
      </c>
      <c r="L258" s="12">
        <v>61</v>
      </c>
      <c r="M258" s="12" t="b">
        <v>1</v>
      </c>
      <c r="N258" s="12" t="s">
        <v>8273</v>
      </c>
      <c r="O258" s="12" t="s">
        <v>8274</v>
      </c>
      <c r="P258" s="12">
        <v>127</v>
      </c>
      <c r="Q258" s="12">
        <v>72.95</v>
      </c>
      <c r="R258" s="15">
        <v>42420.019097222219</v>
      </c>
      <c r="S258" s="15">
        <v>42479.977430555555</v>
      </c>
      <c r="T258" s="11"/>
      <c r="U258" s="12"/>
      <c r="V258" s="12"/>
      <c r="W258" s="13"/>
      <c r="X258" s="14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6"/>
      <c r="AL258" s="16"/>
      <c r="AM258" s="11"/>
      <c r="AN258" s="12"/>
      <c r="AO258" s="12"/>
      <c r="AP258" s="13"/>
      <c r="AQ258" s="14"/>
      <c r="AR258" s="11"/>
      <c r="AS258" s="11"/>
      <c r="AT258" s="11"/>
      <c r="AU258" s="11"/>
      <c r="AV258" s="11"/>
      <c r="AW258" s="11"/>
      <c r="AX258" s="11"/>
      <c r="AY258" s="11"/>
      <c r="AZ258" s="11"/>
      <c r="BA258" s="11"/>
      <c r="BB258" s="11"/>
      <c r="BC258" s="11"/>
      <c r="BD258" s="16"/>
      <c r="BE258" s="16"/>
      <c r="BF258" s="11"/>
      <c r="BG258" s="12"/>
      <c r="BH258" s="12"/>
      <c r="BI258" s="13"/>
      <c r="BJ258" s="14"/>
      <c r="BK258" s="11"/>
      <c r="BL258" s="11"/>
      <c r="BM258" s="11"/>
      <c r="BN258" s="11"/>
      <c r="BO258" s="11"/>
      <c r="BP258" s="11"/>
      <c r="BQ258" s="11"/>
      <c r="BR258" s="11"/>
      <c r="BS258" s="11"/>
      <c r="BT258" s="11"/>
      <c r="BU258" s="11"/>
      <c r="BV258" s="11"/>
      <c r="BW258" s="16"/>
      <c r="BX258" s="16"/>
      <c r="BY258" s="11"/>
      <c r="BZ258" s="12"/>
      <c r="CA258" s="12"/>
      <c r="CB258" s="13"/>
      <c r="CC258" s="14"/>
      <c r="CD258" s="11"/>
      <c r="CE258" s="11"/>
      <c r="CF258" s="11"/>
      <c r="CG258" s="11"/>
      <c r="CH258" s="11"/>
      <c r="CI258" s="11"/>
      <c r="CJ258" s="11"/>
      <c r="CK258" s="11"/>
      <c r="CL258" s="11"/>
      <c r="CM258" s="11"/>
      <c r="CN258" s="11"/>
      <c r="CO258" s="11"/>
      <c r="CP258" s="16"/>
      <c r="CQ258" s="16"/>
      <c r="CR258" s="11"/>
      <c r="CS258" s="12"/>
      <c r="CT258" s="12"/>
      <c r="CU258" s="13"/>
      <c r="CV258" s="14"/>
      <c r="CW258" s="11"/>
      <c r="CX258" s="11"/>
      <c r="CY258" s="11"/>
      <c r="CZ258" s="11"/>
      <c r="DA258" s="11"/>
      <c r="DB258" s="11"/>
      <c r="DC258" s="11"/>
      <c r="DD258" s="11"/>
      <c r="DE258" s="11"/>
      <c r="DF258" s="11"/>
      <c r="DG258" s="11"/>
      <c r="DH258" s="11"/>
      <c r="DI258" s="16"/>
      <c r="DJ258" s="16"/>
      <c r="DK258" s="11"/>
      <c r="DL258" s="12"/>
      <c r="DM258" s="12"/>
      <c r="DN258" s="13"/>
      <c r="DO258" s="14"/>
      <c r="DP258" s="11"/>
      <c r="DQ258" s="11"/>
      <c r="DR258" s="11"/>
      <c r="DS258" s="11"/>
      <c r="DT258" s="11"/>
      <c r="DU258" s="11"/>
      <c r="DV258" s="11"/>
      <c r="DW258" s="11"/>
      <c r="DX258" s="11"/>
      <c r="DY258" s="11"/>
      <c r="DZ258" s="11"/>
      <c r="EA258" s="11"/>
      <c r="EB258" s="16"/>
      <c r="EC258" s="16"/>
      <c r="ED258" s="11"/>
      <c r="EE258" s="12"/>
      <c r="EF258" s="12"/>
      <c r="EG258" s="13"/>
      <c r="EH258" s="14"/>
      <c r="EI258" s="11"/>
      <c r="EJ258" s="11"/>
      <c r="EK258" s="11"/>
      <c r="EL258" s="11"/>
      <c r="EM258" s="11"/>
      <c r="EN258" s="11"/>
      <c r="EO258" s="11"/>
      <c r="EP258" s="11"/>
      <c r="EQ258" s="11"/>
      <c r="ER258" s="11"/>
      <c r="ES258" s="11"/>
      <c r="ET258" s="11"/>
      <c r="EU258" s="16"/>
      <c r="EV258" s="16"/>
      <c r="EW258" s="11"/>
      <c r="EX258" s="12"/>
      <c r="EY258" s="12"/>
      <c r="EZ258" s="13"/>
      <c r="FA258" s="14"/>
      <c r="FB258" s="11"/>
      <c r="FC258" s="11"/>
      <c r="FD258" s="11"/>
      <c r="FE258" s="11"/>
      <c r="FF258" s="11"/>
      <c r="FG258" s="11"/>
      <c r="FH258" s="11"/>
      <c r="FI258" s="11"/>
      <c r="FJ258" s="11"/>
      <c r="FK258" s="11"/>
      <c r="FL258" s="11"/>
      <c r="FM258" s="11"/>
      <c r="FN258" s="16"/>
      <c r="FO258" s="16"/>
      <c r="FP258" s="11"/>
      <c r="FQ258" s="12"/>
      <c r="FR258" s="12"/>
      <c r="FS258" s="13"/>
      <c r="FT258" s="14"/>
      <c r="FU258" s="11"/>
      <c r="FV258" s="11"/>
      <c r="FW258" s="11"/>
      <c r="FX258" s="11"/>
      <c r="FY258" s="11"/>
      <c r="FZ258" s="11"/>
      <c r="GA258" s="11"/>
      <c r="GB258" s="11"/>
      <c r="GC258" s="11"/>
      <c r="GD258" s="11"/>
      <c r="GE258" s="11"/>
      <c r="GF258" s="11"/>
      <c r="GG258" s="16"/>
      <c r="GH258" s="16"/>
      <c r="GI258" s="11"/>
      <c r="GJ258" s="12"/>
      <c r="GK258" s="12"/>
      <c r="GL258" s="13"/>
      <c r="GM258" s="14"/>
      <c r="GN258" s="11"/>
      <c r="GO258" s="11"/>
      <c r="GP258" s="11"/>
      <c r="GQ258" s="11"/>
      <c r="GR258" s="11"/>
      <c r="GS258" s="11"/>
      <c r="GT258" s="11"/>
      <c r="GU258" s="11"/>
      <c r="GV258" s="11"/>
      <c r="GW258" s="11"/>
      <c r="GX258" s="11"/>
      <c r="GY258" s="11"/>
      <c r="GZ258" s="16"/>
      <c r="HA258" s="16"/>
      <c r="HB258" s="11"/>
      <c r="HC258" s="12"/>
      <c r="HD258" s="12"/>
      <c r="HE258" s="13"/>
      <c r="HF258" s="14"/>
      <c r="HG258" s="11"/>
      <c r="HH258" s="11"/>
      <c r="HI258" s="11"/>
      <c r="HJ258" s="11"/>
      <c r="HK258" s="11"/>
      <c r="HL258" s="11"/>
      <c r="HM258" s="11"/>
      <c r="HN258" s="11"/>
      <c r="HO258" s="11"/>
      <c r="HP258" s="11"/>
      <c r="HQ258" s="11"/>
      <c r="HR258" s="11"/>
      <c r="HS258" s="16"/>
      <c r="HT258" s="16"/>
      <c r="HU258" s="11"/>
      <c r="HV258" s="12"/>
      <c r="HW258" s="12"/>
      <c r="HX258" s="13"/>
      <c r="HY258" s="14"/>
      <c r="HZ258" s="11"/>
      <c r="IA258" s="11"/>
      <c r="IB258" s="11"/>
      <c r="IC258" s="11"/>
      <c r="ID258" s="11"/>
      <c r="IE258" s="11"/>
      <c r="IF258" s="11"/>
      <c r="IG258" s="11"/>
      <c r="IH258" s="11"/>
      <c r="II258" s="11"/>
      <c r="IJ258" s="11"/>
      <c r="IK258" s="11"/>
      <c r="IL258" s="16"/>
      <c r="IM258" s="16"/>
      <c r="IN258" s="11"/>
      <c r="IO258" s="12"/>
      <c r="IP258" s="12"/>
      <c r="IQ258" s="13"/>
      <c r="IR258" s="14"/>
      <c r="IS258" s="11"/>
      <c r="IT258" s="11"/>
      <c r="IU258" s="11"/>
      <c r="IV258" s="11"/>
      <c r="IW258" s="11"/>
      <c r="IX258" s="11"/>
      <c r="IY258" s="11"/>
      <c r="IZ258" s="11"/>
      <c r="JA258" s="11"/>
      <c r="JB258" s="11"/>
      <c r="JC258" s="11"/>
      <c r="JD258" s="11"/>
      <c r="JE258" s="16"/>
      <c r="JF258" s="16"/>
      <c r="JG258" s="11"/>
      <c r="JH258" s="12"/>
      <c r="JI258" s="12"/>
      <c r="JJ258" s="13"/>
      <c r="JK258" s="14"/>
      <c r="JL258" s="11"/>
      <c r="JM258" s="11"/>
      <c r="JN258" s="11"/>
      <c r="JO258" s="11"/>
      <c r="JP258" s="11"/>
      <c r="JQ258" s="11"/>
      <c r="JR258" s="11"/>
      <c r="JS258" s="11"/>
      <c r="JT258" s="11"/>
      <c r="JU258" s="11"/>
      <c r="JV258" s="11"/>
      <c r="JW258" s="11"/>
      <c r="JX258" s="16"/>
      <c r="JY258" s="16"/>
      <c r="JZ258" s="11"/>
      <c r="KA258" s="12"/>
      <c r="KB258" s="12"/>
      <c r="KC258" s="13"/>
      <c r="KD258" s="14"/>
      <c r="KE258" s="11"/>
      <c r="KF258" s="11"/>
      <c r="KG258" s="11"/>
      <c r="KH258" s="11"/>
      <c r="KI258" s="11"/>
      <c r="KJ258" s="11"/>
      <c r="KK258" s="11"/>
      <c r="KL258" s="11"/>
      <c r="KM258" s="11"/>
      <c r="KN258" s="11"/>
      <c r="KO258" s="11"/>
      <c r="KP258" s="11"/>
      <c r="KQ258" s="16"/>
      <c r="KR258" s="16"/>
      <c r="KS258" s="11"/>
      <c r="KT258" s="12"/>
      <c r="KU258" s="12"/>
      <c r="KV258" s="13"/>
      <c r="KW258" s="14"/>
      <c r="KX258" s="11"/>
      <c r="KY258" s="11"/>
      <c r="KZ258" s="11"/>
      <c r="LA258" s="11"/>
      <c r="LB258" s="11"/>
      <c r="LC258" s="11"/>
      <c r="LD258" s="11"/>
      <c r="LE258" s="11"/>
      <c r="LF258" s="11"/>
      <c r="LG258" s="11"/>
      <c r="LH258" s="11"/>
      <c r="LI258" s="11"/>
      <c r="LJ258" s="16"/>
      <c r="LK258" s="16"/>
      <c r="LL258" s="11"/>
      <c r="LM258" s="12"/>
      <c r="LN258" s="12"/>
      <c r="LO258" s="13"/>
      <c r="LP258" s="14"/>
      <c r="LQ258" s="11"/>
      <c r="LR258" s="11"/>
      <c r="LS258" s="11"/>
      <c r="LT258" s="11"/>
      <c r="LU258" s="11"/>
      <c r="LV258" s="11"/>
      <c r="LW258" s="11"/>
      <c r="LX258" s="11"/>
      <c r="LY258" s="11"/>
      <c r="LZ258" s="11"/>
      <c r="MA258" s="11"/>
      <c r="MB258" s="11"/>
      <c r="MC258" s="16"/>
      <c r="MD258" s="16"/>
      <c r="ME258" s="11"/>
      <c r="MF258" s="12"/>
      <c r="MG258" s="12"/>
      <c r="MH258" s="13"/>
      <c r="MI258" s="14"/>
      <c r="MJ258" s="11"/>
      <c r="MK258" s="11"/>
      <c r="ML258" s="11"/>
      <c r="MM258" s="11"/>
      <c r="MN258" s="11"/>
      <c r="MO258" s="11"/>
      <c r="MP258" s="11"/>
      <c r="MQ258" s="11"/>
      <c r="MR258" s="11"/>
      <c r="MS258" s="11"/>
      <c r="MT258" s="11"/>
      <c r="MU258" s="11"/>
      <c r="MV258" s="16"/>
      <c r="MW258" s="16"/>
      <c r="MX258" s="11"/>
      <c r="MY258" s="12"/>
      <c r="MZ258" s="12"/>
      <c r="NA258" s="13"/>
      <c r="NB258" s="14"/>
      <c r="NC258" s="11"/>
      <c r="ND258" s="11"/>
      <c r="NE258" s="11"/>
      <c r="NF258" s="11"/>
      <c r="NG258" s="11"/>
      <c r="NH258" s="11"/>
      <c r="NI258" s="11"/>
      <c r="NJ258" s="11"/>
      <c r="NK258" s="11"/>
      <c r="NL258" s="11"/>
      <c r="NM258" s="11"/>
      <c r="NN258" s="11"/>
      <c r="NO258" s="16"/>
      <c r="NP258" s="16"/>
      <c r="NQ258" s="11"/>
      <c r="NR258" s="12"/>
      <c r="NS258" s="12"/>
      <c r="NT258" s="13"/>
      <c r="NU258" s="14"/>
      <c r="NV258" s="11"/>
      <c r="NW258" s="11"/>
      <c r="NX258" s="11"/>
      <c r="NY258" s="11"/>
      <c r="NZ258" s="11"/>
      <c r="OA258" s="11"/>
      <c r="OB258" s="11"/>
      <c r="OC258" s="11"/>
      <c r="OD258" s="11"/>
      <c r="OE258" s="11"/>
      <c r="OF258" s="11"/>
      <c r="OG258" s="11"/>
      <c r="OH258" s="16"/>
      <c r="OI258" s="16"/>
      <c r="OJ258" s="11"/>
      <c r="OK258" s="12"/>
      <c r="OL258" s="12"/>
      <c r="OM258" s="13"/>
      <c r="ON258" s="14"/>
      <c r="OO258" s="11"/>
      <c r="OP258" s="11"/>
      <c r="OQ258" s="11"/>
      <c r="OR258" s="11"/>
      <c r="OS258" s="11"/>
      <c r="OT258" s="11"/>
      <c r="OU258" s="11"/>
      <c r="OV258" s="11"/>
      <c r="OW258" s="11"/>
      <c r="OX258" s="11"/>
      <c r="OY258" s="11"/>
      <c r="OZ258" s="11"/>
      <c r="PA258" s="16"/>
      <c r="PB258" s="16"/>
    </row>
    <row r="259" spans="1:418" ht="100" customHeight="1" x14ac:dyDescent="0.75">
      <c r="A259" s="12">
        <v>3467</v>
      </c>
      <c r="B259" s="12" t="s">
        <v>3466</v>
      </c>
      <c r="C259" s="12" t="s">
        <v>7577</v>
      </c>
      <c r="D259" s="26">
        <v>3000</v>
      </c>
      <c r="E259" s="27">
        <v>3030</v>
      </c>
      <c r="F259" s="12" t="s">
        <v>8218</v>
      </c>
      <c r="G259" s="12" t="s">
        <v>8223</v>
      </c>
      <c r="H259" s="12" t="s">
        <v>8245</v>
      </c>
      <c r="I259" s="12">
        <v>1426864032</v>
      </c>
      <c r="J259" s="12">
        <v>1424275632</v>
      </c>
      <c r="K259" s="12" t="b">
        <v>0</v>
      </c>
      <c r="L259" s="12">
        <v>47</v>
      </c>
      <c r="M259" s="12" t="b">
        <v>1</v>
      </c>
      <c r="N259" s="12" t="s">
        <v>8273</v>
      </c>
      <c r="O259" s="12" t="s">
        <v>8274</v>
      </c>
      <c r="P259" s="12">
        <v>101</v>
      </c>
      <c r="Q259" s="12">
        <v>64.47</v>
      </c>
      <c r="R259" s="15">
        <v>42053.671666666662</v>
      </c>
      <c r="S259" s="15">
        <v>42083.630000000005</v>
      </c>
      <c r="T259" s="11"/>
      <c r="U259" s="12"/>
      <c r="V259" s="12"/>
      <c r="W259" s="13"/>
      <c r="X259" s="14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6"/>
      <c r="AL259" s="16"/>
      <c r="AM259" s="11"/>
      <c r="AN259" s="12"/>
      <c r="AO259" s="12"/>
      <c r="AP259" s="13"/>
      <c r="AQ259" s="14"/>
      <c r="AR259" s="11"/>
      <c r="AS259" s="11"/>
      <c r="AT259" s="11"/>
      <c r="AU259" s="11"/>
      <c r="AV259" s="11"/>
      <c r="AW259" s="11"/>
      <c r="AX259" s="11"/>
      <c r="AY259" s="11"/>
      <c r="AZ259" s="11"/>
      <c r="BA259" s="11"/>
      <c r="BB259" s="11"/>
      <c r="BC259" s="11"/>
      <c r="BD259" s="16"/>
      <c r="BE259" s="16"/>
      <c r="BF259" s="11"/>
      <c r="BG259" s="12"/>
      <c r="BH259" s="12"/>
      <c r="BI259" s="13"/>
      <c r="BJ259" s="14"/>
      <c r="BK259" s="11"/>
      <c r="BL259" s="11"/>
      <c r="BM259" s="11"/>
      <c r="BN259" s="11"/>
      <c r="BO259" s="11"/>
      <c r="BP259" s="11"/>
      <c r="BQ259" s="11"/>
      <c r="BR259" s="11"/>
      <c r="BS259" s="11"/>
      <c r="BT259" s="11"/>
      <c r="BU259" s="11"/>
      <c r="BV259" s="11"/>
      <c r="BW259" s="16"/>
      <c r="BX259" s="16"/>
      <c r="BY259" s="11"/>
      <c r="BZ259" s="12"/>
      <c r="CA259" s="12"/>
      <c r="CB259" s="13"/>
      <c r="CC259" s="14"/>
      <c r="CD259" s="11"/>
      <c r="CE259" s="11"/>
      <c r="CF259" s="11"/>
      <c r="CG259" s="11"/>
      <c r="CH259" s="11"/>
      <c r="CI259" s="11"/>
      <c r="CJ259" s="11"/>
      <c r="CK259" s="11"/>
      <c r="CL259" s="11"/>
      <c r="CM259" s="11"/>
      <c r="CN259" s="11"/>
      <c r="CO259" s="11"/>
      <c r="CP259" s="16"/>
      <c r="CQ259" s="16"/>
      <c r="CR259" s="11"/>
      <c r="CS259" s="12"/>
      <c r="CT259" s="12"/>
      <c r="CU259" s="13"/>
      <c r="CV259" s="14"/>
      <c r="CW259" s="11"/>
      <c r="CX259" s="11"/>
      <c r="CY259" s="11"/>
      <c r="CZ259" s="11"/>
      <c r="DA259" s="11"/>
      <c r="DB259" s="11"/>
      <c r="DC259" s="11"/>
      <c r="DD259" s="11"/>
      <c r="DE259" s="11"/>
      <c r="DF259" s="11"/>
      <c r="DG259" s="11"/>
      <c r="DH259" s="11"/>
      <c r="DI259" s="16"/>
      <c r="DJ259" s="16"/>
      <c r="DK259" s="11"/>
      <c r="DL259" s="12"/>
      <c r="DM259" s="12"/>
      <c r="DN259" s="13"/>
      <c r="DO259" s="14"/>
      <c r="DP259" s="11"/>
      <c r="DQ259" s="11"/>
      <c r="DR259" s="11"/>
      <c r="DS259" s="11"/>
      <c r="DT259" s="11"/>
      <c r="DU259" s="11"/>
      <c r="DV259" s="11"/>
      <c r="DW259" s="11"/>
      <c r="DX259" s="11"/>
      <c r="DY259" s="11"/>
      <c r="DZ259" s="11"/>
      <c r="EA259" s="11"/>
      <c r="EB259" s="16"/>
      <c r="EC259" s="16"/>
      <c r="ED259" s="11"/>
      <c r="EE259" s="12"/>
      <c r="EF259" s="12"/>
      <c r="EG259" s="13"/>
      <c r="EH259" s="14"/>
      <c r="EI259" s="11"/>
      <c r="EJ259" s="11"/>
      <c r="EK259" s="11"/>
      <c r="EL259" s="11"/>
      <c r="EM259" s="11"/>
      <c r="EN259" s="11"/>
      <c r="EO259" s="11"/>
      <c r="EP259" s="11"/>
      <c r="EQ259" s="11"/>
      <c r="ER259" s="11"/>
      <c r="ES259" s="11"/>
      <c r="ET259" s="11"/>
      <c r="EU259" s="16"/>
      <c r="EV259" s="16"/>
      <c r="EW259" s="11"/>
      <c r="EX259" s="12"/>
      <c r="EY259" s="12"/>
      <c r="EZ259" s="13"/>
      <c r="FA259" s="14"/>
      <c r="FB259" s="11"/>
      <c r="FC259" s="11"/>
      <c r="FD259" s="11"/>
      <c r="FE259" s="11"/>
      <c r="FF259" s="11"/>
      <c r="FG259" s="11"/>
      <c r="FH259" s="11"/>
      <c r="FI259" s="11"/>
      <c r="FJ259" s="11"/>
      <c r="FK259" s="11"/>
      <c r="FL259" s="11"/>
      <c r="FM259" s="11"/>
      <c r="FN259" s="16"/>
      <c r="FO259" s="16"/>
      <c r="FP259" s="11"/>
      <c r="FQ259" s="12"/>
      <c r="FR259" s="12"/>
      <c r="FS259" s="13"/>
      <c r="FT259" s="14"/>
      <c r="FU259" s="11"/>
      <c r="FV259" s="11"/>
      <c r="FW259" s="11"/>
      <c r="FX259" s="11"/>
      <c r="FY259" s="11"/>
      <c r="FZ259" s="11"/>
      <c r="GA259" s="11"/>
      <c r="GB259" s="11"/>
      <c r="GC259" s="11"/>
      <c r="GD259" s="11"/>
      <c r="GE259" s="11"/>
      <c r="GF259" s="11"/>
      <c r="GG259" s="16"/>
      <c r="GH259" s="16"/>
      <c r="GI259" s="11"/>
      <c r="GJ259" s="12"/>
      <c r="GK259" s="12"/>
      <c r="GL259" s="13"/>
      <c r="GM259" s="14"/>
      <c r="GN259" s="11"/>
      <c r="GO259" s="11"/>
      <c r="GP259" s="11"/>
      <c r="GQ259" s="11"/>
      <c r="GR259" s="11"/>
      <c r="GS259" s="11"/>
      <c r="GT259" s="11"/>
      <c r="GU259" s="11"/>
      <c r="GV259" s="11"/>
      <c r="GW259" s="11"/>
      <c r="GX259" s="11"/>
      <c r="GY259" s="11"/>
      <c r="GZ259" s="16"/>
      <c r="HA259" s="16"/>
      <c r="HB259" s="11"/>
      <c r="HC259" s="12"/>
      <c r="HD259" s="12"/>
      <c r="HE259" s="13"/>
      <c r="HF259" s="14"/>
      <c r="HG259" s="11"/>
      <c r="HH259" s="11"/>
      <c r="HI259" s="11"/>
      <c r="HJ259" s="11"/>
      <c r="HK259" s="11"/>
      <c r="HL259" s="11"/>
      <c r="HM259" s="11"/>
      <c r="HN259" s="11"/>
      <c r="HO259" s="11"/>
      <c r="HP259" s="11"/>
      <c r="HQ259" s="11"/>
      <c r="HR259" s="11"/>
      <c r="HS259" s="16"/>
      <c r="HT259" s="16"/>
      <c r="HU259" s="11"/>
      <c r="HV259" s="12"/>
      <c r="HW259" s="12"/>
      <c r="HX259" s="13"/>
      <c r="HY259" s="14"/>
      <c r="HZ259" s="11"/>
      <c r="IA259" s="11"/>
      <c r="IB259" s="11"/>
      <c r="IC259" s="11"/>
      <c r="ID259" s="11"/>
      <c r="IE259" s="11"/>
      <c r="IF259" s="11"/>
      <c r="IG259" s="11"/>
      <c r="IH259" s="11"/>
      <c r="II259" s="11"/>
      <c r="IJ259" s="11"/>
      <c r="IK259" s="11"/>
      <c r="IL259" s="16"/>
      <c r="IM259" s="16"/>
      <c r="IN259" s="11"/>
      <c r="IO259" s="12"/>
      <c r="IP259" s="12"/>
      <c r="IQ259" s="13"/>
      <c r="IR259" s="14"/>
      <c r="IS259" s="11"/>
      <c r="IT259" s="11"/>
      <c r="IU259" s="11"/>
      <c r="IV259" s="11"/>
      <c r="IW259" s="11"/>
      <c r="IX259" s="11"/>
      <c r="IY259" s="11"/>
      <c r="IZ259" s="11"/>
      <c r="JA259" s="11"/>
      <c r="JB259" s="11"/>
      <c r="JC259" s="11"/>
      <c r="JD259" s="11"/>
      <c r="JE259" s="16"/>
      <c r="JF259" s="16"/>
      <c r="JG259" s="11"/>
      <c r="JH259" s="12"/>
      <c r="JI259" s="12"/>
      <c r="JJ259" s="13"/>
      <c r="JK259" s="14"/>
      <c r="JL259" s="11"/>
      <c r="JM259" s="11"/>
      <c r="JN259" s="11"/>
      <c r="JO259" s="11"/>
      <c r="JP259" s="11"/>
      <c r="JQ259" s="11"/>
      <c r="JR259" s="11"/>
      <c r="JS259" s="11"/>
      <c r="JT259" s="11"/>
      <c r="JU259" s="11"/>
      <c r="JV259" s="11"/>
      <c r="JW259" s="11"/>
      <c r="JX259" s="16"/>
      <c r="JY259" s="16"/>
      <c r="JZ259" s="11"/>
      <c r="KA259" s="12"/>
      <c r="KB259" s="12"/>
      <c r="KC259" s="13"/>
      <c r="KD259" s="14"/>
      <c r="KE259" s="11"/>
      <c r="KF259" s="11"/>
      <c r="KG259" s="11"/>
      <c r="KH259" s="11"/>
      <c r="KI259" s="11"/>
      <c r="KJ259" s="11"/>
      <c r="KK259" s="11"/>
      <c r="KL259" s="11"/>
      <c r="KM259" s="11"/>
      <c r="KN259" s="11"/>
      <c r="KO259" s="11"/>
      <c r="KP259" s="11"/>
      <c r="KQ259" s="16"/>
      <c r="KR259" s="16"/>
      <c r="KS259" s="11"/>
      <c r="KT259" s="12"/>
      <c r="KU259" s="12"/>
      <c r="KV259" s="13"/>
      <c r="KW259" s="14"/>
      <c r="KX259" s="11"/>
      <c r="KY259" s="11"/>
      <c r="KZ259" s="11"/>
      <c r="LA259" s="11"/>
      <c r="LB259" s="11"/>
      <c r="LC259" s="11"/>
      <c r="LD259" s="11"/>
      <c r="LE259" s="11"/>
      <c r="LF259" s="11"/>
      <c r="LG259" s="11"/>
      <c r="LH259" s="11"/>
      <c r="LI259" s="11"/>
      <c r="LJ259" s="16"/>
      <c r="LK259" s="16"/>
      <c r="LL259" s="11"/>
      <c r="LM259" s="12"/>
      <c r="LN259" s="12"/>
      <c r="LO259" s="13"/>
      <c r="LP259" s="14"/>
      <c r="LQ259" s="11"/>
      <c r="LR259" s="11"/>
      <c r="LS259" s="11"/>
      <c r="LT259" s="11"/>
      <c r="LU259" s="11"/>
      <c r="LV259" s="11"/>
      <c r="LW259" s="11"/>
      <c r="LX259" s="11"/>
      <c r="LY259" s="11"/>
      <c r="LZ259" s="11"/>
      <c r="MA259" s="11"/>
      <c r="MB259" s="11"/>
      <c r="MC259" s="16"/>
      <c r="MD259" s="16"/>
      <c r="ME259" s="11"/>
      <c r="MF259" s="12"/>
      <c r="MG259" s="12"/>
      <c r="MH259" s="13"/>
      <c r="MI259" s="14"/>
      <c r="MJ259" s="11"/>
      <c r="MK259" s="11"/>
      <c r="ML259" s="11"/>
      <c r="MM259" s="11"/>
      <c r="MN259" s="11"/>
      <c r="MO259" s="11"/>
      <c r="MP259" s="11"/>
      <c r="MQ259" s="11"/>
      <c r="MR259" s="11"/>
      <c r="MS259" s="11"/>
      <c r="MT259" s="11"/>
      <c r="MU259" s="11"/>
      <c r="MV259" s="16"/>
      <c r="MW259" s="16"/>
      <c r="MX259" s="11"/>
      <c r="MY259" s="12"/>
      <c r="MZ259" s="12"/>
      <c r="NA259" s="13"/>
      <c r="NB259" s="14"/>
      <c r="NC259" s="11"/>
      <c r="ND259" s="11"/>
      <c r="NE259" s="11"/>
      <c r="NF259" s="11"/>
      <c r="NG259" s="11"/>
      <c r="NH259" s="11"/>
      <c r="NI259" s="11"/>
      <c r="NJ259" s="11"/>
      <c r="NK259" s="11"/>
      <c r="NL259" s="11"/>
      <c r="NM259" s="11"/>
      <c r="NN259" s="11"/>
      <c r="NO259" s="16"/>
      <c r="NP259" s="16"/>
      <c r="NQ259" s="11"/>
      <c r="NR259" s="12"/>
      <c r="NS259" s="12"/>
      <c r="NT259" s="13"/>
      <c r="NU259" s="14"/>
      <c r="NV259" s="11"/>
      <c r="NW259" s="11"/>
      <c r="NX259" s="11"/>
      <c r="NY259" s="11"/>
      <c r="NZ259" s="11"/>
      <c r="OA259" s="11"/>
      <c r="OB259" s="11"/>
      <c r="OC259" s="11"/>
      <c r="OD259" s="11"/>
      <c r="OE259" s="11"/>
      <c r="OF259" s="11"/>
      <c r="OG259" s="11"/>
      <c r="OH259" s="16"/>
      <c r="OI259" s="16"/>
      <c r="OJ259" s="11"/>
      <c r="OK259" s="12"/>
      <c r="OL259" s="12"/>
      <c r="OM259" s="13"/>
      <c r="ON259" s="14"/>
      <c r="OO259" s="11"/>
      <c r="OP259" s="11"/>
      <c r="OQ259" s="11"/>
      <c r="OR259" s="11"/>
      <c r="OS259" s="11"/>
      <c r="OT259" s="11"/>
      <c r="OU259" s="11"/>
      <c r="OV259" s="11"/>
      <c r="OW259" s="11"/>
      <c r="OX259" s="11"/>
      <c r="OY259" s="11"/>
      <c r="OZ259" s="11"/>
      <c r="PA259" s="16"/>
      <c r="PB259" s="16"/>
    </row>
    <row r="260" spans="1:418" ht="100" customHeight="1" x14ac:dyDescent="0.75">
      <c r="A260" s="12">
        <v>3468</v>
      </c>
      <c r="B260" s="12" t="s">
        <v>3467</v>
      </c>
      <c r="C260" s="12" t="s">
        <v>7578</v>
      </c>
      <c r="D260" s="26">
        <v>10000</v>
      </c>
      <c r="E260" s="27">
        <v>12178</v>
      </c>
      <c r="F260" s="12" t="s">
        <v>8218</v>
      </c>
      <c r="G260" s="12" t="s">
        <v>8223</v>
      </c>
      <c r="H260" s="12" t="s">
        <v>8245</v>
      </c>
      <c r="I260" s="12">
        <v>1474426800</v>
      </c>
      <c r="J260" s="12">
        <v>1471976529</v>
      </c>
      <c r="K260" s="12" t="b">
        <v>0</v>
      </c>
      <c r="L260" s="12">
        <v>17</v>
      </c>
      <c r="M260" s="12" t="b">
        <v>1</v>
      </c>
      <c r="N260" s="12" t="s">
        <v>8273</v>
      </c>
      <c r="O260" s="12" t="s">
        <v>8274</v>
      </c>
      <c r="P260" s="12">
        <v>122</v>
      </c>
      <c r="Q260" s="12">
        <v>716.35</v>
      </c>
      <c r="R260" s="15">
        <v>42605.765381944439</v>
      </c>
      <c r="S260" s="15">
        <v>42634.125</v>
      </c>
      <c r="T260" s="11"/>
      <c r="U260" s="12"/>
      <c r="V260" s="12"/>
      <c r="W260" s="13"/>
      <c r="X260" s="14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6"/>
      <c r="AL260" s="16"/>
      <c r="AM260" s="11"/>
      <c r="AN260" s="12"/>
      <c r="AO260" s="12"/>
      <c r="AP260" s="13"/>
      <c r="AQ260" s="14"/>
      <c r="AR260" s="11"/>
      <c r="AS260" s="11"/>
      <c r="AT260" s="11"/>
      <c r="AU260" s="11"/>
      <c r="AV260" s="11"/>
      <c r="AW260" s="11"/>
      <c r="AX260" s="11"/>
      <c r="AY260" s="11"/>
      <c r="AZ260" s="11"/>
      <c r="BA260" s="11"/>
      <c r="BB260" s="11"/>
      <c r="BC260" s="11"/>
      <c r="BD260" s="16"/>
      <c r="BE260" s="16"/>
      <c r="BF260" s="11"/>
      <c r="BG260" s="12"/>
      <c r="BH260" s="12"/>
      <c r="BI260" s="13"/>
      <c r="BJ260" s="14"/>
      <c r="BK260" s="11"/>
      <c r="BL260" s="11"/>
      <c r="BM260" s="11"/>
      <c r="BN260" s="11"/>
      <c r="BO260" s="11"/>
      <c r="BP260" s="11"/>
      <c r="BQ260" s="11"/>
      <c r="BR260" s="11"/>
      <c r="BS260" s="11"/>
      <c r="BT260" s="11"/>
      <c r="BU260" s="11"/>
      <c r="BV260" s="11"/>
      <c r="BW260" s="16"/>
      <c r="BX260" s="16"/>
      <c r="BY260" s="11"/>
      <c r="BZ260" s="12"/>
      <c r="CA260" s="12"/>
      <c r="CB260" s="13"/>
      <c r="CC260" s="14"/>
      <c r="CD260" s="11"/>
      <c r="CE260" s="11"/>
      <c r="CF260" s="11"/>
      <c r="CG260" s="11"/>
      <c r="CH260" s="11"/>
      <c r="CI260" s="11"/>
      <c r="CJ260" s="11"/>
      <c r="CK260" s="11"/>
      <c r="CL260" s="11"/>
      <c r="CM260" s="11"/>
      <c r="CN260" s="11"/>
      <c r="CO260" s="11"/>
      <c r="CP260" s="16"/>
      <c r="CQ260" s="16"/>
      <c r="CR260" s="11"/>
      <c r="CS260" s="12"/>
      <c r="CT260" s="12"/>
      <c r="CU260" s="13"/>
      <c r="CV260" s="14"/>
      <c r="CW260" s="11"/>
      <c r="CX260" s="11"/>
      <c r="CY260" s="11"/>
      <c r="CZ260" s="11"/>
      <c r="DA260" s="11"/>
      <c r="DB260" s="11"/>
      <c r="DC260" s="11"/>
      <c r="DD260" s="11"/>
      <c r="DE260" s="11"/>
      <c r="DF260" s="11"/>
      <c r="DG260" s="11"/>
      <c r="DH260" s="11"/>
      <c r="DI260" s="16"/>
      <c r="DJ260" s="16"/>
      <c r="DK260" s="11"/>
      <c r="DL260" s="12"/>
      <c r="DM260" s="12"/>
      <c r="DN260" s="13"/>
      <c r="DO260" s="14"/>
      <c r="DP260" s="11"/>
      <c r="DQ260" s="11"/>
      <c r="DR260" s="11"/>
      <c r="DS260" s="11"/>
      <c r="DT260" s="11"/>
      <c r="DU260" s="11"/>
      <c r="DV260" s="11"/>
      <c r="DW260" s="11"/>
      <c r="DX260" s="11"/>
      <c r="DY260" s="11"/>
      <c r="DZ260" s="11"/>
      <c r="EA260" s="11"/>
      <c r="EB260" s="16"/>
      <c r="EC260" s="16"/>
      <c r="ED260" s="11"/>
      <c r="EE260" s="12"/>
      <c r="EF260" s="12"/>
      <c r="EG260" s="13"/>
      <c r="EH260" s="14"/>
      <c r="EI260" s="11"/>
      <c r="EJ260" s="11"/>
      <c r="EK260" s="11"/>
      <c r="EL260" s="11"/>
      <c r="EM260" s="11"/>
      <c r="EN260" s="11"/>
      <c r="EO260" s="11"/>
      <c r="EP260" s="11"/>
      <c r="EQ260" s="11"/>
      <c r="ER260" s="11"/>
      <c r="ES260" s="11"/>
      <c r="ET260" s="11"/>
      <c r="EU260" s="16"/>
      <c r="EV260" s="16"/>
      <c r="EW260" s="11"/>
      <c r="EX260" s="12"/>
      <c r="EY260" s="12"/>
      <c r="EZ260" s="13"/>
      <c r="FA260" s="14"/>
      <c r="FB260" s="11"/>
      <c r="FC260" s="11"/>
      <c r="FD260" s="11"/>
      <c r="FE260" s="11"/>
      <c r="FF260" s="11"/>
      <c r="FG260" s="11"/>
      <c r="FH260" s="11"/>
      <c r="FI260" s="11"/>
      <c r="FJ260" s="11"/>
      <c r="FK260" s="11"/>
      <c r="FL260" s="11"/>
      <c r="FM260" s="11"/>
      <c r="FN260" s="16"/>
      <c r="FO260" s="16"/>
      <c r="FP260" s="11"/>
      <c r="FQ260" s="12"/>
      <c r="FR260" s="12"/>
      <c r="FS260" s="13"/>
      <c r="FT260" s="14"/>
      <c r="FU260" s="11"/>
      <c r="FV260" s="11"/>
      <c r="FW260" s="11"/>
      <c r="FX260" s="11"/>
      <c r="FY260" s="11"/>
      <c r="FZ260" s="11"/>
      <c r="GA260" s="11"/>
      <c r="GB260" s="11"/>
      <c r="GC260" s="11"/>
      <c r="GD260" s="11"/>
      <c r="GE260" s="11"/>
      <c r="GF260" s="11"/>
      <c r="GG260" s="16"/>
      <c r="GH260" s="16"/>
      <c r="GI260" s="11"/>
      <c r="GJ260" s="12"/>
      <c r="GK260" s="12"/>
      <c r="GL260" s="13"/>
      <c r="GM260" s="14"/>
      <c r="GN260" s="11"/>
      <c r="GO260" s="11"/>
      <c r="GP260" s="11"/>
      <c r="GQ260" s="11"/>
      <c r="GR260" s="11"/>
      <c r="GS260" s="11"/>
      <c r="GT260" s="11"/>
      <c r="GU260" s="11"/>
      <c r="GV260" s="11"/>
      <c r="GW260" s="11"/>
      <c r="GX260" s="11"/>
      <c r="GY260" s="11"/>
      <c r="GZ260" s="16"/>
      <c r="HA260" s="16"/>
      <c r="HB260" s="11"/>
      <c r="HC260" s="12"/>
      <c r="HD260" s="12"/>
      <c r="HE260" s="13"/>
      <c r="HF260" s="14"/>
      <c r="HG260" s="11"/>
      <c r="HH260" s="11"/>
      <c r="HI260" s="11"/>
      <c r="HJ260" s="11"/>
      <c r="HK260" s="11"/>
      <c r="HL260" s="11"/>
      <c r="HM260" s="11"/>
      <c r="HN260" s="11"/>
      <c r="HO260" s="11"/>
      <c r="HP260" s="11"/>
      <c r="HQ260" s="11"/>
      <c r="HR260" s="11"/>
      <c r="HS260" s="16"/>
      <c r="HT260" s="16"/>
      <c r="HU260" s="11"/>
      <c r="HV260" s="12"/>
      <c r="HW260" s="12"/>
      <c r="HX260" s="13"/>
      <c r="HY260" s="14"/>
      <c r="HZ260" s="11"/>
      <c r="IA260" s="11"/>
      <c r="IB260" s="11"/>
      <c r="IC260" s="11"/>
      <c r="ID260" s="11"/>
      <c r="IE260" s="11"/>
      <c r="IF260" s="11"/>
      <c r="IG260" s="11"/>
      <c r="IH260" s="11"/>
      <c r="II260" s="11"/>
      <c r="IJ260" s="11"/>
      <c r="IK260" s="11"/>
      <c r="IL260" s="16"/>
      <c r="IM260" s="16"/>
      <c r="IN260" s="11"/>
      <c r="IO260" s="12"/>
      <c r="IP260" s="12"/>
      <c r="IQ260" s="13"/>
      <c r="IR260" s="14"/>
      <c r="IS260" s="11"/>
      <c r="IT260" s="11"/>
      <c r="IU260" s="11"/>
      <c r="IV260" s="11"/>
      <c r="IW260" s="11"/>
      <c r="IX260" s="11"/>
      <c r="IY260" s="11"/>
      <c r="IZ260" s="11"/>
      <c r="JA260" s="11"/>
      <c r="JB260" s="11"/>
      <c r="JC260" s="11"/>
      <c r="JD260" s="11"/>
      <c r="JE260" s="16"/>
      <c r="JF260" s="16"/>
      <c r="JG260" s="11"/>
      <c r="JH260" s="12"/>
      <c r="JI260" s="12"/>
      <c r="JJ260" s="13"/>
      <c r="JK260" s="14"/>
      <c r="JL260" s="11"/>
      <c r="JM260" s="11"/>
      <c r="JN260" s="11"/>
      <c r="JO260" s="11"/>
      <c r="JP260" s="11"/>
      <c r="JQ260" s="11"/>
      <c r="JR260" s="11"/>
      <c r="JS260" s="11"/>
      <c r="JT260" s="11"/>
      <c r="JU260" s="11"/>
      <c r="JV260" s="11"/>
      <c r="JW260" s="11"/>
      <c r="JX260" s="16"/>
      <c r="JY260" s="16"/>
      <c r="JZ260" s="11"/>
      <c r="KA260" s="12"/>
      <c r="KB260" s="12"/>
      <c r="KC260" s="13"/>
      <c r="KD260" s="14"/>
      <c r="KE260" s="11"/>
      <c r="KF260" s="11"/>
      <c r="KG260" s="11"/>
      <c r="KH260" s="11"/>
      <c r="KI260" s="11"/>
      <c r="KJ260" s="11"/>
      <c r="KK260" s="11"/>
      <c r="KL260" s="11"/>
      <c r="KM260" s="11"/>
      <c r="KN260" s="11"/>
      <c r="KO260" s="11"/>
      <c r="KP260" s="11"/>
      <c r="KQ260" s="16"/>
      <c r="KR260" s="16"/>
      <c r="KS260" s="11"/>
      <c r="KT260" s="12"/>
      <c r="KU260" s="12"/>
      <c r="KV260" s="13"/>
      <c r="KW260" s="14"/>
      <c r="KX260" s="11"/>
      <c r="KY260" s="11"/>
      <c r="KZ260" s="11"/>
      <c r="LA260" s="11"/>
      <c r="LB260" s="11"/>
      <c r="LC260" s="11"/>
      <c r="LD260" s="11"/>
      <c r="LE260" s="11"/>
      <c r="LF260" s="11"/>
      <c r="LG260" s="11"/>
      <c r="LH260" s="11"/>
      <c r="LI260" s="11"/>
      <c r="LJ260" s="16"/>
      <c r="LK260" s="16"/>
      <c r="LL260" s="11"/>
      <c r="LM260" s="12"/>
      <c r="LN260" s="12"/>
      <c r="LO260" s="13"/>
      <c r="LP260" s="14"/>
      <c r="LQ260" s="11"/>
      <c r="LR260" s="11"/>
      <c r="LS260" s="11"/>
      <c r="LT260" s="11"/>
      <c r="LU260" s="11"/>
      <c r="LV260" s="11"/>
      <c r="LW260" s="11"/>
      <c r="LX260" s="11"/>
      <c r="LY260" s="11"/>
      <c r="LZ260" s="11"/>
      <c r="MA260" s="11"/>
      <c r="MB260" s="11"/>
      <c r="MC260" s="16"/>
      <c r="MD260" s="16"/>
      <c r="ME260" s="11"/>
      <c r="MF260" s="12"/>
      <c r="MG260" s="12"/>
      <c r="MH260" s="13"/>
      <c r="MI260" s="14"/>
      <c r="MJ260" s="11"/>
      <c r="MK260" s="11"/>
      <c r="ML260" s="11"/>
      <c r="MM260" s="11"/>
      <c r="MN260" s="11"/>
      <c r="MO260" s="11"/>
      <c r="MP260" s="11"/>
      <c r="MQ260" s="11"/>
      <c r="MR260" s="11"/>
      <c r="MS260" s="11"/>
      <c r="MT260" s="11"/>
      <c r="MU260" s="11"/>
      <c r="MV260" s="16"/>
      <c r="MW260" s="16"/>
      <c r="MX260" s="11"/>
      <c r="MY260" s="12"/>
      <c r="MZ260" s="12"/>
      <c r="NA260" s="13"/>
      <c r="NB260" s="14"/>
      <c r="NC260" s="11"/>
      <c r="ND260" s="11"/>
      <c r="NE260" s="11"/>
      <c r="NF260" s="11"/>
      <c r="NG260" s="11"/>
      <c r="NH260" s="11"/>
      <c r="NI260" s="11"/>
      <c r="NJ260" s="11"/>
      <c r="NK260" s="11"/>
      <c r="NL260" s="11"/>
      <c r="NM260" s="11"/>
      <c r="NN260" s="11"/>
      <c r="NO260" s="16"/>
      <c r="NP260" s="16"/>
      <c r="NQ260" s="11"/>
      <c r="NR260" s="12"/>
      <c r="NS260" s="12"/>
      <c r="NT260" s="13"/>
      <c r="NU260" s="14"/>
      <c r="NV260" s="11"/>
      <c r="NW260" s="11"/>
      <c r="NX260" s="11"/>
      <c r="NY260" s="11"/>
      <c r="NZ260" s="11"/>
      <c r="OA260" s="11"/>
      <c r="OB260" s="11"/>
      <c r="OC260" s="11"/>
      <c r="OD260" s="11"/>
      <c r="OE260" s="11"/>
      <c r="OF260" s="11"/>
      <c r="OG260" s="11"/>
      <c r="OH260" s="16"/>
      <c r="OI260" s="16"/>
      <c r="OJ260" s="11"/>
      <c r="OK260" s="12"/>
      <c r="OL260" s="12"/>
      <c r="OM260" s="13"/>
      <c r="ON260" s="14"/>
      <c r="OO260" s="11"/>
      <c r="OP260" s="11"/>
      <c r="OQ260" s="11"/>
      <c r="OR260" s="11"/>
      <c r="OS260" s="11"/>
      <c r="OT260" s="11"/>
      <c r="OU260" s="11"/>
      <c r="OV260" s="11"/>
      <c r="OW260" s="11"/>
      <c r="OX260" s="11"/>
      <c r="OY260" s="11"/>
      <c r="OZ260" s="11"/>
      <c r="PA260" s="16"/>
      <c r="PB260" s="16"/>
    </row>
    <row r="261" spans="1:418" ht="100" customHeight="1" x14ac:dyDescent="0.75">
      <c r="A261" s="12">
        <v>3469</v>
      </c>
      <c r="B261" s="12" t="s">
        <v>3468</v>
      </c>
      <c r="C261" s="12" t="s">
        <v>7579</v>
      </c>
      <c r="D261" s="26">
        <v>2800</v>
      </c>
      <c r="E261" s="27">
        <v>3175</v>
      </c>
      <c r="F261" s="12" t="s">
        <v>8218</v>
      </c>
      <c r="G261" s="12" t="s">
        <v>8223</v>
      </c>
      <c r="H261" s="12" t="s">
        <v>8245</v>
      </c>
      <c r="I261" s="12">
        <v>1461857045</v>
      </c>
      <c r="J261" s="12">
        <v>1459265045</v>
      </c>
      <c r="K261" s="12" t="b">
        <v>0</v>
      </c>
      <c r="L261" s="12">
        <v>63</v>
      </c>
      <c r="M261" s="12" t="b">
        <v>1</v>
      </c>
      <c r="N261" s="12" t="s">
        <v>8273</v>
      </c>
      <c r="O261" s="12" t="s">
        <v>8274</v>
      </c>
      <c r="P261" s="12">
        <v>113</v>
      </c>
      <c r="Q261" s="12">
        <v>50.4</v>
      </c>
      <c r="R261" s="15">
        <v>42458.641724537039</v>
      </c>
      <c r="S261" s="15">
        <v>42488.641724537039</v>
      </c>
      <c r="T261" s="11"/>
      <c r="U261" s="12"/>
      <c r="V261" s="12"/>
      <c r="W261" s="13"/>
      <c r="X261" s="14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6"/>
      <c r="AL261" s="16"/>
      <c r="AM261" s="11"/>
      <c r="AN261" s="12"/>
      <c r="AO261" s="12"/>
      <c r="AP261" s="13"/>
      <c r="AQ261" s="14"/>
      <c r="AR261" s="11"/>
      <c r="AS261" s="11"/>
      <c r="AT261" s="11"/>
      <c r="AU261" s="11"/>
      <c r="AV261" s="11"/>
      <c r="AW261" s="11"/>
      <c r="AX261" s="11"/>
      <c r="AY261" s="11"/>
      <c r="AZ261" s="11"/>
      <c r="BA261" s="11"/>
      <c r="BB261" s="11"/>
      <c r="BC261" s="11"/>
      <c r="BD261" s="16"/>
      <c r="BE261" s="16"/>
      <c r="BF261" s="11"/>
      <c r="BG261" s="12"/>
      <c r="BH261" s="12"/>
      <c r="BI261" s="13"/>
      <c r="BJ261" s="14"/>
      <c r="BK261" s="11"/>
      <c r="BL261" s="11"/>
      <c r="BM261" s="11"/>
      <c r="BN261" s="11"/>
      <c r="BO261" s="11"/>
      <c r="BP261" s="11"/>
      <c r="BQ261" s="11"/>
      <c r="BR261" s="11"/>
      <c r="BS261" s="11"/>
      <c r="BT261" s="11"/>
      <c r="BU261" s="11"/>
      <c r="BV261" s="11"/>
      <c r="BW261" s="16"/>
      <c r="BX261" s="16"/>
      <c r="BY261" s="11"/>
      <c r="BZ261" s="12"/>
      <c r="CA261" s="12"/>
      <c r="CB261" s="13"/>
      <c r="CC261" s="14"/>
      <c r="CD261" s="11"/>
      <c r="CE261" s="11"/>
      <c r="CF261" s="11"/>
      <c r="CG261" s="11"/>
      <c r="CH261" s="11"/>
      <c r="CI261" s="11"/>
      <c r="CJ261" s="11"/>
      <c r="CK261" s="11"/>
      <c r="CL261" s="11"/>
      <c r="CM261" s="11"/>
      <c r="CN261" s="11"/>
      <c r="CO261" s="11"/>
      <c r="CP261" s="16"/>
      <c r="CQ261" s="16"/>
      <c r="CR261" s="11"/>
      <c r="CS261" s="12"/>
      <c r="CT261" s="12"/>
      <c r="CU261" s="13"/>
      <c r="CV261" s="14"/>
      <c r="CW261" s="11"/>
      <c r="CX261" s="11"/>
      <c r="CY261" s="11"/>
      <c r="CZ261" s="11"/>
      <c r="DA261" s="11"/>
      <c r="DB261" s="11"/>
      <c r="DC261" s="11"/>
      <c r="DD261" s="11"/>
      <c r="DE261" s="11"/>
      <c r="DF261" s="11"/>
      <c r="DG261" s="11"/>
      <c r="DH261" s="11"/>
      <c r="DI261" s="16"/>
      <c r="DJ261" s="16"/>
      <c r="DK261" s="11"/>
      <c r="DL261" s="12"/>
      <c r="DM261" s="12"/>
      <c r="DN261" s="13"/>
      <c r="DO261" s="14"/>
      <c r="DP261" s="11"/>
      <c r="DQ261" s="11"/>
      <c r="DR261" s="11"/>
      <c r="DS261" s="11"/>
      <c r="DT261" s="11"/>
      <c r="DU261" s="11"/>
      <c r="DV261" s="11"/>
      <c r="DW261" s="11"/>
      <c r="DX261" s="11"/>
      <c r="DY261" s="11"/>
      <c r="DZ261" s="11"/>
      <c r="EA261" s="11"/>
      <c r="EB261" s="16"/>
      <c r="EC261" s="16"/>
      <c r="ED261" s="11"/>
      <c r="EE261" s="12"/>
      <c r="EF261" s="12"/>
      <c r="EG261" s="13"/>
      <c r="EH261" s="14"/>
      <c r="EI261" s="11"/>
      <c r="EJ261" s="11"/>
      <c r="EK261" s="11"/>
      <c r="EL261" s="11"/>
      <c r="EM261" s="11"/>
      <c r="EN261" s="11"/>
      <c r="EO261" s="11"/>
      <c r="EP261" s="11"/>
      <c r="EQ261" s="11"/>
      <c r="ER261" s="11"/>
      <c r="ES261" s="11"/>
      <c r="ET261" s="11"/>
      <c r="EU261" s="16"/>
      <c r="EV261" s="16"/>
      <c r="EW261" s="11"/>
      <c r="EX261" s="12"/>
      <c r="EY261" s="12"/>
      <c r="EZ261" s="13"/>
      <c r="FA261" s="14"/>
      <c r="FB261" s="11"/>
      <c r="FC261" s="11"/>
      <c r="FD261" s="11"/>
      <c r="FE261" s="11"/>
      <c r="FF261" s="11"/>
      <c r="FG261" s="11"/>
      <c r="FH261" s="11"/>
      <c r="FI261" s="11"/>
      <c r="FJ261" s="11"/>
      <c r="FK261" s="11"/>
      <c r="FL261" s="11"/>
      <c r="FM261" s="11"/>
      <c r="FN261" s="16"/>
      <c r="FO261" s="16"/>
      <c r="FP261" s="11"/>
      <c r="FQ261" s="12"/>
      <c r="FR261" s="12"/>
      <c r="FS261" s="13"/>
      <c r="FT261" s="14"/>
      <c r="FU261" s="11"/>
      <c r="FV261" s="11"/>
      <c r="FW261" s="11"/>
      <c r="FX261" s="11"/>
      <c r="FY261" s="11"/>
      <c r="FZ261" s="11"/>
      <c r="GA261" s="11"/>
      <c r="GB261" s="11"/>
      <c r="GC261" s="11"/>
      <c r="GD261" s="11"/>
      <c r="GE261" s="11"/>
      <c r="GF261" s="11"/>
      <c r="GG261" s="16"/>
      <c r="GH261" s="16"/>
      <c r="GI261" s="11"/>
      <c r="GJ261" s="12"/>
      <c r="GK261" s="12"/>
      <c r="GL261" s="13"/>
      <c r="GM261" s="14"/>
      <c r="GN261" s="11"/>
      <c r="GO261" s="11"/>
      <c r="GP261" s="11"/>
      <c r="GQ261" s="11"/>
      <c r="GR261" s="11"/>
      <c r="GS261" s="11"/>
      <c r="GT261" s="11"/>
      <c r="GU261" s="11"/>
      <c r="GV261" s="11"/>
      <c r="GW261" s="11"/>
      <c r="GX261" s="11"/>
      <c r="GY261" s="11"/>
      <c r="GZ261" s="16"/>
      <c r="HA261" s="16"/>
      <c r="HB261" s="11"/>
      <c r="HC261" s="12"/>
      <c r="HD261" s="12"/>
      <c r="HE261" s="13"/>
      <c r="HF261" s="14"/>
      <c r="HG261" s="11"/>
      <c r="HH261" s="11"/>
      <c r="HI261" s="11"/>
      <c r="HJ261" s="11"/>
      <c r="HK261" s="11"/>
      <c r="HL261" s="11"/>
      <c r="HM261" s="11"/>
      <c r="HN261" s="11"/>
      <c r="HO261" s="11"/>
      <c r="HP261" s="11"/>
      <c r="HQ261" s="11"/>
      <c r="HR261" s="11"/>
      <c r="HS261" s="16"/>
      <c r="HT261" s="16"/>
      <c r="HU261" s="11"/>
      <c r="HV261" s="12"/>
      <c r="HW261" s="12"/>
      <c r="HX261" s="13"/>
      <c r="HY261" s="14"/>
      <c r="HZ261" s="11"/>
      <c r="IA261" s="11"/>
      <c r="IB261" s="11"/>
      <c r="IC261" s="11"/>
      <c r="ID261" s="11"/>
      <c r="IE261" s="11"/>
      <c r="IF261" s="11"/>
      <c r="IG261" s="11"/>
      <c r="IH261" s="11"/>
      <c r="II261" s="11"/>
      <c r="IJ261" s="11"/>
      <c r="IK261" s="11"/>
      <c r="IL261" s="16"/>
      <c r="IM261" s="16"/>
      <c r="IN261" s="11"/>
      <c r="IO261" s="12"/>
      <c r="IP261" s="12"/>
      <c r="IQ261" s="13"/>
      <c r="IR261" s="14"/>
      <c r="IS261" s="11"/>
      <c r="IT261" s="11"/>
      <c r="IU261" s="11"/>
      <c r="IV261" s="11"/>
      <c r="IW261" s="11"/>
      <c r="IX261" s="11"/>
      <c r="IY261" s="11"/>
      <c r="IZ261" s="11"/>
      <c r="JA261" s="11"/>
      <c r="JB261" s="11"/>
      <c r="JC261" s="11"/>
      <c r="JD261" s="11"/>
      <c r="JE261" s="16"/>
      <c r="JF261" s="16"/>
      <c r="JG261" s="11"/>
      <c r="JH261" s="12"/>
      <c r="JI261" s="12"/>
      <c r="JJ261" s="13"/>
      <c r="JK261" s="14"/>
      <c r="JL261" s="11"/>
      <c r="JM261" s="11"/>
      <c r="JN261" s="11"/>
      <c r="JO261" s="11"/>
      <c r="JP261" s="11"/>
      <c r="JQ261" s="11"/>
      <c r="JR261" s="11"/>
      <c r="JS261" s="11"/>
      <c r="JT261" s="11"/>
      <c r="JU261" s="11"/>
      <c r="JV261" s="11"/>
      <c r="JW261" s="11"/>
      <c r="JX261" s="16"/>
      <c r="JY261" s="16"/>
      <c r="JZ261" s="11"/>
      <c r="KA261" s="12"/>
      <c r="KB261" s="12"/>
      <c r="KC261" s="13"/>
      <c r="KD261" s="14"/>
      <c r="KE261" s="11"/>
      <c r="KF261" s="11"/>
      <c r="KG261" s="11"/>
      <c r="KH261" s="11"/>
      <c r="KI261" s="11"/>
      <c r="KJ261" s="11"/>
      <c r="KK261" s="11"/>
      <c r="KL261" s="11"/>
      <c r="KM261" s="11"/>
      <c r="KN261" s="11"/>
      <c r="KO261" s="11"/>
      <c r="KP261" s="11"/>
      <c r="KQ261" s="16"/>
      <c r="KR261" s="16"/>
      <c r="KS261" s="11"/>
      <c r="KT261" s="12"/>
      <c r="KU261" s="12"/>
      <c r="KV261" s="13"/>
      <c r="KW261" s="14"/>
      <c r="KX261" s="11"/>
      <c r="KY261" s="11"/>
      <c r="KZ261" s="11"/>
      <c r="LA261" s="11"/>
      <c r="LB261" s="11"/>
      <c r="LC261" s="11"/>
      <c r="LD261" s="11"/>
      <c r="LE261" s="11"/>
      <c r="LF261" s="11"/>
      <c r="LG261" s="11"/>
      <c r="LH261" s="11"/>
      <c r="LI261" s="11"/>
      <c r="LJ261" s="16"/>
      <c r="LK261" s="16"/>
      <c r="LL261" s="11"/>
      <c r="LM261" s="12"/>
      <c r="LN261" s="12"/>
      <c r="LO261" s="13"/>
      <c r="LP261" s="14"/>
      <c r="LQ261" s="11"/>
      <c r="LR261" s="11"/>
      <c r="LS261" s="11"/>
      <c r="LT261" s="11"/>
      <c r="LU261" s="11"/>
      <c r="LV261" s="11"/>
      <c r="LW261" s="11"/>
      <c r="LX261" s="11"/>
      <c r="LY261" s="11"/>
      <c r="LZ261" s="11"/>
      <c r="MA261" s="11"/>
      <c r="MB261" s="11"/>
      <c r="MC261" s="16"/>
      <c r="MD261" s="16"/>
      <c r="ME261" s="11"/>
      <c r="MF261" s="12"/>
      <c r="MG261" s="12"/>
      <c r="MH261" s="13"/>
      <c r="MI261" s="14"/>
      <c r="MJ261" s="11"/>
      <c r="MK261" s="11"/>
      <c r="ML261" s="11"/>
      <c r="MM261" s="11"/>
      <c r="MN261" s="11"/>
      <c r="MO261" s="11"/>
      <c r="MP261" s="11"/>
      <c r="MQ261" s="11"/>
      <c r="MR261" s="11"/>
      <c r="MS261" s="11"/>
      <c r="MT261" s="11"/>
      <c r="MU261" s="11"/>
      <c r="MV261" s="16"/>
      <c r="MW261" s="16"/>
      <c r="MX261" s="11"/>
      <c r="MY261" s="12"/>
      <c r="MZ261" s="12"/>
      <c r="NA261" s="13"/>
      <c r="NB261" s="14"/>
      <c r="NC261" s="11"/>
      <c r="ND261" s="11"/>
      <c r="NE261" s="11"/>
      <c r="NF261" s="11"/>
      <c r="NG261" s="11"/>
      <c r="NH261" s="11"/>
      <c r="NI261" s="11"/>
      <c r="NJ261" s="11"/>
      <c r="NK261" s="11"/>
      <c r="NL261" s="11"/>
      <c r="NM261" s="11"/>
      <c r="NN261" s="11"/>
      <c r="NO261" s="16"/>
      <c r="NP261" s="16"/>
      <c r="NQ261" s="11"/>
      <c r="NR261" s="12"/>
      <c r="NS261" s="12"/>
      <c r="NT261" s="13"/>
      <c r="NU261" s="14"/>
      <c r="NV261" s="11"/>
      <c r="NW261" s="11"/>
      <c r="NX261" s="11"/>
      <c r="NY261" s="11"/>
      <c r="NZ261" s="11"/>
      <c r="OA261" s="11"/>
      <c r="OB261" s="11"/>
      <c r="OC261" s="11"/>
      <c r="OD261" s="11"/>
      <c r="OE261" s="11"/>
      <c r="OF261" s="11"/>
      <c r="OG261" s="11"/>
      <c r="OH261" s="16"/>
      <c r="OI261" s="16"/>
      <c r="OJ261" s="11"/>
      <c r="OK261" s="12"/>
      <c r="OL261" s="12"/>
      <c r="OM261" s="13"/>
      <c r="ON261" s="14"/>
      <c r="OO261" s="11"/>
      <c r="OP261" s="11"/>
      <c r="OQ261" s="11"/>
      <c r="OR261" s="11"/>
      <c r="OS261" s="11"/>
      <c r="OT261" s="11"/>
      <c r="OU261" s="11"/>
      <c r="OV261" s="11"/>
      <c r="OW261" s="11"/>
      <c r="OX261" s="11"/>
      <c r="OY261" s="11"/>
      <c r="OZ261" s="11"/>
      <c r="PA261" s="16"/>
      <c r="PB261" s="16"/>
    </row>
    <row r="262" spans="1:418" ht="100" customHeight="1" x14ac:dyDescent="0.75">
      <c r="A262" s="12">
        <v>3470</v>
      </c>
      <c r="B262" s="12" t="s">
        <v>3469</v>
      </c>
      <c r="C262" s="12" t="s">
        <v>7580</v>
      </c>
      <c r="D262" s="26">
        <v>250</v>
      </c>
      <c r="E262" s="27">
        <v>375</v>
      </c>
      <c r="F262" s="12" t="s">
        <v>8218</v>
      </c>
      <c r="G262" s="12" t="s">
        <v>8223</v>
      </c>
      <c r="H262" s="12" t="s">
        <v>8245</v>
      </c>
      <c r="I262" s="12">
        <v>1468618680</v>
      </c>
      <c r="J262" s="12">
        <v>1465345902</v>
      </c>
      <c r="K262" s="12" t="b">
        <v>0</v>
      </c>
      <c r="L262" s="12">
        <v>9</v>
      </c>
      <c r="M262" s="12" t="b">
        <v>1</v>
      </c>
      <c r="N262" s="12" t="s">
        <v>8273</v>
      </c>
      <c r="O262" s="12" t="s">
        <v>8274</v>
      </c>
      <c r="P262" s="12">
        <v>150</v>
      </c>
      <c r="Q262" s="12">
        <v>41.67</v>
      </c>
      <c r="R262" s="15">
        <v>42529.022013888884</v>
      </c>
      <c r="S262" s="15">
        <v>42566.901388888888</v>
      </c>
      <c r="T262" s="11"/>
      <c r="U262" s="12"/>
      <c r="V262" s="12"/>
      <c r="W262" s="13"/>
      <c r="X262" s="14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6"/>
      <c r="AL262" s="16"/>
      <c r="AM262" s="11"/>
      <c r="AN262" s="12"/>
      <c r="AO262" s="12"/>
      <c r="AP262" s="13"/>
      <c r="AQ262" s="14"/>
      <c r="AR262" s="11"/>
      <c r="AS262" s="11"/>
      <c r="AT262" s="11"/>
      <c r="AU262" s="11"/>
      <c r="AV262" s="11"/>
      <c r="AW262" s="11"/>
      <c r="AX262" s="11"/>
      <c r="AY262" s="11"/>
      <c r="AZ262" s="11"/>
      <c r="BA262" s="11"/>
      <c r="BB262" s="11"/>
      <c r="BC262" s="11"/>
      <c r="BD262" s="16"/>
      <c r="BE262" s="16"/>
      <c r="BF262" s="11"/>
      <c r="BG262" s="12"/>
      <c r="BH262" s="12"/>
      <c r="BI262" s="13"/>
      <c r="BJ262" s="14"/>
      <c r="BK262" s="11"/>
      <c r="BL262" s="11"/>
      <c r="BM262" s="11"/>
      <c r="BN262" s="11"/>
      <c r="BO262" s="11"/>
      <c r="BP262" s="11"/>
      <c r="BQ262" s="11"/>
      <c r="BR262" s="11"/>
      <c r="BS262" s="11"/>
      <c r="BT262" s="11"/>
      <c r="BU262" s="11"/>
      <c r="BV262" s="11"/>
      <c r="BW262" s="16"/>
      <c r="BX262" s="16"/>
      <c r="BY262" s="11"/>
      <c r="BZ262" s="12"/>
      <c r="CA262" s="12"/>
      <c r="CB262" s="13"/>
      <c r="CC262" s="14"/>
      <c r="CD262" s="11"/>
      <c r="CE262" s="11"/>
      <c r="CF262" s="11"/>
      <c r="CG262" s="11"/>
      <c r="CH262" s="11"/>
      <c r="CI262" s="11"/>
      <c r="CJ262" s="11"/>
      <c r="CK262" s="11"/>
      <c r="CL262" s="11"/>
      <c r="CM262" s="11"/>
      <c r="CN262" s="11"/>
      <c r="CO262" s="11"/>
      <c r="CP262" s="16"/>
      <c r="CQ262" s="16"/>
      <c r="CR262" s="11"/>
      <c r="CS262" s="12"/>
      <c r="CT262" s="12"/>
      <c r="CU262" s="13"/>
      <c r="CV262" s="14"/>
      <c r="CW262" s="11"/>
      <c r="CX262" s="11"/>
      <c r="CY262" s="11"/>
      <c r="CZ262" s="11"/>
      <c r="DA262" s="11"/>
      <c r="DB262" s="11"/>
      <c r="DC262" s="11"/>
      <c r="DD262" s="11"/>
      <c r="DE262" s="11"/>
      <c r="DF262" s="11"/>
      <c r="DG262" s="11"/>
      <c r="DH262" s="11"/>
      <c r="DI262" s="16"/>
      <c r="DJ262" s="16"/>
      <c r="DK262" s="11"/>
      <c r="DL262" s="12"/>
      <c r="DM262" s="12"/>
      <c r="DN262" s="13"/>
      <c r="DO262" s="14"/>
      <c r="DP262" s="11"/>
      <c r="DQ262" s="11"/>
      <c r="DR262" s="11"/>
      <c r="DS262" s="11"/>
      <c r="DT262" s="11"/>
      <c r="DU262" s="11"/>
      <c r="DV262" s="11"/>
      <c r="DW262" s="11"/>
      <c r="DX262" s="11"/>
      <c r="DY262" s="11"/>
      <c r="DZ262" s="11"/>
      <c r="EA262" s="11"/>
      <c r="EB262" s="16"/>
      <c r="EC262" s="16"/>
      <c r="ED262" s="11"/>
      <c r="EE262" s="12"/>
      <c r="EF262" s="12"/>
      <c r="EG262" s="13"/>
      <c r="EH262" s="14"/>
      <c r="EI262" s="11"/>
      <c r="EJ262" s="11"/>
      <c r="EK262" s="11"/>
      <c r="EL262" s="11"/>
      <c r="EM262" s="11"/>
      <c r="EN262" s="11"/>
      <c r="EO262" s="11"/>
      <c r="EP262" s="11"/>
      <c r="EQ262" s="11"/>
      <c r="ER262" s="11"/>
      <c r="ES262" s="11"/>
      <c r="ET262" s="11"/>
      <c r="EU262" s="16"/>
      <c r="EV262" s="16"/>
      <c r="EW262" s="11"/>
      <c r="EX262" s="12"/>
      <c r="EY262" s="12"/>
      <c r="EZ262" s="13"/>
      <c r="FA262" s="14"/>
      <c r="FB262" s="11"/>
      <c r="FC262" s="11"/>
      <c r="FD262" s="11"/>
      <c r="FE262" s="11"/>
      <c r="FF262" s="11"/>
      <c r="FG262" s="11"/>
      <c r="FH262" s="11"/>
      <c r="FI262" s="11"/>
      <c r="FJ262" s="11"/>
      <c r="FK262" s="11"/>
      <c r="FL262" s="11"/>
      <c r="FM262" s="11"/>
      <c r="FN262" s="16"/>
      <c r="FO262" s="16"/>
      <c r="FP262" s="11"/>
      <c r="FQ262" s="12"/>
      <c r="FR262" s="12"/>
      <c r="FS262" s="13"/>
      <c r="FT262" s="14"/>
      <c r="FU262" s="11"/>
      <c r="FV262" s="11"/>
      <c r="FW262" s="11"/>
      <c r="FX262" s="11"/>
      <c r="FY262" s="11"/>
      <c r="FZ262" s="11"/>
      <c r="GA262" s="11"/>
      <c r="GB262" s="11"/>
      <c r="GC262" s="11"/>
      <c r="GD262" s="11"/>
      <c r="GE262" s="11"/>
      <c r="GF262" s="11"/>
      <c r="GG262" s="16"/>
      <c r="GH262" s="16"/>
      <c r="GI262" s="11"/>
      <c r="GJ262" s="12"/>
      <c r="GK262" s="12"/>
      <c r="GL262" s="13"/>
      <c r="GM262" s="14"/>
      <c r="GN262" s="11"/>
      <c r="GO262" s="11"/>
      <c r="GP262" s="11"/>
      <c r="GQ262" s="11"/>
      <c r="GR262" s="11"/>
      <c r="GS262" s="11"/>
      <c r="GT262" s="11"/>
      <c r="GU262" s="11"/>
      <c r="GV262" s="11"/>
      <c r="GW262" s="11"/>
      <c r="GX262" s="11"/>
      <c r="GY262" s="11"/>
      <c r="GZ262" s="16"/>
      <c r="HA262" s="16"/>
      <c r="HB262" s="11"/>
      <c r="HC262" s="12"/>
      <c r="HD262" s="12"/>
      <c r="HE262" s="13"/>
      <c r="HF262" s="14"/>
      <c r="HG262" s="11"/>
      <c r="HH262" s="11"/>
      <c r="HI262" s="11"/>
      <c r="HJ262" s="11"/>
      <c r="HK262" s="11"/>
      <c r="HL262" s="11"/>
      <c r="HM262" s="11"/>
      <c r="HN262" s="11"/>
      <c r="HO262" s="11"/>
      <c r="HP262" s="11"/>
      <c r="HQ262" s="11"/>
      <c r="HR262" s="11"/>
      <c r="HS262" s="16"/>
      <c r="HT262" s="16"/>
      <c r="HU262" s="11"/>
      <c r="HV262" s="12"/>
      <c r="HW262" s="12"/>
      <c r="HX262" s="13"/>
      <c r="HY262" s="14"/>
      <c r="HZ262" s="11"/>
      <c r="IA262" s="11"/>
      <c r="IB262" s="11"/>
      <c r="IC262" s="11"/>
      <c r="ID262" s="11"/>
      <c r="IE262" s="11"/>
      <c r="IF262" s="11"/>
      <c r="IG262" s="11"/>
      <c r="IH262" s="11"/>
      <c r="II262" s="11"/>
      <c r="IJ262" s="11"/>
      <c r="IK262" s="11"/>
      <c r="IL262" s="16"/>
      <c r="IM262" s="16"/>
      <c r="IN262" s="11"/>
      <c r="IO262" s="12"/>
      <c r="IP262" s="12"/>
      <c r="IQ262" s="13"/>
      <c r="IR262" s="14"/>
      <c r="IS262" s="11"/>
      <c r="IT262" s="11"/>
      <c r="IU262" s="11"/>
      <c r="IV262" s="11"/>
      <c r="IW262" s="11"/>
      <c r="IX262" s="11"/>
      <c r="IY262" s="11"/>
      <c r="IZ262" s="11"/>
      <c r="JA262" s="11"/>
      <c r="JB262" s="11"/>
      <c r="JC262" s="11"/>
      <c r="JD262" s="11"/>
      <c r="JE262" s="16"/>
      <c r="JF262" s="16"/>
      <c r="JG262" s="11"/>
      <c r="JH262" s="12"/>
      <c r="JI262" s="12"/>
      <c r="JJ262" s="13"/>
      <c r="JK262" s="14"/>
      <c r="JL262" s="11"/>
      <c r="JM262" s="11"/>
      <c r="JN262" s="11"/>
      <c r="JO262" s="11"/>
      <c r="JP262" s="11"/>
      <c r="JQ262" s="11"/>
      <c r="JR262" s="11"/>
      <c r="JS262" s="11"/>
      <c r="JT262" s="11"/>
      <c r="JU262" s="11"/>
      <c r="JV262" s="11"/>
      <c r="JW262" s="11"/>
      <c r="JX262" s="16"/>
      <c r="JY262" s="16"/>
      <c r="JZ262" s="11"/>
      <c r="KA262" s="12"/>
      <c r="KB262" s="12"/>
      <c r="KC262" s="13"/>
      <c r="KD262" s="14"/>
      <c r="KE262" s="11"/>
      <c r="KF262" s="11"/>
      <c r="KG262" s="11"/>
      <c r="KH262" s="11"/>
      <c r="KI262" s="11"/>
      <c r="KJ262" s="11"/>
      <c r="KK262" s="11"/>
      <c r="KL262" s="11"/>
      <c r="KM262" s="11"/>
      <c r="KN262" s="11"/>
      <c r="KO262" s="11"/>
      <c r="KP262" s="11"/>
      <c r="KQ262" s="16"/>
      <c r="KR262" s="16"/>
      <c r="KS262" s="11"/>
      <c r="KT262" s="12"/>
      <c r="KU262" s="12"/>
      <c r="KV262" s="13"/>
      <c r="KW262" s="14"/>
      <c r="KX262" s="11"/>
      <c r="KY262" s="11"/>
      <c r="KZ262" s="11"/>
      <c r="LA262" s="11"/>
      <c r="LB262" s="11"/>
      <c r="LC262" s="11"/>
      <c r="LD262" s="11"/>
      <c r="LE262" s="11"/>
      <c r="LF262" s="11"/>
      <c r="LG262" s="11"/>
      <c r="LH262" s="11"/>
      <c r="LI262" s="11"/>
      <c r="LJ262" s="16"/>
      <c r="LK262" s="16"/>
      <c r="LL262" s="11"/>
      <c r="LM262" s="12"/>
      <c r="LN262" s="12"/>
      <c r="LO262" s="13"/>
      <c r="LP262" s="14"/>
      <c r="LQ262" s="11"/>
      <c r="LR262" s="11"/>
      <c r="LS262" s="11"/>
      <c r="LT262" s="11"/>
      <c r="LU262" s="11"/>
      <c r="LV262" s="11"/>
      <c r="LW262" s="11"/>
      <c r="LX262" s="11"/>
      <c r="LY262" s="11"/>
      <c r="LZ262" s="11"/>
      <c r="MA262" s="11"/>
      <c r="MB262" s="11"/>
      <c r="MC262" s="16"/>
      <c r="MD262" s="16"/>
      <c r="ME262" s="11"/>
      <c r="MF262" s="12"/>
      <c r="MG262" s="12"/>
      <c r="MH262" s="13"/>
      <c r="MI262" s="14"/>
      <c r="MJ262" s="11"/>
      <c r="MK262" s="11"/>
      <c r="ML262" s="11"/>
      <c r="MM262" s="11"/>
      <c r="MN262" s="11"/>
      <c r="MO262" s="11"/>
      <c r="MP262" s="11"/>
      <c r="MQ262" s="11"/>
      <c r="MR262" s="11"/>
      <c r="MS262" s="11"/>
      <c r="MT262" s="11"/>
      <c r="MU262" s="11"/>
      <c r="MV262" s="16"/>
      <c r="MW262" s="16"/>
      <c r="MX262" s="11"/>
      <c r="MY262" s="12"/>
      <c r="MZ262" s="12"/>
      <c r="NA262" s="13"/>
      <c r="NB262" s="14"/>
      <c r="NC262" s="11"/>
      <c r="ND262" s="11"/>
      <c r="NE262" s="11"/>
      <c r="NF262" s="11"/>
      <c r="NG262" s="11"/>
      <c r="NH262" s="11"/>
      <c r="NI262" s="11"/>
      <c r="NJ262" s="11"/>
      <c r="NK262" s="11"/>
      <c r="NL262" s="11"/>
      <c r="NM262" s="11"/>
      <c r="NN262" s="11"/>
      <c r="NO262" s="16"/>
      <c r="NP262" s="16"/>
      <c r="NQ262" s="11"/>
      <c r="NR262" s="12"/>
      <c r="NS262" s="12"/>
      <c r="NT262" s="13"/>
      <c r="NU262" s="14"/>
      <c r="NV262" s="11"/>
      <c r="NW262" s="11"/>
      <c r="NX262" s="11"/>
      <c r="NY262" s="11"/>
      <c r="NZ262" s="11"/>
      <c r="OA262" s="11"/>
      <c r="OB262" s="11"/>
      <c r="OC262" s="11"/>
      <c r="OD262" s="11"/>
      <c r="OE262" s="11"/>
      <c r="OF262" s="11"/>
      <c r="OG262" s="11"/>
      <c r="OH262" s="16"/>
      <c r="OI262" s="16"/>
      <c r="OJ262" s="11"/>
      <c r="OK262" s="12"/>
      <c r="OL262" s="12"/>
      <c r="OM262" s="13"/>
      <c r="ON262" s="14"/>
      <c r="OO262" s="11"/>
      <c r="OP262" s="11"/>
      <c r="OQ262" s="11"/>
      <c r="OR262" s="11"/>
      <c r="OS262" s="11"/>
      <c r="OT262" s="11"/>
      <c r="OU262" s="11"/>
      <c r="OV262" s="11"/>
      <c r="OW262" s="11"/>
      <c r="OX262" s="11"/>
      <c r="OY262" s="11"/>
      <c r="OZ262" s="11"/>
      <c r="PA262" s="16"/>
      <c r="PB262" s="16"/>
    </row>
    <row r="263" spans="1:418" ht="100" customHeight="1" x14ac:dyDescent="0.75">
      <c r="A263" s="12">
        <v>3472</v>
      </c>
      <c r="B263" s="12" t="s">
        <v>3471</v>
      </c>
      <c r="C263" s="12" t="s">
        <v>7582</v>
      </c>
      <c r="D263" s="26">
        <v>2000</v>
      </c>
      <c r="E263" s="27">
        <v>2041</v>
      </c>
      <c r="F263" s="12" t="s">
        <v>8218</v>
      </c>
      <c r="G263" s="12" t="s">
        <v>8223</v>
      </c>
      <c r="H263" s="12" t="s">
        <v>8245</v>
      </c>
      <c r="I263" s="12">
        <v>1415253540</v>
      </c>
      <c r="J263" s="12">
        <v>1413432331</v>
      </c>
      <c r="K263" s="12" t="b">
        <v>0</v>
      </c>
      <c r="L263" s="12">
        <v>23</v>
      </c>
      <c r="M263" s="12" t="b">
        <v>1</v>
      </c>
      <c r="N263" s="12" t="s">
        <v>8273</v>
      </c>
      <c r="O263" s="12" t="s">
        <v>8274</v>
      </c>
      <c r="P263" s="12">
        <v>102</v>
      </c>
      <c r="Q263" s="12">
        <v>88.74</v>
      </c>
      <c r="R263" s="15">
        <v>41928.170497685183</v>
      </c>
      <c r="S263" s="15">
        <v>41949.249305555553</v>
      </c>
      <c r="T263" s="11"/>
      <c r="U263" s="12"/>
      <c r="V263" s="12"/>
      <c r="W263" s="13"/>
      <c r="X263" s="14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6"/>
      <c r="AL263" s="16"/>
      <c r="AM263" s="11"/>
      <c r="AN263" s="12"/>
      <c r="AO263" s="12"/>
      <c r="AP263" s="13"/>
      <c r="AQ263" s="14"/>
      <c r="AR263" s="11"/>
      <c r="AS263" s="11"/>
      <c r="AT263" s="11"/>
      <c r="AU263" s="11"/>
      <c r="AV263" s="11"/>
      <c r="AW263" s="11"/>
      <c r="AX263" s="11"/>
      <c r="AY263" s="11"/>
      <c r="AZ263" s="11"/>
      <c r="BA263" s="11"/>
      <c r="BB263" s="11"/>
      <c r="BC263" s="11"/>
      <c r="BD263" s="16"/>
      <c r="BE263" s="16"/>
      <c r="BF263" s="11"/>
      <c r="BG263" s="12"/>
      <c r="BH263" s="12"/>
      <c r="BI263" s="13"/>
      <c r="BJ263" s="14"/>
      <c r="BK263" s="11"/>
      <c r="BL263" s="11"/>
      <c r="BM263" s="11"/>
      <c r="BN263" s="11"/>
      <c r="BO263" s="11"/>
      <c r="BP263" s="11"/>
      <c r="BQ263" s="11"/>
      <c r="BR263" s="11"/>
      <c r="BS263" s="11"/>
      <c r="BT263" s="11"/>
      <c r="BU263" s="11"/>
      <c r="BV263" s="11"/>
      <c r="BW263" s="16"/>
      <c r="BX263" s="16"/>
      <c r="BY263" s="11"/>
      <c r="BZ263" s="12"/>
      <c r="CA263" s="12"/>
      <c r="CB263" s="13"/>
      <c r="CC263" s="14"/>
      <c r="CD263" s="11"/>
      <c r="CE263" s="11"/>
      <c r="CF263" s="11"/>
      <c r="CG263" s="11"/>
      <c r="CH263" s="11"/>
      <c r="CI263" s="11"/>
      <c r="CJ263" s="11"/>
      <c r="CK263" s="11"/>
      <c r="CL263" s="11"/>
      <c r="CM263" s="11"/>
      <c r="CN263" s="11"/>
      <c r="CO263" s="11"/>
      <c r="CP263" s="16"/>
      <c r="CQ263" s="16"/>
      <c r="CR263" s="11"/>
      <c r="CS263" s="12"/>
      <c r="CT263" s="12"/>
      <c r="CU263" s="13"/>
      <c r="CV263" s="14"/>
      <c r="CW263" s="11"/>
      <c r="CX263" s="11"/>
      <c r="CY263" s="11"/>
      <c r="CZ263" s="11"/>
      <c r="DA263" s="11"/>
      <c r="DB263" s="11"/>
      <c r="DC263" s="11"/>
      <c r="DD263" s="11"/>
      <c r="DE263" s="11"/>
      <c r="DF263" s="11"/>
      <c r="DG263" s="11"/>
      <c r="DH263" s="11"/>
      <c r="DI263" s="16"/>
      <c r="DJ263" s="16"/>
      <c r="DK263" s="11"/>
      <c r="DL263" s="12"/>
      <c r="DM263" s="12"/>
      <c r="DN263" s="13"/>
      <c r="DO263" s="14"/>
      <c r="DP263" s="11"/>
      <c r="DQ263" s="11"/>
      <c r="DR263" s="11"/>
      <c r="DS263" s="11"/>
      <c r="DT263" s="11"/>
      <c r="DU263" s="11"/>
      <c r="DV263" s="11"/>
      <c r="DW263" s="11"/>
      <c r="DX263" s="11"/>
      <c r="DY263" s="11"/>
      <c r="DZ263" s="11"/>
      <c r="EA263" s="11"/>
      <c r="EB263" s="16"/>
      <c r="EC263" s="16"/>
      <c r="ED263" s="11"/>
      <c r="EE263" s="12"/>
      <c r="EF263" s="12"/>
      <c r="EG263" s="13"/>
      <c r="EH263" s="14"/>
      <c r="EI263" s="11"/>
      <c r="EJ263" s="11"/>
      <c r="EK263" s="11"/>
      <c r="EL263" s="11"/>
      <c r="EM263" s="11"/>
      <c r="EN263" s="11"/>
      <c r="EO263" s="11"/>
      <c r="EP263" s="11"/>
      <c r="EQ263" s="11"/>
      <c r="ER263" s="11"/>
      <c r="ES263" s="11"/>
      <c r="ET263" s="11"/>
      <c r="EU263" s="16"/>
      <c r="EV263" s="16"/>
      <c r="EW263" s="11"/>
      <c r="EX263" s="12"/>
      <c r="EY263" s="12"/>
      <c r="EZ263" s="13"/>
      <c r="FA263" s="14"/>
      <c r="FB263" s="11"/>
      <c r="FC263" s="11"/>
      <c r="FD263" s="11"/>
      <c r="FE263" s="11"/>
      <c r="FF263" s="11"/>
      <c r="FG263" s="11"/>
      <c r="FH263" s="11"/>
      <c r="FI263" s="11"/>
      <c r="FJ263" s="11"/>
      <c r="FK263" s="11"/>
      <c r="FL263" s="11"/>
      <c r="FM263" s="11"/>
      <c r="FN263" s="16"/>
      <c r="FO263" s="16"/>
      <c r="FP263" s="11"/>
      <c r="FQ263" s="12"/>
      <c r="FR263" s="12"/>
      <c r="FS263" s="13"/>
      <c r="FT263" s="14"/>
      <c r="FU263" s="11"/>
      <c r="FV263" s="11"/>
      <c r="FW263" s="11"/>
      <c r="FX263" s="11"/>
      <c r="FY263" s="11"/>
      <c r="FZ263" s="11"/>
      <c r="GA263" s="11"/>
      <c r="GB263" s="11"/>
      <c r="GC263" s="11"/>
      <c r="GD263" s="11"/>
      <c r="GE263" s="11"/>
      <c r="GF263" s="11"/>
      <c r="GG263" s="16"/>
      <c r="GH263" s="16"/>
      <c r="GI263" s="11"/>
      <c r="GJ263" s="12"/>
      <c r="GK263" s="12"/>
      <c r="GL263" s="13"/>
      <c r="GM263" s="14"/>
      <c r="GN263" s="11"/>
      <c r="GO263" s="11"/>
      <c r="GP263" s="11"/>
      <c r="GQ263" s="11"/>
      <c r="GR263" s="11"/>
      <c r="GS263" s="11"/>
      <c r="GT263" s="11"/>
      <c r="GU263" s="11"/>
      <c r="GV263" s="11"/>
      <c r="GW263" s="11"/>
      <c r="GX263" s="11"/>
      <c r="GY263" s="11"/>
      <c r="GZ263" s="16"/>
      <c r="HA263" s="16"/>
      <c r="HB263" s="11"/>
      <c r="HC263" s="12"/>
      <c r="HD263" s="12"/>
      <c r="HE263" s="13"/>
      <c r="HF263" s="14"/>
      <c r="HG263" s="11"/>
      <c r="HH263" s="11"/>
      <c r="HI263" s="11"/>
      <c r="HJ263" s="11"/>
      <c r="HK263" s="11"/>
      <c r="HL263" s="11"/>
      <c r="HM263" s="11"/>
      <c r="HN263" s="11"/>
      <c r="HO263" s="11"/>
      <c r="HP263" s="11"/>
      <c r="HQ263" s="11"/>
      <c r="HR263" s="11"/>
      <c r="HS263" s="16"/>
      <c r="HT263" s="16"/>
      <c r="HU263" s="11"/>
      <c r="HV263" s="12"/>
      <c r="HW263" s="12"/>
      <c r="HX263" s="13"/>
      <c r="HY263" s="14"/>
      <c r="HZ263" s="11"/>
      <c r="IA263" s="11"/>
      <c r="IB263" s="11"/>
      <c r="IC263" s="11"/>
      <c r="ID263" s="11"/>
      <c r="IE263" s="11"/>
      <c r="IF263" s="11"/>
      <c r="IG263" s="11"/>
      <c r="IH263" s="11"/>
      <c r="II263" s="11"/>
      <c r="IJ263" s="11"/>
      <c r="IK263" s="11"/>
      <c r="IL263" s="16"/>
      <c r="IM263" s="16"/>
      <c r="IN263" s="11"/>
      <c r="IO263" s="12"/>
      <c r="IP263" s="12"/>
      <c r="IQ263" s="13"/>
      <c r="IR263" s="14"/>
      <c r="IS263" s="11"/>
      <c r="IT263" s="11"/>
      <c r="IU263" s="11"/>
      <c r="IV263" s="11"/>
      <c r="IW263" s="11"/>
      <c r="IX263" s="11"/>
      <c r="IY263" s="11"/>
      <c r="IZ263" s="11"/>
      <c r="JA263" s="11"/>
      <c r="JB263" s="11"/>
      <c r="JC263" s="11"/>
      <c r="JD263" s="11"/>
      <c r="JE263" s="16"/>
      <c r="JF263" s="16"/>
      <c r="JG263" s="11"/>
      <c r="JH263" s="12"/>
      <c r="JI263" s="12"/>
      <c r="JJ263" s="13"/>
      <c r="JK263" s="14"/>
      <c r="JL263" s="11"/>
      <c r="JM263" s="11"/>
      <c r="JN263" s="11"/>
      <c r="JO263" s="11"/>
      <c r="JP263" s="11"/>
      <c r="JQ263" s="11"/>
      <c r="JR263" s="11"/>
      <c r="JS263" s="11"/>
      <c r="JT263" s="11"/>
      <c r="JU263" s="11"/>
      <c r="JV263" s="11"/>
      <c r="JW263" s="11"/>
      <c r="JX263" s="16"/>
      <c r="JY263" s="16"/>
      <c r="JZ263" s="11"/>
      <c r="KA263" s="12"/>
      <c r="KB263" s="12"/>
      <c r="KC263" s="13"/>
      <c r="KD263" s="14"/>
      <c r="KE263" s="11"/>
      <c r="KF263" s="11"/>
      <c r="KG263" s="11"/>
      <c r="KH263" s="11"/>
      <c r="KI263" s="11"/>
      <c r="KJ263" s="11"/>
      <c r="KK263" s="11"/>
      <c r="KL263" s="11"/>
      <c r="KM263" s="11"/>
      <c r="KN263" s="11"/>
      <c r="KO263" s="11"/>
      <c r="KP263" s="11"/>
      <c r="KQ263" s="16"/>
      <c r="KR263" s="16"/>
      <c r="KS263" s="11"/>
      <c r="KT263" s="12"/>
      <c r="KU263" s="12"/>
      <c r="KV263" s="13"/>
      <c r="KW263" s="14"/>
      <c r="KX263" s="11"/>
      <c r="KY263" s="11"/>
      <c r="KZ263" s="11"/>
      <c r="LA263" s="11"/>
      <c r="LB263" s="11"/>
      <c r="LC263" s="11"/>
      <c r="LD263" s="11"/>
      <c r="LE263" s="11"/>
      <c r="LF263" s="11"/>
      <c r="LG263" s="11"/>
      <c r="LH263" s="11"/>
      <c r="LI263" s="11"/>
      <c r="LJ263" s="16"/>
      <c r="LK263" s="16"/>
      <c r="LL263" s="11"/>
      <c r="LM263" s="12"/>
      <c r="LN263" s="12"/>
      <c r="LO263" s="13"/>
      <c r="LP263" s="14"/>
      <c r="LQ263" s="11"/>
      <c r="LR263" s="11"/>
      <c r="LS263" s="11"/>
      <c r="LT263" s="11"/>
      <c r="LU263" s="11"/>
      <c r="LV263" s="11"/>
      <c r="LW263" s="11"/>
      <c r="LX263" s="11"/>
      <c r="LY263" s="11"/>
      <c r="LZ263" s="11"/>
      <c r="MA263" s="11"/>
      <c r="MB263" s="11"/>
      <c r="MC263" s="16"/>
      <c r="MD263" s="16"/>
      <c r="ME263" s="11"/>
      <c r="MF263" s="12"/>
      <c r="MG263" s="12"/>
      <c r="MH263" s="13"/>
      <c r="MI263" s="14"/>
      <c r="MJ263" s="11"/>
      <c r="MK263" s="11"/>
      <c r="ML263" s="11"/>
      <c r="MM263" s="11"/>
      <c r="MN263" s="11"/>
      <c r="MO263" s="11"/>
      <c r="MP263" s="11"/>
      <c r="MQ263" s="11"/>
      <c r="MR263" s="11"/>
      <c r="MS263" s="11"/>
      <c r="MT263" s="11"/>
      <c r="MU263" s="11"/>
      <c r="MV263" s="16"/>
      <c r="MW263" s="16"/>
      <c r="MX263" s="11"/>
      <c r="MY263" s="12"/>
      <c r="MZ263" s="12"/>
      <c r="NA263" s="13"/>
      <c r="NB263" s="14"/>
      <c r="NC263" s="11"/>
      <c r="ND263" s="11"/>
      <c r="NE263" s="11"/>
      <c r="NF263" s="11"/>
      <c r="NG263" s="11"/>
      <c r="NH263" s="11"/>
      <c r="NI263" s="11"/>
      <c r="NJ263" s="11"/>
      <c r="NK263" s="11"/>
      <c r="NL263" s="11"/>
      <c r="NM263" s="11"/>
      <c r="NN263" s="11"/>
      <c r="NO263" s="16"/>
      <c r="NP263" s="16"/>
      <c r="NQ263" s="11"/>
      <c r="NR263" s="12"/>
      <c r="NS263" s="12"/>
      <c r="NT263" s="13"/>
      <c r="NU263" s="14"/>
      <c r="NV263" s="11"/>
      <c r="NW263" s="11"/>
      <c r="NX263" s="11"/>
      <c r="NY263" s="11"/>
      <c r="NZ263" s="11"/>
      <c r="OA263" s="11"/>
      <c r="OB263" s="11"/>
      <c r="OC263" s="11"/>
      <c r="OD263" s="11"/>
      <c r="OE263" s="11"/>
      <c r="OF263" s="11"/>
      <c r="OG263" s="11"/>
      <c r="OH263" s="16"/>
      <c r="OI263" s="16"/>
      <c r="OJ263" s="11"/>
      <c r="OK263" s="12"/>
      <c r="OL263" s="12"/>
      <c r="OM263" s="13"/>
      <c r="ON263" s="14"/>
      <c r="OO263" s="11"/>
      <c r="OP263" s="11"/>
      <c r="OQ263" s="11"/>
      <c r="OR263" s="11"/>
      <c r="OS263" s="11"/>
      <c r="OT263" s="11"/>
      <c r="OU263" s="11"/>
      <c r="OV263" s="11"/>
      <c r="OW263" s="11"/>
      <c r="OX263" s="11"/>
      <c r="OY263" s="11"/>
      <c r="OZ263" s="11"/>
      <c r="PA263" s="16"/>
      <c r="PB263" s="16"/>
    </row>
    <row r="264" spans="1:418" ht="100" customHeight="1" x14ac:dyDescent="0.75">
      <c r="A264" s="12">
        <v>3473</v>
      </c>
      <c r="B264" s="12" t="s">
        <v>3472</v>
      </c>
      <c r="C264" s="12" t="s">
        <v>7583</v>
      </c>
      <c r="D264" s="26">
        <v>4900</v>
      </c>
      <c r="E264" s="27">
        <v>4900</v>
      </c>
      <c r="F264" s="12" t="s">
        <v>8218</v>
      </c>
      <c r="G264" s="12" t="s">
        <v>8223</v>
      </c>
      <c r="H264" s="12" t="s">
        <v>8245</v>
      </c>
      <c r="I264" s="12">
        <v>1426883220</v>
      </c>
      <c r="J264" s="12">
        <v>1425067296</v>
      </c>
      <c r="K264" s="12" t="b">
        <v>0</v>
      </c>
      <c r="L264" s="12">
        <v>33</v>
      </c>
      <c r="M264" s="12" t="b">
        <v>1</v>
      </c>
      <c r="N264" s="12" t="s">
        <v>8273</v>
      </c>
      <c r="O264" s="12" t="s">
        <v>8274</v>
      </c>
      <c r="P264" s="12">
        <v>100</v>
      </c>
      <c r="Q264" s="12">
        <v>148.47999999999999</v>
      </c>
      <c r="R264" s="15">
        <v>42062.834444444445</v>
      </c>
      <c r="S264" s="15">
        <v>42083.852083333331</v>
      </c>
      <c r="T264" s="11"/>
      <c r="U264" s="12"/>
      <c r="V264" s="12"/>
      <c r="W264" s="13"/>
      <c r="X264" s="14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6"/>
      <c r="AL264" s="16"/>
      <c r="AM264" s="11"/>
      <c r="AN264" s="12"/>
      <c r="AO264" s="12"/>
      <c r="AP264" s="13"/>
      <c r="AQ264" s="14"/>
      <c r="AR264" s="11"/>
      <c r="AS264" s="11"/>
      <c r="AT264" s="11"/>
      <c r="AU264" s="11"/>
      <c r="AV264" s="11"/>
      <c r="AW264" s="11"/>
      <c r="AX264" s="11"/>
      <c r="AY264" s="11"/>
      <c r="AZ264" s="11"/>
      <c r="BA264" s="11"/>
      <c r="BB264" s="11"/>
      <c r="BC264" s="11"/>
      <c r="BD264" s="16"/>
      <c r="BE264" s="16"/>
      <c r="BF264" s="11"/>
      <c r="BG264" s="12"/>
      <c r="BH264" s="12"/>
      <c r="BI264" s="13"/>
      <c r="BJ264" s="14"/>
      <c r="BK264" s="11"/>
      <c r="BL264" s="11"/>
      <c r="BM264" s="11"/>
      <c r="BN264" s="11"/>
      <c r="BO264" s="11"/>
      <c r="BP264" s="11"/>
      <c r="BQ264" s="11"/>
      <c r="BR264" s="11"/>
      <c r="BS264" s="11"/>
      <c r="BT264" s="11"/>
      <c r="BU264" s="11"/>
      <c r="BV264" s="11"/>
      <c r="BW264" s="16"/>
      <c r="BX264" s="16"/>
      <c r="BY264" s="11"/>
      <c r="BZ264" s="12"/>
      <c r="CA264" s="12"/>
      <c r="CB264" s="13"/>
      <c r="CC264" s="14"/>
      <c r="CD264" s="11"/>
      <c r="CE264" s="11"/>
      <c r="CF264" s="11"/>
      <c r="CG264" s="11"/>
      <c r="CH264" s="11"/>
      <c r="CI264" s="11"/>
      <c r="CJ264" s="11"/>
      <c r="CK264" s="11"/>
      <c r="CL264" s="11"/>
      <c r="CM264" s="11"/>
      <c r="CN264" s="11"/>
      <c r="CO264" s="11"/>
      <c r="CP264" s="16"/>
      <c r="CQ264" s="16"/>
      <c r="CR264" s="11"/>
      <c r="CS264" s="12"/>
      <c r="CT264" s="12"/>
      <c r="CU264" s="13"/>
      <c r="CV264" s="14"/>
      <c r="CW264" s="11"/>
      <c r="CX264" s="11"/>
      <c r="CY264" s="11"/>
      <c r="CZ264" s="11"/>
      <c r="DA264" s="11"/>
      <c r="DB264" s="11"/>
      <c r="DC264" s="11"/>
      <c r="DD264" s="11"/>
      <c r="DE264" s="11"/>
      <c r="DF264" s="11"/>
      <c r="DG264" s="11"/>
      <c r="DH264" s="11"/>
      <c r="DI264" s="16"/>
      <c r="DJ264" s="16"/>
      <c r="DK264" s="11"/>
      <c r="DL264" s="12"/>
      <c r="DM264" s="12"/>
      <c r="DN264" s="13"/>
      <c r="DO264" s="14"/>
      <c r="DP264" s="11"/>
      <c r="DQ264" s="11"/>
      <c r="DR264" s="11"/>
      <c r="DS264" s="11"/>
      <c r="DT264" s="11"/>
      <c r="DU264" s="11"/>
      <c r="DV264" s="11"/>
      <c r="DW264" s="11"/>
      <c r="DX264" s="11"/>
      <c r="DY264" s="11"/>
      <c r="DZ264" s="11"/>
      <c r="EA264" s="11"/>
      <c r="EB264" s="16"/>
      <c r="EC264" s="16"/>
      <c r="ED264" s="11"/>
      <c r="EE264" s="12"/>
      <c r="EF264" s="12"/>
      <c r="EG264" s="13"/>
      <c r="EH264" s="14"/>
      <c r="EI264" s="11"/>
      <c r="EJ264" s="11"/>
      <c r="EK264" s="11"/>
      <c r="EL264" s="11"/>
      <c r="EM264" s="11"/>
      <c r="EN264" s="11"/>
      <c r="EO264" s="11"/>
      <c r="EP264" s="11"/>
      <c r="EQ264" s="11"/>
      <c r="ER264" s="11"/>
      <c r="ES264" s="11"/>
      <c r="ET264" s="11"/>
      <c r="EU264" s="16"/>
      <c r="EV264" s="16"/>
      <c r="EW264" s="11"/>
      <c r="EX264" s="12"/>
      <c r="EY264" s="12"/>
      <c r="EZ264" s="13"/>
      <c r="FA264" s="14"/>
      <c r="FB264" s="11"/>
      <c r="FC264" s="11"/>
      <c r="FD264" s="11"/>
      <c r="FE264" s="11"/>
      <c r="FF264" s="11"/>
      <c r="FG264" s="11"/>
      <c r="FH264" s="11"/>
      <c r="FI264" s="11"/>
      <c r="FJ264" s="11"/>
      <c r="FK264" s="11"/>
      <c r="FL264" s="11"/>
      <c r="FM264" s="11"/>
      <c r="FN264" s="16"/>
      <c r="FO264" s="16"/>
      <c r="FP264" s="11"/>
      <c r="FQ264" s="12"/>
      <c r="FR264" s="12"/>
      <c r="FS264" s="13"/>
      <c r="FT264" s="14"/>
      <c r="FU264" s="11"/>
      <c r="FV264" s="11"/>
      <c r="FW264" s="11"/>
      <c r="FX264" s="11"/>
      <c r="FY264" s="11"/>
      <c r="FZ264" s="11"/>
      <c r="GA264" s="11"/>
      <c r="GB264" s="11"/>
      <c r="GC264" s="11"/>
      <c r="GD264" s="11"/>
      <c r="GE264" s="11"/>
      <c r="GF264" s="11"/>
      <c r="GG264" s="16"/>
      <c r="GH264" s="16"/>
      <c r="GI264" s="11"/>
      <c r="GJ264" s="12"/>
      <c r="GK264" s="12"/>
      <c r="GL264" s="13"/>
      <c r="GM264" s="14"/>
      <c r="GN264" s="11"/>
      <c r="GO264" s="11"/>
      <c r="GP264" s="11"/>
      <c r="GQ264" s="11"/>
      <c r="GR264" s="11"/>
      <c r="GS264" s="11"/>
      <c r="GT264" s="11"/>
      <c r="GU264" s="11"/>
      <c r="GV264" s="11"/>
      <c r="GW264" s="11"/>
      <c r="GX264" s="11"/>
      <c r="GY264" s="11"/>
      <c r="GZ264" s="16"/>
      <c r="HA264" s="16"/>
      <c r="HB264" s="11"/>
      <c r="HC264" s="12"/>
      <c r="HD264" s="12"/>
      <c r="HE264" s="13"/>
      <c r="HF264" s="14"/>
      <c r="HG264" s="11"/>
      <c r="HH264" s="11"/>
      <c r="HI264" s="11"/>
      <c r="HJ264" s="11"/>
      <c r="HK264" s="11"/>
      <c r="HL264" s="11"/>
      <c r="HM264" s="11"/>
      <c r="HN264" s="11"/>
      <c r="HO264" s="11"/>
      <c r="HP264" s="11"/>
      <c r="HQ264" s="11"/>
      <c r="HR264" s="11"/>
      <c r="HS264" s="16"/>
      <c r="HT264" s="16"/>
      <c r="HU264" s="11"/>
      <c r="HV264" s="12"/>
      <c r="HW264" s="12"/>
      <c r="HX264" s="13"/>
      <c r="HY264" s="14"/>
      <c r="HZ264" s="11"/>
      <c r="IA264" s="11"/>
      <c r="IB264" s="11"/>
      <c r="IC264" s="11"/>
      <c r="ID264" s="11"/>
      <c r="IE264" s="11"/>
      <c r="IF264" s="11"/>
      <c r="IG264" s="11"/>
      <c r="IH264" s="11"/>
      <c r="II264" s="11"/>
      <c r="IJ264" s="11"/>
      <c r="IK264" s="11"/>
      <c r="IL264" s="16"/>
      <c r="IM264" s="16"/>
      <c r="IN264" s="11"/>
      <c r="IO264" s="12"/>
      <c r="IP264" s="12"/>
      <c r="IQ264" s="13"/>
      <c r="IR264" s="14"/>
      <c r="IS264" s="11"/>
      <c r="IT264" s="11"/>
      <c r="IU264" s="11"/>
      <c r="IV264" s="11"/>
      <c r="IW264" s="11"/>
      <c r="IX264" s="11"/>
      <c r="IY264" s="11"/>
      <c r="IZ264" s="11"/>
      <c r="JA264" s="11"/>
      <c r="JB264" s="11"/>
      <c r="JC264" s="11"/>
      <c r="JD264" s="11"/>
      <c r="JE264" s="16"/>
      <c r="JF264" s="16"/>
      <c r="JG264" s="11"/>
      <c r="JH264" s="12"/>
      <c r="JI264" s="12"/>
      <c r="JJ264" s="13"/>
      <c r="JK264" s="14"/>
      <c r="JL264" s="11"/>
      <c r="JM264" s="11"/>
      <c r="JN264" s="11"/>
      <c r="JO264" s="11"/>
      <c r="JP264" s="11"/>
      <c r="JQ264" s="11"/>
      <c r="JR264" s="11"/>
      <c r="JS264" s="11"/>
      <c r="JT264" s="11"/>
      <c r="JU264" s="11"/>
      <c r="JV264" s="11"/>
      <c r="JW264" s="11"/>
      <c r="JX264" s="16"/>
      <c r="JY264" s="16"/>
      <c r="JZ264" s="11"/>
      <c r="KA264" s="12"/>
      <c r="KB264" s="12"/>
      <c r="KC264" s="13"/>
      <c r="KD264" s="14"/>
      <c r="KE264" s="11"/>
      <c r="KF264" s="11"/>
      <c r="KG264" s="11"/>
      <c r="KH264" s="11"/>
      <c r="KI264" s="11"/>
      <c r="KJ264" s="11"/>
      <c r="KK264" s="11"/>
      <c r="KL264" s="11"/>
      <c r="KM264" s="11"/>
      <c r="KN264" s="11"/>
      <c r="KO264" s="11"/>
      <c r="KP264" s="11"/>
      <c r="KQ264" s="16"/>
      <c r="KR264" s="16"/>
      <c r="KS264" s="11"/>
      <c r="KT264" s="12"/>
      <c r="KU264" s="12"/>
      <c r="KV264" s="13"/>
      <c r="KW264" s="14"/>
      <c r="KX264" s="11"/>
      <c r="KY264" s="11"/>
      <c r="KZ264" s="11"/>
      <c r="LA264" s="11"/>
      <c r="LB264" s="11"/>
      <c r="LC264" s="11"/>
      <c r="LD264" s="11"/>
      <c r="LE264" s="11"/>
      <c r="LF264" s="11"/>
      <c r="LG264" s="11"/>
      <c r="LH264" s="11"/>
      <c r="LI264" s="11"/>
      <c r="LJ264" s="16"/>
      <c r="LK264" s="16"/>
      <c r="LL264" s="11"/>
      <c r="LM264" s="12"/>
      <c r="LN264" s="12"/>
      <c r="LO264" s="13"/>
      <c r="LP264" s="14"/>
      <c r="LQ264" s="11"/>
      <c r="LR264" s="11"/>
      <c r="LS264" s="11"/>
      <c r="LT264" s="11"/>
      <c r="LU264" s="11"/>
      <c r="LV264" s="11"/>
      <c r="LW264" s="11"/>
      <c r="LX264" s="11"/>
      <c r="LY264" s="11"/>
      <c r="LZ264" s="11"/>
      <c r="MA264" s="11"/>
      <c r="MB264" s="11"/>
      <c r="MC264" s="16"/>
      <c r="MD264" s="16"/>
      <c r="ME264" s="11"/>
      <c r="MF264" s="12"/>
      <c r="MG264" s="12"/>
      <c r="MH264" s="13"/>
      <c r="MI264" s="14"/>
      <c r="MJ264" s="11"/>
      <c r="MK264" s="11"/>
      <c r="ML264" s="11"/>
      <c r="MM264" s="11"/>
      <c r="MN264" s="11"/>
      <c r="MO264" s="11"/>
      <c r="MP264" s="11"/>
      <c r="MQ264" s="11"/>
      <c r="MR264" s="11"/>
      <c r="MS264" s="11"/>
      <c r="MT264" s="11"/>
      <c r="MU264" s="11"/>
      <c r="MV264" s="16"/>
      <c r="MW264" s="16"/>
      <c r="MX264" s="11"/>
      <c r="MY264" s="12"/>
      <c r="MZ264" s="12"/>
      <c r="NA264" s="13"/>
      <c r="NB264" s="14"/>
      <c r="NC264" s="11"/>
      <c r="ND264" s="11"/>
      <c r="NE264" s="11"/>
      <c r="NF264" s="11"/>
      <c r="NG264" s="11"/>
      <c r="NH264" s="11"/>
      <c r="NI264" s="11"/>
      <c r="NJ264" s="11"/>
      <c r="NK264" s="11"/>
      <c r="NL264" s="11"/>
      <c r="NM264" s="11"/>
      <c r="NN264" s="11"/>
      <c r="NO264" s="16"/>
      <c r="NP264" s="16"/>
      <c r="NQ264" s="11"/>
      <c r="NR264" s="12"/>
      <c r="NS264" s="12"/>
      <c r="NT264" s="13"/>
      <c r="NU264" s="14"/>
      <c r="NV264" s="11"/>
      <c r="NW264" s="11"/>
      <c r="NX264" s="11"/>
      <c r="NY264" s="11"/>
      <c r="NZ264" s="11"/>
      <c r="OA264" s="11"/>
      <c r="OB264" s="11"/>
      <c r="OC264" s="11"/>
      <c r="OD264" s="11"/>
      <c r="OE264" s="11"/>
      <c r="OF264" s="11"/>
      <c r="OG264" s="11"/>
      <c r="OH264" s="16"/>
      <c r="OI264" s="16"/>
      <c r="OJ264" s="11"/>
      <c r="OK264" s="12"/>
      <c r="OL264" s="12"/>
      <c r="OM264" s="13"/>
      <c r="ON264" s="14"/>
      <c r="OO264" s="11"/>
      <c r="OP264" s="11"/>
      <c r="OQ264" s="11"/>
      <c r="OR264" s="11"/>
      <c r="OS264" s="11"/>
      <c r="OT264" s="11"/>
      <c r="OU264" s="11"/>
      <c r="OV264" s="11"/>
      <c r="OW264" s="11"/>
      <c r="OX264" s="11"/>
      <c r="OY264" s="11"/>
      <c r="OZ264" s="11"/>
      <c r="PA264" s="16"/>
      <c r="PB264" s="16"/>
    </row>
    <row r="265" spans="1:418" ht="100" customHeight="1" x14ac:dyDescent="0.75">
      <c r="A265" s="12">
        <v>3476</v>
      </c>
      <c r="B265" s="12" t="s">
        <v>3475</v>
      </c>
      <c r="C265" s="12" t="s">
        <v>7586</v>
      </c>
      <c r="D265" s="26">
        <v>300</v>
      </c>
      <c r="E265" s="27">
        <v>312</v>
      </c>
      <c r="F265" s="12" t="s">
        <v>8218</v>
      </c>
      <c r="G265" s="12" t="s">
        <v>8223</v>
      </c>
      <c r="H265" s="12" t="s">
        <v>8245</v>
      </c>
      <c r="I265" s="12">
        <v>1414378800</v>
      </c>
      <c r="J265" s="12">
        <v>1412836990</v>
      </c>
      <c r="K265" s="12" t="b">
        <v>0</v>
      </c>
      <c r="L265" s="12">
        <v>6</v>
      </c>
      <c r="M265" s="12" t="b">
        <v>1</v>
      </c>
      <c r="N265" s="12" t="s">
        <v>8273</v>
      </c>
      <c r="O265" s="12" t="s">
        <v>8274</v>
      </c>
      <c r="P265" s="12">
        <v>104</v>
      </c>
      <c r="Q265" s="12">
        <v>52</v>
      </c>
      <c r="R265" s="15">
        <v>41921.279976851853</v>
      </c>
      <c r="S265" s="15">
        <v>41939.125</v>
      </c>
      <c r="T265" s="11"/>
      <c r="U265" s="12"/>
      <c r="V265" s="12"/>
      <c r="W265" s="13"/>
      <c r="X265" s="14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6"/>
      <c r="AL265" s="16"/>
      <c r="AM265" s="11"/>
      <c r="AN265" s="12"/>
      <c r="AO265" s="12"/>
      <c r="AP265" s="13"/>
      <c r="AQ265" s="14"/>
      <c r="AR265" s="11"/>
      <c r="AS265" s="11"/>
      <c r="AT265" s="11"/>
      <c r="AU265" s="11"/>
      <c r="AV265" s="11"/>
      <c r="AW265" s="11"/>
      <c r="AX265" s="11"/>
      <c r="AY265" s="11"/>
      <c r="AZ265" s="11"/>
      <c r="BA265" s="11"/>
      <c r="BB265" s="11"/>
      <c r="BC265" s="11"/>
      <c r="BD265" s="16"/>
      <c r="BE265" s="16"/>
      <c r="BF265" s="11"/>
      <c r="BG265" s="12"/>
      <c r="BH265" s="12"/>
      <c r="BI265" s="13"/>
      <c r="BJ265" s="14"/>
      <c r="BK265" s="11"/>
      <c r="BL265" s="11"/>
      <c r="BM265" s="11"/>
      <c r="BN265" s="11"/>
      <c r="BO265" s="11"/>
      <c r="BP265" s="11"/>
      <c r="BQ265" s="11"/>
      <c r="BR265" s="11"/>
      <c r="BS265" s="11"/>
      <c r="BT265" s="11"/>
      <c r="BU265" s="11"/>
      <c r="BV265" s="11"/>
      <c r="BW265" s="16"/>
      <c r="BX265" s="16"/>
      <c r="BY265" s="11"/>
      <c r="BZ265" s="12"/>
      <c r="CA265" s="12"/>
      <c r="CB265" s="13"/>
      <c r="CC265" s="14"/>
      <c r="CD265" s="11"/>
      <c r="CE265" s="11"/>
      <c r="CF265" s="11"/>
      <c r="CG265" s="11"/>
      <c r="CH265" s="11"/>
      <c r="CI265" s="11"/>
      <c r="CJ265" s="11"/>
      <c r="CK265" s="11"/>
      <c r="CL265" s="11"/>
      <c r="CM265" s="11"/>
      <c r="CN265" s="11"/>
      <c r="CO265" s="11"/>
      <c r="CP265" s="16"/>
      <c r="CQ265" s="16"/>
      <c r="CR265" s="11"/>
      <c r="CS265" s="12"/>
      <c r="CT265" s="12"/>
      <c r="CU265" s="13"/>
      <c r="CV265" s="14"/>
      <c r="CW265" s="11"/>
      <c r="CX265" s="11"/>
      <c r="CY265" s="11"/>
      <c r="CZ265" s="11"/>
      <c r="DA265" s="11"/>
      <c r="DB265" s="11"/>
      <c r="DC265" s="11"/>
      <c r="DD265" s="11"/>
      <c r="DE265" s="11"/>
      <c r="DF265" s="11"/>
      <c r="DG265" s="11"/>
      <c r="DH265" s="11"/>
      <c r="DI265" s="16"/>
      <c r="DJ265" s="16"/>
      <c r="DK265" s="11"/>
      <c r="DL265" s="12"/>
      <c r="DM265" s="12"/>
      <c r="DN265" s="13"/>
      <c r="DO265" s="14"/>
      <c r="DP265" s="11"/>
      <c r="DQ265" s="11"/>
      <c r="DR265" s="11"/>
      <c r="DS265" s="11"/>
      <c r="DT265" s="11"/>
      <c r="DU265" s="11"/>
      <c r="DV265" s="11"/>
      <c r="DW265" s="11"/>
      <c r="DX265" s="11"/>
      <c r="DY265" s="11"/>
      <c r="DZ265" s="11"/>
      <c r="EA265" s="11"/>
      <c r="EB265" s="16"/>
      <c r="EC265" s="16"/>
      <c r="ED265" s="11"/>
      <c r="EE265" s="12"/>
      <c r="EF265" s="12"/>
      <c r="EG265" s="13"/>
      <c r="EH265" s="14"/>
      <c r="EI265" s="11"/>
      <c r="EJ265" s="11"/>
      <c r="EK265" s="11"/>
      <c r="EL265" s="11"/>
      <c r="EM265" s="11"/>
      <c r="EN265" s="11"/>
      <c r="EO265" s="11"/>
      <c r="EP265" s="11"/>
      <c r="EQ265" s="11"/>
      <c r="ER265" s="11"/>
      <c r="ES265" s="11"/>
      <c r="ET265" s="11"/>
      <c r="EU265" s="16"/>
      <c r="EV265" s="16"/>
      <c r="EW265" s="11"/>
      <c r="EX265" s="12"/>
      <c r="EY265" s="12"/>
      <c r="EZ265" s="13"/>
      <c r="FA265" s="14"/>
      <c r="FB265" s="11"/>
      <c r="FC265" s="11"/>
      <c r="FD265" s="11"/>
      <c r="FE265" s="11"/>
      <c r="FF265" s="11"/>
      <c r="FG265" s="11"/>
      <c r="FH265" s="11"/>
      <c r="FI265" s="11"/>
      <c r="FJ265" s="11"/>
      <c r="FK265" s="11"/>
      <c r="FL265" s="11"/>
      <c r="FM265" s="11"/>
      <c r="FN265" s="16"/>
      <c r="FO265" s="16"/>
      <c r="FP265" s="11"/>
      <c r="FQ265" s="12"/>
      <c r="FR265" s="12"/>
      <c r="FS265" s="13"/>
      <c r="FT265" s="14"/>
      <c r="FU265" s="11"/>
      <c r="FV265" s="11"/>
      <c r="FW265" s="11"/>
      <c r="FX265" s="11"/>
      <c r="FY265" s="11"/>
      <c r="FZ265" s="11"/>
      <c r="GA265" s="11"/>
      <c r="GB265" s="11"/>
      <c r="GC265" s="11"/>
      <c r="GD265" s="11"/>
      <c r="GE265" s="11"/>
      <c r="GF265" s="11"/>
      <c r="GG265" s="16"/>
      <c r="GH265" s="16"/>
      <c r="GI265" s="11"/>
      <c r="GJ265" s="12"/>
      <c r="GK265" s="12"/>
      <c r="GL265" s="13"/>
      <c r="GM265" s="14"/>
      <c r="GN265" s="11"/>
      <c r="GO265" s="11"/>
      <c r="GP265" s="11"/>
      <c r="GQ265" s="11"/>
      <c r="GR265" s="11"/>
      <c r="GS265" s="11"/>
      <c r="GT265" s="11"/>
      <c r="GU265" s="11"/>
      <c r="GV265" s="11"/>
      <c r="GW265" s="11"/>
      <c r="GX265" s="11"/>
      <c r="GY265" s="11"/>
      <c r="GZ265" s="16"/>
      <c r="HA265" s="16"/>
      <c r="HB265" s="11"/>
      <c r="HC265" s="12"/>
      <c r="HD265" s="12"/>
      <c r="HE265" s="13"/>
      <c r="HF265" s="14"/>
      <c r="HG265" s="11"/>
      <c r="HH265" s="11"/>
      <c r="HI265" s="11"/>
      <c r="HJ265" s="11"/>
      <c r="HK265" s="11"/>
      <c r="HL265" s="11"/>
      <c r="HM265" s="11"/>
      <c r="HN265" s="11"/>
      <c r="HO265" s="11"/>
      <c r="HP265" s="11"/>
      <c r="HQ265" s="11"/>
      <c r="HR265" s="11"/>
      <c r="HS265" s="16"/>
      <c r="HT265" s="16"/>
      <c r="HU265" s="11"/>
      <c r="HV265" s="12"/>
      <c r="HW265" s="12"/>
      <c r="HX265" s="13"/>
      <c r="HY265" s="14"/>
      <c r="HZ265" s="11"/>
      <c r="IA265" s="11"/>
      <c r="IB265" s="11"/>
      <c r="IC265" s="11"/>
      <c r="ID265" s="11"/>
      <c r="IE265" s="11"/>
      <c r="IF265" s="11"/>
      <c r="IG265" s="11"/>
      <c r="IH265" s="11"/>
      <c r="II265" s="11"/>
      <c r="IJ265" s="11"/>
      <c r="IK265" s="11"/>
      <c r="IL265" s="16"/>
      <c r="IM265" s="16"/>
      <c r="IN265" s="11"/>
      <c r="IO265" s="12"/>
      <c r="IP265" s="12"/>
      <c r="IQ265" s="13"/>
      <c r="IR265" s="14"/>
      <c r="IS265" s="11"/>
      <c r="IT265" s="11"/>
      <c r="IU265" s="11"/>
      <c r="IV265" s="11"/>
      <c r="IW265" s="11"/>
      <c r="IX265" s="11"/>
      <c r="IY265" s="11"/>
      <c r="IZ265" s="11"/>
      <c r="JA265" s="11"/>
      <c r="JB265" s="11"/>
      <c r="JC265" s="11"/>
      <c r="JD265" s="11"/>
      <c r="JE265" s="16"/>
      <c r="JF265" s="16"/>
      <c r="JG265" s="11"/>
      <c r="JH265" s="12"/>
      <c r="JI265" s="12"/>
      <c r="JJ265" s="13"/>
      <c r="JK265" s="14"/>
      <c r="JL265" s="11"/>
      <c r="JM265" s="11"/>
      <c r="JN265" s="11"/>
      <c r="JO265" s="11"/>
      <c r="JP265" s="11"/>
      <c r="JQ265" s="11"/>
      <c r="JR265" s="11"/>
      <c r="JS265" s="11"/>
      <c r="JT265" s="11"/>
      <c r="JU265" s="11"/>
      <c r="JV265" s="11"/>
      <c r="JW265" s="11"/>
      <c r="JX265" s="16"/>
      <c r="JY265" s="16"/>
      <c r="JZ265" s="11"/>
      <c r="KA265" s="12"/>
      <c r="KB265" s="12"/>
      <c r="KC265" s="13"/>
      <c r="KD265" s="14"/>
      <c r="KE265" s="11"/>
      <c r="KF265" s="11"/>
      <c r="KG265" s="11"/>
      <c r="KH265" s="11"/>
      <c r="KI265" s="11"/>
      <c r="KJ265" s="11"/>
      <c r="KK265" s="11"/>
      <c r="KL265" s="11"/>
      <c r="KM265" s="11"/>
      <c r="KN265" s="11"/>
      <c r="KO265" s="11"/>
      <c r="KP265" s="11"/>
      <c r="KQ265" s="16"/>
      <c r="KR265" s="16"/>
      <c r="KS265" s="11"/>
      <c r="KT265" s="12"/>
      <c r="KU265" s="12"/>
      <c r="KV265" s="13"/>
      <c r="KW265" s="14"/>
      <c r="KX265" s="11"/>
      <c r="KY265" s="11"/>
      <c r="KZ265" s="11"/>
      <c r="LA265" s="11"/>
      <c r="LB265" s="11"/>
      <c r="LC265" s="11"/>
      <c r="LD265" s="11"/>
      <c r="LE265" s="11"/>
      <c r="LF265" s="11"/>
      <c r="LG265" s="11"/>
      <c r="LH265" s="11"/>
      <c r="LI265" s="11"/>
      <c r="LJ265" s="16"/>
      <c r="LK265" s="16"/>
      <c r="LL265" s="11"/>
      <c r="LM265" s="12"/>
      <c r="LN265" s="12"/>
      <c r="LO265" s="13"/>
      <c r="LP265" s="14"/>
      <c r="LQ265" s="11"/>
      <c r="LR265" s="11"/>
      <c r="LS265" s="11"/>
      <c r="LT265" s="11"/>
      <c r="LU265" s="11"/>
      <c r="LV265" s="11"/>
      <c r="LW265" s="11"/>
      <c r="LX265" s="11"/>
      <c r="LY265" s="11"/>
      <c r="LZ265" s="11"/>
      <c r="MA265" s="11"/>
      <c r="MB265" s="11"/>
      <c r="MC265" s="16"/>
      <c r="MD265" s="16"/>
      <c r="ME265" s="11"/>
      <c r="MF265" s="12"/>
      <c r="MG265" s="12"/>
      <c r="MH265" s="13"/>
      <c r="MI265" s="14"/>
      <c r="MJ265" s="11"/>
      <c r="MK265" s="11"/>
      <c r="ML265" s="11"/>
      <c r="MM265" s="11"/>
      <c r="MN265" s="11"/>
      <c r="MO265" s="11"/>
      <c r="MP265" s="11"/>
      <c r="MQ265" s="11"/>
      <c r="MR265" s="11"/>
      <c r="MS265" s="11"/>
      <c r="MT265" s="11"/>
      <c r="MU265" s="11"/>
      <c r="MV265" s="16"/>
      <c r="MW265" s="16"/>
      <c r="MX265" s="11"/>
      <c r="MY265" s="12"/>
      <c r="MZ265" s="12"/>
      <c r="NA265" s="13"/>
      <c r="NB265" s="14"/>
      <c r="NC265" s="11"/>
      <c r="ND265" s="11"/>
      <c r="NE265" s="11"/>
      <c r="NF265" s="11"/>
      <c r="NG265" s="11"/>
      <c r="NH265" s="11"/>
      <c r="NI265" s="11"/>
      <c r="NJ265" s="11"/>
      <c r="NK265" s="11"/>
      <c r="NL265" s="11"/>
      <c r="NM265" s="11"/>
      <c r="NN265" s="11"/>
      <c r="NO265" s="16"/>
      <c r="NP265" s="16"/>
      <c r="NQ265" s="11"/>
      <c r="NR265" s="12"/>
      <c r="NS265" s="12"/>
      <c r="NT265" s="13"/>
      <c r="NU265" s="14"/>
      <c r="NV265" s="11"/>
      <c r="NW265" s="11"/>
      <c r="NX265" s="11"/>
      <c r="NY265" s="11"/>
      <c r="NZ265" s="11"/>
      <c r="OA265" s="11"/>
      <c r="OB265" s="11"/>
      <c r="OC265" s="11"/>
      <c r="OD265" s="11"/>
      <c r="OE265" s="11"/>
      <c r="OF265" s="11"/>
      <c r="OG265" s="11"/>
      <c r="OH265" s="16"/>
      <c r="OI265" s="16"/>
      <c r="OJ265" s="11"/>
      <c r="OK265" s="12"/>
      <c r="OL265" s="12"/>
      <c r="OM265" s="13"/>
      <c r="ON265" s="14"/>
      <c r="OO265" s="11"/>
      <c r="OP265" s="11"/>
      <c r="OQ265" s="11"/>
      <c r="OR265" s="11"/>
      <c r="OS265" s="11"/>
      <c r="OT265" s="11"/>
      <c r="OU265" s="11"/>
      <c r="OV265" s="11"/>
      <c r="OW265" s="11"/>
      <c r="OX265" s="11"/>
      <c r="OY265" s="11"/>
      <c r="OZ265" s="11"/>
      <c r="PA265" s="16"/>
      <c r="PB265" s="16"/>
    </row>
    <row r="266" spans="1:418" ht="100" customHeight="1" x14ac:dyDescent="0.75">
      <c r="A266" s="12">
        <v>3477</v>
      </c>
      <c r="B266" s="12" t="s">
        <v>3476</v>
      </c>
      <c r="C266" s="12" t="s">
        <v>7587</v>
      </c>
      <c r="D266" s="26">
        <v>1800</v>
      </c>
      <c r="E266" s="27">
        <v>2076</v>
      </c>
      <c r="F266" s="12" t="s">
        <v>8218</v>
      </c>
      <c r="G266" s="12" t="s">
        <v>8223</v>
      </c>
      <c r="H266" s="12" t="s">
        <v>8245</v>
      </c>
      <c r="I266" s="12">
        <v>1431831600</v>
      </c>
      <c r="J266" s="12">
        <v>1430761243</v>
      </c>
      <c r="K266" s="12" t="b">
        <v>0</v>
      </c>
      <c r="L266" s="12">
        <v>39</v>
      </c>
      <c r="M266" s="12" t="b">
        <v>1</v>
      </c>
      <c r="N266" s="12" t="s">
        <v>8273</v>
      </c>
      <c r="O266" s="12" t="s">
        <v>8274</v>
      </c>
      <c r="P266" s="12">
        <v>115</v>
      </c>
      <c r="Q266" s="12">
        <v>53.23</v>
      </c>
      <c r="R266" s="15">
        <v>42128.736608796295</v>
      </c>
      <c r="S266" s="15">
        <v>42141.125</v>
      </c>
      <c r="T266" s="11"/>
      <c r="U266" s="12"/>
      <c r="V266" s="12"/>
      <c r="W266" s="13"/>
      <c r="X266" s="14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6"/>
      <c r="AL266" s="16"/>
      <c r="AM266" s="11"/>
      <c r="AN266" s="12"/>
      <c r="AO266" s="12"/>
      <c r="AP266" s="13"/>
      <c r="AQ266" s="14"/>
      <c r="AR266" s="11"/>
      <c r="AS266" s="11"/>
      <c r="AT266" s="11"/>
      <c r="AU266" s="11"/>
      <c r="AV266" s="11"/>
      <c r="AW266" s="11"/>
      <c r="AX266" s="11"/>
      <c r="AY266" s="11"/>
      <c r="AZ266" s="11"/>
      <c r="BA266" s="11"/>
      <c r="BB266" s="11"/>
      <c r="BC266" s="11"/>
      <c r="BD266" s="16"/>
      <c r="BE266" s="16"/>
      <c r="BF266" s="11"/>
      <c r="BG266" s="12"/>
      <c r="BH266" s="12"/>
      <c r="BI266" s="13"/>
      <c r="BJ266" s="14"/>
      <c r="BK266" s="11"/>
      <c r="BL266" s="11"/>
      <c r="BM266" s="11"/>
      <c r="BN266" s="11"/>
      <c r="BO266" s="11"/>
      <c r="BP266" s="11"/>
      <c r="BQ266" s="11"/>
      <c r="BR266" s="11"/>
      <c r="BS266" s="11"/>
      <c r="BT266" s="11"/>
      <c r="BU266" s="11"/>
      <c r="BV266" s="11"/>
      <c r="BW266" s="16"/>
      <c r="BX266" s="16"/>
      <c r="BY266" s="11"/>
      <c r="BZ266" s="12"/>
      <c r="CA266" s="12"/>
      <c r="CB266" s="13"/>
      <c r="CC266" s="14"/>
      <c r="CD266" s="11"/>
      <c r="CE266" s="11"/>
      <c r="CF266" s="11"/>
      <c r="CG266" s="11"/>
      <c r="CH266" s="11"/>
      <c r="CI266" s="11"/>
      <c r="CJ266" s="11"/>
      <c r="CK266" s="11"/>
      <c r="CL266" s="11"/>
      <c r="CM266" s="11"/>
      <c r="CN266" s="11"/>
      <c r="CO266" s="11"/>
      <c r="CP266" s="16"/>
      <c r="CQ266" s="16"/>
      <c r="CR266" s="11"/>
      <c r="CS266" s="12"/>
      <c r="CT266" s="12"/>
      <c r="CU266" s="13"/>
      <c r="CV266" s="14"/>
      <c r="CW266" s="11"/>
      <c r="CX266" s="11"/>
      <c r="CY266" s="11"/>
      <c r="CZ266" s="11"/>
      <c r="DA266" s="11"/>
      <c r="DB266" s="11"/>
      <c r="DC266" s="11"/>
      <c r="DD266" s="11"/>
      <c r="DE266" s="11"/>
      <c r="DF266" s="11"/>
      <c r="DG266" s="11"/>
      <c r="DH266" s="11"/>
      <c r="DI266" s="16"/>
      <c r="DJ266" s="16"/>
      <c r="DK266" s="11"/>
      <c r="DL266" s="12"/>
      <c r="DM266" s="12"/>
      <c r="DN266" s="13"/>
      <c r="DO266" s="14"/>
      <c r="DP266" s="11"/>
      <c r="DQ266" s="11"/>
      <c r="DR266" s="11"/>
      <c r="DS266" s="11"/>
      <c r="DT266" s="11"/>
      <c r="DU266" s="11"/>
      <c r="DV266" s="11"/>
      <c r="DW266" s="11"/>
      <c r="DX266" s="11"/>
      <c r="DY266" s="11"/>
      <c r="DZ266" s="11"/>
      <c r="EA266" s="11"/>
      <c r="EB266" s="16"/>
      <c r="EC266" s="16"/>
      <c r="ED266" s="11"/>
      <c r="EE266" s="12"/>
      <c r="EF266" s="12"/>
      <c r="EG266" s="13"/>
      <c r="EH266" s="14"/>
      <c r="EI266" s="11"/>
      <c r="EJ266" s="11"/>
      <c r="EK266" s="11"/>
      <c r="EL266" s="11"/>
      <c r="EM266" s="11"/>
      <c r="EN266" s="11"/>
      <c r="EO266" s="11"/>
      <c r="EP266" s="11"/>
      <c r="EQ266" s="11"/>
      <c r="ER266" s="11"/>
      <c r="ES266" s="11"/>
      <c r="ET266" s="11"/>
      <c r="EU266" s="16"/>
      <c r="EV266" s="16"/>
      <c r="EW266" s="11"/>
      <c r="EX266" s="12"/>
      <c r="EY266" s="12"/>
      <c r="EZ266" s="13"/>
      <c r="FA266" s="14"/>
      <c r="FB266" s="11"/>
      <c r="FC266" s="11"/>
      <c r="FD266" s="11"/>
      <c r="FE266" s="11"/>
      <c r="FF266" s="11"/>
      <c r="FG266" s="11"/>
      <c r="FH266" s="11"/>
      <c r="FI266" s="11"/>
      <c r="FJ266" s="11"/>
      <c r="FK266" s="11"/>
      <c r="FL266" s="11"/>
      <c r="FM266" s="11"/>
      <c r="FN266" s="16"/>
      <c r="FO266" s="16"/>
      <c r="FP266" s="11"/>
      <c r="FQ266" s="12"/>
      <c r="FR266" s="12"/>
      <c r="FS266" s="13"/>
      <c r="FT266" s="14"/>
      <c r="FU266" s="11"/>
      <c r="FV266" s="11"/>
      <c r="FW266" s="11"/>
      <c r="FX266" s="11"/>
      <c r="FY266" s="11"/>
      <c r="FZ266" s="11"/>
      <c r="GA266" s="11"/>
      <c r="GB266" s="11"/>
      <c r="GC266" s="11"/>
      <c r="GD266" s="11"/>
      <c r="GE266" s="11"/>
      <c r="GF266" s="11"/>
      <c r="GG266" s="16"/>
      <c r="GH266" s="16"/>
      <c r="GI266" s="11"/>
      <c r="GJ266" s="12"/>
      <c r="GK266" s="12"/>
      <c r="GL266" s="13"/>
      <c r="GM266" s="14"/>
      <c r="GN266" s="11"/>
      <c r="GO266" s="11"/>
      <c r="GP266" s="11"/>
      <c r="GQ266" s="11"/>
      <c r="GR266" s="11"/>
      <c r="GS266" s="11"/>
      <c r="GT266" s="11"/>
      <c r="GU266" s="11"/>
      <c r="GV266" s="11"/>
      <c r="GW266" s="11"/>
      <c r="GX266" s="11"/>
      <c r="GY266" s="11"/>
      <c r="GZ266" s="16"/>
      <c r="HA266" s="16"/>
      <c r="HB266" s="11"/>
      <c r="HC266" s="12"/>
      <c r="HD266" s="12"/>
      <c r="HE266" s="13"/>
      <c r="HF266" s="14"/>
      <c r="HG266" s="11"/>
      <c r="HH266" s="11"/>
      <c r="HI266" s="11"/>
      <c r="HJ266" s="11"/>
      <c r="HK266" s="11"/>
      <c r="HL266" s="11"/>
      <c r="HM266" s="11"/>
      <c r="HN266" s="11"/>
      <c r="HO266" s="11"/>
      <c r="HP266" s="11"/>
      <c r="HQ266" s="11"/>
      <c r="HR266" s="11"/>
      <c r="HS266" s="16"/>
      <c r="HT266" s="16"/>
      <c r="HU266" s="11"/>
      <c r="HV266" s="12"/>
      <c r="HW266" s="12"/>
      <c r="HX266" s="13"/>
      <c r="HY266" s="14"/>
      <c r="HZ266" s="11"/>
      <c r="IA266" s="11"/>
      <c r="IB266" s="11"/>
      <c r="IC266" s="11"/>
      <c r="ID266" s="11"/>
      <c r="IE266" s="11"/>
      <c r="IF266" s="11"/>
      <c r="IG266" s="11"/>
      <c r="IH266" s="11"/>
      <c r="II266" s="11"/>
      <c r="IJ266" s="11"/>
      <c r="IK266" s="11"/>
      <c r="IL266" s="16"/>
      <c r="IM266" s="16"/>
      <c r="IN266" s="11"/>
      <c r="IO266" s="12"/>
      <c r="IP266" s="12"/>
      <c r="IQ266" s="13"/>
      <c r="IR266" s="14"/>
      <c r="IS266" s="11"/>
      <c r="IT266" s="11"/>
      <c r="IU266" s="11"/>
      <c r="IV266" s="11"/>
      <c r="IW266" s="11"/>
      <c r="IX266" s="11"/>
      <c r="IY266" s="11"/>
      <c r="IZ266" s="11"/>
      <c r="JA266" s="11"/>
      <c r="JB266" s="11"/>
      <c r="JC266" s="11"/>
      <c r="JD266" s="11"/>
      <c r="JE266" s="16"/>
      <c r="JF266" s="16"/>
      <c r="JG266" s="11"/>
      <c r="JH266" s="12"/>
      <c r="JI266" s="12"/>
      <c r="JJ266" s="13"/>
      <c r="JK266" s="14"/>
      <c r="JL266" s="11"/>
      <c r="JM266" s="11"/>
      <c r="JN266" s="11"/>
      <c r="JO266" s="11"/>
      <c r="JP266" s="11"/>
      <c r="JQ266" s="11"/>
      <c r="JR266" s="11"/>
      <c r="JS266" s="11"/>
      <c r="JT266" s="11"/>
      <c r="JU266" s="11"/>
      <c r="JV266" s="11"/>
      <c r="JW266" s="11"/>
      <c r="JX266" s="16"/>
      <c r="JY266" s="16"/>
      <c r="JZ266" s="11"/>
      <c r="KA266" s="12"/>
      <c r="KB266" s="12"/>
      <c r="KC266" s="13"/>
      <c r="KD266" s="14"/>
      <c r="KE266" s="11"/>
      <c r="KF266" s="11"/>
      <c r="KG266" s="11"/>
      <c r="KH266" s="11"/>
      <c r="KI266" s="11"/>
      <c r="KJ266" s="11"/>
      <c r="KK266" s="11"/>
      <c r="KL266" s="11"/>
      <c r="KM266" s="11"/>
      <c r="KN266" s="11"/>
      <c r="KO266" s="11"/>
      <c r="KP266" s="11"/>
      <c r="KQ266" s="16"/>
      <c r="KR266" s="16"/>
      <c r="KS266" s="11"/>
      <c r="KT266" s="12"/>
      <c r="KU266" s="12"/>
      <c r="KV266" s="13"/>
      <c r="KW266" s="14"/>
      <c r="KX266" s="11"/>
      <c r="KY266" s="11"/>
      <c r="KZ266" s="11"/>
      <c r="LA266" s="11"/>
      <c r="LB266" s="11"/>
      <c r="LC266" s="11"/>
      <c r="LD266" s="11"/>
      <c r="LE266" s="11"/>
      <c r="LF266" s="11"/>
      <c r="LG266" s="11"/>
      <c r="LH266" s="11"/>
      <c r="LI266" s="11"/>
      <c r="LJ266" s="16"/>
      <c r="LK266" s="16"/>
      <c r="LL266" s="11"/>
      <c r="LM266" s="12"/>
      <c r="LN266" s="12"/>
      <c r="LO266" s="13"/>
      <c r="LP266" s="14"/>
      <c r="LQ266" s="11"/>
      <c r="LR266" s="11"/>
      <c r="LS266" s="11"/>
      <c r="LT266" s="11"/>
      <c r="LU266" s="11"/>
      <c r="LV266" s="11"/>
      <c r="LW266" s="11"/>
      <c r="LX266" s="11"/>
      <c r="LY266" s="11"/>
      <c r="LZ266" s="11"/>
      <c r="MA266" s="11"/>
      <c r="MB266" s="11"/>
      <c r="MC266" s="16"/>
      <c r="MD266" s="16"/>
      <c r="ME266" s="11"/>
      <c r="MF266" s="12"/>
      <c r="MG266" s="12"/>
      <c r="MH266" s="13"/>
      <c r="MI266" s="14"/>
      <c r="MJ266" s="11"/>
      <c r="MK266" s="11"/>
      <c r="ML266" s="11"/>
      <c r="MM266" s="11"/>
      <c r="MN266" s="11"/>
      <c r="MO266" s="11"/>
      <c r="MP266" s="11"/>
      <c r="MQ266" s="11"/>
      <c r="MR266" s="11"/>
      <c r="MS266" s="11"/>
      <c r="MT266" s="11"/>
      <c r="MU266" s="11"/>
      <c r="MV266" s="16"/>
      <c r="MW266" s="16"/>
      <c r="MX266" s="11"/>
      <c r="MY266" s="12"/>
      <c r="MZ266" s="12"/>
      <c r="NA266" s="13"/>
      <c r="NB266" s="14"/>
      <c r="NC266" s="11"/>
      <c r="ND266" s="11"/>
      <c r="NE266" s="11"/>
      <c r="NF266" s="11"/>
      <c r="NG266" s="11"/>
      <c r="NH266" s="11"/>
      <c r="NI266" s="11"/>
      <c r="NJ266" s="11"/>
      <c r="NK266" s="11"/>
      <c r="NL266" s="11"/>
      <c r="NM266" s="11"/>
      <c r="NN266" s="11"/>
      <c r="NO266" s="16"/>
      <c r="NP266" s="16"/>
      <c r="NQ266" s="11"/>
      <c r="NR266" s="12"/>
      <c r="NS266" s="12"/>
      <c r="NT266" s="13"/>
      <c r="NU266" s="14"/>
      <c r="NV266" s="11"/>
      <c r="NW266" s="11"/>
      <c r="NX266" s="11"/>
      <c r="NY266" s="11"/>
      <c r="NZ266" s="11"/>
      <c r="OA266" s="11"/>
      <c r="OB266" s="11"/>
      <c r="OC266" s="11"/>
      <c r="OD266" s="11"/>
      <c r="OE266" s="11"/>
      <c r="OF266" s="11"/>
      <c r="OG266" s="11"/>
      <c r="OH266" s="16"/>
      <c r="OI266" s="16"/>
      <c r="OJ266" s="11"/>
      <c r="OK266" s="12"/>
      <c r="OL266" s="12"/>
      <c r="OM266" s="13"/>
      <c r="ON266" s="14"/>
      <c r="OO266" s="11"/>
      <c r="OP266" s="11"/>
      <c r="OQ266" s="11"/>
      <c r="OR266" s="11"/>
      <c r="OS266" s="11"/>
      <c r="OT266" s="11"/>
      <c r="OU266" s="11"/>
      <c r="OV266" s="11"/>
      <c r="OW266" s="11"/>
      <c r="OX266" s="11"/>
      <c r="OY266" s="11"/>
      <c r="OZ266" s="11"/>
      <c r="PA266" s="16"/>
      <c r="PB266" s="16"/>
    </row>
    <row r="267" spans="1:418" ht="100" customHeight="1" x14ac:dyDescent="0.75">
      <c r="A267" s="12">
        <v>3478</v>
      </c>
      <c r="B267" s="12" t="s">
        <v>3477</v>
      </c>
      <c r="C267" s="12" t="s">
        <v>7588</v>
      </c>
      <c r="D267" s="26">
        <v>2000</v>
      </c>
      <c r="E267" s="27">
        <v>2257</v>
      </c>
      <c r="F267" s="12" t="s">
        <v>8218</v>
      </c>
      <c r="G267" s="12" t="s">
        <v>8223</v>
      </c>
      <c r="H267" s="12" t="s">
        <v>8245</v>
      </c>
      <c r="I267" s="12">
        <v>1426539600</v>
      </c>
      <c r="J267" s="12">
        <v>1424296822</v>
      </c>
      <c r="K267" s="12" t="b">
        <v>0</v>
      </c>
      <c r="L267" s="12">
        <v>57</v>
      </c>
      <c r="M267" s="12" t="b">
        <v>1</v>
      </c>
      <c r="N267" s="12" t="s">
        <v>8273</v>
      </c>
      <c r="O267" s="12" t="s">
        <v>8274</v>
      </c>
      <c r="P267" s="12">
        <v>113</v>
      </c>
      <c r="Q267" s="12">
        <v>39.6</v>
      </c>
      <c r="R267" s="15">
        <v>42053.916921296302</v>
      </c>
      <c r="S267" s="15">
        <v>42079.875</v>
      </c>
      <c r="T267" s="11"/>
      <c r="U267" s="12"/>
      <c r="V267" s="12"/>
      <c r="W267" s="13"/>
      <c r="X267" s="14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6"/>
      <c r="AL267" s="16"/>
      <c r="AM267" s="11"/>
      <c r="AN267" s="12"/>
      <c r="AO267" s="12"/>
      <c r="AP267" s="13"/>
      <c r="AQ267" s="14"/>
      <c r="AR267" s="11"/>
      <c r="AS267" s="11"/>
      <c r="AT267" s="11"/>
      <c r="AU267" s="11"/>
      <c r="AV267" s="11"/>
      <c r="AW267" s="11"/>
      <c r="AX267" s="11"/>
      <c r="AY267" s="11"/>
      <c r="AZ267" s="11"/>
      <c r="BA267" s="11"/>
      <c r="BB267" s="11"/>
      <c r="BC267" s="11"/>
      <c r="BD267" s="16"/>
      <c r="BE267" s="16"/>
      <c r="BF267" s="11"/>
      <c r="BG267" s="12"/>
      <c r="BH267" s="12"/>
      <c r="BI267" s="13"/>
      <c r="BJ267" s="14"/>
      <c r="BK267" s="11"/>
      <c r="BL267" s="11"/>
      <c r="BM267" s="11"/>
      <c r="BN267" s="11"/>
      <c r="BO267" s="11"/>
      <c r="BP267" s="11"/>
      <c r="BQ267" s="11"/>
      <c r="BR267" s="11"/>
      <c r="BS267" s="11"/>
      <c r="BT267" s="11"/>
      <c r="BU267" s="11"/>
      <c r="BV267" s="11"/>
      <c r="BW267" s="16"/>
      <c r="BX267" s="16"/>
      <c r="BY267" s="11"/>
      <c r="BZ267" s="12"/>
      <c r="CA267" s="12"/>
      <c r="CB267" s="13"/>
      <c r="CC267" s="14"/>
      <c r="CD267" s="11"/>
      <c r="CE267" s="11"/>
      <c r="CF267" s="11"/>
      <c r="CG267" s="11"/>
      <c r="CH267" s="11"/>
      <c r="CI267" s="11"/>
      <c r="CJ267" s="11"/>
      <c r="CK267" s="11"/>
      <c r="CL267" s="11"/>
      <c r="CM267" s="11"/>
      <c r="CN267" s="11"/>
      <c r="CO267" s="11"/>
      <c r="CP267" s="16"/>
      <c r="CQ267" s="16"/>
      <c r="CR267" s="11"/>
      <c r="CS267" s="12"/>
      <c r="CT267" s="12"/>
      <c r="CU267" s="13"/>
      <c r="CV267" s="14"/>
      <c r="CW267" s="11"/>
      <c r="CX267" s="11"/>
      <c r="CY267" s="11"/>
      <c r="CZ267" s="11"/>
      <c r="DA267" s="11"/>
      <c r="DB267" s="11"/>
      <c r="DC267" s="11"/>
      <c r="DD267" s="11"/>
      <c r="DE267" s="11"/>
      <c r="DF267" s="11"/>
      <c r="DG267" s="11"/>
      <c r="DH267" s="11"/>
      <c r="DI267" s="16"/>
      <c r="DJ267" s="16"/>
      <c r="DK267" s="11"/>
      <c r="DL267" s="12"/>
      <c r="DM267" s="12"/>
      <c r="DN267" s="13"/>
      <c r="DO267" s="14"/>
      <c r="DP267" s="11"/>
      <c r="DQ267" s="11"/>
      <c r="DR267" s="11"/>
      <c r="DS267" s="11"/>
      <c r="DT267" s="11"/>
      <c r="DU267" s="11"/>
      <c r="DV267" s="11"/>
      <c r="DW267" s="11"/>
      <c r="DX267" s="11"/>
      <c r="DY267" s="11"/>
      <c r="DZ267" s="11"/>
      <c r="EA267" s="11"/>
      <c r="EB267" s="16"/>
      <c r="EC267" s="16"/>
      <c r="ED267" s="11"/>
      <c r="EE267" s="12"/>
      <c r="EF267" s="12"/>
      <c r="EG267" s="13"/>
      <c r="EH267" s="14"/>
      <c r="EI267" s="11"/>
      <c r="EJ267" s="11"/>
      <c r="EK267" s="11"/>
      <c r="EL267" s="11"/>
      <c r="EM267" s="11"/>
      <c r="EN267" s="11"/>
      <c r="EO267" s="11"/>
      <c r="EP267" s="11"/>
      <c r="EQ267" s="11"/>
      <c r="ER267" s="11"/>
      <c r="ES267" s="11"/>
      <c r="ET267" s="11"/>
      <c r="EU267" s="16"/>
      <c r="EV267" s="16"/>
      <c r="EW267" s="11"/>
      <c r="EX267" s="12"/>
      <c r="EY267" s="12"/>
      <c r="EZ267" s="13"/>
      <c r="FA267" s="14"/>
      <c r="FB267" s="11"/>
      <c r="FC267" s="11"/>
      <c r="FD267" s="11"/>
      <c r="FE267" s="11"/>
      <c r="FF267" s="11"/>
      <c r="FG267" s="11"/>
      <c r="FH267" s="11"/>
      <c r="FI267" s="11"/>
      <c r="FJ267" s="11"/>
      <c r="FK267" s="11"/>
      <c r="FL267" s="11"/>
      <c r="FM267" s="11"/>
      <c r="FN267" s="16"/>
      <c r="FO267" s="16"/>
      <c r="FP267" s="11"/>
      <c r="FQ267" s="12"/>
      <c r="FR267" s="12"/>
      <c r="FS267" s="13"/>
      <c r="FT267" s="14"/>
      <c r="FU267" s="11"/>
      <c r="FV267" s="11"/>
      <c r="FW267" s="11"/>
      <c r="FX267" s="11"/>
      <c r="FY267" s="11"/>
      <c r="FZ267" s="11"/>
      <c r="GA267" s="11"/>
      <c r="GB267" s="11"/>
      <c r="GC267" s="11"/>
      <c r="GD267" s="11"/>
      <c r="GE267" s="11"/>
      <c r="GF267" s="11"/>
      <c r="GG267" s="16"/>
      <c r="GH267" s="16"/>
      <c r="GI267" s="11"/>
      <c r="GJ267" s="12"/>
      <c r="GK267" s="12"/>
      <c r="GL267" s="13"/>
      <c r="GM267" s="14"/>
      <c r="GN267" s="11"/>
      <c r="GO267" s="11"/>
      <c r="GP267" s="11"/>
      <c r="GQ267" s="11"/>
      <c r="GR267" s="11"/>
      <c r="GS267" s="11"/>
      <c r="GT267" s="11"/>
      <c r="GU267" s="11"/>
      <c r="GV267" s="11"/>
      <c r="GW267" s="11"/>
      <c r="GX267" s="11"/>
      <c r="GY267" s="11"/>
      <c r="GZ267" s="16"/>
      <c r="HA267" s="16"/>
      <c r="HB267" s="11"/>
      <c r="HC267" s="12"/>
      <c r="HD267" s="12"/>
      <c r="HE267" s="13"/>
      <c r="HF267" s="14"/>
      <c r="HG267" s="11"/>
      <c r="HH267" s="11"/>
      <c r="HI267" s="11"/>
      <c r="HJ267" s="11"/>
      <c r="HK267" s="11"/>
      <c r="HL267" s="11"/>
      <c r="HM267" s="11"/>
      <c r="HN267" s="11"/>
      <c r="HO267" s="11"/>
      <c r="HP267" s="11"/>
      <c r="HQ267" s="11"/>
      <c r="HR267" s="11"/>
      <c r="HS267" s="16"/>
      <c r="HT267" s="16"/>
      <c r="HU267" s="11"/>
      <c r="HV267" s="12"/>
      <c r="HW267" s="12"/>
      <c r="HX267" s="13"/>
      <c r="HY267" s="14"/>
      <c r="HZ267" s="11"/>
      <c r="IA267" s="11"/>
      <c r="IB267" s="11"/>
      <c r="IC267" s="11"/>
      <c r="ID267" s="11"/>
      <c r="IE267" s="11"/>
      <c r="IF267" s="11"/>
      <c r="IG267" s="11"/>
      <c r="IH267" s="11"/>
      <c r="II267" s="11"/>
      <c r="IJ267" s="11"/>
      <c r="IK267" s="11"/>
      <c r="IL267" s="16"/>
      <c r="IM267" s="16"/>
      <c r="IN267" s="11"/>
      <c r="IO267" s="12"/>
      <c r="IP267" s="12"/>
      <c r="IQ267" s="13"/>
      <c r="IR267" s="14"/>
      <c r="IS267" s="11"/>
      <c r="IT267" s="11"/>
      <c r="IU267" s="11"/>
      <c r="IV267" s="11"/>
      <c r="IW267" s="11"/>
      <c r="IX267" s="11"/>
      <c r="IY267" s="11"/>
      <c r="IZ267" s="11"/>
      <c r="JA267" s="11"/>
      <c r="JB267" s="11"/>
      <c r="JC267" s="11"/>
      <c r="JD267" s="11"/>
      <c r="JE267" s="16"/>
      <c r="JF267" s="16"/>
      <c r="JG267" s="11"/>
      <c r="JH267" s="12"/>
      <c r="JI267" s="12"/>
      <c r="JJ267" s="13"/>
      <c r="JK267" s="14"/>
      <c r="JL267" s="11"/>
      <c r="JM267" s="11"/>
      <c r="JN267" s="11"/>
      <c r="JO267" s="11"/>
      <c r="JP267" s="11"/>
      <c r="JQ267" s="11"/>
      <c r="JR267" s="11"/>
      <c r="JS267" s="11"/>
      <c r="JT267" s="11"/>
      <c r="JU267" s="11"/>
      <c r="JV267" s="11"/>
      <c r="JW267" s="11"/>
      <c r="JX267" s="16"/>
      <c r="JY267" s="16"/>
      <c r="JZ267" s="11"/>
      <c r="KA267" s="12"/>
      <c r="KB267" s="12"/>
      <c r="KC267" s="13"/>
      <c r="KD267" s="14"/>
      <c r="KE267" s="11"/>
      <c r="KF267" s="11"/>
      <c r="KG267" s="11"/>
      <c r="KH267" s="11"/>
      <c r="KI267" s="11"/>
      <c r="KJ267" s="11"/>
      <c r="KK267" s="11"/>
      <c r="KL267" s="11"/>
      <c r="KM267" s="11"/>
      <c r="KN267" s="11"/>
      <c r="KO267" s="11"/>
      <c r="KP267" s="11"/>
      <c r="KQ267" s="16"/>
      <c r="KR267" s="16"/>
      <c r="KS267" s="11"/>
      <c r="KT267" s="12"/>
      <c r="KU267" s="12"/>
      <c r="KV267" s="13"/>
      <c r="KW267" s="14"/>
      <c r="KX267" s="11"/>
      <c r="KY267" s="11"/>
      <c r="KZ267" s="11"/>
      <c r="LA267" s="11"/>
      <c r="LB267" s="11"/>
      <c r="LC267" s="11"/>
      <c r="LD267" s="11"/>
      <c r="LE267" s="11"/>
      <c r="LF267" s="11"/>
      <c r="LG267" s="11"/>
      <c r="LH267" s="11"/>
      <c r="LI267" s="11"/>
      <c r="LJ267" s="16"/>
      <c r="LK267" s="16"/>
      <c r="LL267" s="11"/>
      <c r="LM267" s="12"/>
      <c r="LN267" s="12"/>
      <c r="LO267" s="13"/>
      <c r="LP267" s="14"/>
      <c r="LQ267" s="11"/>
      <c r="LR267" s="11"/>
      <c r="LS267" s="11"/>
      <c r="LT267" s="11"/>
      <c r="LU267" s="11"/>
      <c r="LV267" s="11"/>
      <c r="LW267" s="11"/>
      <c r="LX267" s="11"/>
      <c r="LY267" s="11"/>
      <c r="LZ267" s="11"/>
      <c r="MA267" s="11"/>
      <c r="MB267" s="11"/>
      <c r="MC267" s="16"/>
      <c r="MD267" s="16"/>
      <c r="ME267" s="11"/>
      <c r="MF267" s="12"/>
      <c r="MG267" s="12"/>
      <c r="MH267" s="13"/>
      <c r="MI267" s="14"/>
      <c r="MJ267" s="11"/>
      <c r="MK267" s="11"/>
      <c r="ML267" s="11"/>
      <c r="MM267" s="11"/>
      <c r="MN267" s="11"/>
      <c r="MO267" s="11"/>
      <c r="MP267" s="11"/>
      <c r="MQ267" s="11"/>
      <c r="MR267" s="11"/>
      <c r="MS267" s="11"/>
      <c r="MT267" s="11"/>
      <c r="MU267" s="11"/>
      <c r="MV267" s="16"/>
      <c r="MW267" s="16"/>
      <c r="MX267" s="11"/>
      <c r="MY267" s="12"/>
      <c r="MZ267" s="12"/>
      <c r="NA267" s="13"/>
      <c r="NB267" s="14"/>
      <c r="NC267" s="11"/>
      <c r="ND267" s="11"/>
      <c r="NE267" s="11"/>
      <c r="NF267" s="11"/>
      <c r="NG267" s="11"/>
      <c r="NH267" s="11"/>
      <c r="NI267" s="11"/>
      <c r="NJ267" s="11"/>
      <c r="NK267" s="11"/>
      <c r="NL267" s="11"/>
      <c r="NM267" s="11"/>
      <c r="NN267" s="11"/>
      <c r="NO267" s="16"/>
      <c r="NP267" s="16"/>
      <c r="NQ267" s="11"/>
      <c r="NR267" s="12"/>
      <c r="NS267" s="12"/>
      <c r="NT267" s="13"/>
      <c r="NU267" s="14"/>
      <c r="NV267" s="11"/>
      <c r="NW267" s="11"/>
      <c r="NX267" s="11"/>
      <c r="NY267" s="11"/>
      <c r="NZ267" s="11"/>
      <c r="OA267" s="11"/>
      <c r="OB267" s="11"/>
      <c r="OC267" s="11"/>
      <c r="OD267" s="11"/>
      <c r="OE267" s="11"/>
      <c r="OF267" s="11"/>
      <c r="OG267" s="11"/>
      <c r="OH267" s="16"/>
      <c r="OI267" s="16"/>
      <c r="OJ267" s="11"/>
      <c r="OK267" s="12"/>
      <c r="OL267" s="12"/>
      <c r="OM267" s="13"/>
      <c r="ON267" s="14"/>
      <c r="OO267" s="11"/>
      <c r="OP267" s="11"/>
      <c r="OQ267" s="11"/>
      <c r="OR267" s="11"/>
      <c r="OS267" s="11"/>
      <c r="OT267" s="11"/>
      <c r="OU267" s="11"/>
      <c r="OV267" s="11"/>
      <c r="OW267" s="11"/>
      <c r="OX267" s="11"/>
      <c r="OY267" s="11"/>
      <c r="OZ267" s="11"/>
      <c r="PA267" s="16"/>
      <c r="PB267" s="16"/>
    </row>
    <row r="268" spans="1:418" ht="100" customHeight="1" x14ac:dyDescent="0.75">
      <c r="A268" s="12">
        <v>3480</v>
      </c>
      <c r="B268" s="12" t="s">
        <v>3479</v>
      </c>
      <c r="C268" s="12" t="s">
        <v>7590</v>
      </c>
      <c r="D268" s="26">
        <v>1500</v>
      </c>
      <c r="E268" s="27">
        <v>2140</v>
      </c>
      <c r="F268" s="12" t="s">
        <v>8218</v>
      </c>
      <c r="G268" s="12" t="s">
        <v>8223</v>
      </c>
      <c r="H268" s="12" t="s">
        <v>8245</v>
      </c>
      <c r="I268" s="12">
        <v>1436562000</v>
      </c>
      <c r="J268" s="12">
        <v>1434440227</v>
      </c>
      <c r="K268" s="12" t="b">
        <v>0</v>
      </c>
      <c r="L268" s="12">
        <v>13</v>
      </c>
      <c r="M268" s="12" t="b">
        <v>1</v>
      </c>
      <c r="N268" s="12" t="s">
        <v>8273</v>
      </c>
      <c r="O268" s="12" t="s">
        <v>8274</v>
      </c>
      <c r="P268" s="12">
        <v>143</v>
      </c>
      <c r="Q268" s="12">
        <v>164.62</v>
      </c>
      <c r="R268" s="15">
        <v>42171.317442129628</v>
      </c>
      <c r="S268" s="15">
        <v>42195.875</v>
      </c>
      <c r="T268" s="11"/>
      <c r="U268" s="12"/>
      <c r="V268" s="12"/>
      <c r="W268" s="13"/>
      <c r="X268" s="14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6"/>
      <c r="AL268" s="16"/>
      <c r="AM268" s="11"/>
      <c r="AN268" s="12"/>
      <c r="AO268" s="12"/>
      <c r="AP268" s="13"/>
      <c r="AQ268" s="14"/>
      <c r="AR268" s="11"/>
      <c r="AS268" s="11"/>
      <c r="AT268" s="11"/>
      <c r="AU268" s="11"/>
      <c r="AV268" s="11"/>
      <c r="AW268" s="11"/>
      <c r="AX268" s="11"/>
      <c r="AY268" s="11"/>
      <c r="AZ268" s="11"/>
      <c r="BA268" s="11"/>
      <c r="BB268" s="11"/>
      <c r="BC268" s="11"/>
      <c r="BD268" s="16"/>
      <c r="BE268" s="16"/>
      <c r="BF268" s="11"/>
      <c r="BG268" s="12"/>
      <c r="BH268" s="12"/>
      <c r="BI268" s="13"/>
      <c r="BJ268" s="14"/>
      <c r="BK268" s="11"/>
      <c r="BL268" s="11"/>
      <c r="BM268" s="11"/>
      <c r="BN268" s="11"/>
      <c r="BO268" s="11"/>
      <c r="BP268" s="11"/>
      <c r="BQ268" s="11"/>
      <c r="BR268" s="11"/>
      <c r="BS268" s="11"/>
      <c r="BT268" s="11"/>
      <c r="BU268" s="11"/>
      <c r="BV268" s="11"/>
      <c r="BW268" s="16"/>
      <c r="BX268" s="16"/>
      <c r="BY268" s="11"/>
      <c r="BZ268" s="12"/>
      <c r="CA268" s="12"/>
      <c r="CB268" s="13"/>
      <c r="CC268" s="14"/>
      <c r="CD268" s="11"/>
      <c r="CE268" s="11"/>
      <c r="CF268" s="11"/>
      <c r="CG268" s="11"/>
      <c r="CH268" s="11"/>
      <c r="CI268" s="11"/>
      <c r="CJ268" s="11"/>
      <c r="CK268" s="11"/>
      <c r="CL268" s="11"/>
      <c r="CM268" s="11"/>
      <c r="CN268" s="11"/>
      <c r="CO268" s="11"/>
      <c r="CP268" s="16"/>
      <c r="CQ268" s="16"/>
      <c r="CR268" s="11"/>
      <c r="CS268" s="12"/>
      <c r="CT268" s="12"/>
      <c r="CU268" s="13"/>
      <c r="CV268" s="14"/>
      <c r="CW268" s="11"/>
      <c r="CX268" s="11"/>
      <c r="CY268" s="11"/>
      <c r="CZ268" s="11"/>
      <c r="DA268" s="11"/>
      <c r="DB268" s="11"/>
      <c r="DC268" s="11"/>
      <c r="DD268" s="11"/>
      <c r="DE268" s="11"/>
      <c r="DF268" s="11"/>
      <c r="DG268" s="11"/>
      <c r="DH268" s="11"/>
      <c r="DI268" s="16"/>
      <c r="DJ268" s="16"/>
      <c r="DK268" s="11"/>
      <c r="DL268" s="12"/>
      <c r="DM268" s="12"/>
      <c r="DN268" s="13"/>
      <c r="DO268" s="14"/>
      <c r="DP268" s="11"/>
      <c r="DQ268" s="11"/>
      <c r="DR268" s="11"/>
      <c r="DS268" s="11"/>
      <c r="DT268" s="11"/>
      <c r="DU268" s="11"/>
      <c r="DV268" s="11"/>
      <c r="DW268" s="11"/>
      <c r="DX268" s="11"/>
      <c r="DY268" s="11"/>
      <c r="DZ268" s="11"/>
      <c r="EA268" s="11"/>
      <c r="EB268" s="16"/>
      <c r="EC268" s="16"/>
      <c r="ED268" s="11"/>
      <c r="EE268" s="12"/>
      <c r="EF268" s="12"/>
      <c r="EG268" s="13"/>
      <c r="EH268" s="14"/>
      <c r="EI268" s="11"/>
      <c r="EJ268" s="11"/>
      <c r="EK268" s="11"/>
      <c r="EL268" s="11"/>
      <c r="EM268" s="11"/>
      <c r="EN268" s="11"/>
      <c r="EO268" s="11"/>
      <c r="EP268" s="11"/>
      <c r="EQ268" s="11"/>
      <c r="ER268" s="11"/>
      <c r="ES268" s="11"/>
      <c r="ET268" s="11"/>
      <c r="EU268" s="16"/>
      <c r="EV268" s="16"/>
      <c r="EW268" s="11"/>
      <c r="EX268" s="12"/>
      <c r="EY268" s="12"/>
      <c r="EZ268" s="13"/>
      <c r="FA268" s="14"/>
      <c r="FB268" s="11"/>
      <c r="FC268" s="11"/>
      <c r="FD268" s="11"/>
      <c r="FE268" s="11"/>
      <c r="FF268" s="11"/>
      <c r="FG268" s="11"/>
      <c r="FH268" s="11"/>
      <c r="FI268" s="11"/>
      <c r="FJ268" s="11"/>
      <c r="FK268" s="11"/>
      <c r="FL268" s="11"/>
      <c r="FM268" s="11"/>
      <c r="FN268" s="16"/>
      <c r="FO268" s="16"/>
      <c r="FP268" s="11"/>
      <c r="FQ268" s="12"/>
      <c r="FR268" s="12"/>
      <c r="FS268" s="13"/>
      <c r="FT268" s="14"/>
      <c r="FU268" s="11"/>
      <c r="FV268" s="11"/>
      <c r="FW268" s="11"/>
      <c r="FX268" s="11"/>
      <c r="FY268" s="11"/>
      <c r="FZ268" s="11"/>
      <c r="GA268" s="11"/>
      <c r="GB268" s="11"/>
      <c r="GC268" s="11"/>
      <c r="GD268" s="11"/>
      <c r="GE268" s="11"/>
      <c r="GF268" s="11"/>
      <c r="GG268" s="16"/>
      <c r="GH268" s="16"/>
      <c r="GI268" s="11"/>
      <c r="GJ268" s="12"/>
      <c r="GK268" s="12"/>
      <c r="GL268" s="13"/>
      <c r="GM268" s="14"/>
      <c r="GN268" s="11"/>
      <c r="GO268" s="11"/>
      <c r="GP268" s="11"/>
      <c r="GQ268" s="11"/>
      <c r="GR268" s="11"/>
      <c r="GS268" s="11"/>
      <c r="GT268" s="11"/>
      <c r="GU268" s="11"/>
      <c r="GV268" s="11"/>
      <c r="GW268" s="11"/>
      <c r="GX268" s="11"/>
      <c r="GY268" s="11"/>
      <c r="GZ268" s="16"/>
      <c r="HA268" s="16"/>
      <c r="HB268" s="11"/>
      <c r="HC268" s="12"/>
      <c r="HD268" s="12"/>
      <c r="HE268" s="13"/>
      <c r="HF268" s="14"/>
      <c r="HG268" s="11"/>
      <c r="HH268" s="11"/>
      <c r="HI268" s="11"/>
      <c r="HJ268" s="11"/>
      <c r="HK268" s="11"/>
      <c r="HL268" s="11"/>
      <c r="HM268" s="11"/>
      <c r="HN268" s="11"/>
      <c r="HO268" s="11"/>
      <c r="HP268" s="11"/>
      <c r="HQ268" s="11"/>
      <c r="HR268" s="11"/>
      <c r="HS268" s="16"/>
      <c r="HT268" s="16"/>
      <c r="HU268" s="11"/>
      <c r="HV268" s="12"/>
      <c r="HW268" s="12"/>
      <c r="HX268" s="13"/>
      <c r="HY268" s="14"/>
      <c r="HZ268" s="11"/>
      <c r="IA268" s="11"/>
      <c r="IB268" s="11"/>
      <c r="IC268" s="11"/>
      <c r="ID268" s="11"/>
      <c r="IE268" s="11"/>
      <c r="IF268" s="11"/>
      <c r="IG268" s="11"/>
      <c r="IH268" s="11"/>
      <c r="II268" s="11"/>
      <c r="IJ268" s="11"/>
      <c r="IK268" s="11"/>
      <c r="IL268" s="16"/>
      <c r="IM268" s="16"/>
      <c r="IN268" s="11"/>
      <c r="IO268" s="12"/>
      <c r="IP268" s="12"/>
      <c r="IQ268" s="13"/>
      <c r="IR268" s="14"/>
      <c r="IS268" s="11"/>
      <c r="IT268" s="11"/>
      <c r="IU268" s="11"/>
      <c r="IV268" s="11"/>
      <c r="IW268" s="11"/>
      <c r="IX268" s="11"/>
      <c r="IY268" s="11"/>
      <c r="IZ268" s="11"/>
      <c r="JA268" s="11"/>
      <c r="JB268" s="11"/>
      <c r="JC268" s="11"/>
      <c r="JD268" s="11"/>
      <c r="JE268" s="16"/>
      <c r="JF268" s="16"/>
      <c r="JG268" s="11"/>
      <c r="JH268" s="12"/>
      <c r="JI268" s="12"/>
      <c r="JJ268" s="13"/>
      <c r="JK268" s="14"/>
      <c r="JL268" s="11"/>
      <c r="JM268" s="11"/>
      <c r="JN268" s="11"/>
      <c r="JO268" s="11"/>
      <c r="JP268" s="11"/>
      <c r="JQ268" s="11"/>
      <c r="JR268" s="11"/>
      <c r="JS268" s="11"/>
      <c r="JT268" s="11"/>
      <c r="JU268" s="11"/>
      <c r="JV268" s="11"/>
      <c r="JW268" s="11"/>
      <c r="JX268" s="16"/>
      <c r="JY268" s="16"/>
      <c r="JZ268" s="11"/>
      <c r="KA268" s="12"/>
      <c r="KB268" s="12"/>
      <c r="KC268" s="13"/>
      <c r="KD268" s="14"/>
      <c r="KE268" s="11"/>
      <c r="KF268" s="11"/>
      <c r="KG268" s="11"/>
      <c r="KH268" s="11"/>
      <c r="KI268" s="11"/>
      <c r="KJ268" s="11"/>
      <c r="KK268" s="11"/>
      <c r="KL268" s="11"/>
      <c r="KM268" s="11"/>
      <c r="KN268" s="11"/>
      <c r="KO268" s="11"/>
      <c r="KP268" s="11"/>
      <c r="KQ268" s="16"/>
      <c r="KR268" s="16"/>
      <c r="KS268" s="11"/>
      <c r="KT268" s="12"/>
      <c r="KU268" s="12"/>
      <c r="KV268" s="13"/>
      <c r="KW268" s="14"/>
      <c r="KX268" s="11"/>
      <c r="KY268" s="11"/>
      <c r="KZ268" s="11"/>
      <c r="LA268" s="11"/>
      <c r="LB268" s="11"/>
      <c r="LC268" s="11"/>
      <c r="LD268" s="11"/>
      <c r="LE268" s="11"/>
      <c r="LF268" s="11"/>
      <c r="LG268" s="11"/>
      <c r="LH268" s="11"/>
      <c r="LI268" s="11"/>
      <c r="LJ268" s="16"/>
      <c r="LK268" s="16"/>
      <c r="LL268" s="11"/>
      <c r="LM268" s="12"/>
      <c r="LN268" s="12"/>
      <c r="LO268" s="13"/>
      <c r="LP268" s="14"/>
      <c r="LQ268" s="11"/>
      <c r="LR268" s="11"/>
      <c r="LS268" s="11"/>
      <c r="LT268" s="11"/>
      <c r="LU268" s="11"/>
      <c r="LV268" s="11"/>
      <c r="LW268" s="11"/>
      <c r="LX268" s="11"/>
      <c r="LY268" s="11"/>
      <c r="LZ268" s="11"/>
      <c r="MA268" s="11"/>
      <c r="MB268" s="11"/>
      <c r="MC268" s="16"/>
      <c r="MD268" s="16"/>
      <c r="ME268" s="11"/>
      <c r="MF268" s="12"/>
      <c r="MG268" s="12"/>
      <c r="MH268" s="13"/>
      <c r="MI268" s="14"/>
      <c r="MJ268" s="11"/>
      <c r="MK268" s="11"/>
      <c r="ML268" s="11"/>
      <c r="MM268" s="11"/>
      <c r="MN268" s="11"/>
      <c r="MO268" s="11"/>
      <c r="MP268" s="11"/>
      <c r="MQ268" s="11"/>
      <c r="MR268" s="11"/>
      <c r="MS268" s="11"/>
      <c r="MT268" s="11"/>
      <c r="MU268" s="11"/>
      <c r="MV268" s="16"/>
      <c r="MW268" s="16"/>
      <c r="MX268" s="11"/>
      <c r="MY268" s="12"/>
      <c r="MZ268" s="12"/>
      <c r="NA268" s="13"/>
      <c r="NB268" s="14"/>
      <c r="NC268" s="11"/>
      <c r="ND268" s="11"/>
      <c r="NE268" s="11"/>
      <c r="NF268" s="11"/>
      <c r="NG268" s="11"/>
      <c r="NH268" s="11"/>
      <c r="NI268" s="11"/>
      <c r="NJ268" s="11"/>
      <c r="NK268" s="11"/>
      <c r="NL268" s="11"/>
      <c r="NM268" s="11"/>
      <c r="NN268" s="11"/>
      <c r="NO268" s="16"/>
      <c r="NP268" s="16"/>
      <c r="NQ268" s="11"/>
      <c r="NR268" s="12"/>
      <c r="NS268" s="12"/>
      <c r="NT268" s="13"/>
      <c r="NU268" s="14"/>
      <c r="NV268" s="11"/>
      <c r="NW268" s="11"/>
      <c r="NX268" s="11"/>
      <c r="NY268" s="11"/>
      <c r="NZ268" s="11"/>
      <c r="OA268" s="11"/>
      <c r="OB268" s="11"/>
      <c r="OC268" s="11"/>
      <c r="OD268" s="11"/>
      <c r="OE268" s="11"/>
      <c r="OF268" s="11"/>
      <c r="OG268" s="11"/>
      <c r="OH268" s="16"/>
      <c r="OI268" s="16"/>
      <c r="OJ268" s="11"/>
      <c r="OK268" s="12"/>
      <c r="OL268" s="12"/>
      <c r="OM268" s="13"/>
      <c r="ON268" s="14"/>
      <c r="OO268" s="11"/>
      <c r="OP268" s="11"/>
      <c r="OQ268" s="11"/>
      <c r="OR268" s="11"/>
      <c r="OS268" s="11"/>
      <c r="OT268" s="11"/>
      <c r="OU268" s="11"/>
      <c r="OV268" s="11"/>
      <c r="OW268" s="11"/>
      <c r="OX268" s="11"/>
      <c r="OY268" s="11"/>
      <c r="OZ268" s="11"/>
      <c r="PA268" s="16"/>
      <c r="PB268" s="16"/>
    </row>
    <row r="269" spans="1:418" ht="100" customHeight="1" x14ac:dyDescent="0.75">
      <c r="A269" s="12">
        <v>3483</v>
      </c>
      <c r="B269" s="12" t="s">
        <v>3482</v>
      </c>
      <c r="C269" s="12" t="s">
        <v>7593</v>
      </c>
      <c r="D269" s="26">
        <v>3350</v>
      </c>
      <c r="E269" s="27">
        <v>5358</v>
      </c>
      <c r="F269" s="12" t="s">
        <v>8218</v>
      </c>
      <c r="G269" s="12" t="s">
        <v>8223</v>
      </c>
      <c r="H269" s="12" t="s">
        <v>8245</v>
      </c>
      <c r="I269" s="12">
        <v>1404403381</v>
      </c>
      <c r="J269" s="12">
        <v>1401811381</v>
      </c>
      <c r="K269" s="12" t="b">
        <v>0</v>
      </c>
      <c r="L269" s="12">
        <v>133</v>
      </c>
      <c r="M269" s="12" t="b">
        <v>1</v>
      </c>
      <c r="N269" s="12" t="s">
        <v>8273</v>
      </c>
      <c r="O269" s="12" t="s">
        <v>8274</v>
      </c>
      <c r="P269" s="12">
        <v>160</v>
      </c>
      <c r="Q269" s="12">
        <v>40.29</v>
      </c>
      <c r="R269" s="15">
        <v>41793.668761574074</v>
      </c>
      <c r="S269" s="15">
        <v>41823.668761574074</v>
      </c>
      <c r="T269" s="11"/>
      <c r="U269" s="12"/>
      <c r="V269" s="12"/>
      <c r="W269" s="13"/>
      <c r="X269" s="14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6"/>
      <c r="AL269" s="16"/>
      <c r="AM269" s="11"/>
      <c r="AN269" s="12"/>
      <c r="AO269" s="12"/>
      <c r="AP269" s="13"/>
      <c r="AQ269" s="14"/>
      <c r="AR269" s="11"/>
      <c r="AS269" s="11"/>
      <c r="AT269" s="11"/>
      <c r="AU269" s="11"/>
      <c r="AV269" s="11"/>
      <c r="AW269" s="11"/>
      <c r="AX269" s="11"/>
      <c r="AY269" s="11"/>
      <c r="AZ269" s="11"/>
      <c r="BA269" s="11"/>
      <c r="BB269" s="11"/>
      <c r="BC269" s="11"/>
      <c r="BD269" s="16"/>
      <c r="BE269" s="16"/>
      <c r="BF269" s="11"/>
      <c r="BG269" s="12"/>
      <c r="BH269" s="12"/>
      <c r="BI269" s="13"/>
      <c r="BJ269" s="14"/>
      <c r="BK269" s="11"/>
      <c r="BL269" s="11"/>
      <c r="BM269" s="11"/>
      <c r="BN269" s="11"/>
      <c r="BO269" s="11"/>
      <c r="BP269" s="11"/>
      <c r="BQ269" s="11"/>
      <c r="BR269" s="11"/>
      <c r="BS269" s="11"/>
      <c r="BT269" s="11"/>
      <c r="BU269" s="11"/>
      <c r="BV269" s="11"/>
      <c r="BW269" s="16"/>
      <c r="BX269" s="16"/>
      <c r="BY269" s="11"/>
      <c r="BZ269" s="12"/>
      <c r="CA269" s="12"/>
      <c r="CB269" s="13"/>
      <c r="CC269" s="14"/>
      <c r="CD269" s="11"/>
      <c r="CE269" s="11"/>
      <c r="CF269" s="11"/>
      <c r="CG269" s="11"/>
      <c r="CH269" s="11"/>
      <c r="CI269" s="11"/>
      <c r="CJ269" s="11"/>
      <c r="CK269" s="11"/>
      <c r="CL269" s="11"/>
      <c r="CM269" s="11"/>
      <c r="CN269" s="11"/>
      <c r="CO269" s="11"/>
      <c r="CP269" s="16"/>
      <c r="CQ269" s="16"/>
      <c r="CR269" s="11"/>
      <c r="CS269" s="12"/>
      <c r="CT269" s="12"/>
      <c r="CU269" s="13"/>
      <c r="CV269" s="14"/>
      <c r="CW269" s="11"/>
      <c r="CX269" s="11"/>
      <c r="CY269" s="11"/>
      <c r="CZ269" s="11"/>
      <c r="DA269" s="11"/>
      <c r="DB269" s="11"/>
      <c r="DC269" s="11"/>
      <c r="DD269" s="11"/>
      <c r="DE269" s="11"/>
      <c r="DF269" s="11"/>
      <c r="DG269" s="11"/>
      <c r="DH269" s="11"/>
      <c r="DI269" s="16"/>
      <c r="DJ269" s="16"/>
      <c r="DK269" s="11"/>
      <c r="DL269" s="12"/>
      <c r="DM269" s="12"/>
      <c r="DN269" s="13"/>
      <c r="DO269" s="14"/>
      <c r="DP269" s="11"/>
      <c r="DQ269" s="11"/>
      <c r="DR269" s="11"/>
      <c r="DS269" s="11"/>
      <c r="DT269" s="11"/>
      <c r="DU269" s="11"/>
      <c r="DV269" s="11"/>
      <c r="DW269" s="11"/>
      <c r="DX269" s="11"/>
      <c r="DY269" s="11"/>
      <c r="DZ269" s="11"/>
      <c r="EA269" s="11"/>
      <c r="EB269" s="16"/>
      <c r="EC269" s="16"/>
      <c r="ED269" s="11"/>
      <c r="EE269" s="12"/>
      <c r="EF269" s="12"/>
      <c r="EG269" s="13"/>
      <c r="EH269" s="14"/>
      <c r="EI269" s="11"/>
      <c r="EJ269" s="11"/>
      <c r="EK269" s="11"/>
      <c r="EL269" s="11"/>
      <c r="EM269" s="11"/>
      <c r="EN269" s="11"/>
      <c r="EO269" s="11"/>
      <c r="EP269" s="11"/>
      <c r="EQ269" s="11"/>
      <c r="ER269" s="11"/>
      <c r="ES269" s="11"/>
      <c r="ET269" s="11"/>
      <c r="EU269" s="16"/>
      <c r="EV269" s="16"/>
      <c r="EW269" s="11"/>
      <c r="EX269" s="12"/>
      <c r="EY269" s="12"/>
      <c r="EZ269" s="13"/>
      <c r="FA269" s="14"/>
      <c r="FB269" s="11"/>
      <c r="FC269" s="11"/>
      <c r="FD269" s="11"/>
      <c r="FE269" s="11"/>
      <c r="FF269" s="11"/>
      <c r="FG269" s="11"/>
      <c r="FH269" s="11"/>
      <c r="FI269" s="11"/>
      <c r="FJ269" s="11"/>
      <c r="FK269" s="11"/>
      <c r="FL269" s="11"/>
      <c r="FM269" s="11"/>
      <c r="FN269" s="16"/>
      <c r="FO269" s="16"/>
      <c r="FP269" s="11"/>
      <c r="FQ269" s="12"/>
      <c r="FR269" s="12"/>
      <c r="FS269" s="13"/>
      <c r="FT269" s="14"/>
      <c r="FU269" s="11"/>
      <c r="FV269" s="11"/>
      <c r="FW269" s="11"/>
      <c r="FX269" s="11"/>
      <c r="FY269" s="11"/>
      <c r="FZ269" s="11"/>
      <c r="GA269" s="11"/>
      <c r="GB269" s="11"/>
      <c r="GC269" s="11"/>
      <c r="GD269" s="11"/>
      <c r="GE269" s="11"/>
      <c r="GF269" s="11"/>
      <c r="GG269" s="16"/>
      <c r="GH269" s="16"/>
      <c r="GI269" s="11"/>
      <c r="GJ269" s="12"/>
      <c r="GK269" s="12"/>
      <c r="GL269" s="13"/>
      <c r="GM269" s="14"/>
      <c r="GN269" s="11"/>
      <c r="GO269" s="11"/>
      <c r="GP269" s="11"/>
      <c r="GQ269" s="11"/>
      <c r="GR269" s="11"/>
      <c r="GS269" s="11"/>
      <c r="GT269" s="11"/>
      <c r="GU269" s="11"/>
      <c r="GV269" s="11"/>
      <c r="GW269" s="11"/>
      <c r="GX269" s="11"/>
      <c r="GY269" s="11"/>
      <c r="GZ269" s="16"/>
      <c r="HA269" s="16"/>
      <c r="HB269" s="11"/>
      <c r="HC269" s="12"/>
      <c r="HD269" s="12"/>
      <c r="HE269" s="13"/>
      <c r="HF269" s="14"/>
      <c r="HG269" s="11"/>
      <c r="HH269" s="11"/>
      <c r="HI269" s="11"/>
      <c r="HJ269" s="11"/>
      <c r="HK269" s="11"/>
      <c r="HL269" s="11"/>
      <c r="HM269" s="11"/>
      <c r="HN269" s="11"/>
      <c r="HO269" s="11"/>
      <c r="HP269" s="11"/>
      <c r="HQ269" s="11"/>
      <c r="HR269" s="11"/>
      <c r="HS269" s="16"/>
      <c r="HT269" s="16"/>
      <c r="HU269" s="11"/>
      <c r="HV269" s="12"/>
      <c r="HW269" s="12"/>
      <c r="HX269" s="13"/>
      <c r="HY269" s="14"/>
      <c r="HZ269" s="11"/>
      <c r="IA269" s="11"/>
      <c r="IB269" s="11"/>
      <c r="IC269" s="11"/>
      <c r="ID269" s="11"/>
      <c r="IE269" s="11"/>
      <c r="IF269" s="11"/>
      <c r="IG269" s="11"/>
      <c r="IH269" s="11"/>
      <c r="II269" s="11"/>
      <c r="IJ269" s="11"/>
      <c r="IK269" s="11"/>
      <c r="IL269" s="16"/>
      <c r="IM269" s="16"/>
      <c r="IN269" s="11"/>
      <c r="IO269" s="12"/>
      <c r="IP269" s="12"/>
      <c r="IQ269" s="13"/>
      <c r="IR269" s="14"/>
      <c r="IS269" s="11"/>
      <c r="IT269" s="11"/>
      <c r="IU269" s="11"/>
      <c r="IV269" s="11"/>
      <c r="IW269" s="11"/>
      <c r="IX269" s="11"/>
      <c r="IY269" s="11"/>
      <c r="IZ269" s="11"/>
      <c r="JA269" s="11"/>
      <c r="JB269" s="11"/>
      <c r="JC269" s="11"/>
      <c r="JD269" s="11"/>
      <c r="JE269" s="16"/>
      <c r="JF269" s="16"/>
      <c r="JG269" s="11"/>
      <c r="JH269" s="12"/>
      <c r="JI269" s="12"/>
      <c r="JJ269" s="13"/>
      <c r="JK269" s="14"/>
      <c r="JL269" s="11"/>
      <c r="JM269" s="11"/>
      <c r="JN269" s="11"/>
      <c r="JO269" s="11"/>
      <c r="JP269" s="11"/>
      <c r="JQ269" s="11"/>
      <c r="JR269" s="11"/>
      <c r="JS269" s="11"/>
      <c r="JT269" s="11"/>
      <c r="JU269" s="11"/>
      <c r="JV269" s="11"/>
      <c r="JW269" s="11"/>
      <c r="JX269" s="16"/>
      <c r="JY269" s="16"/>
      <c r="JZ269" s="11"/>
      <c r="KA269" s="12"/>
      <c r="KB269" s="12"/>
      <c r="KC269" s="13"/>
      <c r="KD269" s="14"/>
      <c r="KE269" s="11"/>
      <c r="KF269" s="11"/>
      <c r="KG269" s="11"/>
      <c r="KH269" s="11"/>
      <c r="KI269" s="11"/>
      <c r="KJ269" s="11"/>
      <c r="KK269" s="11"/>
      <c r="KL269" s="11"/>
      <c r="KM269" s="11"/>
      <c r="KN269" s="11"/>
      <c r="KO269" s="11"/>
      <c r="KP269" s="11"/>
      <c r="KQ269" s="16"/>
      <c r="KR269" s="16"/>
      <c r="KS269" s="11"/>
      <c r="KT269" s="12"/>
      <c r="KU269" s="12"/>
      <c r="KV269" s="13"/>
      <c r="KW269" s="14"/>
      <c r="KX269" s="11"/>
      <c r="KY269" s="11"/>
      <c r="KZ269" s="11"/>
      <c r="LA269" s="11"/>
      <c r="LB269" s="11"/>
      <c r="LC269" s="11"/>
      <c r="LD269" s="11"/>
      <c r="LE269" s="11"/>
      <c r="LF269" s="11"/>
      <c r="LG269" s="11"/>
      <c r="LH269" s="11"/>
      <c r="LI269" s="11"/>
      <c r="LJ269" s="16"/>
      <c r="LK269" s="16"/>
      <c r="LL269" s="11"/>
      <c r="LM269" s="12"/>
      <c r="LN269" s="12"/>
      <c r="LO269" s="13"/>
      <c r="LP269" s="14"/>
      <c r="LQ269" s="11"/>
      <c r="LR269" s="11"/>
      <c r="LS269" s="11"/>
      <c r="LT269" s="11"/>
      <c r="LU269" s="11"/>
      <c r="LV269" s="11"/>
      <c r="LW269" s="11"/>
      <c r="LX269" s="11"/>
      <c r="LY269" s="11"/>
      <c r="LZ269" s="11"/>
      <c r="MA269" s="11"/>
      <c r="MB269" s="11"/>
      <c r="MC269" s="16"/>
      <c r="MD269" s="16"/>
      <c r="ME269" s="11"/>
      <c r="MF269" s="12"/>
      <c r="MG269" s="12"/>
      <c r="MH269" s="13"/>
      <c r="MI269" s="14"/>
      <c r="MJ269" s="11"/>
      <c r="MK269" s="11"/>
      <c r="ML269" s="11"/>
      <c r="MM269" s="11"/>
      <c r="MN269" s="11"/>
      <c r="MO269" s="11"/>
      <c r="MP269" s="11"/>
      <c r="MQ269" s="11"/>
      <c r="MR269" s="11"/>
      <c r="MS269" s="11"/>
      <c r="MT269" s="11"/>
      <c r="MU269" s="11"/>
      <c r="MV269" s="16"/>
      <c r="MW269" s="16"/>
      <c r="MX269" s="11"/>
      <c r="MY269" s="12"/>
      <c r="MZ269" s="12"/>
      <c r="NA269" s="13"/>
      <c r="NB269" s="14"/>
      <c r="NC269" s="11"/>
      <c r="ND269" s="11"/>
      <c r="NE269" s="11"/>
      <c r="NF269" s="11"/>
      <c r="NG269" s="11"/>
      <c r="NH269" s="11"/>
      <c r="NI269" s="11"/>
      <c r="NJ269" s="11"/>
      <c r="NK269" s="11"/>
      <c r="NL269" s="11"/>
      <c r="NM269" s="11"/>
      <c r="NN269" s="11"/>
      <c r="NO269" s="16"/>
      <c r="NP269" s="16"/>
      <c r="NQ269" s="11"/>
      <c r="NR269" s="12"/>
      <c r="NS269" s="12"/>
      <c r="NT269" s="13"/>
      <c r="NU269" s="14"/>
      <c r="NV269" s="11"/>
      <c r="NW269" s="11"/>
      <c r="NX269" s="11"/>
      <c r="NY269" s="11"/>
      <c r="NZ269" s="11"/>
      <c r="OA269" s="11"/>
      <c r="OB269" s="11"/>
      <c r="OC269" s="11"/>
      <c r="OD269" s="11"/>
      <c r="OE269" s="11"/>
      <c r="OF269" s="11"/>
      <c r="OG269" s="11"/>
      <c r="OH269" s="16"/>
      <c r="OI269" s="16"/>
      <c r="OJ269" s="11"/>
      <c r="OK269" s="12"/>
      <c r="OL269" s="12"/>
      <c r="OM269" s="13"/>
      <c r="ON269" s="14"/>
      <c r="OO269" s="11"/>
      <c r="OP269" s="11"/>
      <c r="OQ269" s="11"/>
      <c r="OR269" s="11"/>
      <c r="OS269" s="11"/>
      <c r="OT269" s="11"/>
      <c r="OU269" s="11"/>
      <c r="OV269" s="11"/>
      <c r="OW269" s="11"/>
      <c r="OX269" s="11"/>
      <c r="OY269" s="11"/>
      <c r="OZ269" s="11"/>
      <c r="PA269" s="16"/>
      <c r="PB269" s="16"/>
    </row>
    <row r="270" spans="1:418" ht="100" customHeight="1" x14ac:dyDescent="0.75">
      <c r="A270" s="12">
        <v>3484</v>
      </c>
      <c r="B270" s="12" t="s">
        <v>3483</v>
      </c>
      <c r="C270" s="12" t="s">
        <v>7594</v>
      </c>
      <c r="D270" s="26">
        <v>2500</v>
      </c>
      <c r="E270" s="27">
        <v>2856</v>
      </c>
      <c r="F270" s="12" t="s">
        <v>8218</v>
      </c>
      <c r="G270" s="12" t="s">
        <v>8223</v>
      </c>
      <c r="H270" s="12" t="s">
        <v>8245</v>
      </c>
      <c r="I270" s="12">
        <v>1466014499</v>
      </c>
      <c r="J270" s="12">
        <v>1463422499</v>
      </c>
      <c r="K270" s="12" t="b">
        <v>0</v>
      </c>
      <c r="L270" s="12">
        <v>44</v>
      </c>
      <c r="M270" s="12" t="b">
        <v>1</v>
      </c>
      <c r="N270" s="12" t="s">
        <v>8273</v>
      </c>
      <c r="O270" s="12" t="s">
        <v>8274</v>
      </c>
      <c r="P270" s="12">
        <v>114</v>
      </c>
      <c r="Q270" s="12">
        <v>64.91</v>
      </c>
      <c r="R270" s="15">
        <v>42506.760405092587</v>
      </c>
      <c r="S270" s="15">
        <v>42536.760405092587</v>
      </c>
      <c r="T270" s="11"/>
      <c r="U270" s="12"/>
      <c r="V270" s="12"/>
      <c r="W270" s="13"/>
      <c r="X270" s="14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6"/>
      <c r="AL270" s="16"/>
      <c r="AM270" s="11"/>
      <c r="AN270" s="12"/>
      <c r="AO270" s="12"/>
      <c r="AP270" s="13"/>
      <c r="AQ270" s="14"/>
      <c r="AR270" s="11"/>
      <c r="AS270" s="11"/>
      <c r="AT270" s="11"/>
      <c r="AU270" s="11"/>
      <c r="AV270" s="11"/>
      <c r="AW270" s="11"/>
      <c r="AX270" s="11"/>
      <c r="AY270" s="11"/>
      <c r="AZ270" s="11"/>
      <c r="BA270" s="11"/>
      <c r="BB270" s="11"/>
      <c r="BC270" s="11"/>
      <c r="BD270" s="16"/>
      <c r="BE270" s="16"/>
      <c r="BF270" s="11"/>
      <c r="BG270" s="12"/>
      <c r="BH270" s="12"/>
      <c r="BI270" s="13"/>
      <c r="BJ270" s="14"/>
      <c r="BK270" s="11"/>
      <c r="BL270" s="11"/>
      <c r="BM270" s="11"/>
      <c r="BN270" s="11"/>
      <c r="BO270" s="11"/>
      <c r="BP270" s="11"/>
      <c r="BQ270" s="11"/>
      <c r="BR270" s="11"/>
      <c r="BS270" s="11"/>
      <c r="BT270" s="11"/>
      <c r="BU270" s="11"/>
      <c r="BV270" s="11"/>
      <c r="BW270" s="16"/>
      <c r="BX270" s="16"/>
      <c r="BY270" s="11"/>
      <c r="BZ270" s="12"/>
      <c r="CA270" s="12"/>
      <c r="CB270" s="13"/>
      <c r="CC270" s="14"/>
      <c r="CD270" s="11"/>
      <c r="CE270" s="11"/>
      <c r="CF270" s="11"/>
      <c r="CG270" s="11"/>
      <c r="CH270" s="11"/>
      <c r="CI270" s="11"/>
      <c r="CJ270" s="11"/>
      <c r="CK270" s="11"/>
      <c r="CL270" s="11"/>
      <c r="CM270" s="11"/>
      <c r="CN270" s="11"/>
      <c r="CO270" s="11"/>
      <c r="CP270" s="16"/>
      <c r="CQ270" s="16"/>
      <c r="CR270" s="11"/>
      <c r="CS270" s="12"/>
      <c r="CT270" s="12"/>
      <c r="CU270" s="13"/>
      <c r="CV270" s="14"/>
      <c r="CW270" s="11"/>
      <c r="CX270" s="11"/>
      <c r="CY270" s="11"/>
      <c r="CZ270" s="11"/>
      <c r="DA270" s="11"/>
      <c r="DB270" s="11"/>
      <c r="DC270" s="11"/>
      <c r="DD270" s="11"/>
      <c r="DE270" s="11"/>
      <c r="DF270" s="11"/>
      <c r="DG270" s="11"/>
      <c r="DH270" s="11"/>
      <c r="DI270" s="16"/>
      <c r="DJ270" s="16"/>
      <c r="DK270" s="11"/>
      <c r="DL270" s="12"/>
      <c r="DM270" s="12"/>
      <c r="DN270" s="13"/>
      <c r="DO270" s="14"/>
      <c r="DP270" s="11"/>
      <c r="DQ270" s="11"/>
      <c r="DR270" s="11"/>
      <c r="DS270" s="11"/>
      <c r="DT270" s="11"/>
      <c r="DU270" s="11"/>
      <c r="DV270" s="11"/>
      <c r="DW270" s="11"/>
      <c r="DX270" s="11"/>
      <c r="DY270" s="11"/>
      <c r="DZ270" s="11"/>
      <c r="EA270" s="11"/>
      <c r="EB270" s="16"/>
      <c r="EC270" s="16"/>
      <c r="ED270" s="11"/>
      <c r="EE270" s="12"/>
      <c r="EF270" s="12"/>
      <c r="EG270" s="13"/>
      <c r="EH270" s="14"/>
      <c r="EI270" s="11"/>
      <c r="EJ270" s="11"/>
      <c r="EK270" s="11"/>
      <c r="EL270" s="11"/>
      <c r="EM270" s="11"/>
      <c r="EN270" s="11"/>
      <c r="EO270" s="11"/>
      <c r="EP270" s="11"/>
      <c r="EQ270" s="11"/>
      <c r="ER270" s="11"/>
      <c r="ES270" s="11"/>
      <c r="ET270" s="11"/>
      <c r="EU270" s="16"/>
      <c r="EV270" s="16"/>
      <c r="EW270" s="11"/>
      <c r="EX270" s="12"/>
      <c r="EY270" s="12"/>
      <c r="EZ270" s="13"/>
      <c r="FA270" s="14"/>
      <c r="FB270" s="11"/>
      <c r="FC270" s="11"/>
      <c r="FD270" s="11"/>
      <c r="FE270" s="11"/>
      <c r="FF270" s="11"/>
      <c r="FG270" s="11"/>
      <c r="FH270" s="11"/>
      <c r="FI270" s="11"/>
      <c r="FJ270" s="11"/>
      <c r="FK270" s="11"/>
      <c r="FL270" s="11"/>
      <c r="FM270" s="11"/>
      <c r="FN270" s="16"/>
      <c r="FO270" s="16"/>
      <c r="FP270" s="11"/>
      <c r="FQ270" s="12"/>
      <c r="FR270" s="12"/>
      <c r="FS270" s="13"/>
      <c r="FT270" s="14"/>
      <c r="FU270" s="11"/>
      <c r="FV270" s="11"/>
      <c r="FW270" s="11"/>
      <c r="FX270" s="11"/>
      <c r="FY270" s="11"/>
      <c r="FZ270" s="11"/>
      <c r="GA270" s="11"/>
      <c r="GB270" s="11"/>
      <c r="GC270" s="11"/>
      <c r="GD270" s="11"/>
      <c r="GE270" s="11"/>
      <c r="GF270" s="11"/>
      <c r="GG270" s="16"/>
      <c r="GH270" s="16"/>
      <c r="GI270" s="11"/>
      <c r="GJ270" s="12"/>
      <c r="GK270" s="12"/>
      <c r="GL270" s="13"/>
      <c r="GM270" s="14"/>
      <c r="GN270" s="11"/>
      <c r="GO270" s="11"/>
      <c r="GP270" s="11"/>
      <c r="GQ270" s="11"/>
      <c r="GR270" s="11"/>
      <c r="GS270" s="11"/>
      <c r="GT270" s="11"/>
      <c r="GU270" s="11"/>
      <c r="GV270" s="11"/>
      <c r="GW270" s="11"/>
      <c r="GX270" s="11"/>
      <c r="GY270" s="11"/>
      <c r="GZ270" s="16"/>
      <c r="HA270" s="16"/>
      <c r="HB270" s="11"/>
      <c r="HC270" s="12"/>
      <c r="HD270" s="12"/>
      <c r="HE270" s="13"/>
      <c r="HF270" s="14"/>
      <c r="HG270" s="11"/>
      <c r="HH270" s="11"/>
      <c r="HI270" s="11"/>
      <c r="HJ270" s="11"/>
      <c r="HK270" s="11"/>
      <c r="HL270" s="11"/>
      <c r="HM270" s="11"/>
      <c r="HN270" s="11"/>
      <c r="HO270" s="11"/>
      <c r="HP270" s="11"/>
      <c r="HQ270" s="11"/>
      <c r="HR270" s="11"/>
      <c r="HS270" s="16"/>
      <c r="HT270" s="16"/>
      <c r="HU270" s="11"/>
      <c r="HV270" s="12"/>
      <c r="HW270" s="12"/>
      <c r="HX270" s="13"/>
      <c r="HY270" s="14"/>
      <c r="HZ270" s="11"/>
      <c r="IA270" s="11"/>
      <c r="IB270" s="11"/>
      <c r="IC270" s="11"/>
      <c r="ID270" s="11"/>
      <c r="IE270" s="11"/>
      <c r="IF270" s="11"/>
      <c r="IG270" s="11"/>
      <c r="IH270" s="11"/>
      <c r="II270" s="11"/>
      <c r="IJ270" s="11"/>
      <c r="IK270" s="11"/>
      <c r="IL270" s="16"/>
      <c r="IM270" s="16"/>
      <c r="IN270" s="11"/>
      <c r="IO270" s="12"/>
      <c r="IP270" s="12"/>
      <c r="IQ270" s="13"/>
      <c r="IR270" s="14"/>
      <c r="IS270" s="11"/>
      <c r="IT270" s="11"/>
      <c r="IU270" s="11"/>
      <c r="IV270" s="11"/>
      <c r="IW270" s="11"/>
      <c r="IX270" s="11"/>
      <c r="IY270" s="11"/>
      <c r="IZ270" s="11"/>
      <c r="JA270" s="11"/>
      <c r="JB270" s="11"/>
      <c r="JC270" s="11"/>
      <c r="JD270" s="11"/>
      <c r="JE270" s="16"/>
      <c r="JF270" s="16"/>
      <c r="JG270" s="11"/>
      <c r="JH270" s="12"/>
      <c r="JI270" s="12"/>
      <c r="JJ270" s="13"/>
      <c r="JK270" s="14"/>
      <c r="JL270" s="11"/>
      <c r="JM270" s="11"/>
      <c r="JN270" s="11"/>
      <c r="JO270" s="11"/>
      <c r="JP270" s="11"/>
      <c r="JQ270" s="11"/>
      <c r="JR270" s="11"/>
      <c r="JS270" s="11"/>
      <c r="JT270" s="11"/>
      <c r="JU270" s="11"/>
      <c r="JV270" s="11"/>
      <c r="JW270" s="11"/>
      <c r="JX270" s="16"/>
      <c r="JY270" s="16"/>
      <c r="JZ270" s="11"/>
      <c r="KA270" s="12"/>
      <c r="KB270" s="12"/>
      <c r="KC270" s="13"/>
      <c r="KD270" s="14"/>
      <c r="KE270" s="11"/>
      <c r="KF270" s="11"/>
      <c r="KG270" s="11"/>
      <c r="KH270" s="11"/>
      <c r="KI270" s="11"/>
      <c r="KJ270" s="11"/>
      <c r="KK270" s="11"/>
      <c r="KL270" s="11"/>
      <c r="KM270" s="11"/>
      <c r="KN270" s="11"/>
      <c r="KO270" s="11"/>
      <c r="KP270" s="11"/>
      <c r="KQ270" s="16"/>
      <c r="KR270" s="16"/>
      <c r="KS270" s="11"/>
      <c r="KT270" s="12"/>
      <c r="KU270" s="12"/>
      <c r="KV270" s="13"/>
      <c r="KW270" s="14"/>
      <c r="KX270" s="11"/>
      <c r="KY270" s="11"/>
      <c r="KZ270" s="11"/>
      <c r="LA270" s="11"/>
      <c r="LB270" s="11"/>
      <c r="LC270" s="11"/>
      <c r="LD270" s="11"/>
      <c r="LE270" s="11"/>
      <c r="LF270" s="11"/>
      <c r="LG270" s="11"/>
      <c r="LH270" s="11"/>
      <c r="LI270" s="11"/>
      <c r="LJ270" s="16"/>
      <c r="LK270" s="16"/>
      <c r="LL270" s="11"/>
      <c r="LM270" s="12"/>
      <c r="LN270" s="12"/>
      <c r="LO270" s="13"/>
      <c r="LP270" s="14"/>
      <c r="LQ270" s="11"/>
      <c r="LR270" s="11"/>
      <c r="LS270" s="11"/>
      <c r="LT270" s="11"/>
      <c r="LU270" s="11"/>
      <c r="LV270" s="11"/>
      <c r="LW270" s="11"/>
      <c r="LX270" s="11"/>
      <c r="LY270" s="11"/>
      <c r="LZ270" s="11"/>
      <c r="MA270" s="11"/>
      <c r="MB270" s="11"/>
      <c r="MC270" s="16"/>
      <c r="MD270" s="16"/>
      <c r="ME270" s="11"/>
      <c r="MF270" s="12"/>
      <c r="MG270" s="12"/>
      <c r="MH270" s="13"/>
      <c r="MI270" s="14"/>
      <c r="MJ270" s="11"/>
      <c r="MK270" s="11"/>
      <c r="ML270" s="11"/>
      <c r="MM270" s="11"/>
      <c r="MN270" s="11"/>
      <c r="MO270" s="11"/>
      <c r="MP270" s="11"/>
      <c r="MQ270" s="11"/>
      <c r="MR270" s="11"/>
      <c r="MS270" s="11"/>
      <c r="MT270" s="11"/>
      <c r="MU270" s="11"/>
      <c r="MV270" s="16"/>
      <c r="MW270" s="16"/>
      <c r="MX270" s="11"/>
      <c r="MY270" s="12"/>
      <c r="MZ270" s="12"/>
      <c r="NA270" s="13"/>
      <c r="NB270" s="14"/>
      <c r="NC270" s="11"/>
      <c r="ND270" s="11"/>
      <c r="NE270" s="11"/>
      <c r="NF270" s="11"/>
      <c r="NG270" s="11"/>
      <c r="NH270" s="11"/>
      <c r="NI270" s="11"/>
      <c r="NJ270" s="11"/>
      <c r="NK270" s="11"/>
      <c r="NL270" s="11"/>
      <c r="NM270" s="11"/>
      <c r="NN270" s="11"/>
      <c r="NO270" s="16"/>
      <c r="NP270" s="16"/>
      <c r="NQ270" s="11"/>
      <c r="NR270" s="12"/>
      <c r="NS270" s="12"/>
      <c r="NT270" s="13"/>
      <c r="NU270" s="14"/>
      <c r="NV270" s="11"/>
      <c r="NW270" s="11"/>
      <c r="NX270" s="11"/>
      <c r="NY270" s="11"/>
      <c r="NZ270" s="11"/>
      <c r="OA270" s="11"/>
      <c r="OB270" s="11"/>
      <c r="OC270" s="11"/>
      <c r="OD270" s="11"/>
      <c r="OE270" s="11"/>
      <c r="OF270" s="11"/>
      <c r="OG270" s="11"/>
      <c r="OH270" s="16"/>
      <c r="OI270" s="16"/>
      <c r="OJ270" s="11"/>
      <c r="OK270" s="12"/>
      <c r="OL270" s="12"/>
      <c r="OM270" s="13"/>
      <c r="ON270" s="14"/>
      <c r="OO270" s="11"/>
      <c r="OP270" s="11"/>
      <c r="OQ270" s="11"/>
      <c r="OR270" s="11"/>
      <c r="OS270" s="11"/>
      <c r="OT270" s="11"/>
      <c r="OU270" s="11"/>
      <c r="OV270" s="11"/>
      <c r="OW270" s="11"/>
      <c r="OX270" s="11"/>
      <c r="OY270" s="11"/>
      <c r="OZ270" s="11"/>
      <c r="PA270" s="16"/>
      <c r="PB270" s="16"/>
    </row>
    <row r="271" spans="1:418" ht="100" customHeight="1" x14ac:dyDescent="0.75">
      <c r="A271" s="12">
        <v>3485</v>
      </c>
      <c r="B271" s="12" t="s">
        <v>3484</v>
      </c>
      <c r="C271" s="12" t="s">
        <v>7595</v>
      </c>
      <c r="D271" s="26">
        <v>1650</v>
      </c>
      <c r="E271" s="27">
        <v>1660</v>
      </c>
      <c r="F271" s="12" t="s">
        <v>8218</v>
      </c>
      <c r="G271" s="12" t="s">
        <v>8223</v>
      </c>
      <c r="H271" s="12" t="s">
        <v>8245</v>
      </c>
      <c r="I271" s="12">
        <v>1454431080</v>
      </c>
      <c r="J271" s="12">
        <v>1451839080</v>
      </c>
      <c r="K271" s="12" t="b">
        <v>0</v>
      </c>
      <c r="L271" s="12">
        <v>30</v>
      </c>
      <c r="M271" s="12" t="b">
        <v>1</v>
      </c>
      <c r="N271" s="12" t="s">
        <v>8273</v>
      </c>
      <c r="O271" s="12" t="s">
        <v>8274</v>
      </c>
      <c r="P271" s="12">
        <v>101</v>
      </c>
      <c r="Q271" s="12">
        <v>55.33</v>
      </c>
      <c r="R271" s="15">
        <v>42372.693055555559</v>
      </c>
      <c r="S271" s="15">
        <v>42402.693055555559</v>
      </c>
      <c r="T271" s="11"/>
      <c r="U271" s="12"/>
      <c r="V271" s="12"/>
      <c r="W271" s="13"/>
      <c r="X271" s="14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6"/>
      <c r="AL271" s="16"/>
      <c r="AM271" s="11"/>
      <c r="AN271" s="12"/>
      <c r="AO271" s="12"/>
      <c r="AP271" s="13"/>
      <c r="AQ271" s="14"/>
      <c r="AR271" s="11"/>
      <c r="AS271" s="11"/>
      <c r="AT271" s="11"/>
      <c r="AU271" s="11"/>
      <c r="AV271" s="11"/>
      <c r="AW271" s="11"/>
      <c r="AX271" s="11"/>
      <c r="AY271" s="11"/>
      <c r="AZ271" s="11"/>
      <c r="BA271" s="11"/>
      <c r="BB271" s="11"/>
      <c r="BC271" s="11"/>
      <c r="BD271" s="16"/>
      <c r="BE271" s="16"/>
      <c r="BF271" s="11"/>
      <c r="BG271" s="12"/>
      <c r="BH271" s="12"/>
      <c r="BI271" s="13"/>
      <c r="BJ271" s="14"/>
      <c r="BK271" s="11"/>
      <c r="BL271" s="11"/>
      <c r="BM271" s="11"/>
      <c r="BN271" s="11"/>
      <c r="BO271" s="11"/>
      <c r="BP271" s="11"/>
      <c r="BQ271" s="11"/>
      <c r="BR271" s="11"/>
      <c r="BS271" s="11"/>
      <c r="BT271" s="11"/>
      <c r="BU271" s="11"/>
      <c r="BV271" s="11"/>
      <c r="BW271" s="16"/>
      <c r="BX271" s="16"/>
      <c r="BY271" s="11"/>
      <c r="BZ271" s="12"/>
      <c r="CA271" s="12"/>
      <c r="CB271" s="13"/>
      <c r="CC271" s="14"/>
      <c r="CD271" s="11"/>
      <c r="CE271" s="11"/>
      <c r="CF271" s="11"/>
      <c r="CG271" s="11"/>
      <c r="CH271" s="11"/>
      <c r="CI271" s="11"/>
      <c r="CJ271" s="11"/>
      <c r="CK271" s="11"/>
      <c r="CL271" s="11"/>
      <c r="CM271" s="11"/>
      <c r="CN271" s="11"/>
      <c r="CO271" s="11"/>
      <c r="CP271" s="16"/>
      <c r="CQ271" s="16"/>
      <c r="CR271" s="11"/>
      <c r="CS271" s="12"/>
      <c r="CT271" s="12"/>
      <c r="CU271" s="13"/>
      <c r="CV271" s="14"/>
      <c r="CW271" s="11"/>
      <c r="CX271" s="11"/>
      <c r="CY271" s="11"/>
      <c r="CZ271" s="11"/>
      <c r="DA271" s="11"/>
      <c r="DB271" s="11"/>
      <c r="DC271" s="11"/>
      <c r="DD271" s="11"/>
      <c r="DE271" s="11"/>
      <c r="DF271" s="11"/>
      <c r="DG271" s="11"/>
      <c r="DH271" s="11"/>
      <c r="DI271" s="16"/>
      <c r="DJ271" s="16"/>
      <c r="DK271" s="11"/>
      <c r="DL271" s="12"/>
      <c r="DM271" s="12"/>
      <c r="DN271" s="13"/>
      <c r="DO271" s="14"/>
      <c r="DP271" s="11"/>
      <c r="DQ271" s="11"/>
      <c r="DR271" s="11"/>
      <c r="DS271" s="11"/>
      <c r="DT271" s="11"/>
      <c r="DU271" s="11"/>
      <c r="DV271" s="11"/>
      <c r="DW271" s="11"/>
      <c r="DX271" s="11"/>
      <c r="DY271" s="11"/>
      <c r="DZ271" s="11"/>
      <c r="EA271" s="11"/>
      <c r="EB271" s="16"/>
      <c r="EC271" s="16"/>
      <c r="ED271" s="11"/>
      <c r="EE271" s="12"/>
      <c r="EF271" s="12"/>
      <c r="EG271" s="13"/>
      <c r="EH271" s="14"/>
      <c r="EI271" s="11"/>
      <c r="EJ271" s="11"/>
      <c r="EK271" s="11"/>
      <c r="EL271" s="11"/>
      <c r="EM271" s="11"/>
      <c r="EN271" s="11"/>
      <c r="EO271" s="11"/>
      <c r="EP271" s="11"/>
      <c r="EQ271" s="11"/>
      <c r="ER271" s="11"/>
      <c r="ES271" s="11"/>
      <c r="ET271" s="11"/>
      <c r="EU271" s="16"/>
      <c r="EV271" s="16"/>
      <c r="EW271" s="11"/>
      <c r="EX271" s="12"/>
      <c r="EY271" s="12"/>
      <c r="EZ271" s="13"/>
      <c r="FA271" s="14"/>
      <c r="FB271" s="11"/>
      <c r="FC271" s="11"/>
      <c r="FD271" s="11"/>
      <c r="FE271" s="11"/>
      <c r="FF271" s="11"/>
      <c r="FG271" s="11"/>
      <c r="FH271" s="11"/>
      <c r="FI271" s="11"/>
      <c r="FJ271" s="11"/>
      <c r="FK271" s="11"/>
      <c r="FL271" s="11"/>
      <c r="FM271" s="11"/>
      <c r="FN271" s="16"/>
      <c r="FO271" s="16"/>
      <c r="FP271" s="11"/>
      <c r="FQ271" s="12"/>
      <c r="FR271" s="12"/>
      <c r="FS271" s="13"/>
      <c r="FT271" s="14"/>
      <c r="FU271" s="11"/>
      <c r="FV271" s="11"/>
      <c r="FW271" s="11"/>
      <c r="FX271" s="11"/>
      <c r="FY271" s="11"/>
      <c r="FZ271" s="11"/>
      <c r="GA271" s="11"/>
      <c r="GB271" s="11"/>
      <c r="GC271" s="11"/>
      <c r="GD271" s="11"/>
      <c r="GE271" s="11"/>
      <c r="GF271" s="11"/>
      <c r="GG271" s="16"/>
      <c r="GH271" s="16"/>
      <c r="GI271" s="11"/>
      <c r="GJ271" s="12"/>
      <c r="GK271" s="12"/>
      <c r="GL271" s="13"/>
      <c r="GM271" s="14"/>
      <c r="GN271" s="11"/>
      <c r="GO271" s="11"/>
      <c r="GP271" s="11"/>
      <c r="GQ271" s="11"/>
      <c r="GR271" s="11"/>
      <c r="GS271" s="11"/>
      <c r="GT271" s="11"/>
      <c r="GU271" s="11"/>
      <c r="GV271" s="11"/>
      <c r="GW271" s="11"/>
      <c r="GX271" s="11"/>
      <c r="GY271" s="11"/>
      <c r="GZ271" s="16"/>
      <c r="HA271" s="16"/>
      <c r="HB271" s="11"/>
      <c r="HC271" s="12"/>
      <c r="HD271" s="12"/>
      <c r="HE271" s="13"/>
      <c r="HF271" s="14"/>
      <c r="HG271" s="11"/>
      <c r="HH271" s="11"/>
      <c r="HI271" s="11"/>
      <c r="HJ271" s="11"/>
      <c r="HK271" s="11"/>
      <c r="HL271" s="11"/>
      <c r="HM271" s="11"/>
      <c r="HN271" s="11"/>
      <c r="HO271" s="11"/>
      <c r="HP271" s="11"/>
      <c r="HQ271" s="11"/>
      <c r="HR271" s="11"/>
      <c r="HS271" s="16"/>
      <c r="HT271" s="16"/>
      <c r="HU271" s="11"/>
      <c r="HV271" s="12"/>
      <c r="HW271" s="12"/>
      <c r="HX271" s="13"/>
      <c r="HY271" s="14"/>
      <c r="HZ271" s="11"/>
      <c r="IA271" s="11"/>
      <c r="IB271" s="11"/>
      <c r="IC271" s="11"/>
      <c r="ID271" s="11"/>
      <c r="IE271" s="11"/>
      <c r="IF271" s="11"/>
      <c r="IG271" s="11"/>
      <c r="IH271" s="11"/>
      <c r="II271" s="11"/>
      <c r="IJ271" s="11"/>
      <c r="IK271" s="11"/>
      <c r="IL271" s="16"/>
      <c r="IM271" s="16"/>
      <c r="IN271" s="11"/>
      <c r="IO271" s="12"/>
      <c r="IP271" s="12"/>
      <c r="IQ271" s="13"/>
      <c r="IR271" s="14"/>
      <c r="IS271" s="11"/>
      <c r="IT271" s="11"/>
      <c r="IU271" s="11"/>
      <c r="IV271" s="11"/>
      <c r="IW271" s="11"/>
      <c r="IX271" s="11"/>
      <c r="IY271" s="11"/>
      <c r="IZ271" s="11"/>
      <c r="JA271" s="11"/>
      <c r="JB271" s="11"/>
      <c r="JC271" s="11"/>
      <c r="JD271" s="11"/>
      <c r="JE271" s="16"/>
      <c r="JF271" s="16"/>
      <c r="JG271" s="11"/>
      <c r="JH271" s="12"/>
      <c r="JI271" s="12"/>
      <c r="JJ271" s="13"/>
      <c r="JK271" s="14"/>
      <c r="JL271" s="11"/>
      <c r="JM271" s="11"/>
      <c r="JN271" s="11"/>
      <c r="JO271" s="11"/>
      <c r="JP271" s="11"/>
      <c r="JQ271" s="11"/>
      <c r="JR271" s="11"/>
      <c r="JS271" s="11"/>
      <c r="JT271" s="11"/>
      <c r="JU271" s="11"/>
      <c r="JV271" s="11"/>
      <c r="JW271" s="11"/>
      <c r="JX271" s="16"/>
      <c r="JY271" s="16"/>
      <c r="JZ271" s="11"/>
      <c r="KA271" s="12"/>
      <c r="KB271" s="12"/>
      <c r="KC271" s="13"/>
      <c r="KD271" s="14"/>
      <c r="KE271" s="11"/>
      <c r="KF271" s="11"/>
      <c r="KG271" s="11"/>
      <c r="KH271" s="11"/>
      <c r="KI271" s="11"/>
      <c r="KJ271" s="11"/>
      <c r="KK271" s="11"/>
      <c r="KL271" s="11"/>
      <c r="KM271" s="11"/>
      <c r="KN271" s="11"/>
      <c r="KO271" s="11"/>
      <c r="KP271" s="11"/>
      <c r="KQ271" s="16"/>
      <c r="KR271" s="16"/>
      <c r="KS271" s="11"/>
      <c r="KT271" s="12"/>
      <c r="KU271" s="12"/>
      <c r="KV271" s="13"/>
      <c r="KW271" s="14"/>
      <c r="KX271" s="11"/>
      <c r="KY271" s="11"/>
      <c r="KZ271" s="11"/>
      <c r="LA271" s="11"/>
      <c r="LB271" s="11"/>
      <c r="LC271" s="11"/>
      <c r="LD271" s="11"/>
      <c r="LE271" s="11"/>
      <c r="LF271" s="11"/>
      <c r="LG271" s="11"/>
      <c r="LH271" s="11"/>
      <c r="LI271" s="11"/>
      <c r="LJ271" s="16"/>
      <c r="LK271" s="16"/>
      <c r="LL271" s="11"/>
      <c r="LM271" s="12"/>
      <c r="LN271" s="12"/>
      <c r="LO271" s="13"/>
      <c r="LP271" s="14"/>
      <c r="LQ271" s="11"/>
      <c r="LR271" s="11"/>
      <c r="LS271" s="11"/>
      <c r="LT271" s="11"/>
      <c r="LU271" s="11"/>
      <c r="LV271" s="11"/>
      <c r="LW271" s="11"/>
      <c r="LX271" s="11"/>
      <c r="LY271" s="11"/>
      <c r="LZ271" s="11"/>
      <c r="MA271" s="11"/>
      <c r="MB271" s="11"/>
      <c r="MC271" s="16"/>
      <c r="MD271" s="16"/>
      <c r="ME271" s="11"/>
      <c r="MF271" s="12"/>
      <c r="MG271" s="12"/>
      <c r="MH271" s="13"/>
      <c r="MI271" s="14"/>
      <c r="MJ271" s="11"/>
      <c r="MK271" s="11"/>
      <c r="ML271" s="11"/>
      <c r="MM271" s="11"/>
      <c r="MN271" s="11"/>
      <c r="MO271" s="11"/>
      <c r="MP271" s="11"/>
      <c r="MQ271" s="11"/>
      <c r="MR271" s="11"/>
      <c r="MS271" s="11"/>
      <c r="MT271" s="11"/>
      <c r="MU271" s="11"/>
      <c r="MV271" s="16"/>
      <c r="MW271" s="16"/>
      <c r="MX271" s="11"/>
      <c r="MY271" s="12"/>
      <c r="MZ271" s="12"/>
      <c r="NA271" s="13"/>
      <c r="NB271" s="14"/>
      <c r="NC271" s="11"/>
      <c r="ND271" s="11"/>
      <c r="NE271" s="11"/>
      <c r="NF271" s="11"/>
      <c r="NG271" s="11"/>
      <c r="NH271" s="11"/>
      <c r="NI271" s="11"/>
      <c r="NJ271" s="11"/>
      <c r="NK271" s="11"/>
      <c r="NL271" s="11"/>
      <c r="NM271" s="11"/>
      <c r="NN271" s="11"/>
      <c r="NO271" s="16"/>
      <c r="NP271" s="16"/>
      <c r="NQ271" s="11"/>
      <c r="NR271" s="12"/>
      <c r="NS271" s="12"/>
      <c r="NT271" s="13"/>
      <c r="NU271" s="14"/>
      <c r="NV271" s="11"/>
      <c r="NW271" s="11"/>
      <c r="NX271" s="11"/>
      <c r="NY271" s="11"/>
      <c r="NZ271" s="11"/>
      <c r="OA271" s="11"/>
      <c r="OB271" s="11"/>
      <c r="OC271" s="11"/>
      <c r="OD271" s="11"/>
      <c r="OE271" s="11"/>
      <c r="OF271" s="11"/>
      <c r="OG271" s="11"/>
      <c r="OH271" s="16"/>
      <c r="OI271" s="16"/>
      <c r="OJ271" s="11"/>
      <c r="OK271" s="12"/>
      <c r="OL271" s="12"/>
      <c r="OM271" s="13"/>
      <c r="ON271" s="14"/>
      <c r="OO271" s="11"/>
      <c r="OP271" s="11"/>
      <c r="OQ271" s="11"/>
      <c r="OR271" s="11"/>
      <c r="OS271" s="11"/>
      <c r="OT271" s="11"/>
      <c r="OU271" s="11"/>
      <c r="OV271" s="11"/>
      <c r="OW271" s="11"/>
      <c r="OX271" s="11"/>
      <c r="OY271" s="11"/>
      <c r="OZ271" s="11"/>
      <c r="PA271" s="16"/>
      <c r="PB271" s="16"/>
    </row>
    <row r="272" spans="1:418" ht="100" customHeight="1" x14ac:dyDescent="0.75">
      <c r="A272" s="12">
        <v>3486</v>
      </c>
      <c r="B272" s="12" t="s">
        <v>3485</v>
      </c>
      <c r="C272" s="12" t="s">
        <v>7596</v>
      </c>
      <c r="D272" s="26">
        <v>3000</v>
      </c>
      <c r="E272" s="27">
        <v>4656</v>
      </c>
      <c r="F272" s="12" t="s">
        <v>8218</v>
      </c>
      <c r="G272" s="12" t="s">
        <v>8223</v>
      </c>
      <c r="H272" s="12" t="s">
        <v>8245</v>
      </c>
      <c r="I272" s="12">
        <v>1433314740</v>
      </c>
      <c r="J272" s="12">
        <v>1430600401</v>
      </c>
      <c r="K272" s="12" t="b">
        <v>0</v>
      </c>
      <c r="L272" s="12">
        <v>56</v>
      </c>
      <c r="M272" s="12" t="b">
        <v>1</v>
      </c>
      <c r="N272" s="12" t="s">
        <v>8273</v>
      </c>
      <c r="O272" s="12" t="s">
        <v>8274</v>
      </c>
      <c r="P272" s="12">
        <v>155</v>
      </c>
      <c r="Q272" s="12">
        <v>83.14</v>
      </c>
      <c r="R272" s="15">
        <v>42126.87501157407</v>
      </c>
      <c r="S272" s="15">
        <v>42158.290972222225</v>
      </c>
      <c r="T272" s="11"/>
      <c r="U272" s="12"/>
      <c r="V272" s="12"/>
      <c r="W272" s="13"/>
      <c r="X272" s="14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6"/>
      <c r="AL272" s="16"/>
      <c r="AM272" s="11"/>
      <c r="AN272" s="12"/>
      <c r="AO272" s="12"/>
      <c r="AP272" s="13"/>
      <c r="AQ272" s="14"/>
      <c r="AR272" s="11"/>
      <c r="AS272" s="11"/>
      <c r="AT272" s="11"/>
      <c r="AU272" s="11"/>
      <c r="AV272" s="11"/>
      <c r="AW272" s="11"/>
      <c r="AX272" s="11"/>
      <c r="AY272" s="11"/>
      <c r="AZ272" s="11"/>
      <c r="BA272" s="11"/>
      <c r="BB272" s="11"/>
      <c r="BC272" s="11"/>
      <c r="BD272" s="16"/>
      <c r="BE272" s="16"/>
      <c r="BF272" s="11"/>
      <c r="BG272" s="12"/>
      <c r="BH272" s="12"/>
      <c r="BI272" s="13"/>
      <c r="BJ272" s="14"/>
      <c r="BK272" s="11"/>
      <c r="BL272" s="11"/>
      <c r="BM272" s="11"/>
      <c r="BN272" s="11"/>
      <c r="BO272" s="11"/>
      <c r="BP272" s="11"/>
      <c r="BQ272" s="11"/>
      <c r="BR272" s="11"/>
      <c r="BS272" s="11"/>
      <c r="BT272" s="11"/>
      <c r="BU272" s="11"/>
      <c r="BV272" s="11"/>
      <c r="BW272" s="16"/>
      <c r="BX272" s="16"/>
      <c r="BY272" s="11"/>
      <c r="BZ272" s="12"/>
      <c r="CA272" s="12"/>
      <c r="CB272" s="13"/>
      <c r="CC272" s="14"/>
      <c r="CD272" s="11"/>
      <c r="CE272" s="11"/>
      <c r="CF272" s="11"/>
      <c r="CG272" s="11"/>
      <c r="CH272" s="11"/>
      <c r="CI272" s="11"/>
      <c r="CJ272" s="11"/>
      <c r="CK272" s="11"/>
      <c r="CL272" s="11"/>
      <c r="CM272" s="11"/>
      <c r="CN272" s="11"/>
      <c r="CO272" s="11"/>
      <c r="CP272" s="16"/>
      <c r="CQ272" s="16"/>
      <c r="CR272" s="11"/>
      <c r="CS272" s="12"/>
      <c r="CT272" s="12"/>
      <c r="CU272" s="13"/>
      <c r="CV272" s="14"/>
      <c r="CW272" s="11"/>
      <c r="CX272" s="11"/>
      <c r="CY272" s="11"/>
      <c r="CZ272" s="11"/>
      <c r="DA272" s="11"/>
      <c r="DB272" s="11"/>
      <c r="DC272" s="11"/>
      <c r="DD272" s="11"/>
      <c r="DE272" s="11"/>
      <c r="DF272" s="11"/>
      <c r="DG272" s="11"/>
      <c r="DH272" s="11"/>
      <c r="DI272" s="16"/>
      <c r="DJ272" s="16"/>
      <c r="DK272" s="11"/>
      <c r="DL272" s="12"/>
      <c r="DM272" s="12"/>
      <c r="DN272" s="13"/>
      <c r="DO272" s="14"/>
      <c r="DP272" s="11"/>
      <c r="DQ272" s="11"/>
      <c r="DR272" s="11"/>
      <c r="DS272" s="11"/>
      <c r="DT272" s="11"/>
      <c r="DU272" s="11"/>
      <c r="DV272" s="11"/>
      <c r="DW272" s="11"/>
      <c r="DX272" s="11"/>
      <c r="DY272" s="11"/>
      <c r="DZ272" s="11"/>
      <c r="EA272" s="11"/>
      <c r="EB272" s="16"/>
      <c r="EC272" s="16"/>
      <c r="ED272" s="11"/>
      <c r="EE272" s="12"/>
      <c r="EF272" s="12"/>
      <c r="EG272" s="13"/>
      <c r="EH272" s="14"/>
      <c r="EI272" s="11"/>
      <c r="EJ272" s="11"/>
      <c r="EK272" s="11"/>
      <c r="EL272" s="11"/>
      <c r="EM272" s="11"/>
      <c r="EN272" s="11"/>
      <c r="EO272" s="11"/>
      <c r="EP272" s="11"/>
      <c r="EQ272" s="11"/>
      <c r="ER272" s="11"/>
      <c r="ES272" s="11"/>
      <c r="ET272" s="11"/>
      <c r="EU272" s="16"/>
      <c r="EV272" s="16"/>
      <c r="EW272" s="11"/>
      <c r="EX272" s="12"/>
      <c r="EY272" s="12"/>
      <c r="EZ272" s="13"/>
      <c r="FA272" s="14"/>
      <c r="FB272" s="11"/>
      <c r="FC272" s="11"/>
      <c r="FD272" s="11"/>
      <c r="FE272" s="11"/>
      <c r="FF272" s="11"/>
      <c r="FG272" s="11"/>
      <c r="FH272" s="11"/>
      <c r="FI272" s="11"/>
      <c r="FJ272" s="11"/>
      <c r="FK272" s="11"/>
      <c r="FL272" s="11"/>
      <c r="FM272" s="11"/>
      <c r="FN272" s="16"/>
      <c r="FO272" s="16"/>
      <c r="FP272" s="11"/>
      <c r="FQ272" s="12"/>
      <c r="FR272" s="12"/>
      <c r="FS272" s="13"/>
      <c r="FT272" s="14"/>
      <c r="FU272" s="11"/>
      <c r="FV272" s="11"/>
      <c r="FW272" s="11"/>
      <c r="FX272" s="11"/>
      <c r="FY272" s="11"/>
      <c r="FZ272" s="11"/>
      <c r="GA272" s="11"/>
      <c r="GB272" s="11"/>
      <c r="GC272" s="11"/>
      <c r="GD272" s="11"/>
      <c r="GE272" s="11"/>
      <c r="GF272" s="11"/>
      <c r="GG272" s="16"/>
      <c r="GH272" s="16"/>
      <c r="GI272" s="11"/>
      <c r="GJ272" s="12"/>
      <c r="GK272" s="12"/>
      <c r="GL272" s="13"/>
      <c r="GM272" s="14"/>
      <c r="GN272" s="11"/>
      <c r="GO272" s="11"/>
      <c r="GP272" s="11"/>
      <c r="GQ272" s="11"/>
      <c r="GR272" s="11"/>
      <c r="GS272" s="11"/>
      <c r="GT272" s="11"/>
      <c r="GU272" s="11"/>
      <c r="GV272" s="11"/>
      <c r="GW272" s="11"/>
      <c r="GX272" s="11"/>
      <c r="GY272" s="11"/>
      <c r="GZ272" s="16"/>
      <c r="HA272" s="16"/>
      <c r="HB272" s="11"/>
      <c r="HC272" s="12"/>
      <c r="HD272" s="12"/>
      <c r="HE272" s="13"/>
      <c r="HF272" s="14"/>
      <c r="HG272" s="11"/>
      <c r="HH272" s="11"/>
      <c r="HI272" s="11"/>
      <c r="HJ272" s="11"/>
      <c r="HK272" s="11"/>
      <c r="HL272" s="11"/>
      <c r="HM272" s="11"/>
      <c r="HN272" s="11"/>
      <c r="HO272" s="11"/>
      <c r="HP272" s="11"/>
      <c r="HQ272" s="11"/>
      <c r="HR272" s="11"/>
      <c r="HS272" s="16"/>
      <c r="HT272" s="16"/>
      <c r="HU272" s="11"/>
      <c r="HV272" s="12"/>
      <c r="HW272" s="12"/>
      <c r="HX272" s="13"/>
      <c r="HY272" s="14"/>
      <c r="HZ272" s="11"/>
      <c r="IA272" s="11"/>
      <c r="IB272" s="11"/>
      <c r="IC272" s="11"/>
      <c r="ID272" s="11"/>
      <c r="IE272" s="11"/>
      <c r="IF272" s="11"/>
      <c r="IG272" s="11"/>
      <c r="IH272" s="11"/>
      <c r="II272" s="11"/>
      <c r="IJ272" s="11"/>
      <c r="IK272" s="11"/>
      <c r="IL272" s="16"/>
      <c r="IM272" s="16"/>
      <c r="IN272" s="11"/>
      <c r="IO272" s="12"/>
      <c r="IP272" s="12"/>
      <c r="IQ272" s="13"/>
      <c r="IR272" s="14"/>
      <c r="IS272" s="11"/>
      <c r="IT272" s="11"/>
      <c r="IU272" s="11"/>
      <c r="IV272" s="11"/>
      <c r="IW272" s="11"/>
      <c r="IX272" s="11"/>
      <c r="IY272" s="11"/>
      <c r="IZ272" s="11"/>
      <c r="JA272" s="11"/>
      <c r="JB272" s="11"/>
      <c r="JC272" s="11"/>
      <c r="JD272" s="11"/>
      <c r="JE272" s="16"/>
      <c r="JF272" s="16"/>
      <c r="JG272" s="11"/>
      <c r="JH272" s="12"/>
      <c r="JI272" s="12"/>
      <c r="JJ272" s="13"/>
      <c r="JK272" s="14"/>
      <c r="JL272" s="11"/>
      <c r="JM272" s="11"/>
      <c r="JN272" s="11"/>
      <c r="JO272" s="11"/>
      <c r="JP272" s="11"/>
      <c r="JQ272" s="11"/>
      <c r="JR272" s="11"/>
      <c r="JS272" s="11"/>
      <c r="JT272" s="11"/>
      <c r="JU272" s="11"/>
      <c r="JV272" s="11"/>
      <c r="JW272" s="11"/>
      <c r="JX272" s="16"/>
      <c r="JY272" s="16"/>
      <c r="JZ272" s="11"/>
      <c r="KA272" s="12"/>
      <c r="KB272" s="12"/>
      <c r="KC272" s="13"/>
      <c r="KD272" s="14"/>
      <c r="KE272" s="11"/>
      <c r="KF272" s="11"/>
      <c r="KG272" s="11"/>
      <c r="KH272" s="11"/>
      <c r="KI272" s="11"/>
      <c r="KJ272" s="11"/>
      <c r="KK272" s="11"/>
      <c r="KL272" s="11"/>
      <c r="KM272" s="11"/>
      <c r="KN272" s="11"/>
      <c r="KO272" s="11"/>
      <c r="KP272" s="11"/>
      <c r="KQ272" s="16"/>
      <c r="KR272" s="16"/>
      <c r="KS272" s="11"/>
      <c r="KT272" s="12"/>
      <c r="KU272" s="12"/>
      <c r="KV272" s="13"/>
      <c r="KW272" s="14"/>
      <c r="KX272" s="11"/>
      <c r="KY272" s="11"/>
      <c r="KZ272" s="11"/>
      <c r="LA272" s="11"/>
      <c r="LB272" s="11"/>
      <c r="LC272" s="11"/>
      <c r="LD272" s="11"/>
      <c r="LE272" s="11"/>
      <c r="LF272" s="11"/>
      <c r="LG272" s="11"/>
      <c r="LH272" s="11"/>
      <c r="LI272" s="11"/>
      <c r="LJ272" s="16"/>
      <c r="LK272" s="16"/>
      <c r="LL272" s="11"/>
      <c r="LM272" s="12"/>
      <c r="LN272" s="12"/>
      <c r="LO272" s="13"/>
      <c r="LP272" s="14"/>
      <c r="LQ272" s="11"/>
      <c r="LR272" s="11"/>
      <c r="LS272" s="11"/>
      <c r="LT272" s="11"/>
      <c r="LU272" s="11"/>
      <c r="LV272" s="11"/>
      <c r="LW272" s="11"/>
      <c r="LX272" s="11"/>
      <c r="LY272" s="11"/>
      <c r="LZ272" s="11"/>
      <c r="MA272" s="11"/>
      <c r="MB272" s="11"/>
      <c r="MC272" s="16"/>
      <c r="MD272" s="16"/>
      <c r="ME272" s="11"/>
      <c r="MF272" s="12"/>
      <c r="MG272" s="12"/>
      <c r="MH272" s="13"/>
      <c r="MI272" s="14"/>
      <c r="MJ272" s="11"/>
      <c r="MK272" s="11"/>
      <c r="ML272" s="11"/>
      <c r="MM272" s="11"/>
      <c r="MN272" s="11"/>
      <c r="MO272" s="11"/>
      <c r="MP272" s="11"/>
      <c r="MQ272" s="11"/>
      <c r="MR272" s="11"/>
      <c r="MS272" s="11"/>
      <c r="MT272" s="11"/>
      <c r="MU272" s="11"/>
      <c r="MV272" s="16"/>
      <c r="MW272" s="16"/>
      <c r="MX272" s="11"/>
      <c r="MY272" s="12"/>
      <c r="MZ272" s="12"/>
      <c r="NA272" s="13"/>
      <c r="NB272" s="14"/>
      <c r="NC272" s="11"/>
      <c r="ND272" s="11"/>
      <c r="NE272" s="11"/>
      <c r="NF272" s="11"/>
      <c r="NG272" s="11"/>
      <c r="NH272" s="11"/>
      <c r="NI272" s="11"/>
      <c r="NJ272" s="11"/>
      <c r="NK272" s="11"/>
      <c r="NL272" s="11"/>
      <c r="NM272" s="11"/>
      <c r="NN272" s="11"/>
      <c r="NO272" s="16"/>
      <c r="NP272" s="16"/>
      <c r="NQ272" s="11"/>
      <c r="NR272" s="12"/>
      <c r="NS272" s="12"/>
      <c r="NT272" s="13"/>
      <c r="NU272" s="14"/>
      <c r="NV272" s="11"/>
      <c r="NW272" s="11"/>
      <c r="NX272" s="11"/>
      <c r="NY272" s="11"/>
      <c r="NZ272" s="11"/>
      <c r="OA272" s="11"/>
      <c r="OB272" s="11"/>
      <c r="OC272" s="11"/>
      <c r="OD272" s="11"/>
      <c r="OE272" s="11"/>
      <c r="OF272" s="11"/>
      <c r="OG272" s="11"/>
      <c r="OH272" s="16"/>
      <c r="OI272" s="16"/>
      <c r="OJ272" s="11"/>
      <c r="OK272" s="12"/>
      <c r="OL272" s="12"/>
      <c r="OM272" s="13"/>
      <c r="ON272" s="14"/>
      <c r="OO272" s="11"/>
      <c r="OP272" s="11"/>
      <c r="OQ272" s="11"/>
      <c r="OR272" s="11"/>
      <c r="OS272" s="11"/>
      <c r="OT272" s="11"/>
      <c r="OU272" s="11"/>
      <c r="OV272" s="11"/>
      <c r="OW272" s="11"/>
      <c r="OX272" s="11"/>
      <c r="OY272" s="11"/>
      <c r="OZ272" s="11"/>
      <c r="PA272" s="16"/>
      <c r="PB272" s="16"/>
    </row>
    <row r="273" spans="1:418" ht="100" customHeight="1" x14ac:dyDescent="0.75">
      <c r="A273" s="12">
        <v>3488</v>
      </c>
      <c r="B273" s="12" t="s">
        <v>3487</v>
      </c>
      <c r="C273" s="12" t="s">
        <v>7598</v>
      </c>
      <c r="D273" s="26">
        <v>3000</v>
      </c>
      <c r="E273" s="27">
        <v>3636</v>
      </c>
      <c r="F273" s="12" t="s">
        <v>8218</v>
      </c>
      <c r="G273" s="12" t="s">
        <v>8223</v>
      </c>
      <c r="H273" s="12" t="s">
        <v>8245</v>
      </c>
      <c r="I273" s="12">
        <v>1429286400</v>
      </c>
      <c r="J273" s="12">
        <v>1427221560</v>
      </c>
      <c r="K273" s="12" t="b">
        <v>0</v>
      </c>
      <c r="L273" s="12">
        <v>29</v>
      </c>
      <c r="M273" s="12" t="b">
        <v>1</v>
      </c>
      <c r="N273" s="12" t="s">
        <v>8273</v>
      </c>
      <c r="O273" s="12" t="s">
        <v>8274</v>
      </c>
      <c r="P273" s="12">
        <v>121</v>
      </c>
      <c r="Q273" s="12">
        <v>125.38</v>
      </c>
      <c r="R273" s="15">
        <v>42087.768055555556</v>
      </c>
      <c r="S273" s="15">
        <v>42111.666666666672</v>
      </c>
      <c r="T273" s="11"/>
      <c r="U273" s="12"/>
      <c r="V273" s="12"/>
      <c r="W273" s="13"/>
      <c r="X273" s="14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6"/>
      <c r="AL273" s="16"/>
      <c r="AM273" s="11"/>
      <c r="AN273" s="12"/>
      <c r="AO273" s="12"/>
      <c r="AP273" s="13"/>
      <c r="AQ273" s="14"/>
      <c r="AR273" s="11"/>
      <c r="AS273" s="11"/>
      <c r="AT273" s="11"/>
      <c r="AU273" s="11"/>
      <c r="AV273" s="11"/>
      <c r="AW273" s="11"/>
      <c r="AX273" s="11"/>
      <c r="AY273" s="11"/>
      <c r="AZ273" s="11"/>
      <c r="BA273" s="11"/>
      <c r="BB273" s="11"/>
      <c r="BC273" s="11"/>
      <c r="BD273" s="16"/>
      <c r="BE273" s="16"/>
      <c r="BF273" s="11"/>
      <c r="BG273" s="12"/>
      <c r="BH273" s="12"/>
      <c r="BI273" s="13"/>
      <c r="BJ273" s="14"/>
      <c r="BK273" s="11"/>
      <c r="BL273" s="11"/>
      <c r="BM273" s="11"/>
      <c r="BN273" s="11"/>
      <c r="BO273" s="11"/>
      <c r="BP273" s="11"/>
      <c r="BQ273" s="11"/>
      <c r="BR273" s="11"/>
      <c r="BS273" s="11"/>
      <c r="BT273" s="11"/>
      <c r="BU273" s="11"/>
      <c r="BV273" s="11"/>
      <c r="BW273" s="16"/>
      <c r="BX273" s="16"/>
      <c r="BY273" s="11"/>
      <c r="BZ273" s="12"/>
      <c r="CA273" s="12"/>
      <c r="CB273" s="13"/>
      <c r="CC273" s="14"/>
      <c r="CD273" s="11"/>
      <c r="CE273" s="11"/>
      <c r="CF273" s="11"/>
      <c r="CG273" s="11"/>
      <c r="CH273" s="11"/>
      <c r="CI273" s="11"/>
      <c r="CJ273" s="11"/>
      <c r="CK273" s="11"/>
      <c r="CL273" s="11"/>
      <c r="CM273" s="11"/>
      <c r="CN273" s="11"/>
      <c r="CO273" s="11"/>
      <c r="CP273" s="16"/>
      <c r="CQ273" s="16"/>
      <c r="CR273" s="11"/>
      <c r="CS273" s="12"/>
      <c r="CT273" s="12"/>
      <c r="CU273" s="13"/>
      <c r="CV273" s="14"/>
      <c r="CW273" s="11"/>
      <c r="CX273" s="11"/>
      <c r="CY273" s="11"/>
      <c r="CZ273" s="11"/>
      <c r="DA273" s="11"/>
      <c r="DB273" s="11"/>
      <c r="DC273" s="11"/>
      <c r="DD273" s="11"/>
      <c r="DE273" s="11"/>
      <c r="DF273" s="11"/>
      <c r="DG273" s="11"/>
      <c r="DH273" s="11"/>
      <c r="DI273" s="16"/>
      <c r="DJ273" s="16"/>
      <c r="DK273" s="11"/>
      <c r="DL273" s="12"/>
      <c r="DM273" s="12"/>
      <c r="DN273" s="13"/>
      <c r="DO273" s="14"/>
      <c r="DP273" s="11"/>
      <c r="DQ273" s="11"/>
      <c r="DR273" s="11"/>
      <c r="DS273" s="11"/>
      <c r="DT273" s="11"/>
      <c r="DU273" s="11"/>
      <c r="DV273" s="11"/>
      <c r="DW273" s="11"/>
      <c r="DX273" s="11"/>
      <c r="DY273" s="11"/>
      <c r="DZ273" s="11"/>
      <c r="EA273" s="11"/>
      <c r="EB273" s="16"/>
      <c r="EC273" s="16"/>
      <c r="ED273" s="11"/>
      <c r="EE273" s="12"/>
      <c r="EF273" s="12"/>
      <c r="EG273" s="13"/>
      <c r="EH273" s="14"/>
      <c r="EI273" s="11"/>
      <c r="EJ273" s="11"/>
      <c r="EK273" s="11"/>
      <c r="EL273" s="11"/>
      <c r="EM273" s="11"/>
      <c r="EN273" s="11"/>
      <c r="EO273" s="11"/>
      <c r="EP273" s="11"/>
      <c r="EQ273" s="11"/>
      <c r="ER273" s="11"/>
      <c r="ES273" s="11"/>
      <c r="ET273" s="11"/>
      <c r="EU273" s="16"/>
      <c r="EV273" s="16"/>
      <c r="EW273" s="11"/>
      <c r="EX273" s="12"/>
      <c r="EY273" s="12"/>
      <c r="EZ273" s="13"/>
      <c r="FA273" s="14"/>
      <c r="FB273" s="11"/>
      <c r="FC273" s="11"/>
      <c r="FD273" s="11"/>
      <c r="FE273" s="11"/>
      <c r="FF273" s="11"/>
      <c r="FG273" s="11"/>
      <c r="FH273" s="11"/>
      <c r="FI273" s="11"/>
      <c r="FJ273" s="11"/>
      <c r="FK273" s="11"/>
      <c r="FL273" s="11"/>
      <c r="FM273" s="11"/>
      <c r="FN273" s="16"/>
      <c r="FO273" s="16"/>
      <c r="FP273" s="11"/>
      <c r="FQ273" s="12"/>
      <c r="FR273" s="12"/>
      <c r="FS273" s="13"/>
      <c r="FT273" s="14"/>
      <c r="FU273" s="11"/>
      <c r="FV273" s="11"/>
      <c r="FW273" s="11"/>
      <c r="FX273" s="11"/>
      <c r="FY273" s="11"/>
      <c r="FZ273" s="11"/>
      <c r="GA273" s="11"/>
      <c r="GB273" s="11"/>
      <c r="GC273" s="11"/>
      <c r="GD273" s="11"/>
      <c r="GE273" s="11"/>
      <c r="GF273" s="11"/>
      <c r="GG273" s="16"/>
      <c r="GH273" s="16"/>
      <c r="GI273" s="11"/>
      <c r="GJ273" s="12"/>
      <c r="GK273" s="12"/>
      <c r="GL273" s="13"/>
      <c r="GM273" s="14"/>
      <c r="GN273" s="11"/>
      <c r="GO273" s="11"/>
      <c r="GP273" s="11"/>
      <c r="GQ273" s="11"/>
      <c r="GR273" s="11"/>
      <c r="GS273" s="11"/>
      <c r="GT273" s="11"/>
      <c r="GU273" s="11"/>
      <c r="GV273" s="11"/>
      <c r="GW273" s="11"/>
      <c r="GX273" s="11"/>
      <c r="GY273" s="11"/>
      <c r="GZ273" s="16"/>
      <c r="HA273" s="16"/>
      <c r="HB273" s="11"/>
      <c r="HC273" s="12"/>
      <c r="HD273" s="12"/>
      <c r="HE273" s="13"/>
      <c r="HF273" s="14"/>
      <c r="HG273" s="11"/>
      <c r="HH273" s="11"/>
      <c r="HI273" s="11"/>
      <c r="HJ273" s="11"/>
      <c r="HK273" s="11"/>
      <c r="HL273" s="11"/>
      <c r="HM273" s="11"/>
      <c r="HN273" s="11"/>
      <c r="HO273" s="11"/>
      <c r="HP273" s="11"/>
      <c r="HQ273" s="11"/>
      <c r="HR273" s="11"/>
      <c r="HS273" s="16"/>
      <c r="HT273" s="16"/>
      <c r="HU273" s="11"/>
      <c r="HV273" s="12"/>
      <c r="HW273" s="12"/>
      <c r="HX273" s="13"/>
      <c r="HY273" s="14"/>
      <c r="HZ273" s="11"/>
      <c r="IA273" s="11"/>
      <c r="IB273" s="11"/>
      <c r="IC273" s="11"/>
      <c r="ID273" s="11"/>
      <c r="IE273" s="11"/>
      <c r="IF273" s="11"/>
      <c r="IG273" s="11"/>
      <c r="IH273" s="11"/>
      <c r="II273" s="11"/>
      <c r="IJ273" s="11"/>
      <c r="IK273" s="11"/>
      <c r="IL273" s="16"/>
      <c r="IM273" s="16"/>
      <c r="IN273" s="11"/>
      <c r="IO273" s="12"/>
      <c r="IP273" s="12"/>
      <c r="IQ273" s="13"/>
      <c r="IR273" s="14"/>
      <c r="IS273" s="11"/>
      <c r="IT273" s="11"/>
      <c r="IU273" s="11"/>
      <c r="IV273" s="11"/>
      <c r="IW273" s="11"/>
      <c r="IX273" s="11"/>
      <c r="IY273" s="11"/>
      <c r="IZ273" s="11"/>
      <c r="JA273" s="11"/>
      <c r="JB273" s="11"/>
      <c r="JC273" s="11"/>
      <c r="JD273" s="11"/>
      <c r="JE273" s="16"/>
      <c r="JF273" s="16"/>
      <c r="JG273" s="11"/>
      <c r="JH273" s="12"/>
      <c r="JI273" s="12"/>
      <c r="JJ273" s="13"/>
      <c r="JK273" s="14"/>
      <c r="JL273" s="11"/>
      <c r="JM273" s="11"/>
      <c r="JN273" s="11"/>
      <c r="JO273" s="11"/>
      <c r="JP273" s="11"/>
      <c r="JQ273" s="11"/>
      <c r="JR273" s="11"/>
      <c r="JS273" s="11"/>
      <c r="JT273" s="11"/>
      <c r="JU273" s="11"/>
      <c r="JV273" s="11"/>
      <c r="JW273" s="11"/>
      <c r="JX273" s="16"/>
      <c r="JY273" s="16"/>
      <c r="JZ273" s="11"/>
      <c r="KA273" s="12"/>
      <c r="KB273" s="12"/>
      <c r="KC273" s="13"/>
      <c r="KD273" s="14"/>
      <c r="KE273" s="11"/>
      <c r="KF273" s="11"/>
      <c r="KG273" s="11"/>
      <c r="KH273" s="11"/>
      <c r="KI273" s="11"/>
      <c r="KJ273" s="11"/>
      <c r="KK273" s="11"/>
      <c r="KL273" s="11"/>
      <c r="KM273" s="11"/>
      <c r="KN273" s="11"/>
      <c r="KO273" s="11"/>
      <c r="KP273" s="11"/>
      <c r="KQ273" s="16"/>
      <c r="KR273" s="16"/>
      <c r="KS273" s="11"/>
      <c r="KT273" s="12"/>
      <c r="KU273" s="12"/>
      <c r="KV273" s="13"/>
      <c r="KW273" s="14"/>
      <c r="KX273" s="11"/>
      <c r="KY273" s="11"/>
      <c r="KZ273" s="11"/>
      <c r="LA273" s="11"/>
      <c r="LB273" s="11"/>
      <c r="LC273" s="11"/>
      <c r="LD273" s="11"/>
      <c r="LE273" s="11"/>
      <c r="LF273" s="11"/>
      <c r="LG273" s="11"/>
      <c r="LH273" s="11"/>
      <c r="LI273" s="11"/>
      <c r="LJ273" s="16"/>
      <c r="LK273" s="16"/>
      <c r="LL273" s="11"/>
      <c r="LM273" s="12"/>
      <c r="LN273" s="12"/>
      <c r="LO273" s="13"/>
      <c r="LP273" s="14"/>
      <c r="LQ273" s="11"/>
      <c r="LR273" s="11"/>
      <c r="LS273" s="11"/>
      <c r="LT273" s="11"/>
      <c r="LU273" s="11"/>
      <c r="LV273" s="11"/>
      <c r="LW273" s="11"/>
      <c r="LX273" s="11"/>
      <c r="LY273" s="11"/>
      <c r="LZ273" s="11"/>
      <c r="MA273" s="11"/>
      <c r="MB273" s="11"/>
      <c r="MC273" s="16"/>
      <c r="MD273" s="16"/>
      <c r="ME273" s="11"/>
      <c r="MF273" s="12"/>
      <c r="MG273" s="12"/>
      <c r="MH273" s="13"/>
      <c r="MI273" s="14"/>
      <c r="MJ273" s="11"/>
      <c r="MK273" s="11"/>
      <c r="ML273" s="11"/>
      <c r="MM273" s="11"/>
      <c r="MN273" s="11"/>
      <c r="MO273" s="11"/>
      <c r="MP273" s="11"/>
      <c r="MQ273" s="11"/>
      <c r="MR273" s="11"/>
      <c r="MS273" s="11"/>
      <c r="MT273" s="11"/>
      <c r="MU273" s="11"/>
      <c r="MV273" s="16"/>
      <c r="MW273" s="16"/>
      <c r="MX273" s="11"/>
      <c r="MY273" s="12"/>
      <c r="MZ273" s="12"/>
      <c r="NA273" s="13"/>
      <c r="NB273" s="14"/>
      <c r="NC273" s="11"/>
      <c r="ND273" s="11"/>
      <c r="NE273" s="11"/>
      <c r="NF273" s="11"/>
      <c r="NG273" s="11"/>
      <c r="NH273" s="11"/>
      <c r="NI273" s="11"/>
      <c r="NJ273" s="11"/>
      <c r="NK273" s="11"/>
      <c r="NL273" s="11"/>
      <c r="NM273" s="11"/>
      <c r="NN273" s="11"/>
      <c r="NO273" s="16"/>
      <c r="NP273" s="16"/>
      <c r="NQ273" s="11"/>
      <c r="NR273" s="12"/>
      <c r="NS273" s="12"/>
      <c r="NT273" s="13"/>
      <c r="NU273" s="14"/>
      <c r="NV273" s="11"/>
      <c r="NW273" s="11"/>
      <c r="NX273" s="11"/>
      <c r="NY273" s="11"/>
      <c r="NZ273" s="11"/>
      <c r="OA273" s="11"/>
      <c r="OB273" s="11"/>
      <c r="OC273" s="11"/>
      <c r="OD273" s="11"/>
      <c r="OE273" s="11"/>
      <c r="OF273" s="11"/>
      <c r="OG273" s="11"/>
      <c r="OH273" s="16"/>
      <c r="OI273" s="16"/>
      <c r="OJ273" s="11"/>
      <c r="OK273" s="12"/>
      <c r="OL273" s="12"/>
      <c r="OM273" s="13"/>
      <c r="ON273" s="14"/>
      <c r="OO273" s="11"/>
      <c r="OP273" s="11"/>
      <c r="OQ273" s="11"/>
      <c r="OR273" s="11"/>
      <c r="OS273" s="11"/>
      <c r="OT273" s="11"/>
      <c r="OU273" s="11"/>
      <c r="OV273" s="11"/>
      <c r="OW273" s="11"/>
      <c r="OX273" s="11"/>
      <c r="OY273" s="11"/>
      <c r="OZ273" s="11"/>
      <c r="PA273" s="16"/>
      <c r="PB273" s="16"/>
    </row>
    <row r="274" spans="1:418" ht="100" customHeight="1" x14ac:dyDescent="0.75">
      <c r="A274" s="12">
        <v>3490</v>
      </c>
      <c r="B274" s="12" t="s">
        <v>3489</v>
      </c>
      <c r="C274" s="12" t="s">
        <v>7600</v>
      </c>
      <c r="D274" s="26">
        <v>1000</v>
      </c>
      <c r="E274" s="27">
        <v>1275</v>
      </c>
      <c r="F274" s="12" t="s">
        <v>8218</v>
      </c>
      <c r="G274" s="12" t="s">
        <v>8223</v>
      </c>
      <c r="H274" s="12" t="s">
        <v>8245</v>
      </c>
      <c r="I274" s="12">
        <v>1460574924</v>
      </c>
      <c r="J274" s="12">
        <v>1457982924</v>
      </c>
      <c r="K274" s="12" t="b">
        <v>0</v>
      </c>
      <c r="L274" s="12">
        <v>27</v>
      </c>
      <c r="M274" s="12" t="b">
        <v>1</v>
      </c>
      <c r="N274" s="12" t="s">
        <v>8273</v>
      </c>
      <c r="O274" s="12" t="s">
        <v>8274</v>
      </c>
      <c r="P274" s="12">
        <v>128</v>
      </c>
      <c r="Q274" s="12">
        <v>47.22</v>
      </c>
      <c r="R274" s="15">
        <v>42443.802361111113</v>
      </c>
      <c r="S274" s="15">
        <v>42473.802361111113</v>
      </c>
      <c r="T274" s="11"/>
      <c r="U274" s="12"/>
      <c r="V274" s="12"/>
      <c r="W274" s="13"/>
      <c r="X274" s="14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6"/>
      <c r="AL274" s="16"/>
      <c r="AM274" s="11"/>
      <c r="AN274" s="12"/>
      <c r="AO274" s="12"/>
      <c r="AP274" s="13"/>
      <c r="AQ274" s="14"/>
      <c r="AR274" s="11"/>
      <c r="AS274" s="11"/>
      <c r="AT274" s="11"/>
      <c r="AU274" s="11"/>
      <c r="AV274" s="11"/>
      <c r="AW274" s="11"/>
      <c r="AX274" s="11"/>
      <c r="AY274" s="11"/>
      <c r="AZ274" s="11"/>
      <c r="BA274" s="11"/>
      <c r="BB274" s="11"/>
      <c r="BC274" s="11"/>
      <c r="BD274" s="16"/>
      <c r="BE274" s="16"/>
      <c r="BF274" s="11"/>
      <c r="BG274" s="12"/>
      <c r="BH274" s="12"/>
      <c r="BI274" s="13"/>
      <c r="BJ274" s="14"/>
      <c r="BK274" s="11"/>
      <c r="BL274" s="11"/>
      <c r="BM274" s="11"/>
      <c r="BN274" s="11"/>
      <c r="BO274" s="11"/>
      <c r="BP274" s="11"/>
      <c r="BQ274" s="11"/>
      <c r="BR274" s="11"/>
      <c r="BS274" s="11"/>
      <c r="BT274" s="11"/>
      <c r="BU274" s="11"/>
      <c r="BV274" s="11"/>
      <c r="BW274" s="16"/>
      <c r="BX274" s="16"/>
      <c r="BY274" s="11"/>
      <c r="BZ274" s="12"/>
      <c r="CA274" s="12"/>
      <c r="CB274" s="13"/>
      <c r="CC274" s="14"/>
      <c r="CD274" s="11"/>
      <c r="CE274" s="11"/>
      <c r="CF274" s="11"/>
      <c r="CG274" s="11"/>
      <c r="CH274" s="11"/>
      <c r="CI274" s="11"/>
      <c r="CJ274" s="11"/>
      <c r="CK274" s="11"/>
      <c r="CL274" s="11"/>
      <c r="CM274" s="11"/>
      <c r="CN274" s="11"/>
      <c r="CO274" s="11"/>
      <c r="CP274" s="16"/>
      <c r="CQ274" s="16"/>
      <c r="CR274" s="11"/>
      <c r="CS274" s="12"/>
      <c r="CT274" s="12"/>
      <c r="CU274" s="13"/>
      <c r="CV274" s="14"/>
      <c r="CW274" s="11"/>
      <c r="CX274" s="11"/>
      <c r="CY274" s="11"/>
      <c r="CZ274" s="11"/>
      <c r="DA274" s="11"/>
      <c r="DB274" s="11"/>
      <c r="DC274" s="11"/>
      <c r="DD274" s="11"/>
      <c r="DE274" s="11"/>
      <c r="DF274" s="11"/>
      <c r="DG274" s="11"/>
      <c r="DH274" s="11"/>
      <c r="DI274" s="16"/>
      <c r="DJ274" s="16"/>
      <c r="DK274" s="11"/>
      <c r="DL274" s="12"/>
      <c r="DM274" s="12"/>
      <c r="DN274" s="13"/>
      <c r="DO274" s="14"/>
      <c r="DP274" s="11"/>
      <c r="DQ274" s="11"/>
      <c r="DR274" s="11"/>
      <c r="DS274" s="11"/>
      <c r="DT274" s="11"/>
      <c r="DU274" s="11"/>
      <c r="DV274" s="11"/>
      <c r="DW274" s="11"/>
      <c r="DX274" s="11"/>
      <c r="DY274" s="11"/>
      <c r="DZ274" s="11"/>
      <c r="EA274" s="11"/>
      <c r="EB274" s="16"/>
      <c r="EC274" s="16"/>
      <c r="ED274" s="11"/>
      <c r="EE274" s="12"/>
      <c r="EF274" s="12"/>
      <c r="EG274" s="13"/>
      <c r="EH274" s="14"/>
      <c r="EI274" s="11"/>
      <c r="EJ274" s="11"/>
      <c r="EK274" s="11"/>
      <c r="EL274" s="11"/>
      <c r="EM274" s="11"/>
      <c r="EN274" s="11"/>
      <c r="EO274" s="11"/>
      <c r="EP274" s="11"/>
      <c r="EQ274" s="11"/>
      <c r="ER274" s="11"/>
      <c r="ES274" s="11"/>
      <c r="ET274" s="11"/>
      <c r="EU274" s="16"/>
      <c r="EV274" s="16"/>
      <c r="EW274" s="11"/>
      <c r="EX274" s="12"/>
      <c r="EY274" s="12"/>
      <c r="EZ274" s="13"/>
      <c r="FA274" s="14"/>
      <c r="FB274" s="11"/>
      <c r="FC274" s="11"/>
      <c r="FD274" s="11"/>
      <c r="FE274" s="11"/>
      <c r="FF274" s="11"/>
      <c r="FG274" s="11"/>
      <c r="FH274" s="11"/>
      <c r="FI274" s="11"/>
      <c r="FJ274" s="11"/>
      <c r="FK274" s="11"/>
      <c r="FL274" s="11"/>
      <c r="FM274" s="11"/>
      <c r="FN274" s="16"/>
      <c r="FO274" s="16"/>
      <c r="FP274" s="11"/>
      <c r="FQ274" s="12"/>
      <c r="FR274" s="12"/>
      <c r="FS274" s="13"/>
      <c r="FT274" s="14"/>
      <c r="FU274" s="11"/>
      <c r="FV274" s="11"/>
      <c r="FW274" s="11"/>
      <c r="FX274" s="11"/>
      <c r="FY274" s="11"/>
      <c r="FZ274" s="11"/>
      <c r="GA274" s="11"/>
      <c r="GB274" s="11"/>
      <c r="GC274" s="11"/>
      <c r="GD274" s="11"/>
      <c r="GE274" s="11"/>
      <c r="GF274" s="11"/>
      <c r="GG274" s="16"/>
      <c r="GH274" s="16"/>
      <c r="GI274" s="11"/>
      <c r="GJ274" s="12"/>
      <c r="GK274" s="12"/>
      <c r="GL274" s="13"/>
      <c r="GM274" s="14"/>
      <c r="GN274" s="11"/>
      <c r="GO274" s="11"/>
      <c r="GP274" s="11"/>
      <c r="GQ274" s="11"/>
      <c r="GR274" s="11"/>
      <c r="GS274" s="11"/>
      <c r="GT274" s="11"/>
      <c r="GU274" s="11"/>
      <c r="GV274" s="11"/>
      <c r="GW274" s="11"/>
      <c r="GX274" s="11"/>
      <c r="GY274" s="11"/>
      <c r="GZ274" s="16"/>
      <c r="HA274" s="16"/>
      <c r="HB274" s="11"/>
      <c r="HC274" s="12"/>
      <c r="HD274" s="12"/>
      <c r="HE274" s="13"/>
      <c r="HF274" s="14"/>
      <c r="HG274" s="11"/>
      <c r="HH274" s="11"/>
      <c r="HI274" s="11"/>
      <c r="HJ274" s="11"/>
      <c r="HK274" s="11"/>
      <c r="HL274" s="11"/>
      <c r="HM274" s="11"/>
      <c r="HN274" s="11"/>
      <c r="HO274" s="11"/>
      <c r="HP274" s="11"/>
      <c r="HQ274" s="11"/>
      <c r="HR274" s="11"/>
      <c r="HS274" s="16"/>
      <c r="HT274" s="16"/>
      <c r="HU274" s="11"/>
      <c r="HV274" s="12"/>
      <c r="HW274" s="12"/>
      <c r="HX274" s="13"/>
      <c r="HY274" s="14"/>
      <c r="HZ274" s="11"/>
      <c r="IA274" s="11"/>
      <c r="IB274" s="11"/>
      <c r="IC274" s="11"/>
      <c r="ID274" s="11"/>
      <c r="IE274" s="11"/>
      <c r="IF274" s="11"/>
      <c r="IG274" s="11"/>
      <c r="IH274" s="11"/>
      <c r="II274" s="11"/>
      <c r="IJ274" s="11"/>
      <c r="IK274" s="11"/>
      <c r="IL274" s="16"/>
      <c r="IM274" s="16"/>
      <c r="IN274" s="11"/>
      <c r="IO274" s="12"/>
      <c r="IP274" s="12"/>
      <c r="IQ274" s="13"/>
      <c r="IR274" s="14"/>
      <c r="IS274" s="11"/>
      <c r="IT274" s="11"/>
      <c r="IU274" s="11"/>
      <c r="IV274" s="11"/>
      <c r="IW274" s="11"/>
      <c r="IX274" s="11"/>
      <c r="IY274" s="11"/>
      <c r="IZ274" s="11"/>
      <c r="JA274" s="11"/>
      <c r="JB274" s="11"/>
      <c r="JC274" s="11"/>
      <c r="JD274" s="11"/>
      <c r="JE274" s="16"/>
      <c r="JF274" s="16"/>
      <c r="JG274" s="11"/>
      <c r="JH274" s="12"/>
      <c r="JI274" s="12"/>
      <c r="JJ274" s="13"/>
      <c r="JK274" s="14"/>
      <c r="JL274" s="11"/>
      <c r="JM274" s="11"/>
      <c r="JN274" s="11"/>
      <c r="JO274" s="11"/>
      <c r="JP274" s="11"/>
      <c r="JQ274" s="11"/>
      <c r="JR274" s="11"/>
      <c r="JS274" s="11"/>
      <c r="JT274" s="11"/>
      <c r="JU274" s="11"/>
      <c r="JV274" s="11"/>
      <c r="JW274" s="11"/>
      <c r="JX274" s="16"/>
      <c r="JY274" s="16"/>
      <c r="JZ274" s="11"/>
      <c r="KA274" s="12"/>
      <c r="KB274" s="12"/>
      <c r="KC274" s="13"/>
      <c r="KD274" s="14"/>
      <c r="KE274" s="11"/>
      <c r="KF274" s="11"/>
      <c r="KG274" s="11"/>
      <c r="KH274" s="11"/>
      <c r="KI274" s="11"/>
      <c r="KJ274" s="11"/>
      <c r="KK274" s="11"/>
      <c r="KL274" s="11"/>
      <c r="KM274" s="11"/>
      <c r="KN274" s="11"/>
      <c r="KO274" s="11"/>
      <c r="KP274" s="11"/>
      <c r="KQ274" s="16"/>
      <c r="KR274" s="16"/>
      <c r="KS274" s="11"/>
      <c r="KT274" s="12"/>
      <c r="KU274" s="12"/>
      <c r="KV274" s="13"/>
      <c r="KW274" s="14"/>
      <c r="KX274" s="11"/>
      <c r="KY274" s="11"/>
      <c r="KZ274" s="11"/>
      <c r="LA274" s="11"/>
      <c r="LB274" s="11"/>
      <c r="LC274" s="11"/>
      <c r="LD274" s="11"/>
      <c r="LE274" s="11"/>
      <c r="LF274" s="11"/>
      <c r="LG274" s="11"/>
      <c r="LH274" s="11"/>
      <c r="LI274" s="11"/>
      <c r="LJ274" s="16"/>
      <c r="LK274" s="16"/>
      <c r="LL274" s="11"/>
      <c r="LM274" s="12"/>
      <c r="LN274" s="12"/>
      <c r="LO274" s="13"/>
      <c r="LP274" s="14"/>
      <c r="LQ274" s="11"/>
      <c r="LR274" s="11"/>
      <c r="LS274" s="11"/>
      <c r="LT274" s="11"/>
      <c r="LU274" s="11"/>
      <c r="LV274" s="11"/>
      <c r="LW274" s="11"/>
      <c r="LX274" s="11"/>
      <c r="LY274" s="11"/>
      <c r="LZ274" s="11"/>
      <c r="MA274" s="11"/>
      <c r="MB274" s="11"/>
      <c r="MC274" s="16"/>
      <c r="MD274" s="16"/>
      <c r="ME274" s="11"/>
      <c r="MF274" s="12"/>
      <c r="MG274" s="12"/>
      <c r="MH274" s="13"/>
      <c r="MI274" s="14"/>
      <c r="MJ274" s="11"/>
      <c r="MK274" s="11"/>
      <c r="ML274" s="11"/>
      <c r="MM274" s="11"/>
      <c r="MN274" s="11"/>
      <c r="MO274" s="11"/>
      <c r="MP274" s="11"/>
      <c r="MQ274" s="11"/>
      <c r="MR274" s="11"/>
      <c r="MS274" s="11"/>
      <c r="MT274" s="11"/>
      <c r="MU274" s="11"/>
      <c r="MV274" s="16"/>
      <c r="MW274" s="16"/>
      <c r="MX274" s="11"/>
      <c r="MY274" s="12"/>
      <c r="MZ274" s="12"/>
      <c r="NA274" s="13"/>
      <c r="NB274" s="14"/>
      <c r="NC274" s="11"/>
      <c r="ND274" s="11"/>
      <c r="NE274" s="11"/>
      <c r="NF274" s="11"/>
      <c r="NG274" s="11"/>
      <c r="NH274" s="11"/>
      <c r="NI274" s="11"/>
      <c r="NJ274" s="11"/>
      <c r="NK274" s="11"/>
      <c r="NL274" s="11"/>
      <c r="NM274" s="11"/>
      <c r="NN274" s="11"/>
      <c r="NO274" s="16"/>
      <c r="NP274" s="16"/>
      <c r="NQ274" s="11"/>
      <c r="NR274" s="12"/>
      <c r="NS274" s="12"/>
      <c r="NT274" s="13"/>
      <c r="NU274" s="14"/>
      <c r="NV274" s="11"/>
      <c r="NW274" s="11"/>
      <c r="NX274" s="11"/>
      <c r="NY274" s="11"/>
      <c r="NZ274" s="11"/>
      <c r="OA274" s="11"/>
      <c r="OB274" s="11"/>
      <c r="OC274" s="11"/>
      <c r="OD274" s="11"/>
      <c r="OE274" s="11"/>
      <c r="OF274" s="11"/>
      <c r="OG274" s="11"/>
      <c r="OH274" s="16"/>
      <c r="OI274" s="16"/>
      <c r="OJ274" s="11"/>
      <c r="OK274" s="12"/>
      <c r="OL274" s="12"/>
      <c r="OM274" s="13"/>
      <c r="ON274" s="14"/>
      <c r="OO274" s="11"/>
      <c r="OP274" s="11"/>
      <c r="OQ274" s="11"/>
      <c r="OR274" s="11"/>
      <c r="OS274" s="11"/>
      <c r="OT274" s="11"/>
      <c r="OU274" s="11"/>
      <c r="OV274" s="11"/>
      <c r="OW274" s="11"/>
      <c r="OX274" s="11"/>
      <c r="OY274" s="11"/>
      <c r="OZ274" s="11"/>
      <c r="PA274" s="16"/>
      <c r="PB274" s="16"/>
    </row>
    <row r="275" spans="1:418" ht="100" customHeight="1" x14ac:dyDescent="0.75">
      <c r="A275" s="12">
        <v>3491</v>
      </c>
      <c r="B275" s="12" t="s">
        <v>3490</v>
      </c>
      <c r="C275" s="12" t="s">
        <v>7601</v>
      </c>
      <c r="D275" s="26">
        <v>500</v>
      </c>
      <c r="E275" s="27">
        <v>791</v>
      </c>
      <c r="F275" s="12" t="s">
        <v>8218</v>
      </c>
      <c r="G275" s="12" t="s">
        <v>8223</v>
      </c>
      <c r="H275" s="12" t="s">
        <v>8245</v>
      </c>
      <c r="I275" s="12">
        <v>1431928784</v>
      </c>
      <c r="J275" s="12">
        <v>1430114384</v>
      </c>
      <c r="K275" s="12" t="b">
        <v>0</v>
      </c>
      <c r="L275" s="12">
        <v>10</v>
      </c>
      <c r="M275" s="12" t="b">
        <v>1</v>
      </c>
      <c r="N275" s="12" t="s">
        <v>8273</v>
      </c>
      <c r="O275" s="12" t="s">
        <v>8274</v>
      </c>
      <c r="P275" s="12">
        <v>158</v>
      </c>
      <c r="Q275" s="12">
        <v>79.099999999999994</v>
      </c>
      <c r="R275" s="15">
        <v>42121.249814814815</v>
      </c>
      <c r="S275" s="15">
        <v>42142.249814814815</v>
      </c>
      <c r="T275" s="11"/>
      <c r="U275" s="12"/>
      <c r="V275" s="12"/>
      <c r="W275" s="13"/>
      <c r="X275" s="14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6"/>
      <c r="AL275" s="16"/>
      <c r="AM275" s="11"/>
      <c r="AN275" s="12"/>
      <c r="AO275" s="12"/>
      <c r="AP275" s="13"/>
      <c r="AQ275" s="14"/>
      <c r="AR275" s="11"/>
      <c r="AS275" s="11"/>
      <c r="AT275" s="11"/>
      <c r="AU275" s="11"/>
      <c r="AV275" s="11"/>
      <c r="AW275" s="11"/>
      <c r="AX275" s="11"/>
      <c r="AY275" s="11"/>
      <c r="AZ275" s="11"/>
      <c r="BA275" s="11"/>
      <c r="BB275" s="11"/>
      <c r="BC275" s="11"/>
      <c r="BD275" s="16"/>
      <c r="BE275" s="16"/>
      <c r="BF275" s="11"/>
      <c r="BG275" s="12"/>
      <c r="BH275" s="12"/>
      <c r="BI275" s="13"/>
      <c r="BJ275" s="14"/>
      <c r="BK275" s="11"/>
      <c r="BL275" s="11"/>
      <c r="BM275" s="11"/>
      <c r="BN275" s="11"/>
      <c r="BO275" s="11"/>
      <c r="BP275" s="11"/>
      <c r="BQ275" s="11"/>
      <c r="BR275" s="11"/>
      <c r="BS275" s="11"/>
      <c r="BT275" s="11"/>
      <c r="BU275" s="11"/>
      <c r="BV275" s="11"/>
      <c r="BW275" s="16"/>
      <c r="BX275" s="16"/>
      <c r="BY275" s="11"/>
      <c r="BZ275" s="12"/>
      <c r="CA275" s="12"/>
      <c r="CB275" s="13"/>
      <c r="CC275" s="14"/>
      <c r="CD275" s="11"/>
      <c r="CE275" s="11"/>
      <c r="CF275" s="11"/>
      <c r="CG275" s="11"/>
      <c r="CH275" s="11"/>
      <c r="CI275" s="11"/>
      <c r="CJ275" s="11"/>
      <c r="CK275" s="11"/>
      <c r="CL275" s="11"/>
      <c r="CM275" s="11"/>
      <c r="CN275" s="11"/>
      <c r="CO275" s="11"/>
      <c r="CP275" s="16"/>
      <c r="CQ275" s="16"/>
      <c r="CR275" s="11"/>
      <c r="CS275" s="12"/>
      <c r="CT275" s="12"/>
      <c r="CU275" s="13"/>
      <c r="CV275" s="14"/>
      <c r="CW275" s="11"/>
      <c r="CX275" s="11"/>
      <c r="CY275" s="11"/>
      <c r="CZ275" s="11"/>
      <c r="DA275" s="11"/>
      <c r="DB275" s="11"/>
      <c r="DC275" s="11"/>
      <c r="DD275" s="11"/>
      <c r="DE275" s="11"/>
      <c r="DF275" s="11"/>
      <c r="DG275" s="11"/>
      <c r="DH275" s="11"/>
      <c r="DI275" s="16"/>
      <c r="DJ275" s="16"/>
      <c r="DK275" s="11"/>
      <c r="DL275" s="12"/>
      <c r="DM275" s="12"/>
      <c r="DN275" s="13"/>
      <c r="DO275" s="14"/>
      <c r="DP275" s="11"/>
      <c r="DQ275" s="11"/>
      <c r="DR275" s="11"/>
      <c r="DS275" s="11"/>
      <c r="DT275" s="11"/>
      <c r="DU275" s="11"/>
      <c r="DV275" s="11"/>
      <c r="DW275" s="11"/>
      <c r="DX275" s="11"/>
      <c r="DY275" s="11"/>
      <c r="DZ275" s="11"/>
      <c r="EA275" s="11"/>
      <c r="EB275" s="16"/>
      <c r="EC275" s="16"/>
      <c r="ED275" s="11"/>
      <c r="EE275" s="12"/>
      <c r="EF275" s="12"/>
      <c r="EG275" s="13"/>
      <c r="EH275" s="14"/>
      <c r="EI275" s="11"/>
      <c r="EJ275" s="11"/>
      <c r="EK275" s="11"/>
      <c r="EL275" s="11"/>
      <c r="EM275" s="11"/>
      <c r="EN275" s="11"/>
      <c r="EO275" s="11"/>
      <c r="EP275" s="11"/>
      <c r="EQ275" s="11"/>
      <c r="ER275" s="11"/>
      <c r="ES275" s="11"/>
      <c r="ET275" s="11"/>
      <c r="EU275" s="16"/>
      <c r="EV275" s="16"/>
      <c r="EW275" s="11"/>
      <c r="EX275" s="12"/>
      <c r="EY275" s="12"/>
      <c r="EZ275" s="13"/>
      <c r="FA275" s="14"/>
      <c r="FB275" s="11"/>
      <c r="FC275" s="11"/>
      <c r="FD275" s="11"/>
      <c r="FE275" s="11"/>
      <c r="FF275" s="11"/>
      <c r="FG275" s="11"/>
      <c r="FH275" s="11"/>
      <c r="FI275" s="11"/>
      <c r="FJ275" s="11"/>
      <c r="FK275" s="11"/>
      <c r="FL275" s="11"/>
      <c r="FM275" s="11"/>
      <c r="FN275" s="16"/>
      <c r="FO275" s="16"/>
      <c r="FP275" s="11"/>
      <c r="FQ275" s="12"/>
      <c r="FR275" s="12"/>
      <c r="FS275" s="13"/>
      <c r="FT275" s="14"/>
      <c r="FU275" s="11"/>
      <c r="FV275" s="11"/>
      <c r="FW275" s="11"/>
      <c r="FX275" s="11"/>
      <c r="FY275" s="11"/>
      <c r="FZ275" s="11"/>
      <c r="GA275" s="11"/>
      <c r="GB275" s="11"/>
      <c r="GC275" s="11"/>
      <c r="GD275" s="11"/>
      <c r="GE275" s="11"/>
      <c r="GF275" s="11"/>
      <c r="GG275" s="16"/>
      <c r="GH275" s="16"/>
      <c r="GI275" s="11"/>
      <c r="GJ275" s="12"/>
      <c r="GK275" s="12"/>
      <c r="GL275" s="13"/>
      <c r="GM275" s="14"/>
      <c r="GN275" s="11"/>
      <c r="GO275" s="11"/>
      <c r="GP275" s="11"/>
      <c r="GQ275" s="11"/>
      <c r="GR275" s="11"/>
      <c r="GS275" s="11"/>
      <c r="GT275" s="11"/>
      <c r="GU275" s="11"/>
      <c r="GV275" s="11"/>
      <c r="GW275" s="11"/>
      <c r="GX275" s="11"/>
      <c r="GY275" s="11"/>
      <c r="GZ275" s="16"/>
      <c r="HA275" s="16"/>
      <c r="HB275" s="11"/>
      <c r="HC275" s="12"/>
      <c r="HD275" s="12"/>
      <c r="HE275" s="13"/>
      <c r="HF275" s="14"/>
      <c r="HG275" s="11"/>
      <c r="HH275" s="11"/>
      <c r="HI275" s="11"/>
      <c r="HJ275" s="11"/>
      <c r="HK275" s="11"/>
      <c r="HL275" s="11"/>
      <c r="HM275" s="11"/>
      <c r="HN275" s="11"/>
      <c r="HO275" s="11"/>
      <c r="HP275" s="11"/>
      <c r="HQ275" s="11"/>
      <c r="HR275" s="11"/>
      <c r="HS275" s="16"/>
      <c r="HT275" s="16"/>
      <c r="HU275" s="11"/>
      <c r="HV275" s="12"/>
      <c r="HW275" s="12"/>
      <c r="HX275" s="13"/>
      <c r="HY275" s="14"/>
      <c r="HZ275" s="11"/>
      <c r="IA275" s="11"/>
      <c r="IB275" s="11"/>
      <c r="IC275" s="11"/>
      <c r="ID275" s="11"/>
      <c r="IE275" s="11"/>
      <c r="IF275" s="11"/>
      <c r="IG275" s="11"/>
      <c r="IH275" s="11"/>
      <c r="II275" s="11"/>
      <c r="IJ275" s="11"/>
      <c r="IK275" s="11"/>
      <c r="IL275" s="16"/>
      <c r="IM275" s="16"/>
      <c r="IN275" s="11"/>
      <c r="IO275" s="12"/>
      <c r="IP275" s="12"/>
      <c r="IQ275" s="13"/>
      <c r="IR275" s="14"/>
      <c r="IS275" s="11"/>
      <c r="IT275" s="11"/>
      <c r="IU275" s="11"/>
      <c r="IV275" s="11"/>
      <c r="IW275" s="11"/>
      <c r="IX275" s="11"/>
      <c r="IY275" s="11"/>
      <c r="IZ275" s="11"/>
      <c r="JA275" s="11"/>
      <c r="JB275" s="11"/>
      <c r="JC275" s="11"/>
      <c r="JD275" s="11"/>
      <c r="JE275" s="16"/>
      <c r="JF275" s="16"/>
      <c r="JG275" s="11"/>
      <c r="JH275" s="12"/>
      <c r="JI275" s="12"/>
      <c r="JJ275" s="13"/>
      <c r="JK275" s="14"/>
      <c r="JL275" s="11"/>
      <c r="JM275" s="11"/>
      <c r="JN275" s="11"/>
      <c r="JO275" s="11"/>
      <c r="JP275" s="11"/>
      <c r="JQ275" s="11"/>
      <c r="JR275" s="11"/>
      <c r="JS275" s="11"/>
      <c r="JT275" s="11"/>
      <c r="JU275" s="11"/>
      <c r="JV275" s="11"/>
      <c r="JW275" s="11"/>
      <c r="JX275" s="16"/>
      <c r="JY275" s="16"/>
      <c r="JZ275" s="11"/>
      <c r="KA275" s="12"/>
      <c r="KB275" s="12"/>
      <c r="KC275" s="13"/>
      <c r="KD275" s="14"/>
      <c r="KE275" s="11"/>
      <c r="KF275" s="11"/>
      <c r="KG275" s="11"/>
      <c r="KH275" s="11"/>
      <c r="KI275" s="11"/>
      <c r="KJ275" s="11"/>
      <c r="KK275" s="11"/>
      <c r="KL275" s="11"/>
      <c r="KM275" s="11"/>
      <c r="KN275" s="11"/>
      <c r="KO275" s="11"/>
      <c r="KP275" s="11"/>
      <c r="KQ275" s="16"/>
      <c r="KR275" s="16"/>
      <c r="KS275" s="11"/>
      <c r="KT275" s="12"/>
      <c r="KU275" s="12"/>
      <c r="KV275" s="13"/>
      <c r="KW275" s="14"/>
      <c r="KX275" s="11"/>
      <c r="KY275" s="11"/>
      <c r="KZ275" s="11"/>
      <c r="LA275" s="11"/>
      <c r="LB275" s="11"/>
      <c r="LC275" s="11"/>
      <c r="LD275" s="11"/>
      <c r="LE275" s="11"/>
      <c r="LF275" s="11"/>
      <c r="LG275" s="11"/>
      <c r="LH275" s="11"/>
      <c r="LI275" s="11"/>
      <c r="LJ275" s="16"/>
      <c r="LK275" s="16"/>
      <c r="LL275" s="11"/>
      <c r="LM275" s="12"/>
      <c r="LN275" s="12"/>
      <c r="LO275" s="13"/>
      <c r="LP275" s="14"/>
      <c r="LQ275" s="11"/>
      <c r="LR275" s="11"/>
      <c r="LS275" s="11"/>
      <c r="LT275" s="11"/>
      <c r="LU275" s="11"/>
      <c r="LV275" s="11"/>
      <c r="LW275" s="11"/>
      <c r="LX275" s="11"/>
      <c r="LY275" s="11"/>
      <c r="LZ275" s="11"/>
      <c r="MA275" s="11"/>
      <c r="MB275" s="11"/>
      <c r="MC275" s="16"/>
      <c r="MD275" s="16"/>
      <c r="ME275" s="11"/>
      <c r="MF275" s="12"/>
      <c r="MG275" s="12"/>
      <c r="MH275" s="13"/>
      <c r="MI275" s="14"/>
      <c r="MJ275" s="11"/>
      <c r="MK275" s="11"/>
      <c r="ML275" s="11"/>
      <c r="MM275" s="11"/>
      <c r="MN275" s="11"/>
      <c r="MO275" s="11"/>
      <c r="MP275" s="11"/>
      <c r="MQ275" s="11"/>
      <c r="MR275" s="11"/>
      <c r="MS275" s="11"/>
      <c r="MT275" s="11"/>
      <c r="MU275" s="11"/>
      <c r="MV275" s="16"/>
      <c r="MW275" s="16"/>
      <c r="MX275" s="11"/>
      <c r="MY275" s="12"/>
      <c r="MZ275" s="12"/>
      <c r="NA275" s="13"/>
      <c r="NB275" s="14"/>
      <c r="NC275" s="11"/>
      <c r="ND275" s="11"/>
      <c r="NE275" s="11"/>
      <c r="NF275" s="11"/>
      <c r="NG275" s="11"/>
      <c r="NH275" s="11"/>
      <c r="NI275" s="11"/>
      <c r="NJ275" s="11"/>
      <c r="NK275" s="11"/>
      <c r="NL275" s="11"/>
      <c r="NM275" s="11"/>
      <c r="NN275" s="11"/>
      <c r="NO275" s="16"/>
      <c r="NP275" s="16"/>
      <c r="NQ275" s="11"/>
      <c r="NR275" s="12"/>
      <c r="NS275" s="12"/>
      <c r="NT275" s="13"/>
      <c r="NU275" s="14"/>
      <c r="NV275" s="11"/>
      <c r="NW275" s="11"/>
      <c r="NX275" s="11"/>
      <c r="NY275" s="11"/>
      <c r="NZ275" s="11"/>
      <c r="OA275" s="11"/>
      <c r="OB275" s="11"/>
      <c r="OC275" s="11"/>
      <c r="OD275" s="11"/>
      <c r="OE275" s="11"/>
      <c r="OF275" s="11"/>
      <c r="OG275" s="11"/>
      <c r="OH275" s="16"/>
      <c r="OI275" s="16"/>
      <c r="OJ275" s="11"/>
      <c r="OK275" s="12"/>
      <c r="OL275" s="12"/>
      <c r="OM275" s="13"/>
      <c r="ON275" s="14"/>
      <c r="OO275" s="11"/>
      <c r="OP275" s="11"/>
      <c r="OQ275" s="11"/>
      <c r="OR275" s="11"/>
      <c r="OS275" s="11"/>
      <c r="OT275" s="11"/>
      <c r="OU275" s="11"/>
      <c r="OV275" s="11"/>
      <c r="OW275" s="11"/>
      <c r="OX275" s="11"/>
      <c r="OY275" s="11"/>
      <c r="OZ275" s="11"/>
      <c r="PA275" s="16"/>
      <c r="PB275" s="16"/>
    </row>
    <row r="276" spans="1:418" ht="100" customHeight="1" x14ac:dyDescent="0.75">
      <c r="A276" s="12">
        <v>3492</v>
      </c>
      <c r="B276" s="12" t="s">
        <v>3491</v>
      </c>
      <c r="C276" s="12" t="s">
        <v>7602</v>
      </c>
      <c r="D276" s="26">
        <v>3800</v>
      </c>
      <c r="E276" s="27">
        <v>4000.22</v>
      </c>
      <c r="F276" s="12" t="s">
        <v>8218</v>
      </c>
      <c r="G276" s="12" t="s">
        <v>8223</v>
      </c>
      <c r="H276" s="12" t="s">
        <v>8245</v>
      </c>
      <c r="I276" s="12">
        <v>1445818397</v>
      </c>
      <c r="J276" s="12">
        <v>1442794397</v>
      </c>
      <c r="K276" s="12" t="b">
        <v>0</v>
      </c>
      <c r="L276" s="12">
        <v>35</v>
      </c>
      <c r="M276" s="12" t="b">
        <v>1</v>
      </c>
      <c r="N276" s="12" t="s">
        <v>8273</v>
      </c>
      <c r="O276" s="12" t="s">
        <v>8274</v>
      </c>
      <c r="P276" s="12">
        <v>105</v>
      </c>
      <c r="Q276" s="12">
        <v>114.29</v>
      </c>
      <c r="R276" s="15">
        <v>42268.009224537032</v>
      </c>
      <c r="S276" s="15">
        <v>42303.009224537032</v>
      </c>
      <c r="T276" s="11"/>
      <c r="U276" s="12"/>
      <c r="V276" s="12"/>
      <c r="W276" s="13"/>
      <c r="X276" s="14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6"/>
      <c r="AL276" s="16"/>
      <c r="AM276" s="11"/>
      <c r="AN276" s="12"/>
      <c r="AO276" s="12"/>
      <c r="AP276" s="13"/>
      <c r="AQ276" s="14"/>
      <c r="AR276" s="11"/>
      <c r="AS276" s="11"/>
      <c r="AT276" s="11"/>
      <c r="AU276" s="11"/>
      <c r="AV276" s="11"/>
      <c r="AW276" s="11"/>
      <c r="AX276" s="11"/>
      <c r="AY276" s="11"/>
      <c r="AZ276" s="11"/>
      <c r="BA276" s="11"/>
      <c r="BB276" s="11"/>
      <c r="BC276" s="11"/>
      <c r="BD276" s="16"/>
      <c r="BE276" s="16"/>
      <c r="BF276" s="11"/>
      <c r="BG276" s="12"/>
      <c r="BH276" s="12"/>
      <c r="BI276" s="13"/>
      <c r="BJ276" s="14"/>
      <c r="BK276" s="11"/>
      <c r="BL276" s="11"/>
      <c r="BM276" s="11"/>
      <c r="BN276" s="11"/>
      <c r="BO276" s="11"/>
      <c r="BP276" s="11"/>
      <c r="BQ276" s="11"/>
      <c r="BR276" s="11"/>
      <c r="BS276" s="11"/>
      <c r="BT276" s="11"/>
      <c r="BU276" s="11"/>
      <c r="BV276" s="11"/>
      <c r="BW276" s="16"/>
      <c r="BX276" s="16"/>
      <c r="BY276" s="11"/>
      <c r="BZ276" s="12"/>
      <c r="CA276" s="12"/>
      <c r="CB276" s="13"/>
      <c r="CC276" s="14"/>
      <c r="CD276" s="11"/>
      <c r="CE276" s="11"/>
      <c r="CF276" s="11"/>
      <c r="CG276" s="11"/>
      <c r="CH276" s="11"/>
      <c r="CI276" s="11"/>
      <c r="CJ276" s="11"/>
      <c r="CK276" s="11"/>
      <c r="CL276" s="11"/>
      <c r="CM276" s="11"/>
      <c r="CN276" s="11"/>
      <c r="CO276" s="11"/>
      <c r="CP276" s="16"/>
      <c r="CQ276" s="16"/>
      <c r="CR276" s="11"/>
      <c r="CS276" s="12"/>
      <c r="CT276" s="12"/>
      <c r="CU276" s="13"/>
      <c r="CV276" s="14"/>
      <c r="CW276" s="11"/>
      <c r="CX276" s="11"/>
      <c r="CY276" s="11"/>
      <c r="CZ276" s="11"/>
      <c r="DA276" s="11"/>
      <c r="DB276" s="11"/>
      <c r="DC276" s="11"/>
      <c r="DD276" s="11"/>
      <c r="DE276" s="11"/>
      <c r="DF276" s="11"/>
      <c r="DG276" s="11"/>
      <c r="DH276" s="11"/>
      <c r="DI276" s="16"/>
      <c r="DJ276" s="16"/>
      <c r="DK276" s="11"/>
      <c r="DL276" s="12"/>
      <c r="DM276" s="12"/>
      <c r="DN276" s="13"/>
      <c r="DO276" s="14"/>
      <c r="DP276" s="11"/>
      <c r="DQ276" s="11"/>
      <c r="DR276" s="11"/>
      <c r="DS276" s="11"/>
      <c r="DT276" s="11"/>
      <c r="DU276" s="11"/>
      <c r="DV276" s="11"/>
      <c r="DW276" s="11"/>
      <c r="DX276" s="11"/>
      <c r="DY276" s="11"/>
      <c r="DZ276" s="11"/>
      <c r="EA276" s="11"/>
      <c r="EB276" s="16"/>
      <c r="EC276" s="16"/>
      <c r="ED276" s="11"/>
      <c r="EE276" s="12"/>
      <c r="EF276" s="12"/>
      <c r="EG276" s="13"/>
      <c r="EH276" s="14"/>
      <c r="EI276" s="11"/>
      <c r="EJ276" s="11"/>
      <c r="EK276" s="11"/>
      <c r="EL276" s="11"/>
      <c r="EM276" s="11"/>
      <c r="EN276" s="11"/>
      <c r="EO276" s="11"/>
      <c r="EP276" s="11"/>
      <c r="EQ276" s="11"/>
      <c r="ER276" s="11"/>
      <c r="ES276" s="11"/>
      <c r="ET276" s="11"/>
      <c r="EU276" s="16"/>
      <c r="EV276" s="16"/>
      <c r="EW276" s="11"/>
      <c r="EX276" s="12"/>
      <c r="EY276" s="12"/>
      <c r="EZ276" s="13"/>
      <c r="FA276" s="14"/>
      <c r="FB276" s="11"/>
      <c r="FC276" s="11"/>
      <c r="FD276" s="11"/>
      <c r="FE276" s="11"/>
      <c r="FF276" s="11"/>
      <c r="FG276" s="11"/>
      <c r="FH276" s="11"/>
      <c r="FI276" s="11"/>
      <c r="FJ276" s="11"/>
      <c r="FK276" s="11"/>
      <c r="FL276" s="11"/>
      <c r="FM276" s="11"/>
      <c r="FN276" s="16"/>
      <c r="FO276" s="16"/>
      <c r="FP276" s="11"/>
      <c r="FQ276" s="12"/>
      <c r="FR276" s="12"/>
      <c r="FS276" s="13"/>
      <c r="FT276" s="14"/>
      <c r="FU276" s="11"/>
      <c r="FV276" s="11"/>
      <c r="FW276" s="11"/>
      <c r="FX276" s="11"/>
      <c r="FY276" s="11"/>
      <c r="FZ276" s="11"/>
      <c r="GA276" s="11"/>
      <c r="GB276" s="11"/>
      <c r="GC276" s="11"/>
      <c r="GD276" s="11"/>
      <c r="GE276" s="11"/>
      <c r="GF276" s="11"/>
      <c r="GG276" s="16"/>
      <c r="GH276" s="16"/>
      <c r="GI276" s="11"/>
      <c r="GJ276" s="12"/>
      <c r="GK276" s="12"/>
      <c r="GL276" s="13"/>
      <c r="GM276" s="14"/>
      <c r="GN276" s="11"/>
      <c r="GO276" s="11"/>
      <c r="GP276" s="11"/>
      <c r="GQ276" s="11"/>
      <c r="GR276" s="11"/>
      <c r="GS276" s="11"/>
      <c r="GT276" s="11"/>
      <c r="GU276" s="11"/>
      <c r="GV276" s="11"/>
      <c r="GW276" s="11"/>
      <c r="GX276" s="11"/>
      <c r="GY276" s="11"/>
      <c r="GZ276" s="16"/>
      <c r="HA276" s="16"/>
      <c r="HB276" s="11"/>
      <c r="HC276" s="12"/>
      <c r="HD276" s="12"/>
      <c r="HE276" s="13"/>
      <c r="HF276" s="14"/>
      <c r="HG276" s="11"/>
      <c r="HH276" s="11"/>
      <c r="HI276" s="11"/>
      <c r="HJ276" s="11"/>
      <c r="HK276" s="11"/>
      <c r="HL276" s="11"/>
      <c r="HM276" s="11"/>
      <c r="HN276" s="11"/>
      <c r="HO276" s="11"/>
      <c r="HP276" s="11"/>
      <c r="HQ276" s="11"/>
      <c r="HR276" s="11"/>
      <c r="HS276" s="16"/>
      <c r="HT276" s="16"/>
      <c r="HU276" s="11"/>
      <c r="HV276" s="12"/>
      <c r="HW276" s="12"/>
      <c r="HX276" s="13"/>
      <c r="HY276" s="14"/>
      <c r="HZ276" s="11"/>
      <c r="IA276" s="11"/>
      <c r="IB276" s="11"/>
      <c r="IC276" s="11"/>
      <c r="ID276" s="11"/>
      <c r="IE276" s="11"/>
      <c r="IF276" s="11"/>
      <c r="IG276" s="11"/>
      <c r="IH276" s="11"/>
      <c r="II276" s="11"/>
      <c r="IJ276" s="11"/>
      <c r="IK276" s="11"/>
      <c r="IL276" s="16"/>
      <c r="IM276" s="16"/>
      <c r="IN276" s="11"/>
      <c r="IO276" s="12"/>
      <c r="IP276" s="12"/>
      <c r="IQ276" s="13"/>
      <c r="IR276" s="14"/>
      <c r="IS276" s="11"/>
      <c r="IT276" s="11"/>
      <c r="IU276" s="11"/>
      <c r="IV276" s="11"/>
      <c r="IW276" s="11"/>
      <c r="IX276" s="11"/>
      <c r="IY276" s="11"/>
      <c r="IZ276" s="11"/>
      <c r="JA276" s="11"/>
      <c r="JB276" s="11"/>
      <c r="JC276" s="11"/>
      <c r="JD276" s="11"/>
      <c r="JE276" s="16"/>
      <c r="JF276" s="16"/>
      <c r="JG276" s="11"/>
      <c r="JH276" s="12"/>
      <c r="JI276" s="12"/>
      <c r="JJ276" s="13"/>
      <c r="JK276" s="14"/>
      <c r="JL276" s="11"/>
      <c r="JM276" s="11"/>
      <c r="JN276" s="11"/>
      <c r="JO276" s="11"/>
      <c r="JP276" s="11"/>
      <c r="JQ276" s="11"/>
      <c r="JR276" s="11"/>
      <c r="JS276" s="11"/>
      <c r="JT276" s="11"/>
      <c r="JU276" s="11"/>
      <c r="JV276" s="11"/>
      <c r="JW276" s="11"/>
      <c r="JX276" s="16"/>
      <c r="JY276" s="16"/>
      <c r="JZ276" s="11"/>
      <c r="KA276" s="12"/>
      <c r="KB276" s="12"/>
      <c r="KC276" s="13"/>
      <c r="KD276" s="14"/>
      <c r="KE276" s="11"/>
      <c r="KF276" s="11"/>
      <c r="KG276" s="11"/>
      <c r="KH276" s="11"/>
      <c r="KI276" s="11"/>
      <c r="KJ276" s="11"/>
      <c r="KK276" s="11"/>
      <c r="KL276" s="11"/>
      <c r="KM276" s="11"/>
      <c r="KN276" s="11"/>
      <c r="KO276" s="11"/>
      <c r="KP276" s="11"/>
      <c r="KQ276" s="16"/>
      <c r="KR276" s="16"/>
      <c r="KS276" s="11"/>
      <c r="KT276" s="12"/>
      <c r="KU276" s="12"/>
      <c r="KV276" s="13"/>
      <c r="KW276" s="14"/>
      <c r="KX276" s="11"/>
      <c r="KY276" s="11"/>
      <c r="KZ276" s="11"/>
      <c r="LA276" s="11"/>
      <c r="LB276" s="11"/>
      <c r="LC276" s="11"/>
      <c r="LD276" s="11"/>
      <c r="LE276" s="11"/>
      <c r="LF276" s="11"/>
      <c r="LG276" s="11"/>
      <c r="LH276" s="11"/>
      <c r="LI276" s="11"/>
      <c r="LJ276" s="16"/>
      <c r="LK276" s="16"/>
      <c r="LL276" s="11"/>
      <c r="LM276" s="12"/>
      <c r="LN276" s="12"/>
      <c r="LO276" s="13"/>
      <c r="LP276" s="14"/>
      <c r="LQ276" s="11"/>
      <c r="LR276" s="11"/>
      <c r="LS276" s="11"/>
      <c r="LT276" s="11"/>
      <c r="LU276" s="11"/>
      <c r="LV276" s="11"/>
      <c r="LW276" s="11"/>
      <c r="LX276" s="11"/>
      <c r="LY276" s="11"/>
      <c r="LZ276" s="11"/>
      <c r="MA276" s="11"/>
      <c r="MB276" s="11"/>
      <c r="MC276" s="16"/>
      <c r="MD276" s="16"/>
      <c r="ME276" s="11"/>
      <c r="MF276" s="12"/>
      <c r="MG276" s="12"/>
      <c r="MH276" s="13"/>
      <c r="MI276" s="14"/>
      <c r="MJ276" s="11"/>
      <c r="MK276" s="11"/>
      <c r="ML276" s="11"/>
      <c r="MM276" s="11"/>
      <c r="MN276" s="11"/>
      <c r="MO276" s="11"/>
      <c r="MP276" s="11"/>
      <c r="MQ276" s="11"/>
      <c r="MR276" s="11"/>
      <c r="MS276" s="11"/>
      <c r="MT276" s="11"/>
      <c r="MU276" s="11"/>
      <c r="MV276" s="16"/>
      <c r="MW276" s="16"/>
      <c r="MX276" s="11"/>
      <c r="MY276" s="12"/>
      <c r="MZ276" s="12"/>
      <c r="NA276" s="13"/>
      <c r="NB276" s="14"/>
      <c r="NC276" s="11"/>
      <c r="ND276" s="11"/>
      <c r="NE276" s="11"/>
      <c r="NF276" s="11"/>
      <c r="NG276" s="11"/>
      <c r="NH276" s="11"/>
      <c r="NI276" s="11"/>
      <c r="NJ276" s="11"/>
      <c r="NK276" s="11"/>
      <c r="NL276" s="11"/>
      <c r="NM276" s="11"/>
      <c r="NN276" s="11"/>
      <c r="NO276" s="16"/>
      <c r="NP276" s="16"/>
      <c r="NQ276" s="11"/>
      <c r="NR276" s="12"/>
      <c r="NS276" s="12"/>
      <c r="NT276" s="13"/>
      <c r="NU276" s="14"/>
      <c r="NV276" s="11"/>
      <c r="NW276" s="11"/>
      <c r="NX276" s="11"/>
      <c r="NY276" s="11"/>
      <c r="NZ276" s="11"/>
      <c r="OA276" s="11"/>
      <c r="OB276" s="11"/>
      <c r="OC276" s="11"/>
      <c r="OD276" s="11"/>
      <c r="OE276" s="11"/>
      <c r="OF276" s="11"/>
      <c r="OG276" s="11"/>
      <c r="OH276" s="16"/>
      <c r="OI276" s="16"/>
      <c r="OJ276" s="11"/>
      <c r="OK276" s="12"/>
      <c r="OL276" s="12"/>
      <c r="OM276" s="13"/>
      <c r="ON276" s="14"/>
      <c r="OO276" s="11"/>
      <c r="OP276" s="11"/>
      <c r="OQ276" s="11"/>
      <c r="OR276" s="11"/>
      <c r="OS276" s="11"/>
      <c r="OT276" s="11"/>
      <c r="OU276" s="11"/>
      <c r="OV276" s="11"/>
      <c r="OW276" s="11"/>
      <c r="OX276" s="11"/>
      <c r="OY276" s="11"/>
      <c r="OZ276" s="11"/>
      <c r="PA276" s="16"/>
      <c r="PB276" s="16"/>
    </row>
    <row r="277" spans="1:418" ht="100" customHeight="1" x14ac:dyDescent="0.75">
      <c r="A277" s="12">
        <v>3493</v>
      </c>
      <c r="B277" s="12" t="s">
        <v>3492</v>
      </c>
      <c r="C277" s="12" t="s">
        <v>7603</v>
      </c>
      <c r="D277" s="26">
        <v>1500</v>
      </c>
      <c r="E277" s="27">
        <v>1500</v>
      </c>
      <c r="F277" s="12" t="s">
        <v>8218</v>
      </c>
      <c r="G277" s="12" t="s">
        <v>8223</v>
      </c>
      <c r="H277" s="12" t="s">
        <v>8245</v>
      </c>
      <c r="I277" s="12">
        <v>1408252260</v>
      </c>
      <c r="J277" s="12">
        <v>1406580436</v>
      </c>
      <c r="K277" s="12" t="b">
        <v>0</v>
      </c>
      <c r="L277" s="12">
        <v>29</v>
      </c>
      <c r="M277" s="12" t="b">
        <v>1</v>
      </c>
      <c r="N277" s="12" t="s">
        <v>8273</v>
      </c>
      <c r="O277" s="12" t="s">
        <v>8274</v>
      </c>
      <c r="P277" s="12">
        <v>100</v>
      </c>
      <c r="Q277" s="12">
        <v>51.72</v>
      </c>
      <c r="R277" s="15">
        <v>41848.866157407407</v>
      </c>
      <c r="S277" s="15">
        <v>41868.21597222222</v>
      </c>
      <c r="T277" s="11"/>
      <c r="U277" s="12"/>
      <c r="V277" s="12"/>
      <c r="W277" s="13"/>
      <c r="X277" s="14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6"/>
      <c r="AL277" s="16"/>
      <c r="AM277" s="11"/>
      <c r="AN277" s="12"/>
      <c r="AO277" s="12"/>
      <c r="AP277" s="13"/>
      <c r="AQ277" s="14"/>
      <c r="AR277" s="11"/>
      <c r="AS277" s="11"/>
      <c r="AT277" s="11"/>
      <c r="AU277" s="11"/>
      <c r="AV277" s="11"/>
      <c r="AW277" s="11"/>
      <c r="AX277" s="11"/>
      <c r="AY277" s="11"/>
      <c r="AZ277" s="11"/>
      <c r="BA277" s="11"/>
      <c r="BB277" s="11"/>
      <c r="BC277" s="11"/>
      <c r="BD277" s="16"/>
      <c r="BE277" s="16"/>
      <c r="BF277" s="11"/>
      <c r="BG277" s="12"/>
      <c r="BH277" s="12"/>
      <c r="BI277" s="13"/>
      <c r="BJ277" s="14"/>
      <c r="BK277" s="11"/>
      <c r="BL277" s="11"/>
      <c r="BM277" s="11"/>
      <c r="BN277" s="11"/>
      <c r="BO277" s="11"/>
      <c r="BP277" s="11"/>
      <c r="BQ277" s="11"/>
      <c r="BR277" s="11"/>
      <c r="BS277" s="11"/>
      <c r="BT277" s="11"/>
      <c r="BU277" s="11"/>
      <c r="BV277" s="11"/>
      <c r="BW277" s="16"/>
      <c r="BX277" s="16"/>
      <c r="BY277" s="11"/>
      <c r="BZ277" s="12"/>
      <c r="CA277" s="12"/>
      <c r="CB277" s="13"/>
      <c r="CC277" s="14"/>
      <c r="CD277" s="11"/>
      <c r="CE277" s="11"/>
      <c r="CF277" s="11"/>
      <c r="CG277" s="11"/>
      <c r="CH277" s="11"/>
      <c r="CI277" s="11"/>
      <c r="CJ277" s="11"/>
      <c r="CK277" s="11"/>
      <c r="CL277" s="11"/>
      <c r="CM277" s="11"/>
      <c r="CN277" s="11"/>
      <c r="CO277" s="11"/>
      <c r="CP277" s="16"/>
      <c r="CQ277" s="16"/>
      <c r="CR277" s="11"/>
      <c r="CS277" s="12"/>
      <c r="CT277" s="12"/>
      <c r="CU277" s="13"/>
      <c r="CV277" s="14"/>
      <c r="CW277" s="11"/>
      <c r="CX277" s="11"/>
      <c r="CY277" s="11"/>
      <c r="CZ277" s="11"/>
      <c r="DA277" s="11"/>
      <c r="DB277" s="11"/>
      <c r="DC277" s="11"/>
      <c r="DD277" s="11"/>
      <c r="DE277" s="11"/>
      <c r="DF277" s="11"/>
      <c r="DG277" s="11"/>
      <c r="DH277" s="11"/>
      <c r="DI277" s="16"/>
      <c r="DJ277" s="16"/>
      <c r="DK277" s="11"/>
      <c r="DL277" s="12"/>
      <c r="DM277" s="12"/>
      <c r="DN277" s="13"/>
      <c r="DO277" s="14"/>
      <c r="DP277" s="11"/>
      <c r="DQ277" s="11"/>
      <c r="DR277" s="11"/>
      <c r="DS277" s="11"/>
      <c r="DT277" s="11"/>
      <c r="DU277" s="11"/>
      <c r="DV277" s="11"/>
      <c r="DW277" s="11"/>
      <c r="DX277" s="11"/>
      <c r="DY277" s="11"/>
      <c r="DZ277" s="11"/>
      <c r="EA277" s="11"/>
      <c r="EB277" s="16"/>
      <c r="EC277" s="16"/>
      <c r="ED277" s="11"/>
      <c r="EE277" s="12"/>
      <c r="EF277" s="12"/>
      <c r="EG277" s="13"/>
      <c r="EH277" s="14"/>
      <c r="EI277" s="11"/>
      <c r="EJ277" s="11"/>
      <c r="EK277" s="11"/>
      <c r="EL277" s="11"/>
      <c r="EM277" s="11"/>
      <c r="EN277" s="11"/>
      <c r="EO277" s="11"/>
      <c r="EP277" s="11"/>
      <c r="EQ277" s="11"/>
      <c r="ER277" s="11"/>
      <c r="ES277" s="11"/>
      <c r="ET277" s="11"/>
      <c r="EU277" s="16"/>
      <c r="EV277" s="16"/>
      <c r="EW277" s="11"/>
      <c r="EX277" s="12"/>
      <c r="EY277" s="12"/>
      <c r="EZ277" s="13"/>
      <c r="FA277" s="14"/>
      <c r="FB277" s="11"/>
      <c r="FC277" s="11"/>
      <c r="FD277" s="11"/>
      <c r="FE277" s="11"/>
      <c r="FF277" s="11"/>
      <c r="FG277" s="11"/>
      <c r="FH277" s="11"/>
      <c r="FI277" s="11"/>
      <c r="FJ277" s="11"/>
      <c r="FK277" s="11"/>
      <c r="FL277" s="11"/>
      <c r="FM277" s="11"/>
      <c r="FN277" s="16"/>
      <c r="FO277" s="16"/>
      <c r="FP277" s="11"/>
      <c r="FQ277" s="12"/>
      <c r="FR277" s="12"/>
      <c r="FS277" s="13"/>
      <c r="FT277" s="14"/>
      <c r="FU277" s="11"/>
      <c r="FV277" s="11"/>
      <c r="FW277" s="11"/>
      <c r="FX277" s="11"/>
      <c r="FY277" s="11"/>
      <c r="FZ277" s="11"/>
      <c r="GA277" s="11"/>
      <c r="GB277" s="11"/>
      <c r="GC277" s="11"/>
      <c r="GD277" s="11"/>
      <c r="GE277" s="11"/>
      <c r="GF277" s="11"/>
      <c r="GG277" s="16"/>
      <c r="GH277" s="16"/>
      <c r="GI277" s="11"/>
      <c r="GJ277" s="12"/>
      <c r="GK277" s="12"/>
      <c r="GL277" s="13"/>
      <c r="GM277" s="14"/>
      <c r="GN277" s="11"/>
      <c r="GO277" s="11"/>
      <c r="GP277" s="11"/>
      <c r="GQ277" s="11"/>
      <c r="GR277" s="11"/>
      <c r="GS277" s="11"/>
      <c r="GT277" s="11"/>
      <c r="GU277" s="11"/>
      <c r="GV277" s="11"/>
      <c r="GW277" s="11"/>
      <c r="GX277" s="11"/>
      <c r="GY277" s="11"/>
      <c r="GZ277" s="16"/>
      <c r="HA277" s="16"/>
      <c r="HB277" s="11"/>
      <c r="HC277" s="12"/>
      <c r="HD277" s="12"/>
      <c r="HE277" s="13"/>
      <c r="HF277" s="14"/>
      <c r="HG277" s="11"/>
      <c r="HH277" s="11"/>
      <c r="HI277" s="11"/>
      <c r="HJ277" s="11"/>
      <c r="HK277" s="11"/>
      <c r="HL277" s="11"/>
      <c r="HM277" s="11"/>
      <c r="HN277" s="11"/>
      <c r="HO277" s="11"/>
      <c r="HP277" s="11"/>
      <c r="HQ277" s="11"/>
      <c r="HR277" s="11"/>
      <c r="HS277" s="16"/>
      <c r="HT277" s="16"/>
      <c r="HU277" s="11"/>
      <c r="HV277" s="12"/>
      <c r="HW277" s="12"/>
      <c r="HX277" s="13"/>
      <c r="HY277" s="14"/>
      <c r="HZ277" s="11"/>
      <c r="IA277" s="11"/>
      <c r="IB277" s="11"/>
      <c r="IC277" s="11"/>
      <c r="ID277" s="11"/>
      <c r="IE277" s="11"/>
      <c r="IF277" s="11"/>
      <c r="IG277" s="11"/>
      <c r="IH277" s="11"/>
      <c r="II277" s="11"/>
      <c r="IJ277" s="11"/>
      <c r="IK277" s="11"/>
      <c r="IL277" s="16"/>
      <c r="IM277" s="16"/>
      <c r="IN277" s="11"/>
      <c r="IO277" s="12"/>
      <c r="IP277" s="12"/>
      <c r="IQ277" s="13"/>
      <c r="IR277" s="14"/>
      <c r="IS277" s="11"/>
      <c r="IT277" s="11"/>
      <c r="IU277" s="11"/>
      <c r="IV277" s="11"/>
      <c r="IW277" s="11"/>
      <c r="IX277" s="11"/>
      <c r="IY277" s="11"/>
      <c r="IZ277" s="11"/>
      <c r="JA277" s="11"/>
      <c r="JB277" s="11"/>
      <c r="JC277" s="11"/>
      <c r="JD277" s="11"/>
      <c r="JE277" s="16"/>
      <c r="JF277" s="16"/>
      <c r="JG277" s="11"/>
      <c r="JH277" s="12"/>
      <c r="JI277" s="12"/>
      <c r="JJ277" s="13"/>
      <c r="JK277" s="14"/>
      <c r="JL277" s="11"/>
      <c r="JM277" s="11"/>
      <c r="JN277" s="11"/>
      <c r="JO277" s="11"/>
      <c r="JP277" s="11"/>
      <c r="JQ277" s="11"/>
      <c r="JR277" s="11"/>
      <c r="JS277" s="11"/>
      <c r="JT277" s="11"/>
      <c r="JU277" s="11"/>
      <c r="JV277" s="11"/>
      <c r="JW277" s="11"/>
      <c r="JX277" s="16"/>
      <c r="JY277" s="16"/>
      <c r="JZ277" s="11"/>
      <c r="KA277" s="12"/>
      <c r="KB277" s="12"/>
      <c r="KC277" s="13"/>
      <c r="KD277" s="14"/>
      <c r="KE277" s="11"/>
      <c r="KF277" s="11"/>
      <c r="KG277" s="11"/>
      <c r="KH277" s="11"/>
      <c r="KI277" s="11"/>
      <c r="KJ277" s="11"/>
      <c r="KK277" s="11"/>
      <c r="KL277" s="11"/>
      <c r="KM277" s="11"/>
      <c r="KN277" s="11"/>
      <c r="KO277" s="11"/>
      <c r="KP277" s="11"/>
      <c r="KQ277" s="16"/>
      <c r="KR277" s="16"/>
      <c r="KS277" s="11"/>
      <c r="KT277" s="12"/>
      <c r="KU277" s="12"/>
      <c r="KV277" s="13"/>
      <c r="KW277" s="14"/>
      <c r="KX277" s="11"/>
      <c r="KY277" s="11"/>
      <c r="KZ277" s="11"/>
      <c r="LA277" s="11"/>
      <c r="LB277" s="11"/>
      <c r="LC277" s="11"/>
      <c r="LD277" s="11"/>
      <c r="LE277" s="11"/>
      <c r="LF277" s="11"/>
      <c r="LG277" s="11"/>
      <c r="LH277" s="11"/>
      <c r="LI277" s="11"/>
      <c r="LJ277" s="16"/>
      <c r="LK277" s="16"/>
      <c r="LL277" s="11"/>
      <c r="LM277" s="12"/>
      <c r="LN277" s="12"/>
      <c r="LO277" s="13"/>
      <c r="LP277" s="14"/>
      <c r="LQ277" s="11"/>
      <c r="LR277" s="11"/>
      <c r="LS277" s="11"/>
      <c r="LT277" s="11"/>
      <c r="LU277" s="11"/>
      <c r="LV277" s="11"/>
      <c r="LW277" s="11"/>
      <c r="LX277" s="11"/>
      <c r="LY277" s="11"/>
      <c r="LZ277" s="11"/>
      <c r="MA277" s="11"/>
      <c r="MB277" s="11"/>
      <c r="MC277" s="16"/>
      <c r="MD277" s="16"/>
      <c r="ME277" s="11"/>
      <c r="MF277" s="12"/>
      <c r="MG277" s="12"/>
      <c r="MH277" s="13"/>
      <c r="MI277" s="14"/>
      <c r="MJ277" s="11"/>
      <c r="MK277" s="11"/>
      <c r="ML277" s="11"/>
      <c r="MM277" s="11"/>
      <c r="MN277" s="11"/>
      <c r="MO277" s="11"/>
      <c r="MP277" s="11"/>
      <c r="MQ277" s="11"/>
      <c r="MR277" s="11"/>
      <c r="MS277" s="11"/>
      <c r="MT277" s="11"/>
      <c r="MU277" s="11"/>
      <c r="MV277" s="16"/>
      <c r="MW277" s="16"/>
      <c r="MX277" s="11"/>
      <c r="MY277" s="12"/>
      <c r="MZ277" s="12"/>
      <c r="NA277" s="13"/>
      <c r="NB277" s="14"/>
      <c r="NC277" s="11"/>
      <c r="ND277" s="11"/>
      <c r="NE277" s="11"/>
      <c r="NF277" s="11"/>
      <c r="NG277" s="11"/>
      <c r="NH277" s="11"/>
      <c r="NI277" s="11"/>
      <c r="NJ277" s="11"/>
      <c r="NK277" s="11"/>
      <c r="NL277" s="11"/>
      <c r="NM277" s="11"/>
      <c r="NN277" s="11"/>
      <c r="NO277" s="16"/>
      <c r="NP277" s="16"/>
      <c r="NQ277" s="11"/>
      <c r="NR277" s="12"/>
      <c r="NS277" s="12"/>
      <c r="NT277" s="13"/>
      <c r="NU277" s="14"/>
      <c r="NV277" s="11"/>
      <c r="NW277" s="11"/>
      <c r="NX277" s="11"/>
      <c r="NY277" s="11"/>
      <c r="NZ277" s="11"/>
      <c r="OA277" s="11"/>
      <c r="OB277" s="11"/>
      <c r="OC277" s="11"/>
      <c r="OD277" s="11"/>
      <c r="OE277" s="11"/>
      <c r="OF277" s="11"/>
      <c r="OG277" s="11"/>
      <c r="OH277" s="16"/>
      <c r="OI277" s="16"/>
      <c r="OJ277" s="11"/>
      <c r="OK277" s="12"/>
      <c r="OL277" s="12"/>
      <c r="OM277" s="13"/>
      <c r="ON277" s="14"/>
      <c r="OO277" s="11"/>
      <c r="OP277" s="11"/>
      <c r="OQ277" s="11"/>
      <c r="OR277" s="11"/>
      <c r="OS277" s="11"/>
      <c r="OT277" s="11"/>
      <c r="OU277" s="11"/>
      <c r="OV277" s="11"/>
      <c r="OW277" s="11"/>
      <c r="OX277" s="11"/>
      <c r="OY277" s="11"/>
      <c r="OZ277" s="11"/>
      <c r="PA277" s="16"/>
      <c r="PB277" s="16"/>
    </row>
    <row r="278" spans="1:418" ht="100" customHeight="1" x14ac:dyDescent="0.75">
      <c r="A278" s="12">
        <v>3494</v>
      </c>
      <c r="B278" s="12" t="s">
        <v>3493</v>
      </c>
      <c r="C278" s="12" t="s">
        <v>7604</v>
      </c>
      <c r="D278" s="26">
        <v>400</v>
      </c>
      <c r="E278" s="27">
        <v>400</v>
      </c>
      <c r="F278" s="12" t="s">
        <v>8218</v>
      </c>
      <c r="G278" s="12" t="s">
        <v>8223</v>
      </c>
      <c r="H278" s="12" t="s">
        <v>8245</v>
      </c>
      <c r="I278" s="12">
        <v>1480140000</v>
      </c>
      <c r="J278" s="12">
        <v>1479186575</v>
      </c>
      <c r="K278" s="12" t="b">
        <v>0</v>
      </c>
      <c r="L278" s="12">
        <v>13</v>
      </c>
      <c r="M278" s="12" t="b">
        <v>1</v>
      </c>
      <c r="N278" s="12" t="s">
        <v>8273</v>
      </c>
      <c r="O278" s="12" t="s">
        <v>8274</v>
      </c>
      <c r="P278" s="12">
        <v>100</v>
      </c>
      <c r="Q278" s="12">
        <v>30.77</v>
      </c>
      <c r="R278" s="15">
        <v>42689.214988425927</v>
      </c>
      <c r="S278" s="15">
        <v>42700.25</v>
      </c>
      <c r="T278" s="11"/>
      <c r="U278" s="12"/>
      <c r="V278" s="12"/>
      <c r="W278" s="13"/>
      <c r="X278" s="14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6"/>
      <c r="AL278" s="16"/>
      <c r="AM278" s="11"/>
      <c r="AN278" s="12"/>
      <c r="AO278" s="12"/>
      <c r="AP278" s="13"/>
      <c r="AQ278" s="14"/>
      <c r="AR278" s="11"/>
      <c r="AS278" s="11"/>
      <c r="AT278" s="11"/>
      <c r="AU278" s="11"/>
      <c r="AV278" s="11"/>
      <c r="AW278" s="11"/>
      <c r="AX278" s="11"/>
      <c r="AY278" s="11"/>
      <c r="AZ278" s="11"/>
      <c r="BA278" s="11"/>
      <c r="BB278" s="11"/>
      <c r="BC278" s="11"/>
      <c r="BD278" s="16"/>
      <c r="BE278" s="16"/>
      <c r="BF278" s="11"/>
      <c r="BG278" s="12"/>
      <c r="BH278" s="12"/>
      <c r="BI278" s="13"/>
      <c r="BJ278" s="14"/>
      <c r="BK278" s="11"/>
      <c r="BL278" s="11"/>
      <c r="BM278" s="11"/>
      <c r="BN278" s="11"/>
      <c r="BO278" s="11"/>
      <c r="BP278" s="11"/>
      <c r="BQ278" s="11"/>
      <c r="BR278" s="11"/>
      <c r="BS278" s="11"/>
      <c r="BT278" s="11"/>
      <c r="BU278" s="11"/>
      <c r="BV278" s="11"/>
      <c r="BW278" s="16"/>
      <c r="BX278" s="16"/>
      <c r="BY278" s="11"/>
      <c r="BZ278" s="12"/>
      <c r="CA278" s="12"/>
      <c r="CB278" s="13"/>
      <c r="CC278" s="14"/>
      <c r="CD278" s="11"/>
      <c r="CE278" s="11"/>
      <c r="CF278" s="11"/>
      <c r="CG278" s="11"/>
      <c r="CH278" s="11"/>
      <c r="CI278" s="11"/>
      <c r="CJ278" s="11"/>
      <c r="CK278" s="11"/>
      <c r="CL278" s="11"/>
      <c r="CM278" s="11"/>
      <c r="CN278" s="11"/>
      <c r="CO278" s="11"/>
      <c r="CP278" s="16"/>
      <c r="CQ278" s="16"/>
      <c r="CR278" s="11"/>
      <c r="CS278" s="12"/>
      <c r="CT278" s="12"/>
      <c r="CU278" s="13"/>
      <c r="CV278" s="14"/>
      <c r="CW278" s="11"/>
      <c r="CX278" s="11"/>
      <c r="CY278" s="11"/>
      <c r="CZ278" s="11"/>
      <c r="DA278" s="11"/>
      <c r="DB278" s="11"/>
      <c r="DC278" s="11"/>
      <c r="DD278" s="11"/>
      <c r="DE278" s="11"/>
      <c r="DF278" s="11"/>
      <c r="DG278" s="11"/>
      <c r="DH278" s="11"/>
      <c r="DI278" s="16"/>
      <c r="DJ278" s="16"/>
      <c r="DK278" s="11"/>
      <c r="DL278" s="12"/>
      <c r="DM278" s="12"/>
      <c r="DN278" s="13"/>
      <c r="DO278" s="14"/>
      <c r="DP278" s="11"/>
      <c r="DQ278" s="11"/>
      <c r="DR278" s="11"/>
      <c r="DS278" s="11"/>
      <c r="DT278" s="11"/>
      <c r="DU278" s="11"/>
      <c r="DV278" s="11"/>
      <c r="DW278" s="11"/>
      <c r="DX278" s="11"/>
      <c r="DY278" s="11"/>
      <c r="DZ278" s="11"/>
      <c r="EA278" s="11"/>
      <c r="EB278" s="16"/>
      <c r="EC278" s="16"/>
      <c r="ED278" s="11"/>
      <c r="EE278" s="12"/>
      <c r="EF278" s="12"/>
      <c r="EG278" s="13"/>
      <c r="EH278" s="14"/>
      <c r="EI278" s="11"/>
      <c r="EJ278" s="11"/>
      <c r="EK278" s="11"/>
      <c r="EL278" s="11"/>
      <c r="EM278" s="11"/>
      <c r="EN278" s="11"/>
      <c r="EO278" s="11"/>
      <c r="EP278" s="11"/>
      <c r="EQ278" s="11"/>
      <c r="ER278" s="11"/>
      <c r="ES278" s="11"/>
      <c r="ET278" s="11"/>
      <c r="EU278" s="16"/>
      <c r="EV278" s="16"/>
      <c r="EW278" s="11"/>
      <c r="EX278" s="12"/>
      <c r="EY278" s="12"/>
      <c r="EZ278" s="13"/>
      <c r="FA278" s="14"/>
      <c r="FB278" s="11"/>
      <c r="FC278" s="11"/>
      <c r="FD278" s="11"/>
      <c r="FE278" s="11"/>
      <c r="FF278" s="11"/>
      <c r="FG278" s="11"/>
      <c r="FH278" s="11"/>
      <c r="FI278" s="11"/>
      <c r="FJ278" s="11"/>
      <c r="FK278" s="11"/>
      <c r="FL278" s="11"/>
      <c r="FM278" s="11"/>
      <c r="FN278" s="16"/>
      <c r="FO278" s="16"/>
      <c r="FP278" s="11"/>
      <c r="FQ278" s="12"/>
      <c r="FR278" s="12"/>
      <c r="FS278" s="13"/>
      <c r="FT278" s="14"/>
      <c r="FU278" s="11"/>
      <c r="FV278" s="11"/>
      <c r="FW278" s="11"/>
      <c r="FX278" s="11"/>
      <c r="FY278" s="11"/>
      <c r="FZ278" s="11"/>
      <c r="GA278" s="11"/>
      <c r="GB278" s="11"/>
      <c r="GC278" s="11"/>
      <c r="GD278" s="11"/>
      <c r="GE278" s="11"/>
      <c r="GF278" s="11"/>
      <c r="GG278" s="16"/>
      <c r="GH278" s="16"/>
      <c r="GI278" s="11"/>
      <c r="GJ278" s="12"/>
      <c r="GK278" s="12"/>
      <c r="GL278" s="13"/>
      <c r="GM278" s="14"/>
      <c r="GN278" s="11"/>
      <c r="GO278" s="11"/>
      <c r="GP278" s="11"/>
      <c r="GQ278" s="11"/>
      <c r="GR278" s="11"/>
      <c r="GS278" s="11"/>
      <c r="GT278" s="11"/>
      <c r="GU278" s="11"/>
      <c r="GV278" s="11"/>
      <c r="GW278" s="11"/>
      <c r="GX278" s="11"/>
      <c r="GY278" s="11"/>
      <c r="GZ278" s="16"/>
      <c r="HA278" s="16"/>
      <c r="HB278" s="11"/>
      <c r="HC278" s="12"/>
      <c r="HD278" s="12"/>
      <c r="HE278" s="13"/>
      <c r="HF278" s="14"/>
      <c r="HG278" s="11"/>
      <c r="HH278" s="11"/>
      <c r="HI278" s="11"/>
      <c r="HJ278" s="11"/>
      <c r="HK278" s="11"/>
      <c r="HL278" s="11"/>
      <c r="HM278" s="11"/>
      <c r="HN278" s="11"/>
      <c r="HO278" s="11"/>
      <c r="HP278" s="11"/>
      <c r="HQ278" s="11"/>
      <c r="HR278" s="11"/>
      <c r="HS278" s="16"/>
      <c r="HT278" s="16"/>
      <c r="HU278" s="11"/>
      <c r="HV278" s="12"/>
      <c r="HW278" s="12"/>
      <c r="HX278" s="13"/>
      <c r="HY278" s="14"/>
      <c r="HZ278" s="11"/>
      <c r="IA278" s="11"/>
      <c r="IB278" s="11"/>
      <c r="IC278" s="11"/>
      <c r="ID278" s="11"/>
      <c r="IE278" s="11"/>
      <c r="IF278" s="11"/>
      <c r="IG278" s="11"/>
      <c r="IH278" s="11"/>
      <c r="II278" s="11"/>
      <c r="IJ278" s="11"/>
      <c r="IK278" s="11"/>
      <c r="IL278" s="16"/>
      <c r="IM278" s="16"/>
      <c r="IN278" s="11"/>
      <c r="IO278" s="12"/>
      <c r="IP278" s="12"/>
      <c r="IQ278" s="13"/>
      <c r="IR278" s="14"/>
      <c r="IS278" s="11"/>
      <c r="IT278" s="11"/>
      <c r="IU278" s="11"/>
      <c r="IV278" s="11"/>
      <c r="IW278" s="11"/>
      <c r="IX278" s="11"/>
      <c r="IY278" s="11"/>
      <c r="IZ278" s="11"/>
      <c r="JA278" s="11"/>
      <c r="JB278" s="11"/>
      <c r="JC278" s="11"/>
      <c r="JD278" s="11"/>
      <c r="JE278" s="16"/>
      <c r="JF278" s="16"/>
      <c r="JG278" s="11"/>
      <c r="JH278" s="12"/>
      <c r="JI278" s="12"/>
      <c r="JJ278" s="13"/>
      <c r="JK278" s="14"/>
      <c r="JL278" s="11"/>
      <c r="JM278" s="11"/>
      <c r="JN278" s="11"/>
      <c r="JO278" s="11"/>
      <c r="JP278" s="11"/>
      <c r="JQ278" s="11"/>
      <c r="JR278" s="11"/>
      <c r="JS278" s="11"/>
      <c r="JT278" s="11"/>
      <c r="JU278" s="11"/>
      <c r="JV278" s="11"/>
      <c r="JW278" s="11"/>
      <c r="JX278" s="16"/>
      <c r="JY278" s="16"/>
      <c r="JZ278" s="11"/>
      <c r="KA278" s="12"/>
      <c r="KB278" s="12"/>
      <c r="KC278" s="13"/>
      <c r="KD278" s="14"/>
      <c r="KE278" s="11"/>
      <c r="KF278" s="11"/>
      <c r="KG278" s="11"/>
      <c r="KH278" s="11"/>
      <c r="KI278" s="11"/>
      <c r="KJ278" s="11"/>
      <c r="KK278" s="11"/>
      <c r="KL278" s="11"/>
      <c r="KM278" s="11"/>
      <c r="KN278" s="11"/>
      <c r="KO278" s="11"/>
      <c r="KP278" s="11"/>
      <c r="KQ278" s="16"/>
      <c r="KR278" s="16"/>
      <c r="KS278" s="11"/>
      <c r="KT278" s="12"/>
      <c r="KU278" s="12"/>
      <c r="KV278" s="13"/>
      <c r="KW278" s="14"/>
      <c r="KX278" s="11"/>
      <c r="KY278" s="11"/>
      <c r="KZ278" s="11"/>
      <c r="LA278" s="11"/>
      <c r="LB278" s="11"/>
      <c r="LC278" s="11"/>
      <c r="LD278" s="11"/>
      <c r="LE278" s="11"/>
      <c r="LF278" s="11"/>
      <c r="LG278" s="11"/>
      <c r="LH278" s="11"/>
      <c r="LI278" s="11"/>
      <c r="LJ278" s="16"/>
      <c r="LK278" s="16"/>
      <c r="LL278" s="11"/>
      <c r="LM278" s="12"/>
      <c r="LN278" s="12"/>
      <c r="LO278" s="13"/>
      <c r="LP278" s="14"/>
      <c r="LQ278" s="11"/>
      <c r="LR278" s="11"/>
      <c r="LS278" s="11"/>
      <c r="LT278" s="11"/>
      <c r="LU278" s="11"/>
      <c r="LV278" s="11"/>
      <c r="LW278" s="11"/>
      <c r="LX278" s="11"/>
      <c r="LY278" s="11"/>
      <c r="LZ278" s="11"/>
      <c r="MA278" s="11"/>
      <c r="MB278" s="11"/>
      <c r="MC278" s="16"/>
      <c r="MD278" s="16"/>
      <c r="ME278" s="11"/>
      <c r="MF278" s="12"/>
      <c r="MG278" s="12"/>
      <c r="MH278" s="13"/>
      <c r="MI278" s="14"/>
      <c r="MJ278" s="11"/>
      <c r="MK278" s="11"/>
      <c r="ML278" s="11"/>
      <c r="MM278" s="11"/>
      <c r="MN278" s="11"/>
      <c r="MO278" s="11"/>
      <c r="MP278" s="11"/>
      <c r="MQ278" s="11"/>
      <c r="MR278" s="11"/>
      <c r="MS278" s="11"/>
      <c r="MT278" s="11"/>
      <c r="MU278" s="11"/>
      <c r="MV278" s="16"/>
      <c r="MW278" s="16"/>
      <c r="MX278" s="11"/>
      <c r="MY278" s="12"/>
      <c r="MZ278" s="12"/>
      <c r="NA278" s="13"/>
      <c r="NB278" s="14"/>
      <c r="NC278" s="11"/>
      <c r="ND278" s="11"/>
      <c r="NE278" s="11"/>
      <c r="NF278" s="11"/>
      <c r="NG278" s="11"/>
      <c r="NH278" s="11"/>
      <c r="NI278" s="11"/>
      <c r="NJ278" s="11"/>
      <c r="NK278" s="11"/>
      <c r="NL278" s="11"/>
      <c r="NM278" s="11"/>
      <c r="NN278" s="11"/>
      <c r="NO278" s="16"/>
      <c r="NP278" s="16"/>
      <c r="NQ278" s="11"/>
      <c r="NR278" s="12"/>
      <c r="NS278" s="12"/>
      <c r="NT278" s="13"/>
      <c r="NU278" s="14"/>
      <c r="NV278" s="11"/>
      <c r="NW278" s="11"/>
      <c r="NX278" s="11"/>
      <c r="NY278" s="11"/>
      <c r="NZ278" s="11"/>
      <c r="OA278" s="11"/>
      <c r="OB278" s="11"/>
      <c r="OC278" s="11"/>
      <c r="OD278" s="11"/>
      <c r="OE278" s="11"/>
      <c r="OF278" s="11"/>
      <c r="OG278" s="11"/>
      <c r="OH278" s="16"/>
      <c r="OI278" s="16"/>
      <c r="OJ278" s="11"/>
      <c r="OK278" s="12"/>
      <c r="OL278" s="12"/>
      <c r="OM278" s="13"/>
      <c r="ON278" s="14"/>
      <c r="OO278" s="11"/>
      <c r="OP278" s="11"/>
      <c r="OQ278" s="11"/>
      <c r="OR278" s="11"/>
      <c r="OS278" s="11"/>
      <c r="OT278" s="11"/>
      <c r="OU278" s="11"/>
      <c r="OV278" s="11"/>
      <c r="OW278" s="11"/>
      <c r="OX278" s="11"/>
      <c r="OY278" s="11"/>
      <c r="OZ278" s="11"/>
      <c r="PA278" s="16"/>
      <c r="PB278" s="16"/>
    </row>
    <row r="279" spans="1:418" ht="100" customHeight="1" x14ac:dyDescent="0.75">
      <c r="A279" s="12">
        <v>3496</v>
      </c>
      <c r="B279" s="12" t="s">
        <v>3495</v>
      </c>
      <c r="C279" s="12" t="s">
        <v>7606</v>
      </c>
      <c r="D279" s="26">
        <v>3000</v>
      </c>
      <c r="E279" s="27">
        <v>3732</v>
      </c>
      <c r="F279" s="12" t="s">
        <v>8218</v>
      </c>
      <c r="G279" s="12" t="s">
        <v>8223</v>
      </c>
      <c r="H279" s="12" t="s">
        <v>8245</v>
      </c>
      <c r="I279" s="12">
        <v>1473625166</v>
      </c>
      <c r="J279" s="12">
        <v>1470169166</v>
      </c>
      <c r="K279" s="12" t="b">
        <v>0</v>
      </c>
      <c r="L279" s="12">
        <v>78</v>
      </c>
      <c r="M279" s="12" t="b">
        <v>1</v>
      </c>
      <c r="N279" s="12" t="s">
        <v>8273</v>
      </c>
      <c r="O279" s="12" t="s">
        <v>8274</v>
      </c>
      <c r="P279" s="12">
        <v>124</v>
      </c>
      <c r="Q279" s="12">
        <v>47.85</v>
      </c>
      <c r="R279" s="15">
        <v>42584.846828703703</v>
      </c>
      <c r="S279" s="15">
        <v>42624.846828703703</v>
      </c>
      <c r="T279" s="11"/>
      <c r="U279" s="12"/>
      <c r="V279" s="12"/>
      <c r="W279" s="13"/>
      <c r="X279" s="14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6"/>
      <c r="AL279" s="16"/>
      <c r="AM279" s="11"/>
      <c r="AN279" s="12"/>
      <c r="AO279" s="12"/>
      <c r="AP279" s="13"/>
      <c r="AQ279" s="14"/>
      <c r="AR279" s="11"/>
      <c r="AS279" s="11"/>
      <c r="AT279" s="11"/>
      <c r="AU279" s="11"/>
      <c r="AV279" s="11"/>
      <c r="AW279" s="11"/>
      <c r="AX279" s="11"/>
      <c r="AY279" s="11"/>
      <c r="AZ279" s="11"/>
      <c r="BA279" s="11"/>
      <c r="BB279" s="11"/>
      <c r="BC279" s="11"/>
      <c r="BD279" s="16"/>
      <c r="BE279" s="16"/>
      <c r="BF279" s="11"/>
      <c r="BG279" s="12"/>
      <c r="BH279" s="12"/>
      <c r="BI279" s="13"/>
      <c r="BJ279" s="14"/>
      <c r="BK279" s="11"/>
      <c r="BL279" s="11"/>
      <c r="BM279" s="11"/>
      <c r="BN279" s="11"/>
      <c r="BO279" s="11"/>
      <c r="BP279" s="11"/>
      <c r="BQ279" s="11"/>
      <c r="BR279" s="11"/>
      <c r="BS279" s="11"/>
      <c r="BT279" s="11"/>
      <c r="BU279" s="11"/>
      <c r="BV279" s="11"/>
      <c r="BW279" s="16"/>
      <c r="BX279" s="16"/>
      <c r="BY279" s="11"/>
      <c r="BZ279" s="12"/>
      <c r="CA279" s="12"/>
      <c r="CB279" s="13"/>
      <c r="CC279" s="14"/>
      <c r="CD279" s="11"/>
      <c r="CE279" s="11"/>
      <c r="CF279" s="11"/>
      <c r="CG279" s="11"/>
      <c r="CH279" s="11"/>
      <c r="CI279" s="11"/>
      <c r="CJ279" s="11"/>
      <c r="CK279" s="11"/>
      <c r="CL279" s="11"/>
      <c r="CM279" s="11"/>
      <c r="CN279" s="11"/>
      <c r="CO279" s="11"/>
      <c r="CP279" s="16"/>
      <c r="CQ279" s="16"/>
      <c r="CR279" s="11"/>
      <c r="CS279" s="12"/>
      <c r="CT279" s="12"/>
      <c r="CU279" s="13"/>
      <c r="CV279" s="14"/>
      <c r="CW279" s="11"/>
      <c r="CX279" s="11"/>
      <c r="CY279" s="11"/>
      <c r="CZ279" s="11"/>
      <c r="DA279" s="11"/>
      <c r="DB279" s="11"/>
      <c r="DC279" s="11"/>
      <c r="DD279" s="11"/>
      <c r="DE279" s="11"/>
      <c r="DF279" s="11"/>
      <c r="DG279" s="11"/>
      <c r="DH279" s="11"/>
      <c r="DI279" s="16"/>
      <c r="DJ279" s="16"/>
      <c r="DK279" s="11"/>
      <c r="DL279" s="12"/>
      <c r="DM279" s="12"/>
      <c r="DN279" s="13"/>
      <c r="DO279" s="14"/>
      <c r="DP279" s="11"/>
      <c r="DQ279" s="11"/>
      <c r="DR279" s="11"/>
      <c r="DS279" s="11"/>
      <c r="DT279" s="11"/>
      <c r="DU279" s="11"/>
      <c r="DV279" s="11"/>
      <c r="DW279" s="11"/>
      <c r="DX279" s="11"/>
      <c r="DY279" s="11"/>
      <c r="DZ279" s="11"/>
      <c r="EA279" s="11"/>
      <c r="EB279" s="16"/>
      <c r="EC279" s="16"/>
      <c r="ED279" s="11"/>
      <c r="EE279" s="12"/>
      <c r="EF279" s="12"/>
      <c r="EG279" s="13"/>
      <c r="EH279" s="14"/>
      <c r="EI279" s="11"/>
      <c r="EJ279" s="11"/>
      <c r="EK279" s="11"/>
      <c r="EL279" s="11"/>
      <c r="EM279" s="11"/>
      <c r="EN279" s="11"/>
      <c r="EO279" s="11"/>
      <c r="EP279" s="11"/>
      <c r="EQ279" s="11"/>
      <c r="ER279" s="11"/>
      <c r="ES279" s="11"/>
      <c r="ET279" s="11"/>
      <c r="EU279" s="16"/>
      <c r="EV279" s="16"/>
      <c r="EW279" s="11"/>
      <c r="EX279" s="12"/>
      <c r="EY279" s="12"/>
      <c r="EZ279" s="13"/>
      <c r="FA279" s="14"/>
      <c r="FB279" s="11"/>
      <c r="FC279" s="11"/>
      <c r="FD279" s="11"/>
      <c r="FE279" s="11"/>
      <c r="FF279" s="11"/>
      <c r="FG279" s="11"/>
      <c r="FH279" s="11"/>
      <c r="FI279" s="11"/>
      <c r="FJ279" s="11"/>
      <c r="FK279" s="11"/>
      <c r="FL279" s="11"/>
      <c r="FM279" s="11"/>
      <c r="FN279" s="16"/>
      <c r="FO279" s="16"/>
      <c r="FP279" s="11"/>
      <c r="FQ279" s="12"/>
      <c r="FR279" s="12"/>
      <c r="FS279" s="13"/>
      <c r="FT279" s="14"/>
      <c r="FU279" s="11"/>
      <c r="FV279" s="11"/>
      <c r="FW279" s="11"/>
      <c r="FX279" s="11"/>
      <c r="FY279" s="11"/>
      <c r="FZ279" s="11"/>
      <c r="GA279" s="11"/>
      <c r="GB279" s="11"/>
      <c r="GC279" s="11"/>
      <c r="GD279" s="11"/>
      <c r="GE279" s="11"/>
      <c r="GF279" s="11"/>
      <c r="GG279" s="16"/>
      <c r="GH279" s="16"/>
      <c r="GI279" s="11"/>
      <c r="GJ279" s="12"/>
      <c r="GK279" s="12"/>
      <c r="GL279" s="13"/>
      <c r="GM279" s="14"/>
      <c r="GN279" s="11"/>
      <c r="GO279" s="11"/>
      <c r="GP279" s="11"/>
      <c r="GQ279" s="11"/>
      <c r="GR279" s="11"/>
      <c r="GS279" s="11"/>
      <c r="GT279" s="11"/>
      <c r="GU279" s="11"/>
      <c r="GV279" s="11"/>
      <c r="GW279" s="11"/>
      <c r="GX279" s="11"/>
      <c r="GY279" s="11"/>
      <c r="GZ279" s="16"/>
      <c r="HA279" s="16"/>
      <c r="HB279" s="11"/>
      <c r="HC279" s="12"/>
      <c r="HD279" s="12"/>
      <c r="HE279" s="13"/>
      <c r="HF279" s="14"/>
      <c r="HG279" s="11"/>
      <c r="HH279" s="11"/>
      <c r="HI279" s="11"/>
      <c r="HJ279" s="11"/>
      <c r="HK279" s="11"/>
      <c r="HL279" s="11"/>
      <c r="HM279" s="11"/>
      <c r="HN279" s="11"/>
      <c r="HO279" s="11"/>
      <c r="HP279" s="11"/>
      <c r="HQ279" s="11"/>
      <c r="HR279" s="11"/>
      <c r="HS279" s="16"/>
      <c r="HT279" s="16"/>
      <c r="HU279" s="11"/>
      <c r="HV279" s="12"/>
      <c r="HW279" s="12"/>
      <c r="HX279" s="13"/>
      <c r="HY279" s="14"/>
      <c r="HZ279" s="11"/>
      <c r="IA279" s="11"/>
      <c r="IB279" s="11"/>
      <c r="IC279" s="11"/>
      <c r="ID279" s="11"/>
      <c r="IE279" s="11"/>
      <c r="IF279" s="11"/>
      <c r="IG279" s="11"/>
      <c r="IH279" s="11"/>
      <c r="II279" s="11"/>
      <c r="IJ279" s="11"/>
      <c r="IK279" s="11"/>
      <c r="IL279" s="16"/>
      <c r="IM279" s="16"/>
      <c r="IN279" s="11"/>
      <c r="IO279" s="12"/>
      <c r="IP279" s="12"/>
      <c r="IQ279" s="13"/>
      <c r="IR279" s="14"/>
      <c r="IS279" s="11"/>
      <c r="IT279" s="11"/>
      <c r="IU279" s="11"/>
      <c r="IV279" s="11"/>
      <c r="IW279" s="11"/>
      <c r="IX279" s="11"/>
      <c r="IY279" s="11"/>
      <c r="IZ279" s="11"/>
      <c r="JA279" s="11"/>
      <c r="JB279" s="11"/>
      <c r="JC279" s="11"/>
      <c r="JD279" s="11"/>
      <c r="JE279" s="16"/>
      <c r="JF279" s="16"/>
      <c r="JG279" s="11"/>
      <c r="JH279" s="12"/>
      <c r="JI279" s="12"/>
      <c r="JJ279" s="13"/>
      <c r="JK279" s="14"/>
      <c r="JL279" s="11"/>
      <c r="JM279" s="11"/>
      <c r="JN279" s="11"/>
      <c r="JO279" s="11"/>
      <c r="JP279" s="11"/>
      <c r="JQ279" s="11"/>
      <c r="JR279" s="11"/>
      <c r="JS279" s="11"/>
      <c r="JT279" s="11"/>
      <c r="JU279" s="11"/>
      <c r="JV279" s="11"/>
      <c r="JW279" s="11"/>
      <c r="JX279" s="16"/>
      <c r="JY279" s="16"/>
      <c r="JZ279" s="11"/>
      <c r="KA279" s="12"/>
      <c r="KB279" s="12"/>
      <c r="KC279" s="13"/>
      <c r="KD279" s="14"/>
      <c r="KE279" s="11"/>
      <c r="KF279" s="11"/>
      <c r="KG279" s="11"/>
      <c r="KH279" s="11"/>
      <c r="KI279" s="11"/>
      <c r="KJ279" s="11"/>
      <c r="KK279" s="11"/>
      <c r="KL279" s="11"/>
      <c r="KM279" s="11"/>
      <c r="KN279" s="11"/>
      <c r="KO279" s="11"/>
      <c r="KP279" s="11"/>
      <c r="KQ279" s="16"/>
      <c r="KR279" s="16"/>
      <c r="KS279" s="11"/>
      <c r="KT279" s="12"/>
      <c r="KU279" s="12"/>
      <c r="KV279" s="13"/>
      <c r="KW279" s="14"/>
      <c r="KX279" s="11"/>
      <c r="KY279" s="11"/>
      <c r="KZ279" s="11"/>
      <c r="LA279" s="11"/>
      <c r="LB279" s="11"/>
      <c r="LC279" s="11"/>
      <c r="LD279" s="11"/>
      <c r="LE279" s="11"/>
      <c r="LF279" s="11"/>
      <c r="LG279" s="11"/>
      <c r="LH279" s="11"/>
      <c r="LI279" s="11"/>
      <c r="LJ279" s="16"/>
      <c r="LK279" s="16"/>
      <c r="LL279" s="11"/>
      <c r="LM279" s="12"/>
      <c r="LN279" s="12"/>
      <c r="LO279" s="13"/>
      <c r="LP279" s="14"/>
      <c r="LQ279" s="11"/>
      <c r="LR279" s="11"/>
      <c r="LS279" s="11"/>
      <c r="LT279" s="11"/>
      <c r="LU279" s="11"/>
      <c r="LV279" s="11"/>
      <c r="LW279" s="11"/>
      <c r="LX279" s="11"/>
      <c r="LY279" s="11"/>
      <c r="LZ279" s="11"/>
      <c r="MA279" s="11"/>
      <c r="MB279" s="11"/>
      <c r="MC279" s="16"/>
      <c r="MD279" s="16"/>
      <c r="ME279" s="11"/>
      <c r="MF279" s="12"/>
      <c r="MG279" s="12"/>
      <c r="MH279" s="13"/>
      <c r="MI279" s="14"/>
      <c r="MJ279" s="11"/>
      <c r="MK279" s="11"/>
      <c r="ML279" s="11"/>
      <c r="MM279" s="11"/>
      <c r="MN279" s="11"/>
      <c r="MO279" s="11"/>
      <c r="MP279" s="11"/>
      <c r="MQ279" s="11"/>
      <c r="MR279" s="11"/>
      <c r="MS279" s="11"/>
      <c r="MT279" s="11"/>
      <c r="MU279" s="11"/>
      <c r="MV279" s="16"/>
      <c r="MW279" s="16"/>
      <c r="MX279" s="11"/>
      <c r="MY279" s="12"/>
      <c r="MZ279" s="12"/>
      <c r="NA279" s="13"/>
      <c r="NB279" s="14"/>
      <c r="NC279" s="11"/>
      <c r="ND279" s="11"/>
      <c r="NE279" s="11"/>
      <c r="NF279" s="11"/>
      <c r="NG279" s="11"/>
      <c r="NH279" s="11"/>
      <c r="NI279" s="11"/>
      <c r="NJ279" s="11"/>
      <c r="NK279" s="11"/>
      <c r="NL279" s="11"/>
      <c r="NM279" s="11"/>
      <c r="NN279" s="11"/>
      <c r="NO279" s="16"/>
      <c r="NP279" s="16"/>
      <c r="NQ279" s="11"/>
      <c r="NR279" s="12"/>
      <c r="NS279" s="12"/>
      <c r="NT279" s="13"/>
      <c r="NU279" s="14"/>
      <c r="NV279" s="11"/>
      <c r="NW279" s="11"/>
      <c r="NX279" s="11"/>
      <c r="NY279" s="11"/>
      <c r="NZ279" s="11"/>
      <c r="OA279" s="11"/>
      <c r="OB279" s="11"/>
      <c r="OC279" s="11"/>
      <c r="OD279" s="11"/>
      <c r="OE279" s="11"/>
      <c r="OF279" s="11"/>
      <c r="OG279" s="11"/>
      <c r="OH279" s="16"/>
      <c r="OI279" s="16"/>
      <c r="OJ279" s="11"/>
      <c r="OK279" s="12"/>
      <c r="OL279" s="12"/>
      <c r="OM279" s="13"/>
      <c r="ON279" s="14"/>
      <c r="OO279" s="11"/>
      <c r="OP279" s="11"/>
      <c r="OQ279" s="11"/>
      <c r="OR279" s="11"/>
      <c r="OS279" s="11"/>
      <c r="OT279" s="11"/>
      <c r="OU279" s="11"/>
      <c r="OV279" s="11"/>
      <c r="OW279" s="11"/>
      <c r="OX279" s="11"/>
      <c r="OY279" s="11"/>
      <c r="OZ279" s="11"/>
      <c r="PA279" s="16"/>
      <c r="PB279" s="16"/>
    </row>
    <row r="280" spans="1:418" ht="100" customHeight="1" x14ac:dyDescent="0.75">
      <c r="A280" s="12">
        <v>3497</v>
      </c>
      <c r="B280" s="12" t="s">
        <v>3496</v>
      </c>
      <c r="C280" s="12" t="s">
        <v>7607</v>
      </c>
      <c r="D280" s="26">
        <v>1551</v>
      </c>
      <c r="E280" s="27">
        <v>1686</v>
      </c>
      <c r="F280" s="12" t="s">
        <v>8218</v>
      </c>
      <c r="G280" s="12" t="s">
        <v>8223</v>
      </c>
      <c r="H280" s="12" t="s">
        <v>8245</v>
      </c>
      <c r="I280" s="12">
        <v>1464904800</v>
      </c>
      <c r="J280" s="12">
        <v>1463852904</v>
      </c>
      <c r="K280" s="12" t="b">
        <v>0</v>
      </c>
      <c r="L280" s="12">
        <v>49</v>
      </c>
      <c r="M280" s="12" t="b">
        <v>1</v>
      </c>
      <c r="N280" s="12" t="s">
        <v>8273</v>
      </c>
      <c r="O280" s="12" t="s">
        <v>8274</v>
      </c>
      <c r="P280" s="12">
        <v>109</v>
      </c>
      <c r="Q280" s="12">
        <v>34.409999999999997</v>
      </c>
      <c r="R280" s="15">
        <v>42511.741944444439</v>
      </c>
      <c r="S280" s="15">
        <v>42523.916666666672</v>
      </c>
      <c r="T280" s="11"/>
      <c r="U280" s="12"/>
      <c r="V280" s="12"/>
      <c r="W280" s="13"/>
      <c r="X280" s="14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6"/>
      <c r="AL280" s="16"/>
      <c r="AM280" s="11"/>
      <c r="AN280" s="12"/>
      <c r="AO280" s="12"/>
      <c r="AP280" s="13"/>
      <c r="AQ280" s="14"/>
      <c r="AR280" s="11"/>
      <c r="AS280" s="11"/>
      <c r="AT280" s="11"/>
      <c r="AU280" s="11"/>
      <c r="AV280" s="11"/>
      <c r="AW280" s="11"/>
      <c r="AX280" s="11"/>
      <c r="AY280" s="11"/>
      <c r="AZ280" s="11"/>
      <c r="BA280" s="11"/>
      <c r="BB280" s="11"/>
      <c r="BC280" s="11"/>
      <c r="BD280" s="16"/>
      <c r="BE280" s="16"/>
      <c r="BF280" s="11"/>
      <c r="BG280" s="12"/>
      <c r="BH280" s="12"/>
      <c r="BI280" s="13"/>
      <c r="BJ280" s="14"/>
      <c r="BK280" s="11"/>
      <c r="BL280" s="11"/>
      <c r="BM280" s="11"/>
      <c r="BN280" s="11"/>
      <c r="BO280" s="11"/>
      <c r="BP280" s="11"/>
      <c r="BQ280" s="11"/>
      <c r="BR280" s="11"/>
      <c r="BS280" s="11"/>
      <c r="BT280" s="11"/>
      <c r="BU280" s="11"/>
      <c r="BV280" s="11"/>
      <c r="BW280" s="16"/>
      <c r="BX280" s="16"/>
      <c r="BY280" s="11"/>
      <c r="BZ280" s="12"/>
      <c r="CA280" s="12"/>
      <c r="CB280" s="13"/>
      <c r="CC280" s="14"/>
      <c r="CD280" s="11"/>
      <c r="CE280" s="11"/>
      <c r="CF280" s="11"/>
      <c r="CG280" s="11"/>
      <c r="CH280" s="11"/>
      <c r="CI280" s="11"/>
      <c r="CJ280" s="11"/>
      <c r="CK280" s="11"/>
      <c r="CL280" s="11"/>
      <c r="CM280" s="11"/>
      <c r="CN280" s="11"/>
      <c r="CO280" s="11"/>
      <c r="CP280" s="16"/>
      <c r="CQ280" s="16"/>
      <c r="CR280" s="11"/>
      <c r="CS280" s="12"/>
      <c r="CT280" s="12"/>
      <c r="CU280" s="13"/>
      <c r="CV280" s="14"/>
      <c r="CW280" s="11"/>
      <c r="CX280" s="11"/>
      <c r="CY280" s="11"/>
      <c r="CZ280" s="11"/>
      <c r="DA280" s="11"/>
      <c r="DB280" s="11"/>
      <c r="DC280" s="11"/>
      <c r="DD280" s="11"/>
      <c r="DE280" s="11"/>
      <c r="DF280" s="11"/>
      <c r="DG280" s="11"/>
      <c r="DH280" s="11"/>
      <c r="DI280" s="16"/>
      <c r="DJ280" s="16"/>
      <c r="DK280" s="11"/>
      <c r="DL280" s="12"/>
      <c r="DM280" s="12"/>
      <c r="DN280" s="13"/>
      <c r="DO280" s="14"/>
      <c r="DP280" s="11"/>
      <c r="DQ280" s="11"/>
      <c r="DR280" s="11"/>
      <c r="DS280" s="11"/>
      <c r="DT280" s="11"/>
      <c r="DU280" s="11"/>
      <c r="DV280" s="11"/>
      <c r="DW280" s="11"/>
      <c r="DX280" s="11"/>
      <c r="DY280" s="11"/>
      <c r="DZ280" s="11"/>
      <c r="EA280" s="11"/>
      <c r="EB280" s="16"/>
      <c r="EC280" s="16"/>
      <c r="ED280" s="11"/>
      <c r="EE280" s="12"/>
      <c r="EF280" s="12"/>
      <c r="EG280" s="13"/>
      <c r="EH280" s="14"/>
      <c r="EI280" s="11"/>
      <c r="EJ280" s="11"/>
      <c r="EK280" s="11"/>
      <c r="EL280" s="11"/>
      <c r="EM280" s="11"/>
      <c r="EN280" s="11"/>
      <c r="EO280" s="11"/>
      <c r="EP280" s="11"/>
      <c r="EQ280" s="11"/>
      <c r="ER280" s="11"/>
      <c r="ES280" s="11"/>
      <c r="ET280" s="11"/>
      <c r="EU280" s="16"/>
      <c r="EV280" s="16"/>
      <c r="EW280" s="11"/>
      <c r="EX280" s="12"/>
      <c r="EY280" s="12"/>
      <c r="EZ280" s="13"/>
      <c r="FA280" s="14"/>
      <c r="FB280" s="11"/>
      <c r="FC280" s="11"/>
      <c r="FD280" s="11"/>
      <c r="FE280" s="11"/>
      <c r="FF280" s="11"/>
      <c r="FG280" s="11"/>
      <c r="FH280" s="11"/>
      <c r="FI280" s="11"/>
      <c r="FJ280" s="11"/>
      <c r="FK280" s="11"/>
      <c r="FL280" s="11"/>
      <c r="FM280" s="11"/>
      <c r="FN280" s="16"/>
      <c r="FO280" s="16"/>
      <c r="FP280" s="11"/>
      <c r="FQ280" s="12"/>
      <c r="FR280" s="12"/>
      <c r="FS280" s="13"/>
      <c r="FT280" s="14"/>
      <c r="FU280" s="11"/>
      <c r="FV280" s="11"/>
      <c r="FW280" s="11"/>
      <c r="FX280" s="11"/>
      <c r="FY280" s="11"/>
      <c r="FZ280" s="11"/>
      <c r="GA280" s="11"/>
      <c r="GB280" s="11"/>
      <c r="GC280" s="11"/>
      <c r="GD280" s="11"/>
      <c r="GE280" s="11"/>
      <c r="GF280" s="11"/>
      <c r="GG280" s="16"/>
      <c r="GH280" s="16"/>
      <c r="GI280" s="11"/>
      <c r="GJ280" s="12"/>
      <c r="GK280" s="12"/>
      <c r="GL280" s="13"/>
      <c r="GM280" s="14"/>
      <c r="GN280" s="11"/>
      <c r="GO280" s="11"/>
      <c r="GP280" s="11"/>
      <c r="GQ280" s="11"/>
      <c r="GR280" s="11"/>
      <c r="GS280" s="11"/>
      <c r="GT280" s="11"/>
      <c r="GU280" s="11"/>
      <c r="GV280" s="11"/>
      <c r="GW280" s="11"/>
      <c r="GX280" s="11"/>
      <c r="GY280" s="11"/>
      <c r="GZ280" s="16"/>
      <c r="HA280" s="16"/>
      <c r="HB280" s="11"/>
      <c r="HC280" s="12"/>
      <c r="HD280" s="12"/>
      <c r="HE280" s="13"/>
      <c r="HF280" s="14"/>
      <c r="HG280" s="11"/>
      <c r="HH280" s="11"/>
      <c r="HI280" s="11"/>
      <c r="HJ280" s="11"/>
      <c r="HK280" s="11"/>
      <c r="HL280" s="11"/>
      <c r="HM280" s="11"/>
      <c r="HN280" s="11"/>
      <c r="HO280" s="11"/>
      <c r="HP280" s="11"/>
      <c r="HQ280" s="11"/>
      <c r="HR280" s="11"/>
      <c r="HS280" s="16"/>
      <c r="HT280" s="16"/>
      <c r="HU280" s="11"/>
      <c r="HV280" s="12"/>
      <c r="HW280" s="12"/>
      <c r="HX280" s="13"/>
      <c r="HY280" s="14"/>
      <c r="HZ280" s="11"/>
      <c r="IA280" s="11"/>
      <c r="IB280" s="11"/>
      <c r="IC280" s="11"/>
      <c r="ID280" s="11"/>
      <c r="IE280" s="11"/>
      <c r="IF280" s="11"/>
      <c r="IG280" s="11"/>
      <c r="IH280" s="11"/>
      <c r="II280" s="11"/>
      <c r="IJ280" s="11"/>
      <c r="IK280" s="11"/>
      <c r="IL280" s="16"/>
      <c r="IM280" s="16"/>
      <c r="IN280" s="11"/>
      <c r="IO280" s="12"/>
      <c r="IP280" s="12"/>
      <c r="IQ280" s="13"/>
      <c r="IR280" s="14"/>
      <c r="IS280" s="11"/>
      <c r="IT280" s="11"/>
      <c r="IU280" s="11"/>
      <c r="IV280" s="11"/>
      <c r="IW280" s="11"/>
      <c r="IX280" s="11"/>
      <c r="IY280" s="11"/>
      <c r="IZ280" s="11"/>
      <c r="JA280" s="11"/>
      <c r="JB280" s="11"/>
      <c r="JC280" s="11"/>
      <c r="JD280" s="11"/>
      <c r="JE280" s="16"/>
      <c r="JF280" s="16"/>
      <c r="JG280" s="11"/>
      <c r="JH280" s="12"/>
      <c r="JI280" s="12"/>
      <c r="JJ280" s="13"/>
      <c r="JK280" s="14"/>
      <c r="JL280" s="11"/>
      <c r="JM280" s="11"/>
      <c r="JN280" s="11"/>
      <c r="JO280" s="11"/>
      <c r="JP280" s="11"/>
      <c r="JQ280" s="11"/>
      <c r="JR280" s="11"/>
      <c r="JS280" s="11"/>
      <c r="JT280" s="11"/>
      <c r="JU280" s="11"/>
      <c r="JV280" s="11"/>
      <c r="JW280" s="11"/>
      <c r="JX280" s="16"/>
      <c r="JY280" s="16"/>
      <c r="JZ280" s="11"/>
      <c r="KA280" s="12"/>
      <c r="KB280" s="12"/>
      <c r="KC280" s="13"/>
      <c r="KD280" s="14"/>
      <c r="KE280" s="11"/>
      <c r="KF280" s="11"/>
      <c r="KG280" s="11"/>
      <c r="KH280" s="11"/>
      <c r="KI280" s="11"/>
      <c r="KJ280" s="11"/>
      <c r="KK280" s="11"/>
      <c r="KL280" s="11"/>
      <c r="KM280" s="11"/>
      <c r="KN280" s="11"/>
      <c r="KO280" s="11"/>
      <c r="KP280" s="11"/>
      <c r="KQ280" s="16"/>
      <c r="KR280" s="16"/>
      <c r="KS280" s="11"/>
      <c r="KT280" s="12"/>
      <c r="KU280" s="12"/>
      <c r="KV280" s="13"/>
      <c r="KW280" s="14"/>
      <c r="KX280" s="11"/>
      <c r="KY280" s="11"/>
      <c r="KZ280" s="11"/>
      <c r="LA280" s="11"/>
      <c r="LB280" s="11"/>
      <c r="LC280" s="11"/>
      <c r="LD280" s="11"/>
      <c r="LE280" s="11"/>
      <c r="LF280" s="11"/>
      <c r="LG280" s="11"/>
      <c r="LH280" s="11"/>
      <c r="LI280" s="11"/>
      <c r="LJ280" s="16"/>
      <c r="LK280" s="16"/>
      <c r="LL280" s="11"/>
      <c r="LM280" s="12"/>
      <c r="LN280" s="12"/>
      <c r="LO280" s="13"/>
      <c r="LP280" s="14"/>
      <c r="LQ280" s="11"/>
      <c r="LR280" s="11"/>
      <c r="LS280" s="11"/>
      <c r="LT280" s="11"/>
      <c r="LU280" s="11"/>
      <c r="LV280" s="11"/>
      <c r="LW280" s="11"/>
      <c r="LX280" s="11"/>
      <c r="LY280" s="11"/>
      <c r="LZ280" s="11"/>
      <c r="MA280" s="11"/>
      <c r="MB280" s="11"/>
      <c r="MC280" s="16"/>
      <c r="MD280" s="16"/>
      <c r="ME280" s="11"/>
      <c r="MF280" s="12"/>
      <c r="MG280" s="12"/>
      <c r="MH280" s="13"/>
      <c r="MI280" s="14"/>
      <c r="MJ280" s="11"/>
      <c r="MK280" s="11"/>
      <c r="ML280" s="11"/>
      <c r="MM280" s="11"/>
      <c r="MN280" s="11"/>
      <c r="MO280" s="11"/>
      <c r="MP280" s="11"/>
      <c r="MQ280" s="11"/>
      <c r="MR280" s="11"/>
      <c r="MS280" s="11"/>
      <c r="MT280" s="11"/>
      <c r="MU280" s="11"/>
      <c r="MV280" s="16"/>
      <c r="MW280" s="16"/>
      <c r="MX280" s="11"/>
      <c r="MY280" s="12"/>
      <c r="MZ280" s="12"/>
      <c r="NA280" s="13"/>
      <c r="NB280" s="14"/>
      <c r="NC280" s="11"/>
      <c r="ND280" s="11"/>
      <c r="NE280" s="11"/>
      <c r="NF280" s="11"/>
      <c r="NG280" s="11"/>
      <c r="NH280" s="11"/>
      <c r="NI280" s="11"/>
      <c r="NJ280" s="11"/>
      <c r="NK280" s="11"/>
      <c r="NL280" s="11"/>
      <c r="NM280" s="11"/>
      <c r="NN280" s="11"/>
      <c r="NO280" s="16"/>
      <c r="NP280" s="16"/>
      <c r="NQ280" s="11"/>
      <c r="NR280" s="12"/>
      <c r="NS280" s="12"/>
      <c r="NT280" s="13"/>
      <c r="NU280" s="14"/>
      <c r="NV280" s="11"/>
      <c r="NW280" s="11"/>
      <c r="NX280" s="11"/>
      <c r="NY280" s="11"/>
      <c r="NZ280" s="11"/>
      <c r="OA280" s="11"/>
      <c r="OB280" s="11"/>
      <c r="OC280" s="11"/>
      <c r="OD280" s="11"/>
      <c r="OE280" s="11"/>
      <c r="OF280" s="11"/>
      <c r="OG280" s="11"/>
      <c r="OH280" s="16"/>
      <c r="OI280" s="16"/>
      <c r="OJ280" s="11"/>
      <c r="OK280" s="12"/>
      <c r="OL280" s="12"/>
      <c r="OM280" s="13"/>
      <c r="ON280" s="14"/>
      <c r="OO280" s="11"/>
      <c r="OP280" s="11"/>
      <c r="OQ280" s="11"/>
      <c r="OR280" s="11"/>
      <c r="OS280" s="11"/>
      <c r="OT280" s="11"/>
      <c r="OU280" s="11"/>
      <c r="OV280" s="11"/>
      <c r="OW280" s="11"/>
      <c r="OX280" s="11"/>
      <c r="OY280" s="11"/>
      <c r="OZ280" s="11"/>
      <c r="PA280" s="16"/>
      <c r="PB280" s="16"/>
    </row>
    <row r="281" spans="1:418" ht="100" customHeight="1" x14ac:dyDescent="0.75">
      <c r="A281" s="12">
        <v>3499</v>
      </c>
      <c r="B281" s="12" t="s">
        <v>3498</v>
      </c>
      <c r="C281" s="12" t="s">
        <v>7609</v>
      </c>
      <c r="D281" s="26">
        <v>2000</v>
      </c>
      <c r="E281" s="27">
        <v>2110</v>
      </c>
      <c r="F281" s="12" t="s">
        <v>8218</v>
      </c>
      <c r="G281" s="12" t="s">
        <v>8223</v>
      </c>
      <c r="H281" s="12" t="s">
        <v>8245</v>
      </c>
      <c r="I281" s="12">
        <v>1435733940</v>
      </c>
      <c r="J281" s="12">
        <v>1431046325</v>
      </c>
      <c r="K281" s="12" t="b">
        <v>0</v>
      </c>
      <c r="L281" s="12">
        <v>35</v>
      </c>
      <c r="M281" s="12" t="b">
        <v>1</v>
      </c>
      <c r="N281" s="12" t="s">
        <v>8273</v>
      </c>
      <c r="O281" s="12" t="s">
        <v>8274</v>
      </c>
      <c r="P281" s="12">
        <v>106</v>
      </c>
      <c r="Q281" s="12">
        <v>60.29</v>
      </c>
      <c r="R281" s="15">
        <v>42132.036168981482</v>
      </c>
      <c r="S281" s="15">
        <v>42186.290972222225</v>
      </c>
      <c r="T281" s="11"/>
      <c r="U281" s="12"/>
      <c r="V281" s="12"/>
      <c r="W281" s="13"/>
      <c r="X281" s="14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6"/>
      <c r="AL281" s="16"/>
      <c r="AM281" s="11"/>
      <c r="AN281" s="12"/>
      <c r="AO281" s="12"/>
      <c r="AP281" s="13"/>
      <c r="AQ281" s="14"/>
      <c r="AR281" s="11"/>
      <c r="AS281" s="11"/>
      <c r="AT281" s="11"/>
      <c r="AU281" s="11"/>
      <c r="AV281" s="11"/>
      <c r="AW281" s="11"/>
      <c r="AX281" s="11"/>
      <c r="AY281" s="11"/>
      <c r="AZ281" s="11"/>
      <c r="BA281" s="11"/>
      <c r="BB281" s="11"/>
      <c r="BC281" s="11"/>
      <c r="BD281" s="16"/>
      <c r="BE281" s="16"/>
      <c r="BF281" s="11"/>
      <c r="BG281" s="12"/>
      <c r="BH281" s="12"/>
      <c r="BI281" s="13"/>
      <c r="BJ281" s="14"/>
      <c r="BK281" s="11"/>
      <c r="BL281" s="11"/>
      <c r="BM281" s="11"/>
      <c r="BN281" s="11"/>
      <c r="BO281" s="11"/>
      <c r="BP281" s="11"/>
      <c r="BQ281" s="11"/>
      <c r="BR281" s="11"/>
      <c r="BS281" s="11"/>
      <c r="BT281" s="11"/>
      <c r="BU281" s="11"/>
      <c r="BV281" s="11"/>
      <c r="BW281" s="16"/>
      <c r="BX281" s="16"/>
      <c r="BY281" s="11"/>
      <c r="BZ281" s="12"/>
      <c r="CA281" s="12"/>
      <c r="CB281" s="13"/>
      <c r="CC281" s="14"/>
      <c r="CD281" s="11"/>
      <c r="CE281" s="11"/>
      <c r="CF281" s="11"/>
      <c r="CG281" s="11"/>
      <c r="CH281" s="11"/>
      <c r="CI281" s="11"/>
      <c r="CJ281" s="11"/>
      <c r="CK281" s="11"/>
      <c r="CL281" s="11"/>
      <c r="CM281" s="11"/>
      <c r="CN281" s="11"/>
      <c r="CO281" s="11"/>
      <c r="CP281" s="16"/>
      <c r="CQ281" s="16"/>
      <c r="CR281" s="11"/>
      <c r="CS281" s="12"/>
      <c r="CT281" s="12"/>
      <c r="CU281" s="13"/>
      <c r="CV281" s="14"/>
      <c r="CW281" s="11"/>
      <c r="CX281" s="11"/>
      <c r="CY281" s="11"/>
      <c r="CZ281" s="11"/>
      <c r="DA281" s="11"/>
      <c r="DB281" s="11"/>
      <c r="DC281" s="11"/>
      <c r="DD281" s="11"/>
      <c r="DE281" s="11"/>
      <c r="DF281" s="11"/>
      <c r="DG281" s="11"/>
      <c r="DH281" s="11"/>
      <c r="DI281" s="16"/>
      <c r="DJ281" s="16"/>
      <c r="DK281" s="11"/>
      <c r="DL281" s="12"/>
      <c r="DM281" s="12"/>
      <c r="DN281" s="13"/>
      <c r="DO281" s="14"/>
      <c r="DP281" s="11"/>
      <c r="DQ281" s="11"/>
      <c r="DR281" s="11"/>
      <c r="DS281" s="11"/>
      <c r="DT281" s="11"/>
      <c r="DU281" s="11"/>
      <c r="DV281" s="11"/>
      <c r="DW281" s="11"/>
      <c r="DX281" s="11"/>
      <c r="DY281" s="11"/>
      <c r="DZ281" s="11"/>
      <c r="EA281" s="11"/>
      <c r="EB281" s="16"/>
      <c r="EC281" s="16"/>
      <c r="ED281" s="11"/>
      <c r="EE281" s="12"/>
      <c r="EF281" s="12"/>
      <c r="EG281" s="13"/>
      <c r="EH281" s="14"/>
      <c r="EI281" s="11"/>
      <c r="EJ281" s="11"/>
      <c r="EK281" s="11"/>
      <c r="EL281" s="11"/>
      <c r="EM281" s="11"/>
      <c r="EN281" s="11"/>
      <c r="EO281" s="11"/>
      <c r="EP281" s="11"/>
      <c r="EQ281" s="11"/>
      <c r="ER281" s="11"/>
      <c r="ES281" s="11"/>
      <c r="ET281" s="11"/>
      <c r="EU281" s="16"/>
      <c r="EV281" s="16"/>
      <c r="EW281" s="11"/>
      <c r="EX281" s="12"/>
      <c r="EY281" s="12"/>
      <c r="EZ281" s="13"/>
      <c r="FA281" s="14"/>
      <c r="FB281" s="11"/>
      <c r="FC281" s="11"/>
      <c r="FD281" s="11"/>
      <c r="FE281" s="11"/>
      <c r="FF281" s="11"/>
      <c r="FG281" s="11"/>
      <c r="FH281" s="11"/>
      <c r="FI281" s="11"/>
      <c r="FJ281" s="11"/>
      <c r="FK281" s="11"/>
      <c r="FL281" s="11"/>
      <c r="FM281" s="11"/>
      <c r="FN281" s="16"/>
      <c r="FO281" s="16"/>
      <c r="FP281" s="11"/>
      <c r="FQ281" s="12"/>
      <c r="FR281" s="12"/>
      <c r="FS281" s="13"/>
      <c r="FT281" s="14"/>
      <c r="FU281" s="11"/>
      <c r="FV281" s="11"/>
      <c r="FW281" s="11"/>
      <c r="FX281" s="11"/>
      <c r="FY281" s="11"/>
      <c r="FZ281" s="11"/>
      <c r="GA281" s="11"/>
      <c r="GB281" s="11"/>
      <c r="GC281" s="11"/>
      <c r="GD281" s="11"/>
      <c r="GE281" s="11"/>
      <c r="GF281" s="11"/>
      <c r="GG281" s="16"/>
      <c r="GH281" s="16"/>
      <c r="GI281" s="11"/>
      <c r="GJ281" s="12"/>
      <c r="GK281" s="12"/>
      <c r="GL281" s="13"/>
      <c r="GM281" s="14"/>
      <c r="GN281" s="11"/>
      <c r="GO281" s="11"/>
      <c r="GP281" s="11"/>
      <c r="GQ281" s="11"/>
      <c r="GR281" s="11"/>
      <c r="GS281" s="11"/>
      <c r="GT281" s="11"/>
      <c r="GU281" s="11"/>
      <c r="GV281" s="11"/>
      <c r="GW281" s="11"/>
      <c r="GX281" s="11"/>
      <c r="GY281" s="11"/>
      <c r="GZ281" s="16"/>
      <c r="HA281" s="16"/>
      <c r="HB281" s="11"/>
      <c r="HC281" s="12"/>
      <c r="HD281" s="12"/>
      <c r="HE281" s="13"/>
      <c r="HF281" s="14"/>
      <c r="HG281" s="11"/>
      <c r="HH281" s="11"/>
      <c r="HI281" s="11"/>
      <c r="HJ281" s="11"/>
      <c r="HK281" s="11"/>
      <c r="HL281" s="11"/>
      <c r="HM281" s="11"/>
      <c r="HN281" s="11"/>
      <c r="HO281" s="11"/>
      <c r="HP281" s="11"/>
      <c r="HQ281" s="11"/>
      <c r="HR281" s="11"/>
      <c r="HS281" s="16"/>
      <c r="HT281" s="16"/>
      <c r="HU281" s="11"/>
      <c r="HV281" s="12"/>
      <c r="HW281" s="12"/>
      <c r="HX281" s="13"/>
      <c r="HY281" s="14"/>
      <c r="HZ281" s="11"/>
      <c r="IA281" s="11"/>
      <c r="IB281" s="11"/>
      <c r="IC281" s="11"/>
      <c r="ID281" s="11"/>
      <c r="IE281" s="11"/>
      <c r="IF281" s="11"/>
      <c r="IG281" s="11"/>
      <c r="IH281" s="11"/>
      <c r="II281" s="11"/>
      <c r="IJ281" s="11"/>
      <c r="IK281" s="11"/>
      <c r="IL281" s="16"/>
      <c r="IM281" s="16"/>
      <c r="IN281" s="11"/>
      <c r="IO281" s="12"/>
      <c r="IP281" s="12"/>
      <c r="IQ281" s="13"/>
      <c r="IR281" s="14"/>
      <c r="IS281" s="11"/>
      <c r="IT281" s="11"/>
      <c r="IU281" s="11"/>
      <c r="IV281" s="11"/>
      <c r="IW281" s="11"/>
      <c r="IX281" s="11"/>
      <c r="IY281" s="11"/>
      <c r="IZ281" s="11"/>
      <c r="JA281" s="11"/>
      <c r="JB281" s="11"/>
      <c r="JC281" s="11"/>
      <c r="JD281" s="11"/>
      <c r="JE281" s="16"/>
      <c r="JF281" s="16"/>
      <c r="JG281" s="11"/>
      <c r="JH281" s="12"/>
      <c r="JI281" s="12"/>
      <c r="JJ281" s="13"/>
      <c r="JK281" s="14"/>
      <c r="JL281" s="11"/>
      <c r="JM281" s="11"/>
      <c r="JN281" s="11"/>
      <c r="JO281" s="11"/>
      <c r="JP281" s="11"/>
      <c r="JQ281" s="11"/>
      <c r="JR281" s="11"/>
      <c r="JS281" s="11"/>
      <c r="JT281" s="11"/>
      <c r="JU281" s="11"/>
      <c r="JV281" s="11"/>
      <c r="JW281" s="11"/>
      <c r="JX281" s="16"/>
      <c r="JY281" s="16"/>
      <c r="JZ281" s="11"/>
      <c r="KA281" s="12"/>
      <c r="KB281" s="12"/>
      <c r="KC281" s="13"/>
      <c r="KD281" s="14"/>
      <c r="KE281" s="11"/>
      <c r="KF281" s="11"/>
      <c r="KG281" s="11"/>
      <c r="KH281" s="11"/>
      <c r="KI281" s="11"/>
      <c r="KJ281" s="11"/>
      <c r="KK281" s="11"/>
      <c r="KL281" s="11"/>
      <c r="KM281" s="11"/>
      <c r="KN281" s="11"/>
      <c r="KO281" s="11"/>
      <c r="KP281" s="11"/>
      <c r="KQ281" s="16"/>
      <c r="KR281" s="16"/>
      <c r="KS281" s="11"/>
      <c r="KT281" s="12"/>
      <c r="KU281" s="12"/>
      <c r="KV281" s="13"/>
      <c r="KW281" s="14"/>
      <c r="KX281" s="11"/>
      <c r="KY281" s="11"/>
      <c r="KZ281" s="11"/>
      <c r="LA281" s="11"/>
      <c r="LB281" s="11"/>
      <c r="LC281" s="11"/>
      <c r="LD281" s="11"/>
      <c r="LE281" s="11"/>
      <c r="LF281" s="11"/>
      <c r="LG281" s="11"/>
      <c r="LH281" s="11"/>
      <c r="LI281" s="11"/>
      <c r="LJ281" s="16"/>
      <c r="LK281" s="16"/>
      <c r="LL281" s="11"/>
      <c r="LM281" s="12"/>
      <c r="LN281" s="12"/>
      <c r="LO281" s="13"/>
      <c r="LP281" s="14"/>
      <c r="LQ281" s="11"/>
      <c r="LR281" s="11"/>
      <c r="LS281" s="11"/>
      <c r="LT281" s="11"/>
      <c r="LU281" s="11"/>
      <c r="LV281" s="11"/>
      <c r="LW281" s="11"/>
      <c r="LX281" s="11"/>
      <c r="LY281" s="11"/>
      <c r="LZ281" s="11"/>
      <c r="MA281" s="11"/>
      <c r="MB281" s="11"/>
      <c r="MC281" s="16"/>
      <c r="MD281" s="16"/>
      <c r="ME281" s="11"/>
      <c r="MF281" s="12"/>
      <c r="MG281" s="12"/>
      <c r="MH281" s="13"/>
      <c r="MI281" s="14"/>
      <c r="MJ281" s="11"/>
      <c r="MK281" s="11"/>
      <c r="ML281" s="11"/>
      <c r="MM281" s="11"/>
      <c r="MN281" s="11"/>
      <c r="MO281" s="11"/>
      <c r="MP281" s="11"/>
      <c r="MQ281" s="11"/>
      <c r="MR281" s="11"/>
      <c r="MS281" s="11"/>
      <c r="MT281" s="11"/>
      <c r="MU281" s="11"/>
      <c r="MV281" s="16"/>
      <c r="MW281" s="16"/>
      <c r="MX281" s="11"/>
      <c r="MY281" s="12"/>
      <c r="MZ281" s="12"/>
      <c r="NA281" s="13"/>
      <c r="NB281" s="14"/>
      <c r="NC281" s="11"/>
      <c r="ND281" s="11"/>
      <c r="NE281" s="11"/>
      <c r="NF281" s="11"/>
      <c r="NG281" s="11"/>
      <c r="NH281" s="11"/>
      <c r="NI281" s="11"/>
      <c r="NJ281" s="11"/>
      <c r="NK281" s="11"/>
      <c r="NL281" s="11"/>
      <c r="NM281" s="11"/>
      <c r="NN281" s="11"/>
      <c r="NO281" s="16"/>
      <c r="NP281" s="16"/>
      <c r="NQ281" s="11"/>
      <c r="NR281" s="12"/>
      <c r="NS281" s="12"/>
      <c r="NT281" s="13"/>
      <c r="NU281" s="14"/>
      <c r="NV281" s="11"/>
      <c r="NW281" s="11"/>
      <c r="NX281" s="11"/>
      <c r="NY281" s="11"/>
      <c r="NZ281" s="11"/>
      <c r="OA281" s="11"/>
      <c r="OB281" s="11"/>
      <c r="OC281" s="11"/>
      <c r="OD281" s="11"/>
      <c r="OE281" s="11"/>
      <c r="OF281" s="11"/>
      <c r="OG281" s="11"/>
      <c r="OH281" s="16"/>
      <c r="OI281" s="16"/>
      <c r="OJ281" s="11"/>
      <c r="OK281" s="12"/>
      <c r="OL281" s="12"/>
      <c r="OM281" s="13"/>
      <c r="ON281" s="14"/>
      <c r="OO281" s="11"/>
      <c r="OP281" s="11"/>
      <c r="OQ281" s="11"/>
      <c r="OR281" s="11"/>
      <c r="OS281" s="11"/>
      <c r="OT281" s="11"/>
      <c r="OU281" s="11"/>
      <c r="OV281" s="11"/>
      <c r="OW281" s="11"/>
      <c r="OX281" s="11"/>
      <c r="OY281" s="11"/>
      <c r="OZ281" s="11"/>
      <c r="PA281" s="16"/>
      <c r="PB281" s="16"/>
    </row>
    <row r="282" spans="1:418" ht="100" customHeight="1" x14ac:dyDescent="0.75">
      <c r="A282" s="12">
        <v>3500</v>
      </c>
      <c r="B282" s="12" t="s">
        <v>3499</v>
      </c>
      <c r="C282" s="12" t="s">
        <v>7610</v>
      </c>
      <c r="D282" s="26">
        <v>1000</v>
      </c>
      <c r="E282" s="27">
        <v>1063</v>
      </c>
      <c r="F282" s="12" t="s">
        <v>8218</v>
      </c>
      <c r="G282" s="12" t="s">
        <v>8223</v>
      </c>
      <c r="H282" s="12" t="s">
        <v>8245</v>
      </c>
      <c r="I282" s="12">
        <v>1457326740</v>
      </c>
      <c r="J282" s="12">
        <v>1455919438</v>
      </c>
      <c r="K282" s="12" t="b">
        <v>0</v>
      </c>
      <c r="L282" s="12">
        <v>42</v>
      </c>
      <c r="M282" s="12" t="b">
        <v>1</v>
      </c>
      <c r="N282" s="12" t="s">
        <v>8273</v>
      </c>
      <c r="O282" s="12" t="s">
        <v>8274</v>
      </c>
      <c r="P282" s="12">
        <v>106</v>
      </c>
      <c r="Q282" s="12">
        <v>25.31</v>
      </c>
      <c r="R282" s="15">
        <v>42419.91942129629</v>
      </c>
      <c r="S282" s="15">
        <v>42436.207638888889</v>
      </c>
      <c r="T282" s="11"/>
      <c r="U282" s="12"/>
      <c r="V282" s="12"/>
      <c r="W282" s="13"/>
      <c r="X282" s="14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6"/>
      <c r="AL282" s="16"/>
      <c r="AM282" s="11"/>
      <c r="AN282" s="12"/>
      <c r="AO282" s="12"/>
      <c r="AP282" s="13"/>
      <c r="AQ282" s="14"/>
      <c r="AR282" s="11"/>
      <c r="AS282" s="11"/>
      <c r="AT282" s="11"/>
      <c r="AU282" s="11"/>
      <c r="AV282" s="11"/>
      <c r="AW282" s="11"/>
      <c r="AX282" s="11"/>
      <c r="AY282" s="11"/>
      <c r="AZ282" s="11"/>
      <c r="BA282" s="11"/>
      <c r="BB282" s="11"/>
      <c r="BC282" s="11"/>
      <c r="BD282" s="16"/>
      <c r="BE282" s="16"/>
      <c r="BF282" s="11"/>
      <c r="BG282" s="12"/>
      <c r="BH282" s="12"/>
      <c r="BI282" s="13"/>
      <c r="BJ282" s="14"/>
      <c r="BK282" s="11"/>
      <c r="BL282" s="11"/>
      <c r="BM282" s="11"/>
      <c r="BN282" s="11"/>
      <c r="BO282" s="11"/>
      <c r="BP282" s="11"/>
      <c r="BQ282" s="11"/>
      <c r="BR282" s="11"/>
      <c r="BS282" s="11"/>
      <c r="BT282" s="11"/>
      <c r="BU282" s="11"/>
      <c r="BV282" s="11"/>
      <c r="BW282" s="16"/>
      <c r="BX282" s="16"/>
      <c r="BY282" s="11"/>
      <c r="BZ282" s="12"/>
      <c r="CA282" s="12"/>
      <c r="CB282" s="13"/>
      <c r="CC282" s="14"/>
      <c r="CD282" s="11"/>
      <c r="CE282" s="11"/>
      <c r="CF282" s="11"/>
      <c r="CG282" s="11"/>
      <c r="CH282" s="11"/>
      <c r="CI282" s="11"/>
      <c r="CJ282" s="11"/>
      <c r="CK282" s="11"/>
      <c r="CL282" s="11"/>
      <c r="CM282" s="11"/>
      <c r="CN282" s="11"/>
      <c r="CO282" s="11"/>
      <c r="CP282" s="16"/>
      <c r="CQ282" s="16"/>
      <c r="CR282" s="11"/>
      <c r="CS282" s="12"/>
      <c r="CT282" s="12"/>
      <c r="CU282" s="13"/>
      <c r="CV282" s="14"/>
      <c r="CW282" s="11"/>
      <c r="CX282" s="11"/>
      <c r="CY282" s="11"/>
      <c r="CZ282" s="11"/>
      <c r="DA282" s="11"/>
      <c r="DB282" s="11"/>
      <c r="DC282" s="11"/>
      <c r="DD282" s="11"/>
      <c r="DE282" s="11"/>
      <c r="DF282" s="11"/>
      <c r="DG282" s="11"/>
      <c r="DH282" s="11"/>
      <c r="DI282" s="16"/>
      <c r="DJ282" s="16"/>
      <c r="DK282" s="11"/>
      <c r="DL282" s="12"/>
      <c r="DM282" s="12"/>
      <c r="DN282" s="13"/>
      <c r="DO282" s="14"/>
      <c r="DP282" s="11"/>
      <c r="DQ282" s="11"/>
      <c r="DR282" s="11"/>
      <c r="DS282" s="11"/>
      <c r="DT282" s="11"/>
      <c r="DU282" s="11"/>
      <c r="DV282" s="11"/>
      <c r="DW282" s="11"/>
      <c r="DX282" s="11"/>
      <c r="DY282" s="11"/>
      <c r="DZ282" s="11"/>
      <c r="EA282" s="11"/>
      <c r="EB282" s="16"/>
      <c r="EC282" s="16"/>
      <c r="ED282" s="11"/>
      <c r="EE282" s="12"/>
      <c r="EF282" s="12"/>
      <c r="EG282" s="13"/>
      <c r="EH282" s="14"/>
      <c r="EI282" s="11"/>
      <c r="EJ282" s="11"/>
      <c r="EK282" s="11"/>
      <c r="EL282" s="11"/>
      <c r="EM282" s="11"/>
      <c r="EN282" s="11"/>
      <c r="EO282" s="11"/>
      <c r="EP282" s="11"/>
      <c r="EQ282" s="11"/>
      <c r="ER282" s="11"/>
      <c r="ES282" s="11"/>
      <c r="ET282" s="11"/>
      <c r="EU282" s="16"/>
      <c r="EV282" s="16"/>
      <c r="EW282" s="11"/>
      <c r="EX282" s="12"/>
      <c r="EY282" s="12"/>
      <c r="EZ282" s="13"/>
      <c r="FA282" s="14"/>
      <c r="FB282" s="11"/>
      <c r="FC282" s="11"/>
      <c r="FD282" s="11"/>
      <c r="FE282" s="11"/>
      <c r="FF282" s="11"/>
      <c r="FG282" s="11"/>
      <c r="FH282" s="11"/>
      <c r="FI282" s="11"/>
      <c r="FJ282" s="11"/>
      <c r="FK282" s="11"/>
      <c r="FL282" s="11"/>
      <c r="FM282" s="11"/>
      <c r="FN282" s="16"/>
      <c r="FO282" s="16"/>
      <c r="FP282" s="11"/>
      <c r="FQ282" s="12"/>
      <c r="FR282" s="12"/>
      <c r="FS282" s="13"/>
      <c r="FT282" s="14"/>
      <c r="FU282" s="11"/>
      <c r="FV282" s="11"/>
      <c r="FW282" s="11"/>
      <c r="FX282" s="11"/>
      <c r="FY282" s="11"/>
      <c r="FZ282" s="11"/>
      <c r="GA282" s="11"/>
      <c r="GB282" s="11"/>
      <c r="GC282" s="11"/>
      <c r="GD282" s="11"/>
      <c r="GE282" s="11"/>
      <c r="GF282" s="11"/>
      <c r="GG282" s="16"/>
      <c r="GH282" s="16"/>
      <c r="GI282" s="11"/>
      <c r="GJ282" s="12"/>
      <c r="GK282" s="12"/>
      <c r="GL282" s="13"/>
      <c r="GM282" s="14"/>
      <c r="GN282" s="11"/>
      <c r="GO282" s="11"/>
      <c r="GP282" s="11"/>
      <c r="GQ282" s="11"/>
      <c r="GR282" s="11"/>
      <c r="GS282" s="11"/>
      <c r="GT282" s="11"/>
      <c r="GU282" s="11"/>
      <c r="GV282" s="11"/>
      <c r="GW282" s="11"/>
      <c r="GX282" s="11"/>
      <c r="GY282" s="11"/>
      <c r="GZ282" s="16"/>
      <c r="HA282" s="16"/>
      <c r="HB282" s="11"/>
      <c r="HC282" s="12"/>
      <c r="HD282" s="12"/>
      <c r="HE282" s="13"/>
      <c r="HF282" s="14"/>
      <c r="HG282" s="11"/>
      <c r="HH282" s="11"/>
      <c r="HI282" s="11"/>
      <c r="HJ282" s="11"/>
      <c r="HK282" s="11"/>
      <c r="HL282" s="11"/>
      <c r="HM282" s="11"/>
      <c r="HN282" s="11"/>
      <c r="HO282" s="11"/>
      <c r="HP282" s="11"/>
      <c r="HQ282" s="11"/>
      <c r="HR282" s="11"/>
      <c r="HS282" s="16"/>
      <c r="HT282" s="16"/>
      <c r="HU282" s="11"/>
      <c r="HV282" s="12"/>
      <c r="HW282" s="12"/>
      <c r="HX282" s="13"/>
      <c r="HY282" s="14"/>
      <c r="HZ282" s="11"/>
      <c r="IA282" s="11"/>
      <c r="IB282" s="11"/>
      <c r="IC282" s="11"/>
      <c r="ID282" s="11"/>
      <c r="IE282" s="11"/>
      <c r="IF282" s="11"/>
      <c r="IG282" s="11"/>
      <c r="IH282" s="11"/>
      <c r="II282" s="11"/>
      <c r="IJ282" s="11"/>
      <c r="IK282" s="11"/>
      <c r="IL282" s="16"/>
      <c r="IM282" s="16"/>
      <c r="IN282" s="11"/>
      <c r="IO282" s="12"/>
      <c r="IP282" s="12"/>
      <c r="IQ282" s="13"/>
      <c r="IR282" s="14"/>
      <c r="IS282" s="11"/>
      <c r="IT282" s="11"/>
      <c r="IU282" s="11"/>
      <c r="IV282" s="11"/>
      <c r="IW282" s="11"/>
      <c r="IX282" s="11"/>
      <c r="IY282" s="11"/>
      <c r="IZ282" s="11"/>
      <c r="JA282" s="11"/>
      <c r="JB282" s="11"/>
      <c r="JC282" s="11"/>
      <c r="JD282" s="11"/>
      <c r="JE282" s="16"/>
      <c r="JF282" s="16"/>
      <c r="JG282" s="11"/>
      <c r="JH282" s="12"/>
      <c r="JI282" s="12"/>
      <c r="JJ282" s="13"/>
      <c r="JK282" s="14"/>
      <c r="JL282" s="11"/>
      <c r="JM282" s="11"/>
      <c r="JN282" s="11"/>
      <c r="JO282" s="11"/>
      <c r="JP282" s="11"/>
      <c r="JQ282" s="11"/>
      <c r="JR282" s="11"/>
      <c r="JS282" s="11"/>
      <c r="JT282" s="11"/>
      <c r="JU282" s="11"/>
      <c r="JV282" s="11"/>
      <c r="JW282" s="11"/>
      <c r="JX282" s="16"/>
      <c r="JY282" s="16"/>
      <c r="JZ282" s="11"/>
      <c r="KA282" s="12"/>
      <c r="KB282" s="12"/>
      <c r="KC282" s="13"/>
      <c r="KD282" s="14"/>
      <c r="KE282" s="11"/>
      <c r="KF282" s="11"/>
      <c r="KG282" s="11"/>
      <c r="KH282" s="11"/>
      <c r="KI282" s="11"/>
      <c r="KJ282" s="11"/>
      <c r="KK282" s="11"/>
      <c r="KL282" s="11"/>
      <c r="KM282" s="11"/>
      <c r="KN282" s="11"/>
      <c r="KO282" s="11"/>
      <c r="KP282" s="11"/>
      <c r="KQ282" s="16"/>
      <c r="KR282" s="16"/>
      <c r="KS282" s="11"/>
      <c r="KT282" s="12"/>
      <c r="KU282" s="12"/>
      <c r="KV282" s="13"/>
      <c r="KW282" s="14"/>
      <c r="KX282" s="11"/>
      <c r="KY282" s="11"/>
      <c r="KZ282" s="11"/>
      <c r="LA282" s="11"/>
      <c r="LB282" s="11"/>
      <c r="LC282" s="11"/>
      <c r="LD282" s="11"/>
      <c r="LE282" s="11"/>
      <c r="LF282" s="11"/>
      <c r="LG282" s="11"/>
      <c r="LH282" s="11"/>
      <c r="LI282" s="11"/>
      <c r="LJ282" s="16"/>
      <c r="LK282" s="16"/>
      <c r="LL282" s="11"/>
      <c r="LM282" s="12"/>
      <c r="LN282" s="12"/>
      <c r="LO282" s="13"/>
      <c r="LP282" s="14"/>
      <c r="LQ282" s="11"/>
      <c r="LR282" s="11"/>
      <c r="LS282" s="11"/>
      <c r="LT282" s="11"/>
      <c r="LU282" s="11"/>
      <c r="LV282" s="11"/>
      <c r="LW282" s="11"/>
      <c r="LX282" s="11"/>
      <c r="LY282" s="11"/>
      <c r="LZ282" s="11"/>
      <c r="MA282" s="11"/>
      <c r="MB282" s="11"/>
      <c r="MC282" s="16"/>
      <c r="MD282" s="16"/>
      <c r="ME282" s="11"/>
      <c r="MF282" s="12"/>
      <c r="MG282" s="12"/>
      <c r="MH282" s="13"/>
      <c r="MI282" s="14"/>
      <c r="MJ282" s="11"/>
      <c r="MK282" s="11"/>
      <c r="ML282" s="11"/>
      <c r="MM282" s="11"/>
      <c r="MN282" s="11"/>
      <c r="MO282" s="11"/>
      <c r="MP282" s="11"/>
      <c r="MQ282" s="11"/>
      <c r="MR282" s="11"/>
      <c r="MS282" s="11"/>
      <c r="MT282" s="11"/>
      <c r="MU282" s="11"/>
      <c r="MV282" s="16"/>
      <c r="MW282" s="16"/>
      <c r="MX282" s="11"/>
      <c r="MY282" s="12"/>
      <c r="MZ282" s="12"/>
      <c r="NA282" s="13"/>
      <c r="NB282" s="14"/>
      <c r="NC282" s="11"/>
      <c r="ND282" s="11"/>
      <c r="NE282" s="11"/>
      <c r="NF282" s="11"/>
      <c r="NG282" s="11"/>
      <c r="NH282" s="11"/>
      <c r="NI282" s="11"/>
      <c r="NJ282" s="11"/>
      <c r="NK282" s="11"/>
      <c r="NL282" s="11"/>
      <c r="NM282" s="11"/>
      <c r="NN282" s="11"/>
      <c r="NO282" s="16"/>
      <c r="NP282" s="16"/>
      <c r="NQ282" s="11"/>
      <c r="NR282" s="12"/>
      <c r="NS282" s="12"/>
      <c r="NT282" s="13"/>
      <c r="NU282" s="14"/>
      <c r="NV282" s="11"/>
      <c r="NW282" s="11"/>
      <c r="NX282" s="11"/>
      <c r="NY282" s="11"/>
      <c r="NZ282" s="11"/>
      <c r="OA282" s="11"/>
      <c r="OB282" s="11"/>
      <c r="OC282" s="11"/>
      <c r="OD282" s="11"/>
      <c r="OE282" s="11"/>
      <c r="OF282" s="11"/>
      <c r="OG282" s="11"/>
      <c r="OH282" s="16"/>
      <c r="OI282" s="16"/>
      <c r="OJ282" s="11"/>
      <c r="OK282" s="12"/>
      <c r="OL282" s="12"/>
      <c r="OM282" s="13"/>
      <c r="ON282" s="14"/>
      <c r="OO282" s="11"/>
      <c r="OP282" s="11"/>
      <c r="OQ282" s="11"/>
      <c r="OR282" s="11"/>
      <c r="OS282" s="11"/>
      <c r="OT282" s="11"/>
      <c r="OU282" s="11"/>
      <c r="OV282" s="11"/>
      <c r="OW282" s="11"/>
      <c r="OX282" s="11"/>
      <c r="OY282" s="11"/>
      <c r="OZ282" s="11"/>
      <c r="PA282" s="16"/>
      <c r="PB282" s="16"/>
    </row>
    <row r="283" spans="1:418" ht="100" customHeight="1" x14ac:dyDescent="0.75">
      <c r="A283" s="12">
        <v>3502</v>
      </c>
      <c r="B283" s="12" t="s">
        <v>3501</v>
      </c>
      <c r="C283" s="12" t="s">
        <v>7612</v>
      </c>
      <c r="D283" s="26">
        <v>4000</v>
      </c>
      <c r="E283" s="27">
        <v>4216</v>
      </c>
      <c r="F283" s="12" t="s">
        <v>8218</v>
      </c>
      <c r="G283" s="12" t="s">
        <v>8223</v>
      </c>
      <c r="H283" s="12" t="s">
        <v>8245</v>
      </c>
      <c r="I283" s="12">
        <v>1458100740</v>
      </c>
      <c r="J283" s="12">
        <v>1456862924</v>
      </c>
      <c r="K283" s="12" t="b">
        <v>0</v>
      </c>
      <c r="L283" s="12">
        <v>31</v>
      </c>
      <c r="M283" s="12" t="b">
        <v>1</v>
      </c>
      <c r="N283" s="12" t="s">
        <v>8273</v>
      </c>
      <c r="O283" s="12" t="s">
        <v>8274</v>
      </c>
      <c r="P283" s="12">
        <v>105</v>
      </c>
      <c r="Q283" s="12">
        <v>136</v>
      </c>
      <c r="R283" s="15">
        <v>42430.839398148149</v>
      </c>
      <c r="S283" s="15">
        <v>42445.165972222225</v>
      </c>
      <c r="T283" s="11"/>
      <c r="U283" s="12"/>
      <c r="V283" s="12"/>
      <c r="W283" s="13"/>
      <c r="X283" s="14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6"/>
      <c r="AL283" s="16"/>
      <c r="AM283" s="11"/>
      <c r="AN283" s="12"/>
      <c r="AO283" s="12"/>
      <c r="AP283" s="13"/>
      <c r="AQ283" s="14"/>
      <c r="AR283" s="11"/>
      <c r="AS283" s="11"/>
      <c r="AT283" s="11"/>
      <c r="AU283" s="11"/>
      <c r="AV283" s="11"/>
      <c r="AW283" s="11"/>
      <c r="AX283" s="11"/>
      <c r="AY283" s="11"/>
      <c r="AZ283" s="11"/>
      <c r="BA283" s="11"/>
      <c r="BB283" s="11"/>
      <c r="BC283" s="11"/>
      <c r="BD283" s="16"/>
      <c r="BE283" s="16"/>
      <c r="BF283" s="11"/>
      <c r="BG283" s="12"/>
      <c r="BH283" s="12"/>
      <c r="BI283" s="13"/>
      <c r="BJ283" s="14"/>
      <c r="BK283" s="11"/>
      <c r="BL283" s="11"/>
      <c r="BM283" s="11"/>
      <c r="BN283" s="11"/>
      <c r="BO283" s="11"/>
      <c r="BP283" s="11"/>
      <c r="BQ283" s="11"/>
      <c r="BR283" s="11"/>
      <c r="BS283" s="11"/>
      <c r="BT283" s="11"/>
      <c r="BU283" s="11"/>
      <c r="BV283" s="11"/>
      <c r="BW283" s="16"/>
      <c r="BX283" s="16"/>
      <c r="BY283" s="11"/>
      <c r="BZ283" s="12"/>
      <c r="CA283" s="12"/>
      <c r="CB283" s="13"/>
      <c r="CC283" s="14"/>
      <c r="CD283" s="11"/>
      <c r="CE283" s="11"/>
      <c r="CF283" s="11"/>
      <c r="CG283" s="11"/>
      <c r="CH283" s="11"/>
      <c r="CI283" s="11"/>
      <c r="CJ283" s="11"/>
      <c r="CK283" s="11"/>
      <c r="CL283" s="11"/>
      <c r="CM283" s="11"/>
      <c r="CN283" s="11"/>
      <c r="CO283" s="11"/>
      <c r="CP283" s="16"/>
      <c r="CQ283" s="16"/>
      <c r="CR283" s="11"/>
      <c r="CS283" s="12"/>
      <c r="CT283" s="12"/>
      <c r="CU283" s="13"/>
      <c r="CV283" s="14"/>
      <c r="CW283" s="11"/>
      <c r="CX283" s="11"/>
      <c r="CY283" s="11"/>
      <c r="CZ283" s="11"/>
      <c r="DA283" s="11"/>
      <c r="DB283" s="11"/>
      <c r="DC283" s="11"/>
      <c r="DD283" s="11"/>
      <c r="DE283" s="11"/>
      <c r="DF283" s="11"/>
      <c r="DG283" s="11"/>
      <c r="DH283" s="11"/>
      <c r="DI283" s="16"/>
      <c r="DJ283" s="16"/>
      <c r="DK283" s="11"/>
      <c r="DL283" s="12"/>
      <c r="DM283" s="12"/>
      <c r="DN283" s="13"/>
      <c r="DO283" s="14"/>
      <c r="DP283" s="11"/>
      <c r="DQ283" s="11"/>
      <c r="DR283" s="11"/>
      <c r="DS283" s="11"/>
      <c r="DT283" s="11"/>
      <c r="DU283" s="11"/>
      <c r="DV283" s="11"/>
      <c r="DW283" s="11"/>
      <c r="DX283" s="11"/>
      <c r="DY283" s="11"/>
      <c r="DZ283" s="11"/>
      <c r="EA283" s="11"/>
      <c r="EB283" s="16"/>
      <c r="EC283" s="16"/>
      <c r="ED283" s="11"/>
      <c r="EE283" s="12"/>
      <c r="EF283" s="12"/>
      <c r="EG283" s="13"/>
      <c r="EH283" s="14"/>
      <c r="EI283" s="11"/>
      <c r="EJ283" s="11"/>
      <c r="EK283" s="11"/>
      <c r="EL283" s="11"/>
      <c r="EM283" s="11"/>
      <c r="EN283" s="11"/>
      <c r="EO283" s="11"/>
      <c r="EP283" s="11"/>
      <c r="EQ283" s="11"/>
      <c r="ER283" s="11"/>
      <c r="ES283" s="11"/>
      <c r="ET283" s="11"/>
      <c r="EU283" s="16"/>
      <c r="EV283" s="16"/>
      <c r="EW283" s="11"/>
      <c r="EX283" s="12"/>
      <c r="EY283" s="12"/>
      <c r="EZ283" s="13"/>
      <c r="FA283" s="14"/>
      <c r="FB283" s="11"/>
      <c r="FC283" s="11"/>
      <c r="FD283" s="11"/>
      <c r="FE283" s="11"/>
      <c r="FF283" s="11"/>
      <c r="FG283" s="11"/>
      <c r="FH283" s="11"/>
      <c r="FI283" s="11"/>
      <c r="FJ283" s="11"/>
      <c r="FK283" s="11"/>
      <c r="FL283" s="11"/>
      <c r="FM283" s="11"/>
      <c r="FN283" s="16"/>
      <c r="FO283" s="16"/>
      <c r="FP283" s="11"/>
      <c r="FQ283" s="12"/>
      <c r="FR283" s="12"/>
      <c r="FS283" s="13"/>
      <c r="FT283" s="14"/>
      <c r="FU283" s="11"/>
      <c r="FV283" s="11"/>
      <c r="FW283" s="11"/>
      <c r="FX283" s="11"/>
      <c r="FY283" s="11"/>
      <c r="FZ283" s="11"/>
      <c r="GA283" s="11"/>
      <c r="GB283" s="11"/>
      <c r="GC283" s="11"/>
      <c r="GD283" s="11"/>
      <c r="GE283" s="11"/>
      <c r="GF283" s="11"/>
      <c r="GG283" s="16"/>
      <c r="GH283" s="16"/>
      <c r="GI283" s="11"/>
      <c r="GJ283" s="12"/>
      <c r="GK283" s="12"/>
      <c r="GL283" s="13"/>
      <c r="GM283" s="14"/>
      <c r="GN283" s="11"/>
      <c r="GO283" s="11"/>
      <c r="GP283" s="11"/>
      <c r="GQ283" s="11"/>
      <c r="GR283" s="11"/>
      <c r="GS283" s="11"/>
      <c r="GT283" s="11"/>
      <c r="GU283" s="11"/>
      <c r="GV283" s="11"/>
      <c r="GW283" s="11"/>
      <c r="GX283" s="11"/>
      <c r="GY283" s="11"/>
      <c r="GZ283" s="16"/>
      <c r="HA283" s="16"/>
      <c r="HB283" s="11"/>
      <c r="HC283" s="12"/>
      <c r="HD283" s="12"/>
      <c r="HE283" s="13"/>
      <c r="HF283" s="14"/>
      <c r="HG283" s="11"/>
      <c r="HH283" s="11"/>
      <c r="HI283" s="11"/>
      <c r="HJ283" s="11"/>
      <c r="HK283" s="11"/>
      <c r="HL283" s="11"/>
      <c r="HM283" s="11"/>
      <c r="HN283" s="11"/>
      <c r="HO283" s="11"/>
      <c r="HP283" s="11"/>
      <c r="HQ283" s="11"/>
      <c r="HR283" s="11"/>
      <c r="HS283" s="16"/>
      <c r="HT283" s="16"/>
      <c r="HU283" s="11"/>
      <c r="HV283" s="12"/>
      <c r="HW283" s="12"/>
      <c r="HX283" s="13"/>
      <c r="HY283" s="14"/>
      <c r="HZ283" s="11"/>
      <c r="IA283" s="11"/>
      <c r="IB283" s="11"/>
      <c r="IC283" s="11"/>
      <c r="ID283" s="11"/>
      <c r="IE283" s="11"/>
      <c r="IF283" s="11"/>
      <c r="IG283" s="11"/>
      <c r="IH283" s="11"/>
      <c r="II283" s="11"/>
      <c r="IJ283" s="11"/>
      <c r="IK283" s="11"/>
      <c r="IL283" s="16"/>
      <c r="IM283" s="16"/>
      <c r="IN283" s="11"/>
      <c r="IO283" s="12"/>
      <c r="IP283" s="12"/>
      <c r="IQ283" s="13"/>
      <c r="IR283" s="14"/>
      <c r="IS283" s="11"/>
      <c r="IT283" s="11"/>
      <c r="IU283" s="11"/>
      <c r="IV283" s="11"/>
      <c r="IW283" s="11"/>
      <c r="IX283" s="11"/>
      <c r="IY283" s="11"/>
      <c r="IZ283" s="11"/>
      <c r="JA283" s="11"/>
      <c r="JB283" s="11"/>
      <c r="JC283" s="11"/>
      <c r="JD283" s="11"/>
      <c r="JE283" s="16"/>
      <c r="JF283" s="16"/>
      <c r="JG283" s="11"/>
      <c r="JH283" s="12"/>
      <c r="JI283" s="12"/>
      <c r="JJ283" s="13"/>
      <c r="JK283" s="14"/>
      <c r="JL283" s="11"/>
      <c r="JM283" s="11"/>
      <c r="JN283" s="11"/>
      <c r="JO283" s="11"/>
      <c r="JP283" s="11"/>
      <c r="JQ283" s="11"/>
      <c r="JR283" s="11"/>
      <c r="JS283" s="11"/>
      <c r="JT283" s="11"/>
      <c r="JU283" s="11"/>
      <c r="JV283" s="11"/>
      <c r="JW283" s="11"/>
      <c r="JX283" s="16"/>
      <c r="JY283" s="16"/>
      <c r="JZ283" s="11"/>
      <c r="KA283" s="12"/>
      <c r="KB283" s="12"/>
      <c r="KC283" s="13"/>
      <c r="KD283" s="14"/>
      <c r="KE283" s="11"/>
      <c r="KF283" s="11"/>
      <c r="KG283" s="11"/>
      <c r="KH283" s="11"/>
      <c r="KI283" s="11"/>
      <c r="KJ283" s="11"/>
      <c r="KK283" s="11"/>
      <c r="KL283" s="11"/>
      <c r="KM283" s="11"/>
      <c r="KN283" s="11"/>
      <c r="KO283" s="11"/>
      <c r="KP283" s="11"/>
      <c r="KQ283" s="16"/>
      <c r="KR283" s="16"/>
      <c r="KS283" s="11"/>
      <c r="KT283" s="12"/>
      <c r="KU283" s="12"/>
      <c r="KV283" s="13"/>
      <c r="KW283" s="14"/>
      <c r="KX283" s="11"/>
      <c r="KY283" s="11"/>
      <c r="KZ283" s="11"/>
      <c r="LA283" s="11"/>
      <c r="LB283" s="11"/>
      <c r="LC283" s="11"/>
      <c r="LD283" s="11"/>
      <c r="LE283" s="11"/>
      <c r="LF283" s="11"/>
      <c r="LG283" s="11"/>
      <c r="LH283" s="11"/>
      <c r="LI283" s="11"/>
      <c r="LJ283" s="16"/>
      <c r="LK283" s="16"/>
      <c r="LL283" s="11"/>
      <c r="LM283" s="12"/>
      <c r="LN283" s="12"/>
      <c r="LO283" s="13"/>
      <c r="LP283" s="14"/>
      <c r="LQ283" s="11"/>
      <c r="LR283" s="11"/>
      <c r="LS283" s="11"/>
      <c r="LT283" s="11"/>
      <c r="LU283" s="11"/>
      <c r="LV283" s="11"/>
      <c r="LW283" s="11"/>
      <c r="LX283" s="11"/>
      <c r="LY283" s="11"/>
      <c r="LZ283" s="11"/>
      <c r="MA283" s="11"/>
      <c r="MB283" s="11"/>
      <c r="MC283" s="16"/>
      <c r="MD283" s="16"/>
      <c r="ME283" s="11"/>
      <c r="MF283" s="12"/>
      <c r="MG283" s="12"/>
      <c r="MH283" s="13"/>
      <c r="MI283" s="14"/>
      <c r="MJ283" s="11"/>
      <c r="MK283" s="11"/>
      <c r="ML283" s="11"/>
      <c r="MM283" s="11"/>
      <c r="MN283" s="11"/>
      <c r="MO283" s="11"/>
      <c r="MP283" s="11"/>
      <c r="MQ283" s="11"/>
      <c r="MR283" s="11"/>
      <c r="MS283" s="11"/>
      <c r="MT283" s="11"/>
      <c r="MU283" s="11"/>
      <c r="MV283" s="16"/>
      <c r="MW283" s="16"/>
      <c r="MX283" s="11"/>
      <c r="MY283" s="12"/>
      <c r="MZ283" s="12"/>
      <c r="NA283" s="13"/>
      <c r="NB283" s="14"/>
      <c r="NC283" s="11"/>
      <c r="ND283" s="11"/>
      <c r="NE283" s="11"/>
      <c r="NF283" s="11"/>
      <c r="NG283" s="11"/>
      <c r="NH283" s="11"/>
      <c r="NI283" s="11"/>
      <c r="NJ283" s="11"/>
      <c r="NK283" s="11"/>
      <c r="NL283" s="11"/>
      <c r="NM283" s="11"/>
      <c r="NN283" s="11"/>
      <c r="NO283" s="16"/>
      <c r="NP283" s="16"/>
      <c r="NQ283" s="11"/>
      <c r="NR283" s="12"/>
      <c r="NS283" s="12"/>
      <c r="NT283" s="13"/>
      <c r="NU283" s="14"/>
      <c r="NV283" s="11"/>
      <c r="NW283" s="11"/>
      <c r="NX283" s="11"/>
      <c r="NY283" s="11"/>
      <c r="NZ283" s="11"/>
      <c r="OA283" s="11"/>
      <c r="OB283" s="11"/>
      <c r="OC283" s="11"/>
      <c r="OD283" s="11"/>
      <c r="OE283" s="11"/>
      <c r="OF283" s="11"/>
      <c r="OG283" s="11"/>
      <c r="OH283" s="16"/>
      <c r="OI283" s="16"/>
      <c r="OJ283" s="11"/>
      <c r="OK283" s="12"/>
      <c r="OL283" s="12"/>
      <c r="OM283" s="13"/>
      <c r="ON283" s="14"/>
      <c r="OO283" s="11"/>
      <c r="OP283" s="11"/>
      <c r="OQ283" s="11"/>
      <c r="OR283" s="11"/>
      <c r="OS283" s="11"/>
      <c r="OT283" s="11"/>
      <c r="OU283" s="11"/>
      <c r="OV283" s="11"/>
      <c r="OW283" s="11"/>
      <c r="OX283" s="11"/>
      <c r="OY283" s="11"/>
      <c r="OZ283" s="11"/>
      <c r="PA283" s="16"/>
      <c r="PB283" s="16"/>
    </row>
    <row r="284" spans="1:418" ht="100" customHeight="1" x14ac:dyDescent="0.75">
      <c r="A284" s="12">
        <v>3504</v>
      </c>
      <c r="B284" s="12" t="s">
        <v>3503</v>
      </c>
      <c r="C284" s="12" t="s">
        <v>7614</v>
      </c>
      <c r="D284" s="26">
        <v>1000</v>
      </c>
      <c r="E284" s="27">
        <v>1000</v>
      </c>
      <c r="F284" s="12" t="s">
        <v>8218</v>
      </c>
      <c r="G284" s="12" t="s">
        <v>8223</v>
      </c>
      <c r="H284" s="12" t="s">
        <v>8245</v>
      </c>
      <c r="I284" s="12">
        <v>1447959491</v>
      </c>
      <c r="J284" s="12">
        <v>1445363891</v>
      </c>
      <c r="K284" s="12" t="b">
        <v>0</v>
      </c>
      <c r="L284" s="12">
        <v>8</v>
      </c>
      <c r="M284" s="12" t="b">
        <v>1</v>
      </c>
      <c r="N284" s="12" t="s">
        <v>8273</v>
      </c>
      <c r="O284" s="12" t="s">
        <v>8274</v>
      </c>
      <c r="P284" s="12">
        <v>100</v>
      </c>
      <c r="Q284" s="12">
        <v>125</v>
      </c>
      <c r="R284" s="15">
        <v>42297.748738425929</v>
      </c>
      <c r="S284" s="15">
        <v>42327.790405092594</v>
      </c>
      <c r="T284" s="11"/>
      <c r="U284" s="12"/>
      <c r="V284" s="12"/>
      <c r="W284" s="13"/>
      <c r="X284" s="14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6"/>
      <c r="AL284" s="16"/>
      <c r="AM284" s="11"/>
      <c r="AN284" s="12"/>
      <c r="AO284" s="12"/>
      <c r="AP284" s="13"/>
      <c r="AQ284" s="14"/>
      <c r="AR284" s="11"/>
      <c r="AS284" s="11"/>
      <c r="AT284" s="11"/>
      <c r="AU284" s="11"/>
      <c r="AV284" s="11"/>
      <c r="AW284" s="11"/>
      <c r="AX284" s="11"/>
      <c r="AY284" s="11"/>
      <c r="AZ284" s="11"/>
      <c r="BA284" s="11"/>
      <c r="BB284" s="11"/>
      <c r="BC284" s="11"/>
      <c r="BD284" s="16"/>
      <c r="BE284" s="16"/>
      <c r="BF284" s="11"/>
      <c r="BG284" s="12"/>
      <c r="BH284" s="12"/>
      <c r="BI284" s="13"/>
      <c r="BJ284" s="14"/>
      <c r="BK284" s="11"/>
      <c r="BL284" s="11"/>
      <c r="BM284" s="11"/>
      <c r="BN284" s="11"/>
      <c r="BO284" s="11"/>
      <c r="BP284" s="11"/>
      <c r="BQ284" s="11"/>
      <c r="BR284" s="11"/>
      <c r="BS284" s="11"/>
      <c r="BT284" s="11"/>
      <c r="BU284" s="11"/>
      <c r="BV284" s="11"/>
      <c r="BW284" s="16"/>
      <c r="BX284" s="16"/>
      <c r="BY284" s="11"/>
      <c r="BZ284" s="12"/>
      <c r="CA284" s="12"/>
      <c r="CB284" s="13"/>
      <c r="CC284" s="14"/>
      <c r="CD284" s="11"/>
      <c r="CE284" s="11"/>
      <c r="CF284" s="11"/>
      <c r="CG284" s="11"/>
      <c r="CH284" s="11"/>
      <c r="CI284" s="11"/>
      <c r="CJ284" s="11"/>
      <c r="CK284" s="11"/>
      <c r="CL284" s="11"/>
      <c r="CM284" s="11"/>
      <c r="CN284" s="11"/>
      <c r="CO284" s="11"/>
      <c r="CP284" s="16"/>
      <c r="CQ284" s="16"/>
      <c r="CR284" s="11"/>
      <c r="CS284" s="12"/>
      <c r="CT284" s="12"/>
      <c r="CU284" s="13"/>
      <c r="CV284" s="14"/>
      <c r="CW284" s="11"/>
      <c r="CX284" s="11"/>
      <c r="CY284" s="11"/>
      <c r="CZ284" s="11"/>
      <c r="DA284" s="11"/>
      <c r="DB284" s="11"/>
      <c r="DC284" s="11"/>
      <c r="DD284" s="11"/>
      <c r="DE284" s="11"/>
      <c r="DF284" s="11"/>
      <c r="DG284" s="11"/>
      <c r="DH284" s="11"/>
      <c r="DI284" s="16"/>
      <c r="DJ284" s="16"/>
      <c r="DK284" s="11"/>
      <c r="DL284" s="12"/>
      <c r="DM284" s="12"/>
      <c r="DN284" s="13"/>
      <c r="DO284" s="14"/>
      <c r="DP284" s="11"/>
      <c r="DQ284" s="11"/>
      <c r="DR284" s="11"/>
      <c r="DS284" s="11"/>
      <c r="DT284" s="11"/>
      <c r="DU284" s="11"/>
      <c r="DV284" s="11"/>
      <c r="DW284" s="11"/>
      <c r="DX284" s="11"/>
      <c r="DY284" s="11"/>
      <c r="DZ284" s="11"/>
      <c r="EA284" s="11"/>
      <c r="EB284" s="16"/>
      <c r="EC284" s="16"/>
      <c r="ED284" s="11"/>
      <c r="EE284" s="12"/>
      <c r="EF284" s="12"/>
      <c r="EG284" s="13"/>
      <c r="EH284" s="14"/>
      <c r="EI284" s="11"/>
      <c r="EJ284" s="11"/>
      <c r="EK284" s="11"/>
      <c r="EL284" s="11"/>
      <c r="EM284" s="11"/>
      <c r="EN284" s="11"/>
      <c r="EO284" s="11"/>
      <c r="EP284" s="11"/>
      <c r="EQ284" s="11"/>
      <c r="ER284" s="11"/>
      <c r="ES284" s="11"/>
      <c r="ET284" s="11"/>
      <c r="EU284" s="16"/>
      <c r="EV284" s="16"/>
      <c r="EW284" s="11"/>
      <c r="EX284" s="12"/>
      <c r="EY284" s="12"/>
      <c r="EZ284" s="13"/>
      <c r="FA284" s="14"/>
      <c r="FB284" s="11"/>
      <c r="FC284" s="11"/>
      <c r="FD284" s="11"/>
      <c r="FE284" s="11"/>
      <c r="FF284" s="11"/>
      <c r="FG284" s="11"/>
      <c r="FH284" s="11"/>
      <c r="FI284" s="11"/>
      <c r="FJ284" s="11"/>
      <c r="FK284" s="11"/>
      <c r="FL284" s="11"/>
      <c r="FM284" s="11"/>
      <c r="FN284" s="16"/>
      <c r="FO284" s="16"/>
      <c r="FP284" s="11"/>
      <c r="FQ284" s="12"/>
      <c r="FR284" s="12"/>
      <c r="FS284" s="13"/>
      <c r="FT284" s="14"/>
      <c r="FU284" s="11"/>
      <c r="FV284" s="11"/>
      <c r="FW284" s="11"/>
      <c r="FX284" s="11"/>
      <c r="FY284" s="11"/>
      <c r="FZ284" s="11"/>
      <c r="GA284" s="11"/>
      <c r="GB284" s="11"/>
      <c r="GC284" s="11"/>
      <c r="GD284" s="11"/>
      <c r="GE284" s="11"/>
      <c r="GF284" s="11"/>
      <c r="GG284" s="16"/>
      <c r="GH284" s="16"/>
      <c r="GI284" s="11"/>
      <c r="GJ284" s="12"/>
      <c r="GK284" s="12"/>
      <c r="GL284" s="13"/>
      <c r="GM284" s="14"/>
      <c r="GN284" s="11"/>
      <c r="GO284" s="11"/>
      <c r="GP284" s="11"/>
      <c r="GQ284" s="11"/>
      <c r="GR284" s="11"/>
      <c r="GS284" s="11"/>
      <c r="GT284" s="11"/>
      <c r="GU284" s="11"/>
      <c r="GV284" s="11"/>
      <c r="GW284" s="11"/>
      <c r="GX284" s="11"/>
      <c r="GY284" s="11"/>
      <c r="GZ284" s="16"/>
      <c r="HA284" s="16"/>
      <c r="HB284" s="11"/>
      <c r="HC284" s="12"/>
      <c r="HD284" s="12"/>
      <c r="HE284" s="13"/>
      <c r="HF284" s="14"/>
      <c r="HG284" s="11"/>
      <c r="HH284" s="11"/>
      <c r="HI284" s="11"/>
      <c r="HJ284" s="11"/>
      <c r="HK284" s="11"/>
      <c r="HL284" s="11"/>
      <c r="HM284" s="11"/>
      <c r="HN284" s="11"/>
      <c r="HO284" s="11"/>
      <c r="HP284" s="11"/>
      <c r="HQ284" s="11"/>
      <c r="HR284" s="11"/>
      <c r="HS284" s="16"/>
      <c r="HT284" s="16"/>
      <c r="HU284" s="11"/>
      <c r="HV284" s="12"/>
      <c r="HW284" s="12"/>
      <c r="HX284" s="13"/>
      <c r="HY284" s="14"/>
      <c r="HZ284" s="11"/>
      <c r="IA284" s="11"/>
      <c r="IB284" s="11"/>
      <c r="IC284" s="11"/>
      <c r="ID284" s="11"/>
      <c r="IE284" s="11"/>
      <c r="IF284" s="11"/>
      <c r="IG284" s="11"/>
      <c r="IH284" s="11"/>
      <c r="II284" s="11"/>
      <c r="IJ284" s="11"/>
      <c r="IK284" s="11"/>
      <c r="IL284" s="16"/>
      <c r="IM284" s="16"/>
      <c r="IN284" s="11"/>
      <c r="IO284" s="12"/>
      <c r="IP284" s="12"/>
      <c r="IQ284" s="13"/>
      <c r="IR284" s="14"/>
      <c r="IS284" s="11"/>
      <c r="IT284" s="11"/>
      <c r="IU284" s="11"/>
      <c r="IV284" s="11"/>
      <c r="IW284" s="11"/>
      <c r="IX284" s="11"/>
      <c r="IY284" s="11"/>
      <c r="IZ284" s="11"/>
      <c r="JA284" s="11"/>
      <c r="JB284" s="11"/>
      <c r="JC284" s="11"/>
      <c r="JD284" s="11"/>
      <c r="JE284" s="16"/>
      <c r="JF284" s="16"/>
      <c r="JG284" s="11"/>
      <c r="JH284" s="12"/>
      <c r="JI284" s="12"/>
      <c r="JJ284" s="13"/>
      <c r="JK284" s="14"/>
      <c r="JL284" s="11"/>
      <c r="JM284" s="11"/>
      <c r="JN284" s="11"/>
      <c r="JO284" s="11"/>
      <c r="JP284" s="11"/>
      <c r="JQ284" s="11"/>
      <c r="JR284" s="11"/>
      <c r="JS284" s="11"/>
      <c r="JT284" s="11"/>
      <c r="JU284" s="11"/>
      <c r="JV284" s="11"/>
      <c r="JW284" s="11"/>
      <c r="JX284" s="16"/>
      <c r="JY284" s="16"/>
      <c r="JZ284" s="11"/>
      <c r="KA284" s="12"/>
      <c r="KB284" s="12"/>
      <c r="KC284" s="13"/>
      <c r="KD284" s="14"/>
      <c r="KE284" s="11"/>
      <c r="KF284" s="11"/>
      <c r="KG284" s="11"/>
      <c r="KH284" s="11"/>
      <c r="KI284" s="11"/>
      <c r="KJ284" s="11"/>
      <c r="KK284" s="11"/>
      <c r="KL284" s="11"/>
      <c r="KM284" s="11"/>
      <c r="KN284" s="11"/>
      <c r="KO284" s="11"/>
      <c r="KP284" s="11"/>
      <c r="KQ284" s="16"/>
      <c r="KR284" s="16"/>
      <c r="KS284" s="11"/>
      <c r="KT284" s="12"/>
      <c r="KU284" s="12"/>
      <c r="KV284" s="13"/>
      <c r="KW284" s="14"/>
      <c r="KX284" s="11"/>
      <c r="KY284" s="11"/>
      <c r="KZ284" s="11"/>
      <c r="LA284" s="11"/>
      <c r="LB284" s="11"/>
      <c r="LC284" s="11"/>
      <c r="LD284" s="11"/>
      <c r="LE284" s="11"/>
      <c r="LF284" s="11"/>
      <c r="LG284" s="11"/>
      <c r="LH284" s="11"/>
      <c r="LI284" s="11"/>
      <c r="LJ284" s="16"/>
      <c r="LK284" s="16"/>
      <c r="LL284" s="11"/>
      <c r="LM284" s="12"/>
      <c r="LN284" s="12"/>
      <c r="LO284" s="13"/>
      <c r="LP284" s="14"/>
      <c r="LQ284" s="11"/>
      <c r="LR284" s="11"/>
      <c r="LS284" s="11"/>
      <c r="LT284" s="11"/>
      <c r="LU284" s="11"/>
      <c r="LV284" s="11"/>
      <c r="LW284" s="11"/>
      <c r="LX284" s="11"/>
      <c r="LY284" s="11"/>
      <c r="LZ284" s="11"/>
      <c r="MA284" s="11"/>
      <c r="MB284" s="11"/>
      <c r="MC284" s="16"/>
      <c r="MD284" s="16"/>
      <c r="ME284" s="11"/>
      <c r="MF284" s="12"/>
      <c r="MG284" s="12"/>
      <c r="MH284" s="13"/>
      <c r="MI284" s="14"/>
      <c r="MJ284" s="11"/>
      <c r="MK284" s="11"/>
      <c r="ML284" s="11"/>
      <c r="MM284" s="11"/>
      <c r="MN284" s="11"/>
      <c r="MO284" s="11"/>
      <c r="MP284" s="11"/>
      <c r="MQ284" s="11"/>
      <c r="MR284" s="11"/>
      <c r="MS284" s="11"/>
      <c r="MT284" s="11"/>
      <c r="MU284" s="11"/>
      <c r="MV284" s="16"/>
      <c r="MW284" s="16"/>
      <c r="MX284" s="11"/>
      <c r="MY284" s="12"/>
      <c r="MZ284" s="12"/>
      <c r="NA284" s="13"/>
      <c r="NB284" s="14"/>
      <c r="NC284" s="11"/>
      <c r="ND284" s="11"/>
      <c r="NE284" s="11"/>
      <c r="NF284" s="11"/>
      <c r="NG284" s="11"/>
      <c r="NH284" s="11"/>
      <c r="NI284" s="11"/>
      <c r="NJ284" s="11"/>
      <c r="NK284" s="11"/>
      <c r="NL284" s="11"/>
      <c r="NM284" s="11"/>
      <c r="NN284" s="11"/>
      <c r="NO284" s="16"/>
      <c r="NP284" s="16"/>
      <c r="NQ284" s="11"/>
      <c r="NR284" s="12"/>
      <c r="NS284" s="12"/>
      <c r="NT284" s="13"/>
      <c r="NU284" s="14"/>
      <c r="NV284" s="11"/>
      <c r="NW284" s="11"/>
      <c r="NX284" s="11"/>
      <c r="NY284" s="11"/>
      <c r="NZ284" s="11"/>
      <c r="OA284" s="11"/>
      <c r="OB284" s="11"/>
      <c r="OC284" s="11"/>
      <c r="OD284" s="11"/>
      <c r="OE284" s="11"/>
      <c r="OF284" s="11"/>
      <c r="OG284" s="11"/>
      <c r="OH284" s="16"/>
      <c r="OI284" s="16"/>
      <c r="OJ284" s="11"/>
      <c r="OK284" s="12"/>
      <c r="OL284" s="12"/>
      <c r="OM284" s="13"/>
      <c r="ON284" s="14"/>
      <c r="OO284" s="11"/>
      <c r="OP284" s="11"/>
      <c r="OQ284" s="11"/>
      <c r="OR284" s="11"/>
      <c r="OS284" s="11"/>
      <c r="OT284" s="11"/>
      <c r="OU284" s="11"/>
      <c r="OV284" s="11"/>
      <c r="OW284" s="11"/>
      <c r="OX284" s="11"/>
      <c r="OY284" s="11"/>
      <c r="OZ284" s="11"/>
      <c r="PA284" s="16"/>
      <c r="PB284" s="16"/>
    </row>
    <row r="285" spans="1:418" ht="100" customHeight="1" x14ac:dyDescent="0.75">
      <c r="A285" s="12">
        <v>3505</v>
      </c>
      <c r="B285" s="12" t="s">
        <v>3504</v>
      </c>
      <c r="C285" s="12" t="s">
        <v>7615</v>
      </c>
      <c r="D285" s="26">
        <v>2500</v>
      </c>
      <c r="E285" s="27">
        <v>2594</v>
      </c>
      <c r="F285" s="12" t="s">
        <v>8218</v>
      </c>
      <c r="G285" s="12" t="s">
        <v>8223</v>
      </c>
      <c r="H285" s="12" t="s">
        <v>8245</v>
      </c>
      <c r="I285" s="12">
        <v>1399953600</v>
      </c>
      <c r="J285" s="12">
        <v>1398983245</v>
      </c>
      <c r="K285" s="12" t="b">
        <v>0</v>
      </c>
      <c r="L285" s="12">
        <v>39</v>
      </c>
      <c r="M285" s="12" t="b">
        <v>1</v>
      </c>
      <c r="N285" s="12" t="s">
        <v>8273</v>
      </c>
      <c r="O285" s="12" t="s">
        <v>8274</v>
      </c>
      <c r="P285" s="12">
        <v>104</v>
      </c>
      <c r="Q285" s="12">
        <v>66.510000000000005</v>
      </c>
      <c r="R285" s="15">
        <v>41760.935706018521</v>
      </c>
      <c r="S285" s="15">
        <v>41772.166666666664</v>
      </c>
      <c r="T285" s="11"/>
      <c r="U285" s="12"/>
      <c r="V285" s="12"/>
      <c r="W285" s="13"/>
      <c r="X285" s="14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6"/>
      <c r="AL285" s="16"/>
      <c r="AM285" s="11"/>
      <c r="AN285" s="12"/>
      <c r="AO285" s="12"/>
      <c r="AP285" s="13"/>
      <c r="AQ285" s="14"/>
      <c r="AR285" s="11"/>
      <c r="AS285" s="11"/>
      <c r="AT285" s="11"/>
      <c r="AU285" s="11"/>
      <c r="AV285" s="11"/>
      <c r="AW285" s="11"/>
      <c r="AX285" s="11"/>
      <c r="AY285" s="11"/>
      <c r="AZ285" s="11"/>
      <c r="BA285" s="11"/>
      <c r="BB285" s="11"/>
      <c r="BC285" s="11"/>
      <c r="BD285" s="16"/>
      <c r="BE285" s="16"/>
      <c r="BF285" s="11"/>
      <c r="BG285" s="12"/>
      <c r="BH285" s="12"/>
      <c r="BI285" s="13"/>
      <c r="BJ285" s="14"/>
      <c r="BK285" s="11"/>
      <c r="BL285" s="11"/>
      <c r="BM285" s="11"/>
      <c r="BN285" s="11"/>
      <c r="BO285" s="11"/>
      <c r="BP285" s="11"/>
      <c r="BQ285" s="11"/>
      <c r="BR285" s="11"/>
      <c r="BS285" s="11"/>
      <c r="BT285" s="11"/>
      <c r="BU285" s="11"/>
      <c r="BV285" s="11"/>
      <c r="BW285" s="16"/>
      <c r="BX285" s="16"/>
      <c r="BY285" s="11"/>
      <c r="BZ285" s="12"/>
      <c r="CA285" s="12"/>
      <c r="CB285" s="13"/>
      <c r="CC285" s="14"/>
      <c r="CD285" s="11"/>
      <c r="CE285" s="11"/>
      <c r="CF285" s="11"/>
      <c r="CG285" s="11"/>
      <c r="CH285" s="11"/>
      <c r="CI285" s="11"/>
      <c r="CJ285" s="11"/>
      <c r="CK285" s="11"/>
      <c r="CL285" s="11"/>
      <c r="CM285" s="11"/>
      <c r="CN285" s="11"/>
      <c r="CO285" s="11"/>
      <c r="CP285" s="16"/>
      <c r="CQ285" s="16"/>
      <c r="CR285" s="11"/>
      <c r="CS285" s="12"/>
      <c r="CT285" s="12"/>
      <c r="CU285" s="13"/>
      <c r="CV285" s="14"/>
      <c r="CW285" s="11"/>
      <c r="CX285" s="11"/>
      <c r="CY285" s="11"/>
      <c r="CZ285" s="11"/>
      <c r="DA285" s="11"/>
      <c r="DB285" s="11"/>
      <c r="DC285" s="11"/>
      <c r="DD285" s="11"/>
      <c r="DE285" s="11"/>
      <c r="DF285" s="11"/>
      <c r="DG285" s="11"/>
      <c r="DH285" s="11"/>
      <c r="DI285" s="16"/>
      <c r="DJ285" s="16"/>
      <c r="DK285" s="11"/>
      <c r="DL285" s="12"/>
      <c r="DM285" s="12"/>
      <c r="DN285" s="13"/>
      <c r="DO285" s="14"/>
      <c r="DP285" s="11"/>
      <c r="DQ285" s="11"/>
      <c r="DR285" s="11"/>
      <c r="DS285" s="11"/>
      <c r="DT285" s="11"/>
      <c r="DU285" s="11"/>
      <c r="DV285" s="11"/>
      <c r="DW285" s="11"/>
      <c r="DX285" s="11"/>
      <c r="DY285" s="11"/>
      <c r="DZ285" s="11"/>
      <c r="EA285" s="11"/>
      <c r="EB285" s="16"/>
      <c r="EC285" s="16"/>
      <c r="ED285" s="11"/>
      <c r="EE285" s="12"/>
      <c r="EF285" s="12"/>
      <c r="EG285" s="13"/>
      <c r="EH285" s="14"/>
      <c r="EI285" s="11"/>
      <c r="EJ285" s="11"/>
      <c r="EK285" s="11"/>
      <c r="EL285" s="11"/>
      <c r="EM285" s="11"/>
      <c r="EN285" s="11"/>
      <c r="EO285" s="11"/>
      <c r="EP285" s="11"/>
      <c r="EQ285" s="11"/>
      <c r="ER285" s="11"/>
      <c r="ES285" s="11"/>
      <c r="ET285" s="11"/>
      <c r="EU285" s="16"/>
      <c r="EV285" s="16"/>
      <c r="EW285" s="11"/>
      <c r="EX285" s="12"/>
      <c r="EY285" s="12"/>
      <c r="EZ285" s="13"/>
      <c r="FA285" s="14"/>
      <c r="FB285" s="11"/>
      <c r="FC285" s="11"/>
      <c r="FD285" s="11"/>
      <c r="FE285" s="11"/>
      <c r="FF285" s="11"/>
      <c r="FG285" s="11"/>
      <c r="FH285" s="11"/>
      <c r="FI285" s="11"/>
      <c r="FJ285" s="11"/>
      <c r="FK285" s="11"/>
      <c r="FL285" s="11"/>
      <c r="FM285" s="11"/>
      <c r="FN285" s="16"/>
      <c r="FO285" s="16"/>
      <c r="FP285" s="11"/>
      <c r="FQ285" s="12"/>
      <c r="FR285" s="12"/>
      <c r="FS285" s="13"/>
      <c r="FT285" s="14"/>
      <c r="FU285" s="11"/>
      <c r="FV285" s="11"/>
      <c r="FW285" s="11"/>
      <c r="FX285" s="11"/>
      <c r="FY285" s="11"/>
      <c r="FZ285" s="11"/>
      <c r="GA285" s="11"/>
      <c r="GB285" s="11"/>
      <c r="GC285" s="11"/>
      <c r="GD285" s="11"/>
      <c r="GE285" s="11"/>
      <c r="GF285" s="11"/>
      <c r="GG285" s="16"/>
      <c r="GH285" s="16"/>
      <c r="GI285" s="11"/>
      <c r="GJ285" s="12"/>
      <c r="GK285" s="12"/>
      <c r="GL285" s="13"/>
      <c r="GM285" s="14"/>
      <c r="GN285" s="11"/>
      <c r="GO285" s="11"/>
      <c r="GP285" s="11"/>
      <c r="GQ285" s="11"/>
      <c r="GR285" s="11"/>
      <c r="GS285" s="11"/>
      <c r="GT285" s="11"/>
      <c r="GU285" s="11"/>
      <c r="GV285" s="11"/>
      <c r="GW285" s="11"/>
      <c r="GX285" s="11"/>
      <c r="GY285" s="11"/>
      <c r="GZ285" s="16"/>
      <c r="HA285" s="16"/>
      <c r="HB285" s="11"/>
      <c r="HC285" s="12"/>
      <c r="HD285" s="12"/>
      <c r="HE285" s="13"/>
      <c r="HF285" s="14"/>
      <c r="HG285" s="11"/>
      <c r="HH285" s="11"/>
      <c r="HI285" s="11"/>
      <c r="HJ285" s="11"/>
      <c r="HK285" s="11"/>
      <c r="HL285" s="11"/>
      <c r="HM285" s="11"/>
      <c r="HN285" s="11"/>
      <c r="HO285" s="11"/>
      <c r="HP285" s="11"/>
      <c r="HQ285" s="11"/>
      <c r="HR285" s="11"/>
      <c r="HS285" s="16"/>
      <c r="HT285" s="16"/>
      <c r="HU285" s="11"/>
      <c r="HV285" s="12"/>
      <c r="HW285" s="12"/>
      <c r="HX285" s="13"/>
      <c r="HY285" s="14"/>
      <c r="HZ285" s="11"/>
      <c r="IA285" s="11"/>
      <c r="IB285" s="11"/>
      <c r="IC285" s="11"/>
      <c r="ID285" s="11"/>
      <c r="IE285" s="11"/>
      <c r="IF285" s="11"/>
      <c r="IG285" s="11"/>
      <c r="IH285" s="11"/>
      <c r="II285" s="11"/>
      <c r="IJ285" s="11"/>
      <c r="IK285" s="11"/>
      <c r="IL285" s="16"/>
      <c r="IM285" s="16"/>
      <c r="IN285" s="11"/>
      <c r="IO285" s="12"/>
      <c r="IP285" s="12"/>
      <c r="IQ285" s="13"/>
      <c r="IR285" s="14"/>
      <c r="IS285" s="11"/>
      <c r="IT285" s="11"/>
      <c r="IU285" s="11"/>
      <c r="IV285" s="11"/>
      <c r="IW285" s="11"/>
      <c r="IX285" s="11"/>
      <c r="IY285" s="11"/>
      <c r="IZ285" s="11"/>
      <c r="JA285" s="11"/>
      <c r="JB285" s="11"/>
      <c r="JC285" s="11"/>
      <c r="JD285" s="11"/>
      <c r="JE285" s="16"/>
      <c r="JF285" s="16"/>
      <c r="JG285" s="11"/>
      <c r="JH285" s="12"/>
      <c r="JI285" s="12"/>
      <c r="JJ285" s="13"/>
      <c r="JK285" s="14"/>
      <c r="JL285" s="11"/>
      <c r="JM285" s="11"/>
      <c r="JN285" s="11"/>
      <c r="JO285" s="11"/>
      <c r="JP285" s="11"/>
      <c r="JQ285" s="11"/>
      <c r="JR285" s="11"/>
      <c r="JS285" s="11"/>
      <c r="JT285" s="11"/>
      <c r="JU285" s="11"/>
      <c r="JV285" s="11"/>
      <c r="JW285" s="11"/>
      <c r="JX285" s="16"/>
      <c r="JY285" s="16"/>
      <c r="JZ285" s="11"/>
      <c r="KA285" s="12"/>
      <c r="KB285" s="12"/>
      <c r="KC285" s="13"/>
      <c r="KD285" s="14"/>
      <c r="KE285" s="11"/>
      <c r="KF285" s="11"/>
      <c r="KG285" s="11"/>
      <c r="KH285" s="11"/>
      <c r="KI285" s="11"/>
      <c r="KJ285" s="11"/>
      <c r="KK285" s="11"/>
      <c r="KL285" s="11"/>
      <c r="KM285" s="11"/>
      <c r="KN285" s="11"/>
      <c r="KO285" s="11"/>
      <c r="KP285" s="11"/>
      <c r="KQ285" s="16"/>
      <c r="KR285" s="16"/>
      <c r="KS285" s="11"/>
      <c r="KT285" s="12"/>
      <c r="KU285" s="12"/>
      <c r="KV285" s="13"/>
      <c r="KW285" s="14"/>
      <c r="KX285" s="11"/>
      <c r="KY285" s="11"/>
      <c r="KZ285" s="11"/>
      <c r="LA285" s="11"/>
      <c r="LB285" s="11"/>
      <c r="LC285" s="11"/>
      <c r="LD285" s="11"/>
      <c r="LE285" s="11"/>
      <c r="LF285" s="11"/>
      <c r="LG285" s="11"/>
      <c r="LH285" s="11"/>
      <c r="LI285" s="11"/>
      <c r="LJ285" s="16"/>
      <c r="LK285" s="16"/>
      <c r="LL285" s="11"/>
      <c r="LM285" s="12"/>
      <c r="LN285" s="12"/>
      <c r="LO285" s="13"/>
      <c r="LP285" s="14"/>
      <c r="LQ285" s="11"/>
      <c r="LR285" s="11"/>
      <c r="LS285" s="11"/>
      <c r="LT285" s="11"/>
      <c r="LU285" s="11"/>
      <c r="LV285" s="11"/>
      <c r="LW285" s="11"/>
      <c r="LX285" s="11"/>
      <c r="LY285" s="11"/>
      <c r="LZ285" s="11"/>
      <c r="MA285" s="11"/>
      <c r="MB285" s="11"/>
      <c r="MC285" s="16"/>
      <c r="MD285" s="16"/>
      <c r="ME285" s="11"/>
      <c r="MF285" s="12"/>
      <c r="MG285" s="12"/>
      <c r="MH285" s="13"/>
      <c r="MI285" s="14"/>
      <c r="MJ285" s="11"/>
      <c r="MK285" s="11"/>
      <c r="ML285" s="11"/>
      <c r="MM285" s="11"/>
      <c r="MN285" s="11"/>
      <c r="MO285" s="11"/>
      <c r="MP285" s="11"/>
      <c r="MQ285" s="11"/>
      <c r="MR285" s="11"/>
      <c r="MS285" s="11"/>
      <c r="MT285" s="11"/>
      <c r="MU285" s="11"/>
      <c r="MV285" s="16"/>
      <c r="MW285" s="16"/>
      <c r="MX285" s="11"/>
      <c r="MY285" s="12"/>
      <c r="MZ285" s="12"/>
      <c r="NA285" s="13"/>
      <c r="NB285" s="14"/>
      <c r="NC285" s="11"/>
      <c r="ND285" s="11"/>
      <c r="NE285" s="11"/>
      <c r="NF285" s="11"/>
      <c r="NG285" s="11"/>
      <c r="NH285" s="11"/>
      <c r="NI285" s="11"/>
      <c r="NJ285" s="11"/>
      <c r="NK285" s="11"/>
      <c r="NL285" s="11"/>
      <c r="NM285" s="11"/>
      <c r="NN285" s="11"/>
      <c r="NO285" s="16"/>
      <c r="NP285" s="16"/>
      <c r="NQ285" s="11"/>
      <c r="NR285" s="12"/>
      <c r="NS285" s="12"/>
      <c r="NT285" s="13"/>
      <c r="NU285" s="14"/>
      <c r="NV285" s="11"/>
      <c r="NW285" s="11"/>
      <c r="NX285" s="11"/>
      <c r="NY285" s="11"/>
      <c r="NZ285" s="11"/>
      <c r="OA285" s="11"/>
      <c r="OB285" s="11"/>
      <c r="OC285" s="11"/>
      <c r="OD285" s="11"/>
      <c r="OE285" s="11"/>
      <c r="OF285" s="11"/>
      <c r="OG285" s="11"/>
      <c r="OH285" s="16"/>
      <c r="OI285" s="16"/>
      <c r="OJ285" s="11"/>
      <c r="OK285" s="12"/>
      <c r="OL285" s="12"/>
      <c r="OM285" s="13"/>
      <c r="ON285" s="14"/>
      <c r="OO285" s="11"/>
      <c r="OP285" s="11"/>
      <c r="OQ285" s="11"/>
      <c r="OR285" s="11"/>
      <c r="OS285" s="11"/>
      <c r="OT285" s="11"/>
      <c r="OU285" s="11"/>
      <c r="OV285" s="11"/>
      <c r="OW285" s="11"/>
      <c r="OX285" s="11"/>
      <c r="OY285" s="11"/>
      <c r="OZ285" s="11"/>
      <c r="PA285" s="16"/>
      <c r="PB285" s="16"/>
    </row>
    <row r="286" spans="1:418" ht="100" customHeight="1" x14ac:dyDescent="0.75">
      <c r="A286" s="12">
        <v>3506</v>
      </c>
      <c r="B286" s="12" t="s">
        <v>3505</v>
      </c>
      <c r="C286" s="12" t="s">
        <v>7616</v>
      </c>
      <c r="D286" s="26">
        <v>3000</v>
      </c>
      <c r="E286" s="27">
        <v>3045</v>
      </c>
      <c r="F286" s="12" t="s">
        <v>8218</v>
      </c>
      <c r="G286" s="12" t="s">
        <v>8223</v>
      </c>
      <c r="H286" s="12" t="s">
        <v>8245</v>
      </c>
      <c r="I286" s="12">
        <v>1408815440</v>
      </c>
      <c r="J286" s="12">
        <v>1404927440</v>
      </c>
      <c r="K286" s="12" t="b">
        <v>0</v>
      </c>
      <c r="L286" s="12">
        <v>29</v>
      </c>
      <c r="M286" s="12" t="b">
        <v>1</v>
      </c>
      <c r="N286" s="12" t="s">
        <v>8273</v>
      </c>
      <c r="O286" s="12" t="s">
        <v>8274</v>
      </c>
      <c r="P286" s="12">
        <v>102</v>
      </c>
      <c r="Q286" s="12">
        <v>105</v>
      </c>
      <c r="R286" s="15">
        <v>41829.734259259261</v>
      </c>
      <c r="S286" s="15">
        <v>41874.734259259261</v>
      </c>
      <c r="T286" s="11"/>
      <c r="U286" s="12"/>
      <c r="V286" s="12"/>
      <c r="W286" s="13"/>
      <c r="X286" s="14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6"/>
      <c r="AL286" s="16"/>
      <c r="AM286" s="11"/>
      <c r="AN286" s="12"/>
      <c r="AO286" s="12"/>
      <c r="AP286" s="13"/>
      <c r="AQ286" s="14"/>
      <c r="AR286" s="11"/>
      <c r="AS286" s="11"/>
      <c r="AT286" s="11"/>
      <c r="AU286" s="11"/>
      <c r="AV286" s="11"/>
      <c r="AW286" s="11"/>
      <c r="AX286" s="11"/>
      <c r="AY286" s="11"/>
      <c r="AZ286" s="11"/>
      <c r="BA286" s="11"/>
      <c r="BB286" s="11"/>
      <c r="BC286" s="11"/>
      <c r="BD286" s="16"/>
      <c r="BE286" s="16"/>
      <c r="BF286" s="11"/>
      <c r="BG286" s="12"/>
      <c r="BH286" s="12"/>
      <c r="BI286" s="13"/>
      <c r="BJ286" s="14"/>
      <c r="BK286" s="11"/>
      <c r="BL286" s="11"/>
      <c r="BM286" s="11"/>
      <c r="BN286" s="11"/>
      <c r="BO286" s="11"/>
      <c r="BP286" s="11"/>
      <c r="BQ286" s="11"/>
      <c r="BR286" s="11"/>
      <c r="BS286" s="11"/>
      <c r="BT286" s="11"/>
      <c r="BU286" s="11"/>
      <c r="BV286" s="11"/>
      <c r="BW286" s="16"/>
      <c r="BX286" s="16"/>
      <c r="BY286" s="11"/>
      <c r="BZ286" s="12"/>
      <c r="CA286" s="12"/>
      <c r="CB286" s="13"/>
      <c r="CC286" s="14"/>
      <c r="CD286" s="11"/>
      <c r="CE286" s="11"/>
      <c r="CF286" s="11"/>
      <c r="CG286" s="11"/>
      <c r="CH286" s="11"/>
      <c r="CI286" s="11"/>
      <c r="CJ286" s="11"/>
      <c r="CK286" s="11"/>
      <c r="CL286" s="11"/>
      <c r="CM286" s="11"/>
      <c r="CN286" s="11"/>
      <c r="CO286" s="11"/>
      <c r="CP286" s="16"/>
      <c r="CQ286" s="16"/>
      <c r="CR286" s="11"/>
      <c r="CS286" s="12"/>
      <c r="CT286" s="12"/>
      <c r="CU286" s="13"/>
      <c r="CV286" s="14"/>
      <c r="CW286" s="11"/>
      <c r="CX286" s="11"/>
      <c r="CY286" s="11"/>
      <c r="CZ286" s="11"/>
      <c r="DA286" s="11"/>
      <c r="DB286" s="11"/>
      <c r="DC286" s="11"/>
      <c r="DD286" s="11"/>
      <c r="DE286" s="11"/>
      <c r="DF286" s="11"/>
      <c r="DG286" s="11"/>
      <c r="DH286" s="11"/>
      <c r="DI286" s="16"/>
      <c r="DJ286" s="16"/>
      <c r="DK286" s="11"/>
      <c r="DL286" s="12"/>
      <c r="DM286" s="12"/>
      <c r="DN286" s="13"/>
      <c r="DO286" s="14"/>
      <c r="DP286" s="11"/>
      <c r="DQ286" s="11"/>
      <c r="DR286" s="11"/>
      <c r="DS286" s="11"/>
      <c r="DT286" s="11"/>
      <c r="DU286" s="11"/>
      <c r="DV286" s="11"/>
      <c r="DW286" s="11"/>
      <c r="DX286" s="11"/>
      <c r="DY286" s="11"/>
      <c r="DZ286" s="11"/>
      <c r="EA286" s="11"/>
      <c r="EB286" s="16"/>
      <c r="EC286" s="16"/>
      <c r="ED286" s="11"/>
      <c r="EE286" s="12"/>
      <c r="EF286" s="12"/>
      <c r="EG286" s="13"/>
      <c r="EH286" s="14"/>
      <c r="EI286" s="11"/>
      <c r="EJ286" s="11"/>
      <c r="EK286" s="11"/>
      <c r="EL286" s="11"/>
      <c r="EM286" s="11"/>
      <c r="EN286" s="11"/>
      <c r="EO286" s="11"/>
      <c r="EP286" s="11"/>
      <c r="EQ286" s="11"/>
      <c r="ER286" s="11"/>
      <c r="ES286" s="11"/>
      <c r="ET286" s="11"/>
      <c r="EU286" s="16"/>
      <c r="EV286" s="16"/>
      <c r="EW286" s="11"/>
      <c r="EX286" s="12"/>
      <c r="EY286" s="12"/>
      <c r="EZ286" s="13"/>
      <c r="FA286" s="14"/>
      <c r="FB286" s="11"/>
      <c r="FC286" s="11"/>
      <c r="FD286" s="11"/>
      <c r="FE286" s="11"/>
      <c r="FF286" s="11"/>
      <c r="FG286" s="11"/>
      <c r="FH286" s="11"/>
      <c r="FI286" s="11"/>
      <c r="FJ286" s="11"/>
      <c r="FK286" s="11"/>
      <c r="FL286" s="11"/>
      <c r="FM286" s="11"/>
      <c r="FN286" s="16"/>
      <c r="FO286" s="16"/>
      <c r="FP286" s="11"/>
      <c r="FQ286" s="12"/>
      <c r="FR286" s="12"/>
      <c r="FS286" s="13"/>
      <c r="FT286" s="14"/>
      <c r="FU286" s="11"/>
      <c r="FV286" s="11"/>
      <c r="FW286" s="11"/>
      <c r="FX286" s="11"/>
      <c r="FY286" s="11"/>
      <c r="FZ286" s="11"/>
      <c r="GA286" s="11"/>
      <c r="GB286" s="11"/>
      <c r="GC286" s="11"/>
      <c r="GD286" s="11"/>
      <c r="GE286" s="11"/>
      <c r="GF286" s="11"/>
      <c r="GG286" s="16"/>
      <c r="GH286" s="16"/>
      <c r="GI286" s="11"/>
      <c r="GJ286" s="12"/>
      <c r="GK286" s="12"/>
      <c r="GL286" s="13"/>
      <c r="GM286" s="14"/>
      <c r="GN286" s="11"/>
      <c r="GO286" s="11"/>
      <c r="GP286" s="11"/>
      <c r="GQ286" s="11"/>
      <c r="GR286" s="11"/>
      <c r="GS286" s="11"/>
      <c r="GT286" s="11"/>
      <c r="GU286" s="11"/>
      <c r="GV286" s="11"/>
      <c r="GW286" s="11"/>
      <c r="GX286" s="11"/>
      <c r="GY286" s="11"/>
      <c r="GZ286" s="16"/>
      <c r="HA286" s="16"/>
      <c r="HB286" s="11"/>
      <c r="HC286" s="12"/>
      <c r="HD286" s="12"/>
      <c r="HE286" s="13"/>
      <c r="HF286" s="14"/>
      <c r="HG286" s="11"/>
      <c r="HH286" s="11"/>
      <c r="HI286" s="11"/>
      <c r="HJ286" s="11"/>
      <c r="HK286" s="11"/>
      <c r="HL286" s="11"/>
      <c r="HM286" s="11"/>
      <c r="HN286" s="11"/>
      <c r="HO286" s="11"/>
      <c r="HP286" s="11"/>
      <c r="HQ286" s="11"/>
      <c r="HR286" s="11"/>
      <c r="HS286" s="16"/>
      <c r="HT286" s="16"/>
      <c r="HU286" s="11"/>
      <c r="HV286" s="12"/>
      <c r="HW286" s="12"/>
      <c r="HX286" s="13"/>
      <c r="HY286" s="14"/>
      <c r="HZ286" s="11"/>
      <c r="IA286" s="11"/>
      <c r="IB286" s="11"/>
      <c r="IC286" s="11"/>
      <c r="ID286" s="11"/>
      <c r="IE286" s="11"/>
      <c r="IF286" s="11"/>
      <c r="IG286" s="11"/>
      <c r="IH286" s="11"/>
      <c r="II286" s="11"/>
      <c r="IJ286" s="11"/>
      <c r="IK286" s="11"/>
      <c r="IL286" s="16"/>
      <c r="IM286" s="16"/>
      <c r="IN286" s="11"/>
      <c r="IO286" s="12"/>
      <c r="IP286" s="12"/>
      <c r="IQ286" s="13"/>
      <c r="IR286" s="14"/>
      <c r="IS286" s="11"/>
      <c r="IT286" s="11"/>
      <c r="IU286" s="11"/>
      <c r="IV286" s="11"/>
      <c r="IW286" s="11"/>
      <c r="IX286" s="11"/>
      <c r="IY286" s="11"/>
      <c r="IZ286" s="11"/>
      <c r="JA286" s="11"/>
      <c r="JB286" s="11"/>
      <c r="JC286" s="11"/>
      <c r="JD286" s="11"/>
      <c r="JE286" s="16"/>
      <c r="JF286" s="16"/>
      <c r="JG286" s="11"/>
      <c r="JH286" s="12"/>
      <c r="JI286" s="12"/>
      <c r="JJ286" s="13"/>
      <c r="JK286" s="14"/>
      <c r="JL286" s="11"/>
      <c r="JM286" s="11"/>
      <c r="JN286" s="11"/>
      <c r="JO286" s="11"/>
      <c r="JP286" s="11"/>
      <c r="JQ286" s="11"/>
      <c r="JR286" s="11"/>
      <c r="JS286" s="11"/>
      <c r="JT286" s="11"/>
      <c r="JU286" s="11"/>
      <c r="JV286" s="11"/>
      <c r="JW286" s="11"/>
      <c r="JX286" s="16"/>
      <c r="JY286" s="16"/>
      <c r="JZ286" s="11"/>
      <c r="KA286" s="12"/>
      <c r="KB286" s="12"/>
      <c r="KC286" s="13"/>
      <c r="KD286" s="14"/>
      <c r="KE286" s="11"/>
      <c r="KF286" s="11"/>
      <c r="KG286" s="11"/>
      <c r="KH286" s="11"/>
      <c r="KI286" s="11"/>
      <c r="KJ286" s="11"/>
      <c r="KK286" s="11"/>
      <c r="KL286" s="11"/>
      <c r="KM286" s="11"/>
      <c r="KN286" s="11"/>
      <c r="KO286" s="11"/>
      <c r="KP286" s="11"/>
      <c r="KQ286" s="16"/>
      <c r="KR286" s="16"/>
      <c r="KS286" s="11"/>
      <c r="KT286" s="12"/>
      <c r="KU286" s="12"/>
      <c r="KV286" s="13"/>
      <c r="KW286" s="14"/>
      <c r="KX286" s="11"/>
      <c r="KY286" s="11"/>
      <c r="KZ286" s="11"/>
      <c r="LA286" s="11"/>
      <c r="LB286" s="11"/>
      <c r="LC286" s="11"/>
      <c r="LD286" s="11"/>
      <c r="LE286" s="11"/>
      <c r="LF286" s="11"/>
      <c r="LG286" s="11"/>
      <c r="LH286" s="11"/>
      <c r="LI286" s="11"/>
      <c r="LJ286" s="16"/>
      <c r="LK286" s="16"/>
      <c r="LL286" s="11"/>
      <c r="LM286" s="12"/>
      <c r="LN286" s="12"/>
      <c r="LO286" s="13"/>
      <c r="LP286" s="14"/>
      <c r="LQ286" s="11"/>
      <c r="LR286" s="11"/>
      <c r="LS286" s="11"/>
      <c r="LT286" s="11"/>
      <c r="LU286" s="11"/>
      <c r="LV286" s="11"/>
      <c r="LW286" s="11"/>
      <c r="LX286" s="11"/>
      <c r="LY286" s="11"/>
      <c r="LZ286" s="11"/>
      <c r="MA286" s="11"/>
      <c r="MB286" s="11"/>
      <c r="MC286" s="16"/>
      <c r="MD286" s="16"/>
      <c r="ME286" s="11"/>
      <c r="MF286" s="12"/>
      <c r="MG286" s="12"/>
      <c r="MH286" s="13"/>
      <c r="MI286" s="14"/>
      <c r="MJ286" s="11"/>
      <c r="MK286" s="11"/>
      <c r="ML286" s="11"/>
      <c r="MM286" s="11"/>
      <c r="MN286" s="11"/>
      <c r="MO286" s="11"/>
      <c r="MP286" s="11"/>
      <c r="MQ286" s="11"/>
      <c r="MR286" s="11"/>
      <c r="MS286" s="11"/>
      <c r="MT286" s="11"/>
      <c r="MU286" s="11"/>
      <c r="MV286" s="16"/>
      <c r="MW286" s="16"/>
      <c r="MX286" s="11"/>
      <c r="MY286" s="12"/>
      <c r="MZ286" s="12"/>
      <c r="NA286" s="13"/>
      <c r="NB286" s="14"/>
      <c r="NC286" s="11"/>
      <c r="ND286" s="11"/>
      <c r="NE286" s="11"/>
      <c r="NF286" s="11"/>
      <c r="NG286" s="11"/>
      <c r="NH286" s="11"/>
      <c r="NI286" s="11"/>
      <c r="NJ286" s="11"/>
      <c r="NK286" s="11"/>
      <c r="NL286" s="11"/>
      <c r="NM286" s="11"/>
      <c r="NN286" s="11"/>
      <c r="NO286" s="16"/>
      <c r="NP286" s="16"/>
      <c r="NQ286" s="11"/>
      <c r="NR286" s="12"/>
      <c r="NS286" s="12"/>
      <c r="NT286" s="13"/>
      <c r="NU286" s="14"/>
      <c r="NV286" s="11"/>
      <c r="NW286" s="11"/>
      <c r="NX286" s="11"/>
      <c r="NY286" s="11"/>
      <c r="NZ286" s="11"/>
      <c r="OA286" s="11"/>
      <c r="OB286" s="11"/>
      <c r="OC286" s="11"/>
      <c r="OD286" s="11"/>
      <c r="OE286" s="11"/>
      <c r="OF286" s="11"/>
      <c r="OG286" s="11"/>
      <c r="OH286" s="16"/>
      <c r="OI286" s="16"/>
      <c r="OJ286" s="11"/>
      <c r="OK286" s="12"/>
      <c r="OL286" s="12"/>
      <c r="OM286" s="13"/>
      <c r="ON286" s="14"/>
      <c r="OO286" s="11"/>
      <c r="OP286" s="11"/>
      <c r="OQ286" s="11"/>
      <c r="OR286" s="11"/>
      <c r="OS286" s="11"/>
      <c r="OT286" s="11"/>
      <c r="OU286" s="11"/>
      <c r="OV286" s="11"/>
      <c r="OW286" s="11"/>
      <c r="OX286" s="11"/>
      <c r="OY286" s="11"/>
      <c r="OZ286" s="11"/>
      <c r="PA286" s="16"/>
      <c r="PB286" s="16"/>
    </row>
    <row r="287" spans="1:418" ht="100" customHeight="1" x14ac:dyDescent="0.75">
      <c r="A287" s="12">
        <v>3507</v>
      </c>
      <c r="B287" s="12" t="s">
        <v>3506</v>
      </c>
      <c r="C287" s="12" t="s">
        <v>7617</v>
      </c>
      <c r="D287" s="26">
        <v>10000</v>
      </c>
      <c r="E287" s="27">
        <v>10440</v>
      </c>
      <c r="F287" s="12" t="s">
        <v>8218</v>
      </c>
      <c r="G287" s="12" t="s">
        <v>8223</v>
      </c>
      <c r="H287" s="12" t="s">
        <v>8245</v>
      </c>
      <c r="I287" s="12">
        <v>1464732537</v>
      </c>
      <c r="J287" s="12">
        <v>1462140537</v>
      </c>
      <c r="K287" s="12" t="b">
        <v>0</v>
      </c>
      <c r="L287" s="12">
        <v>72</v>
      </c>
      <c r="M287" s="12" t="b">
        <v>1</v>
      </c>
      <c r="N287" s="12" t="s">
        <v>8273</v>
      </c>
      <c r="O287" s="12" t="s">
        <v>8274</v>
      </c>
      <c r="P287" s="12">
        <v>104</v>
      </c>
      <c r="Q287" s="12">
        <v>145</v>
      </c>
      <c r="R287" s="15">
        <v>42491.92288194444</v>
      </c>
      <c r="S287" s="15">
        <v>42521.92288194444</v>
      </c>
      <c r="T287" s="11"/>
      <c r="U287" s="12"/>
      <c r="V287" s="12"/>
      <c r="W287" s="13"/>
      <c r="X287" s="14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6"/>
      <c r="AL287" s="16"/>
      <c r="AM287" s="11"/>
      <c r="AN287" s="12"/>
      <c r="AO287" s="12"/>
      <c r="AP287" s="13"/>
      <c r="AQ287" s="14"/>
      <c r="AR287" s="11"/>
      <c r="AS287" s="11"/>
      <c r="AT287" s="11"/>
      <c r="AU287" s="11"/>
      <c r="AV287" s="11"/>
      <c r="AW287" s="11"/>
      <c r="AX287" s="11"/>
      <c r="AY287" s="11"/>
      <c r="AZ287" s="11"/>
      <c r="BA287" s="11"/>
      <c r="BB287" s="11"/>
      <c r="BC287" s="11"/>
      <c r="BD287" s="16"/>
      <c r="BE287" s="16"/>
      <c r="BF287" s="11"/>
      <c r="BG287" s="12"/>
      <c r="BH287" s="12"/>
      <c r="BI287" s="13"/>
      <c r="BJ287" s="14"/>
      <c r="BK287" s="11"/>
      <c r="BL287" s="11"/>
      <c r="BM287" s="11"/>
      <c r="BN287" s="11"/>
      <c r="BO287" s="11"/>
      <c r="BP287" s="11"/>
      <c r="BQ287" s="11"/>
      <c r="BR287" s="11"/>
      <c r="BS287" s="11"/>
      <c r="BT287" s="11"/>
      <c r="BU287" s="11"/>
      <c r="BV287" s="11"/>
      <c r="BW287" s="16"/>
      <c r="BX287" s="16"/>
      <c r="BY287" s="11"/>
      <c r="BZ287" s="12"/>
      <c r="CA287" s="12"/>
      <c r="CB287" s="13"/>
      <c r="CC287" s="14"/>
      <c r="CD287" s="11"/>
      <c r="CE287" s="11"/>
      <c r="CF287" s="11"/>
      <c r="CG287" s="11"/>
      <c r="CH287" s="11"/>
      <c r="CI287" s="11"/>
      <c r="CJ287" s="11"/>
      <c r="CK287" s="11"/>
      <c r="CL287" s="11"/>
      <c r="CM287" s="11"/>
      <c r="CN287" s="11"/>
      <c r="CO287" s="11"/>
      <c r="CP287" s="16"/>
      <c r="CQ287" s="16"/>
      <c r="CR287" s="11"/>
      <c r="CS287" s="12"/>
      <c r="CT287" s="12"/>
      <c r="CU287" s="13"/>
      <c r="CV287" s="14"/>
      <c r="CW287" s="11"/>
      <c r="CX287" s="11"/>
      <c r="CY287" s="11"/>
      <c r="CZ287" s="11"/>
      <c r="DA287" s="11"/>
      <c r="DB287" s="11"/>
      <c r="DC287" s="11"/>
      <c r="DD287" s="11"/>
      <c r="DE287" s="11"/>
      <c r="DF287" s="11"/>
      <c r="DG287" s="11"/>
      <c r="DH287" s="11"/>
      <c r="DI287" s="16"/>
      <c r="DJ287" s="16"/>
      <c r="DK287" s="11"/>
      <c r="DL287" s="12"/>
      <c r="DM287" s="12"/>
      <c r="DN287" s="13"/>
      <c r="DO287" s="14"/>
      <c r="DP287" s="11"/>
      <c r="DQ287" s="11"/>
      <c r="DR287" s="11"/>
      <c r="DS287" s="11"/>
      <c r="DT287" s="11"/>
      <c r="DU287" s="11"/>
      <c r="DV287" s="11"/>
      <c r="DW287" s="11"/>
      <c r="DX287" s="11"/>
      <c r="DY287" s="11"/>
      <c r="DZ287" s="11"/>
      <c r="EA287" s="11"/>
      <c r="EB287" s="16"/>
      <c r="EC287" s="16"/>
      <c r="ED287" s="11"/>
      <c r="EE287" s="12"/>
      <c r="EF287" s="12"/>
      <c r="EG287" s="13"/>
      <c r="EH287" s="14"/>
      <c r="EI287" s="11"/>
      <c r="EJ287" s="11"/>
      <c r="EK287" s="11"/>
      <c r="EL287" s="11"/>
      <c r="EM287" s="11"/>
      <c r="EN287" s="11"/>
      <c r="EO287" s="11"/>
      <c r="EP287" s="11"/>
      <c r="EQ287" s="11"/>
      <c r="ER287" s="11"/>
      <c r="ES287" s="11"/>
      <c r="ET287" s="11"/>
      <c r="EU287" s="16"/>
      <c r="EV287" s="16"/>
      <c r="EW287" s="11"/>
      <c r="EX287" s="12"/>
      <c r="EY287" s="12"/>
      <c r="EZ287" s="13"/>
      <c r="FA287" s="14"/>
      <c r="FB287" s="11"/>
      <c r="FC287" s="11"/>
      <c r="FD287" s="11"/>
      <c r="FE287" s="11"/>
      <c r="FF287" s="11"/>
      <c r="FG287" s="11"/>
      <c r="FH287" s="11"/>
      <c r="FI287" s="11"/>
      <c r="FJ287" s="11"/>
      <c r="FK287" s="11"/>
      <c r="FL287" s="11"/>
      <c r="FM287" s="11"/>
      <c r="FN287" s="16"/>
      <c r="FO287" s="16"/>
      <c r="FP287" s="11"/>
      <c r="FQ287" s="12"/>
      <c r="FR287" s="12"/>
      <c r="FS287" s="13"/>
      <c r="FT287" s="14"/>
      <c r="FU287" s="11"/>
      <c r="FV287" s="11"/>
      <c r="FW287" s="11"/>
      <c r="FX287" s="11"/>
      <c r="FY287" s="11"/>
      <c r="FZ287" s="11"/>
      <c r="GA287" s="11"/>
      <c r="GB287" s="11"/>
      <c r="GC287" s="11"/>
      <c r="GD287" s="11"/>
      <c r="GE287" s="11"/>
      <c r="GF287" s="11"/>
      <c r="GG287" s="16"/>
      <c r="GH287" s="16"/>
      <c r="GI287" s="11"/>
      <c r="GJ287" s="12"/>
      <c r="GK287" s="12"/>
      <c r="GL287" s="13"/>
      <c r="GM287" s="14"/>
      <c r="GN287" s="11"/>
      <c r="GO287" s="11"/>
      <c r="GP287" s="11"/>
      <c r="GQ287" s="11"/>
      <c r="GR287" s="11"/>
      <c r="GS287" s="11"/>
      <c r="GT287" s="11"/>
      <c r="GU287" s="11"/>
      <c r="GV287" s="11"/>
      <c r="GW287" s="11"/>
      <c r="GX287" s="11"/>
      <c r="GY287" s="11"/>
      <c r="GZ287" s="16"/>
      <c r="HA287" s="16"/>
      <c r="HB287" s="11"/>
      <c r="HC287" s="12"/>
      <c r="HD287" s="12"/>
      <c r="HE287" s="13"/>
      <c r="HF287" s="14"/>
      <c r="HG287" s="11"/>
      <c r="HH287" s="11"/>
      <c r="HI287" s="11"/>
      <c r="HJ287" s="11"/>
      <c r="HK287" s="11"/>
      <c r="HL287" s="11"/>
      <c r="HM287" s="11"/>
      <c r="HN287" s="11"/>
      <c r="HO287" s="11"/>
      <c r="HP287" s="11"/>
      <c r="HQ287" s="11"/>
      <c r="HR287" s="11"/>
      <c r="HS287" s="16"/>
      <c r="HT287" s="16"/>
      <c r="HU287" s="11"/>
      <c r="HV287" s="12"/>
      <c r="HW287" s="12"/>
      <c r="HX287" s="13"/>
      <c r="HY287" s="14"/>
      <c r="HZ287" s="11"/>
      <c r="IA287" s="11"/>
      <c r="IB287" s="11"/>
      <c r="IC287" s="11"/>
      <c r="ID287" s="11"/>
      <c r="IE287" s="11"/>
      <c r="IF287" s="11"/>
      <c r="IG287" s="11"/>
      <c r="IH287" s="11"/>
      <c r="II287" s="11"/>
      <c r="IJ287" s="11"/>
      <c r="IK287" s="11"/>
      <c r="IL287" s="16"/>
      <c r="IM287" s="16"/>
      <c r="IN287" s="11"/>
      <c r="IO287" s="12"/>
      <c r="IP287" s="12"/>
      <c r="IQ287" s="13"/>
      <c r="IR287" s="14"/>
      <c r="IS287" s="11"/>
      <c r="IT287" s="11"/>
      <c r="IU287" s="11"/>
      <c r="IV287" s="11"/>
      <c r="IW287" s="11"/>
      <c r="IX287" s="11"/>
      <c r="IY287" s="11"/>
      <c r="IZ287" s="11"/>
      <c r="JA287" s="11"/>
      <c r="JB287" s="11"/>
      <c r="JC287" s="11"/>
      <c r="JD287" s="11"/>
      <c r="JE287" s="16"/>
      <c r="JF287" s="16"/>
      <c r="JG287" s="11"/>
      <c r="JH287" s="12"/>
      <c r="JI287" s="12"/>
      <c r="JJ287" s="13"/>
      <c r="JK287" s="14"/>
      <c r="JL287" s="11"/>
      <c r="JM287" s="11"/>
      <c r="JN287" s="11"/>
      <c r="JO287" s="11"/>
      <c r="JP287" s="11"/>
      <c r="JQ287" s="11"/>
      <c r="JR287" s="11"/>
      <c r="JS287" s="11"/>
      <c r="JT287" s="11"/>
      <c r="JU287" s="11"/>
      <c r="JV287" s="11"/>
      <c r="JW287" s="11"/>
      <c r="JX287" s="16"/>
      <c r="JY287" s="16"/>
      <c r="JZ287" s="11"/>
      <c r="KA287" s="12"/>
      <c r="KB287" s="12"/>
      <c r="KC287" s="13"/>
      <c r="KD287" s="14"/>
      <c r="KE287" s="11"/>
      <c r="KF287" s="11"/>
      <c r="KG287" s="11"/>
      <c r="KH287" s="11"/>
      <c r="KI287" s="11"/>
      <c r="KJ287" s="11"/>
      <c r="KK287" s="11"/>
      <c r="KL287" s="11"/>
      <c r="KM287" s="11"/>
      <c r="KN287" s="11"/>
      <c r="KO287" s="11"/>
      <c r="KP287" s="11"/>
      <c r="KQ287" s="16"/>
      <c r="KR287" s="16"/>
      <c r="KS287" s="11"/>
      <c r="KT287" s="12"/>
      <c r="KU287" s="12"/>
      <c r="KV287" s="13"/>
      <c r="KW287" s="14"/>
      <c r="KX287" s="11"/>
      <c r="KY287" s="11"/>
      <c r="KZ287" s="11"/>
      <c r="LA287" s="11"/>
      <c r="LB287" s="11"/>
      <c r="LC287" s="11"/>
      <c r="LD287" s="11"/>
      <c r="LE287" s="11"/>
      <c r="LF287" s="11"/>
      <c r="LG287" s="11"/>
      <c r="LH287" s="11"/>
      <c r="LI287" s="11"/>
      <c r="LJ287" s="16"/>
      <c r="LK287" s="16"/>
      <c r="LL287" s="11"/>
      <c r="LM287" s="12"/>
      <c r="LN287" s="12"/>
      <c r="LO287" s="13"/>
      <c r="LP287" s="14"/>
      <c r="LQ287" s="11"/>
      <c r="LR287" s="11"/>
      <c r="LS287" s="11"/>
      <c r="LT287" s="11"/>
      <c r="LU287" s="11"/>
      <c r="LV287" s="11"/>
      <c r="LW287" s="11"/>
      <c r="LX287" s="11"/>
      <c r="LY287" s="11"/>
      <c r="LZ287" s="11"/>
      <c r="MA287" s="11"/>
      <c r="MB287" s="11"/>
      <c r="MC287" s="16"/>
      <c r="MD287" s="16"/>
      <c r="ME287" s="11"/>
      <c r="MF287" s="12"/>
      <c r="MG287" s="12"/>
      <c r="MH287" s="13"/>
      <c r="MI287" s="14"/>
      <c r="MJ287" s="11"/>
      <c r="MK287" s="11"/>
      <c r="ML287" s="11"/>
      <c r="MM287" s="11"/>
      <c r="MN287" s="11"/>
      <c r="MO287" s="11"/>
      <c r="MP287" s="11"/>
      <c r="MQ287" s="11"/>
      <c r="MR287" s="11"/>
      <c r="MS287" s="11"/>
      <c r="MT287" s="11"/>
      <c r="MU287" s="11"/>
      <c r="MV287" s="16"/>
      <c r="MW287" s="16"/>
      <c r="MX287" s="11"/>
      <c r="MY287" s="12"/>
      <c r="MZ287" s="12"/>
      <c r="NA287" s="13"/>
      <c r="NB287" s="14"/>
      <c r="NC287" s="11"/>
      <c r="ND287" s="11"/>
      <c r="NE287" s="11"/>
      <c r="NF287" s="11"/>
      <c r="NG287" s="11"/>
      <c r="NH287" s="11"/>
      <c r="NI287" s="11"/>
      <c r="NJ287" s="11"/>
      <c r="NK287" s="11"/>
      <c r="NL287" s="11"/>
      <c r="NM287" s="11"/>
      <c r="NN287" s="11"/>
      <c r="NO287" s="16"/>
      <c r="NP287" s="16"/>
      <c r="NQ287" s="11"/>
      <c r="NR287" s="12"/>
      <c r="NS287" s="12"/>
      <c r="NT287" s="13"/>
      <c r="NU287" s="14"/>
      <c r="NV287" s="11"/>
      <c r="NW287" s="11"/>
      <c r="NX287" s="11"/>
      <c r="NY287" s="11"/>
      <c r="NZ287" s="11"/>
      <c r="OA287" s="11"/>
      <c r="OB287" s="11"/>
      <c r="OC287" s="11"/>
      <c r="OD287" s="11"/>
      <c r="OE287" s="11"/>
      <c r="OF287" s="11"/>
      <c r="OG287" s="11"/>
      <c r="OH287" s="16"/>
      <c r="OI287" s="16"/>
      <c r="OJ287" s="11"/>
      <c r="OK287" s="12"/>
      <c r="OL287" s="12"/>
      <c r="OM287" s="13"/>
      <c r="ON287" s="14"/>
      <c r="OO287" s="11"/>
      <c r="OP287" s="11"/>
      <c r="OQ287" s="11"/>
      <c r="OR287" s="11"/>
      <c r="OS287" s="11"/>
      <c r="OT287" s="11"/>
      <c r="OU287" s="11"/>
      <c r="OV287" s="11"/>
      <c r="OW287" s="11"/>
      <c r="OX287" s="11"/>
      <c r="OY287" s="11"/>
      <c r="OZ287" s="11"/>
      <c r="PA287" s="16"/>
      <c r="PB287" s="16"/>
    </row>
    <row r="288" spans="1:418" ht="100" customHeight="1" x14ac:dyDescent="0.75">
      <c r="A288" s="12">
        <v>3509</v>
      </c>
      <c r="B288" s="12" t="s">
        <v>3508</v>
      </c>
      <c r="C288" s="12" t="s">
        <v>7619</v>
      </c>
      <c r="D288" s="26">
        <v>3000</v>
      </c>
      <c r="E288" s="27">
        <v>3190</v>
      </c>
      <c r="F288" s="12" t="s">
        <v>8218</v>
      </c>
      <c r="G288" s="12" t="s">
        <v>8223</v>
      </c>
      <c r="H288" s="12" t="s">
        <v>8245</v>
      </c>
      <c r="I288" s="12">
        <v>1416545700</v>
      </c>
      <c r="J288" s="12">
        <v>1415392666</v>
      </c>
      <c r="K288" s="12" t="b">
        <v>0</v>
      </c>
      <c r="L288" s="12">
        <v>33</v>
      </c>
      <c r="M288" s="12" t="b">
        <v>1</v>
      </c>
      <c r="N288" s="12" t="s">
        <v>8273</v>
      </c>
      <c r="O288" s="12" t="s">
        <v>8274</v>
      </c>
      <c r="P288" s="12">
        <v>106</v>
      </c>
      <c r="Q288" s="12">
        <v>96.67</v>
      </c>
      <c r="R288" s="15">
        <v>41950.859560185185</v>
      </c>
      <c r="S288" s="15">
        <v>41964.204861111109</v>
      </c>
      <c r="T288" s="11"/>
      <c r="U288" s="12"/>
      <c r="V288" s="12"/>
      <c r="W288" s="13"/>
      <c r="X288" s="14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6"/>
      <c r="AL288" s="16"/>
      <c r="AM288" s="11"/>
      <c r="AN288" s="12"/>
      <c r="AO288" s="12"/>
      <c r="AP288" s="13"/>
      <c r="AQ288" s="14"/>
      <c r="AR288" s="11"/>
      <c r="AS288" s="11"/>
      <c r="AT288" s="11"/>
      <c r="AU288" s="11"/>
      <c r="AV288" s="11"/>
      <c r="AW288" s="11"/>
      <c r="AX288" s="11"/>
      <c r="AY288" s="11"/>
      <c r="AZ288" s="11"/>
      <c r="BA288" s="11"/>
      <c r="BB288" s="11"/>
      <c r="BC288" s="11"/>
      <c r="BD288" s="16"/>
      <c r="BE288" s="16"/>
      <c r="BF288" s="11"/>
      <c r="BG288" s="12"/>
      <c r="BH288" s="12"/>
      <c r="BI288" s="13"/>
      <c r="BJ288" s="14"/>
      <c r="BK288" s="11"/>
      <c r="BL288" s="11"/>
      <c r="BM288" s="11"/>
      <c r="BN288" s="11"/>
      <c r="BO288" s="11"/>
      <c r="BP288" s="11"/>
      <c r="BQ288" s="11"/>
      <c r="BR288" s="11"/>
      <c r="BS288" s="11"/>
      <c r="BT288" s="11"/>
      <c r="BU288" s="11"/>
      <c r="BV288" s="11"/>
      <c r="BW288" s="16"/>
      <c r="BX288" s="16"/>
      <c r="BY288" s="11"/>
      <c r="BZ288" s="12"/>
      <c r="CA288" s="12"/>
      <c r="CB288" s="13"/>
      <c r="CC288" s="14"/>
      <c r="CD288" s="11"/>
      <c r="CE288" s="11"/>
      <c r="CF288" s="11"/>
      <c r="CG288" s="11"/>
      <c r="CH288" s="11"/>
      <c r="CI288" s="11"/>
      <c r="CJ288" s="11"/>
      <c r="CK288" s="11"/>
      <c r="CL288" s="11"/>
      <c r="CM288" s="11"/>
      <c r="CN288" s="11"/>
      <c r="CO288" s="11"/>
      <c r="CP288" s="16"/>
      <c r="CQ288" s="16"/>
      <c r="CR288" s="11"/>
      <c r="CS288" s="12"/>
      <c r="CT288" s="12"/>
      <c r="CU288" s="13"/>
      <c r="CV288" s="14"/>
      <c r="CW288" s="11"/>
      <c r="CX288" s="11"/>
      <c r="CY288" s="11"/>
      <c r="CZ288" s="11"/>
      <c r="DA288" s="11"/>
      <c r="DB288" s="11"/>
      <c r="DC288" s="11"/>
      <c r="DD288" s="11"/>
      <c r="DE288" s="11"/>
      <c r="DF288" s="11"/>
      <c r="DG288" s="11"/>
      <c r="DH288" s="11"/>
      <c r="DI288" s="16"/>
      <c r="DJ288" s="16"/>
      <c r="DK288" s="11"/>
      <c r="DL288" s="12"/>
      <c r="DM288" s="12"/>
      <c r="DN288" s="13"/>
      <c r="DO288" s="14"/>
      <c r="DP288" s="11"/>
      <c r="DQ288" s="11"/>
      <c r="DR288" s="11"/>
      <c r="DS288" s="11"/>
      <c r="DT288" s="11"/>
      <c r="DU288" s="11"/>
      <c r="DV288" s="11"/>
      <c r="DW288" s="11"/>
      <c r="DX288" s="11"/>
      <c r="DY288" s="11"/>
      <c r="DZ288" s="11"/>
      <c r="EA288" s="11"/>
      <c r="EB288" s="16"/>
      <c r="EC288" s="16"/>
      <c r="ED288" s="11"/>
      <c r="EE288" s="12"/>
      <c r="EF288" s="12"/>
      <c r="EG288" s="13"/>
      <c r="EH288" s="14"/>
      <c r="EI288" s="11"/>
      <c r="EJ288" s="11"/>
      <c r="EK288" s="11"/>
      <c r="EL288" s="11"/>
      <c r="EM288" s="11"/>
      <c r="EN288" s="11"/>
      <c r="EO288" s="11"/>
      <c r="EP288" s="11"/>
      <c r="EQ288" s="11"/>
      <c r="ER288" s="11"/>
      <c r="ES288" s="11"/>
      <c r="ET288" s="11"/>
      <c r="EU288" s="16"/>
      <c r="EV288" s="16"/>
      <c r="EW288" s="11"/>
      <c r="EX288" s="12"/>
      <c r="EY288" s="12"/>
      <c r="EZ288" s="13"/>
      <c r="FA288" s="14"/>
      <c r="FB288" s="11"/>
      <c r="FC288" s="11"/>
      <c r="FD288" s="11"/>
      <c r="FE288" s="11"/>
      <c r="FF288" s="11"/>
      <c r="FG288" s="11"/>
      <c r="FH288" s="11"/>
      <c r="FI288" s="11"/>
      <c r="FJ288" s="11"/>
      <c r="FK288" s="11"/>
      <c r="FL288" s="11"/>
      <c r="FM288" s="11"/>
      <c r="FN288" s="16"/>
      <c r="FO288" s="16"/>
      <c r="FP288" s="11"/>
      <c r="FQ288" s="12"/>
      <c r="FR288" s="12"/>
      <c r="FS288" s="13"/>
      <c r="FT288" s="14"/>
      <c r="FU288" s="11"/>
      <c r="FV288" s="11"/>
      <c r="FW288" s="11"/>
      <c r="FX288" s="11"/>
      <c r="FY288" s="11"/>
      <c r="FZ288" s="11"/>
      <c r="GA288" s="11"/>
      <c r="GB288" s="11"/>
      <c r="GC288" s="11"/>
      <c r="GD288" s="11"/>
      <c r="GE288" s="11"/>
      <c r="GF288" s="11"/>
      <c r="GG288" s="16"/>
      <c r="GH288" s="16"/>
      <c r="GI288" s="11"/>
      <c r="GJ288" s="12"/>
      <c r="GK288" s="12"/>
      <c r="GL288" s="13"/>
      <c r="GM288" s="14"/>
      <c r="GN288" s="11"/>
      <c r="GO288" s="11"/>
      <c r="GP288" s="11"/>
      <c r="GQ288" s="11"/>
      <c r="GR288" s="11"/>
      <c r="GS288" s="11"/>
      <c r="GT288" s="11"/>
      <c r="GU288" s="11"/>
      <c r="GV288" s="11"/>
      <c r="GW288" s="11"/>
      <c r="GX288" s="11"/>
      <c r="GY288" s="11"/>
      <c r="GZ288" s="16"/>
      <c r="HA288" s="16"/>
      <c r="HB288" s="11"/>
      <c r="HC288" s="12"/>
      <c r="HD288" s="12"/>
      <c r="HE288" s="13"/>
      <c r="HF288" s="14"/>
      <c r="HG288" s="11"/>
      <c r="HH288" s="11"/>
      <c r="HI288" s="11"/>
      <c r="HJ288" s="11"/>
      <c r="HK288" s="11"/>
      <c r="HL288" s="11"/>
      <c r="HM288" s="11"/>
      <c r="HN288" s="11"/>
      <c r="HO288" s="11"/>
      <c r="HP288" s="11"/>
      <c r="HQ288" s="11"/>
      <c r="HR288" s="11"/>
      <c r="HS288" s="16"/>
      <c r="HT288" s="16"/>
      <c r="HU288" s="11"/>
      <c r="HV288" s="12"/>
      <c r="HW288" s="12"/>
      <c r="HX288" s="13"/>
      <c r="HY288" s="14"/>
      <c r="HZ288" s="11"/>
      <c r="IA288" s="11"/>
      <c r="IB288" s="11"/>
      <c r="IC288" s="11"/>
      <c r="ID288" s="11"/>
      <c r="IE288" s="11"/>
      <c r="IF288" s="11"/>
      <c r="IG288" s="11"/>
      <c r="IH288" s="11"/>
      <c r="II288" s="11"/>
      <c r="IJ288" s="11"/>
      <c r="IK288" s="11"/>
      <c r="IL288" s="16"/>
      <c r="IM288" s="16"/>
      <c r="IN288" s="11"/>
      <c r="IO288" s="12"/>
      <c r="IP288" s="12"/>
      <c r="IQ288" s="13"/>
      <c r="IR288" s="14"/>
      <c r="IS288" s="11"/>
      <c r="IT288" s="11"/>
      <c r="IU288" s="11"/>
      <c r="IV288" s="11"/>
      <c r="IW288" s="11"/>
      <c r="IX288" s="11"/>
      <c r="IY288" s="11"/>
      <c r="IZ288" s="11"/>
      <c r="JA288" s="11"/>
      <c r="JB288" s="11"/>
      <c r="JC288" s="11"/>
      <c r="JD288" s="11"/>
      <c r="JE288" s="16"/>
      <c r="JF288" s="16"/>
      <c r="JG288" s="11"/>
      <c r="JH288" s="12"/>
      <c r="JI288" s="12"/>
      <c r="JJ288" s="13"/>
      <c r="JK288" s="14"/>
      <c r="JL288" s="11"/>
      <c r="JM288" s="11"/>
      <c r="JN288" s="11"/>
      <c r="JO288" s="11"/>
      <c r="JP288" s="11"/>
      <c r="JQ288" s="11"/>
      <c r="JR288" s="11"/>
      <c r="JS288" s="11"/>
      <c r="JT288" s="11"/>
      <c r="JU288" s="11"/>
      <c r="JV288" s="11"/>
      <c r="JW288" s="11"/>
      <c r="JX288" s="16"/>
      <c r="JY288" s="16"/>
      <c r="JZ288" s="11"/>
      <c r="KA288" s="12"/>
      <c r="KB288" s="12"/>
      <c r="KC288" s="13"/>
      <c r="KD288" s="14"/>
      <c r="KE288" s="11"/>
      <c r="KF288" s="11"/>
      <c r="KG288" s="11"/>
      <c r="KH288" s="11"/>
      <c r="KI288" s="11"/>
      <c r="KJ288" s="11"/>
      <c r="KK288" s="11"/>
      <c r="KL288" s="11"/>
      <c r="KM288" s="11"/>
      <c r="KN288" s="11"/>
      <c r="KO288" s="11"/>
      <c r="KP288" s="11"/>
      <c r="KQ288" s="16"/>
      <c r="KR288" s="16"/>
      <c r="KS288" s="11"/>
      <c r="KT288" s="12"/>
      <c r="KU288" s="12"/>
      <c r="KV288" s="13"/>
      <c r="KW288" s="14"/>
      <c r="KX288" s="11"/>
      <c r="KY288" s="11"/>
      <c r="KZ288" s="11"/>
      <c r="LA288" s="11"/>
      <c r="LB288" s="11"/>
      <c r="LC288" s="11"/>
      <c r="LD288" s="11"/>
      <c r="LE288" s="11"/>
      <c r="LF288" s="11"/>
      <c r="LG288" s="11"/>
      <c r="LH288" s="11"/>
      <c r="LI288" s="11"/>
      <c r="LJ288" s="16"/>
      <c r="LK288" s="16"/>
      <c r="LL288" s="11"/>
      <c r="LM288" s="12"/>
      <c r="LN288" s="12"/>
      <c r="LO288" s="13"/>
      <c r="LP288" s="14"/>
      <c r="LQ288" s="11"/>
      <c r="LR288" s="11"/>
      <c r="LS288" s="11"/>
      <c r="LT288" s="11"/>
      <c r="LU288" s="11"/>
      <c r="LV288" s="11"/>
      <c r="LW288" s="11"/>
      <c r="LX288" s="11"/>
      <c r="LY288" s="11"/>
      <c r="LZ288" s="11"/>
      <c r="MA288" s="11"/>
      <c r="MB288" s="11"/>
      <c r="MC288" s="16"/>
      <c r="MD288" s="16"/>
      <c r="ME288" s="11"/>
      <c r="MF288" s="12"/>
      <c r="MG288" s="12"/>
      <c r="MH288" s="13"/>
      <c r="MI288" s="14"/>
      <c r="MJ288" s="11"/>
      <c r="MK288" s="11"/>
      <c r="ML288" s="11"/>
      <c r="MM288" s="11"/>
      <c r="MN288" s="11"/>
      <c r="MO288" s="11"/>
      <c r="MP288" s="11"/>
      <c r="MQ288" s="11"/>
      <c r="MR288" s="11"/>
      <c r="MS288" s="11"/>
      <c r="MT288" s="11"/>
      <c r="MU288" s="11"/>
      <c r="MV288" s="16"/>
      <c r="MW288" s="16"/>
      <c r="MX288" s="11"/>
      <c r="MY288" s="12"/>
      <c r="MZ288" s="12"/>
      <c r="NA288" s="13"/>
      <c r="NB288" s="14"/>
      <c r="NC288" s="11"/>
      <c r="ND288" s="11"/>
      <c r="NE288" s="11"/>
      <c r="NF288" s="11"/>
      <c r="NG288" s="11"/>
      <c r="NH288" s="11"/>
      <c r="NI288" s="11"/>
      <c r="NJ288" s="11"/>
      <c r="NK288" s="11"/>
      <c r="NL288" s="11"/>
      <c r="NM288" s="11"/>
      <c r="NN288" s="11"/>
      <c r="NO288" s="16"/>
      <c r="NP288" s="16"/>
      <c r="NQ288" s="11"/>
      <c r="NR288" s="12"/>
      <c r="NS288" s="12"/>
      <c r="NT288" s="13"/>
      <c r="NU288" s="14"/>
      <c r="NV288" s="11"/>
      <c r="NW288" s="11"/>
      <c r="NX288" s="11"/>
      <c r="NY288" s="11"/>
      <c r="NZ288" s="11"/>
      <c r="OA288" s="11"/>
      <c r="OB288" s="11"/>
      <c r="OC288" s="11"/>
      <c r="OD288" s="11"/>
      <c r="OE288" s="11"/>
      <c r="OF288" s="11"/>
      <c r="OG288" s="11"/>
      <c r="OH288" s="16"/>
      <c r="OI288" s="16"/>
      <c r="OJ288" s="11"/>
      <c r="OK288" s="12"/>
      <c r="OL288" s="12"/>
      <c r="OM288" s="13"/>
      <c r="ON288" s="14"/>
      <c r="OO288" s="11"/>
      <c r="OP288" s="11"/>
      <c r="OQ288" s="11"/>
      <c r="OR288" s="11"/>
      <c r="OS288" s="11"/>
      <c r="OT288" s="11"/>
      <c r="OU288" s="11"/>
      <c r="OV288" s="11"/>
      <c r="OW288" s="11"/>
      <c r="OX288" s="11"/>
      <c r="OY288" s="11"/>
      <c r="OZ288" s="11"/>
      <c r="PA288" s="16"/>
      <c r="PB288" s="16"/>
    </row>
    <row r="289" spans="1:418" ht="100" customHeight="1" x14ac:dyDescent="0.75">
      <c r="A289" s="12">
        <v>3510</v>
      </c>
      <c r="B289" s="12" t="s">
        <v>3509</v>
      </c>
      <c r="C289" s="12" t="s">
        <v>7620</v>
      </c>
      <c r="D289" s="26">
        <v>900</v>
      </c>
      <c r="E289" s="27">
        <v>905</v>
      </c>
      <c r="F289" s="12" t="s">
        <v>8218</v>
      </c>
      <c r="G289" s="12" t="s">
        <v>8223</v>
      </c>
      <c r="H289" s="12" t="s">
        <v>8245</v>
      </c>
      <c r="I289" s="12">
        <v>1404312846</v>
      </c>
      <c r="J289" s="12">
        <v>1402584846</v>
      </c>
      <c r="K289" s="12" t="b">
        <v>0</v>
      </c>
      <c r="L289" s="12">
        <v>15</v>
      </c>
      <c r="M289" s="12" t="b">
        <v>1</v>
      </c>
      <c r="N289" s="12" t="s">
        <v>8273</v>
      </c>
      <c r="O289" s="12" t="s">
        <v>8274</v>
      </c>
      <c r="P289" s="12">
        <v>101</v>
      </c>
      <c r="Q289" s="12">
        <v>60.33</v>
      </c>
      <c r="R289" s="15">
        <v>41802.62090277778</v>
      </c>
      <c r="S289" s="15">
        <v>41822.62090277778</v>
      </c>
      <c r="T289" s="11"/>
      <c r="U289" s="12"/>
      <c r="V289" s="12"/>
      <c r="W289" s="13"/>
      <c r="X289" s="14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6"/>
      <c r="AL289" s="16"/>
      <c r="AM289" s="11"/>
      <c r="AN289" s="12"/>
      <c r="AO289" s="12"/>
      <c r="AP289" s="13"/>
      <c r="AQ289" s="14"/>
      <c r="AR289" s="11"/>
      <c r="AS289" s="11"/>
      <c r="AT289" s="11"/>
      <c r="AU289" s="11"/>
      <c r="AV289" s="11"/>
      <c r="AW289" s="11"/>
      <c r="AX289" s="11"/>
      <c r="AY289" s="11"/>
      <c r="AZ289" s="11"/>
      <c r="BA289" s="11"/>
      <c r="BB289" s="11"/>
      <c r="BC289" s="11"/>
      <c r="BD289" s="16"/>
      <c r="BE289" s="16"/>
      <c r="BF289" s="11"/>
      <c r="BG289" s="12"/>
      <c r="BH289" s="12"/>
      <c r="BI289" s="13"/>
      <c r="BJ289" s="14"/>
      <c r="BK289" s="11"/>
      <c r="BL289" s="11"/>
      <c r="BM289" s="11"/>
      <c r="BN289" s="11"/>
      <c r="BO289" s="11"/>
      <c r="BP289" s="11"/>
      <c r="BQ289" s="11"/>
      <c r="BR289" s="11"/>
      <c r="BS289" s="11"/>
      <c r="BT289" s="11"/>
      <c r="BU289" s="11"/>
      <c r="BV289" s="11"/>
      <c r="BW289" s="16"/>
      <c r="BX289" s="16"/>
      <c r="BY289" s="11"/>
      <c r="BZ289" s="12"/>
      <c r="CA289" s="12"/>
      <c r="CB289" s="13"/>
      <c r="CC289" s="14"/>
      <c r="CD289" s="11"/>
      <c r="CE289" s="11"/>
      <c r="CF289" s="11"/>
      <c r="CG289" s="11"/>
      <c r="CH289" s="11"/>
      <c r="CI289" s="11"/>
      <c r="CJ289" s="11"/>
      <c r="CK289" s="11"/>
      <c r="CL289" s="11"/>
      <c r="CM289" s="11"/>
      <c r="CN289" s="11"/>
      <c r="CO289" s="11"/>
      <c r="CP289" s="16"/>
      <c r="CQ289" s="16"/>
      <c r="CR289" s="11"/>
      <c r="CS289" s="12"/>
      <c r="CT289" s="12"/>
      <c r="CU289" s="13"/>
      <c r="CV289" s="14"/>
      <c r="CW289" s="11"/>
      <c r="CX289" s="11"/>
      <c r="CY289" s="11"/>
      <c r="CZ289" s="11"/>
      <c r="DA289" s="11"/>
      <c r="DB289" s="11"/>
      <c r="DC289" s="11"/>
      <c r="DD289" s="11"/>
      <c r="DE289" s="11"/>
      <c r="DF289" s="11"/>
      <c r="DG289" s="11"/>
      <c r="DH289" s="11"/>
      <c r="DI289" s="16"/>
      <c r="DJ289" s="16"/>
      <c r="DK289" s="11"/>
      <c r="DL289" s="12"/>
      <c r="DM289" s="12"/>
      <c r="DN289" s="13"/>
      <c r="DO289" s="14"/>
      <c r="DP289" s="11"/>
      <c r="DQ289" s="11"/>
      <c r="DR289" s="11"/>
      <c r="DS289" s="11"/>
      <c r="DT289" s="11"/>
      <c r="DU289" s="11"/>
      <c r="DV289" s="11"/>
      <c r="DW289" s="11"/>
      <c r="DX289" s="11"/>
      <c r="DY289" s="11"/>
      <c r="DZ289" s="11"/>
      <c r="EA289" s="11"/>
      <c r="EB289" s="16"/>
      <c r="EC289" s="16"/>
      <c r="ED289" s="11"/>
      <c r="EE289" s="12"/>
      <c r="EF289" s="12"/>
      <c r="EG289" s="13"/>
      <c r="EH289" s="14"/>
      <c r="EI289" s="11"/>
      <c r="EJ289" s="11"/>
      <c r="EK289" s="11"/>
      <c r="EL289" s="11"/>
      <c r="EM289" s="11"/>
      <c r="EN289" s="11"/>
      <c r="EO289" s="11"/>
      <c r="EP289" s="11"/>
      <c r="EQ289" s="11"/>
      <c r="ER289" s="11"/>
      <c r="ES289" s="11"/>
      <c r="ET289" s="11"/>
      <c r="EU289" s="16"/>
      <c r="EV289" s="16"/>
      <c r="EW289" s="11"/>
      <c r="EX289" s="12"/>
      <c r="EY289" s="12"/>
      <c r="EZ289" s="13"/>
      <c r="FA289" s="14"/>
      <c r="FB289" s="11"/>
      <c r="FC289" s="11"/>
      <c r="FD289" s="11"/>
      <c r="FE289" s="11"/>
      <c r="FF289" s="11"/>
      <c r="FG289" s="11"/>
      <c r="FH289" s="11"/>
      <c r="FI289" s="11"/>
      <c r="FJ289" s="11"/>
      <c r="FK289" s="11"/>
      <c r="FL289" s="11"/>
      <c r="FM289" s="11"/>
      <c r="FN289" s="16"/>
      <c r="FO289" s="16"/>
      <c r="FP289" s="11"/>
      <c r="FQ289" s="12"/>
      <c r="FR289" s="12"/>
      <c r="FS289" s="13"/>
      <c r="FT289" s="14"/>
      <c r="FU289" s="11"/>
      <c r="FV289" s="11"/>
      <c r="FW289" s="11"/>
      <c r="FX289" s="11"/>
      <c r="FY289" s="11"/>
      <c r="FZ289" s="11"/>
      <c r="GA289" s="11"/>
      <c r="GB289" s="11"/>
      <c r="GC289" s="11"/>
      <c r="GD289" s="11"/>
      <c r="GE289" s="11"/>
      <c r="GF289" s="11"/>
      <c r="GG289" s="16"/>
      <c r="GH289" s="16"/>
      <c r="GI289" s="11"/>
      <c r="GJ289" s="12"/>
      <c r="GK289" s="12"/>
      <c r="GL289" s="13"/>
      <c r="GM289" s="14"/>
      <c r="GN289" s="11"/>
      <c r="GO289" s="11"/>
      <c r="GP289" s="11"/>
      <c r="GQ289" s="11"/>
      <c r="GR289" s="11"/>
      <c r="GS289" s="11"/>
      <c r="GT289" s="11"/>
      <c r="GU289" s="11"/>
      <c r="GV289" s="11"/>
      <c r="GW289" s="11"/>
      <c r="GX289" s="11"/>
      <c r="GY289" s="11"/>
      <c r="GZ289" s="16"/>
      <c r="HA289" s="16"/>
      <c r="HB289" s="11"/>
      <c r="HC289" s="12"/>
      <c r="HD289" s="12"/>
      <c r="HE289" s="13"/>
      <c r="HF289" s="14"/>
      <c r="HG289" s="11"/>
      <c r="HH289" s="11"/>
      <c r="HI289" s="11"/>
      <c r="HJ289" s="11"/>
      <c r="HK289" s="11"/>
      <c r="HL289" s="11"/>
      <c r="HM289" s="11"/>
      <c r="HN289" s="11"/>
      <c r="HO289" s="11"/>
      <c r="HP289" s="11"/>
      <c r="HQ289" s="11"/>
      <c r="HR289" s="11"/>
      <c r="HS289" s="16"/>
      <c r="HT289" s="16"/>
      <c r="HU289" s="11"/>
      <c r="HV289" s="12"/>
      <c r="HW289" s="12"/>
      <c r="HX289" s="13"/>
      <c r="HY289" s="14"/>
      <c r="HZ289" s="11"/>
      <c r="IA289" s="11"/>
      <c r="IB289" s="11"/>
      <c r="IC289" s="11"/>
      <c r="ID289" s="11"/>
      <c r="IE289" s="11"/>
      <c r="IF289" s="11"/>
      <c r="IG289" s="11"/>
      <c r="IH289" s="11"/>
      <c r="II289" s="11"/>
      <c r="IJ289" s="11"/>
      <c r="IK289" s="11"/>
      <c r="IL289" s="16"/>
      <c r="IM289" s="16"/>
      <c r="IN289" s="11"/>
      <c r="IO289" s="12"/>
      <c r="IP289" s="12"/>
      <c r="IQ289" s="13"/>
      <c r="IR289" s="14"/>
      <c r="IS289" s="11"/>
      <c r="IT289" s="11"/>
      <c r="IU289" s="11"/>
      <c r="IV289" s="11"/>
      <c r="IW289" s="11"/>
      <c r="IX289" s="11"/>
      <c r="IY289" s="11"/>
      <c r="IZ289" s="11"/>
      <c r="JA289" s="11"/>
      <c r="JB289" s="11"/>
      <c r="JC289" s="11"/>
      <c r="JD289" s="11"/>
      <c r="JE289" s="16"/>
      <c r="JF289" s="16"/>
      <c r="JG289" s="11"/>
      <c r="JH289" s="12"/>
      <c r="JI289" s="12"/>
      <c r="JJ289" s="13"/>
      <c r="JK289" s="14"/>
      <c r="JL289" s="11"/>
      <c r="JM289" s="11"/>
      <c r="JN289" s="11"/>
      <c r="JO289" s="11"/>
      <c r="JP289" s="11"/>
      <c r="JQ289" s="11"/>
      <c r="JR289" s="11"/>
      <c r="JS289" s="11"/>
      <c r="JT289" s="11"/>
      <c r="JU289" s="11"/>
      <c r="JV289" s="11"/>
      <c r="JW289" s="11"/>
      <c r="JX289" s="16"/>
      <c r="JY289" s="16"/>
      <c r="JZ289" s="11"/>
      <c r="KA289" s="12"/>
      <c r="KB289" s="12"/>
      <c r="KC289" s="13"/>
      <c r="KD289" s="14"/>
      <c r="KE289" s="11"/>
      <c r="KF289" s="11"/>
      <c r="KG289" s="11"/>
      <c r="KH289" s="11"/>
      <c r="KI289" s="11"/>
      <c r="KJ289" s="11"/>
      <c r="KK289" s="11"/>
      <c r="KL289" s="11"/>
      <c r="KM289" s="11"/>
      <c r="KN289" s="11"/>
      <c r="KO289" s="11"/>
      <c r="KP289" s="11"/>
      <c r="KQ289" s="16"/>
      <c r="KR289" s="16"/>
      <c r="KS289" s="11"/>
      <c r="KT289" s="12"/>
      <c r="KU289" s="12"/>
      <c r="KV289" s="13"/>
      <c r="KW289" s="14"/>
      <c r="KX289" s="11"/>
      <c r="KY289" s="11"/>
      <c r="KZ289" s="11"/>
      <c r="LA289" s="11"/>
      <c r="LB289" s="11"/>
      <c r="LC289" s="11"/>
      <c r="LD289" s="11"/>
      <c r="LE289" s="11"/>
      <c r="LF289" s="11"/>
      <c r="LG289" s="11"/>
      <c r="LH289" s="11"/>
      <c r="LI289" s="11"/>
      <c r="LJ289" s="16"/>
      <c r="LK289" s="16"/>
      <c r="LL289" s="11"/>
      <c r="LM289" s="12"/>
      <c r="LN289" s="12"/>
      <c r="LO289" s="13"/>
      <c r="LP289" s="14"/>
      <c r="LQ289" s="11"/>
      <c r="LR289" s="11"/>
      <c r="LS289" s="11"/>
      <c r="LT289" s="11"/>
      <c r="LU289" s="11"/>
      <c r="LV289" s="11"/>
      <c r="LW289" s="11"/>
      <c r="LX289" s="11"/>
      <c r="LY289" s="11"/>
      <c r="LZ289" s="11"/>
      <c r="MA289" s="11"/>
      <c r="MB289" s="11"/>
      <c r="MC289" s="16"/>
      <c r="MD289" s="16"/>
      <c r="ME289" s="11"/>
      <c r="MF289" s="12"/>
      <c r="MG289" s="12"/>
      <c r="MH289" s="13"/>
      <c r="MI289" s="14"/>
      <c r="MJ289" s="11"/>
      <c r="MK289" s="11"/>
      <c r="ML289" s="11"/>
      <c r="MM289" s="11"/>
      <c r="MN289" s="11"/>
      <c r="MO289" s="11"/>
      <c r="MP289" s="11"/>
      <c r="MQ289" s="11"/>
      <c r="MR289" s="11"/>
      <c r="MS289" s="11"/>
      <c r="MT289" s="11"/>
      <c r="MU289" s="11"/>
      <c r="MV289" s="16"/>
      <c r="MW289" s="16"/>
      <c r="MX289" s="11"/>
      <c r="MY289" s="12"/>
      <c r="MZ289" s="12"/>
      <c r="NA289" s="13"/>
      <c r="NB289" s="14"/>
      <c r="NC289" s="11"/>
      <c r="ND289" s="11"/>
      <c r="NE289" s="11"/>
      <c r="NF289" s="11"/>
      <c r="NG289" s="11"/>
      <c r="NH289" s="11"/>
      <c r="NI289" s="11"/>
      <c r="NJ289" s="11"/>
      <c r="NK289" s="11"/>
      <c r="NL289" s="11"/>
      <c r="NM289" s="11"/>
      <c r="NN289" s="11"/>
      <c r="NO289" s="16"/>
      <c r="NP289" s="16"/>
      <c r="NQ289" s="11"/>
      <c r="NR289" s="12"/>
      <c r="NS289" s="12"/>
      <c r="NT289" s="13"/>
      <c r="NU289" s="14"/>
      <c r="NV289" s="11"/>
      <c r="NW289" s="11"/>
      <c r="NX289" s="11"/>
      <c r="NY289" s="11"/>
      <c r="NZ289" s="11"/>
      <c r="OA289" s="11"/>
      <c r="OB289" s="11"/>
      <c r="OC289" s="11"/>
      <c r="OD289" s="11"/>
      <c r="OE289" s="11"/>
      <c r="OF289" s="11"/>
      <c r="OG289" s="11"/>
      <c r="OH289" s="16"/>
      <c r="OI289" s="16"/>
      <c r="OJ289" s="11"/>
      <c r="OK289" s="12"/>
      <c r="OL289" s="12"/>
      <c r="OM289" s="13"/>
      <c r="ON289" s="14"/>
      <c r="OO289" s="11"/>
      <c r="OP289" s="11"/>
      <c r="OQ289" s="11"/>
      <c r="OR289" s="11"/>
      <c r="OS289" s="11"/>
      <c r="OT289" s="11"/>
      <c r="OU289" s="11"/>
      <c r="OV289" s="11"/>
      <c r="OW289" s="11"/>
      <c r="OX289" s="11"/>
      <c r="OY289" s="11"/>
      <c r="OZ289" s="11"/>
      <c r="PA289" s="16"/>
      <c r="PB289" s="16"/>
    </row>
    <row r="290" spans="1:418" ht="100" customHeight="1" x14ac:dyDescent="0.75">
      <c r="A290" s="12">
        <v>3513</v>
      </c>
      <c r="B290" s="12" t="s">
        <v>3512</v>
      </c>
      <c r="C290" s="12" t="s">
        <v>7623</v>
      </c>
      <c r="D290" s="26">
        <v>2800</v>
      </c>
      <c r="E290" s="27">
        <v>3315</v>
      </c>
      <c r="F290" s="12" t="s">
        <v>8218</v>
      </c>
      <c r="G290" s="12" t="s">
        <v>8223</v>
      </c>
      <c r="H290" s="12" t="s">
        <v>8245</v>
      </c>
      <c r="I290" s="12">
        <v>1401857940</v>
      </c>
      <c r="J290" s="12">
        <v>1400725112</v>
      </c>
      <c r="K290" s="12" t="b">
        <v>0</v>
      </c>
      <c r="L290" s="12">
        <v>44</v>
      </c>
      <c r="M290" s="12" t="b">
        <v>1</v>
      </c>
      <c r="N290" s="12" t="s">
        <v>8273</v>
      </c>
      <c r="O290" s="12" t="s">
        <v>8274</v>
      </c>
      <c r="P290" s="12">
        <v>118</v>
      </c>
      <c r="Q290" s="12">
        <v>75.34</v>
      </c>
      <c r="R290" s="15">
        <v>41781.096203703702</v>
      </c>
      <c r="S290" s="15">
        <v>41794.207638888889</v>
      </c>
      <c r="T290" s="11"/>
      <c r="U290" s="12"/>
      <c r="V290" s="12"/>
      <c r="W290" s="13"/>
      <c r="X290" s="14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6"/>
      <c r="AL290" s="16"/>
      <c r="AM290" s="11"/>
      <c r="AN290" s="12"/>
      <c r="AO290" s="12"/>
      <c r="AP290" s="13"/>
      <c r="AQ290" s="14"/>
      <c r="AR290" s="11"/>
      <c r="AS290" s="11"/>
      <c r="AT290" s="11"/>
      <c r="AU290" s="11"/>
      <c r="AV290" s="11"/>
      <c r="AW290" s="11"/>
      <c r="AX290" s="11"/>
      <c r="AY290" s="11"/>
      <c r="AZ290" s="11"/>
      <c r="BA290" s="11"/>
      <c r="BB290" s="11"/>
      <c r="BC290" s="11"/>
      <c r="BD290" s="16"/>
      <c r="BE290" s="16"/>
      <c r="BF290" s="11"/>
      <c r="BG290" s="12"/>
      <c r="BH290" s="12"/>
      <c r="BI290" s="13"/>
      <c r="BJ290" s="14"/>
      <c r="BK290" s="11"/>
      <c r="BL290" s="11"/>
      <c r="BM290" s="11"/>
      <c r="BN290" s="11"/>
      <c r="BO290" s="11"/>
      <c r="BP290" s="11"/>
      <c r="BQ290" s="11"/>
      <c r="BR290" s="11"/>
      <c r="BS290" s="11"/>
      <c r="BT290" s="11"/>
      <c r="BU290" s="11"/>
      <c r="BV290" s="11"/>
      <c r="BW290" s="16"/>
      <c r="BX290" s="16"/>
      <c r="BY290" s="11"/>
      <c r="BZ290" s="12"/>
      <c r="CA290" s="12"/>
      <c r="CB290" s="13"/>
      <c r="CC290" s="14"/>
      <c r="CD290" s="11"/>
      <c r="CE290" s="11"/>
      <c r="CF290" s="11"/>
      <c r="CG290" s="11"/>
      <c r="CH290" s="11"/>
      <c r="CI290" s="11"/>
      <c r="CJ290" s="11"/>
      <c r="CK290" s="11"/>
      <c r="CL290" s="11"/>
      <c r="CM290" s="11"/>
      <c r="CN290" s="11"/>
      <c r="CO290" s="11"/>
      <c r="CP290" s="16"/>
      <c r="CQ290" s="16"/>
      <c r="CR290" s="11"/>
      <c r="CS290" s="12"/>
      <c r="CT290" s="12"/>
      <c r="CU290" s="13"/>
      <c r="CV290" s="14"/>
      <c r="CW290" s="11"/>
      <c r="CX290" s="11"/>
      <c r="CY290" s="11"/>
      <c r="CZ290" s="11"/>
      <c r="DA290" s="11"/>
      <c r="DB290" s="11"/>
      <c r="DC290" s="11"/>
      <c r="DD290" s="11"/>
      <c r="DE290" s="11"/>
      <c r="DF290" s="11"/>
      <c r="DG290" s="11"/>
      <c r="DH290" s="11"/>
      <c r="DI290" s="16"/>
      <c r="DJ290" s="16"/>
      <c r="DK290" s="11"/>
      <c r="DL290" s="12"/>
      <c r="DM290" s="12"/>
      <c r="DN290" s="13"/>
      <c r="DO290" s="14"/>
      <c r="DP290" s="11"/>
      <c r="DQ290" s="11"/>
      <c r="DR290" s="11"/>
      <c r="DS290" s="11"/>
      <c r="DT290" s="11"/>
      <c r="DU290" s="11"/>
      <c r="DV290" s="11"/>
      <c r="DW290" s="11"/>
      <c r="DX290" s="11"/>
      <c r="DY290" s="11"/>
      <c r="DZ290" s="11"/>
      <c r="EA290" s="11"/>
      <c r="EB290" s="16"/>
      <c r="EC290" s="16"/>
      <c r="ED290" s="11"/>
      <c r="EE290" s="12"/>
      <c r="EF290" s="12"/>
      <c r="EG290" s="13"/>
      <c r="EH290" s="14"/>
      <c r="EI290" s="11"/>
      <c r="EJ290" s="11"/>
      <c r="EK290" s="11"/>
      <c r="EL290" s="11"/>
      <c r="EM290" s="11"/>
      <c r="EN290" s="11"/>
      <c r="EO290" s="11"/>
      <c r="EP290" s="11"/>
      <c r="EQ290" s="11"/>
      <c r="ER290" s="11"/>
      <c r="ES290" s="11"/>
      <c r="ET290" s="11"/>
      <c r="EU290" s="16"/>
      <c r="EV290" s="16"/>
      <c r="EW290" s="11"/>
      <c r="EX290" s="12"/>
      <c r="EY290" s="12"/>
      <c r="EZ290" s="13"/>
      <c r="FA290" s="14"/>
      <c r="FB290" s="11"/>
      <c r="FC290" s="11"/>
      <c r="FD290" s="11"/>
      <c r="FE290" s="11"/>
      <c r="FF290" s="11"/>
      <c r="FG290" s="11"/>
      <c r="FH290" s="11"/>
      <c r="FI290" s="11"/>
      <c r="FJ290" s="11"/>
      <c r="FK290" s="11"/>
      <c r="FL290" s="11"/>
      <c r="FM290" s="11"/>
      <c r="FN290" s="16"/>
      <c r="FO290" s="16"/>
      <c r="FP290" s="11"/>
      <c r="FQ290" s="12"/>
      <c r="FR290" s="12"/>
      <c r="FS290" s="13"/>
      <c r="FT290" s="14"/>
      <c r="FU290" s="11"/>
      <c r="FV290" s="11"/>
      <c r="FW290" s="11"/>
      <c r="FX290" s="11"/>
      <c r="FY290" s="11"/>
      <c r="FZ290" s="11"/>
      <c r="GA290" s="11"/>
      <c r="GB290" s="11"/>
      <c r="GC290" s="11"/>
      <c r="GD290" s="11"/>
      <c r="GE290" s="11"/>
      <c r="GF290" s="11"/>
      <c r="GG290" s="16"/>
      <c r="GH290" s="16"/>
      <c r="GI290" s="11"/>
      <c r="GJ290" s="12"/>
      <c r="GK290" s="12"/>
      <c r="GL290" s="13"/>
      <c r="GM290" s="14"/>
      <c r="GN290" s="11"/>
      <c r="GO290" s="11"/>
      <c r="GP290" s="11"/>
      <c r="GQ290" s="11"/>
      <c r="GR290" s="11"/>
      <c r="GS290" s="11"/>
      <c r="GT290" s="11"/>
      <c r="GU290" s="11"/>
      <c r="GV290" s="11"/>
      <c r="GW290" s="11"/>
      <c r="GX290" s="11"/>
      <c r="GY290" s="11"/>
      <c r="GZ290" s="16"/>
      <c r="HA290" s="16"/>
      <c r="HB290" s="11"/>
      <c r="HC290" s="12"/>
      <c r="HD290" s="12"/>
      <c r="HE290" s="13"/>
      <c r="HF290" s="14"/>
      <c r="HG290" s="11"/>
      <c r="HH290" s="11"/>
      <c r="HI290" s="11"/>
      <c r="HJ290" s="11"/>
      <c r="HK290" s="11"/>
      <c r="HL290" s="11"/>
      <c r="HM290" s="11"/>
      <c r="HN290" s="11"/>
      <c r="HO290" s="11"/>
      <c r="HP290" s="11"/>
      <c r="HQ290" s="11"/>
      <c r="HR290" s="11"/>
      <c r="HS290" s="16"/>
      <c r="HT290" s="16"/>
      <c r="HU290" s="11"/>
      <c r="HV290" s="12"/>
      <c r="HW290" s="12"/>
      <c r="HX290" s="13"/>
      <c r="HY290" s="14"/>
      <c r="HZ290" s="11"/>
      <c r="IA290" s="11"/>
      <c r="IB290" s="11"/>
      <c r="IC290" s="11"/>
      <c r="ID290" s="11"/>
      <c r="IE290" s="11"/>
      <c r="IF290" s="11"/>
      <c r="IG290" s="11"/>
      <c r="IH290" s="11"/>
      <c r="II290" s="11"/>
      <c r="IJ290" s="11"/>
      <c r="IK290" s="11"/>
      <c r="IL290" s="16"/>
      <c r="IM290" s="16"/>
      <c r="IN290" s="11"/>
      <c r="IO290" s="12"/>
      <c r="IP290" s="12"/>
      <c r="IQ290" s="13"/>
      <c r="IR290" s="14"/>
      <c r="IS290" s="11"/>
      <c r="IT290" s="11"/>
      <c r="IU290" s="11"/>
      <c r="IV290" s="11"/>
      <c r="IW290" s="11"/>
      <c r="IX290" s="11"/>
      <c r="IY290" s="11"/>
      <c r="IZ290" s="11"/>
      <c r="JA290" s="11"/>
      <c r="JB290" s="11"/>
      <c r="JC290" s="11"/>
      <c r="JD290" s="11"/>
      <c r="JE290" s="16"/>
      <c r="JF290" s="16"/>
      <c r="JG290" s="11"/>
      <c r="JH290" s="12"/>
      <c r="JI290" s="12"/>
      <c r="JJ290" s="13"/>
      <c r="JK290" s="14"/>
      <c r="JL290" s="11"/>
      <c r="JM290" s="11"/>
      <c r="JN290" s="11"/>
      <c r="JO290" s="11"/>
      <c r="JP290" s="11"/>
      <c r="JQ290" s="11"/>
      <c r="JR290" s="11"/>
      <c r="JS290" s="11"/>
      <c r="JT290" s="11"/>
      <c r="JU290" s="11"/>
      <c r="JV290" s="11"/>
      <c r="JW290" s="11"/>
      <c r="JX290" s="16"/>
      <c r="JY290" s="16"/>
      <c r="JZ290" s="11"/>
      <c r="KA290" s="12"/>
      <c r="KB290" s="12"/>
      <c r="KC290" s="13"/>
      <c r="KD290" s="14"/>
      <c r="KE290" s="11"/>
      <c r="KF290" s="11"/>
      <c r="KG290" s="11"/>
      <c r="KH290" s="11"/>
      <c r="KI290" s="11"/>
      <c r="KJ290" s="11"/>
      <c r="KK290" s="11"/>
      <c r="KL290" s="11"/>
      <c r="KM290" s="11"/>
      <c r="KN290" s="11"/>
      <c r="KO290" s="11"/>
      <c r="KP290" s="11"/>
      <c r="KQ290" s="16"/>
      <c r="KR290" s="16"/>
      <c r="KS290" s="11"/>
      <c r="KT290" s="12"/>
      <c r="KU290" s="12"/>
      <c r="KV290" s="13"/>
      <c r="KW290" s="14"/>
      <c r="KX290" s="11"/>
      <c r="KY290" s="11"/>
      <c r="KZ290" s="11"/>
      <c r="LA290" s="11"/>
      <c r="LB290" s="11"/>
      <c r="LC290" s="11"/>
      <c r="LD290" s="11"/>
      <c r="LE290" s="11"/>
      <c r="LF290" s="11"/>
      <c r="LG290" s="11"/>
      <c r="LH290" s="11"/>
      <c r="LI290" s="11"/>
      <c r="LJ290" s="16"/>
      <c r="LK290" s="16"/>
      <c r="LL290" s="11"/>
      <c r="LM290" s="12"/>
      <c r="LN290" s="12"/>
      <c r="LO290" s="13"/>
      <c r="LP290" s="14"/>
      <c r="LQ290" s="11"/>
      <c r="LR290" s="11"/>
      <c r="LS290" s="11"/>
      <c r="LT290" s="11"/>
      <c r="LU290" s="11"/>
      <c r="LV290" s="11"/>
      <c r="LW290" s="11"/>
      <c r="LX290" s="11"/>
      <c r="LY290" s="11"/>
      <c r="LZ290" s="11"/>
      <c r="MA290" s="11"/>
      <c r="MB290" s="11"/>
      <c r="MC290" s="16"/>
      <c r="MD290" s="16"/>
      <c r="ME290" s="11"/>
      <c r="MF290" s="12"/>
      <c r="MG290" s="12"/>
      <c r="MH290" s="13"/>
      <c r="MI290" s="14"/>
      <c r="MJ290" s="11"/>
      <c r="MK290" s="11"/>
      <c r="ML290" s="11"/>
      <c r="MM290" s="11"/>
      <c r="MN290" s="11"/>
      <c r="MO290" s="11"/>
      <c r="MP290" s="11"/>
      <c r="MQ290" s="11"/>
      <c r="MR290" s="11"/>
      <c r="MS290" s="11"/>
      <c r="MT290" s="11"/>
      <c r="MU290" s="11"/>
      <c r="MV290" s="16"/>
      <c r="MW290" s="16"/>
      <c r="MX290" s="11"/>
      <c r="MY290" s="12"/>
      <c r="MZ290" s="12"/>
      <c r="NA290" s="13"/>
      <c r="NB290" s="14"/>
      <c r="NC290" s="11"/>
      <c r="ND290" s="11"/>
      <c r="NE290" s="11"/>
      <c r="NF290" s="11"/>
      <c r="NG290" s="11"/>
      <c r="NH290" s="11"/>
      <c r="NI290" s="11"/>
      <c r="NJ290" s="11"/>
      <c r="NK290" s="11"/>
      <c r="NL290" s="11"/>
      <c r="NM290" s="11"/>
      <c r="NN290" s="11"/>
      <c r="NO290" s="16"/>
      <c r="NP290" s="16"/>
      <c r="NQ290" s="11"/>
      <c r="NR290" s="12"/>
      <c r="NS290" s="12"/>
      <c r="NT290" s="13"/>
      <c r="NU290" s="14"/>
      <c r="NV290" s="11"/>
      <c r="NW290" s="11"/>
      <c r="NX290" s="11"/>
      <c r="NY290" s="11"/>
      <c r="NZ290" s="11"/>
      <c r="OA290" s="11"/>
      <c r="OB290" s="11"/>
      <c r="OC290" s="11"/>
      <c r="OD290" s="11"/>
      <c r="OE290" s="11"/>
      <c r="OF290" s="11"/>
      <c r="OG290" s="11"/>
      <c r="OH290" s="16"/>
      <c r="OI290" s="16"/>
      <c r="OJ290" s="11"/>
      <c r="OK290" s="12"/>
      <c r="OL290" s="12"/>
      <c r="OM290" s="13"/>
      <c r="ON290" s="14"/>
      <c r="OO290" s="11"/>
      <c r="OP290" s="11"/>
      <c r="OQ290" s="11"/>
      <c r="OR290" s="11"/>
      <c r="OS290" s="11"/>
      <c r="OT290" s="11"/>
      <c r="OU290" s="11"/>
      <c r="OV290" s="11"/>
      <c r="OW290" s="11"/>
      <c r="OX290" s="11"/>
      <c r="OY290" s="11"/>
      <c r="OZ290" s="11"/>
      <c r="PA290" s="16"/>
      <c r="PB290" s="16"/>
    </row>
    <row r="291" spans="1:418" ht="100" customHeight="1" x14ac:dyDescent="0.75">
      <c r="A291" s="12">
        <v>3514</v>
      </c>
      <c r="B291" s="12" t="s">
        <v>3513</v>
      </c>
      <c r="C291" s="12" t="s">
        <v>7624</v>
      </c>
      <c r="D291" s="26">
        <v>500</v>
      </c>
      <c r="E291" s="27">
        <v>550</v>
      </c>
      <c r="F291" s="12" t="s">
        <v>8218</v>
      </c>
      <c r="G291" s="12" t="s">
        <v>8223</v>
      </c>
      <c r="H291" s="12" t="s">
        <v>8245</v>
      </c>
      <c r="I291" s="12">
        <v>1422853140</v>
      </c>
      <c r="J291" s="12">
        <v>1421439552</v>
      </c>
      <c r="K291" s="12" t="b">
        <v>0</v>
      </c>
      <c r="L291" s="12">
        <v>10</v>
      </c>
      <c r="M291" s="12" t="b">
        <v>1</v>
      </c>
      <c r="N291" s="12" t="s">
        <v>8273</v>
      </c>
      <c r="O291" s="12" t="s">
        <v>8274</v>
      </c>
      <c r="P291" s="12">
        <v>110</v>
      </c>
      <c r="Q291" s="12">
        <v>55</v>
      </c>
      <c r="R291" s="15">
        <v>42020.846666666665</v>
      </c>
      <c r="S291" s="15">
        <v>42037.207638888889</v>
      </c>
      <c r="T291" s="11"/>
      <c r="U291" s="12"/>
      <c r="V291" s="12"/>
      <c r="W291" s="13"/>
      <c r="X291" s="14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6"/>
      <c r="AL291" s="16"/>
      <c r="AM291" s="11"/>
      <c r="AN291" s="12"/>
      <c r="AO291" s="12"/>
      <c r="AP291" s="13"/>
      <c r="AQ291" s="14"/>
      <c r="AR291" s="11"/>
      <c r="AS291" s="11"/>
      <c r="AT291" s="11"/>
      <c r="AU291" s="11"/>
      <c r="AV291" s="11"/>
      <c r="AW291" s="11"/>
      <c r="AX291" s="11"/>
      <c r="AY291" s="11"/>
      <c r="AZ291" s="11"/>
      <c r="BA291" s="11"/>
      <c r="BB291" s="11"/>
      <c r="BC291" s="11"/>
      <c r="BD291" s="16"/>
      <c r="BE291" s="16"/>
      <c r="BF291" s="11"/>
      <c r="BG291" s="12"/>
      <c r="BH291" s="12"/>
      <c r="BI291" s="13"/>
      <c r="BJ291" s="14"/>
      <c r="BK291" s="11"/>
      <c r="BL291" s="11"/>
      <c r="BM291" s="11"/>
      <c r="BN291" s="11"/>
      <c r="BO291" s="11"/>
      <c r="BP291" s="11"/>
      <c r="BQ291" s="11"/>
      <c r="BR291" s="11"/>
      <c r="BS291" s="11"/>
      <c r="BT291" s="11"/>
      <c r="BU291" s="11"/>
      <c r="BV291" s="11"/>
      <c r="BW291" s="16"/>
      <c r="BX291" s="16"/>
      <c r="BY291" s="11"/>
      <c r="BZ291" s="12"/>
      <c r="CA291" s="12"/>
      <c r="CB291" s="13"/>
      <c r="CC291" s="14"/>
      <c r="CD291" s="11"/>
      <c r="CE291" s="11"/>
      <c r="CF291" s="11"/>
      <c r="CG291" s="11"/>
      <c r="CH291" s="11"/>
      <c r="CI291" s="11"/>
      <c r="CJ291" s="11"/>
      <c r="CK291" s="11"/>
      <c r="CL291" s="11"/>
      <c r="CM291" s="11"/>
      <c r="CN291" s="11"/>
      <c r="CO291" s="11"/>
      <c r="CP291" s="16"/>
      <c r="CQ291" s="16"/>
      <c r="CR291" s="11"/>
      <c r="CS291" s="12"/>
      <c r="CT291" s="12"/>
      <c r="CU291" s="13"/>
      <c r="CV291" s="14"/>
      <c r="CW291" s="11"/>
      <c r="CX291" s="11"/>
      <c r="CY291" s="11"/>
      <c r="CZ291" s="11"/>
      <c r="DA291" s="11"/>
      <c r="DB291" s="11"/>
      <c r="DC291" s="11"/>
      <c r="DD291" s="11"/>
      <c r="DE291" s="11"/>
      <c r="DF291" s="11"/>
      <c r="DG291" s="11"/>
      <c r="DH291" s="11"/>
      <c r="DI291" s="16"/>
      <c r="DJ291" s="16"/>
      <c r="DK291" s="11"/>
      <c r="DL291" s="12"/>
      <c r="DM291" s="12"/>
      <c r="DN291" s="13"/>
      <c r="DO291" s="14"/>
      <c r="DP291" s="11"/>
      <c r="DQ291" s="11"/>
      <c r="DR291" s="11"/>
      <c r="DS291" s="11"/>
      <c r="DT291" s="11"/>
      <c r="DU291" s="11"/>
      <c r="DV291" s="11"/>
      <c r="DW291" s="11"/>
      <c r="DX291" s="11"/>
      <c r="DY291" s="11"/>
      <c r="DZ291" s="11"/>
      <c r="EA291" s="11"/>
      <c r="EB291" s="16"/>
      <c r="EC291" s="16"/>
      <c r="ED291" s="11"/>
      <c r="EE291" s="12"/>
      <c r="EF291" s="12"/>
      <c r="EG291" s="13"/>
      <c r="EH291" s="14"/>
      <c r="EI291" s="11"/>
      <c r="EJ291" s="11"/>
      <c r="EK291" s="11"/>
      <c r="EL291" s="11"/>
      <c r="EM291" s="11"/>
      <c r="EN291" s="11"/>
      <c r="EO291" s="11"/>
      <c r="EP291" s="11"/>
      <c r="EQ291" s="11"/>
      <c r="ER291" s="11"/>
      <c r="ES291" s="11"/>
      <c r="ET291" s="11"/>
      <c r="EU291" s="16"/>
      <c r="EV291" s="16"/>
      <c r="EW291" s="11"/>
      <c r="EX291" s="12"/>
      <c r="EY291" s="12"/>
      <c r="EZ291" s="13"/>
      <c r="FA291" s="14"/>
      <c r="FB291" s="11"/>
      <c r="FC291" s="11"/>
      <c r="FD291" s="11"/>
      <c r="FE291" s="11"/>
      <c r="FF291" s="11"/>
      <c r="FG291" s="11"/>
      <c r="FH291" s="11"/>
      <c r="FI291" s="11"/>
      <c r="FJ291" s="11"/>
      <c r="FK291" s="11"/>
      <c r="FL291" s="11"/>
      <c r="FM291" s="11"/>
      <c r="FN291" s="16"/>
      <c r="FO291" s="16"/>
      <c r="FP291" s="11"/>
      <c r="FQ291" s="12"/>
      <c r="FR291" s="12"/>
      <c r="FS291" s="13"/>
      <c r="FT291" s="14"/>
      <c r="FU291" s="11"/>
      <c r="FV291" s="11"/>
      <c r="FW291" s="11"/>
      <c r="FX291" s="11"/>
      <c r="FY291" s="11"/>
      <c r="FZ291" s="11"/>
      <c r="GA291" s="11"/>
      <c r="GB291" s="11"/>
      <c r="GC291" s="11"/>
      <c r="GD291" s="11"/>
      <c r="GE291" s="11"/>
      <c r="GF291" s="11"/>
      <c r="GG291" s="16"/>
      <c r="GH291" s="16"/>
      <c r="GI291" s="11"/>
      <c r="GJ291" s="12"/>
      <c r="GK291" s="12"/>
      <c r="GL291" s="13"/>
      <c r="GM291" s="14"/>
      <c r="GN291" s="11"/>
      <c r="GO291" s="11"/>
      <c r="GP291" s="11"/>
      <c r="GQ291" s="11"/>
      <c r="GR291" s="11"/>
      <c r="GS291" s="11"/>
      <c r="GT291" s="11"/>
      <c r="GU291" s="11"/>
      <c r="GV291" s="11"/>
      <c r="GW291" s="11"/>
      <c r="GX291" s="11"/>
      <c r="GY291" s="11"/>
      <c r="GZ291" s="16"/>
      <c r="HA291" s="16"/>
      <c r="HB291" s="11"/>
      <c r="HC291" s="12"/>
      <c r="HD291" s="12"/>
      <c r="HE291" s="13"/>
      <c r="HF291" s="14"/>
      <c r="HG291" s="11"/>
      <c r="HH291" s="11"/>
      <c r="HI291" s="11"/>
      <c r="HJ291" s="11"/>
      <c r="HK291" s="11"/>
      <c r="HL291" s="11"/>
      <c r="HM291" s="11"/>
      <c r="HN291" s="11"/>
      <c r="HO291" s="11"/>
      <c r="HP291" s="11"/>
      <c r="HQ291" s="11"/>
      <c r="HR291" s="11"/>
      <c r="HS291" s="16"/>
      <c r="HT291" s="16"/>
      <c r="HU291" s="11"/>
      <c r="HV291" s="12"/>
      <c r="HW291" s="12"/>
      <c r="HX291" s="13"/>
      <c r="HY291" s="14"/>
      <c r="HZ291" s="11"/>
      <c r="IA291" s="11"/>
      <c r="IB291" s="11"/>
      <c r="IC291" s="11"/>
      <c r="ID291" s="11"/>
      <c r="IE291" s="11"/>
      <c r="IF291" s="11"/>
      <c r="IG291" s="11"/>
      <c r="IH291" s="11"/>
      <c r="II291" s="11"/>
      <c r="IJ291" s="11"/>
      <c r="IK291" s="11"/>
      <c r="IL291" s="16"/>
      <c r="IM291" s="16"/>
      <c r="IN291" s="11"/>
      <c r="IO291" s="12"/>
      <c r="IP291" s="12"/>
      <c r="IQ291" s="13"/>
      <c r="IR291" s="14"/>
      <c r="IS291" s="11"/>
      <c r="IT291" s="11"/>
      <c r="IU291" s="11"/>
      <c r="IV291" s="11"/>
      <c r="IW291" s="11"/>
      <c r="IX291" s="11"/>
      <c r="IY291" s="11"/>
      <c r="IZ291" s="11"/>
      <c r="JA291" s="11"/>
      <c r="JB291" s="11"/>
      <c r="JC291" s="11"/>
      <c r="JD291" s="11"/>
      <c r="JE291" s="16"/>
      <c r="JF291" s="16"/>
      <c r="JG291" s="11"/>
      <c r="JH291" s="12"/>
      <c r="JI291" s="12"/>
      <c r="JJ291" s="13"/>
      <c r="JK291" s="14"/>
      <c r="JL291" s="11"/>
      <c r="JM291" s="11"/>
      <c r="JN291" s="11"/>
      <c r="JO291" s="11"/>
      <c r="JP291" s="11"/>
      <c r="JQ291" s="11"/>
      <c r="JR291" s="11"/>
      <c r="JS291" s="11"/>
      <c r="JT291" s="11"/>
      <c r="JU291" s="11"/>
      <c r="JV291" s="11"/>
      <c r="JW291" s="11"/>
      <c r="JX291" s="16"/>
      <c r="JY291" s="16"/>
      <c r="JZ291" s="11"/>
      <c r="KA291" s="12"/>
      <c r="KB291" s="12"/>
      <c r="KC291" s="13"/>
      <c r="KD291" s="14"/>
      <c r="KE291" s="11"/>
      <c r="KF291" s="11"/>
      <c r="KG291" s="11"/>
      <c r="KH291" s="11"/>
      <c r="KI291" s="11"/>
      <c r="KJ291" s="11"/>
      <c r="KK291" s="11"/>
      <c r="KL291" s="11"/>
      <c r="KM291" s="11"/>
      <c r="KN291" s="11"/>
      <c r="KO291" s="11"/>
      <c r="KP291" s="11"/>
      <c r="KQ291" s="16"/>
      <c r="KR291" s="16"/>
      <c r="KS291" s="11"/>
      <c r="KT291" s="12"/>
      <c r="KU291" s="12"/>
      <c r="KV291" s="13"/>
      <c r="KW291" s="14"/>
      <c r="KX291" s="11"/>
      <c r="KY291" s="11"/>
      <c r="KZ291" s="11"/>
      <c r="LA291" s="11"/>
      <c r="LB291" s="11"/>
      <c r="LC291" s="11"/>
      <c r="LD291" s="11"/>
      <c r="LE291" s="11"/>
      <c r="LF291" s="11"/>
      <c r="LG291" s="11"/>
      <c r="LH291" s="11"/>
      <c r="LI291" s="11"/>
      <c r="LJ291" s="16"/>
      <c r="LK291" s="16"/>
      <c r="LL291" s="11"/>
      <c r="LM291" s="12"/>
      <c r="LN291" s="12"/>
      <c r="LO291" s="13"/>
      <c r="LP291" s="14"/>
      <c r="LQ291" s="11"/>
      <c r="LR291" s="11"/>
      <c r="LS291" s="11"/>
      <c r="LT291" s="11"/>
      <c r="LU291" s="11"/>
      <c r="LV291" s="11"/>
      <c r="LW291" s="11"/>
      <c r="LX291" s="11"/>
      <c r="LY291" s="11"/>
      <c r="LZ291" s="11"/>
      <c r="MA291" s="11"/>
      <c r="MB291" s="11"/>
      <c r="MC291" s="16"/>
      <c r="MD291" s="16"/>
      <c r="ME291" s="11"/>
      <c r="MF291" s="12"/>
      <c r="MG291" s="12"/>
      <c r="MH291" s="13"/>
      <c r="MI291" s="14"/>
      <c r="MJ291" s="11"/>
      <c r="MK291" s="11"/>
      <c r="ML291" s="11"/>
      <c r="MM291" s="11"/>
      <c r="MN291" s="11"/>
      <c r="MO291" s="11"/>
      <c r="MP291" s="11"/>
      <c r="MQ291" s="11"/>
      <c r="MR291" s="11"/>
      <c r="MS291" s="11"/>
      <c r="MT291" s="11"/>
      <c r="MU291" s="11"/>
      <c r="MV291" s="16"/>
      <c r="MW291" s="16"/>
      <c r="MX291" s="11"/>
      <c r="MY291" s="12"/>
      <c r="MZ291" s="12"/>
      <c r="NA291" s="13"/>
      <c r="NB291" s="14"/>
      <c r="NC291" s="11"/>
      <c r="ND291" s="11"/>
      <c r="NE291" s="11"/>
      <c r="NF291" s="11"/>
      <c r="NG291" s="11"/>
      <c r="NH291" s="11"/>
      <c r="NI291" s="11"/>
      <c r="NJ291" s="11"/>
      <c r="NK291" s="11"/>
      <c r="NL291" s="11"/>
      <c r="NM291" s="11"/>
      <c r="NN291" s="11"/>
      <c r="NO291" s="16"/>
      <c r="NP291" s="16"/>
      <c r="NQ291" s="11"/>
      <c r="NR291" s="12"/>
      <c r="NS291" s="12"/>
      <c r="NT291" s="13"/>
      <c r="NU291" s="14"/>
      <c r="NV291" s="11"/>
      <c r="NW291" s="11"/>
      <c r="NX291" s="11"/>
      <c r="NY291" s="11"/>
      <c r="NZ291" s="11"/>
      <c r="OA291" s="11"/>
      <c r="OB291" s="11"/>
      <c r="OC291" s="11"/>
      <c r="OD291" s="11"/>
      <c r="OE291" s="11"/>
      <c r="OF291" s="11"/>
      <c r="OG291" s="11"/>
      <c r="OH291" s="16"/>
      <c r="OI291" s="16"/>
      <c r="OJ291" s="11"/>
      <c r="OK291" s="12"/>
      <c r="OL291" s="12"/>
      <c r="OM291" s="13"/>
      <c r="ON291" s="14"/>
      <c r="OO291" s="11"/>
      <c r="OP291" s="11"/>
      <c r="OQ291" s="11"/>
      <c r="OR291" s="11"/>
      <c r="OS291" s="11"/>
      <c r="OT291" s="11"/>
      <c r="OU291" s="11"/>
      <c r="OV291" s="11"/>
      <c r="OW291" s="11"/>
      <c r="OX291" s="11"/>
      <c r="OY291" s="11"/>
      <c r="OZ291" s="11"/>
      <c r="PA291" s="16"/>
      <c r="PB291" s="16"/>
    </row>
    <row r="292" spans="1:418" ht="100" customHeight="1" x14ac:dyDescent="0.75">
      <c r="A292" s="12">
        <v>3515</v>
      </c>
      <c r="B292" s="12" t="s">
        <v>3514</v>
      </c>
      <c r="C292" s="12" t="s">
        <v>7625</v>
      </c>
      <c r="D292" s="26">
        <v>3000</v>
      </c>
      <c r="E292" s="27">
        <v>3080</v>
      </c>
      <c r="F292" s="12" t="s">
        <v>8218</v>
      </c>
      <c r="G292" s="12" t="s">
        <v>8223</v>
      </c>
      <c r="H292" s="12" t="s">
        <v>8245</v>
      </c>
      <c r="I292" s="12">
        <v>1433097171</v>
      </c>
      <c r="J292" s="12">
        <v>1430505171</v>
      </c>
      <c r="K292" s="12" t="b">
        <v>0</v>
      </c>
      <c r="L292" s="12">
        <v>46</v>
      </c>
      <c r="M292" s="12" t="b">
        <v>1</v>
      </c>
      <c r="N292" s="12" t="s">
        <v>8273</v>
      </c>
      <c r="O292" s="12" t="s">
        <v>8274</v>
      </c>
      <c r="P292" s="12">
        <v>103</v>
      </c>
      <c r="Q292" s="12">
        <v>66.959999999999994</v>
      </c>
      <c r="R292" s="15">
        <v>42125.772812499999</v>
      </c>
      <c r="S292" s="15">
        <v>42155.772812499999</v>
      </c>
      <c r="T292" s="11"/>
      <c r="U292" s="12"/>
      <c r="V292" s="12"/>
      <c r="W292" s="13"/>
      <c r="X292" s="14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6"/>
      <c r="AL292" s="16"/>
      <c r="AM292" s="11"/>
      <c r="AN292" s="12"/>
      <c r="AO292" s="12"/>
      <c r="AP292" s="13"/>
      <c r="AQ292" s="14"/>
      <c r="AR292" s="11"/>
      <c r="AS292" s="11"/>
      <c r="AT292" s="11"/>
      <c r="AU292" s="11"/>
      <c r="AV292" s="11"/>
      <c r="AW292" s="11"/>
      <c r="AX292" s="11"/>
      <c r="AY292" s="11"/>
      <c r="AZ292" s="11"/>
      <c r="BA292" s="11"/>
      <c r="BB292" s="11"/>
      <c r="BC292" s="11"/>
      <c r="BD292" s="16"/>
      <c r="BE292" s="16"/>
      <c r="BF292" s="11"/>
      <c r="BG292" s="12"/>
      <c r="BH292" s="12"/>
      <c r="BI292" s="13"/>
      <c r="BJ292" s="14"/>
      <c r="BK292" s="11"/>
      <c r="BL292" s="11"/>
      <c r="BM292" s="11"/>
      <c r="BN292" s="11"/>
      <c r="BO292" s="11"/>
      <c r="BP292" s="11"/>
      <c r="BQ292" s="11"/>
      <c r="BR292" s="11"/>
      <c r="BS292" s="11"/>
      <c r="BT292" s="11"/>
      <c r="BU292" s="11"/>
      <c r="BV292" s="11"/>
      <c r="BW292" s="16"/>
      <c r="BX292" s="16"/>
      <c r="BY292" s="11"/>
      <c r="BZ292" s="12"/>
      <c r="CA292" s="12"/>
      <c r="CB292" s="13"/>
      <c r="CC292" s="14"/>
      <c r="CD292" s="11"/>
      <c r="CE292" s="11"/>
      <c r="CF292" s="11"/>
      <c r="CG292" s="11"/>
      <c r="CH292" s="11"/>
      <c r="CI292" s="11"/>
      <c r="CJ292" s="11"/>
      <c r="CK292" s="11"/>
      <c r="CL292" s="11"/>
      <c r="CM292" s="11"/>
      <c r="CN292" s="11"/>
      <c r="CO292" s="11"/>
      <c r="CP292" s="16"/>
      <c r="CQ292" s="16"/>
      <c r="CR292" s="11"/>
      <c r="CS292" s="12"/>
      <c r="CT292" s="12"/>
      <c r="CU292" s="13"/>
      <c r="CV292" s="14"/>
      <c r="CW292" s="11"/>
      <c r="CX292" s="11"/>
      <c r="CY292" s="11"/>
      <c r="CZ292" s="11"/>
      <c r="DA292" s="11"/>
      <c r="DB292" s="11"/>
      <c r="DC292" s="11"/>
      <c r="DD292" s="11"/>
      <c r="DE292" s="11"/>
      <c r="DF292" s="11"/>
      <c r="DG292" s="11"/>
      <c r="DH292" s="11"/>
      <c r="DI292" s="16"/>
      <c r="DJ292" s="16"/>
      <c r="DK292" s="11"/>
      <c r="DL292" s="12"/>
      <c r="DM292" s="12"/>
      <c r="DN292" s="13"/>
      <c r="DO292" s="14"/>
      <c r="DP292" s="11"/>
      <c r="DQ292" s="11"/>
      <c r="DR292" s="11"/>
      <c r="DS292" s="11"/>
      <c r="DT292" s="11"/>
      <c r="DU292" s="11"/>
      <c r="DV292" s="11"/>
      <c r="DW292" s="11"/>
      <c r="DX292" s="11"/>
      <c r="DY292" s="11"/>
      <c r="DZ292" s="11"/>
      <c r="EA292" s="11"/>
      <c r="EB292" s="16"/>
      <c r="EC292" s="16"/>
      <c r="ED292" s="11"/>
      <c r="EE292" s="12"/>
      <c r="EF292" s="12"/>
      <c r="EG292" s="13"/>
      <c r="EH292" s="14"/>
      <c r="EI292" s="11"/>
      <c r="EJ292" s="11"/>
      <c r="EK292" s="11"/>
      <c r="EL292" s="11"/>
      <c r="EM292" s="11"/>
      <c r="EN292" s="11"/>
      <c r="EO292" s="11"/>
      <c r="EP292" s="11"/>
      <c r="EQ292" s="11"/>
      <c r="ER292" s="11"/>
      <c r="ES292" s="11"/>
      <c r="ET292" s="11"/>
      <c r="EU292" s="16"/>
      <c r="EV292" s="16"/>
      <c r="EW292" s="11"/>
      <c r="EX292" s="12"/>
      <c r="EY292" s="12"/>
      <c r="EZ292" s="13"/>
      <c r="FA292" s="14"/>
      <c r="FB292" s="11"/>
      <c r="FC292" s="11"/>
      <c r="FD292" s="11"/>
      <c r="FE292" s="11"/>
      <c r="FF292" s="11"/>
      <c r="FG292" s="11"/>
      <c r="FH292" s="11"/>
      <c r="FI292" s="11"/>
      <c r="FJ292" s="11"/>
      <c r="FK292" s="11"/>
      <c r="FL292" s="11"/>
      <c r="FM292" s="11"/>
      <c r="FN292" s="16"/>
      <c r="FO292" s="16"/>
      <c r="FP292" s="11"/>
      <c r="FQ292" s="12"/>
      <c r="FR292" s="12"/>
      <c r="FS292" s="13"/>
      <c r="FT292" s="14"/>
      <c r="FU292" s="11"/>
      <c r="FV292" s="11"/>
      <c r="FW292" s="11"/>
      <c r="FX292" s="11"/>
      <c r="FY292" s="11"/>
      <c r="FZ292" s="11"/>
      <c r="GA292" s="11"/>
      <c r="GB292" s="11"/>
      <c r="GC292" s="11"/>
      <c r="GD292" s="11"/>
      <c r="GE292" s="11"/>
      <c r="GF292" s="11"/>
      <c r="GG292" s="16"/>
      <c r="GH292" s="16"/>
      <c r="GI292" s="11"/>
      <c r="GJ292" s="12"/>
      <c r="GK292" s="12"/>
      <c r="GL292" s="13"/>
      <c r="GM292" s="14"/>
      <c r="GN292" s="11"/>
      <c r="GO292" s="11"/>
      <c r="GP292" s="11"/>
      <c r="GQ292" s="11"/>
      <c r="GR292" s="11"/>
      <c r="GS292" s="11"/>
      <c r="GT292" s="11"/>
      <c r="GU292" s="11"/>
      <c r="GV292" s="11"/>
      <c r="GW292" s="11"/>
      <c r="GX292" s="11"/>
      <c r="GY292" s="11"/>
      <c r="GZ292" s="16"/>
      <c r="HA292" s="16"/>
      <c r="HB292" s="11"/>
      <c r="HC292" s="12"/>
      <c r="HD292" s="12"/>
      <c r="HE292" s="13"/>
      <c r="HF292" s="14"/>
      <c r="HG292" s="11"/>
      <c r="HH292" s="11"/>
      <c r="HI292" s="11"/>
      <c r="HJ292" s="11"/>
      <c r="HK292" s="11"/>
      <c r="HL292" s="11"/>
      <c r="HM292" s="11"/>
      <c r="HN292" s="11"/>
      <c r="HO292" s="11"/>
      <c r="HP292" s="11"/>
      <c r="HQ292" s="11"/>
      <c r="HR292" s="11"/>
      <c r="HS292" s="16"/>
      <c r="HT292" s="16"/>
      <c r="HU292" s="11"/>
      <c r="HV292" s="12"/>
      <c r="HW292" s="12"/>
      <c r="HX292" s="13"/>
      <c r="HY292" s="14"/>
      <c r="HZ292" s="11"/>
      <c r="IA292" s="11"/>
      <c r="IB292" s="11"/>
      <c r="IC292" s="11"/>
      <c r="ID292" s="11"/>
      <c r="IE292" s="11"/>
      <c r="IF292" s="11"/>
      <c r="IG292" s="11"/>
      <c r="IH292" s="11"/>
      <c r="II292" s="11"/>
      <c r="IJ292" s="11"/>
      <c r="IK292" s="11"/>
      <c r="IL292" s="16"/>
      <c r="IM292" s="16"/>
      <c r="IN292" s="11"/>
      <c r="IO292" s="12"/>
      <c r="IP292" s="12"/>
      <c r="IQ292" s="13"/>
      <c r="IR292" s="14"/>
      <c r="IS292" s="11"/>
      <c r="IT292" s="11"/>
      <c r="IU292" s="11"/>
      <c r="IV292" s="11"/>
      <c r="IW292" s="11"/>
      <c r="IX292" s="11"/>
      <c r="IY292" s="11"/>
      <c r="IZ292" s="11"/>
      <c r="JA292" s="11"/>
      <c r="JB292" s="11"/>
      <c r="JC292" s="11"/>
      <c r="JD292" s="11"/>
      <c r="JE292" s="16"/>
      <c r="JF292" s="16"/>
      <c r="JG292" s="11"/>
      <c r="JH292" s="12"/>
      <c r="JI292" s="12"/>
      <c r="JJ292" s="13"/>
      <c r="JK292" s="14"/>
      <c r="JL292" s="11"/>
      <c r="JM292" s="11"/>
      <c r="JN292" s="11"/>
      <c r="JO292" s="11"/>
      <c r="JP292" s="11"/>
      <c r="JQ292" s="11"/>
      <c r="JR292" s="11"/>
      <c r="JS292" s="11"/>
      <c r="JT292" s="11"/>
      <c r="JU292" s="11"/>
      <c r="JV292" s="11"/>
      <c r="JW292" s="11"/>
      <c r="JX292" s="16"/>
      <c r="JY292" s="16"/>
      <c r="JZ292" s="11"/>
      <c r="KA292" s="12"/>
      <c r="KB292" s="12"/>
      <c r="KC292" s="13"/>
      <c r="KD292" s="14"/>
      <c r="KE292" s="11"/>
      <c r="KF292" s="11"/>
      <c r="KG292" s="11"/>
      <c r="KH292" s="11"/>
      <c r="KI292" s="11"/>
      <c r="KJ292" s="11"/>
      <c r="KK292" s="11"/>
      <c r="KL292" s="11"/>
      <c r="KM292" s="11"/>
      <c r="KN292" s="11"/>
      <c r="KO292" s="11"/>
      <c r="KP292" s="11"/>
      <c r="KQ292" s="16"/>
      <c r="KR292" s="16"/>
      <c r="KS292" s="11"/>
      <c r="KT292" s="12"/>
      <c r="KU292" s="12"/>
      <c r="KV292" s="13"/>
      <c r="KW292" s="14"/>
      <c r="KX292" s="11"/>
      <c r="KY292" s="11"/>
      <c r="KZ292" s="11"/>
      <c r="LA292" s="11"/>
      <c r="LB292" s="11"/>
      <c r="LC292" s="11"/>
      <c r="LD292" s="11"/>
      <c r="LE292" s="11"/>
      <c r="LF292" s="11"/>
      <c r="LG292" s="11"/>
      <c r="LH292" s="11"/>
      <c r="LI292" s="11"/>
      <c r="LJ292" s="16"/>
      <c r="LK292" s="16"/>
      <c r="LL292" s="11"/>
      <c r="LM292" s="12"/>
      <c r="LN292" s="12"/>
      <c r="LO292" s="13"/>
      <c r="LP292" s="14"/>
      <c r="LQ292" s="11"/>
      <c r="LR292" s="11"/>
      <c r="LS292" s="11"/>
      <c r="LT292" s="11"/>
      <c r="LU292" s="11"/>
      <c r="LV292" s="11"/>
      <c r="LW292" s="11"/>
      <c r="LX292" s="11"/>
      <c r="LY292" s="11"/>
      <c r="LZ292" s="11"/>
      <c r="MA292" s="11"/>
      <c r="MB292" s="11"/>
      <c r="MC292" s="16"/>
      <c r="MD292" s="16"/>
      <c r="ME292" s="11"/>
      <c r="MF292" s="12"/>
      <c r="MG292" s="12"/>
      <c r="MH292" s="13"/>
      <c r="MI292" s="14"/>
      <c r="MJ292" s="11"/>
      <c r="MK292" s="11"/>
      <c r="ML292" s="11"/>
      <c r="MM292" s="11"/>
      <c r="MN292" s="11"/>
      <c r="MO292" s="11"/>
      <c r="MP292" s="11"/>
      <c r="MQ292" s="11"/>
      <c r="MR292" s="11"/>
      <c r="MS292" s="11"/>
      <c r="MT292" s="11"/>
      <c r="MU292" s="11"/>
      <c r="MV292" s="16"/>
      <c r="MW292" s="16"/>
      <c r="MX292" s="11"/>
      <c r="MY292" s="12"/>
      <c r="MZ292" s="12"/>
      <c r="NA292" s="13"/>
      <c r="NB292" s="14"/>
      <c r="NC292" s="11"/>
      <c r="ND292" s="11"/>
      <c r="NE292" s="11"/>
      <c r="NF292" s="11"/>
      <c r="NG292" s="11"/>
      <c r="NH292" s="11"/>
      <c r="NI292" s="11"/>
      <c r="NJ292" s="11"/>
      <c r="NK292" s="11"/>
      <c r="NL292" s="11"/>
      <c r="NM292" s="11"/>
      <c r="NN292" s="11"/>
      <c r="NO292" s="16"/>
      <c r="NP292" s="16"/>
      <c r="NQ292" s="11"/>
      <c r="NR292" s="12"/>
      <c r="NS292" s="12"/>
      <c r="NT292" s="13"/>
      <c r="NU292" s="14"/>
      <c r="NV292" s="11"/>
      <c r="NW292" s="11"/>
      <c r="NX292" s="11"/>
      <c r="NY292" s="11"/>
      <c r="NZ292" s="11"/>
      <c r="OA292" s="11"/>
      <c r="OB292" s="11"/>
      <c r="OC292" s="11"/>
      <c r="OD292" s="11"/>
      <c r="OE292" s="11"/>
      <c r="OF292" s="11"/>
      <c r="OG292" s="11"/>
      <c r="OH292" s="16"/>
      <c r="OI292" s="16"/>
      <c r="OJ292" s="11"/>
      <c r="OK292" s="12"/>
      <c r="OL292" s="12"/>
      <c r="OM292" s="13"/>
      <c r="ON292" s="14"/>
      <c r="OO292" s="11"/>
      <c r="OP292" s="11"/>
      <c r="OQ292" s="11"/>
      <c r="OR292" s="11"/>
      <c r="OS292" s="11"/>
      <c r="OT292" s="11"/>
      <c r="OU292" s="11"/>
      <c r="OV292" s="11"/>
      <c r="OW292" s="11"/>
      <c r="OX292" s="11"/>
      <c r="OY292" s="11"/>
      <c r="OZ292" s="11"/>
      <c r="PA292" s="16"/>
      <c r="PB292" s="16"/>
    </row>
    <row r="293" spans="1:418" ht="100" customHeight="1" x14ac:dyDescent="0.75">
      <c r="A293" s="12">
        <v>3516</v>
      </c>
      <c r="B293" s="12" t="s">
        <v>3515</v>
      </c>
      <c r="C293" s="12" t="s">
        <v>7626</v>
      </c>
      <c r="D293" s="26">
        <v>2500</v>
      </c>
      <c r="E293" s="27">
        <v>2500</v>
      </c>
      <c r="F293" s="12" t="s">
        <v>8218</v>
      </c>
      <c r="G293" s="12" t="s">
        <v>8223</v>
      </c>
      <c r="H293" s="12" t="s">
        <v>8245</v>
      </c>
      <c r="I293" s="12">
        <v>1410145200</v>
      </c>
      <c r="J293" s="12">
        <v>1407197670</v>
      </c>
      <c r="K293" s="12" t="b">
        <v>0</v>
      </c>
      <c r="L293" s="12">
        <v>11</v>
      </c>
      <c r="M293" s="12" t="b">
        <v>1</v>
      </c>
      <c r="N293" s="12" t="s">
        <v>8273</v>
      </c>
      <c r="O293" s="12" t="s">
        <v>8274</v>
      </c>
      <c r="P293" s="12">
        <v>100</v>
      </c>
      <c r="Q293" s="12">
        <v>227.27</v>
      </c>
      <c r="R293" s="15">
        <v>41856.010069444441</v>
      </c>
      <c r="S293" s="15">
        <v>41890.125</v>
      </c>
      <c r="T293" s="11"/>
      <c r="U293" s="12"/>
      <c r="V293" s="12"/>
      <c r="W293" s="13"/>
      <c r="X293" s="14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6"/>
      <c r="AL293" s="16"/>
      <c r="AM293" s="11"/>
      <c r="AN293" s="12"/>
      <c r="AO293" s="12"/>
      <c r="AP293" s="13"/>
      <c r="AQ293" s="14"/>
      <c r="AR293" s="11"/>
      <c r="AS293" s="11"/>
      <c r="AT293" s="11"/>
      <c r="AU293" s="11"/>
      <c r="AV293" s="11"/>
      <c r="AW293" s="11"/>
      <c r="AX293" s="11"/>
      <c r="AY293" s="11"/>
      <c r="AZ293" s="11"/>
      <c r="BA293" s="11"/>
      <c r="BB293" s="11"/>
      <c r="BC293" s="11"/>
      <c r="BD293" s="16"/>
      <c r="BE293" s="16"/>
      <c r="BF293" s="11"/>
      <c r="BG293" s="12"/>
      <c r="BH293" s="12"/>
      <c r="BI293" s="13"/>
      <c r="BJ293" s="14"/>
      <c r="BK293" s="11"/>
      <c r="BL293" s="11"/>
      <c r="BM293" s="11"/>
      <c r="BN293" s="11"/>
      <c r="BO293" s="11"/>
      <c r="BP293" s="11"/>
      <c r="BQ293" s="11"/>
      <c r="BR293" s="11"/>
      <c r="BS293" s="11"/>
      <c r="BT293" s="11"/>
      <c r="BU293" s="11"/>
      <c r="BV293" s="11"/>
      <c r="BW293" s="16"/>
      <c r="BX293" s="16"/>
      <c r="BY293" s="11"/>
      <c r="BZ293" s="12"/>
      <c r="CA293" s="12"/>
      <c r="CB293" s="13"/>
      <c r="CC293" s="14"/>
      <c r="CD293" s="11"/>
      <c r="CE293" s="11"/>
      <c r="CF293" s="11"/>
      <c r="CG293" s="11"/>
      <c r="CH293" s="11"/>
      <c r="CI293" s="11"/>
      <c r="CJ293" s="11"/>
      <c r="CK293" s="11"/>
      <c r="CL293" s="11"/>
      <c r="CM293" s="11"/>
      <c r="CN293" s="11"/>
      <c r="CO293" s="11"/>
      <c r="CP293" s="16"/>
      <c r="CQ293" s="16"/>
      <c r="CR293" s="11"/>
      <c r="CS293" s="12"/>
      <c r="CT293" s="12"/>
      <c r="CU293" s="13"/>
      <c r="CV293" s="14"/>
      <c r="CW293" s="11"/>
      <c r="CX293" s="11"/>
      <c r="CY293" s="11"/>
      <c r="CZ293" s="11"/>
      <c r="DA293" s="11"/>
      <c r="DB293" s="11"/>
      <c r="DC293" s="11"/>
      <c r="DD293" s="11"/>
      <c r="DE293" s="11"/>
      <c r="DF293" s="11"/>
      <c r="DG293" s="11"/>
      <c r="DH293" s="11"/>
      <c r="DI293" s="16"/>
      <c r="DJ293" s="16"/>
      <c r="DK293" s="11"/>
      <c r="DL293" s="12"/>
      <c r="DM293" s="12"/>
      <c r="DN293" s="13"/>
      <c r="DO293" s="14"/>
      <c r="DP293" s="11"/>
      <c r="DQ293" s="11"/>
      <c r="DR293" s="11"/>
      <c r="DS293" s="11"/>
      <c r="DT293" s="11"/>
      <c r="DU293" s="11"/>
      <c r="DV293" s="11"/>
      <c r="DW293" s="11"/>
      <c r="DX293" s="11"/>
      <c r="DY293" s="11"/>
      <c r="DZ293" s="11"/>
      <c r="EA293" s="11"/>
      <c r="EB293" s="16"/>
      <c r="EC293" s="16"/>
      <c r="ED293" s="11"/>
      <c r="EE293" s="12"/>
      <c r="EF293" s="12"/>
      <c r="EG293" s="13"/>
      <c r="EH293" s="14"/>
      <c r="EI293" s="11"/>
      <c r="EJ293" s="11"/>
      <c r="EK293" s="11"/>
      <c r="EL293" s="11"/>
      <c r="EM293" s="11"/>
      <c r="EN293" s="11"/>
      <c r="EO293" s="11"/>
      <c r="EP293" s="11"/>
      <c r="EQ293" s="11"/>
      <c r="ER293" s="11"/>
      <c r="ES293" s="11"/>
      <c r="ET293" s="11"/>
      <c r="EU293" s="16"/>
      <c r="EV293" s="16"/>
      <c r="EW293" s="11"/>
      <c r="EX293" s="12"/>
      <c r="EY293" s="12"/>
      <c r="EZ293" s="13"/>
      <c r="FA293" s="14"/>
      <c r="FB293" s="11"/>
      <c r="FC293" s="11"/>
      <c r="FD293" s="11"/>
      <c r="FE293" s="11"/>
      <c r="FF293" s="11"/>
      <c r="FG293" s="11"/>
      <c r="FH293" s="11"/>
      <c r="FI293" s="11"/>
      <c r="FJ293" s="11"/>
      <c r="FK293" s="11"/>
      <c r="FL293" s="11"/>
      <c r="FM293" s="11"/>
      <c r="FN293" s="16"/>
      <c r="FO293" s="16"/>
      <c r="FP293" s="11"/>
      <c r="FQ293" s="12"/>
      <c r="FR293" s="12"/>
      <c r="FS293" s="13"/>
      <c r="FT293" s="14"/>
      <c r="FU293" s="11"/>
      <c r="FV293" s="11"/>
      <c r="FW293" s="11"/>
      <c r="FX293" s="11"/>
      <c r="FY293" s="11"/>
      <c r="FZ293" s="11"/>
      <c r="GA293" s="11"/>
      <c r="GB293" s="11"/>
      <c r="GC293" s="11"/>
      <c r="GD293" s="11"/>
      <c r="GE293" s="11"/>
      <c r="GF293" s="11"/>
      <c r="GG293" s="16"/>
      <c r="GH293" s="16"/>
      <c r="GI293" s="11"/>
      <c r="GJ293" s="12"/>
      <c r="GK293" s="12"/>
      <c r="GL293" s="13"/>
      <c r="GM293" s="14"/>
      <c r="GN293" s="11"/>
      <c r="GO293" s="11"/>
      <c r="GP293" s="11"/>
      <c r="GQ293" s="11"/>
      <c r="GR293" s="11"/>
      <c r="GS293" s="11"/>
      <c r="GT293" s="11"/>
      <c r="GU293" s="11"/>
      <c r="GV293" s="11"/>
      <c r="GW293" s="11"/>
      <c r="GX293" s="11"/>
      <c r="GY293" s="11"/>
      <c r="GZ293" s="16"/>
      <c r="HA293" s="16"/>
      <c r="HB293" s="11"/>
      <c r="HC293" s="12"/>
      <c r="HD293" s="12"/>
      <c r="HE293" s="13"/>
      <c r="HF293" s="14"/>
      <c r="HG293" s="11"/>
      <c r="HH293" s="11"/>
      <c r="HI293" s="11"/>
      <c r="HJ293" s="11"/>
      <c r="HK293" s="11"/>
      <c r="HL293" s="11"/>
      <c r="HM293" s="11"/>
      <c r="HN293" s="11"/>
      <c r="HO293" s="11"/>
      <c r="HP293" s="11"/>
      <c r="HQ293" s="11"/>
      <c r="HR293" s="11"/>
      <c r="HS293" s="16"/>
      <c r="HT293" s="16"/>
      <c r="HU293" s="11"/>
      <c r="HV293" s="12"/>
      <c r="HW293" s="12"/>
      <c r="HX293" s="13"/>
      <c r="HY293" s="14"/>
      <c r="HZ293" s="11"/>
      <c r="IA293" s="11"/>
      <c r="IB293" s="11"/>
      <c r="IC293" s="11"/>
      <c r="ID293" s="11"/>
      <c r="IE293" s="11"/>
      <c r="IF293" s="11"/>
      <c r="IG293" s="11"/>
      <c r="IH293" s="11"/>
      <c r="II293" s="11"/>
      <c r="IJ293" s="11"/>
      <c r="IK293" s="11"/>
      <c r="IL293" s="16"/>
      <c r="IM293" s="16"/>
      <c r="IN293" s="11"/>
      <c r="IO293" s="12"/>
      <c r="IP293" s="12"/>
      <c r="IQ293" s="13"/>
      <c r="IR293" s="14"/>
      <c r="IS293" s="11"/>
      <c r="IT293" s="11"/>
      <c r="IU293" s="11"/>
      <c r="IV293" s="11"/>
      <c r="IW293" s="11"/>
      <c r="IX293" s="11"/>
      <c r="IY293" s="11"/>
      <c r="IZ293" s="11"/>
      <c r="JA293" s="11"/>
      <c r="JB293" s="11"/>
      <c r="JC293" s="11"/>
      <c r="JD293" s="11"/>
      <c r="JE293" s="16"/>
      <c r="JF293" s="16"/>
      <c r="JG293" s="11"/>
      <c r="JH293" s="12"/>
      <c r="JI293" s="12"/>
      <c r="JJ293" s="13"/>
      <c r="JK293" s="14"/>
      <c r="JL293" s="11"/>
      <c r="JM293" s="11"/>
      <c r="JN293" s="11"/>
      <c r="JO293" s="11"/>
      <c r="JP293" s="11"/>
      <c r="JQ293" s="11"/>
      <c r="JR293" s="11"/>
      <c r="JS293" s="11"/>
      <c r="JT293" s="11"/>
      <c r="JU293" s="11"/>
      <c r="JV293" s="11"/>
      <c r="JW293" s="11"/>
      <c r="JX293" s="16"/>
      <c r="JY293" s="16"/>
      <c r="JZ293" s="11"/>
      <c r="KA293" s="12"/>
      <c r="KB293" s="12"/>
      <c r="KC293" s="13"/>
      <c r="KD293" s="14"/>
      <c r="KE293" s="11"/>
      <c r="KF293" s="11"/>
      <c r="KG293" s="11"/>
      <c r="KH293" s="11"/>
      <c r="KI293" s="11"/>
      <c r="KJ293" s="11"/>
      <c r="KK293" s="11"/>
      <c r="KL293" s="11"/>
      <c r="KM293" s="11"/>
      <c r="KN293" s="11"/>
      <c r="KO293" s="11"/>
      <c r="KP293" s="11"/>
      <c r="KQ293" s="16"/>
      <c r="KR293" s="16"/>
      <c r="KS293" s="11"/>
      <c r="KT293" s="12"/>
      <c r="KU293" s="12"/>
      <c r="KV293" s="13"/>
      <c r="KW293" s="14"/>
      <c r="KX293" s="11"/>
      <c r="KY293" s="11"/>
      <c r="KZ293" s="11"/>
      <c r="LA293" s="11"/>
      <c r="LB293" s="11"/>
      <c r="LC293" s="11"/>
      <c r="LD293" s="11"/>
      <c r="LE293" s="11"/>
      <c r="LF293" s="11"/>
      <c r="LG293" s="11"/>
      <c r="LH293" s="11"/>
      <c r="LI293" s="11"/>
      <c r="LJ293" s="16"/>
      <c r="LK293" s="16"/>
      <c r="LL293" s="11"/>
      <c r="LM293" s="12"/>
      <c r="LN293" s="12"/>
      <c r="LO293" s="13"/>
      <c r="LP293" s="14"/>
      <c r="LQ293" s="11"/>
      <c r="LR293" s="11"/>
      <c r="LS293" s="11"/>
      <c r="LT293" s="11"/>
      <c r="LU293" s="11"/>
      <c r="LV293" s="11"/>
      <c r="LW293" s="11"/>
      <c r="LX293" s="11"/>
      <c r="LY293" s="11"/>
      <c r="LZ293" s="11"/>
      <c r="MA293" s="11"/>
      <c r="MB293" s="11"/>
      <c r="MC293" s="16"/>
      <c r="MD293" s="16"/>
      <c r="ME293" s="11"/>
      <c r="MF293" s="12"/>
      <c r="MG293" s="12"/>
      <c r="MH293" s="13"/>
      <c r="MI293" s="14"/>
      <c r="MJ293" s="11"/>
      <c r="MK293" s="11"/>
      <c r="ML293" s="11"/>
      <c r="MM293" s="11"/>
      <c r="MN293" s="11"/>
      <c r="MO293" s="11"/>
      <c r="MP293" s="11"/>
      <c r="MQ293" s="11"/>
      <c r="MR293" s="11"/>
      <c r="MS293" s="11"/>
      <c r="MT293" s="11"/>
      <c r="MU293" s="11"/>
      <c r="MV293" s="16"/>
      <c r="MW293" s="16"/>
      <c r="MX293" s="11"/>
      <c r="MY293" s="12"/>
      <c r="MZ293" s="12"/>
      <c r="NA293" s="13"/>
      <c r="NB293" s="14"/>
      <c r="NC293" s="11"/>
      <c r="ND293" s="11"/>
      <c r="NE293" s="11"/>
      <c r="NF293" s="11"/>
      <c r="NG293" s="11"/>
      <c r="NH293" s="11"/>
      <c r="NI293" s="11"/>
      <c r="NJ293" s="11"/>
      <c r="NK293" s="11"/>
      <c r="NL293" s="11"/>
      <c r="NM293" s="11"/>
      <c r="NN293" s="11"/>
      <c r="NO293" s="16"/>
      <c r="NP293" s="16"/>
      <c r="NQ293" s="11"/>
      <c r="NR293" s="12"/>
      <c r="NS293" s="12"/>
      <c r="NT293" s="13"/>
      <c r="NU293" s="14"/>
      <c r="NV293" s="11"/>
      <c r="NW293" s="11"/>
      <c r="NX293" s="11"/>
      <c r="NY293" s="11"/>
      <c r="NZ293" s="11"/>
      <c r="OA293" s="11"/>
      <c r="OB293" s="11"/>
      <c r="OC293" s="11"/>
      <c r="OD293" s="11"/>
      <c r="OE293" s="11"/>
      <c r="OF293" s="11"/>
      <c r="OG293" s="11"/>
      <c r="OH293" s="16"/>
      <c r="OI293" s="16"/>
      <c r="OJ293" s="11"/>
      <c r="OK293" s="12"/>
      <c r="OL293" s="12"/>
      <c r="OM293" s="13"/>
      <c r="ON293" s="14"/>
      <c r="OO293" s="11"/>
      <c r="OP293" s="11"/>
      <c r="OQ293" s="11"/>
      <c r="OR293" s="11"/>
      <c r="OS293" s="11"/>
      <c r="OT293" s="11"/>
      <c r="OU293" s="11"/>
      <c r="OV293" s="11"/>
      <c r="OW293" s="11"/>
      <c r="OX293" s="11"/>
      <c r="OY293" s="11"/>
      <c r="OZ293" s="11"/>
      <c r="PA293" s="16"/>
      <c r="PB293" s="16"/>
    </row>
    <row r="294" spans="1:418" ht="100" customHeight="1" x14ac:dyDescent="0.75">
      <c r="A294" s="12">
        <v>3518</v>
      </c>
      <c r="B294" s="12" t="s">
        <v>3517</v>
      </c>
      <c r="C294" s="12" t="s">
        <v>7628</v>
      </c>
      <c r="D294" s="26">
        <v>1500</v>
      </c>
      <c r="E294" s="27">
        <v>1650.69</v>
      </c>
      <c r="F294" s="12" t="s">
        <v>8218</v>
      </c>
      <c r="G294" s="12" t="s">
        <v>8223</v>
      </c>
      <c r="H294" s="12" t="s">
        <v>8245</v>
      </c>
      <c r="I294" s="12">
        <v>1412259660</v>
      </c>
      <c r="J294" s="12">
        <v>1410461299</v>
      </c>
      <c r="K294" s="12" t="b">
        <v>0</v>
      </c>
      <c r="L294" s="12">
        <v>33</v>
      </c>
      <c r="M294" s="12" t="b">
        <v>1</v>
      </c>
      <c r="N294" s="12" t="s">
        <v>8273</v>
      </c>
      <c r="O294" s="12" t="s">
        <v>8274</v>
      </c>
      <c r="P294" s="12">
        <v>110</v>
      </c>
      <c r="Q294" s="12">
        <v>50.02</v>
      </c>
      <c r="R294" s="15">
        <v>41893.783553240741</v>
      </c>
      <c r="S294" s="15">
        <v>41914.597916666666</v>
      </c>
      <c r="T294" s="11"/>
      <c r="U294" s="12"/>
      <c r="V294" s="12"/>
      <c r="W294" s="13"/>
      <c r="X294" s="14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6"/>
      <c r="AL294" s="16"/>
      <c r="AM294" s="11"/>
      <c r="AN294" s="12"/>
      <c r="AO294" s="12"/>
      <c r="AP294" s="13"/>
      <c r="AQ294" s="14"/>
      <c r="AR294" s="11"/>
      <c r="AS294" s="11"/>
      <c r="AT294" s="11"/>
      <c r="AU294" s="11"/>
      <c r="AV294" s="11"/>
      <c r="AW294" s="11"/>
      <c r="AX294" s="11"/>
      <c r="AY294" s="11"/>
      <c r="AZ294" s="11"/>
      <c r="BA294" s="11"/>
      <c r="BB294" s="11"/>
      <c r="BC294" s="11"/>
      <c r="BD294" s="16"/>
      <c r="BE294" s="16"/>
      <c r="BF294" s="11"/>
      <c r="BG294" s="12"/>
      <c r="BH294" s="12"/>
      <c r="BI294" s="13"/>
      <c r="BJ294" s="14"/>
      <c r="BK294" s="11"/>
      <c r="BL294" s="11"/>
      <c r="BM294" s="11"/>
      <c r="BN294" s="11"/>
      <c r="BO294" s="11"/>
      <c r="BP294" s="11"/>
      <c r="BQ294" s="11"/>
      <c r="BR294" s="11"/>
      <c r="BS294" s="11"/>
      <c r="BT294" s="11"/>
      <c r="BU294" s="11"/>
      <c r="BV294" s="11"/>
      <c r="BW294" s="16"/>
      <c r="BX294" s="16"/>
      <c r="BY294" s="11"/>
      <c r="BZ294" s="12"/>
      <c r="CA294" s="12"/>
      <c r="CB294" s="13"/>
      <c r="CC294" s="14"/>
      <c r="CD294" s="11"/>
      <c r="CE294" s="11"/>
      <c r="CF294" s="11"/>
      <c r="CG294" s="11"/>
      <c r="CH294" s="11"/>
      <c r="CI294" s="11"/>
      <c r="CJ294" s="11"/>
      <c r="CK294" s="11"/>
      <c r="CL294" s="11"/>
      <c r="CM294" s="11"/>
      <c r="CN294" s="11"/>
      <c r="CO294" s="11"/>
      <c r="CP294" s="16"/>
      <c r="CQ294" s="16"/>
      <c r="CR294" s="11"/>
      <c r="CS294" s="12"/>
      <c r="CT294" s="12"/>
      <c r="CU294" s="13"/>
      <c r="CV294" s="14"/>
      <c r="CW294" s="11"/>
      <c r="CX294" s="11"/>
      <c r="CY294" s="11"/>
      <c r="CZ294" s="11"/>
      <c r="DA294" s="11"/>
      <c r="DB294" s="11"/>
      <c r="DC294" s="11"/>
      <c r="DD294" s="11"/>
      <c r="DE294" s="11"/>
      <c r="DF294" s="11"/>
      <c r="DG294" s="11"/>
      <c r="DH294" s="11"/>
      <c r="DI294" s="16"/>
      <c r="DJ294" s="16"/>
      <c r="DK294" s="11"/>
      <c r="DL294" s="12"/>
      <c r="DM294" s="12"/>
      <c r="DN294" s="13"/>
      <c r="DO294" s="14"/>
      <c r="DP294" s="11"/>
      <c r="DQ294" s="11"/>
      <c r="DR294" s="11"/>
      <c r="DS294" s="11"/>
      <c r="DT294" s="11"/>
      <c r="DU294" s="11"/>
      <c r="DV294" s="11"/>
      <c r="DW294" s="11"/>
      <c r="DX294" s="11"/>
      <c r="DY294" s="11"/>
      <c r="DZ294" s="11"/>
      <c r="EA294" s="11"/>
      <c r="EB294" s="16"/>
      <c r="EC294" s="16"/>
      <c r="ED294" s="11"/>
      <c r="EE294" s="12"/>
      <c r="EF294" s="12"/>
      <c r="EG294" s="13"/>
      <c r="EH294" s="14"/>
      <c r="EI294" s="11"/>
      <c r="EJ294" s="11"/>
      <c r="EK294" s="11"/>
      <c r="EL294" s="11"/>
      <c r="EM294" s="11"/>
      <c r="EN294" s="11"/>
      <c r="EO294" s="11"/>
      <c r="EP294" s="11"/>
      <c r="EQ294" s="11"/>
      <c r="ER294" s="11"/>
      <c r="ES294" s="11"/>
      <c r="ET294" s="11"/>
      <c r="EU294" s="16"/>
      <c r="EV294" s="16"/>
      <c r="EW294" s="11"/>
      <c r="EX294" s="12"/>
      <c r="EY294" s="12"/>
      <c r="EZ294" s="13"/>
      <c r="FA294" s="14"/>
      <c r="FB294" s="11"/>
      <c r="FC294" s="11"/>
      <c r="FD294" s="11"/>
      <c r="FE294" s="11"/>
      <c r="FF294" s="11"/>
      <c r="FG294" s="11"/>
      <c r="FH294" s="11"/>
      <c r="FI294" s="11"/>
      <c r="FJ294" s="11"/>
      <c r="FK294" s="11"/>
      <c r="FL294" s="11"/>
      <c r="FM294" s="11"/>
      <c r="FN294" s="16"/>
      <c r="FO294" s="16"/>
      <c r="FP294" s="11"/>
      <c r="FQ294" s="12"/>
      <c r="FR294" s="12"/>
      <c r="FS294" s="13"/>
      <c r="FT294" s="14"/>
      <c r="FU294" s="11"/>
      <c r="FV294" s="11"/>
      <c r="FW294" s="11"/>
      <c r="FX294" s="11"/>
      <c r="FY294" s="11"/>
      <c r="FZ294" s="11"/>
      <c r="GA294" s="11"/>
      <c r="GB294" s="11"/>
      <c r="GC294" s="11"/>
      <c r="GD294" s="11"/>
      <c r="GE294" s="11"/>
      <c r="GF294" s="11"/>
      <c r="GG294" s="16"/>
      <c r="GH294" s="16"/>
      <c r="GI294" s="11"/>
      <c r="GJ294" s="12"/>
      <c r="GK294" s="12"/>
      <c r="GL294" s="13"/>
      <c r="GM294" s="14"/>
      <c r="GN294" s="11"/>
      <c r="GO294" s="11"/>
      <c r="GP294" s="11"/>
      <c r="GQ294" s="11"/>
      <c r="GR294" s="11"/>
      <c r="GS294" s="11"/>
      <c r="GT294" s="11"/>
      <c r="GU294" s="11"/>
      <c r="GV294" s="11"/>
      <c r="GW294" s="11"/>
      <c r="GX294" s="11"/>
      <c r="GY294" s="11"/>
      <c r="GZ294" s="16"/>
      <c r="HA294" s="16"/>
      <c r="HB294" s="11"/>
      <c r="HC294" s="12"/>
      <c r="HD294" s="12"/>
      <c r="HE294" s="13"/>
      <c r="HF294" s="14"/>
      <c r="HG294" s="11"/>
      <c r="HH294" s="11"/>
      <c r="HI294" s="11"/>
      <c r="HJ294" s="11"/>
      <c r="HK294" s="11"/>
      <c r="HL294" s="11"/>
      <c r="HM294" s="11"/>
      <c r="HN294" s="11"/>
      <c r="HO294" s="11"/>
      <c r="HP294" s="11"/>
      <c r="HQ294" s="11"/>
      <c r="HR294" s="11"/>
      <c r="HS294" s="16"/>
      <c r="HT294" s="16"/>
      <c r="HU294" s="11"/>
      <c r="HV294" s="12"/>
      <c r="HW294" s="12"/>
      <c r="HX294" s="13"/>
      <c r="HY294" s="14"/>
      <c r="HZ294" s="11"/>
      <c r="IA294" s="11"/>
      <c r="IB294" s="11"/>
      <c r="IC294" s="11"/>
      <c r="ID294" s="11"/>
      <c r="IE294" s="11"/>
      <c r="IF294" s="11"/>
      <c r="IG294" s="11"/>
      <c r="IH294" s="11"/>
      <c r="II294" s="11"/>
      <c r="IJ294" s="11"/>
      <c r="IK294" s="11"/>
      <c r="IL294" s="16"/>
      <c r="IM294" s="16"/>
      <c r="IN294" s="11"/>
      <c r="IO294" s="12"/>
      <c r="IP294" s="12"/>
      <c r="IQ294" s="13"/>
      <c r="IR294" s="14"/>
      <c r="IS294" s="11"/>
      <c r="IT294" s="11"/>
      <c r="IU294" s="11"/>
      <c r="IV294" s="11"/>
      <c r="IW294" s="11"/>
      <c r="IX294" s="11"/>
      <c r="IY294" s="11"/>
      <c r="IZ294" s="11"/>
      <c r="JA294" s="11"/>
      <c r="JB294" s="11"/>
      <c r="JC294" s="11"/>
      <c r="JD294" s="11"/>
      <c r="JE294" s="16"/>
      <c r="JF294" s="16"/>
      <c r="JG294" s="11"/>
      <c r="JH294" s="12"/>
      <c r="JI294" s="12"/>
      <c r="JJ294" s="13"/>
      <c r="JK294" s="14"/>
      <c r="JL294" s="11"/>
      <c r="JM294" s="11"/>
      <c r="JN294" s="11"/>
      <c r="JO294" s="11"/>
      <c r="JP294" s="11"/>
      <c r="JQ294" s="11"/>
      <c r="JR294" s="11"/>
      <c r="JS294" s="11"/>
      <c r="JT294" s="11"/>
      <c r="JU294" s="11"/>
      <c r="JV294" s="11"/>
      <c r="JW294" s="11"/>
      <c r="JX294" s="16"/>
      <c r="JY294" s="16"/>
      <c r="JZ294" s="11"/>
      <c r="KA294" s="12"/>
      <c r="KB294" s="12"/>
      <c r="KC294" s="13"/>
      <c r="KD294" s="14"/>
      <c r="KE294" s="11"/>
      <c r="KF294" s="11"/>
      <c r="KG294" s="11"/>
      <c r="KH294" s="11"/>
      <c r="KI294" s="11"/>
      <c r="KJ294" s="11"/>
      <c r="KK294" s="11"/>
      <c r="KL294" s="11"/>
      <c r="KM294" s="11"/>
      <c r="KN294" s="11"/>
      <c r="KO294" s="11"/>
      <c r="KP294" s="11"/>
      <c r="KQ294" s="16"/>
      <c r="KR294" s="16"/>
      <c r="KS294" s="11"/>
      <c r="KT294" s="12"/>
      <c r="KU294" s="12"/>
      <c r="KV294" s="13"/>
      <c r="KW294" s="14"/>
      <c r="KX294" s="11"/>
      <c r="KY294" s="11"/>
      <c r="KZ294" s="11"/>
      <c r="LA294" s="11"/>
      <c r="LB294" s="11"/>
      <c r="LC294" s="11"/>
      <c r="LD294" s="11"/>
      <c r="LE294" s="11"/>
      <c r="LF294" s="11"/>
      <c r="LG294" s="11"/>
      <c r="LH294" s="11"/>
      <c r="LI294" s="11"/>
      <c r="LJ294" s="16"/>
      <c r="LK294" s="16"/>
      <c r="LL294" s="11"/>
      <c r="LM294" s="12"/>
      <c r="LN294" s="12"/>
      <c r="LO294" s="13"/>
      <c r="LP294" s="14"/>
      <c r="LQ294" s="11"/>
      <c r="LR294" s="11"/>
      <c r="LS294" s="11"/>
      <c r="LT294" s="11"/>
      <c r="LU294" s="11"/>
      <c r="LV294" s="11"/>
      <c r="LW294" s="11"/>
      <c r="LX294" s="11"/>
      <c r="LY294" s="11"/>
      <c r="LZ294" s="11"/>
      <c r="MA294" s="11"/>
      <c r="MB294" s="11"/>
      <c r="MC294" s="16"/>
      <c r="MD294" s="16"/>
      <c r="ME294" s="11"/>
      <c r="MF294" s="12"/>
      <c r="MG294" s="12"/>
      <c r="MH294" s="13"/>
      <c r="MI294" s="14"/>
      <c r="MJ294" s="11"/>
      <c r="MK294" s="11"/>
      <c r="ML294" s="11"/>
      <c r="MM294" s="11"/>
      <c r="MN294" s="11"/>
      <c r="MO294" s="11"/>
      <c r="MP294" s="11"/>
      <c r="MQ294" s="11"/>
      <c r="MR294" s="11"/>
      <c r="MS294" s="11"/>
      <c r="MT294" s="11"/>
      <c r="MU294" s="11"/>
      <c r="MV294" s="16"/>
      <c r="MW294" s="16"/>
      <c r="MX294" s="11"/>
      <c r="MY294" s="12"/>
      <c r="MZ294" s="12"/>
      <c r="NA294" s="13"/>
      <c r="NB294" s="14"/>
      <c r="NC294" s="11"/>
      <c r="ND294" s="11"/>
      <c r="NE294" s="11"/>
      <c r="NF294" s="11"/>
      <c r="NG294" s="11"/>
      <c r="NH294" s="11"/>
      <c r="NI294" s="11"/>
      <c r="NJ294" s="11"/>
      <c r="NK294" s="11"/>
      <c r="NL294" s="11"/>
      <c r="NM294" s="11"/>
      <c r="NN294" s="11"/>
      <c r="NO294" s="16"/>
      <c r="NP294" s="16"/>
      <c r="NQ294" s="11"/>
      <c r="NR294" s="12"/>
      <c r="NS294" s="12"/>
      <c r="NT294" s="13"/>
      <c r="NU294" s="14"/>
      <c r="NV294" s="11"/>
      <c r="NW294" s="11"/>
      <c r="NX294" s="11"/>
      <c r="NY294" s="11"/>
      <c r="NZ294" s="11"/>
      <c r="OA294" s="11"/>
      <c r="OB294" s="11"/>
      <c r="OC294" s="11"/>
      <c r="OD294" s="11"/>
      <c r="OE294" s="11"/>
      <c r="OF294" s="11"/>
      <c r="OG294" s="11"/>
      <c r="OH294" s="16"/>
      <c r="OI294" s="16"/>
      <c r="OJ294" s="11"/>
      <c r="OK294" s="12"/>
      <c r="OL294" s="12"/>
      <c r="OM294" s="13"/>
      <c r="ON294" s="14"/>
      <c r="OO294" s="11"/>
      <c r="OP294" s="11"/>
      <c r="OQ294" s="11"/>
      <c r="OR294" s="11"/>
      <c r="OS294" s="11"/>
      <c r="OT294" s="11"/>
      <c r="OU294" s="11"/>
      <c r="OV294" s="11"/>
      <c r="OW294" s="11"/>
      <c r="OX294" s="11"/>
      <c r="OY294" s="11"/>
      <c r="OZ294" s="11"/>
      <c r="PA294" s="16"/>
      <c r="PB294" s="16"/>
    </row>
    <row r="295" spans="1:418" ht="100" customHeight="1" x14ac:dyDescent="0.75">
      <c r="A295" s="12">
        <v>3521</v>
      </c>
      <c r="B295" s="12" t="s">
        <v>3520</v>
      </c>
      <c r="C295" s="12" t="s">
        <v>7631</v>
      </c>
      <c r="D295" s="26">
        <v>350</v>
      </c>
      <c r="E295" s="27">
        <v>593</v>
      </c>
      <c r="F295" s="12" t="s">
        <v>8218</v>
      </c>
      <c r="G295" s="12" t="s">
        <v>8223</v>
      </c>
      <c r="H295" s="12" t="s">
        <v>8245</v>
      </c>
      <c r="I295" s="12">
        <v>1411980020</v>
      </c>
      <c r="J295" s="12">
        <v>1409388020</v>
      </c>
      <c r="K295" s="12" t="b">
        <v>0</v>
      </c>
      <c r="L295" s="12">
        <v>13</v>
      </c>
      <c r="M295" s="12" t="b">
        <v>1</v>
      </c>
      <c r="N295" s="12" t="s">
        <v>8273</v>
      </c>
      <c r="O295" s="12" t="s">
        <v>8274</v>
      </c>
      <c r="P295" s="12">
        <v>169</v>
      </c>
      <c r="Q295" s="12">
        <v>45.62</v>
      </c>
      <c r="R295" s="15">
        <v>41881.361342592594</v>
      </c>
      <c r="S295" s="15">
        <v>41911.361342592594</v>
      </c>
      <c r="T295" s="11"/>
      <c r="U295" s="12"/>
      <c r="V295" s="12"/>
      <c r="W295" s="13"/>
      <c r="X295" s="14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6"/>
      <c r="AL295" s="16"/>
      <c r="AM295" s="11"/>
      <c r="AN295" s="12"/>
      <c r="AO295" s="12"/>
      <c r="AP295" s="13"/>
      <c r="AQ295" s="14"/>
      <c r="AR295" s="11"/>
      <c r="AS295" s="11"/>
      <c r="AT295" s="11"/>
      <c r="AU295" s="11"/>
      <c r="AV295" s="11"/>
      <c r="AW295" s="11"/>
      <c r="AX295" s="11"/>
      <c r="AY295" s="11"/>
      <c r="AZ295" s="11"/>
      <c r="BA295" s="11"/>
      <c r="BB295" s="11"/>
      <c r="BC295" s="11"/>
      <c r="BD295" s="16"/>
      <c r="BE295" s="16"/>
      <c r="BF295" s="11"/>
      <c r="BG295" s="12"/>
      <c r="BH295" s="12"/>
      <c r="BI295" s="13"/>
      <c r="BJ295" s="14"/>
      <c r="BK295" s="11"/>
      <c r="BL295" s="11"/>
      <c r="BM295" s="11"/>
      <c r="BN295" s="11"/>
      <c r="BO295" s="11"/>
      <c r="BP295" s="11"/>
      <c r="BQ295" s="11"/>
      <c r="BR295" s="11"/>
      <c r="BS295" s="11"/>
      <c r="BT295" s="11"/>
      <c r="BU295" s="11"/>
      <c r="BV295" s="11"/>
      <c r="BW295" s="16"/>
      <c r="BX295" s="16"/>
      <c r="BY295" s="11"/>
      <c r="BZ295" s="12"/>
      <c r="CA295" s="12"/>
      <c r="CB295" s="13"/>
      <c r="CC295" s="14"/>
      <c r="CD295" s="11"/>
      <c r="CE295" s="11"/>
      <c r="CF295" s="11"/>
      <c r="CG295" s="11"/>
      <c r="CH295" s="11"/>
      <c r="CI295" s="11"/>
      <c r="CJ295" s="11"/>
      <c r="CK295" s="11"/>
      <c r="CL295" s="11"/>
      <c r="CM295" s="11"/>
      <c r="CN295" s="11"/>
      <c r="CO295" s="11"/>
      <c r="CP295" s="16"/>
      <c r="CQ295" s="16"/>
      <c r="CR295" s="11"/>
      <c r="CS295" s="12"/>
      <c r="CT295" s="12"/>
      <c r="CU295" s="13"/>
      <c r="CV295" s="14"/>
      <c r="CW295" s="11"/>
      <c r="CX295" s="11"/>
      <c r="CY295" s="11"/>
      <c r="CZ295" s="11"/>
      <c r="DA295" s="11"/>
      <c r="DB295" s="11"/>
      <c r="DC295" s="11"/>
      <c r="DD295" s="11"/>
      <c r="DE295" s="11"/>
      <c r="DF295" s="11"/>
      <c r="DG295" s="11"/>
      <c r="DH295" s="11"/>
      <c r="DI295" s="16"/>
      <c r="DJ295" s="16"/>
      <c r="DK295" s="11"/>
      <c r="DL295" s="12"/>
      <c r="DM295" s="12"/>
      <c r="DN295" s="13"/>
      <c r="DO295" s="14"/>
      <c r="DP295" s="11"/>
      <c r="DQ295" s="11"/>
      <c r="DR295" s="11"/>
      <c r="DS295" s="11"/>
      <c r="DT295" s="11"/>
      <c r="DU295" s="11"/>
      <c r="DV295" s="11"/>
      <c r="DW295" s="11"/>
      <c r="DX295" s="11"/>
      <c r="DY295" s="11"/>
      <c r="DZ295" s="11"/>
      <c r="EA295" s="11"/>
      <c r="EB295" s="16"/>
      <c r="EC295" s="16"/>
      <c r="ED295" s="11"/>
      <c r="EE295" s="12"/>
      <c r="EF295" s="12"/>
      <c r="EG295" s="13"/>
      <c r="EH295" s="14"/>
      <c r="EI295" s="11"/>
      <c r="EJ295" s="11"/>
      <c r="EK295" s="11"/>
      <c r="EL295" s="11"/>
      <c r="EM295" s="11"/>
      <c r="EN295" s="11"/>
      <c r="EO295" s="11"/>
      <c r="EP295" s="11"/>
      <c r="EQ295" s="11"/>
      <c r="ER295" s="11"/>
      <c r="ES295" s="11"/>
      <c r="ET295" s="11"/>
      <c r="EU295" s="16"/>
      <c r="EV295" s="16"/>
      <c r="EW295" s="11"/>
      <c r="EX295" s="12"/>
      <c r="EY295" s="12"/>
      <c r="EZ295" s="13"/>
      <c r="FA295" s="14"/>
      <c r="FB295" s="11"/>
      <c r="FC295" s="11"/>
      <c r="FD295" s="11"/>
      <c r="FE295" s="11"/>
      <c r="FF295" s="11"/>
      <c r="FG295" s="11"/>
      <c r="FH295" s="11"/>
      <c r="FI295" s="11"/>
      <c r="FJ295" s="11"/>
      <c r="FK295" s="11"/>
      <c r="FL295" s="11"/>
      <c r="FM295" s="11"/>
      <c r="FN295" s="16"/>
      <c r="FO295" s="16"/>
      <c r="FP295" s="11"/>
      <c r="FQ295" s="12"/>
      <c r="FR295" s="12"/>
      <c r="FS295" s="13"/>
      <c r="FT295" s="14"/>
      <c r="FU295" s="11"/>
      <c r="FV295" s="11"/>
      <c r="FW295" s="11"/>
      <c r="FX295" s="11"/>
      <c r="FY295" s="11"/>
      <c r="FZ295" s="11"/>
      <c r="GA295" s="11"/>
      <c r="GB295" s="11"/>
      <c r="GC295" s="11"/>
      <c r="GD295" s="11"/>
      <c r="GE295" s="11"/>
      <c r="GF295" s="11"/>
      <c r="GG295" s="16"/>
      <c r="GH295" s="16"/>
      <c r="GI295" s="11"/>
      <c r="GJ295" s="12"/>
      <c r="GK295" s="12"/>
      <c r="GL295" s="13"/>
      <c r="GM295" s="14"/>
      <c r="GN295" s="11"/>
      <c r="GO295" s="11"/>
      <c r="GP295" s="11"/>
      <c r="GQ295" s="11"/>
      <c r="GR295" s="11"/>
      <c r="GS295" s="11"/>
      <c r="GT295" s="11"/>
      <c r="GU295" s="11"/>
      <c r="GV295" s="11"/>
      <c r="GW295" s="11"/>
      <c r="GX295" s="11"/>
      <c r="GY295" s="11"/>
      <c r="GZ295" s="16"/>
      <c r="HA295" s="16"/>
      <c r="HB295" s="11"/>
      <c r="HC295" s="12"/>
      <c r="HD295" s="12"/>
      <c r="HE295" s="13"/>
      <c r="HF295" s="14"/>
      <c r="HG295" s="11"/>
      <c r="HH295" s="11"/>
      <c r="HI295" s="11"/>
      <c r="HJ295" s="11"/>
      <c r="HK295" s="11"/>
      <c r="HL295" s="11"/>
      <c r="HM295" s="11"/>
      <c r="HN295" s="11"/>
      <c r="HO295" s="11"/>
      <c r="HP295" s="11"/>
      <c r="HQ295" s="11"/>
      <c r="HR295" s="11"/>
      <c r="HS295" s="16"/>
      <c r="HT295" s="16"/>
      <c r="HU295" s="11"/>
      <c r="HV295" s="12"/>
      <c r="HW295" s="12"/>
      <c r="HX295" s="13"/>
      <c r="HY295" s="14"/>
      <c r="HZ295" s="11"/>
      <c r="IA295" s="11"/>
      <c r="IB295" s="11"/>
      <c r="IC295" s="11"/>
      <c r="ID295" s="11"/>
      <c r="IE295" s="11"/>
      <c r="IF295" s="11"/>
      <c r="IG295" s="11"/>
      <c r="IH295" s="11"/>
      <c r="II295" s="11"/>
      <c r="IJ295" s="11"/>
      <c r="IK295" s="11"/>
      <c r="IL295" s="16"/>
      <c r="IM295" s="16"/>
      <c r="IN295" s="11"/>
      <c r="IO295" s="12"/>
      <c r="IP295" s="12"/>
      <c r="IQ295" s="13"/>
      <c r="IR295" s="14"/>
      <c r="IS295" s="11"/>
      <c r="IT295" s="11"/>
      <c r="IU295" s="11"/>
      <c r="IV295" s="11"/>
      <c r="IW295" s="11"/>
      <c r="IX295" s="11"/>
      <c r="IY295" s="11"/>
      <c r="IZ295" s="11"/>
      <c r="JA295" s="11"/>
      <c r="JB295" s="11"/>
      <c r="JC295" s="11"/>
      <c r="JD295" s="11"/>
      <c r="JE295" s="16"/>
      <c r="JF295" s="16"/>
      <c r="JG295" s="11"/>
      <c r="JH295" s="12"/>
      <c r="JI295" s="12"/>
      <c r="JJ295" s="13"/>
      <c r="JK295" s="14"/>
      <c r="JL295" s="11"/>
      <c r="JM295" s="11"/>
      <c r="JN295" s="11"/>
      <c r="JO295" s="11"/>
      <c r="JP295" s="11"/>
      <c r="JQ295" s="11"/>
      <c r="JR295" s="11"/>
      <c r="JS295" s="11"/>
      <c r="JT295" s="11"/>
      <c r="JU295" s="11"/>
      <c r="JV295" s="11"/>
      <c r="JW295" s="11"/>
      <c r="JX295" s="16"/>
      <c r="JY295" s="16"/>
      <c r="JZ295" s="11"/>
      <c r="KA295" s="12"/>
      <c r="KB295" s="12"/>
      <c r="KC295" s="13"/>
      <c r="KD295" s="14"/>
      <c r="KE295" s="11"/>
      <c r="KF295" s="11"/>
      <c r="KG295" s="11"/>
      <c r="KH295" s="11"/>
      <c r="KI295" s="11"/>
      <c r="KJ295" s="11"/>
      <c r="KK295" s="11"/>
      <c r="KL295" s="11"/>
      <c r="KM295" s="11"/>
      <c r="KN295" s="11"/>
      <c r="KO295" s="11"/>
      <c r="KP295" s="11"/>
      <c r="KQ295" s="16"/>
      <c r="KR295" s="16"/>
      <c r="KS295" s="11"/>
      <c r="KT295" s="12"/>
      <c r="KU295" s="12"/>
      <c r="KV295" s="13"/>
      <c r="KW295" s="14"/>
      <c r="KX295" s="11"/>
      <c r="KY295" s="11"/>
      <c r="KZ295" s="11"/>
      <c r="LA295" s="11"/>
      <c r="LB295" s="11"/>
      <c r="LC295" s="11"/>
      <c r="LD295" s="11"/>
      <c r="LE295" s="11"/>
      <c r="LF295" s="11"/>
      <c r="LG295" s="11"/>
      <c r="LH295" s="11"/>
      <c r="LI295" s="11"/>
      <c r="LJ295" s="16"/>
      <c r="LK295" s="16"/>
      <c r="LL295" s="11"/>
      <c r="LM295" s="12"/>
      <c r="LN295" s="12"/>
      <c r="LO295" s="13"/>
      <c r="LP295" s="14"/>
      <c r="LQ295" s="11"/>
      <c r="LR295" s="11"/>
      <c r="LS295" s="11"/>
      <c r="LT295" s="11"/>
      <c r="LU295" s="11"/>
      <c r="LV295" s="11"/>
      <c r="LW295" s="11"/>
      <c r="LX295" s="11"/>
      <c r="LY295" s="11"/>
      <c r="LZ295" s="11"/>
      <c r="MA295" s="11"/>
      <c r="MB295" s="11"/>
      <c r="MC295" s="16"/>
      <c r="MD295" s="16"/>
      <c r="ME295" s="11"/>
      <c r="MF295" s="12"/>
      <c r="MG295" s="12"/>
      <c r="MH295" s="13"/>
      <c r="MI295" s="14"/>
      <c r="MJ295" s="11"/>
      <c r="MK295" s="11"/>
      <c r="ML295" s="11"/>
      <c r="MM295" s="11"/>
      <c r="MN295" s="11"/>
      <c r="MO295" s="11"/>
      <c r="MP295" s="11"/>
      <c r="MQ295" s="11"/>
      <c r="MR295" s="11"/>
      <c r="MS295" s="11"/>
      <c r="MT295" s="11"/>
      <c r="MU295" s="11"/>
      <c r="MV295" s="16"/>
      <c r="MW295" s="16"/>
      <c r="MX295" s="11"/>
      <c r="MY295" s="12"/>
      <c r="MZ295" s="12"/>
      <c r="NA295" s="13"/>
      <c r="NB295" s="14"/>
      <c r="NC295" s="11"/>
      <c r="ND295" s="11"/>
      <c r="NE295" s="11"/>
      <c r="NF295" s="11"/>
      <c r="NG295" s="11"/>
      <c r="NH295" s="11"/>
      <c r="NI295" s="11"/>
      <c r="NJ295" s="11"/>
      <c r="NK295" s="11"/>
      <c r="NL295" s="11"/>
      <c r="NM295" s="11"/>
      <c r="NN295" s="11"/>
      <c r="NO295" s="16"/>
      <c r="NP295" s="16"/>
      <c r="NQ295" s="11"/>
      <c r="NR295" s="12"/>
      <c r="NS295" s="12"/>
      <c r="NT295" s="13"/>
      <c r="NU295" s="14"/>
      <c r="NV295" s="11"/>
      <c r="NW295" s="11"/>
      <c r="NX295" s="11"/>
      <c r="NY295" s="11"/>
      <c r="NZ295" s="11"/>
      <c r="OA295" s="11"/>
      <c r="OB295" s="11"/>
      <c r="OC295" s="11"/>
      <c r="OD295" s="11"/>
      <c r="OE295" s="11"/>
      <c r="OF295" s="11"/>
      <c r="OG295" s="11"/>
      <c r="OH295" s="16"/>
      <c r="OI295" s="16"/>
      <c r="OJ295" s="11"/>
      <c r="OK295" s="12"/>
      <c r="OL295" s="12"/>
      <c r="OM295" s="13"/>
      <c r="ON295" s="14"/>
      <c r="OO295" s="11"/>
      <c r="OP295" s="11"/>
      <c r="OQ295" s="11"/>
      <c r="OR295" s="11"/>
      <c r="OS295" s="11"/>
      <c r="OT295" s="11"/>
      <c r="OU295" s="11"/>
      <c r="OV295" s="11"/>
      <c r="OW295" s="11"/>
      <c r="OX295" s="11"/>
      <c r="OY295" s="11"/>
      <c r="OZ295" s="11"/>
      <c r="PA295" s="16"/>
      <c r="PB295" s="16"/>
    </row>
    <row r="296" spans="1:418" ht="100" customHeight="1" x14ac:dyDescent="0.75">
      <c r="A296" s="12">
        <v>3524</v>
      </c>
      <c r="B296" s="12" t="s">
        <v>3523</v>
      </c>
      <c r="C296" s="12" t="s">
        <v>7634</v>
      </c>
      <c r="D296" s="26">
        <v>10000</v>
      </c>
      <c r="E296" s="27">
        <v>10156</v>
      </c>
      <c r="F296" s="12" t="s">
        <v>8218</v>
      </c>
      <c r="G296" s="12" t="s">
        <v>8223</v>
      </c>
      <c r="H296" s="12" t="s">
        <v>8245</v>
      </c>
      <c r="I296" s="12">
        <v>1410580800</v>
      </c>
      <c r="J296" s="12">
        <v>1409336373</v>
      </c>
      <c r="K296" s="12" t="b">
        <v>0</v>
      </c>
      <c r="L296" s="12">
        <v>74</v>
      </c>
      <c r="M296" s="12" t="b">
        <v>1</v>
      </c>
      <c r="N296" s="12" t="s">
        <v>8273</v>
      </c>
      <c r="O296" s="12" t="s">
        <v>8274</v>
      </c>
      <c r="P296" s="12">
        <v>102</v>
      </c>
      <c r="Q296" s="12">
        <v>137.24</v>
      </c>
      <c r="R296" s="15">
        <v>41880.76357638889</v>
      </c>
      <c r="S296" s="15">
        <v>41895.166666666664</v>
      </c>
      <c r="T296" s="11"/>
      <c r="U296" s="12"/>
      <c r="V296" s="12"/>
      <c r="W296" s="13"/>
      <c r="X296" s="14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6"/>
      <c r="AL296" s="16"/>
      <c r="AM296" s="11"/>
      <c r="AN296" s="12"/>
      <c r="AO296" s="12"/>
      <c r="AP296" s="13"/>
      <c r="AQ296" s="14"/>
      <c r="AR296" s="11"/>
      <c r="AS296" s="11"/>
      <c r="AT296" s="11"/>
      <c r="AU296" s="11"/>
      <c r="AV296" s="11"/>
      <c r="AW296" s="11"/>
      <c r="AX296" s="11"/>
      <c r="AY296" s="11"/>
      <c r="AZ296" s="11"/>
      <c r="BA296" s="11"/>
      <c r="BB296" s="11"/>
      <c r="BC296" s="11"/>
      <c r="BD296" s="16"/>
      <c r="BE296" s="16"/>
      <c r="BF296" s="11"/>
      <c r="BG296" s="12"/>
      <c r="BH296" s="12"/>
      <c r="BI296" s="13"/>
      <c r="BJ296" s="14"/>
      <c r="BK296" s="11"/>
      <c r="BL296" s="11"/>
      <c r="BM296" s="11"/>
      <c r="BN296" s="11"/>
      <c r="BO296" s="11"/>
      <c r="BP296" s="11"/>
      <c r="BQ296" s="11"/>
      <c r="BR296" s="11"/>
      <c r="BS296" s="11"/>
      <c r="BT296" s="11"/>
      <c r="BU296" s="11"/>
      <c r="BV296" s="11"/>
      <c r="BW296" s="16"/>
      <c r="BX296" s="16"/>
      <c r="BY296" s="11"/>
      <c r="BZ296" s="12"/>
      <c r="CA296" s="12"/>
      <c r="CB296" s="13"/>
      <c r="CC296" s="14"/>
      <c r="CD296" s="11"/>
      <c r="CE296" s="11"/>
      <c r="CF296" s="11"/>
      <c r="CG296" s="11"/>
      <c r="CH296" s="11"/>
      <c r="CI296" s="11"/>
      <c r="CJ296" s="11"/>
      <c r="CK296" s="11"/>
      <c r="CL296" s="11"/>
      <c r="CM296" s="11"/>
      <c r="CN296" s="11"/>
      <c r="CO296" s="11"/>
      <c r="CP296" s="16"/>
      <c r="CQ296" s="16"/>
      <c r="CR296" s="11"/>
      <c r="CS296" s="12"/>
      <c r="CT296" s="12"/>
      <c r="CU296" s="13"/>
      <c r="CV296" s="14"/>
      <c r="CW296" s="11"/>
      <c r="CX296" s="11"/>
      <c r="CY296" s="11"/>
      <c r="CZ296" s="11"/>
      <c r="DA296" s="11"/>
      <c r="DB296" s="11"/>
      <c r="DC296" s="11"/>
      <c r="DD296" s="11"/>
      <c r="DE296" s="11"/>
      <c r="DF296" s="11"/>
      <c r="DG296" s="11"/>
      <c r="DH296" s="11"/>
      <c r="DI296" s="16"/>
      <c r="DJ296" s="16"/>
      <c r="DK296" s="11"/>
      <c r="DL296" s="12"/>
      <c r="DM296" s="12"/>
      <c r="DN296" s="13"/>
      <c r="DO296" s="14"/>
      <c r="DP296" s="11"/>
      <c r="DQ296" s="11"/>
      <c r="DR296" s="11"/>
      <c r="DS296" s="11"/>
      <c r="DT296" s="11"/>
      <c r="DU296" s="11"/>
      <c r="DV296" s="11"/>
      <c r="DW296" s="11"/>
      <c r="DX296" s="11"/>
      <c r="DY296" s="11"/>
      <c r="DZ296" s="11"/>
      <c r="EA296" s="11"/>
      <c r="EB296" s="16"/>
      <c r="EC296" s="16"/>
      <c r="ED296" s="11"/>
      <c r="EE296" s="12"/>
      <c r="EF296" s="12"/>
      <c r="EG296" s="13"/>
      <c r="EH296" s="14"/>
      <c r="EI296" s="11"/>
      <c r="EJ296" s="11"/>
      <c r="EK296" s="11"/>
      <c r="EL296" s="11"/>
      <c r="EM296" s="11"/>
      <c r="EN296" s="11"/>
      <c r="EO296" s="11"/>
      <c r="EP296" s="11"/>
      <c r="EQ296" s="11"/>
      <c r="ER296" s="11"/>
      <c r="ES296" s="11"/>
      <c r="ET296" s="11"/>
      <c r="EU296" s="16"/>
      <c r="EV296" s="16"/>
      <c r="EW296" s="11"/>
      <c r="EX296" s="12"/>
      <c r="EY296" s="12"/>
      <c r="EZ296" s="13"/>
      <c r="FA296" s="14"/>
      <c r="FB296" s="11"/>
      <c r="FC296" s="11"/>
      <c r="FD296" s="11"/>
      <c r="FE296" s="11"/>
      <c r="FF296" s="11"/>
      <c r="FG296" s="11"/>
      <c r="FH296" s="11"/>
      <c r="FI296" s="11"/>
      <c r="FJ296" s="11"/>
      <c r="FK296" s="11"/>
      <c r="FL296" s="11"/>
      <c r="FM296" s="11"/>
      <c r="FN296" s="16"/>
      <c r="FO296" s="16"/>
      <c r="FP296" s="11"/>
      <c r="FQ296" s="12"/>
      <c r="FR296" s="12"/>
      <c r="FS296" s="13"/>
      <c r="FT296" s="14"/>
      <c r="FU296" s="11"/>
      <c r="FV296" s="11"/>
      <c r="FW296" s="11"/>
      <c r="FX296" s="11"/>
      <c r="FY296" s="11"/>
      <c r="FZ296" s="11"/>
      <c r="GA296" s="11"/>
      <c r="GB296" s="11"/>
      <c r="GC296" s="11"/>
      <c r="GD296" s="11"/>
      <c r="GE296" s="11"/>
      <c r="GF296" s="11"/>
      <c r="GG296" s="16"/>
      <c r="GH296" s="16"/>
      <c r="GI296" s="11"/>
      <c r="GJ296" s="12"/>
      <c r="GK296" s="12"/>
      <c r="GL296" s="13"/>
      <c r="GM296" s="14"/>
      <c r="GN296" s="11"/>
      <c r="GO296" s="11"/>
      <c r="GP296" s="11"/>
      <c r="GQ296" s="11"/>
      <c r="GR296" s="11"/>
      <c r="GS296" s="11"/>
      <c r="GT296" s="11"/>
      <c r="GU296" s="11"/>
      <c r="GV296" s="11"/>
      <c r="GW296" s="11"/>
      <c r="GX296" s="11"/>
      <c r="GY296" s="11"/>
      <c r="GZ296" s="16"/>
      <c r="HA296" s="16"/>
      <c r="HB296" s="11"/>
      <c r="HC296" s="12"/>
      <c r="HD296" s="12"/>
      <c r="HE296" s="13"/>
      <c r="HF296" s="14"/>
      <c r="HG296" s="11"/>
      <c r="HH296" s="11"/>
      <c r="HI296" s="11"/>
      <c r="HJ296" s="11"/>
      <c r="HK296" s="11"/>
      <c r="HL296" s="11"/>
      <c r="HM296" s="11"/>
      <c r="HN296" s="11"/>
      <c r="HO296" s="11"/>
      <c r="HP296" s="11"/>
      <c r="HQ296" s="11"/>
      <c r="HR296" s="11"/>
      <c r="HS296" s="16"/>
      <c r="HT296" s="16"/>
      <c r="HU296" s="11"/>
      <c r="HV296" s="12"/>
      <c r="HW296" s="12"/>
      <c r="HX296" s="13"/>
      <c r="HY296" s="14"/>
      <c r="HZ296" s="11"/>
      <c r="IA296" s="11"/>
      <c r="IB296" s="11"/>
      <c r="IC296" s="11"/>
      <c r="ID296" s="11"/>
      <c r="IE296" s="11"/>
      <c r="IF296" s="11"/>
      <c r="IG296" s="11"/>
      <c r="IH296" s="11"/>
      <c r="II296" s="11"/>
      <c r="IJ296" s="11"/>
      <c r="IK296" s="11"/>
      <c r="IL296" s="16"/>
      <c r="IM296" s="16"/>
      <c r="IN296" s="11"/>
      <c r="IO296" s="12"/>
      <c r="IP296" s="12"/>
      <c r="IQ296" s="13"/>
      <c r="IR296" s="14"/>
      <c r="IS296" s="11"/>
      <c r="IT296" s="11"/>
      <c r="IU296" s="11"/>
      <c r="IV296" s="11"/>
      <c r="IW296" s="11"/>
      <c r="IX296" s="11"/>
      <c r="IY296" s="11"/>
      <c r="IZ296" s="11"/>
      <c r="JA296" s="11"/>
      <c r="JB296" s="11"/>
      <c r="JC296" s="11"/>
      <c r="JD296" s="11"/>
      <c r="JE296" s="16"/>
      <c r="JF296" s="16"/>
      <c r="JG296" s="11"/>
      <c r="JH296" s="12"/>
      <c r="JI296" s="12"/>
      <c r="JJ296" s="13"/>
      <c r="JK296" s="14"/>
      <c r="JL296" s="11"/>
      <c r="JM296" s="11"/>
      <c r="JN296" s="11"/>
      <c r="JO296" s="11"/>
      <c r="JP296" s="11"/>
      <c r="JQ296" s="11"/>
      <c r="JR296" s="11"/>
      <c r="JS296" s="11"/>
      <c r="JT296" s="11"/>
      <c r="JU296" s="11"/>
      <c r="JV296" s="11"/>
      <c r="JW296" s="11"/>
      <c r="JX296" s="16"/>
      <c r="JY296" s="16"/>
      <c r="JZ296" s="11"/>
      <c r="KA296" s="12"/>
      <c r="KB296" s="12"/>
      <c r="KC296" s="13"/>
      <c r="KD296" s="14"/>
      <c r="KE296" s="11"/>
      <c r="KF296" s="11"/>
      <c r="KG296" s="11"/>
      <c r="KH296" s="11"/>
      <c r="KI296" s="11"/>
      <c r="KJ296" s="11"/>
      <c r="KK296" s="11"/>
      <c r="KL296" s="11"/>
      <c r="KM296" s="11"/>
      <c r="KN296" s="11"/>
      <c r="KO296" s="11"/>
      <c r="KP296" s="11"/>
      <c r="KQ296" s="16"/>
      <c r="KR296" s="16"/>
      <c r="KS296" s="11"/>
      <c r="KT296" s="12"/>
      <c r="KU296" s="12"/>
      <c r="KV296" s="13"/>
      <c r="KW296" s="14"/>
      <c r="KX296" s="11"/>
      <c r="KY296" s="11"/>
      <c r="KZ296" s="11"/>
      <c r="LA296" s="11"/>
      <c r="LB296" s="11"/>
      <c r="LC296" s="11"/>
      <c r="LD296" s="11"/>
      <c r="LE296" s="11"/>
      <c r="LF296" s="11"/>
      <c r="LG296" s="11"/>
      <c r="LH296" s="11"/>
      <c r="LI296" s="11"/>
      <c r="LJ296" s="16"/>
      <c r="LK296" s="16"/>
      <c r="LL296" s="11"/>
      <c r="LM296" s="12"/>
      <c r="LN296" s="12"/>
      <c r="LO296" s="13"/>
      <c r="LP296" s="14"/>
      <c r="LQ296" s="11"/>
      <c r="LR296" s="11"/>
      <c r="LS296" s="11"/>
      <c r="LT296" s="11"/>
      <c r="LU296" s="11"/>
      <c r="LV296" s="11"/>
      <c r="LW296" s="11"/>
      <c r="LX296" s="11"/>
      <c r="LY296" s="11"/>
      <c r="LZ296" s="11"/>
      <c r="MA296" s="11"/>
      <c r="MB296" s="11"/>
      <c r="MC296" s="16"/>
      <c r="MD296" s="16"/>
      <c r="ME296" s="11"/>
      <c r="MF296" s="12"/>
      <c r="MG296" s="12"/>
      <c r="MH296" s="13"/>
      <c r="MI296" s="14"/>
      <c r="MJ296" s="11"/>
      <c r="MK296" s="11"/>
      <c r="ML296" s="11"/>
      <c r="MM296" s="11"/>
      <c r="MN296" s="11"/>
      <c r="MO296" s="11"/>
      <c r="MP296" s="11"/>
      <c r="MQ296" s="11"/>
      <c r="MR296" s="11"/>
      <c r="MS296" s="11"/>
      <c r="MT296" s="11"/>
      <c r="MU296" s="11"/>
      <c r="MV296" s="16"/>
      <c r="MW296" s="16"/>
      <c r="MX296" s="11"/>
      <c r="MY296" s="12"/>
      <c r="MZ296" s="12"/>
      <c r="NA296" s="13"/>
      <c r="NB296" s="14"/>
      <c r="NC296" s="11"/>
      <c r="ND296" s="11"/>
      <c r="NE296" s="11"/>
      <c r="NF296" s="11"/>
      <c r="NG296" s="11"/>
      <c r="NH296" s="11"/>
      <c r="NI296" s="11"/>
      <c r="NJ296" s="11"/>
      <c r="NK296" s="11"/>
      <c r="NL296" s="11"/>
      <c r="NM296" s="11"/>
      <c r="NN296" s="11"/>
      <c r="NO296" s="16"/>
      <c r="NP296" s="16"/>
      <c r="NQ296" s="11"/>
      <c r="NR296" s="12"/>
      <c r="NS296" s="12"/>
      <c r="NT296" s="13"/>
      <c r="NU296" s="14"/>
      <c r="NV296" s="11"/>
      <c r="NW296" s="11"/>
      <c r="NX296" s="11"/>
      <c r="NY296" s="11"/>
      <c r="NZ296" s="11"/>
      <c r="OA296" s="11"/>
      <c r="OB296" s="11"/>
      <c r="OC296" s="11"/>
      <c r="OD296" s="11"/>
      <c r="OE296" s="11"/>
      <c r="OF296" s="11"/>
      <c r="OG296" s="11"/>
      <c r="OH296" s="16"/>
      <c r="OI296" s="16"/>
      <c r="OJ296" s="11"/>
      <c r="OK296" s="12"/>
      <c r="OL296" s="12"/>
      <c r="OM296" s="13"/>
      <c r="ON296" s="14"/>
      <c r="OO296" s="11"/>
      <c r="OP296" s="11"/>
      <c r="OQ296" s="11"/>
      <c r="OR296" s="11"/>
      <c r="OS296" s="11"/>
      <c r="OT296" s="11"/>
      <c r="OU296" s="11"/>
      <c r="OV296" s="11"/>
      <c r="OW296" s="11"/>
      <c r="OX296" s="11"/>
      <c r="OY296" s="11"/>
      <c r="OZ296" s="11"/>
      <c r="PA296" s="16"/>
      <c r="PB296" s="16"/>
    </row>
    <row r="297" spans="1:418" ht="100" customHeight="1" x14ac:dyDescent="0.75">
      <c r="A297" s="12">
        <v>3525</v>
      </c>
      <c r="B297" s="12" t="s">
        <v>3524</v>
      </c>
      <c r="C297" s="12" t="s">
        <v>7635</v>
      </c>
      <c r="D297" s="26">
        <v>500</v>
      </c>
      <c r="E297" s="27">
        <v>530</v>
      </c>
      <c r="F297" s="12" t="s">
        <v>8218</v>
      </c>
      <c r="G297" s="12" t="s">
        <v>8223</v>
      </c>
      <c r="H297" s="12" t="s">
        <v>8245</v>
      </c>
      <c r="I297" s="12">
        <v>1439136000</v>
      </c>
      <c r="J297" s="12">
        <v>1438188106</v>
      </c>
      <c r="K297" s="12" t="b">
        <v>0</v>
      </c>
      <c r="L297" s="12">
        <v>7</v>
      </c>
      <c r="M297" s="12" t="b">
        <v>1</v>
      </c>
      <c r="N297" s="12" t="s">
        <v>8273</v>
      </c>
      <c r="O297" s="12" t="s">
        <v>8274</v>
      </c>
      <c r="P297" s="12">
        <v>106</v>
      </c>
      <c r="Q297" s="12">
        <v>75.709999999999994</v>
      </c>
      <c r="R297" s="15">
        <v>42214.6956712963</v>
      </c>
      <c r="S297" s="15">
        <v>42225.666666666672</v>
      </c>
      <c r="T297" s="11"/>
      <c r="U297" s="12"/>
      <c r="V297" s="12"/>
      <c r="W297" s="13"/>
      <c r="X297" s="14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6"/>
      <c r="AL297" s="16"/>
      <c r="AM297" s="11"/>
      <c r="AN297" s="12"/>
      <c r="AO297" s="12"/>
      <c r="AP297" s="13"/>
      <c r="AQ297" s="14"/>
      <c r="AR297" s="11"/>
      <c r="AS297" s="11"/>
      <c r="AT297" s="11"/>
      <c r="AU297" s="11"/>
      <c r="AV297" s="11"/>
      <c r="AW297" s="11"/>
      <c r="AX297" s="11"/>
      <c r="AY297" s="11"/>
      <c r="AZ297" s="11"/>
      <c r="BA297" s="11"/>
      <c r="BB297" s="11"/>
      <c r="BC297" s="11"/>
      <c r="BD297" s="16"/>
      <c r="BE297" s="16"/>
      <c r="BF297" s="11"/>
      <c r="BG297" s="12"/>
      <c r="BH297" s="12"/>
      <c r="BI297" s="13"/>
      <c r="BJ297" s="14"/>
      <c r="BK297" s="11"/>
      <c r="BL297" s="11"/>
      <c r="BM297" s="11"/>
      <c r="BN297" s="11"/>
      <c r="BO297" s="11"/>
      <c r="BP297" s="11"/>
      <c r="BQ297" s="11"/>
      <c r="BR297" s="11"/>
      <c r="BS297" s="11"/>
      <c r="BT297" s="11"/>
      <c r="BU297" s="11"/>
      <c r="BV297" s="11"/>
      <c r="BW297" s="16"/>
      <c r="BX297" s="16"/>
      <c r="BY297" s="11"/>
      <c r="BZ297" s="12"/>
      <c r="CA297" s="12"/>
      <c r="CB297" s="13"/>
      <c r="CC297" s="14"/>
      <c r="CD297" s="11"/>
      <c r="CE297" s="11"/>
      <c r="CF297" s="11"/>
      <c r="CG297" s="11"/>
      <c r="CH297" s="11"/>
      <c r="CI297" s="11"/>
      <c r="CJ297" s="11"/>
      <c r="CK297" s="11"/>
      <c r="CL297" s="11"/>
      <c r="CM297" s="11"/>
      <c r="CN297" s="11"/>
      <c r="CO297" s="11"/>
      <c r="CP297" s="16"/>
      <c r="CQ297" s="16"/>
      <c r="CR297" s="11"/>
      <c r="CS297" s="12"/>
      <c r="CT297" s="12"/>
      <c r="CU297" s="13"/>
      <c r="CV297" s="14"/>
      <c r="CW297" s="11"/>
      <c r="CX297" s="11"/>
      <c r="CY297" s="11"/>
      <c r="CZ297" s="11"/>
      <c r="DA297" s="11"/>
      <c r="DB297" s="11"/>
      <c r="DC297" s="11"/>
      <c r="DD297" s="11"/>
      <c r="DE297" s="11"/>
      <c r="DF297" s="11"/>
      <c r="DG297" s="11"/>
      <c r="DH297" s="11"/>
      <c r="DI297" s="16"/>
      <c r="DJ297" s="16"/>
      <c r="DK297" s="11"/>
      <c r="DL297" s="12"/>
      <c r="DM297" s="12"/>
      <c r="DN297" s="13"/>
      <c r="DO297" s="14"/>
      <c r="DP297" s="11"/>
      <c r="DQ297" s="11"/>
      <c r="DR297" s="11"/>
      <c r="DS297" s="11"/>
      <c r="DT297" s="11"/>
      <c r="DU297" s="11"/>
      <c r="DV297" s="11"/>
      <c r="DW297" s="11"/>
      <c r="DX297" s="11"/>
      <c r="DY297" s="11"/>
      <c r="DZ297" s="11"/>
      <c r="EA297" s="11"/>
      <c r="EB297" s="16"/>
      <c r="EC297" s="16"/>
      <c r="ED297" s="11"/>
      <c r="EE297" s="12"/>
      <c r="EF297" s="12"/>
      <c r="EG297" s="13"/>
      <c r="EH297" s="14"/>
      <c r="EI297" s="11"/>
      <c r="EJ297" s="11"/>
      <c r="EK297" s="11"/>
      <c r="EL297" s="11"/>
      <c r="EM297" s="11"/>
      <c r="EN297" s="11"/>
      <c r="EO297" s="11"/>
      <c r="EP297" s="11"/>
      <c r="EQ297" s="11"/>
      <c r="ER297" s="11"/>
      <c r="ES297" s="11"/>
      <c r="ET297" s="11"/>
      <c r="EU297" s="16"/>
      <c r="EV297" s="16"/>
      <c r="EW297" s="11"/>
      <c r="EX297" s="12"/>
      <c r="EY297" s="12"/>
      <c r="EZ297" s="13"/>
      <c r="FA297" s="14"/>
      <c r="FB297" s="11"/>
      <c r="FC297" s="11"/>
      <c r="FD297" s="11"/>
      <c r="FE297" s="11"/>
      <c r="FF297" s="11"/>
      <c r="FG297" s="11"/>
      <c r="FH297" s="11"/>
      <c r="FI297" s="11"/>
      <c r="FJ297" s="11"/>
      <c r="FK297" s="11"/>
      <c r="FL297" s="11"/>
      <c r="FM297" s="11"/>
      <c r="FN297" s="16"/>
      <c r="FO297" s="16"/>
      <c r="FP297" s="11"/>
      <c r="FQ297" s="12"/>
      <c r="FR297" s="12"/>
      <c r="FS297" s="13"/>
      <c r="FT297" s="14"/>
      <c r="FU297" s="11"/>
      <c r="FV297" s="11"/>
      <c r="FW297" s="11"/>
      <c r="FX297" s="11"/>
      <c r="FY297" s="11"/>
      <c r="FZ297" s="11"/>
      <c r="GA297" s="11"/>
      <c r="GB297" s="11"/>
      <c r="GC297" s="11"/>
      <c r="GD297" s="11"/>
      <c r="GE297" s="11"/>
      <c r="GF297" s="11"/>
      <c r="GG297" s="16"/>
      <c r="GH297" s="16"/>
      <c r="GI297" s="11"/>
      <c r="GJ297" s="12"/>
      <c r="GK297" s="12"/>
      <c r="GL297" s="13"/>
      <c r="GM297" s="14"/>
      <c r="GN297" s="11"/>
      <c r="GO297" s="11"/>
      <c r="GP297" s="11"/>
      <c r="GQ297" s="11"/>
      <c r="GR297" s="11"/>
      <c r="GS297" s="11"/>
      <c r="GT297" s="11"/>
      <c r="GU297" s="11"/>
      <c r="GV297" s="11"/>
      <c r="GW297" s="11"/>
      <c r="GX297" s="11"/>
      <c r="GY297" s="11"/>
      <c r="GZ297" s="16"/>
      <c r="HA297" s="16"/>
      <c r="HB297" s="11"/>
      <c r="HC297" s="12"/>
      <c r="HD297" s="12"/>
      <c r="HE297" s="13"/>
      <c r="HF297" s="14"/>
      <c r="HG297" s="11"/>
      <c r="HH297" s="11"/>
      <c r="HI297" s="11"/>
      <c r="HJ297" s="11"/>
      <c r="HK297" s="11"/>
      <c r="HL297" s="11"/>
      <c r="HM297" s="11"/>
      <c r="HN297" s="11"/>
      <c r="HO297" s="11"/>
      <c r="HP297" s="11"/>
      <c r="HQ297" s="11"/>
      <c r="HR297" s="11"/>
      <c r="HS297" s="16"/>
      <c r="HT297" s="16"/>
      <c r="HU297" s="11"/>
      <c r="HV297" s="12"/>
      <c r="HW297" s="12"/>
      <c r="HX297" s="13"/>
      <c r="HY297" s="14"/>
      <c r="HZ297" s="11"/>
      <c r="IA297" s="11"/>
      <c r="IB297" s="11"/>
      <c r="IC297" s="11"/>
      <c r="ID297" s="11"/>
      <c r="IE297" s="11"/>
      <c r="IF297" s="11"/>
      <c r="IG297" s="11"/>
      <c r="IH297" s="11"/>
      <c r="II297" s="11"/>
      <c r="IJ297" s="11"/>
      <c r="IK297" s="11"/>
      <c r="IL297" s="16"/>
      <c r="IM297" s="16"/>
      <c r="IN297" s="11"/>
      <c r="IO297" s="12"/>
      <c r="IP297" s="12"/>
      <c r="IQ297" s="13"/>
      <c r="IR297" s="14"/>
      <c r="IS297" s="11"/>
      <c r="IT297" s="11"/>
      <c r="IU297" s="11"/>
      <c r="IV297" s="11"/>
      <c r="IW297" s="11"/>
      <c r="IX297" s="11"/>
      <c r="IY297" s="11"/>
      <c r="IZ297" s="11"/>
      <c r="JA297" s="11"/>
      <c r="JB297" s="11"/>
      <c r="JC297" s="11"/>
      <c r="JD297" s="11"/>
      <c r="JE297" s="16"/>
      <c r="JF297" s="16"/>
      <c r="JG297" s="11"/>
      <c r="JH297" s="12"/>
      <c r="JI297" s="12"/>
      <c r="JJ297" s="13"/>
      <c r="JK297" s="14"/>
      <c r="JL297" s="11"/>
      <c r="JM297" s="11"/>
      <c r="JN297" s="11"/>
      <c r="JO297" s="11"/>
      <c r="JP297" s="11"/>
      <c r="JQ297" s="11"/>
      <c r="JR297" s="11"/>
      <c r="JS297" s="11"/>
      <c r="JT297" s="11"/>
      <c r="JU297" s="11"/>
      <c r="JV297" s="11"/>
      <c r="JW297" s="11"/>
      <c r="JX297" s="16"/>
      <c r="JY297" s="16"/>
      <c r="JZ297" s="11"/>
      <c r="KA297" s="12"/>
      <c r="KB297" s="12"/>
      <c r="KC297" s="13"/>
      <c r="KD297" s="14"/>
      <c r="KE297" s="11"/>
      <c r="KF297" s="11"/>
      <c r="KG297" s="11"/>
      <c r="KH297" s="11"/>
      <c r="KI297" s="11"/>
      <c r="KJ297" s="11"/>
      <c r="KK297" s="11"/>
      <c r="KL297" s="11"/>
      <c r="KM297" s="11"/>
      <c r="KN297" s="11"/>
      <c r="KO297" s="11"/>
      <c r="KP297" s="11"/>
      <c r="KQ297" s="16"/>
      <c r="KR297" s="16"/>
      <c r="KS297" s="11"/>
      <c r="KT297" s="12"/>
      <c r="KU297" s="12"/>
      <c r="KV297" s="13"/>
      <c r="KW297" s="14"/>
      <c r="KX297" s="11"/>
      <c r="KY297" s="11"/>
      <c r="KZ297" s="11"/>
      <c r="LA297" s="11"/>
      <c r="LB297" s="11"/>
      <c r="LC297" s="11"/>
      <c r="LD297" s="11"/>
      <c r="LE297" s="11"/>
      <c r="LF297" s="11"/>
      <c r="LG297" s="11"/>
      <c r="LH297" s="11"/>
      <c r="LI297" s="11"/>
      <c r="LJ297" s="16"/>
      <c r="LK297" s="16"/>
      <c r="LL297" s="11"/>
      <c r="LM297" s="12"/>
      <c r="LN297" s="12"/>
      <c r="LO297" s="13"/>
      <c r="LP297" s="14"/>
      <c r="LQ297" s="11"/>
      <c r="LR297" s="11"/>
      <c r="LS297" s="11"/>
      <c r="LT297" s="11"/>
      <c r="LU297" s="11"/>
      <c r="LV297" s="11"/>
      <c r="LW297" s="11"/>
      <c r="LX297" s="11"/>
      <c r="LY297" s="11"/>
      <c r="LZ297" s="11"/>
      <c r="MA297" s="11"/>
      <c r="MB297" s="11"/>
      <c r="MC297" s="16"/>
      <c r="MD297" s="16"/>
      <c r="ME297" s="11"/>
      <c r="MF297" s="12"/>
      <c r="MG297" s="12"/>
      <c r="MH297" s="13"/>
      <c r="MI297" s="14"/>
      <c r="MJ297" s="11"/>
      <c r="MK297" s="11"/>
      <c r="ML297" s="11"/>
      <c r="MM297" s="11"/>
      <c r="MN297" s="11"/>
      <c r="MO297" s="11"/>
      <c r="MP297" s="11"/>
      <c r="MQ297" s="11"/>
      <c r="MR297" s="11"/>
      <c r="MS297" s="11"/>
      <c r="MT297" s="11"/>
      <c r="MU297" s="11"/>
      <c r="MV297" s="16"/>
      <c r="MW297" s="16"/>
      <c r="MX297" s="11"/>
      <c r="MY297" s="12"/>
      <c r="MZ297" s="12"/>
      <c r="NA297" s="13"/>
      <c r="NB297" s="14"/>
      <c r="NC297" s="11"/>
      <c r="ND297" s="11"/>
      <c r="NE297" s="11"/>
      <c r="NF297" s="11"/>
      <c r="NG297" s="11"/>
      <c r="NH297" s="11"/>
      <c r="NI297" s="11"/>
      <c r="NJ297" s="11"/>
      <c r="NK297" s="11"/>
      <c r="NL297" s="11"/>
      <c r="NM297" s="11"/>
      <c r="NN297" s="11"/>
      <c r="NO297" s="16"/>
      <c r="NP297" s="16"/>
      <c r="NQ297" s="11"/>
      <c r="NR297" s="12"/>
      <c r="NS297" s="12"/>
      <c r="NT297" s="13"/>
      <c r="NU297" s="14"/>
      <c r="NV297" s="11"/>
      <c r="NW297" s="11"/>
      <c r="NX297" s="11"/>
      <c r="NY297" s="11"/>
      <c r="NZ297" s="11"/>
      <c r="OA297" s="11"/>
      <c r="OB297" s="11"/>
      <c r="OC297" s="11"/>
      <c r="OD297" s="11"/>
      <c r="OE297" s="11"/>
      <c r="OF297" s="11"/>
      <c r="OG297" s="11"/>
      <c r="OH297" s="16"/>
      <c r="OI297" s="16"/>
      <c r="OJ297" s="11"/>
      <c r="OK297" s="12"/>
      <c r="OL297" s="12"/>
      <c r="OM297" s="13"/>
      <c r="ON297" s="14"/>
      <c r="OO297" s="11"/>
      <c r="OP297" s="11"/>
      <c r="OQ297" s="11"/>
      <c r="OR297" s="11"/>
      <c r="OS297" s="11"/>
      <c r="OT297" s="11"/>
      <c r="OU297" s="11"/>
      <c r="OV297" s="11"/>
      <c r="OW297" s="11"/>
      <c r="OX297" s="11"/>
      <c r="OY297" s="11"/>
      <c r="OZ297" s="11"/>
      <c r="PA297" s="16"/>
      <c r="PB297" s="16"/>
    </row>
    <row r="298" spans="1:418" ht="100" customHeight="1" x14ac:dyDescent="0.75">
      <c r="A298" s="12">
        <v>3526</v>
      </c>
      <c r="B298" s="12" t="s">
        <v>3525</v>
      </c>
      <c r="C298" s="12" t="s">
        <v>7636</v>
      </c>
      <c r="D298" s="26">
        <v>3300</v>
      </c>
      <c r="E298" s="27">
        <v>3366</v>
      </c>
      <c r="F298" s="12" t="s">
        <v>8218</v>
      </c>
      <c r="G298" s="12" t="s">
        <v>8223</v>
      </c>
      <c r="H298" s="12" t="s">
        <v>8245</v>
      </c>
      <c r="I298" s="12">
        <v>1461823140</v>
      </c>
      <c r="J298" s="12">
        <v>1459411371</v>
      </c>
      <c r="K298" s="12" t="b">
        <v>0</v>
      </c>
      <c r="L298" s="12">
        <v>34</v>
      </c>
      <c r="M298" s="12" t="b">
        <v>1</v>
      </c>
      <c r="N298" s="12" t="s">
        <v>8273</v>
      </c>
      <c r="O298" s="12" t="s">
        <v>8274</v>
      </c>
      <c r="P298" s="12">
        <v>102</v>
      </c>
      <c r="Q298" s="12">
        <v>99</v>
      </c>
      <c r="R298" s="15">
        <v>42460.335312499999</v>
      </c>
      <c r="S298" s="15">
        <v>42488.249305555553</v>
      </c>
      <c r="T298" s="11"/>
      <c r="U298" s="12"/>
      <c r="V298" s="12"/>
      <c r="W298" s="13"/>
      <c r="X298" s="14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6"/>
      <c r="AL298" s="16"/>
      <c r="AM298" s="11"/>
      <c r="AN298" s="12"/>
      <c r="AO298" s="12"/>
      <c r="AP298" s="13"/>
      <c r="AQ298" s="14"/>
      <c r="AR298" s="11"/>
      <c r="AS298" s="11"/>
      <c r="AT298" s="11"/>
      <c r="AU298" s="11"/>
      <c r="AV298" s="11"/>
      <c r="AW298" s="11"/>
      <c r="AX298" s="11"/>
      <c r="AY298" s="11"/>
      <c r="AZ298" s="11"/>
      <c r="BA298" s="11"/>
      <c r="BB298" s="11"/>
      <c r="BC298" s="11"/>
      <c r="BD298" s="16"/>
      <c r="BE298" s="16"/>
      <c r="BF298" s="11"/>
      <c r="BG298" s="12"/>
      <c r="BH298" s="12"/>
      <c r="BI298" s="13"/>
      <c r="BJ298" s="14"/>
      <c r="BK298" s="11"/>
      <c r="BL298" s="11"/>
      <c r="BM298" s="11"/>
      <c r="BN298" s="11"/>
      <c r="BO298" s="11"/>
      <c r="BP298" s="11"/>
      <c r="BQ298" s="11"/>
      <c r="BR298" s="11"/>
      <c r="BS298" s="11"/>
      <c r="BT298" s="11"/>
      <c r="BU298" s="11"/>
      <c r="BV298" s="11"/>
      <c r="BW298" s="16"/>
      <c r="BX298" s="16"/>
      <c r="BY298" s="11"/>
      <c r="BZ298" s="12"/>
      <c r="CA298" s="12"/>
      <c r="CB298" s="13"/>
      <c r="CC298" s="14"/>
      <c r="CD298" s="11"/>
      <c r="CE298" s="11"/>
      <c r="CF298" s="11"/>
      <c r="CG298" s="11"/>
      <c r="CH298" s="11"/>
      <c r="CI298" s="11"/>
      <c r="CJ298" s="11"/>
      <c r="CK298" s="11"/>
      <c r="CL298" s="11"/>
      <c r="CM298" s="11"/>
      <c r="CN298" s="11"/>
      <c r="CO298" s="11"/>
      <c r="CP298" s="16"/>
      <c r="CQ298" s="16"/>
      <c r="CR298" s="11"/>
      <c r="CS298" s="12"/>
      <c r="CT298" s="12"/>
      <c r="CU298" s="13"/>
      <c r="CV298" s="14"/>
      <c r="CW298" s="11"/>
      <c r="CX298" s="11"/>
      <c r="CY298" s="11"/>
      <c r="CZ298" s="11"/>
      <c r="DA298" s="11"/>
      <c r="DB298" s="11"/>
      <c r="DC298" s="11"/>
      <c r="DD298" s="11"/>
      <c r="DE298" s="11"/>
      <c r="DF298" s="11"/>
      <c r="DG298" s="11"/>
      <c r="DH298" s="11"/>
      <c r="DI298" s="16"/>
      <c r="DJ298" s="16"/>
      <c r="DK298" s="11"/>
      <c r="DL298" s="12"/>
      <c r="DM298" s="12"/>
      <c r="DN298" s="13"/>
      <c r="DO298" s="14"/>
      <c r="DP298" s="11"/>
      <c r="DQ298" s="11"/>
      <c r="DR298" s="11"/>
      <c r="DS298" s="11"/>
      <c r="DT298" s="11"/>
      <c r="DU298" s="11"/>
      <c r="DV298" s="11"/>
      <c r="DW298" s="11"/>
      <c r="DX298" s="11"/>
      <c r="DY298" s="11"/>
      <c r="DZ298" s="11"/>
      <c r="EA298" s="11"/>
      <c r="EB298" s="16"/>
      <c r="EC298" s="16"/>
      <c r="ED298" s="11"/>
      <c r="EE298" s="12"/>
      <c r="EF298" s="12"/>
      <c r="EG298" s="13"/>
      <c r="EH298" s="14"/>
      <c r="EI298" s="11"/>
      <c r="EJ298" s="11"/>
      <c r="EK298" s="11"/>
      <c r="EL298" s="11"/>
      <c r="EM298" s="11"/>
      <c r="EN298" s="11"/>
      <c r="EO298" s="11"/>
      <c r="EP298" s="11"/>
      <c r="EQ298" s="11"/>
      <c r="ER298" s="11"/>
      <c r="ES298" s="11"/>
      <c r="ET298" s="11"/>
      <c r="EU298" s="16"/>
      <c r="EV298" s="16"/>
      <c r="EW298" s="11"/>
      <c r="EX298" s="12"/>
      <c r="EY298" s="12"/>
      <c r="EZ298" s="13"/>
      <c r="FA298" s="14"/>
      <c r="FB298" s="11"/>
      <c r="FC298" s="11"/>
      <c r="FD298" s="11"/>
      <c r="FE298" s="11"/>
      <c r="FF298" s="11"/>
      <c r="FG298" s="11"/>
      <c r="FH298" s="11"/>
      <c r="FI298" s="11"/>
      <c r="FJ298" s="11"/>
      <c r="FK298" s="11"/>
      <c r="FL298" s="11"/>
      <c r="FM298" s="11"/>
      <c r="FN298" s="16"/>
      <c r="FO298" s="16"/>
      <c r="FP298" s="11"/>
      <c r="FQ298" s="12"/>
      <c r="FR298" s="12"/>
      <c r="FS298" s="13"/>
      <c r="FT298" s="14"/>
      <c r="FU298" s="11"/>
      <c r="FV298" s="11"/>
      <c r="FW298" s="11"/>
      <c r="FX298" s="11"/>
      <c r="FY298" s="11"/>
      <c r="FZ298" s="11"/>
      <c r="GA298" s="11"/>
      <c r="GB298" s="11"/>
      <c r="GC298" s="11"/>
      <c r="GD298" s="11"/>
      <c r="GE298" s="11"/>
      <c r="GF298" s="11"/>
      <c r="GG298" s="16"/>
      <c r="GH298" s="16"/>
      <c r="GI298" s="11"/>
      <c r="GJ298" s="12"/>
      <c r="GK298" s="12"/>
      <c r="GL298" s="13"/>
      <c r="GM298" s="14"/>
      <c r="GN298" s="11"/>
      <c r="GO298" s="11"/>
      <c r="GP298" s="11"/>
      <c r="GQ298" s="11"/>
      <c r="GR298" s="11"/>
      <c r="GS298" s="11"/>
      <c r="GT298" s="11"/>
      <c r="GU298" s="11"/>
      <c r="GV298" s="11"/>
      <c r="GW298" s="11"/>
      <c r="GX298" s="11"/>
      <c r="GY298" s="11"/>
      <c r="GZ298" s="16"/>
      <c r="HA298" s="16"/>
      <c r="HB298" s="11"/>
      <c r="HC298" s="12"/>
      <c r="HD298" s="12"/>
      <c r="HE298" s="13"/>
      <c r="HF298" s="14"/>
      <c r="HG298" s="11"/>
      <c r="HH298" s="11"/>
      <c r="HI298" s="11"/>
      <c r="HJ298" s="11"/>
      <c r="HK298" s="11"/>
      <c r="HL298" s="11"/>
      <c r="HM298" s="11"/>
      <c r="HN298" s="11"/>
      <c r="HO298" s="11"/>
      <c r="HP298" s="11"/>
      <c r="HQ298" s="11"/>
      <c r="HR298" s="11"/>
      <c r="HS298" s="16"/>
      <c r="HT298" s="16"/>
      <c r="HU298" s="11"/>
      <c r="HV298" s="12"/>
      <c r="HW298" s="12"/>
      <c r="HX298" s="13"/>
      <c r="HY298" s="14"/>
      <c r="HZ298" s="11"/>
      <c r="IA298" s="11"/>
      <c r="IB298" s="11"/>
      <c r="IC298" s="11"/>
      <c r="ID298" s="11"/>
      <c r="IE298" s="11"/>
      <c r="IF298" s="11"/>
      <c r="IG298" s="11"/>
      <c r="IH298" s="11"/>
      <c r="II298" s="11"/>
      <c r="IJ298" s="11"/>
      <c r="IK298" s="11"/>
      <c r="IL298" s="16"/>
      <c r="IM298" s="16"/>
      <c r="IN298" s="11"/>
      <c r="IO298" s="12"/>
      <c r="IP298" s="12"/>
      <c r="IQ298" s="13"/>
      <c r="IR298" s="14"/>
      <c r="IS298" s="11"/>
      <c r="IT298" s="11"/>
      <c r="IU298" s="11"/>
      <c r="IV298" s="11"/>
      <c r="IW298" s="11"/>
      <c r="IX298" s="11"/>
      <c r="IY298" s="11"/>
      <c r="IZ298" s="11"/>
      <c r="JA298" s="11"/>
      <c r="JB298" s="11"/>
      <c r="JC298" s="11"/>
      <c r="JD298" s="11"/>
      <c r="JE298" s="16"/>
      <c r="JF298" s="16"/>
      <c r="JG298" s="11"/>
      <c r="JH298" s="12"/>
      <c r="JI298" s="12"/>
      <c r="JJ298" s="13"/>
      <c r="JK298" s="14"/>
      <c r="JL298" s="11"/>
      <c r="JM298" s="11"/>
      <c r="JN298" s="11"/>
      <c r="JO298" s="11"/>
      <c r="JP298" s="11"/>
      <c r="JQ298" s="11"/>
      <c r="JR298" s="11"/>
      <c r="JS298" s="11"/>
      <c r="JT298" s="11"/>
      <c r="JU298" s="11"/>
      <c r="JV298" s="11"/>
      <c r="JW298" s="11"/>
      <c r="JX298" s="16"/>
      <c r="JY298" s="16"/>
      <c r="JZ298" s="11"/>
      <c r="KA298" s="12"/>
      <c r="KB298" s="12"/>
      <c r="KC298" s="13"/>
      <c r="KD298" s="14"/>
      <c r="KE298" s="11"/>
      <c r="KF298" s="11"/>
      <c r="KG298" s="11"/>
      <c r="KH298" s="11"/>
      <c r="KI298" s="11"/>
      <c r="KJ298" s="11"/>
      <c r="KK298" s="11"/>
      <c r="KL298" s="11"/>
      <c r="KM298" s="11"/>
      <c r="KN298" s="11"/>
      <c r="KO298" s="11"/>
      <c r="KP298" s="11"/>
      <c r="KQ298" s="16"/>
      <c r="KR298" s="16"/>
      <c r="KS298" s="11"/>
      <c r="KT298" s="12"/>
      <c r="KU298" s="12"/>
      <c r="KV298" s="13"/>
      <c r="KW298" s="14"/>
      <c r="KX298" s="11"/>
      <c r="KY298" s="11"/>
      <c r="KZ298" s="11"/>
      <c r="LA298" s="11"/>
      <c r="LB298" s="11"/>
      <c r="LC298" s="11"/>
      <c r="LD298" s="11"/>
      <c r="LE298" s="11"/>
      <c r="LF298" s="11"/>
      <c r="LG298" s="11"/>
      <c r="LH298" s="11"/>
      <c r="LI298" s="11"/>
      <c r="LJ298" s="16"/>
      <c r="LK298" s="16"/>
      <c r="LL298" s="11"/>
      <c r="LM298" s="12"/>
      <c r="LN298" s="12"/>
      <c r="LO298" s="13"/>
      <c r="LP298" s="14"/>
      <c r="LQ298" s="11"/>
      <c r="LR298" s="11"/>
      <c r="LS298" s="11"/>
      <c r="LT298" s="11"/>
      <c r="LU298" s="11"/>
      <c r="LV298" s="11"/>
      <c r="LW298" s="11"/>
      <c r="LX298" s="11"/>
      <c r="LY298" s="11"/>
      <c r="LZ298" s="11"/>
      <c r="MA298" s="11"/>
      <c r="MB298" s="11"/>
      <c r="MC298" s="16"/>
      <c r="MD298" s="16"/>
      <c r="ME298" s="11"/>
      <c r="MF298" s="12"/>
      <c r="MG298" s="12"/>
      <c r="MH298" s="13"/>
      <c r="MI298" s="14"/>
      <c r="MJ298" s="11"/>
      <c r="MK298" s="11"/>
      <c r="ML298" s="11"/>
      <c r="MM298" s="11"/>
      <c r="MN298" s="11"/>
      <c r="MO298" s="11"/>
      <c r="MP298" s="11"/>
      <c r="MQ298" s="11"/>
      <c r="MR298" s="11"/>
      <c r="MS298" s="11"/>
      <c r="MT298" s="11"/>
      <c r="MU298" s="11"/>
      <c r="MV298" s="16"/>
      <c r="MW298" s="16"/>
      <c r="MX298" s="11"/>
      <c r="MY298" s="12"/>
      <c r="MZ298" s="12"/>
      <c r="NA298" s="13"/>
      <c r="NB298" s="14"/>
      <c r="NC298" s="11"/>
      <c r="ND298" s="11"/>
      <c r="NE298" s="11"/>
      <c r="NF298" s="11"/>
      <c r="NG298" s="11"/>
      <c r="NH298" s="11"/>
      <c r="NI298" s="11"/>
      <c r="NJ298" s="11"/>
      <c r="NK298" s="11"/>
      <c r="NL298" s="11"/>
      <c r="NM298" s="11"/>
      <c r="NN298" s="11"/>
      <c r="NO298" s="16"/>
      <c r="NP298" s="16"/>
      <c r="NQ298" s="11"/>
      <c r="NR298" s="12"/>
      <c r="NS298" s="12"/>
      <c r="NT298" s="13"/>
      <c r="NU298" s="14"/>
      <c r="NV298" s="11"/>
      <c r="NW298" s="11"/>
      <c r="NX298" s="11"/>
      <c r="NY298" s="11"/>
      <c r="NZ298" s="11"/>
      <c r="OA298" s="11"/>
      <c r="OB298" s="11"/>
      <c r="OC298" s="11"/>
      <c r="OD298" s="11"/>
      <c r="OE298" s="11"/>
      <c r="OF298" s="11"/>
      <c r="OG298" s="11"/>
      <c r="OH298" s="16"/>
      <c r="OI298" s="16"/>
      <c r="OJ298" s="11"/>
      <c r="OK298" s="12"/>
      <c r="OL298" s="12"/>
      <c r="OM298" s="13"/>
      <c r="ON298" s="14"/>
      <c r="OO298" s="11"/>
      <c r="OP298" s="11"/>
      <c r="OQ298" s="11"/>
      <c r="OR298" s="11"/>
      <c r="OS298" s="11"/>
      <c r="OT298" s="11"/>
      <c r="OU298" s="11"/>
      <c r="OV298" s="11"/>
      <c r="OW298" s="11"/>
      <c r="OX298" s="11"/>
      <c r="OY298" s="11"/>
      <c r="OZ298" s="11"/>
      <c r="PA298" s="16"/>
      <c r="PB298" s="16"/>
    </row>
    <row r="299" spans="1:418" ht="100" customHeight="1" x14ac:dyDescent="0.75">
      <c r="A299" s="12">
        <v>3527</v>
      </c>
      <c r="B299" s="12" t="s">
        <v>3526</v>
      </c>
      <c r="C299" s="12" t="s">
        <v>7637</v>
      </c>
      <c r="D299" s="26">
        <v>6000</v>
      </c>
      <c r="E299" s="27">
        <v>7015</v>
      </c>
      <c r="F299" s="12" t="s">
        <v>8218</v>
      </c>
      <c r="G299" s="12" t="s">
        <v>8223</v>
      </c>
      <c r="H299" s="12" t="s">
        <v>8245</v>
      </c>
      <c r="I299" s="12">
        <v>1436587140</v>
      </c>
      <c r="J299" s="12">
        <v>1434069205</v>
      </c>
      <c r="K299" s="12" t="b">
        <v>0</v>
      </c>
      <c r="L299" s="12">
        <v>86</v>
      </c>
      <c r="M299" s="12" t="b">
        <v>1</v>
      </c>
      <c r="N299" s="12" t="s">
        <v>8273</v>
      </c>
      <c r="O299" s="12" t="s">
        <v>8274</v>
      </c>
      <c r="P299" s="12">
        <v>117</v>
      </c>
      <c r="Q299" s="12">
        <v>81.569999999999993</v>
      </c>
      <c r="R299" s="15">
        <v>42167.023206018523</v>
      </c>
      <c r="S299" s="15">
        <v>42196.165972222225</v>
      </c>
      <c r="T299" s="11"/>
      <c r="U299" s="12"/>
      <c r="V299" s="12"/>
      <c r="W299" s="13"/>
      <c r="X299" s="14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6"/>
      <c r="AL299" s="16"/>
      <c r="AM299" s="11"/>
      <c r="AN299" s="12"/>
      <c r="AO299" s="12"/>
      <c r="AP299" s="13"/>
      <c r="AQ299" s="14"/>
      <c r="AR299" s="11"/>
      <c r="AS299" s="11"/>
      <c r="AT299" s="11"/>
      <c r="AU299" s="11"/>
      <c r="AV299" s="11"/>
      <c r="AW299" s="11"/>
      <c r="AX299" s="11"/>
      <c r="AY299" s="11"/>
      <c r="AZ299" s="11"/>
      <c r="BA299" s="11"/>
      <c r="BB299" s="11"/>
      <c r="BC299" s="11"/>
      <c r="BD299" s="16"/>
      <c r="BE299" s="16"/>
      <c r="BF299" s="11"/>
      <c r="BG299" s="12"/>
      <c r="BH299" s="12"/>
      <c r="BI299" s="13"/>
      <c r="BJ299" s="14"/>
      <c r="BK299" s="11"/>
      <c r="BL299" s="11"/>
      <c r="BM299" s="11"/>
      <c r="BN299" s="11"/>
      <c r="BO299" s="11"/>
      <c r="BP299" s="11"/>
      <c r="BQ299" s="11"/>
      <c r="BR299" s="11"/>
      <c r="BS299" s="11"/>
      <c r="BT299" s="11"/>
      <c r="BU299" s="11"/>
      <c r="BV299" s="11"/>
      <c r="BW299" s="16"/>
      <c r="BX299" s="16"/>
      <c r="BY299" s="11"/>
      <c r="BZ299" s="12"/>
      <c r="CA299" s="12"/>
      <c r="CB299" s="13"/>
      <c r="CC299" s="14"/>
      <c r="CD299" s="11"/>
      <c r="CE299" s="11"/>
      <c r="CF299" s="11"/>
      <c r="CG299" s="11"/>
      <c r="CH299" s="11"/>
      <c r="CI299" s="11"/>
      <c r="CJ299" s="11"/>
      <c r="CK299" s="11"/>
      <c r="CL299" s="11"/>
      <c r="CM299" s="11"/>
      <c r="CN299" s="11"/>
      <c r="CO299" s="11"/>
      <c r="CP299" s="16"/>
      <c r="CQ299" s="16"/>
      <c r="CR299" s="11"/>
      <c r="CS299" s="12"/>
      <c r="CT299" s="12"/>
      <c r="CU299" s="13"/>
      <c r="CV299" s="14"/>
      <c r="CW299" s="11"/>
      <c r="CX299" s="11"/>
      <c r="CY299" s="11"/>
      <c r="CZ299" s="11"/>
      <c r="DA299" s="11"/>
      <c r="DB299" s="11"/>
      <c r="DC299" s="11"/>
      <c r="DD299" s="11"/>
      <c r="DE299" s="11"/>
      <c r="DF299" s="11"/>
      <c r="DG299" s="11"/>
      <c r="DH299" s="11"/>
      <c r="DI299" s="16"/>
      <c r="DJ299" s="16"/>
      <c r="DK299" s="11"/>
      <c r="DL299" s="12"/>
      <c r="DM299" s="12"/>
      <c r="DN299" s="13"/>
      <c r="DO299" s="14"/>
      <c r="DP299" s="11"/>
      <c r="DQ299" s="11"/>
      <c r="DR299" s="11"/>
      <c r="DS299" s="11"/>
      <c r="DT299" s="11"/>
      <c r="DU299" s="11"/>
      <c r="DV299" s="11"/>
      <c r="DW299" s="11"/>
      <c r="DX299" s="11"/>
      <c r="DY299" s="11"/>
      <c r="DZ299" s="11"/>
      <c r="EA299" s="11"/>
      <c r="EB299" s="16"/>
      <c r="EC299" s="16"/>
      <c r="ED299" s="11"/>
      <c r="EE299" s="12"/>
      <c r="EF299" s="12"/>
      <c r="EG299" s="13"/>
      <c r="EH299" s="14"/>
      <c r="EI299" s="11"/>
      <c r="EJ299" s="11"/>
      <c r="EK299" s="11"/>
      <c r="EL299" s="11"/>
      <c r="EM299" s="11"/>
      <c r="EN299" s="11"/>
      <c r="EO299" s="11"/>
      <c r="EP299" s="11"/>
      <c r="EQ299" s="11"/>
      <c r="ER299" s="11"/>
      <c r="ES299" s="11"/>
      <c r="ET299" s="11"/>
      <c r="EU299" s="16"/>
      <c r="EV299" s="16"/>
      <c r="EW299" s="11"/>
      <c r="EX299" s="12"/>
      <c r="EY299" s="12"/>
      <c r="EZ299" s="13"/>
      <c r="FA299" s="14"/>
      <c r="FB299" s="11"/>
      <c r="FC299" s="11"/>
      <c r="FD299" s="11"/>
      <c r="FE299" s="11"/>
      <c r="FF299" s="11"/>
      <c r="FG299" s="11"/>
      <c r="FH299" s="11"/>
      <c r="FI299" s="11"/>
      <c r="FJ299" s="11"/>
      <c r="FK299" s="11"/>
      <c r="FL299" s="11"/>
      <c r="FM299" s="11"/>
      <c r="FN299" s="16"/>
      <c r="FO299" s="16"/>
      <c r="FP299" s="11"/>
      <c r="FQ299" s="12"/>
      <c r="FR299" s="12"/>
      <c r="FS299" s="13"/>
      <c r="FT299" s="14"/>
      <c r="FU299" s="11"/>
      <c r="FV299" s="11"/>
      <c r="FW299" s="11"/>
      <c r="FX299" s="11"/>
      <c r="FY299" s="11"/>
      <c r="FZ299" s="11"/>
      <c r="GA299" s="11"/>
      <c r="GB299" s="11"/>
      <c r="GC299" s="11"/>
      <c r="GD299" s="11"/>
      <c r="GE299" s="11"/>
      <c r="GF299" s="11"/>
      <c r="GG299" s="16"/>
      <c r="GH299" s="16"/>
      <c r="GI299" s="11"/>
      <c r="GJ299" s="12"/>
      <c r="GK299" s="12"/>
      <c r="GL299" s="13"/>
      <c r="GM299" s="14"/>
      <c r="GN299" s="11"/>
      <c r="GO299" s="11"/>
      <c r="GP299" s="11"/>
      <c r="GQ299" s="11"/>
      <c r="GR299" s="11"/>
      <c r="GS299" s="11"/>
      <c r="GT299" s="11"/>
      <c r="GU299" s="11"/>
      <c r="GV299" s="11"/>
      <c r="GW299" s="11"/>
      <c r="GX299" s="11"/>
      <c r="GY299" s="11"/>
      <c r="GZ299" s="16"/>
      <c r="HA299" s="16"/>
      <c r="HB299" s="11"/>
      <c r="HC299" s="12"/>
      <c r="HD299" s="12"/>
      <c r="HE299" s="13"/>
      <c r="HF299" s="14"/>
      <c r="HG299" s="11"/>
      <c r="HH299" s="11"/>
      <c r="HI299" s="11"/>
      <c r="HJ299" s="11"/>
      <c r="HK299" s="11"/>
      <c r="HL299" s="11"/>
      <c r="HM299" s="11"/>
      <c r="HN299" s="11"/>
      <c r="HO299" s="11"/>
      <c r="HP299" s="11"/>
      <c r="HQ299" s="11"/>
      <c r="HR299" s="11"/>
      <c r="HS299" s="16"/>
      <c r="HT299" s="16"/>
      <c r="HU299" s="11"/>
      <c r="HV299" s="12"/>
      <c r="HW299" s="12"/>
      <c r="HX299" s="13"/>
      <c r="HY299" s="14"/>
      <c r="HZ299" s="11"/>
      <c r="IA299" s="11"/>
      <c r="IB299" s="11"/>
      <c r="IC299" s="11"/>
      <c r="ID299" s="11"/>
      <c r="IE299" s="11"/>
      <c r="IF299" s="11"/>
      <c r="IG299" s="11"/>
      <c r="IH299" s="11"/>
      <c r="II299" s="11"/>
      <c r="IJ299" s="11"/>
      <c r="IK299" s="11"/>
      <c r="IL299" s="16"/>
      <c r="IM299" s="16"/>
      <c r="IN299" s="11"/>
      <c r="IO299" s="12"/>
      <c r="IP299" s="12"/>
      <c r="IQ299" s="13"/>
      <c r="IR299" s="14"/>
      <c r="IS299" s="11"/>
      <c r="IT299" s="11"/>
      <c r="IU299" s="11"/>
      <c r="IV299" s="11"/>
      <c r="IW299" s="11"/>
      <c r="IX299" s="11"/>
      <c r="IY299" s="11"/>
      <c r="IZ299" s="11"/>
      <c r="JA299" s="11"/>
      <c r="JB299" s="11"/>
      <c r="JC299" s="11"/>
      <c r="JD299" s="11"/>
      <c r="JE299" s="16"/>
      <c r="JF299" s="16"/>
      <c r="JG299" s="11"/>
      <c r="JH299" s="12"/>
      <c r="JI299" s="12"/>
      <c r="JJ299" s="13"/>
      <c r="JK299" s="14"/>
      <c r="JL299" s="11"/>
      <c r="JM299" s="11"/>
      <c r="JN299" s="11"/>
      <c r="JO299" s="11"/>
      <c r="JP299" s="11"/>
      <c r="JQ299" s="11"/>
      <c r="JR299" s="11"/>
      <c r="JS299" s="11"/>
      <c r="JT299" s="11"/>
      <c r="JU299" s="11"/>
      <c r="JV299" s="11"/>
      <c r="JW299" s="11"/>
      <c r="JX299" s="16"/>
      <c r="JY299" s="16"/>
      <c r="JZ299" s="11"/>
      <c r="KA299" s="12"/>
      <c r="KB299" s="12"/>
      <c r="KC299" s="13"/>
      <c r="KD299" s="14"/>
      <c r="KE299" s="11"/>
      <c r="KF299" s="11"/>
      <c r="KG299" s="11"/>
      <c r="KH299" s="11"/>
      <c r="KI299" s="11"/>
      <c r="KJ299" s="11"/>
      <c r="KK299" s="11"/>
      <c r="KL299" s="11"/>
      <c r="KM299" s="11"/>
      <c r="KN299" s="11"/>
      <c r="KO299" s="11"/>
      <c r="KP299" s="11"/>
      <c r="KQ299" s="16"/>
      <c r="KR299" s="16"/>
      <c r="KS299" s="11"/>
      <c r="KT299" s="12"/>
      <c r="KU299" s="12"/>
      <c r="KV299" s="13"/>
      <c r="KW299" s="14"/>
      <c r="KX299" s="11"/>
      <c r="KY299" s="11"/>
      <c r="KZ299" s="11"/>
      <c r="LA299" s="11"/>
      <c r="LB299" s="11"/>
      <c r="LC299" s="11"/>
      <c r="LD299" s="11"/>
      <c r="LE299" s="11"/>
      <c r="LF299" s="11"/>
      <c r="LG299" s="11"/>
      <c r="LH299" s="11"/>
      <c r="LI299" s="11"/>
      <c r="LJ299" s="16"/>
      <c r="LK299" s="16"/>
      <c r="LL299" s="11"/>
      <c r="LM299" s="12"/>
      <c r="LN299" s="12"/>
      <c r="LO299" s="13"/>
      <c r="LP299" s="14"/>
      <c r="LQ299" s="11"/>
      <c r="LR299" s="11"/>
      <c r="LS299" s="11"/>
      <c r="LT299" s="11"/>
      <c r="LU299" s="11"/>
      <c r="LV299" s="11"/>
      <c r="LW299" s="11"/>
      <c r="LX299" s="11"/>
      <c r="LY299" s="11"/>
      <c r="LZ299" s="11"/>
      <c r="MA299" s="11"/>
      <c r="MB299" s="11"/>
      <c r="MC299" s="16"/>
      <c r="MD299" s="16"/>
      <c r="ME299" s="11"/>
      <c r="MF299" s="12"/>
      <c r="MG299" s="12"/>
      <c r="MH299" s="13"/>
      <c r="MI299" s="14"/>
      <c r="MJ299" s="11"/>
      <c r="MK299" s="11"/>
      <c r="ML299" s="11"/>
      <c r="MM299" s="11"/>
      <c r="MN299" s="11"/>
      <c r="MO299" s="11"/>
      <c r="MP299" s="11"/>
      <c r="MQ299" s="11"/>
      <c r="MR299" s="11"/>
      <c r="MS299" s="11"/>
      <c r="MT299" s="11"/>
      <c r="MU299" s="11"/>
      <c r="MV299" s="16"/>
      <c r="MW299" s="16"/>
      <c r="MX299" s="11"/>
      <c r="MY299" s="12"/>
      <c r="MZ299" s="12"/>
      <c r="NA299" s="13"/>
      <c r="NB299" s="14"/>
      <c r="NC299" s="11"/>
      <c r="ND299" s="11"/>
      <c r="NE299" s="11"/>
      <c r="NF299" s="11"/>
      <c r="NG299" s="11"/>
      <c r="NH299" s="11"/>
      <c r="NI299" s="11"/>
      <c r="NJ299" s="11"/>
      <c r="NK299" s="11"/>
      <c r="NL299" s="11"/>
      <c r="NM299" s="11"/>
      <c r="NN299" s="11"/>
      <c r="NO299" s="16"/>
      <c r="NP299" s="16"/>
      <c r="NQ299" s="11"/>
      <c r="NR299" s="12"/>
      <c r="NS299" s="12"/>
      <c r="NT299" s="13"/>
      <c r="NU299" s="14"/>
      <c r="NV299" s="11"/>
      <c r="NW299" s="11"/>
      <c r="NX299" s="11"/>
      <c r="NY299" s="11"/>
      <c r="NZ299" s="11"/>
      <c r="OA299" s="11"/>
      <c r="OB299" s="11"/>
      <c r="OC299" s="11"/>
      <c r="OD299" s="11"/>
      <c r="OE299" s="11"/>
      <c r="OF299" s="11"/>
      <c r="OG299" s="11"/>
      <c r="OH299" s="16"/>
      <c r="OI299" s="16"/>
      <c r="OJ299" s="11"/>
      <c r="OK299" s="12"/>
      <c r="OL299" s="12"/>
      <c r="OM299" s="13"/>
      <c r="ON299" s="14"/>
      <c r="OO299" s="11"/>
      <c r="OP299" s="11"/>
      <c r="OQ299" s="11"/>
      <c r="OR299" s="11"/>
      <c r="OS299" s="11"/>
      <c r="OT299" s="11"/>
      <c r="OU299" s="11"/>
      <c r="OV299" s="11"/>
      <c r="OW299" s="11"/>
      <c r="OX299" s="11"/>
      <c r="OY299" s="11"/>
      <c r="OZ299" s="11"/>
      <c r="PA299" s="16"/>
      <c r="PB299" s="16"/>
    </row>
    <row r="300" spans="1:418" ht="100" customHeight="1" x14ac:dyDescent="0.75">
      <c r="A300" s="12">
        <v>3529</v>
      </c>
      <c r="B300" s="12" t="s">
        <v>3528</v>
      </c>
      <c r="C300" s="12" t="s">
        <v>7639</v>
      </c>
      <c r="D300" s="26">
        <v>500</v>
      </c>
      <c r="E300" s="27">
        <v>660</v>
      </c>
      <c r="F300" s="12" t="s">
        <v>8218</v>
      </c>
      <c r="G300" s="12" t="s">
        <v>8223</v>
      </c>
      <c r="H300" s="12" t="s">
        <v>8245</v>
      </c>
      <c r="I300" s="12">
        <v>1436749200</v>
      </c>
      <c r="J300" s="12">
        <v>1434997018</v>
      </c>
      <c r="K300" s="12" t="b">
        <v>0</v>
      </c>
      <c r="L300" s="12">
        <v>18</v>
      </c>
      <c r="M300" s="12" t="b">
        <v>1</v>
      </c>
      <c r="N300" s="12" t="s">
        <v>8273</v>
      </c>
      <c r="O300" s="12" t="s">
        <v>8274</v>
      </c>
      <c r="P300" s="12">
        <v>132</v>
      </c>
      <c r="Q300" s="12">
        <v>36.67</v>
      </c>
      <c r="R300" s="15">
        <v>42177.761782407411</v>
      </c>
      <c r="S300" s="15">
        <v>42198.041666666672</v>
      </c>
      <c r="T300" s="11"/>
      <c r="U300" s="12"/>
      <c r="V300" s="12"/>
      <c r="W300" s="13"/>
      <c r="X300" s="14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6"/>
      <c r="AL300" s="16"/>
      <c r="AM300" s="11"/>
      <c r="AN300" s="12"/>
      <c r="AO300" s="12"/>
      <c r="AP300" s="13"/>
      <c r="AQ300" s="14"/>
      <c r="AR300" s="11"/>
      <c r="AS300" s="11"/>
      <c r="AT300" s="11"/>
      <c r="AU300" s="11"/>
      <c r="AV300" s="11"/>
      <c r="AW300" s="11"/>
      <c r="AX300" s="11"/>
      <c r="AY300" s="11"/>
      <c r="AZ300" s="11"/>
      <c r="BA300" s="11"/>
      <c r="BB300" s="11"/>
      <c r="BC300" s="11"/>
      <c r="BD300" s="16"/>
      <c r="BE300" s="16"/>
      <c r="BF300" s="11"/>
      <c r="BG300" s="12"/>
      <c r="BH300" s="12"/>
      <c r="BI300" s="13"/>
      <c r="BJ300" s="14"/>
      <c r="BK300" s="11"/>
      <c r="BL300" s="11"/>
      <c r="BM300" s="11"/>
      <c r="BN300" s="11"/>
      <c r="BO300" s="11"/>
      <c r="BP300" s="11"/>
      <c r="BQ300" s="11"/>
      <c r="BR300" s="11"/>
      <c r="BS300" s="11"/>
      <c r="BT300" s="11"/>
      <c r="BU300" s="11"/>
      <c r="BV300" s="11"/>
      <c r="BW300" s="16"/>
      <c r="BX300" s="16"/>
      <c r="BY300" s="11"/>
      <c r="BZ300" s="12"/>
      <c r="CA300" s="12"/>
      <c r="CB300" s="13"/>
      <c r="CC300" s="14"/>
      <c r="CD300" s="11"/>
      <c r="CE300" s="11"/>
      <c r="CF300" s="11"/>
      <c r="CG300" s="11"/>
      <c r="CH300" s="11"/>
      <c r="CI300" s="11"/>
      <c r="CJ300" s="11"/>
      <c r="CK300" s="11"/>
      <c r="CL300" s="11"/>
      <c r="CM300" s="11"/>
      <c r="CN300" s="11"/>
      <c r="CO300" s="11"/>
      <c r="CP300" s="16"/>
      <c r="CQ300" s="16"/>
      <c r="CR300" s="11"/>
      <c r="CS300" s="12"/>
      <c r="CT300" s="12"/>
      <c r="CU300" s="13"/>
      <c r="CV300" s="14"/>
      <c r="CW300" s="11"/>
      <c r="CX300" s="11"/>
      <c r="CY300" s="11"/>
      <c r="CZ300" s="11"/>
      <c r="DA300" s="11"/>
      <c r="DB300" s="11"/>
      <c r="DC300" s="11"/>
      <c r="DD300" s="11"/>
      <c r="DE300" s="11"/>
      <c r="DF300" s="11"/>
      <c r="DG300" s="11"/>
      <c r="DH300" s="11"/>
      <c r="DI300" s="16"/>
      <c r="DJ300" s="16"/>
      <c r="DK300" s="11"/>
      <c r="DL300" s="12"/>
      <c r="DM300" s="12"/>
      <c r="DN300" s="13"/>
      <c r="DO300" s="14"/>
      <c r="DP300" s="11"/>
      <c r="DQ300" s="11"/>
      <c r="DR300" s="11"/>
      <c r="DS300" s="11"/>
      <c r="DT300" s="11"/>
      <c r="DU300" s="11"/>
      <c r="DV300" s="11"/>
      <c r="DW300" s="11"/>
      <c r="DX300" s="11"/>
      <c r="DY300" s="11"/>
      <c r="DZ300" s="11"/>
      <c r="EA300" s="11"/>
      <c r="EB300" s="16"/>
      <c r="EC300" s="16"/>
      <c r="ED300" s="11"/>
      <c r="EE300" s="12"/>
      <c r="EF300" s="12"/>
      <c r="EG300" s="13"/>
      <c r="EH300" s="14"/>
      <c r="EI300" s="11"/>
      <c r="EJ300" s="11"/>
      <c r="EK300" s="11"/>
      <c r="EL300" s="11"/>
      <c r="EM300" s="11"/>
      <c r="EN300" s="11"/>
      <c r="EO300" s="11"/>
      <c r="EP300" s="11"/>
      <c r="EQ300" s="11"/>
      <c r="ER300" s="11"/>
      <c r="ES300" s="11"/>
      <c r="ET300" s="11"/>
      <c r="EU300" s="16"/>
      <c r="EV300" s="16"/>
      <c r="EW300" s="11"/>
      <c r="EX300" s="12"/>
      <c r="EY300" s="12"/>
      <c r="EZ300" s="13"/>
      <c r="FA300" s="14"/>
      <c r="FB300" s="11"/>
      <c r="FC300" s="11"/>
      <c r="FD300" s="11"/>
      <c r="FE300" s="11"/>
      <c r="FF300" s="11"/>
      <c r="FG300" s="11"/>
      <c r="FH300" s="11"/>
      <c r="FI300" s="11"/>
      <c r="FJ300" s="11"/>
      <c r="FK300" s="11"/>
      <c r="FL300" s="11"/>
      <c r="FM300" s="11"/>
      <c r="FN300" s="16"/>
      <c r="FO300" s="16"/>
      <c r="FP300" s="11"/>
      <c r="FQ300" s="12"/>
      <c r="FR300" s="12"/>
      <c r="FS300" s="13"/>
      <c r="FT300" s="14"/>
      <c r="FU300" s="11"/>
      <c r="FV300" s="11"/>
      <c r="FW300" s="11"/>
      <c r="FX300" s="11"/>
      <c r="FY300" s="11"/>
      <c r="FZ300" s="11"/>
      <c r="GA300" s="11"/>
      <c r="GB300" s="11"/>
      <c r="GC300" s="11"/>
      <c r="GD300" s="11"/>
      <c r="GE300" s="11"/>
      <c r="GF300" s="11"/>
      <c r="GG300" s="16"/>
      <c r="GH300" s="16"/>
      <c r="GI300" s="11"/>
      <c r="GJ300" s="12"/>
      <c r="GK300" s="12"/>
      <c r="GL300" s="13"/>
      <c r="GM300" s="14"/>
      <c r="GN300" s="11"/>
      <c r="GO300" s="11"/>
      <c r="GP300" s="11"/>
      <c r="GQ300" s="11"/>
      <c r="GR300" s="11"/>
      <c r="GS300" s="11"/>
      <c r="GT300" s="11"/>
      <c r="GU300" s="11"/>
      <c r="GV300" s="11"/>
      <c r="GW300" s="11"/>
      <c r="GX300" s="11"/>
      <c r="GY300" s="11"/>
      <c r="GZ300" s="16"/>
      <c r="HA300" s="16"/>
      <c r="HB300" s="11"/>
      <c r="HC300" s="12"/>
      <c r="HD300" s="12"/>
      <c r="HE300" s="13"/>
      <c r="HF300" s="14"/>
      <c r="HG300" s="11"/>
      <c r="HH300" s="11"/>
      <c r="HI300" s="11"/>
      <c r="HJ300" s="11"/>
      <c r="HK300" s="11"/>
      <c r="HL300" s="11"/>
      <c r="HM300" s="11"/>
      <c r="HN300" s="11"/>
      <c r="HO300" s="11"/>
      <c r="HP300" s="11"/>
      <c r="HQ300" s="11"/>
      <c r="HR300" s="11"/>
      <c r="HS300" s="16"/>
      <c r="HT300" s="16"/>
      <c r="HU300" s="11"/>
      <c r="HV300" s="12"/>
      <c r="HW300" s="12"/>
      <c r="HX300" s="13"/>
      <c r="HY300" s="14"/>
      <c r="HZ300" s="11"/>
      <c r="IA300" s="11"/>
      <c r="IB300" s="11"/>
      <c r="IC300" s="11"/>
      <c r="ID300" s="11"/>
      <c r="IE300" s="11"/>
      <c r="IF300" s="11"/>
      <c r="IG300" s="11"/>
      <c r="IH300" s="11"/>
      <c r="II300" s="11"/>
      <c r="IJ300" s="11"/>
      <c r="IK300" s="11"/>
      <c r="IL300" s="16"/>
      <c r="IM300" s="16"/>
      <c r="IN300" s="11"/>
      <c r="IO300" s="12"/>
      <c r="IP300" s="12"/>
      <c r="IQ300" s="13"/>
      <c r="IR300" s="14"/>
      <c r="IS300" s="11"/>
      <c r="IT300" s="11"/>
      <c r="IU300" s="11"/>
      <c r="IV300" s="11"/>
      <c r="IW300" s="11"/>
      <c r="IX300" s="11"/>
      <c r="IY300" s="11"/>
      <c r="IZ300" s="11"/>
      <c r="JA300" s="11"/>
      <c r="JB300" s="11"/>
      <c r="JC300" s="11"/>
      <c r="JD300" s="11"/>
      <c r="JE300" s="16"/>
      <c r="JF300" s="16"/>
      <c r="JG300" s="11"/>
      <c r="JH300" s="12"/>
      <c r="JI300" s="12"/>
      <c r="JJ300" s="13"/>
      <c r="JK300" s="14"/>
      <c r="JL300" s="11"/>
      <c r="JM300" s="11"/>
      <c r="JN300" s="11"/>
      <c r="JO300" s="11"/>
      <c r="JP300" s="11"/>
      <c r="JQ300" s="11"/>
      <c r="JR300" s="11"/>
      <c r="JS300" s="11"/>
      <c r="JT300" s="11"/>
      <c r="JU300" s="11"/>
      <c r="JV300" s="11"/>
      <c r="JW300" s="11"/>
      <c r="JX300" s="16"/>
      <c r="JY300" s="16"/>
      <c r="JZ300" s="11"/>
      <c r="KA300" s="12"/>
      <c r="KB300" s="12"/>
      <c r="KC300" s="13"/>
      <c r="KD300" s="14"/>
      <c r="KE300" s="11"/>
      <c r="KF300" s="11"/>
      <c r="KG300" s="11"/>
      <c r="KH300" s="11"/>
      <c r="KI300" s="11"/>
      <c r="KJ300" s="11"/>
      <c r="KK300" s="11"/>
      <c r="KL300" s="11"/>
      <c r="KM300" s="11"/>
      <c r="KN300" s="11"/>
      <c r="KO300" s="11"/>
      <c r="KP300" s="11"/>
      <c r="KQ300" s="16"/>
      <c r="KR300" s="16"/>
      <c r="KS300" s="11"/>
      <c r="KT300" s="12"/>
      <c r="KU300" s="12"/>
      <c r="KV300" s="13"/>
      <c r="KW300" s="14"/>
      <c r="KX300" s="11"/>
      <c r="KY300" s="11"/>
      <c r="KZ300" s="11"/>
      <c r="LA300" s="11"/>
      <c r="LB300" s="11"/>
      <c r="LC300" s="11"/>
      <c r="LD300" s="11"/>
      <c r="LE300" s="11"/>
      <c r="LF300" s="11"/>
      <c r="LG300" s="11"/>
      <c r="LH300" s="11"/>
      <c r="LI300" s="11"/>
      <c r="LJ300" s="16"/>
      <c r="LK300" s="16"/>
      <c r="LL300" s="11"/>
      <c r="LM300" s="12"/>
      <c r="LN300" s="12"/>
      <c r="LO300" s="13"/>
      <c r="LP300" s="14"/>
      <c r="LQ300" s="11"/>
      <c r="LR300" s="11"/>
      <c r="LS300" s="11"/>
      <c r="LT300" s="11"/>
      <c r="LU300" s="11"/>
      <c r="LV300" s="11"/>
      <c r="LW300" s="11"/>
      <c r="LX300" s="11"/>
      <c r="LY300" s="11"/>
      <c r="LZ300" s="11"/>
      <c r="MA300" s="11"/>
      <c r="MB300" s="11"/>
      <c r="MC300" s="16"/>
      <c r="MD300" s="16"/>
      <c r="ME300" s="11"/>
      <c r="MF300" s="12"/>
      <c r="MG300" s="12"/>
      <c r="MH300" s="13"/>
      <c r="MI300" s="14"/>
      <c r="MJ300" s="11"/>
      <c r="MK300" s="11"/>
      <c r="ML300" s="11"/>
      <c r="MM300" s="11"/>
      <c r="MN300" s="11"/>
      <c r="MO300" s="11"/>
      <c r="MP300" s="11"/>
      <c r="MQ300" s="11"/>
      <c r="MR300" s="11"/>
      <c r="MS300" s="11"/>
      <c r="MT300" s="11"/>
      <c r="MU300" s="11"/>
      <c r="MV300" s="16"/>
      <c r="MW300" s="16"/>
      <c r="MX300" s="11"/>
      <c r="MY300" s="12"/>
      <c r="MZ300" s="12"/>
      <c r="NA300" s="13"/>
      <c r="NB300" s="14"/>
      <c r="NC300" s="11"/>
      <c r="ND300" s="11"/>
      <c r="NE300" s="11"/>
      <c r="NF300" s="11"/>
      <c r="NG300" s="11"/>
      <c r="NH300" s="11"/>
      <c r="NI300" s="11"/>
      <c r="NJ300" s="11"/>
      <c r="NK300" s="11"/>
      <c r="NL300" s="11"/>
      <c r="NM300" s="11"/>
      <c r="NN300" s="11"/>
      <c r="NO300" s="16"/>
      <c r="NP300" s="16"/>
      <c r="NQ300" s="11"/>
      <c r="NR300" s="12"/>
      <c r="NS300" s="12"/>
      <c r="NT300" s="13"/>
      <c r="NU300" s="14"/>
      <c r="NV300" s="11"/>
      <c r="NW300" s="11"/>
      <c r="NX300" s="11"/>
      <c r="NY300" s="11"/>
      <c r="NZ300" s="11"/>
      <c r="OA300" s="11"/>
      <c r="OB300" s="11"/>
      <c r="OC300" s="11"/>
      <c r="OD300" s="11"/>
      <c r="OE300" s="11"/>
      <c r="OF300" s="11"/>
      <c r="OG300" s="11"/>
      <c r="OH300" s="16"/>
      <c r="OI300" s="16"/>
      <c r="OJ300" s="11"/>
      <c r="OK300" s="12"/>
      <c r="OL300" s="12"/>
      <c r="OM300" s="13"/>
      <c r="ON300" s="14"/>
      <c r="OO300" s="11"/>
      <c r="OP300" s="11"/>
      <c r="OQ300" s="11"/>
      <c r="OR300" s="11"/>
      <c r="OS300" s="11"/>
      <c r="OT300" s="11"/>
      <c r="OU300" s="11"/>
      <c r="OV300" s="11"/>
      <c r="OW300" s="11"/>
      <c r="OX300" s="11"/>
      <c r="OY300" s="11"/>
      <c r="OZ300" s="11"/>
      <c r="PA300" s="16"/>
      <c r="PB300" s="16"/>
    </row>
    <row r="301" spans="1:418" ht="100" customHeight="1" x14ac:dyDescent="0.75">
      <c r="A301" s="12">
        <v>3531</v>
      </c>
      <c r="B301" s="12" t="s">
        <v>3530</v>
      </c>
      <c r="C301" s="12" t="s">
        <v>7641</v>
      </c>
      <c r="D301" s="26">
        <v>1000</v>
      </c>
      <c r="E301" s="27">
        <v>1280</v>
      </c>
      <c r="F301" s="12" t="s">
        <v>8218</v>
      </c>
      <c r="G301" s="12" t="s">
        <v>8223</v>
      </c>
      <c r="H301" s="12" t="s">
        <v>8245</v>
      </c>
      <c r="I301" s="12">
        <v>1467301334</v>
      </c>
      <c r="J301" s="12">
        <v>1464709334</v>
      </c>
      <c r="K301" s="12" t="b">
        <v>0</v>
      </c>
      <c r="L301" s="12">
        <v>26</v>
      </c>
      <c r="M301" s="12" t="b">
        <v>1</v>
      </c>
      <c r="N301" s="12" t="s">
        <v>8273</v>
      </c>
      <c r="O301" s="12" t="s">
        <v>8274</v>
      </c>
      <c r="P301" s="12">
        <v>128</v>
      </c>
      <c r="Q301" s="12">
        <v>49.23</v>
      </c>
      <c r="R301" s="15">
        <v>42521.654328703706</v>
      </c>
      <c r="S301" s="15">
        <v>42551.654328703706</v>
      </c>
      <c r="T301" s="11"/>
      <c r="U301" s="12"/>
      <c r="V301" s="12"/>
      <c r="W301" s="13"/>
      <c r="X301" s="14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6"/>
      <c r="AL301" s="16"/>
      <c r="AM301" s="11"/>
      <c r="AN301" s="12"/>
      <c r="AO301" s="12"/>
      <c r="AP301" s="13"/>
      <c r="AQ301" s="14"/>
      <c r="AR301" s="11"/>
      <c r="AS301" s="11"/>
      <c r="AT301" s="11"/>
      <c r="AU301" s="11"/>
      <c r="AV301" s="11"/>
      <c r="AW301" s="11"/>
      <c r="AX301" s="11"/>
      <c r="AY301" s="11"/>
      <c r="AZ301" s="11"/>
      <c r="BA301" s="11"/>
      <c r="BB301" s="11"/>
      <c r="BC301" s="11"/>
      <c r="BD301" s="16"/>
      <c r="BE301" s="16"/>
      <c r="BF301" s="11"/>
      <c r="BG301" s="12"/>
      <c r="BH301" s="12"/>
      <c r="BI301" s="13"/>
      <c r="BJ301" s="14"/>
      <c r="BK301" s="11"/>
      <c r="BL301" s="11"/>
      <c r="BM301" s="11"/>
      <c r="BN301" s="11"/>
      <c r="BO301" s="11"/>
      <c r="BP301" s="11"/>
      <c r="BQ301" s="11"/>
      <c r="BR301" s="11"/>
      <c r="BS301" s="11"/>
      <c r="BT301" s="11"/>
      <c r="BU301" s="11"/>
      <c r="BV301" s="11"/>
      <c r="BW301" s="16"/>
      <c r="BX301" s="16"/>
      <c r="BY301" s="11"/>
      <c r="BZ301" s="12"/>
      <c r="CA301" s="12"/>
      <c r="CB301" s="13"/>
      <c r="CC301" s="14"/>
      <c r="CD301" s="11"/>
      <c r="CE301" s="11"/>
      <c r="CF301" s="11"/>
      <c r="CG301" s="11"/>
      <c r="CH301" s="11"/>
      <c r="CI301" s="11"/>
      <c r="CJ301" s="11"/>
      <c r="CK301" s="11"/>
      <c r="CL301" s="11"/>
      <c r="CM301" s="11"/>
      <c r="CN301" s="11"/>
      <c r="CO301" s="11"/>
      <c r="CP301" s="16"/>
      <c r="CQ301" s="16"/>
      <c r="CR301" s="11"/>
      <c r="CS301" s="12"/>
      <c r="CT301" s="12"/>
      <c r="CU301" s="13"/>
      <c r="CV301" s="14"/>
      <c r="CW301" s="11"/>
      <c r="CX301" s="11"/>
      <c r="CY301" s="11"/>
      <c r="CZ301" s="11"/>
      <c r="DA301" s="11"/>
      <c r="DB301" s="11"/>
      <c r="DC301" s="11"/>
      <c r="DD301" s="11"/>
      <c r="DE301" s="11"/>
      <c r="DF301" s="11"/>
      <c r="DG301" s="11"/>
      <c r="DH301" s="11"/>
      <c r="DI301" s="16"/>
      <c r="DJ301" s="16"/>
      <c r="DK301" s="11"/>
      <c r="DL301" s="12"/>
      <c r="DM301" s="12"/>
      <c r="DN301" s="13"/>
      <c r="DO301" s="14"/>
      <c r="DP301" s="11"/>
      <c r="DQ301" s="11"/>
      <c r="DR301" s="11"/>
      <c r="DS301" s="11"/>
      <c r="DT301" s="11"/>
      <c r="DU301" s="11"/>
      <c r="DV301" s="11"/>
      <c r="DW301" s="11"/>
      <c r="DX301" s="11"/>
      <c r="DY301" s="11"/>
      <c r="DZ301" s="11"/>
      <c r="EA301" s="11"/>
      <c r="EB301" s="16"/>
      <c r="EC301" s="16"/>
      <c r="ED301" s="11"/>
      <c r="EE301" s="12"/>
      <c r="EF301" s="12"/>
      <c r="EG301" s="13"/>
      <c r="EH301" s="14"/>
      <c r="EI301" s="11"/>
      <c r="EJ301" s="11"/>
      <c r="EK301" s="11"/>
      <c r="EL301" s="11"/>
      <c r="EM301" s="11"/>
      <c r="EN301" s="11"/>
      <c r="EO301" s="11"/>
      <c r="EP301" s="11"/>
      <c r="EQ301" s="11"/>
      <c r="ER301" s="11"/>
      <c r="ES301" s="11"/>
      <c r="ET301" s="11"/>
      <c r="EU301" s="16"/>
      <c r="EV301" s="16"/>
      <c r="EW301" s="11"/>
      <c r="EX301" s="12"/>
      <c r="EY301" s="12"/>
      <c r="EZ301" s="13"/>
      <c r="FA301" s="14"/>
      <c r="FB301" s="11"/>
      <c r="FC301" s="11"/>
      <c r="FD301" s="11"/>
      <c r="FE301" s="11"/>
      <c r="FF301" s="11"/>
      <c r="FG301" s="11"/>
      <c r="FH301" s="11"/>
      <c r="FI301" s="11"/>
      <c r="FJ301" s="11"/>
      <c r="FK301" s="11"/>
      <c r="FL301" s="11"/>
      <c r="FM301" s="11"/>
      <c r="FN301" s="16"/>
      <c r="FO301" s="16"/>
      <c r="FP301" s="11"/>
      <c r="FQ301" s="12"/>
      <c r="FR301" s="12"/>
      <c r="FS301" s="13"/>
      <c r="FT301" s="14"/>
      <c r="FU301" s="11"/>
      <c r="FV301" s="11"/>
      <c r="FW301" s="11"/>
      <c r="FX301" s="11"/>
      <c r="FY301" s="11"/>
      <c r="FZ301" s="11"/>
      <c r="GA301" s="11"/>
      <c r="GB301" s="11"/>
      <c r="GC301" s="11"/>
      <c r="GD301" s="11"/>
      <c r="GE301" s="11"/>
      <c r="GF301" s="11"/>
      <c r="GG301" s="16"/>
      <c r="GH301" s="16"/>
      <c r="GI301" s="11"/>
      <c r="GJ301" s="12"/>
      <c r="GK301" s="12"/>
      <c r="GL301" s="13"/>
      <c r="GM301" s="14"/>
      <c r="GN301" s="11"/>
      <c r="GO301" s="11"/>
      <c r="GP301" s="11"/>
      <c r="GQ301" s="11"/>
      <c r="GR301" s="11"/>
      <c r="GS301" s="11"/>
      <c r="GT301" s="11"/>
      <c r="GU301" s="11"/>
      <c r="GV301" s="11"/>
      <c r="GW301" s="11"/>
      <c r="GX301" s="11"/>
      <c r="GY301" s="11"/>
      <c r="GZ301" s="16"/>
      <c r="HA301" s="16"/>
      <c r="HB301" s="11"/>
      <c r="HC301" s="12"/>
      <c r="HD301" s="12"/>
      <c r="HE301" s="13"/>
      <c r="HF301" s="14"/>
      <c r="HG301" s="11"/>
      <c r="HH301" s="11"/>
      <c r="HI301" s="11"/>
      <c r="HJ301" s="11"/>
      <c r="HK301" s="11"/>
      <c r="HL301" s="11"/>
      <c r="HM301" s="11"/>
      <c r="HN301" s="11"/>
      <c r="HO301" s="11"/>
      <c r="HP301" s="11"/>
      <c r="HQ301" s="11"/>
      <c r="HR301" s="11"/>
      <c r="HS301" s="16"/>
      <c r="HT301" s="16"/>
      <c r="HU301" s="11"/>
      <c r="HV301" s="12"/>
      <c r="HW301" s="12"/>
      <c r="HX301" s="13"/>
      <c r="HY301" s="14"/>
      <c r="HZ301" s="11"/>
      <c r="IA301" s="11"/>
      <c r="IB301" s="11"/>
      <c r="IC301" s="11"/>
      <c r="ID301" s="11"/>
      <c r="IE301" s="11"/>
      <c r="IF301" s="11"/>
      <c r="IG301" s="11"/>
      <c r="IH301" s="11"/>
      <c r="II301" s="11"/>
      <c r="IJ301" s="11"/>
      <c r="IK301" s="11"/>
      <c r="IL301" s="16"/>
      <c r="IM301" s="16"/>
      <c r="IN301" s="11"/>
      <c r="IO301" s="12"/>
      <c r="IP301" s="12"/>
      <c r="IQ301" s="13"/>
      <c r="IR301" s="14"/>
      <c r="IS301" s="11"/>
      <c r="IT301" s="11"/>
      <c r="IU301" s="11"/>
      <c r="IV301" s="11"/>
      <c r="IW301" s="11"/>
      <c r="IX301" s="11"/>
      <c r="IY301" s="11"/>
      <c r="IZ301" s="11"/>
      <c r="JA301" s="11"/>
      <c r="JB301" s="11"/>
      <c r="JC301" s="11"/>
      <c r="JD301" s="11"/>
      <c r="JE301" s="16"/>
      <c r="JF301" s="16"/>
      <c r="JG301" s="11"/>
      <c r="JH301" s="12"/>
      <c r="JI301" s="12"/>
      <c r="JJ301" s="13"/>
      <c r="JK301" s="14"/>
      <c r="JL301" s="11"/>
      <c r="JM301" s="11"/>
      <c r="JN301" s="11"/>
      <c r="JO301" s="11"/>
      <c r="JP301" s="11"/>
      <c r="JQ301" s="11"/>
      <c r="JR301" s="11"/>
      <c r="JS301" s="11"/>
      <c r="JT301" s="11"/>
      <c r="JU301" s="11"/>
      <c r="JV301" s="11"/>
      <c r="JW301" s="11"/>
      <c r="JX301" s="16"/>
      <c r="JY301" s="16"/>
      <c r="JZ301" s="11"/>
      <c r="KA301" s="12"/>
      <c r="KB301" s="12"/>
      <c r="KC301" s="13"/>
      <c r="KD301" s="14"/>
      <c r="KE301" s="11"/>
      <c r="KF301" s="11"/>
      <c r="KG301" s="11"/>
      <c r="KH301" s="11"/>
      <c r="KI301" s="11"/>
      <c r="KJ301" s="11"/>
      <c r="KK301" s="11"/>
      <c r="KL301" s="11"/>
      <c r="KM301" s="11"/>
      <c r="KN301" s="11"/>
      <c r="KO301" s="11"/>
      <c r="KP301" s="11"/>
      <c r="KQ301" s="16"/>
      <c r="KR301" s="16"/>
      <c r="KS301" s="11"/>
      <c r="KT301" s="12"/>
      <c r="KU301" s="12"/>
      <c r="KV301" s="13"/>
      <c r="KW301" s="14"/>
      <c r="KX301" s="11"/>
      <c r="KY301" s="11"/>
      <c r="KZ301" s="11"/>
      <c r="LA301" s="11"/>
      <c r="LB301" s="11"/>
      <c r="LC301" s="11"/>
      <c r="LD301" s="11"/>
      <c r="LE301" s="11"/>
      <c r="LF301" s="11"/>
      <c r="LG301" s="11"/>
      <c r="LH301" s="11"/>
      <c r="LI301" s="11"/>
      <c r="LJ301" s="16"/>
      <c r="LK301" s="16"/>
      <c r="LL301" s="11"/>
      <c r="LM301" s="12"/>
      <c r="LN301" s="12"/>
      <c r="LO301" s="13"/>
      <c r="LP301" s="14"/>
      <c r="LQ301" s="11"/>
      <c r="LR301" s="11"/>
      <c r="LS301" s="11"/>
      <c r="LT301" s="11"/>
      <c r="LU301" s="11"/>
      <c r="LV301" s="11"/>
      <c r="LW301" s="11"/>
      <c r="LX301" s="11"/>
      <c r="LY301" s="11"/>
      <c r="LZ301" s="11"/>
      <c r="MA301" s="11"/>
      <c r="MB301" s="11"/>
      <c r="MC301" s="16"/>
      <c r="MD301" s="16"/>
      <c r="ME301" s="11"/>
      <c r="MF301" s="12"/>
      <c r="MG301" s="12"/>
      <c r="MH301" s="13"/>
      <c r="MI301" s="14"/>
      <c r="MJ301" s="11"/>
      <c r="MK301" s="11"/>
      <c r="ML301" s="11"/>
      <c r="MM301" s="11"/>
      <c r="MN301" s="11"/>
      <c r="MO301" s="11"/>
      <c r="MP301" s="11"/>
      <c r="MQ301" s="11"/>
      <c r="MR301" s="11"/>
      <c r="MS301" s="11"/>
      <c r="MT301" s="11"/>
      <c r="MU301" s="11"/>
      <c r="MV301" s="16"/>
      <c r="MW301" s="16"/>
      <c r="MX301" s="11"/>
      <c r="MY301" s="12"/>
      <c r="MZ301" s="12"/>
      <c r="NA301" s="13"/>
      <c r="NB301" s="14"/>
      <c r="NC301" s="11"/>
      <c r="ND301" s="11"/>
      <c r="NE301" s="11"/>
      <c r="NF301" s="11"/>
      <c r="NG301" s="11"/>
      <c r="NH301" s="11"/>
      <c r="NI301" s="11"/>
      <c r="NJ301" s="11"/>
      <c r="NK301" s="11"/>
      <c r="NL301" s="11"/>
      <c r="NM301" s="11"/>
      <c r="NN301" s="11"/>
      <c r="NO301" s="16"/>
      <c r="NP301" s="16"/>
      <c r="NQ301" s="11"/>
      <c r="NR301" s="12"/>
      <c r="NS301" s="12"/>
      <c r="NT301" s="13"/>
      <c r="NU301" s="14"/>
      <c r="NV301" s="11"/>
      <c r="NW301" s="11"/>
      <c r="NX301" s="11"/>
      <c r="NY301" s="11"/>
      <c r="NZ301" s="11"/>
      <c r="OA301" s="11"/>
      <c r="OB301" s="11"/>
      <c r="OC301" s="11"/>
      <c r="OD301" s="11"/>
      <c r="OE301" s="11"/>
      <c r="OF301" s="11"/>
      <c r="OG301" s="11"/>
      <c r="OH301" s="16"/>
      <c r="OI301" s="16"/>
      <c r="OJ301" s="11"/>
      <c r="OK301" s="12"/>
      <c r="OL301" s="12"/>
      <c r="OM301" s="13"/>
      <c r="ON301" s="14"/>
      <c r="OO301" s="11"/>
      <c r="OP301" s="11"/>
      <c r="OQ301" s="11"/>
      <c r="OR301" s="11"/>
      <c r="OS301" s="11"/>
      <c r="OT301" s="11"/>
      <c r="OU301" s="11"/>
      <c r="OV301" s="11"/>
      <c r="OW301" s="11"/>
      <c r="OX301" s="11"/>
      <c r="OY301" s="11"/>
      <c r="OZ301" s="11"/>
      <c r="PA301" s="16"/>
      <c r="PB301" s="16"/>
    </row>
    <row r="302" spans="1:418" ht="100" customHeight="1" x14ac:dyDescent="0.75">
      <c r="A302" s="12">
        <v>3532</v>
      </c>
      <c r="B302" s="12" t="s">
        <v>3531</v>
      </c>
      <c r="C302" s="12" t="s">
        <v>7642</v>
      </c>
      <c r="D302" s="26">
        <v>960</v>
      </c>
      <c r="E302" s="27">
        <v>1142</v>
      </c>
      <c r="F302" s="12" t="s">
        <v>8218</v>
      </c>
      <c r="G302" s="12" t="s">
        <v>8223</v>
      </c>
      <c r="H302" s="12" t="s">
        <v>8245</v>
      </c>
      <c r="I302" s="12">
        <v>1411012740</v>
      </c>
      <c r="J302" s="12">
        <v>1409667827</v>
      </c>
      <c r="K302" s="12" t="b">
        <v>0</v>
      </c>
      <c r="L302" s="12">
        <v>27</v>
      </c>
      <c r="M302" s="12" t="b">
        <v>1</v>
      </c>
      <c r="N302" s="12" t="s">
        <v>8273</v>
      </c>
      <c r="O302" s="12" t="s">
        <v>8274</v>
      </c>
      <c r="P302" s="12">
        <v>119</v>
      </c>
      <c r="Q302" s="12">
        <v>42.3</v>
      </c>
      <c r="R302" s="15">
        <v>41884.599849537037</v>
      </c>
      <c r="S302" s="15">
        <v>41900.165972222225</v>
      </c>
      <c r="T302" s="11"/>
      <c r="U302" s="12"/>
      <c r="V302" s="12"/>
      <c r="W302" s="13"/>
      <c r="X302" s="14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6"/>
      <c r="AL302" s="16"/>
      <c r="AM302" s="11"/>
      <c r="AN302" s="12"/>
      <c r="AO302" s="12"/>
      <c r="AP302" s="13"/>
      <c r="AQ302" s="14"/>
      <c r="AR302" s="11"/>
      <c r="AS302" s="11"/>
      <c r="AT302" s="11"/>
      <c r="AU302" s="11"/>
      <c r="AV302" s="11"/>
      <c r="AW302" s="11"/>
      <c r="AX302" s="11"/>
      <c r="AY302" s="11"/>
      <c r="AZ302" s="11"/>
      <c r="BA302" s="11"/>
      <c r="BB302" s="11"/>
      <c r="BC302" s="11"/>
      <c r="BD302" s="16"/>
      <c r="BE302" s="16"/>
      <c r="BF302" s="11"/>
      <c r="BG302" s="12"/>
      <c r="BH302" s="12"/>
      <c r="BI302" s="13"/>
      <c r="BJ302" s="14"/>
      <c r="BK302" s="11"/>
      <c r="BL302" s="11"/>
      <c r="BM302" s="11"/>
      <c r="BN302" s="11"/>
      <c r="BO302" s="11"/>
      <c r="BP302" s="11"/>
      <c r="BQ302" s="11"/>
      <c r="BR302" s="11"/>
      <c r="BS302" s="11"/>
      <c r="BT302" s="11"/>
      <c r="BU302" s="11"/>
      <c r="BV302" s="11"/>
      <c r="BW302" s="16"/>
      <c r="BX302" s="16"/>
      <c r="BY302" s="11"/>
      <c r="BZ302" s="12"/>
      <c r="CA302" s="12"/>
      <c r="CB302" s="13"/>
      <c r="CC302" s="14"/>
      <c r="CD302" s="11"/>
      <c r="CE302" s="11"/>
      <c r="CF302" s="11"/>
      <c r="CG302" s="11"/>
      <c r="CH302" s="11"/>
      <c r="CI302" s="11"/>
      <c r="CJ302" s="11"/>
      <c r="CK302" s="11"/>
      <c r="CL302" s="11"/>
      <c r="CM302" s="11"/>
      <c r="CN302" s="11"/>
      <c r="CO302" s="11"/>
      <c r="CP302" s="16"/>
      <c r="CQ302" s="16"/>
      <c r="CR302" s="11"/>
      <c r="CS302" s="12"/>
      <c r="CT302" s="12"/>
      <c r="CU302" s="13"/>
      <c r="CV302" s="14"/>
      <c r="CW302" s="11"/>
      <c r="CX302" s="11"/>
      <c r="CY302" s="11"/>
      <c r="CZ302" s="11"/>
      <c r="DA302" s="11"/>
      <c r="DB302" s="11"/>
      <c r="DC302" s="11"/>
      <c r="DD302" s="11"/>
      <c r="DE302" s="11"/>
      <c r="DF302" s="11"/>
      <c r="DG302" s="11"/>
      <c r="DH302" s="11"/>
      <c r="DI302" s="16"/>
      <c r="DJ302" s="16"/>
      <c r="DK302" s="11"/>
      <c r="DL302" s="12"/>
      <c r="DM302" s="12"/>
      <c r="DN302" s="13"/>
      <c r="DO302" s="14"/>
      <c r="DP302" s="11"/>
      <c r="DQ302" s="11"/>
      <c r="DR302" s="11"/>
      <c r="DS302" s="11"/>
      <c r="DT302" s="11"/>
      <c r="DU302" s="11"/>
      <c r="DV302" s="11"/>
      <c r="DW302" s="11"/>
      <c r="DX302" s="11"/>
      <c r="DY302" s="11"/>
      <c r="DZ302" s="11"/>
      <c r="EA302" s="11"/>
      <c r="EB302" s="16"/>
      <c r="EC302" s="16"/>
      <c r="ED302" s="11"/>
      <c r="EE302" s="12"/>
      <c r="EF302" s="12"/>
      <c r="EG302" s="13"/>
      <c r="EH302" s="14"/>
      <c r="EI302" s="11"/>
      <c r="EJ302" s="11"/>
      <c r="EK302" s="11"/>
      <c r="EL302" s="11"/>
      <c r="EM302" s="11"/>
      <c r="EN302" s="11"/>
      <c r="EO302" s="11"/>
      <c r="EP302" s="11"/>
      <c r="EQ302" s="11"/>
      <c r="ER302" s="11"/>
      <c r="ES302" s="11"/>
      <c r="ET302" s="11"/>
      <c r="EU302" s="16"/>
      <c r="EV302" s="16"/>
      <c r="EW302" s="11"/>
      <c r="EX302" s="12"/>
      <c r="EY302" s="12"/>
      <c r="EZ302" s="13"/>
      <c r="FA302" s="14"/>
      <c r="FB302" s="11"/>
      <c r="FC302" s="11"/>
      <c r="FD302" s="11"/>
      <c r="FE302" s="11"/>
      <c r="FF302" s="11"/>
      <c r="FG302" s="11"/>
      <c r="FH302" s="11"/>
      <c r="FI302" s="11"/>
      <c r="FJ302" s="11"/>
      <c r="FK302" s="11"/>
      <c r="FL302" s="11"/>
      <c r="FM302" s="11"/>
      <c r="FN302" s="16"/>
      <c r="FO302" s="16"/>
      <c r="FP302" s="11"/>
      <c r="FQ302" s="12"/>
      <c r="FR302" s="12"/>
      <c r="FS302" s="13"/>
      <c r="FT302" s="14"/>
      <c r="FU302" s="11"/>
      <c r="FV302" s="11"/>
      <c r="FW302" s="11"/>
      <c r="FX302" s="11"/>
      <c r="FY302" s="11"/>
      <c r="FZ302" s="11"/>
      <c r="GA302" s="11"/>
      <c r="GB302" s="11"/>
      <c r="GC302" s="11"/>
      <c r="GD302" s="11"/>
      <c r="GE302" s="11"/>
      <c r="GF302" s="11"/>
      <c r="GG302" s="16"/>
      <c r="GH302" s="16"/>
      <c r="GI302" s="11"/>
      <c r="GJ302" s="12"/>
      <c r="GK302" s="12"/>
      <c r="GL302" s="13"/>
      <c r="GM302" s="14"/>
      <c r="GN302" s="11"/>
      <c r="GO302" s="11"/>
      <c r="GP302" s="11"/>
      <c r="GQ302" s="11"/>
      <c r="GR302" s="11"/>
      <c r="GS302" s="11"/>
      <c r="GT302" s="11"/>
      <c r="GU302" s="11"/>
      <c r="GV302" s="11"/>
      <c r="GW302" s="11"/>
      <c r="GX302" s="11"/>
      <c r="GY302" s="11"/>
      <c r="GZ302" s="16"/>
      <c r="HA302" s="16"/>
      <c r="HB302" s="11"/>
      <c r="HC302" s="12"/>
      <c r="HD302" s="12"/>
      <c r="HE302" s="13"/>
      <c r="HF302" s="14"/>
      <c r="HG302" s="11"/>
      <c r="HH302" s="11"/>
      <c r="HI302" s="11"/>
      <c r="HJ302" s="11"/>
      <c r="HK302" s="11"/>
      <c r="HL302" s="11"/>
      <c r="HM302" s="11"/>
      <c r="HN302" s="11"/>
      <c r="HO302" s="11"/>
      <c r="HP302" s="11"/>
      <c r="HQ302" s="11"/>
      <c r="HR302" s="11"/>
      <c r="HS302" s="16"/>
      <c r="HT302" s="16"/>
      <c r="HU302" s="11"/>
      <c r="HV302" s="12"/>
      <c r="HW302" s="12"/>
      <c r="HX302" s="13"/>
      <c r="HY302" s="14"/>
      <c r="HZ302" s="11"/>
      <c r="IA302" s="11"/>
      <c r="IB302" s="11"/>
      <c r="IC302" s="11"/>
      <c r="ID302" s="11"/>
      <c r="IE302" s="11"/>
      <c r="IF302" s="11"/>
      <c r="IG302" s="11"/>
      <c r="IH302" s="11"/>
      <c r="II302" s="11"/>
      <c r="IJ302" s="11"/>
      <c r="IK302" s="11"/>
      <c r="IL302" s="16"/>
      <c r="IM302" s="16"/>
      <c r="IN302" s="11"/>
      <c r="IO302" s="12"/>
      <c r="IP302" s="12"/>
      <c r="IQ302" s="13"/>
      <c r="IR302" s="14"/>
      <c r="IS302" s="11"/>
      <c r="IT302" s="11"/>
      <c r="IU302" s="11"/>
      <c r="IV302" s="11"/>
      <c r="IW302" s="11"/>
      <c r="IX302" s="11"/>
      <c r="IY302" s="11"/>
      <c r="IZ302" s="11"/>
      <c r="JA302" s="11"/>
      <c r="JB302" s="11"/>
      <c r="JC302" s="11"/>
      <c r="JD302" s="11"/>
      <c r="JE302" s="16"/>
      <c r="JF302" s="16"/>
      <c r="JG302" s="11"/>
      <c r="JH302" s="12"/>
      <c r="JI302" s="12"/>
      <c r="JJ302" s="13"/>
      <c r="JK302" s="14"/>
      <c r="JL302" s="11"/>
      <c r="JM302" s="11"/>
      <c r="JN302" s="11"/>
      <c r="JO302" s="11"/>
      <c r="JP302" s="11"/>
      <c r="JQ302" s="11"/>
      <c r="JR302" s="11"/>
      <c r="JS302" s="11"/>
      <c r="JT302" s="11"/>
      <c r="JU302" s="11"/>
      <c r="JV302" s="11"/>
      <c r="JW302" s="11"/>
      <c r="JX302" s="16"/>
      <c r="JY302" s="16"/>
      <c r="JZ302" s="11"/>
      <c r="KA302" s="12"/>
      <c r="KB302" s="12"/>
      <c r="KC302" s="13"/>
      <c r="KD302" s="14"/>
      <c r="KE302" s="11"/>
      <c r="KF302" s="11"/>
      <c r="KG302" s="11"/>
      <c r="KH302" s="11"/>
      <c r="KI302" s="11"/>
      <c r="KJ302" s="11"/>
      <c r="KK302" s="11"/>
      <c r="KL302" s="11"/>
      <c r="KM302" s="11"/>
      <c r="KN302" s="11"/>
      <c r="KO302" s="11"/>
      <c r="KP302" s="11"/>
      <c r="KQ302" s="16"/>
      <c r="KR302" s="16"/>
      <c r="KS302" s="11"/>
      <c r="KT302" s="12"/>
      <c r="KU302" s="12"/>
      <c r="KV302" s="13"/>
      <c r="KW302" s="14"/>
      <c r="KX302" s="11"/>
      <c r="KY302" s="11"/>
      <c r="KZ302" s="11"/>
      <c r="LA302" s="11"/>
      <c r="LB302" s="11"/>
      <c r="LC302" s="11"/>
      <c r="LD302" s="11"/>
      <c r="LE302" s="11"/>
      <c r="LF302" s="11"/>
      <c r="LG302" s="11"/>
      <c r="LH302" s="11"/>
      <c r="LI302" s="11"/>
      <c r="LJ302" s="16"/>
      <c r="LK302" s="16"/>
      <c r="LL302" s="11"/>
      <c r="LM302" s="12"/>
      <c r="LN302" s="12"/>
      <c r="LO302" s="13"/>
      <c r="LP302" s="14"/>
      <c r="LQ302" s="11"/>
      <c r="LR302" s="11"/>
      <c r="LS302" s="11"/>
      <c r="LT302" s="11"/>
      <c r="LU302" s="11"/>
      <c r="LV302" s="11"/>
      <c r="LW302" s="11"/>
      <c r="LX302" s="11"/>
      <c r="LY302" s="11"/>
      <c r="LZ302" s="11"/>
      <c r="MA302" s="11"/>
      <c r="MB302" s="11"/>
      <c r="MC302" s="16"/>
      <c r="MD302" s="16"/>
      <c r="ME302" s="11"/>
      <c r="MF302" s="12"/>
      <c r="MG302" s="12"/>
      <c r="MH302" s="13"/>
      <c r="MI302" s="14"/>
      <c r="MJ302" s="11"/>
      <c r="MK302" s="11"/>
      <c r="ML302" s="11"/>
      <c r="MM302" s="11"/>
      <c r="MN302" s="11"/>
      <c r="MO302" s="11"/>
      <c r="MP302" s="11"/>
      <c r="MQ302" s="11"/>
      <c r="MR302" s="11"/>
      <c r="MS302" s="11"/>
      <c r="MT302" s="11"/>
      <c r="MU302" s="11"/>
      <c r="MV302" s="16"/>
      <c r="MW302" s="16"/>
      <c r="MX302" s="11"/>
      <c r="MY302" s="12"/>
      <c r="MZ302" s="12"/>
      <c r="NA302" s="13"/>
      <c r="NB302" s="14"/>
      <c r="NC302" s="11"/>
      <c r="ND302" s="11"/>
      <c r="NE302" s="11"/>
      <c r="NF302" s="11"/>
      <c r="NG302" s="11"/>
      <c r="NH302" s="11"/>
      <c r="NI302" s="11"/>
      <c r="NJ302" s="11"/>
      <c r="NK302" s="11"/>
      <c r="NL302" s="11"/>
      <c r="NM302" s="11"/>
      <c r="NN302" s="11"/>
      <c r="NO302" s="16"/>
      <c r="NP302" s="16"/>
      <c r="NQ302" s="11"/>
      <c r="NR302" s="12"/>
      <c r="NS302" s="12"/>
      <c r="NT302" s="13"/>
      <c r="NU302" s="14"/>
      <c r="NV302" s="11"/>
      <c r="NW302" s="11"/>
      <c r="NX302" s="11"/>
      <c r="NY302" s="11"/>
      <c r="NZ302" s="11"/>
      <c r="OA302" s="11"/>
      <c r="OB302" s="11"/>
      <c r="OC302" s="11"/>
      <c r="OD302" s="11"/>
      <c r="OE302" s="11"/>
      <c r="OF302" s="11"/>
      <c r="OG302" s="11"/>
      <c r="OH302" s="16"/>
      <c r="OI302" s="16"/>
      <c r="OJ302" s="11"/>
      <c r="OK302" s="12"/>
      <c r="OL302" s="12"/>
      <c r="OM302" s="13"/>
      <c r="ON302" s="14"/>
      <c r="OO302" s="11"/>
      <c r="OP302" s="11"/>
      <c r="OQ302" s="11"/>
      <c r="OR302" s="11"/>
      <c r="OS302" s="11"/>
      <c r="OT302" s="11"/>
      <c r="OU302" s="11"/>
      <c r="OV302" s="11"/>
      <c r="OW302" s="11"/>
      <c r="OX302" s="11"/>
      <c r="OY302" s="11"/>
      <c r="OZ302" s="11"/>
      <c r="PA302" s="16"/>
      <c r="PB302" s="16"/>
    </row>
    <row r="303" spans="1:418" ht="100" customHeight="1" x14ac:dyDescent="0.75">
      <c r="A303" s="12">
        <v>3533</v>
      </c>
      <c r="B303" s="12" t="s">
        <v>3532</v>
      </c>
      <c r="C303" s="12" t="s">
        <v>7643</v>
      </c>
      <c r="D303" s="26">
        <v>500</v>
      </c>
      <c r="E303" s="27">
        <v>631</v>
      </c>
      <c r="F303" s="12" t="s">
        <v>8218</v>
      </c>
      <c r="G303" s="12" t="s">
        <v>8223</v>
      </c>
      <c r="H303" s="12" t="s">
        <v>8245</v>
      </c>
      <c r="I303" s="12">
        <v>1447269367</v>
      </c>
      <c r="J303" s="12">
        <v>1444673767</v>
      </c>
      <c r="K303" s="12" t="b">
        <v>0</v>
      </c>
      <c r="L303" s="12">
        <v>8</v>
      </c>
      <c r="M303" s="12" t="b">
        <v>1</v>
      </c>
      <c r="N303" s="12" t="s">
        <v>8273</v>
      </c>
      <c r="O303" s="12" t="s">
        <v>8274</v>
      </c>
      <c r="P303" s="12">
        <v>126</v>
      </c>
      <c r="Q303" s="12">
        <v>78.88</v>
      </c>
      <c r="R303" s="15">
        <v>42289.761192129634</v>
      </c>
      <c r="S303" s="15">
        <v>42319.802858796291</v>
      </c>
      <c r="T303" s="11"/>
      <c r="U303" s="12"/>
      <c r="V303" s="12"/>
      <c r="W303" s="13"/>
      <c r="X303" s="14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6"/>
      <c r="AL303" s="16"/>
      <c r="AM303" s="11"/>
      <c r="AN303" s="12"/>
      <c r="AO303" s="12"/>
      <c r="AP303" s="13"/>
      <c r="AQ303" s="14"/>
      <c r="AR303" s="11"/>
      <c r="AS303" s="11"/>
      <c r="AT303" s="11"/>
      <c r="AU303" s="11"/>
      <c r="AV303" s="11"/>
      <c r="AW303" s="11"/>
      <c r="AX303" s="11"/>
      <c r="AY303" s="11"/>
      <c r="AZ303" s="11"/>
      <c r="BA303" s="11"/>
      <c r="BB303" s="11"/>
      <c r="BC303" s="11"/>
      <c r="BD303" s="16"/>
      <c r="BE303" s="16"/>
      <c r="BF303" s="11"/>
      <c r="BG303" s="12"/>
      <c r="BH303" s="12"/>
      <c r="BI303" s="13"/>
      <c r="BJ303" s="14"/>
      <c r="BK303" s="11"/>
      <c r="BL303" s="11"/>
      <c r="BM303" s="11"/>
      <c r="BN303" s="11"/>
      <c r="BO303" s="11"/>
      <c r="BP303" s="11"/>
      <c r="BQ303" s="11"/>
      <c r="BR303" s="11"/>
      <c r="BS303" s="11"/>
      <c r="BT303" s="11"/>
      <c r="BU303" s="11"/>
      <c r="BV303" s="11"/>
      <c r="BW303" s="16"/>
      <c r="BX303" s="16"/>
      <c r="BY303" s="11"/>
      <c r="BZ303" s="12"/>
      <c r="CA303" s="12"/>
      <c r="CB303" s="13"/>
      <c r="CC303" s="14"/>
      <c r="CD303" s="11"/>
      <c r="CE303" s="11"/>
      <c r="CF303" s="11"/>
      <c r="CG303" s="11"/>
      <c r="CH303" s="11"/>
      <c r="CI303" s="11"/>
      <c r="CJ303" s="11"/>
      <c r="CK303" s="11"/>
      <c r="CL303" s="11"/>
      <c r="CM303" s="11"/>
      <c r="CN303" s="11"/>
      <c r="CO303" s="11"/>
      <c r="CP303" s="16"/>
      <c r="CQ303" s="16"/>
      <c r="CR303" s="11"/>
      <c r="CS303" s="12"/>
      <c r="CT303" s="12"/>
      <c r="CU303" s="13"/>
      <c r="CV303" s="14"/>
      <c r="CW303" s="11"/>
      <c r="CX303" s="11"/>
      <c r="CY303" s="11"/>
      <c r="CZ303" s="11"/>
      <c r="DA303" s="11"/>
      <c r="DB303" s="11"/>
      <c r="DC303" s="11"/>
      <c r="DD303" s="11"/>
      <c r="DE303" s="11"/>
      <c r="DF303" s="11"/>
      <c r="DG303" s="11"/>
      <c r="DH303" s="11"/>
      <c r="DI303" s="16"/>
      <c r="DJ303" s="16"/>
      <c r="DK303" s="11"/>
      <c r="DL303" s="12"/>
      <c r="DM303" s="12"/>
      <c r="DN303" s="13"/>
      <c r="DO303" s="14"/>
      <c r="DP303" s="11"/>
      <c r="DQ303" s="11"/>
      <c r="DR303" s="11"/>
      <c r="DS303" s="11"/>
      <c r="DT303" s="11"/>
      <c r="DU303" s="11"/>
      <c r="DV303" s="11"/>
      <c r="DW303" s="11"/>
      <c r="DX303" s="11"/>
      <c r="DY303" s="11"/>
      <c r="DZ303" s="11"/>
      <c r="EA303" s="11"/>
      <c r="EB303" s="16"/>
      <c r="EC303" s="16"/>
      <c r="ED303" s="11"/>
      <c r="EE303" s="12"/>
      <c r="EF303" s="12"/>
      <c r="EG303" s="13"/>
      <c r="EH303" s="14"/>
      <c r="EI303" s="11"/>
      <c r="EJ303" s="11"/>
      <c r="EK303" s="11"/>
      <c r="EL303" s="11"/>
      <c r="EM303" s="11"/>
      <c r="EN303" s="11"/>
      <c r="EO303" s="11"/>
      <c r="EP303" s="11"/>
      <c r="EQ303" s="11"/>
      <c r="ER303" s="11"/>
      <c r="ES303" s="11"/>
      <c r="ET303" s="11"/>
      <c r="EU303" s="16"/>
      <c r="EV303" s="16"/>
      <c r="EW303" s="11"/>
      <c r="EX303" s="12"/>
      <c r="EY303" s="12"/>
      <c r="EZ303" s="13"/>
      <c r="FA303" s="14"/>
      <c r="FB303" s="11"/>
      <c r="FC303" s="11"/>
      <c r="FD303" s="11"/>
      <c r="FE303" s="11"/>
      <c r="FF303" s="11"/>
      <c r="FG303" s="11"/>
      <c r="FH303" s="11"/>
      <c r="FI303" s="11"/>
      <c r="FJ303" s="11"/>
      <c r="FK303" s="11"/>
      <c r="FL303" s="11"/>
      <c r="FM303" s="11"/>
      <c r="FN303" s="16"/>
      <c r="FO303" s="16"/>
      <c r="FP303" s="11"/>
      <c r="FQ303" s="12"/>
      <c r="FR303" s="12"/>
      <c r="FS303" s="13"/>
      <c r="FT303" s="14"/>
      <c r="FU303" s="11"/>
      <c r="FV303" s="11"/>
      <c r="FW303" s="11"/>
      <c r="FX303" s="11"/>
      <c r="FY303" s="11"/>
      <c r="FZ303" s="11"/>
      <c r="GA303" s="11"/>
      <c r="GB303" s="11"/>
      <c r="GC303" s="11"/>
      <c r="GD303" s="11"/>
      <c r="GE303" s="11"/>
      <c r="GF303" s="11"/>
      <c r="GG303" s="16"/>
      <c r="GH303" s="16"/>
      <c r="GI303" s="11"/>
      <c r="GJ303" s="12"/>
      <c r="GK303" s="12"/>
      <c r="GL303" s="13"/>
      <c r="GM303" s="14"/>
      <c r="GN303" s="11"/>
      <c r="GO303" s="11"/>
      <c r="GP303" s="11"/>
      <c r="GQ303" s="11"/>
      <c r="GR303" s="11"/>
      <c r="GS303" s="11"/>
      <c r="GT303" s="11"/>
      <c r="GU303" s="11"/>
      <c r="GV303" s="11"/>
      <c r="GW303" s="11"/>
      <c r="GX303" s="11"/>
      <c r="GY303" s="11"/>
      <c r="GZ303" s="16"/>
      <c r="HA303" s="16"/>
      <c r="HB303" s="11"/>
      <c r="HC303" s="12"/>
      <c r="HD303" s="12"/>
      <c r="HE303" s="13"/>
      <c r="HF303" s="14"/>
      <c r="HG303" s="11"/>
      <c r="HH303" s="11"/>
      <c r="HI303" s="11"/>
      <c r="HJ303" s="11"/>
      <c r="HK303" s="11"/>
      <c r="HL303" s="11"/>
      <c r="HM303" s="11"/>
      <c r="HN303" s="11"/>
      <c r="HO303" s="11"/>
      <c r="HP303" s="11"/>
      <c r="HQ303" s="11"/>
      <c r="HR303" s="11"/>
      <c r="HS303" s="16"/>
      <c r="HT303" s="16"/>
      <c r="HU303" s="11"/>
      <c r="HV303" s="12"/>
      <c r="HW303" s="12"/>
      <c r="HX303" s="13"/>
      <c r="HY303" s="14"/>
      <c r="HZ303" s="11"/>
      <c r="IA303" s="11"/>
      <c r="IB303" s="11"/>
      <c r="IC303" s="11"/>
      <c r="ID303" s="11"/>
      <c r="IE303" s="11"/>
      <c r="IF303" s="11"/>
      <c r="IG303" s="11"/>
      <c r="IH303" s="11"/>
      <c r="II303" s="11"/>
      <c r="IJ303" s="11"/>
      <c r="IK303" s="11"/>
      <c r="IL303" s="16"/>
      <c r="IM303" s="16"/>
      <c r="IN303" s="11"/>
      <c r="IO303" s="12"/>
      <c r="IP303" s="12"/>
      <c r="IQ303" s="13"/>
      <c r="IR303" s="14"/>
      <c r="IS303" s="11"/>
      <c r="IT303" s="11"/>
      <c r="IU303" s="11"/>
      <c r="IV303" s="11"/>
      <c r="IW303" s="11"/>
      <c r="IX303" s="11"/>
      <c r="IY303" s="11"/>
      <c r="IZ303" s="11"/>
      <c r="JA303" s="11"/>
      <c r="JB303" s="11"/>
      <c r="JC303" s="11"/>
      <c r="JD303" s="11"/>
      <c r="JE303" s="16"/>
      <c r="JF303" s="16"/>
      <c r="JG303" s="11"/>
      <c r="JH303" s="12"/>
      <c r="JI303" s="12"/>
      <c r="JJ303" s="13"/>
      <c r="JK303" s="14"/>
      <c r="JL303" s="11"/>
      <c r="JM303" s="11"/>
      <c r="JN303" s="11"/>
      <c r="JO303" s="11"/>
      <c r="JP303" s="11"/>
      <c r="JQ303" s="11"/>
      <c r="JR303" s="11"/>
      <c r="JS303" s="11"/>
      <c r="JT303" s="11"/>
      <c r="JU303" s="11"/>
      <c r="JV303" s="11"/>
      <c r="JW303" s="11"/>
      <c r="JX303" s="16"/>
      <c r="JY303" s="16"/>
      <c r="JZ303" s="11"/>
      <c r="KA303" s="12"/>
      <c r="KB303" s="12"/>
      <c r="KC303" s="13"/>
      <c r="KD303" s="14"/>
      <c r="KE303" s="11"/>
      <c r="KF303" s="11"/>
      <c r="KG303" s="11"/>
      <c r="KH303" s="11"/>
      <c r="KI303" s="11"/>
      <c r="KJ303" s="11"/>
      <c r="KK303" s="11"/>
      <c r="KL303" s="11"/>
      <c r="KM303" s="11"/>
      <c r="KN303" s="11"/>
      <c r="KO303" s="11"/>
      <c r="KP303" s="11"/>
      <c r="KQ303" s="16"/>
      <c r="KR303" s="16"/>
      <c r="KS303" s="11"/>
      <c r="KT303" s="12"/>
      <c r="KU303" s="12"/>
      <c r="KV303" s="13"/>
      <c r="KW303" s="14"/>
      <c r="KX303" s="11"/>
      <c r="KY303" s="11"/>
      <c r="KZ303" s="11"/>
      <c r="LA303" s="11"/>
      <c r="LB303" s="11"/>
      <c r="LC303" s="11"/>
      <c r="LD303" s="11"/>
      <c r="LE303" s="11"/>
      <c r="LF303" s="11"/>
      <c r="LG303" s="11"/>
      <c r="LH303" s="11"/>
      <c r="LI303" s="11"/>
      <c r="LJ303" s="16"/>
      <c r="LK303" s="16"/>
      <c r="LL303" s="11"/>
      <c r="LM303" s="12"/>
      <c r="LN303" s="12"/>
      <c r="LO303" s="13"/>
      <c r="LP303" s="14"/>
      <c r="LQ303" s="11"/>
      <c r="LR303" s="11"/>
      <c r="LS303" s="11"/>
      <c r="LT303" s="11"/>
      <c r="LU303" s="11"/>
      <c r="LV303" s="11"/>
      <c r="LW303" s="11"/>
      <c r="LX303" s="11"/>
      <c r="LY303" s="11"/>
      <c r="LZ303" s="11"/>
      <c r="MA303" s="11"/>
      <c r="MB303" s="11"/>
      <c r="MC303" s="16"/>
      <c r="MD303" s="16"/>
      <c r="ME303" s="11"/>
      <c r="MF303" s="12"/>
      <c r="MG303" s="12"/>
      <c r="MH303" s="13"/>
      <c r="MI303" s="14"/>
      <c r="MJ303" s="11"/>
      <c r="MK303" s="11"/>
      <c r="ML303" s="11"/>
      <c r="MM303" s="11"/>
      <c r="MN303" s="11"/>
      <c r="MO303" s="11"/>
      <c r="MP303" s="11"/>
      <c r="MQ303" s="11"/>
      <c r="MR303" s="11"/>
      <c r="MS303" s="11"/>
      <c r="MT303" s="11"/>
      <c r="MU303" s="11"/>
      <c r="MV303" s="16"/>
      <c r="MW303" s="16"/>
      <c r="MX303" s="11"/>
      <c r="MY303" s="12"/>
      <c r="MZ303" s="12"/>
      <c r="NA303" s="13"/>
      <c r="NB303" s="14"/>
      <c r="NC303" s="11"/>
      <c r="ND303" s="11"/>
      <c r="NE303" s="11"/>
      <c r="NF303" s="11"/>
      <c r="NG303" s="11"/>
      <c r="NH303" s="11"/>
      <c r="NI303" s="11"/>
      <c r="NJ303" s="11"/>
      <c r="NK303" s="11"/>
      <c r="NL303" s="11"/>
      <c r="NM303" s="11"/>
      <c r="NN303" s="11"/>
      <c r="NO303" s="16"/>
      <c r="NP303" s="16"/>
      <c r="NQ303" s="11"/>
      <c r="NR303" s="12"/>
      <c r="NS303" s="12"/>
      <c r="NT303" s="13"/>
      <c r="NU303" s="14"/>
      <c r="NV303" s="11"/>
      <c r="NW303" s="11"/>
      <c r="NX303" s="11"/>
      <c r="NY303" s="11"/>
      <c r="NZ303" s="11"/>
      <c r="OA303" s="11"/>
      <c r="OB303" s="11"/>
      <c r="OC303" s="11"/>
      <c r="OD303" s="11"/>
      <c r="OE303" s="11"/>
      <c r="OF303" s="11"/>
      <c r="OG303" s="11"/>
      <c r="OH303" s="16"/>
      <c r="OI303" s="16"/>
      <c r="OJ303" s="11"/>
      <c r="OK303" s="12"/>
      <c r="OL303" s="12"/>
      <c r="OM303" s="13"/>
      <c r="ON303" s="14"/>
      <c r="OO303" s="11"/>
      <c r="OP303" s="11"/>
      <c r="OQ303" s="11"/>
      <c r="OR303" s="11"/>
      <c r="OS303" s="11"/>
      <c r="OT303" s="11"/>
      <c r="OU303" s="11"/>
      <c r="OV303" s="11"/>
      <c r="OW303" s="11"/>
      <c r="OX303" s="11"/>
      <c r="OY303" s="11"/>
      <c r="OZ303" s="11"/>
      <c r="PA303" s="16"/>
      <c r="PB303" s="16"/>
    </row>
    <row r="304" spans="1:418" ht="100" customHeight="1" x14ac:dyDescent="0.75">
      <c r="A304" s="12">
        <v>3534</v>
      </c>
      <c r="B304" s="12" t="s">
        <v>3533</v>
      </c>
      <c r="C304" s="12" t="s">
        <v>7644</v>
      </c>
      <c r="D304" s="26">
        <v>5000</v>
      </c>
      <c r="E304" s="27">
        <v>7810</v>
      </c>
      <c r="F304" s="12" t="s">
        <v>8218</v>
      </c>
      <c r="G304" s="12" t="s">
        <v>8223</v>
      </c>
      <c r="H304" s="12" t="s">
        <v>8245</v>
      </c>
      <c r="I304" s="12">
        <v>1443711623</v>
      </c>
      <c r="J304" s="12">
        <v>1440687623</v>
      </c>
      <c r="K304" s="12" t="b">
        <v>0</v>
      </c>
      <c r="L304" s="12">
        <v>204</v>
      </c>
      <c r="M304" s="12" t="b">
        <v>1</v>
      </c>
      <c r="N304" s="12" t="s">
        <v>8273</v>
      </c>
      <c r="O304" s="12" t="s">
        <v>8274</v>
      </c>
      <c r="P304" s="12">
        <v>156</v>
      </c>
      <c r="Q304" s="12">
        <v>38.28</v>
      </c>
      <c r="R304" s="15">
        <v>42243.6252662037</v>
      </c>
      <c r="S304" s="15">
        <v>42278.6252662037</v>
      </c>
      <c r="T304" s="11"/>
      <c r="U304" s="12"/>
      <c r="V304" s="12"/>
      <c r="W304" s="13"/>
      <c r="X304" s="14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6"/>
      <c r="AL304" s="16"/>
      <c r="AM304" s="11"/>
      <c r="AN304" s="12"/>
      <c r="AO304" s="12"/>
      <c r="AP304" s="13"/>
      <c r="AQ304" s="14"/>
      <c r="AR304" s="11"/>
      <c r="AS304" s="11"/>
      <c r="AT304" s="11"/>
      <c r="AU304" s="11"/>
      <c r="AV304" s="11"/>
      <c r="AW304" s="11"/>
      <c r="AX304" s="11"/>
      <c r="AY304" s="11"/>
      <c r="AZ304" s="11"/>
      <c r="BA304" s="11"/>
      <c r="BB304" s="11"/>
      <c r="BC304" s="11"/>
      <c r="BD304" s="16"/>
      <c r="BE304" s="16"/>
      <c r="BF304" s="11"/>
      <c r="BG304" s="12"/>
      <c r="BH304" s="12"/>
      <c r="BI304" s="13"/>
      <c r="BJ304" s="14"/>
      <c r="BK304" s="11"/>
      <c r="BL304" s="11"/>
      <c r="BM304" s="11"/>
      <c r="BN304" s="11"/>
      <c r="BO304" s="11"/>
      <c r="BP304" s="11"/>
      <c r="BQ304" s="11"/>
      <c r="BR304" s="11"/>
      <c r="BS304" s="11"/>
      <c r="BT304" s="11"/>
      <c r="BU304" s="11"/>
      <c r="BV304" s="11"/>
      <c r="BW304" s="16"/>
      <c r="BX304" s="16"/>
      <c r="BY304" s="11"/>
      <c r="BZ304" s="12"/>
      <c r="CA304" s="12"/>
      <c r="CB304" s="13"/>
      <c r="CC304" s="14"/>
      <c r="CD304" s="11"/>
      <c r="CE304" s="11"/>
      <c r="CF304" s="11"/>
      <c r="CG304" s="11"/>
      <c r="CH304" s="11"/>
      <c r="CI304" s="11"/>
      <c r="CJ304" s="11"/>
      <c r="CK304" s="11"/>
      <c r="CL304" s="11"/>
      <c r="CM304" s="11"/>
      <c r="CN304" s="11"/>
      <c r="CO304" s="11"/>
      <c r="CP304" s="16"/>
      <c r="CQ304" s="16"/>
      <c r="CR304" s="11"/>
      <c r="CS304" s="12"/>
      <c r="CT304" s="12"/>
      <c r="CU304" s="13"/>
      <c r="CV304" s="14"/>
      <c r="CW304" s="11"/>
      <c r="CX304" s="11"/>
      <c r="CY304" s="11"/>
      <c r="CZ304" s="11"/>
      <c r="DA304" s="11"/>
      <c r="DB304" s="11"/>
      <c r="DC304" s="11"/>
      <c r="DD304" s="11"/>
      <c r="DE304" s="11"/>
      <c r="DF304" s="11"/>
      <c r="DG304" s="11"/>
      <c r="DH304" s="11"/>
      <c r="DI304" s="16"/>
      <c r="DJ304" s="16"/>
      <c r="DK304" s="11"/>
      <c r="DL304" s="12"/>
      <c r="DM304" s="12"/>
      <c r="DN304" s="13"/>
      <c r="DO304" s="14"/>
      <c r="DP304" s="11"/>
      <c r="DQ304" s="11"/>
      <c r="DR304" s="11"/>
      <c r="DS304" s="11"/>
      <c r="DT304" s="11"/>
      <c r="DU304" s="11"/>
      <c r="DV304" s="11"/>
      <c r="DW304" s="11"/>
      <c r="DX304" s="11"/>
      <c r="DY304" s="11"/>
      <c r="DZ304" s="11"/>
      <c r="EA304" s="11"/>
      <c r="EB304" s="16"/>
      <c r="EC304" s="16"/>
      <c r="ED304" s="11"/>
      <c r="EE304" s="12"/>
      <c r="EF304" s="12"/>
      <c r="EG304" s="13"/>
      <c r="EH304" s="14"/>
      <c r="EI304" s="11"/>
      <c r="EJ304" s="11"/>
      <c r="EK304" s="11"/>
      <c r="EL304" s="11"/>
      <c r="EM304" s="11"/>
      <c r="EN304" s="11"/>
      <c r="EO304" s="11"/>
      <c r="EP304" s="11"/>
      <c r="EQ304" s="11"/>
      <c r="ER304" s="11"/>
      <c r="ES304" s="11"/>
      <c r="ET304" s="11"/>
      <c r="EU304" s="16"/>
      <c r="EV304" s="16"/>
      <c r="EW304" s="11"/>
      <c r="EX304" s="12"/>
      <c r="EY304" s="12"/>
      <c r="EZ304" s="13"/>
      <c r="FA304" s="14"/>
      <c r="FB304" s="11"/>
      <c r="FC304" s="11"/>
      <c r="FD304" s="11"/>
      <c r="FE304" s="11"/>
      <c r="FF304" s="11"/>
      <c r="FG304" s="11"/>
      <c r="FH304" s="11"/>
      <c r="FI304" s="11"/>
      <c r="FJ304" s="11"/>
      <c r="FK304" s="11"/>
      <c r="FL304" s="11"/>
      <c r="FM304" s="11"/>
      <c r="FN304" s="16"/>
      <c r="FO304" s="16"/>
      <c r="FP304" s="11"/>
      <c r="FQ304" s="12"/>
      <c r="FR304" s="12"/>
      <c r="FS304" s="13"/>
      <c r="FT304" s="14"/>
      <c r="FU304" s="11"/>
      <c r="FV304" s="11"/>
      <c r="FW304" s="11"/>
      <c r="FX304" s="11"/>
      <c r="FY304" s="11"/>
      <c r="FZ304" s="11"/>
      <c r="GA304" s="11"/>
      <c r="GB304" s="11"/>
      <c r="GC304" s="11"/>
      <c r="GD304" s="11"/>
      <c r="GE304" s="11"/>
      <c r="GF304" s="11"/>
      <c r="GG304" s="16"/>
      <c r="GH304" s="16"/>
      <c r="GI304" s="11"/>
      <c r="GJ304" s="12"/>
      <c r="GK304" s="12"/>
      <c r="GL304" s="13"/>
      <c r="GM304" s="14"/>
      <c r="GN304" s="11"/>
      <c r="GO304" s="11"/>
      <c r="GP304" s="11"/>
      <c r="GQ304" s="11"/>
      <c r="GR304" s="11"/>
      <c r="GS304" s="11"/>
      <c r="GT304" s="11"/>
      <c r="GU304" s="11"/>
      <c r="GV304" s="11"/>
      <c r="GW304" s="11"/>
      <c r="GX304" s="11"/>
      <c r="GY304" s="11"/>
      <c r="GZ304" s="16"/>
      <c r="HA304" s="16"/>
      <c r="HB304" s="11"/>
      <c r="HC304" s="12"/>
      <c r="HD304" s="12"/>
      <c r="HE304" s="13"/>
      <c r="HF304" s="14"/>
      <c r="HG304" s="11"/>
      <c r="HH304" s="11"/>
      <c r="HI304" s="11"/>
      <c r="HJ304" s="11"/>
      <c r="HK304" s="11"/>
      <c r="HL304" s="11"/>
      <c r="HM304" s="11"/>
      <c r="HN304" s="11"/>
      <c r="HO304" s="11"/>
      <c r="HP304" s="11"/>
      <c r="HQ304" s="11"/>
      <c r="HR304" s="11"/>
      <c r="HS304" s="16"/>
      <c r="HT304" s="16"/>
      <c r="HU304" s="11"/>
      <c r="HV304" s="12"/>
      <c r="HW304" s="12"/>
      <c r="HX304" s="13"/>
      <c r="HY304" s="14"/>
      <c r="HZ304" s="11"/>
      <c r="IA304" s="11"/>
      <c r="IB304" s="11"/>
      <c r="IC304" s="11"/>
      <c r="ID304" s="11"/>
      <c r="IE304" s="11"/>
      <c r="IF304" s="11"/>
      <c r="IG304" s="11"/>
      <c r="IH304" s="11"/>
      <c r="II304" s="11"/>
      <c r="IJ304" s="11"/>
      <c r="IK304" s="11"/>
      <c r="IL304" s="16"/>
      <c r="IM304" s="16"/>
      <c r="IN304" s="11"/>
      <c r="IO304" s="12"/>
      <c r="IP304" s="12"/>
      <c r="IQ304" s="13"/>
      <c r="IR304" s="14"/>
      <c r="IS304" s="11"/>
      <c r="IT304" s="11"/>
      <c r="IU304" s="11"/>
      <c r="IV304" s="11"/>
      <c r="IW304" s="11"/>
      <c r="IX304" s="11"/>
      <c r="IY304" s="11"/>
      <c r="IZ304" s="11"/>
      <c r="JA304" s="11"/>
      <c r="JB304" s="11"/>
      <c r="JC304" s="11"/>
      <c r="JD304" s="11"/>
      <c r="JE304" s="16"/>
      <c r="JF304" s="16"/>
      <c r="JG304" s="11"/>
      <c r="JH304" s="12"/>
      <c r="JI304" s="12"/>
      <c r="JJ304" s="13"/>
      <c r="JK304" s="14"/>
      <c r="JL304" s="11"/>
      <c r="JM304" s="11"/>
      <c r="JN304" s="11"/>
      <c r="JO304" s="11"/>
      <c r="JP304" s="11"/>
      <c r="JQ304" s="11"/>
      <c r="JR304" s="11"/>
      <c r="JS304" s="11"/>
      <c r="JT304" s="11"/>
      <c r="JU304" s="11"/>
      <c r="JV304" s="11"/>
      <c r="JW304" s="11"/>
      <c r="JX304" s="16"/>
      <c r="JY304" s="16"/>
      <c r="JZ304" s="11"/>
      <c r="KA304" s="12"/>
      <c r="KB304" s="12"/>
      <c r="KC304" s="13"/>
      <c r="KD304" s="14"/>
      <c r="KE304" s="11"/>
      <c r="KF304" s="11"/>
      <c r="KG304" s="11"/>
      <c r="KH304" s="11"/>
      <c r="KI304" s="11"/>
      <c r="KJ304" s="11"/>
      <c r="KK304" s="11"/>
      <c r="KL304" s="11"/>
      <c r="KM304" s="11"/>
      <c r="KN304" s="11"/>
      <c r="KO304" s="11"/>
      <c r="KP304" s="11"/>
      <c r="KQ304" s="16"/>
      <c r="KR304" s="16"/>
      <c r="KS304" s="11"/>
      <c r="KT304" s="12"/>
      <c r="KU304" s="12"/>
      <c r="KV304" s="13"/>
      <c r="KW304" s="14"/>
      <c r="KX304" s="11"/>
      <c r="KY304" s="11"/>
      <c r="KZ304" s="11"/>
      <c r="LA304" s="11"/>
      <c r="LB304" s="11"/>
      <c r="LC304" s="11"/>
      <c r="LD304" s="11"/>
      <c r="LE304" s="11"/>
      <c r="LF304" s="11"/>
      <c r="LG304" s="11"/>
      <c r="LH304" s="11"/>
      <c r="LI304" s="11"/>
      <c r="LJ304" s="16"/>
      <c r="LK304" s="16"/>
      <c r="LL304" s="11"/>
      <c r="LM304" s="12"/>
      <c r="LN304" s="12"/>
      <c r="LO304" s="13"/>
      <c r="LP304" s="14"/>
      <c r="LQ304" s="11"/>
      <c r="LR304" s="11"/>
      <c r="LS304" s="11"/>
      <c r="LT304" s="11"/>
      <c r="LU304" s="11"/>
      <c r="LV304" s="11"/>
      <c r="LW304" s="11"/>
      <c r="LX304" s="11"/>
      <c r="LY304" s="11"/>
      <c r="LZ304" s="11"/>
      <c r="MA304" s="11"/>
      <c r="MB304" s="11"/>
      <c r="MC304" s="16"/>
      <c r="MD304" s="16"/>
      <c r="ME304" s="11"/>
      <c r="MF304" s="12"/>
      <c r="MG304" s="12"/>
      <c r="MH304" s="13"/>
      <c r="MI304" s="14"/>
      <c r="MJ304" s="11"/>
      <c r="MK304" s="11"/>
      <c r="ML304" s="11"/>
      <c r="MM304" s="11"/>
      <c r="MN304" s="11"/>
      <c r="MO304" s="11"/>
      <c r="MP304" s="11"/>
      <c r="MQ304" s="11"/>
      <c r="MR304" s="11"/>
      <c r="MS304" s="11"/>
      <c r="MT304" s="11"/>
      <c r="MU304" s="11"/>
      <c r="MV304" s="16"/>
      <c r="MW304" s="16"/>
      <c r="MX304" s="11"/>
      <c r="MY304" s="12"/>
      <c r="MZ304" s="12"/>
      <c r="NA304" s="13"/>
      <c r="NB304" s="14"/>
      <c r="NC304" s="11"/>
      <c r="ND304" s="11"/>
      <c r="NE304" s="11"/>
      <c r="NF304" s="11"/>
      <c r="NG304" s="11"/>
      <c r="NH304" s="11"/>
      <c r="NI304" s="11"/>
      <c r="NJ304" s="11"/>
      <c r="NK304" s="11"/>
      <c r="NL304" s="11"/>
      <c r="NM304" s="11"/>
      <c r="NN304" s="11"/>
      <c r="NO304" s="16"/>
      <c r="NP304" s="16"/>
      <c r="NQ304" s="11"/>
      <c r="NR304" s="12"/>
      <c r="NS304" s="12"/>
      <c r="NT304" s="13"/>
      <c r="NU304" s="14"/>
      <c r="NV304" s="11"/>
      <c r="NW304" s="11"/>
      <c r="NX304" s="11"/>
      <c r="NY304" s="11"/>
      <c r="NZ304" s="11"/>
      <c r="OA304" s="11"/>
      <c r="OB304" s="11"/>
      <c r="OC304" s="11"/>
      <c r="OD304" s="11"/>
      <c r="OE304" s="11"/>
      <c r="OF304" s="11"/>
      <c r="OG304" s="11"/>
      <c r="OH304" s="16"/>
      <c r="OI304" s="16"/>
      <c r="OJ304" s="11"/>
      <c r="OK304" s="12"/>
      <c r="OL304" s="12"/>
      <c r="OM304" s="13"/>
      <c r="ON304" s="14"/>
      <c r="OO304" s="11"/>
      <c r="OP304" s="11"/>
      <c r="OQ304" s="11"/>
      <c r="OR304" s="11"/>
      <c r="OS304" s="11"/>
      <c r="OT304" s="11"/>
      <c r="OU304" s="11"/>
      <c r="OV304" s="11"/>
      <c r="OW304" s="11"/>
      <c r="OX304" s="11"/>
      <c r="OY304" s="11"/>
      <c r="OZ304" s="11"/>
      <c r="PA304" s="16"/>
      <c r="PB304" s="16"/>
    </row>
    <row r="305" spans="1:418" ht="100" customHeight="1" x14ac:dyDescent="0.75">
      <c r="A305" s="12">
        <v>3539</v>
      </c>
      <c r="B305" s="12" t="s">
        <v>3538</v>
      </c>
      <c r="C305" s="12" t="s">
        <v>7649</v>
      </c>
      <c r="D305" s="26">
        <v>600</v>
      </c>
      <c r="E305" s="27">
        <v>718</v>
      </c>
      <c r="F305" s="12" t="s">
        <v>8218</v>
      </c>
      <c r="G305" s="12" t="s">
        <v>8223</v>
      </c>
      <c r="H305" s="12" t="s">
        <v>8245</v>
      </c>
      <c r="I305" s="12">
        <v>1473358122</v>
      </c>
      <c r="J305" s="12">
        <v>1471543722</v>
      </c>
      <c r="K305" s="12" t="b">
        <v>0</v>
      </c>
      <c r="L305" s="12">
        <v>13</v>
      </c>
      <c r="M305" s="12" t="b">
        <v>1</v>
      </c>
      <c r="N305" s="12" t="s">
        <v>8273</v>
      </c>
      <c r="O305" s="12" t="s">
        <v>8274</v>
      </c>
      <c r="P305" s="12">
        <v>120</v>
      </c>
      <c r="Q305" s="12">
        <v>55.23</v>
      </c>
      <c r="R305" s="15">
        <v>42600.756041666667</v>
      </c>
      <c r="S305" s="15">
        <v>42621.756041666667</v>
      </c>
      <c r="T305" s="11"/>
      <c r="U305" s="12"/>
      <c r="V305" s="12"/>
      <c r="W305" s="13"/>
      <c r="X305" s="14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6"/>
      <c r="AL305" s="16"/>
      <c r="AM305" s="11"/>
      <c r="AN305" s="12"/>
      <c r="AO305" s="12"/>
      <c r="AP305" s="13"/>
      <c r="AQ305" s="14"/>
      <c r="AR305" s="11"/>
      <c r="AS305" s="11"/>
      <c r="AT305" s="11"/>
      <c r="AU305" s="11"/>
      <c r="AV305" s="11"/>
      <c r="AW305" s="11"/>
      <c r="AX305" s="11"/>
      <c r="AY305" s="11"/>
      <c r="AZ305" s="11"/>
      <c r="BA305" s="11"/>
      <c r="BB305" s="11"/>
      <c r="BC305" s="11"/>
      <c r="BD305" s="16"/>
      <c r="BE305" s="16"/>
      <c r="BF305" s="11"/>
      <c r="BG305" s="12"/>
      <c r="BH305" s="12"/>
      <c r="BI305" s="13"/>
      <c r="BJ305" s="14"/>
      <c r="BK305" s="11"/>
      <c r="BL305" s="11"/>
      <c r="BM305" s="11"/>
      <c r="BN305" s="11"/>
      <c r="BO305" s="11"/>
      <c r="BP305" s="11"/>
      <c r="BQ305" s="11"/>
      <c r="BR305" s="11"/>
      <c r="BS305" s="11"/>
      <c r="BT305" s="11"/>
      <c r="BU305" s="11"/>
      <c r="BV305" s="11"/>
      <c r="BW305" s="16"/>
      <c r="BX305" s="16"/>
      <c r="BY305" s="11"/>
      <c r="BZ305" s="12"/>
      <c r="CA305" s="12"/>
      <c r="CB305" s="13"/>
      <c r="CC305" s="14"/>
      <c r="CD305" s="11"/>
      <c r="CE305" s="11"/>
      <c r="CF305" s="11"/>
      <c r="CG305" s="11"/>
      <c r="CH305" s="11"/>
      <c r="CI305" s="11"/>
      <c r="CJ305" s="11"/>
      <c r="CK305" s="11"/>
      <c r="CL305" s="11"/>
      <c r="CM305" s="11"/>
      <c r="CN305" s="11"/>
      <c r="CO305" s="11"/>
      <c r="CP305" s="16"/>
      <c r="CQ305" s="16"/>
      <c r="CR305" s="11"/>
      <c r="CS305" s="12"/>
      <c r="CT305" s="12"/>
      <c r="CU305" s="13"/>
      <c r="CV305" s="14"/>
      <c r="CW305" s="11"/>
      <c r="CX305" s="11"/>
      <c r="CY305" s="11"/>
      <c r="CZ305" s="11"/>
      <c r="DA305" s="11"/>
      <c r="DB305" s="11"/>
      <c r="DC305" s="11"/>
      <c r="DD305" s="11"/>
      <c r="DE305" s="11"/>
      <c r="DF305" s="11"/>
      <c r="DG305" s="11"/>
      <c r="DH305" s="11"/>
      <c r="DI305" s="16"/>
      <c r="DJ305" s="16"/>
      <c r="DK305" s="11"/>
      <c r="DL305" s="12"/>
      <c r="DM305" s="12"/>
      <c r="DN305" s="13"/>
      <c r="DO305" s="14"/>
      <c r="DP305" s="11"/>
      <c r="DQ305" s="11"/>
      <c r="DR305" s="11"/>
      <c r="DS305" s="11"/>
      <c r="DT305" s="11"/>
      <c r="DU305" s="11"/>
      <c r="DV305" s="11"/>
      <c r="DW305" s="11"/>
      <c r="DX305" s="11"/>
      <c r="DY305" s="11"/>
      <c r="DZ305" s="11"/>
      <c r="EA305" s="11"/>
      <c r="EB305" s="16"/>
      <c r="EC305" s="16"/>
      <c r="ED305" s="11"/>
      <c r="EE305" s="12"/>
      <c r="EF305" s="12"/>
      <c r="EG305" s="13"/>
      <c r="EH305" s="14"/>
      <c r="EI305" s="11"/>
      <c r="EJ305" s="11"/>
      <c r="EK305" s="11"/>
      <c r="EL305" s="11"/>
      <c r="EM305" s="11"/>
      <c r="EN305" s="11"/>
      <c r="EO305" s="11"/>
      <c r="EP305" s="11"/>
      <c r="EQ305" s="11"/>
      <c r="ER305" s="11"/>
      <c r="ES305" s="11"/>
      <c r="ET305" s="11"/>
      <c r="EU305" s="16"/>
      <c r="EV305" s="16"/>
      <c r="EW305" s="11"/>
      <c r="EX305" s="12"/>
      <c r="EY305" s="12"/>
      <c r="EZ305" s="13"/>
      <c r="FA305" s="14"/>
      <c r="FB305" s="11"/>
      <c r="FC305" s="11"/>
      <c r="FD305" s="11"/>
      <c r="FE305" s="11"/>
      <c r="FF305" s="11"/>
      <c r="FG305" s="11"/>
      <c r="FH305" s="11"/>
      <c r="FI305" s="11"/>
      <c r="FJ305" s="11"/>
      <c r="FK305" s="11"/>
      <c r="FL305" s="11"/>
      <c r="FM305" s="11"/>
      <c r="FN305" s="16"/>
      <c r="FO305" s="16"/>
      <c r="FP305" s="11"/>
      <c r="FQ305" s="12"/>
      <c r="FR305" s="12"/>
      <c r="FS305" s="13"/>
      <c r="FT305" s="14"/>
      <c r="FU305" s="11"/>
      <c r="FV305" s="11"/>
      <c r="FW305" s="11"/>
      <c r="FX305" s="11"/>
      <c r="FY305" s="11"/>
      <c r="FZ305" s="11"/>
      <c r="GA305" s="11"/>
      <c r="GB305" s="11"/>
      <c r="GC305" s="11"/>
      <c r="GD305" s="11"/>
      <c r="GE305" s="11"/>
      <c r="GF305" s="11"/>
      <c r="GG305" s="16"/>
      <c r="GH305" s="16"/>
      <c r="GI305" s="11"/>
      <c r="GJ305" s="12"/>
      <c r="GK305" s="12"/>
      <c r="GL305" s="13"/>
      <c r="GM305" s="14"/>
      <c r="GN305" s="11"/>
      <c r="GO305" s="11"/>
      <c r="GP305" s="11"/>
      <c r="GQ305" s="11"/>
      <c r="GR305" s="11"/>
      <c r="GS305" s="11"/>
      <c r="GT305" s="11"/>
      <c r="GU305" s="11"/>
      <c r="GV305" s="11"/>
      <c r="GW305" s="11"/>
      <c r="GX305" s="11"/>
      <c r="GY305" s="11"/>
      <c r="GZ305" s="16"/>
      <c r="HA305" s="16"/>
      <c r="HB305" s="11"/>
      <c r="HC305" s="12"/>
      <c r="HD305" s="12"/>
      <c r="HE305" s="13"/>
      <c r="HF305" s="14"/>
      <c r="HG305" s="11"/>
      <c r="HH305" s="11"/>
      <c r="HI305" s="11"/>
      <c r="HJ305" s="11"/>
      <c r="HK305" s="11"/>
      <c r="HL305" s="11"/>
      <c r="HM305" s="11"/>
      <c r="HN305" s="11"/>
      <c r="HO305" s="11"/>
      <c r="HP305" s="11"/>
      <c r="HQ305" s="11"/>
      <c r="HR305" s="11"/>
      <c r="HS305" s="16"/>
      <c r="HT305" s="16"/>
      <c r="HU305" s="11"/>
      <c r="HV305" s="12"/>
      <c r="HW305" s="12"/>
      <c r="HX305" s="13"/>
      <c r="HY305" s="14"/>
      <c r="HZ305" s="11"/>
      <c r="IA305" s="11"/>
      <c r="IB305" s="11"/>
      <c r="IC305" s="11"/>
      <c r="ID305" s="11"/>
      <c r="IE305" s="11"/>
      <c r="IF305" s="11"/>
      <c r="IG305" s="11"/>
      <c r="IH305" s="11"/>
      <c r="II305" s="11"/>
      <c r="IJ305" s="11"/>
      <c r="IK305" s="11"/>
      <c r="IL305" s="16"/>
      <c r="IM305" s="16"/>
      <c r="IN305" s="11"/>
      <c r="IO305" s="12"/>
      <c r="IP305" s="12"/>
      <c r="IQ305" s="13"/>
      <c r="IR305" s="14"/>
      <c r="IS305" s="11"/>
      <c r="IT305" s="11"/>
      <c r="IU305" s="11"/>
      <c r="IV305" s="11"/>
      <c r="IW305" s="11"/>
      <c r="IX305" s="11"/>
      <c r="IY305" s="11"/>
      <c r="IZ305" s="11"/>
      <c r="JA305" s="11"/>
      <c r="JB305" s="11"/>
      <c r="JC305" s="11"/>
      <c r="JD305" s="11"/>
      <c r="JE305" s="16"/>
      <c r="JF305" s="16"/>
      <c r="JG305" s="11"/>
      <c r="JH305" s="12"/>
      <c r="JI305" s="12"/>
      <c r="JJ305" s="13"/>
      <c r="JK305" s="14"/>
      <c r="JL305" s="11"/>
      <c r="JM305" s="11"/>
      <c r="JN305" s="11"/>
      <c r="JO305" s="11"/>
      <c r="JP305" s="11"/>
      <c r="JQ305" s="11"/>
      <c r="JR305" s="11"/>
      <c r="JS305" s="11"/>
      <c r="JT305" s="11"/>
      <c r="JU305" s="11"/>
      <c r="JV305" s="11"/>
      <c r="JW305" s="11"/>
      <c r="JX305" s="16"/>
      <c r="JY305" s="16"/>
      <c r="JZ305" s="11"/>
      <c r="KA305" s="12"/>
      <c r="KB305" s="12"/>
      <c r="KC305" s="13"/>
      <c r="KD305" s="14"/>
      <c r="KE305" s="11"/>
      <c r="KF305" s="11"/>
      <c r="KG305" s="11"/>
      <c r="KH305" s="11"/>
      <c r="KI305" s="11"/>
      <c r="KJ305" s="11"/>
      <c r="KK305" s="11"/>
      <c r="KL305" s="11"/>
      <c r="KM305" s="11"/>
      <c r="KN305" s="11"/>
      <c r="KO305" s="11"/>
      <c r="KP305" s="11"/>
      <c r="KQ305" s="16"/>
      <c r="KR305" s="16"/>
      <c r="KS305" s="11"/>
      <c r="KT305" s="12"/>
      <c r="KU305" s="12"/>
      <c r="KV305" s="13"/>
      <c r="KW305" s="14"/>
      <c r="KX305" s="11"/>
      <c r="KY305" s="11"/>
      <c r="KZ305" s="11"/>
      <c r="LA305" s="11"/>
      <c r="LB305" s="11"/>
      <c r="LC305" s="11"/>
      <c r="LD305" s="11"/>
      <c r="LE305" s="11"/>
      <c r="LF305" s="11"/>
      <c r="LG305" s="11"/>
      <c r="LH305" s="11"/>
      <c r="LI305" s="11"/>
      <c r="LJ305" s="16"/>
      <c r="LK305" s="16"/>
      <c r="LL305" s="11"/>
      <c r="LM305" s="12"/>
      <c r="LN305" s="12"/>
      <c r="LO305" s="13"/>
      <c r="LP305" s="14"/>
      <c r="LQ305" s="11"/>
      <c r="LR305" s="11"/>
      <c r="LS305" s="11"/>
      <c r="LT305" s="11"/>
      <c r="LU305" s="11"/>
      <c r="LV305" s="11"/>
      <c r="LW305" s="11"/>
      <c r="LX305" s="11"/>
      <c r="LY305" s="11"/>
      <c r="LZ305" s="11"/>
      <c r="MA305" s="11"/>
      <c r="MB305" s="11"/>
      <c r="MC305" s="16"/>
      <c r="MD305" s="16"/>
      <c r="ME305" s="11"/>
      <c r="MF305" s="12"/>
      <c r="MG305" s="12"/>
      <c r="MH305" s="13"/>
      <c r="MI305" s="14"/>
      <c r="MJ305" s="11"/>
      <c r="MK305" s="11"/>
      <c r="ML305" s="11"/>
      <c r="MM305" s="11"/>
      <c r="MN305" s="11"/>
      <c r="MO305" s="11"/>
      <c r="MP305" s="11"/>
      <c r="MQ305" s="11"/>
      <c r="MR305" s="11"/>
      <c r="MS305" s="11"/>
      <c r="MT305" s="11"/>
      <c r="MU305" s="11"/>
      <c r="MV305" s="16"/>
      <c r="MW305" s="16"/>
      <c r="MX305" s="11"/>
      <c r="MY305" s="12"/>
      <c r="MZ305" s="12"/>
      <c r="NA305" s="13"/>
      <c r="NB305" s="14"/>
      <c r="NC305" s="11"/>
      <c r="ND305" s="11"/>
      <c r="NE305" s="11"/>
      <c r="NF305" s="11"/>
      <c r="NG305" s="11"/>
      <c r="NH305" s="11"/>
      <c r="NI305" s="11"/>
      <c r="NJ305" s="11"/>
      <c r="NK305" s="11"/>
      <c r="NL305" s="11"/>
      <c r="NM305" s="11"/>
      <c r="NN305" s="11"/>
      <c r="NO305" s="16"/>
      <c r="NP305" s="16"/>
      <c r="NQ305" s="11"/>
      <c r="NR305" s="12"/>
      <c r="NS305" s="12"/>
      <c r="NT305" s="13"/>
      <c r="NU305" s="14"/>
      <c r="NV305" s="11"/>
      <c r="NW305" s="11"/>
      <c r="NX305" s="11"/>
      <c r="NY305" s="11"/>
      <c r="NZ305" s="11"/>
      <c r="OA305" s="11"/>
      <c r="OB305" s="11"/>
      <c r="OC305" s="11"/>
      <c r="OD305" s="11"/>
      <c r="OE305" s="11"/>
      <c r="OF305" s="11"/>
      <c r="OG305" s="11"/>
      <c r="OH305" s="16"/>
      <c r="OI305" s="16"/>
      <c r="OJ305" s="11"/>
      <c r="OK305" s="12"/>
      <c r="OL305" s="12"/>
      <c r="OM305" s="13"/>
      <c r="ON305" s="14"/>
      <c r="OO305" s="11"/>
      <c r="OP305" s="11"/>
      <c r="OQ305" s="11"/>
      <c r="OR305" s="11"/>
      <c r="OS305" s="11"/>
      <c r="OT305" s="11"/>
      <c r="OU305" s="11"/>
      <c r="OV305" s="11"/>
      <c r="OW305" s="11"/>
      <c r="OX305" s="11"/>
      <c r="OY305" s="11"/>
      <c r="OZ305" s="11"/>
      <c r="PA305" s="16"/>
      <c r="PB305" s="16"/>
    </row>
    <row r="306" spans="1:418" ht="100" customHeight="1" x14ac:dyDescent="0.75">
      <c r="A306" s="12">
        <v>3542</v>
      </c>
      <c r="B306" s="12" t="s">
        <v>3541</v>
      </c>
      <c r="C306" s="12" t="s">
        <v>7652</v>
      </c>
      <c r="D306" s="26">
        <v>5500</v>
      </c>
      <c r="E306" s="27">
        <v>5623</v>
      </c>
      <c r="F306" s="12" t="s">
        <v>8218</v>
      </c>
      <c r="G306" s="12" t="s">
        <v>8223</v>
      </c>
      <c r="H306" s="12" t="s">
        <v>8245</v>
      </c>
      <c r="I306" s="12">
        <v>1410099822</v>
      </c>
      <c r="J306" s="12">
        <v>1404915822</v>
      </c>
      <c r="K306" s="12" t="b">
        <v>0</v>
      </c>
      <c r="L306" s="12">
        <v>85</v>
      </c>
      <c r="M306" s="12" t="b">
        <v>1</v>
      </c>
      <c r="N306" s="12" t="s">
        <v>8273</v>
      </c>
      <c r="O306" s="12" t="s">
        <v>8274</v>
      </c>
      <c r="P306" s="12">
        <v>102</v>
      </c>
      <c r="Q306" s="12">
        <v>66.150000000000006</v>
      </c>
      <c r="R306" s="15">
        <v>41829.599791666667</v>
      </c>
      <c r="S306" s="15">
        <v>41889.599791666667</v>
      </c>
      <c r="T306" s="11"/>
      <c r="U306" s="12"/>
      <c r="V306" s="12"/>
      <c r="W306" s="13"/>
      <c r="X306" s="14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6"/>
      <c r="AL306" s="16"/>
      <c r="AM306" s="11"/>
      <c r="AN306" s="12"/>
      <c r="AO306" s="12"/>
      <c r="AP306" s="13"/>
      <c r="AQ306" s="14"/>
      <c r="AR306" s="11"/>
      <c r="AS306" s="11"/>
      <c r="AT306" s="11"/>
      <c r="AU306" s="11"/>
      <c r="AV306" s="11"/>
      <c r="AW306" s="11"/>
      <c r="AX306" s="11"/>
      <c r="AY306" s="11"/>
      <c r="AZ306" s="11"/>
      <c r="BA306" s="11"/>
      <c r="BB306" s="11"/>
      <c r="BC306" s="11"/>
      <c r="BD306" s="16"/>
      <c r="BE306" s="16"/>
      <c r="BF306" s="11"/>
      <c r="BG306" s="12"/>
      <c r="BH306" s="12"/>
      <c r="BI306" s="13"/>
      <c r="BJ306" s="14"/>
      <c r="BK306" s="11"/>
      <c r="BL306" s="11"/>
      <c r="BM306" s="11"/>
      <c r="BN306" s="11"/>
      <c r="BO306" s="11"/>
      <c r="BP306" s="11"/>
      <c r="BQ306" s="11"/>
      <c r="BR306" s="11"/>
      <c r="BS306" s="11"/>
      <c r="BT306" s="11"/>
      <c r="BU306" s="11"/>
      <c r="BV306" s="11"/>
      <c r="BW306" s="16"/>
      <c r="BX306" s="16"/>
      <c r="BY306" s="11"/>
      <c r="BZ306" s="12"/>
      <c r="CA306" s="12"/>
      <c r="CB306" s="13"/>
      <c r="CC306" s="14"/>
      <c r="CD306" s="11"/>
      <c r="CE306" s="11"/>
      <c r="CF306" s="11"/>
      <c r="CG306" s="11"/>
      <c r="CH306" s="11"/>
      <c r="CI306" s="11"/>
      <c r="CJ306" s="11"/>
      <c r="CK306" s="11"/>
      <c r="CL306" s="11"/>
      <c r="CM306" s="11"/>
      <c r="CN306" s="11"/>
      <c r="CO306" s="11"/>
      <c r="CP306" s="16"/>
      <c r="CQ306" s="16"/>
      <c r="CR306" s="11"/>
      <c r="CS306" s="12"/>
      <c r="CT306" s="12"/>
      <c r="CU306" s="13"/>
      <c r="CV306" s="14"/>
      <c r="CW306" s="11"/>
      <c r="CX306" s="11"/>
      <c r="CY306" s="11"/>
      <c r="CZ306" s="11"/>
      <c r="DA306" s="11"/>
      <c r="DB306" s="11"/>
      <c r="DC306" s="11"/>
      <c r="DD306" s="11"/>
      <c r="DE306" s="11"/>
      <c r="DF306" s="11"/>
      <c r="DG306" s="11"/>
      <c r="DH306" s="11"/>
      <c r="DI306" s="16"/>
      <c r="DJ306" s="16"/>
      <c r="DK306" s="11"/>
      <c r="DL306" s="12"/>
      <c r="DM306" s="12"/>
      <c r="DN306" s="13"/>
      <c r="DO306" s="14"/>
      <c r="DP306" s="11"/>
      <c r="DQ306" s="11"/>
      <c r="DR306" s="11"/>
      <c r="DS306" s="11"/>
      <c r="DT306" s="11"/>
      <c r="DU306" s="11"/>
      <c r="DV306" s="11"/>
      <c r="DW306" s="11"/>
      <c r="DX306" s="11"/>
      <c r="DY306" s="11"/>
      <c r="DZ306" s="11"/>
      <c r="EA306" s="11"/>
      <c r="EB306" s="16"/>
      <c r="EC306" s="16"/>
      <c r="ED306" s="11"/>
      <c r="EE306" s="12"/>
      <c r="EF306" s="12"/>
      <c r="EG306" s="13"/>
      <c r="EH306" s="14"/>
      <c r="EI306" s="11"/>
      <c r="EJ306" s="11"/>
      <c r="EK306" s="11"/>
      <c r="EL306" s="11"/>
      <c r="EM306" s="11"/>
      <c r="EN306" s="11"/>
      <c r="EO306" s="11"/>
      <c r="EP306" s="11"/>
      <c r="EQ306" s="11"/>
      <c r="ER306" s="11"/>
      <c r="ES306" s="11"/>
      <c r="ET306" s="11"/>
      <c r="EU306" s="16"/>
      <c r="EV306" s="16"/>
      <c r="EW306" s="11"/>
      <c r="EX306" s="12"/>
      <c r="EY306" s="12"/>
      <c r="EZ306" s="13"/>
      <c r="FA306" s="14"/>
      <c r="FB306" s="11"/>
      <c r="FC306" s="11"/>
      <c r="FD306" s="11"/>
      <c r="FE306" s="11"/>
      <c r="FF306" s="11"/>
      <c r="FG306" s="11"/>
      <c r="FH306" s="11"/>
      <c r="FI306" s="11"/>
      <c r="FJ306" s="11"/>
      <c r="FK306" s="11"/>
      <c r="FL306" s="11"/>
      <c r="FM306" s="11"/>
      <c r="FN306" s="16"/>
      <c r="FO306" s="16"/>
      <c r="FP306" s="11"/>
      <c r="FQ306" s="12"/>
      <c r="FR306" s="12"/>
      <c r="FS306" s="13"/>
      <c r="FT306" s="14"/>
      <c r="FU306" s="11"/>
      <c r="FV306" s="11"/>
      <c r="FW306" s="11"/>
      <c r="FX306" s="11"/>
      <c r="FY306" s="11"/>
      <c r="FZ306" s="11"/>
      <c r="GA306" s="11"/>
      <c r="GB306" s="11"/>
      <c r="GC306" s="11"/>
      <c r="GD306" s="11"/>
      <c r="GE306" s="11"/>
      <c r="GF306" s="11"/>
      <c r="GG306" s="16"/>
      <c r="GH306" s="16"/>
      <c r="GI306" s="11"/>
      <c r="GJ306" s="12"/>
      <c r="GK306" s="12"/>
      <c r="GL306" s="13"/>
      <c r="GM306" s="14"/>
      <c r="GN306" s="11"/>
      <c r="GO306" s="11"/>
      <c r="GP306" s="11"/>
      <c r="GQ306" s="11"/>
      <c r="GR306" s="11"/>
      <c r="GS306" s="11"/>
      <c r="GT306" s="11"/>
      <c r="GU306" s="11"/>
      <c r="GV306" s="11"/>
      <c r="GW306" s="11"/>
      <c r="GX306" s="11"/>
      <c r="GY306" s="11"/>
      <c r="GZ306" s="16"/>
      <c r="HA306" s="16"/>
      <c r="HB306" s="11"/>
      <c r="HC306" s="12"/>
      <c r="HD306" s="12"/>
      <c r="HE306" s="13"/>
      <c r="HF306" s="14"/>
      <c r="HG306" s="11"/>
      <c r="HH306" s="11"/>
      <c r="HI306" s="11"/>
      <c r="HJ306" s="11"/>
      <c r="HK306" s="11"/>
      <c r="HL306" s="11"/>
      <c r="HM306" s="11"/>
      <c r="HN306" s="11"/>
      <c r="HO306" s="11"/>
      <c r="HP306" s="11"/>
      <c r="HQ306" s="11"/>
      <c r="HR306" s="11"/>
      <c r="HS306" s="16"/>
      <c r="HT306" s="16"/>
      <c r="HU306" s="11"/>
      <c r="HV306" s="12"/>
      <c r="HW306" s="12"/>
      <c r="HX306" s="13"/>
      <c r="HY306" s="14"/>
      <c r="HZ306" s="11"/>
      <c r="IA306" s="11"/>
      <c r="IB306" s="11"/>
      <c r="IC306" s="11"/>
      <c r="ID306" s="11"/>
      <c r="IE306" s="11"/>
      <c r="IF306" s="11"/>
      <c r="IG306" s="11"/>
      <c r="IH306" s="11"/>
      <c r="II306" s="11"/>
      <c r="IJ306" s="11"/>
      <c r="IK306" s="11"/>
      <c r="IL306" s="16"/>
      <c r="IM306" s="16"/>
      <c r="IN306" s="11"/>
      <c r="IO306" s="12"/>
      <c r="IP306" s="12"/>
      <c r="IQ306" s="13"/>
      <c r="IR306" s="14"/>
      <c r="IS306" s="11"/>
      <c r="IT306" s="11"/>
      <c r="IU306" s="11"/>
      <c r="IV306" s="11"/>
      <c r="IW306" s="11"/>
      <c r="IX306" s="11"/>
      <c r="IY306" s="11"/>
      <c r="IZ306" s="11"/>
      <c r="JA306" s="11"/>
      <c r="JB306" s="11"/>
      <c r="JC306" s="11"/>
      <c r="JD306" s="11"/>
      <c r="JE306" s="16"/>
      <c r="JF306" s="16"/>
      <c r="JG306" s="11"/>
      <c r="JH306" s="12"/>
      <c r="JI306" s="12"/>
      <c r="JJ306" s="13"/>
      <c r="JK306" s="14"/>
      <c r="JL306" s="11"/>
      <c r="JM306" s="11"/>
      <c r="JN306" s="11"/>
      <c r="JO306" s="11"/>
      <c r="JP306" s="11"/>
      <c r="JQ306" s="11"/>
      <c r="JR306" s="11"/>
      <c r="JS306" s="11"/>
      <c r="JT306" s="11"/>
      <c r="JU306" s="11"/>
      <c r="JV306" s="11"/>
      <c r="JW306" s="11"/>
      <c r="JX306" s="16"/>
      <c r="JY306" s="16"/>
      <c r="JZ306" s="11"/>
      <c r="KA306" s="12"/>
      <c r="KB306" s="12"/>
      <c r="KC306" s="13"/>
      <c r="KD306" s="14"/>
      <c r="KE306" s="11"/>
      <c r="KF306" s="11"/>
      <c r="KG306" s="11"/>
      <c r="KH306" s="11"/>
      <c r="KI306" s="11"/>
      <c r="KJ306" s="11"/>
      <c r="KK306" s="11"/>
      <c r="KL306" s="11"/>
      <c r="KM306" s="11"/>
      <c r="KN306" s="11"/>
      <c r="KO306" s="11"/>
      <c r="KP306" s="11"/>
      <c r="KQ306" s="16"/>
      <c r="KR306" s="16"/>
      <c r="KS306" s="11"/>
      <c r="KT306" s="12"/>
      <c r="KU306" s="12"/>
      <c r="KV306" s="13"/>
      <c r="KW306" s="14"/>
      <c r="KX306" s="11"/>
      <c r="KY306" s="11"/>
      <c r="KZ306" s="11"/>
      <c r="LA306" s="11"/>
      <c r="LB306" s="11"/>
      <c r="LC306" s="11"/>
      <c r="LD306" s="11"/>
      <c r="LE306" s="11"/>
      <c r="LF306" s="11"/>
      <c r="LG306" s="11"/>
      <c r="LH306" s="11"/>
      <c r="LI306" s="11"/>
      <c r="LJ306" s="16"/>
      <c r="LK306" s="16"/>
      <c r="LL306" s="11"/>
      <c r="LM306" s="12"/>
      <c r="LN306" s="12"/>
      <c r="LO306" s="13"/>
      <c r="LP306" s="14"/>
      <c r="LQ306" s="11"/>
      <c r="LR306" s="11"/>
      <c r="LS306" s="11"/>
      <c r="LT306" s="11"/>
      <c r="LU306" s="11"/>
      <c r="LV306" s="11"/>
      <c r="LW306" s="11"/>
      <c r="LX306" s="11"/>
      <c r="LY306" s="11"/>
      <c r="LZ306" s="11"/>
      <c r="MA306" s="11"/>
      <c r="MB306" s="11"/>
      <c r="MC306" s="16"/>
      <c r="MD306" s="16"/>
      <c r="ME306" s="11"/>
      <c r="MF306" s="12"/>
      <c r="MG306" s="12"/>
      <c r="MH306" s="13"/>
      <c r="MI306" s="14"/>
      <c r="MJ306" s="11"/>
      <c r="MK306" s="11"/>
      <c r="ML306" s="11"/>
      <c r="MM306" s="11"/>
      <c r="MN306" s="11"/>
      <c r="MO306" s="11"/>
      <c r="MP306" s="11"/>
      <c r="MQ306" s="11"/>
      <c r="MR306" s="11"/>
      <c r="MS306" s="11"/>
      <c r="MT306" s="11"/>
      <c r="MU306" s="11"/>
      <c r="MV306" s="16"/>
      <c r="MW306" s="16"/>
      <c r="MX306" s="11"/>
      <c r="MY306" s="12"/>
      <c r="MZ306" s="12"/>
      <c r="NA306" s="13"/>
      <c r="NB306" s="14"/>
      <c r="NC306" s="11"/>
      <c r="ND306" s="11"/>
      <c r="NE306" s="11"/>
      <c r="NF306" s="11"/>
      <c r="NG306" s="11"/>
      <c r="NH306" s="11"/>
      <c r="NI306" s="11"/>
      <c r="NJ306" s="11"/>
      <c r="NK306" s="11"/>
      <c r="NL306" s="11"/>
      <c r="NM306" s="11"/>
      <c r="NN306" s="11"/>
      <c r="NO306" s="16"/>
      <c r="NP306" s="16"/>
      <c r="NQ306" s="11"/>
      <c r="NR306" s="12"/>
      <c r="NS306" s="12"/>
      <c r="NT306" s="13"/>
      <c r="NU306" s="14"/>
      <c r="NV306" s="11"/>
      <c r="NW306" s="11"/>
      <c r="NX306" s="11"/>
      <c r="NY306" s="11"/>
      <c r="NZ306" s="11"/>
      <c r="OA306" s="11"/>
      <c r="OB306" s="11"/>
      <c r="OC306" s="11"/>
      <c r="OD306" s="11"/>
      <c r="OE306" s="11"/>
      <c r="OF306" s="11"/>
      <c r="OG306" s="11"/>
      <c r="OH306" s="16"/>
      <c r="OI306" s="16"/>
      <c r="OJ306" s="11"/>
      <c r="OK306" s="12"/>
      <c r="OL306" s="12"/>
      <c r="OM306" s="13"/>
      <c r="ON306" s="14"/>
      <c r="OO306" s="11"/>
      <c r="OP306" s="11"/>
      <c r="OQ306" s="11"/>
      <c r="OR306" s="11"/>
      <c r="OS306" s="11"/>
      <c r="OT306" s="11"/>
      <c r="OU306" s="11"/>
      <c r="OV306" s="11"/>
      <c r="OW306" s="11"/>
      <c r="OX306" s="11"/>
      <c r="OY306" s="11"/>
      <c r="OZ306" s="11"/>
      <c r="PA306" s="16"/>
      <c r="PB306" s="16"/>
    </row>
    <row r="307" spans="1:418" ht="100" customHeight="1" x14ac:dyDescent="0.75">
      <c r="A307" s="12">
        <v>3544</v>
      </c>
      <c r="B307" s="12" t="s">
        <v>3543</v>
      </c>
      <c r="C307" s="12" t="s">
        <v>7654</v>
      </c>
      <c r="D307" s="26">
        <v>2500</v>
      </c>
      <c r="E307" s="27">
        <v>2500</v>
      </c>
      <c r="F307" s="12" t="s">
        <v>8218</v>
      </c>
      <c r="G307" s="12" t="s">
        <v>8223</v>
      </c>
      <c r="H307" s="12" t="s">
        <v>8245</v>
      </c>
      <c r="I307" s="12">
        <v>1425758257</v>
      </c>
      <c r="J307" s="12">
        <v>1423166257</v>
      </c>
      <c r="K307" s="12" t="b">
        <v>0</v>
      </c>
      <c r="L307" s="12">
        <v>24</v>
      </c>
      <c r="M307" s="12" t="b">
        <v>1</v>
      </c>
      <c r="N307" s="12" t="s">
        <v>8273</v>
      </c>
      <c r="O307" s="12" t="s">
        <v>8274</v>
      </c>
      <c r="P307" s="12">
        <v>100</v>
      </c>
      <c r="Q307" s="12">
        <v>104.17</v>
      </c>
      <c r="R307" s="15">
        <v>42040.831678240742</v>
      </c>
      <c r="S307" s="15">
        <v>42070.831678240742</v>
      </c>
      <c r="T307" s="11"/>
      <c r="U307" s="12"/>
      <c r="V307" s="12"/>
      <c r="W307" s="13"/>
      <c r="X307" s="14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6"/>
      <c r="AL307" s="16"/>
      <c r="AM307" s="11"/>
      <c r="AN307" s="12"/>
      <c r="AO307" s="12"/>
      <c r="AP307" s="13"/>
      <c r="AQ307" s="14"/>
      <c r="AR307" s="11"/>
      <c r="AS307" s="11"/>
      <c r="AT307" s="11"/>
      <c r="AU307" s="11"/>
      <c r="AV307" s="11"/>
      <c r="AW307" s="11"/>
      <c r="AX307" s="11"/>
      <c r="AY307" s="11"/>
      <c r="AZ307" s="11"/>
      <c r="BA307" s="11"/>
      <c r="BB307" s="11"/>
      <c r="BC307" s="11"/>
      <c r="BD307" s="16"/>
      <c r="BE307" s="16"/>
      <c r="BF307" s="11"/>
      <c r="BG307" s="12"/>
      <c r="BH307" s="12"/>
      <c r="BI307" s="13"/>
      <c r="BJ307" s="14"/>
      <c r="BK307" s="11"/>
      <c r="BL307" s="11"/>
      <c r="BM307" s="11"/>
      <c r="BN307" s="11"/>
      <c r="BO307" s="11"/>
      <c r="BP307" s="11"/>
      <c r="BQ307" s="11"/>
      <c r="BR307" s="11"/>
      <c r="BS307" s="11"/>
      <c r="BT307" s="11"/>
      <c r="BU307" s="11"/>
      <c r="BV307" s="11"/>
      <c r="BW307" s="16"/>
      <c r="BX307" s="16"/>
      <c r="BY307" s="11"/>
      <c r="BZ307" s="12"/>
      <c r="CA307" s="12"/>
      <c r="CB307" s="13"/>
      <c r="CC307" s="14"/>
      <c r="CD307" s="11"/>
      <c r="CE307" s="11"/>
      <c r="CF307" s="11"/>
      <c r="CG307" s="11"/>
      <c r="CH307" s="11"/>
      <c r="CI307" s="11"/>
      <c r="CJ307" s="11"/>
      <c r="CK307" s="11"/>
      <c r="CL307" s="11"/>
      <c r="CM307" s="11"/>
      <c r="CN307" s="11"/>
      <c r="CO307" s="11"/>
      <c r="CP307" s="16"/>
      <c r="CQ307" s="16"/>
      <c r="CR307" s="11"/>
      <c r="CS307" s="12"/>
      <c r="CT307" s="12"/>
      <c r="CU307" s="13"/>
      <c r="CV307" s="14"/>
      <c r="CW307" s="11"/>
      <c r="CX307" s="11"/>
      <c r="CY307" s="11"/>
      <c r="CZ307" s="11"/>
      <c r="DA307" s="11"/>
      <c r="DB307" s="11"/>
      <c r="DC307" s="11"/>
      <c r="DD307" s="11"/>
      <c r="DE307" s="11"/>
      <c r="DF307" s="11"/>
      <c r="DG307" s="11"/>
      <c r="DH307" s="11"/>
      <c r="DI307" s="16"/>
      <c r="DJ307" s="16"/>
      <c r="DK307" s="11"/>
      <c r="DL307" s="12"/>
      <c r="DM307" s="12"/>
      <c r="DN307" s="13"/>
      <c r="DO307" s="14"/>
      <c r="DP307" s="11"/>
      <c r="DQ307" s="11"/>
      <c r="DR307" s="11"/>
      <c r="DS307" s="11"/>
      <c r="DT307" s="11"/>
      <c r="DU307" s="11"/>
      <c r="DV307" s="11"/>
      <c r="DW307" s="11"/>
      <c r="DX307" s="11"/>
      <c r="DY307" s="11"/>
      <c r="DZ307" s="11"/>
      <c r="EA307" s="11"/>
      <c r="EB307" s="16"/>
      <c r="EC307" s="16"/>
      <c r="ED307" s="11"/>
      <c r="EE307" s="12"/>
      <c r="EF307" s="12"/>
      <c r="EG307" s="13"/>
      <c r="EH307" s="14"/>
      <c r="EI307" s="11"/>
      <c r="EJ307" s="11"/>
      <c r="EK307" s="11"/>
      <c r="EL307" s="11"/>
      <c r="EM307" s="11"/>
      <c r="EN307" s="11"/>
      <c r="EO307" s="11"/>
      <c r="EP307" s="11"/>
      <c r="EQ307" s="11"/>
      <c r="ER307" s="11"/>
      <c r="ES307" s="11"/>
      <c r="ET307" s="11"/>
      <c r="EU307" s="16"/>
      <c r="EV307" s="16"/>
      <c r="EW307" s="11"/>
      <c r="EX307" s="12"/>
      <c r="EY307" s="12"/>
      <c r="EZ307" s="13"/>
      <c r="FA307" s="14"/>
      <c r="FB307" s="11"/>
      <c r="FC307" s="11"/>
      <c r="FD307" s="11"/>
      <c r="FE307" s="11"/>
      <c r="FF307" s="11"/>
      <c r="FG307" s="11"/>
      <c r="FH307" s="11"/>
      <c r="FI307" s="11"/>
      <c r="FJ307" s="11"/>
      <c r="FK307" s="11"/>
      <c r="FL307" s="11"/>
      <c r="FM307" s="11"/>
      <c r="FN307" s="16"/>
      <c r="FO307" s="16"/>
      <c r="FP307" s="11"/>
      <c r="FQ307" s="12"/>
      <c r="FR307" s="12"/>
      <c r="FS307" s="13"/>
      <c r="FT307" s="14"/>
      <c r="FU307" s="11"/>
      <c r="FV307" s="11"/>
      <c r="FW307" s="11"/>
      <c r="FX307" s="11"/>
      <c r="FY307" s="11"/>
      <c r="FZ307" s="11"/>
      <c r="GA307" s="11"/>
      <c r="GB307" s="11"/>
      <c r="GC307" s="11"/>
      <c r="GD307" s="11"/>
      <c r="GE307" s="11"/>
      <c r="GF307" s="11"/>
      <c r="GG307" s="16"/>
      <c r="GH307" s="16"/>
      <c r="GI307" s="11"/>
      <c r="GJ307" s="12"/>
      <c r="GK307" s="12"/>
      <c r="GL307" s="13"/>
      <c r="GM307" s="14"/>
      <c r="GN307" s="11"/>
      <c r="GO307" s="11"/>
      <c r="GP307" s="11"/>
      <c r="GQ307" s="11"/>
      <c r="GR307" s="11"/>
      <c r="GS307" s="11"/>
      <c r="GT307" s="11"/>
      <c r="GU307" s="11"/>
      <c r="GV307" s="11"/>
      <c r="GW307" s="11"/>
      <c r="GX307" s="11"/>
      <c r="GY307" s="11"/>
      <c r="GZ307" s="16"/>
      <c r="HA307" s="16"/>
      <c r="HB307" s="11"/>
      <c r="HC307" s="12"/>
      <c r="HD307" s="12"/>
      <c r="HE307" s="13"/>
      <c r="HF307" s="14"/>
      <c r="HG307" s="11"/>
      <c r="HH307" s="11"/>
      <c r="HI307" s="11"/>
      <c r="HJ307" s="11"/>
      <c r="HK307" s="11"/>
      <c r="HL307" s="11"/>
      <c r="HM307" s="11"/>
      <c r="HN307" s="11"/>
      <c r="HO307" s="11"/>
      <c r="HP307" s="11"/>
      <c r="HQ307" s="11"/>
      <c r="HR307" s="11"/>
      <c r="HS307" s="16"/>
      <c r="HT307" s="16"/>
      <c r="HU307" s="11"/>
      <c r="HV307" s="12"/>
      <c r="HW307" s="12"/>
      <c r="HX307" s="13"/>
      <c r="HY307" s="14"/>
      <c r="HZ307" s="11"/>
      <c r="IA307" s="11"/>
      <c r="IB307" s="11"/>
      <c r="IC307" s="11"/>
      <c r="ID307" s="11"/>
      <c r="IE307" s="11"/>
      <c r="IF307" s="11"/>
      <c r="IG307" s="11"/>
      <c r="IH307" s="11"/>
      <c r="II307" s="11"/>
      <c r="IJ307" s="11"/>
      <c r="IK307" s="11"/>
      <c r="IL307" s="16"/>
      <c r="IM307" s="16"/>
      <c r="IN307" s="11"/>
      <c r="IO307" s="12"/>
      <c r="IP307" s="12"/>
      <c r="IQ307" s="13"/>
      <c r="IR307" s="14"/>
      <c r="IS307" s="11"/>
      <c r="IT307" s="11"/>
      <c r="IU307" s="11"/>
      <c r="IV307" s="11"/>
      <c r="IW307" s="11"/>
      <c r="IX307" s="11"/>
      <c r="IY307" s="11"/>
      <c r="IZ307" s="11"/>
      <c r="JA307" s="11"/>
      <c r="JB307" s="11"/>
      <c r="JC307" s="11"/>
      <c r="JD307" s="11"/>
      <c r="JE307" s="16"/>
      <c r="JF307" s="16"/>
      <c r="JG307" s="11"/>
      <c r="JH307" s="12"/>
      <c r="JI307" s="12"/>
      <c r="JJ307" s="13"/>
      <c r="JK307" s="14"/>
      <c r="JL307" s="11"/>
      <c r="JM307" s="11"/>
      <c r="JN307" s="11"/>
      <c r="JO307" s="11"/>
      <c r="JP307" s="11"/>
      <c r="JQ307" s="11"/>
      <c r="JR307" s="11"/>
      <c r="JS307" s="11"/>
      <c r="JT307" s="11"/>
      <c r="JU307" s="11"/>
      <c r="JV307" s="11"/>
      <c r="JW307" s="11"/>
      <c r="JX307" s="16"/>
      <c r="JY307" s="16"/>
      <c r="JZ307" s="11"/>
      <c r="KA307" s="12"/>
      <c r="KB307" s="12"/>
      <c r="KC307" s="13"/>
      <c r="KD307" s="14"/>
      <c r="KE307" s="11"/>
      <c r="KF307" s="11"/>
      <c r="KG307" s="11"/>
      <c r="KH307" s="11"/>
      <c r="KI307" s="11"/>
      <c r="KJ307" s="11"/>
      <c r="KK307" s="11"/>
      <c r="KL307" s="11"/>
      <c r="KM307" s="11"/>
      <c r="KN307" s="11"/>
      <c r="KO307" s="11"/>
      <c r="KP307" s="11"/>
      <c r="KQ307" s="16"/>
      <c r="KR307" s="16"/>
      <c r="KS307" s="11"/>
      <c r="KT307" s="12"/>
      <c r="KU307" s="12"/>
      <c r="KV307" s="13"/>
      <c r="KW307" s="14"/>
      <c r="KX307" s="11"/>
      <c r="KY307" s="11"/>
      <c r="KZ307" s="11"/>
      <c r="LA307" s="11"/>
      <c r="LB307" s="11"/>
      <c r="LC307" s="11"/>
      <c r="LD307" s="11"/>
      <c r="LE307" s="11"/>
      <c r="LF307" s="11"/>
      <c r="LG307" s="11"/>
      <c r="LH307" s="11"/>
      <c r="LI307" s="11"/>
      <c r="LJ307" s="16"/>
      <c r="LK307" s="16"/>
      <c r="LL307" s="11"/>
      <c r="LM307" s="12"/>
      <c r="LN307" s="12"/>
      <c r="LO307" s="13"/>
      <c r="LP307" s="14"/>
      <c r="LQ307" s="11"/>
      <c r="LR307" s="11"/>
      <c r="LS307" s="11"/>
      <c r="LT307" s="11"/>
      <c r="LU307" s="11"/>
      <c r="LV307" s="11"/>
      <c r="LW307" s="11"/>
      <c r="LX307" s="11"/>
      <c r="LY307" s="11"/>
      <c r="LZ307" s="11"/>
      <c r="MA307" s="11"/>
      <c r="MB307" s="11"/>
      <c r="MC307" s="16"/>
      <c r="MD307" s="16"/>
      <c r="ME307" s="11"/>
      <c r="MF307" s="12"/>
      <c r="MG307" s="12"/>
      <c r="MH307" s="13"/>
      <c r="MI307" s="14"/>
      <c r="MJ307" s="11"/>
      <c r="MK307" s="11"/>
      <c r="ML307" s="11"/>
      <c r="MM307" s="11"/>
      <c r="MN307" s="11"/>
      <c r="MO307" s="11"/>
      <c r="MP307" s="11"/>
      <c r="MQ307" s="11"/>
      <c r="MR307" s="11"/>
      <c r="MS307" s="11"/>
      <c r="MT307" s="11"/>
      <c r="MU307" s="11"/>
      <c r="MV307" s="16"/>
      <c r="MW307" s="16"/>
      <c r="MX307" s="11"/>
      <c r="MY307" s="12"/>
      <c r="MZ307" s="12"/>
      <c r="NA307" s="13"/>
      <c r="NB307" s="14"/>
      <c r="NC307" s="11"/>
      <c r="ND307" s="11"/>
      <c r="NE307" s="11"/>
      <c r="NF307" s="11"/>
      <c r="NG307" s="11"/>
      <c r="NH307" s="11"/>
      <c r="NI307" s="11"/>
      <c r="NJ307" s="11"/>
      <c r="NK307" s="11"/>
      <c r="NL307" s="11"/>
      <c r="NM307" s="11"/>
      <c r="NN307" s="11"/>
      <c r="NO307" s="16"/>
      <c r="NP307" s="16"/>
      <c r="NQ307" s="11"/>
      <c r="NR307" s="12"/>
      <c r="NS307" s="12"/>
      <c r="NT307" s="13"/>
      <c r="NU307" s="14"/>
      <c r="NV307" s="11"/>
      <c r="NW307" s="11"/>
      <c r="NX307" s="11"/>
      <c r="NY307" s="11"/>
      <c r="NZ307" s="11"/>
      <c r="OA307" s="11"/>
      <c r="OB307" s="11"/>
      <c r="OC307" s="11"/>
      <c r="OD307" s="11"/>
      <c r="OE307" s="11"/>
      <c r="OF307" s="11"/>
      <c r="OG307" s="11"/>
      <c r="OH307" s="16"/>
      <c r="OI307" s="16"/>
      <c r="OJ307" s="11"/>
      <c r="OK307" s="12"/>
      <c r="OL307" s="12"/>
      <c r="OM307" s="13"/>
      <c r="ON307" s="14"/>
      <c r="OO307" s="11"/>
      <c r="OP307" s="11"/>
      <c r="OQ307" s="11"/>
      <c r="OR307" s="11"/>
      <c r="OS307" s="11"/>
      <c r="OT307" s="11"/>
      <c r="OU307" s="11"/>
      <c r="OV307" s="11"/>
      <c r="OW307" s="11"/>
      <c r="OX307" s="11"/>
      <c r="OY307" s="11"/>
      <c r="OZ307" s="11"/>
      <c r="PA307" s="16"/>
      <c r="PB307" s="16"/>
    </row>
    <row r="308" spans="1:418" ht="100" customHeight="1" x14ac:dyDescent="0.75">
      <c r="A308" s="12">
        <v>3545</v>
      </c>
      <c r="B308" s="12" t="s">
        <v>3544</v>
      </c>
      <c r="C308" s="12" t="s">
        <v>7655</v>
      </c>
      <c r="D308" s="26">
        <v>250</v>
      </c>
      <c r="E308" s="27">
        <v>251</v>
      </c>
      <c r="F308" s="12" t="s">
        <v>8218</v>
      </c>
      <c r="G308" s="12" t="s">
        <v>8223</v>
      </c>
      <c r="H308" s="12" t="s">
        <v>8245</v>
      </c>
      <c r="I308" s="12">
        <v>1428780159</v>
      </c>
      <c r="J308" s="12">
        <v>1426188159</v>
      </c>
      <c r="K308" s="12" t="b">
        <v>0</v>
      </c>
      <c r="L308" s="12">
        <v>8</v>
      </c>
      <c r="M308" s="12" t="b">
        <v>1</v>
      </c>
      <c r="N308" s="12" t="s">
        <v>8273</v>
      </c>
      <c r="O308" s="12" t="s">
        <v>8274</v>
      </c>
      <c r="P308" s="12">
        <v>100</v>
      </c>
      <c r="Q308" s="12">
        <v>31.38</v>
      </c>
      <c r="R308" s="15">
        <v>42075.807395833333</v>
      </c>
      <c r="S308" s="15">
        <v>42105.807395833333</v>
      </c>
      <c r="T308" s="11"/>
      <c r="U308" s="12"/>
      <c r="V308" s="12"/>
      <c r="W308" s="13"/>
      <c r="X308" s="14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6"/>
      <c r="AL308" s="16"/>
      <c r="AM308" s="11"/>
      <c r="AN308" s="12"/>
      <c r="AO308" s="12"/>
      <c r="AP308" s="13"/>
      <c r="AQ308" s="14"/>
      <c r="AR308" s="11"/>
      <c r="AS308" s="11"/>
      <c r="AT308" s="11"/>
      <c r="AU308" s="11"/>
      <c r="AV308" s="11"/>
      <c r="AW308" s="11"/>
      <c r="AX308" s="11"/>
      <c r="AY308" s="11"/>
      <c r="AZ308" s="11"/>
      <c r="BA308" s="11"/>
      <c r="BB308" s="11"/>
      <c r="BC308" s="11"/>
      <c r="BD308" s="16"/>
      <c r="BE308" s="16"/>
      <c r="BF308" s="11"/>
      <c r="BG308" s="12"/>
      <c r="BH308" s="12"/>
      <c r="BI308" s="13"/>
      <c r="BJ308" s="14"/>
      <c r="BK308" s="11"/>
      <c r="BL308" s="11"/>
      <c r="BM308" s="11"/>
      <c r="BN308" s="11"/>
      <c r="BO308" s="11"/>
      <c r="BP308" s="11"/>
      <c r="BQ308" s="11"/>
      <c r="BR308" s="11"/>
      <c r="BS308" s="11"/>
      <c r="BT308" s="11"/>
      <c r="BU308" s="11"/>
      <c r="BV308" s="11"/>
      <c r="BW308" s="16"/>
      <c r="BX308" s="16"/>
      <c r="BY308" s="11"/>
      <c r="BZ308" s="12"/>
      <c r="CA308" s="12"/>
      <c r="CB308" s="13"/>
      <c r="CC308" s="14"/>
      <c r="CD308" s="11"/>
      <c r="CE308" s="11"/>
      <c r="CF308" s="11"/>
      <c r="CG308" s="11"/>
      <c r="CH308" s="11"/>
      <c r="CI308" s="11"/>
      <c r="CJ308" s="11"/>
      <c r="CK308" s="11"/>
      <c r="CL308" s="11"/>
      <c r="CM308" s="11"/>
      <c r="CN308" s="11"/>
      <c r="CO308" s="11"/>
      <c r="CP308" s="16"/>
      <c r="CQ308" s="16"/>
      <c r="CR308" s="11"/>
      <c r="CS308" s="12"/>
      <c r="CT308" s="12"/>
      <c r="CU308" s="13"/>
      <c r="CV308" s="14"/>
      <c r="CW308" s="11"/>
      <c r="CX308" s="11"/>
      <c r="CY308" s="11"/>
      <c r="CZ308" s="11"/>
      <c r="DA308" s="11"/>
      <c r="DB308" s="11"/>
      <c r="DC308" s="11"/>
      <c r="DD308" s="11"/>
      <c r="DE308" s="11"/>
      <c r="DF308" s="11"/>
      <c r="DG308" s="11"/>
      <c r="DH308" s="11"/>
      <c r="DI308" s="16"/>
      <c r="DJ308" s="16"/>
      <c r="DK308" s="11"/>
      <c r="DL308" s="12"/>
      <c r="DM308" s="12"/>
      <c r="DN308" s="13"/>
      <c r="DO308" s="14"/>
      <c r="DP308" s="11"/>
      <c r="DQ308" s="11"/>
      <c r="DR308" s="11"/>
      <c r="DS308" s="11"/>
      <c r="DT308" s="11"/>
      <c r="DU308" s="11"/>
      <c r="DV308" s="11"/>
      <c r="DW308" s="11"/>
      <c r="DX308" s="11"/>
      <c r="DY308" s="11"/>
      <c r="DZ308" s="11"/>
      <c r="EA308" s="11"/>
      <c r="EB308" s="16"/>
      <c r="EC308" s="16"/>
      <c r="ED308" s="11"/>
      <c r="EE308" s="12"/>
      <c r="EF308" s="12"/>
      <c r="EG308" s="13"/>
      <c r="EH308" s="14"/>
      <c r="EI308" s="11"/>
      <c r="EJ308" s="11"/>
      <c r="EK308" s="11"/>
      <c r="EL308" s="11"/>
      <c r="EM308" s="11"/>
      <c r="EN308" s="11"/>
      <c r="EO308" s="11"/>
      <c r="EP308" s="11"/>
      <c r="EQ308" s="11"/>
      <c r="ER308" s="11"/>
      <c r="ES308" s="11"/>
      <c r="ET308" s="11"/>
      <c r="EU308" s="16"/>
      <c r="EV308" s="16"/>
      <c r="EW308" s="11"/>
      <c r="EX308" s="12"/>
      <c r="EY308" s="12"/>
      <c r="EZ308" s="13"/>
      <c r="FA308" s="14"/>
      <c r="FB308" s="11"/>
      <c r="FC308" s="11"/>
      <c r="FD308" s="11"/>
      <c r="FE308" s="11"/>
      <c r="FF308" s="11"/>
      <c r="FG308" s="11"/>
      <c r="FH308" s="11"/>
      <c r="FI308" s="11"/>
      <c r="FJ308" s="11"/>
      <c r="FK308" s="11"/>
      <c r="FL308" s="11"/>
      <c r="FM308" s="11"/>
      <c r="FN308" s="16"/>
      <c r="FO308" s="16"/>
      <c r="FP308" s="11"/>
      <c r="FQ308" s="12"/>
      <c r="FR308" s="12"/>
      <c r="FS308" s="13"/>
      <c r="FT308" s="14"/>
      <c r="FU308" s="11"/>
      <c r="FV308" s="11"/>
      <c r="FW308" s="11"/>
      <c r="FX308" s="11"/>
      <c r="FY308" s="11"/>
      <c r="FZ308" s="11"/>
      <c r="GA308" s="11"/>
      <c r="GB308" s="11"/>
      <c r="GC308" s="11"/>
      <c r="GD308" s="11"/>
      <c r="GE308" s="11"/>
      <c r="GF308" s="11"/>
      <c r="GG308" s="16"/>
      <c r="GH308" s="16"/>
      <c r="GI308" s="11"/>
      <c r="GJ308" s="12"/>
      <c r="GK308" s="12"/>
      <c r="GL308" s="13"/>
      <c r="GM308" s="14"/>
      <c r="GN308" s="11"/>
      <c r="GO308" s="11"/>
      <c r="GP308" s="11"/>
      <c r="GQ308" s="11"/>
      <c r="GR308" s="11"/>
      <c r="GS308" s="11"/>
      <c r="GT308" s="11"/>
      <c r="GU308" s="11"/>
      <c r="GV308" s="11"/>
      <c r="GW308" s="11"/>
      <c r="GX308" s="11"/>
      <c r="GY308" s="11"/>
      <c r="GZ308" s="16"/>
      <c r="HA308" s="16"/>
      <c r="HB308" s="11"/>
      <c r="HC308" s="12"/>
      <c r="HD308" s="12"/>
      <c r="HE308" s="13"/>
      <c r="HF308" s="14"/>
      <c r="HG308" s="11"/>
      <c r="HH308" s="11"/>
      <c r="HI308" s="11"/>
      <c r="HJ308" s="11"/>
      <c r="HK308" s="11"/>
      <c r="HL308" s="11"/>
      <c r="HM308" s="11"/>
      <c r="HN308" s="11"/>
      <c r="HO308" s="11"/>
      <c r="HP308" s="11"/>
      <c r="HQ308" s="11"/>
      <c r="HR308" s="11"/>
      <c r="HS308" s="16"/>
      <c r="HT308" s="16"/>
      <c r="HU308" s="11"/>
      <c r="HV308" s="12"/>
      <c r="HW308" s="12"/>
      <c r="HX308" s="13"/>
      <c r="HY308" s="14"/>
      <c r="HZ308" s="11"/>
      <c r="IA308" s="11"/>
      <c r="IB308" s="11"/>
      <c r="IC308" s="11"/>
      <c r="ID308" s="11"/>
      <c r="IE308" s="11"/>
      <c r="IF308" s="11"/>
      <c r="IG308" s="11"/>
      <c r="IH308" s="11"/>
      <c r="II308" s="11"/>
      <c r="IJ308" s="11"/>
      <c r="IK308" s="11"/>
      <c r="IL308" s="16"/>
      <c r="IM308" s="16"/>
      <c r="IN308" s="11"/>
      <c r="IO308" s="12"/>
      <c r="IP308" s="12"/>
      <c r="IQ308" s="13"/>
      <c r="IR308" s="14"/>
      <c r="IS308" s="11"/>
      <c r="IT308" s="11"/>
      <c r="IU308" s="11"/>
      <c r="IV308" s="11"/>
      <c r="IW308" s="11"/>
      <c r="IX308" s="11"/>
      <c r="IY308" s="11"/>
      <c r="IZ308" s="11"/>
      <c r="JA308" s="11"/>
      <c r="JB308" s="11"/>
      <c r="JC308" s="11"/>
      <c r="JD308" s="11"/>
      <c r="JE308" s="16"/>
      <c r="JF308" s="16"/>
      <c r="JG308" s="11"/>
      <c r="JH308" s="12"/>
      <c r="JI308" s="12"/>
      <c r="JJ308" s="13"/>
      <c r="JK308" s="14"/>
      <c r="JL308" s="11"/>
      <c r="JM308" s="11"/>
      <c r="JN308" s="11"/>
      <c r="JO308" s="11"/>
      <c r="JP308" s="11"/>
      <c r="JQ308" s="11"/>
      <c r="JR308" s="11"/>
      <c r="JS308" s="11"/>
      <c r="JT308" s="11"/>
      <c r="JU308" s="11"/>
      <c r="JV308" s="11"/>
      <c r="JW308" s="11"/>
      <c r="JX308" s="16"/>
      <c r="JY308" s="16"/>
      <c r="JZ308" s="11"/>
      <c r="KA308" s="12"/>
      <c r="KB308" s="12"/>
      <c r="KC308" s="13"/>
      <c r="KD308" s="14"/>
      <c r="KE308" s="11"/>
      <c r="KF308" s="11"/>
      <c r="KG308" s="11"/>
      <c r="KH308" s="11"/>
      <c r="KI308" s="11"/>
      <c r="KJ308" s="11"/>
      <c r="KK308" s="11"/>
      <c r="KL308" s="11"/>
      <c r="KM308" s="11"/>
      <c r="KN308" s="11"/>
      <c r="KO308" s="11"/>
      <c r="KP308" s="11"/>
      <c r="KQ308" s="16"/>
      <c r="KR308" s="16"/>
      <c r="KS308" s="11"/>
      <c r="KT308" s="12"/>
      <c r="KU308" s="12"/>
      <c r="KV308" s="13"/>
      <c r="KW308" s="14"/>
      <c r="KX308" s="11"/>
      <c r="KY308" s="11"/>
      <c r="KZ308" s="11"/>
      <c r="LA308" s="11"/>
      <c r="LB308" s="11"/>
      <c r="LC308" s="11"/>
      <c r="LD308" s="11"/>
      <c r="LE308" s="11"/>
      <c r="LF308" s="11"/>
      <c r="LG308" s="11"/>
      <c r="LH308" s="11"/>
      <c r="LI308" s="11"/>
      <c r="LJ308" s="16"/>
      <c r="LK308" s="16"/>
      <c r="LL308" s="11"/>
      <c r="LM308" s="12"/>
      <c r="LN308" s="12"/>
      <c r="LO308" s="13"/>
      <c r="LP308" s="14"/>
      <c r="LQ308" s="11"/>
      <c r="LR308" s="11"/>
      <c r="LS308" s="11"/>
      <c r="LT308" s="11"/>
      <c r="LU308" s="11"/>
      <c r="LV308" s="11"/>
      <c r="LW308" s="11"/>
      <c r="LX308" s="11"/>
      <c r="LY308" s="11"/>
      <c r="LZ308" s="11"/>
      <c r="MA308" s="11"/>
      <c r="MB308" s="11"/>
      <c r="MC308" s="16"/>
      <c r="MD308" s="16"/>
      <c r="ME308" s="11"/>
      <c r="MF308" s="12"/>
      <c r="MG308" s="12"/>
      <c r="MH308" s="13"/>
      <c r="MI308" s="14"/>
      <c r="MJ308" s="11"/>
      <c r="MK308" s="11"/>
      <c r="ML308" s="11"/>
      <c r="MM308" s="11"/>
      <c r="MN308" s="11"/>
      <c r="MO308" s="11"/>
      <c r="MP308" s="11"/>
      <c r="MQ308" s="11"/>
      <c r="MR308" s="11"/>
      <c r="MS308" s="11"/>
      <c r="MT308" s="11"/>
      <c r="MU308" s="11"/>
      <c r="MV308" s="16"/>
      <c r="MW308" s="16"/>
      <c r="MX308" s="11"/>
      <c r="MY308" s="12"/>
      <c r="MZ308" s="12"/>
      <c r="NA308" s="13"/>
      <c r="NB308" s="14"/>
      <c r="NC308" s="11"/>
      <c r="ND308" s="11"/>
      <c r="NE308" s="11"/>
      <c r="NF308" s="11"/>
      <c r="NG308" s="11"/>
      <c r="NH308" s="11"/>
      <c r="NI308" s="11"/>
      <c r="NJ308" s="11"/>
      <c r="NK308" s="11"/>
      <c r="NL308" s="11"/>
      <c r="NM308" s="11"/>
      <c r="NN308" s="11"/>
      <c r="NO308" s="16"/>
      <c r="NP308" s="16"/>
      <c r="NQ308" s="11"/>
      <c r="NR308" s="12"/>
      <c r="NS308" s="12"/>
      <c r="NT308" s="13"/>
      <c r="NU308" s="14"/>
      <c r="NV308" s="11"/>
      <c r="NW308" s="11"/>
      <c r="NX308" s="11"/>
      <c r="NY308" s="11"/>
      <c r="NZ308" s="11"/>
      <c r="OA308" s="11"/>
      <c r="OB308" s="11"/>
      <c r="OC308" s="11"/>
      <c r="OD308" s="11"/>
      <c r="OE308" s="11"/>
      <c r="OF308" s="11"/>
      <c r="OG308" s="11"/>
      <c r="OH308" s="16"/>
      <c r="OI308" s="16"/>
      <c r="OJ308" s="11"/>
      <c r="OK308" s="12"/>
      <c r="OL308" s="12"/>
      <c r="OM308" s="13"/>
      <c r="ON308" s="14"/>
      <c r="OO308" s="11"/>
      <c r="OP308" s="11"/>
      <c r="OQ308" s="11"/>
      <c r="OR308" s="11"/>
      <c r="OS308" s="11"/>
      <c r="OT308" s="11"/>
      <c r="OU308" s="11"/>
      <c r="OV308" s="11"/>
      <c r="OW308" s="11"/>
      <c r="OX308" s="11"/>
      <c r="OY308" s="11"/>
      <c r="OZ308" s="11"/>
      <c r="PA308" s="16"/>
      <c r="PB308" s="16"/>
    </row>
    <row r="309" spans="1:418" ht="100" customHeight="1" x14ac:dyDescent="0.75">
      <c r="A309" s="12">
        <v>3546</v>
      </c>
      <c r="B309" s="12" t="s">
        <v>3545</v>
      </c>
      <c r="C309" s="12" t="s">
        <v>7656</v>
      </c>
      <c r="D309" s="26">
        <v>1100</v>
      </c>
      <c r="E309" s="27">
        <v>1125</v>
      </c>
      <c r="F309" s="12" t="s">
        <v>8218</v>
      </c>
      <c r="G309" s="12" t="s">
        <v>8223</v>
      </c>
      <c r="H309" s="12" t="s">
        <v>8245</v>
      </c>
      <c r="I309" s="12">
        <v>1427860740</v>
      </c>
      <c r="J309" s="12">
        <v>1426002684</v>
      </c>
      <c r="K309" s="12" t="b">
        <v>0</v>
      </c>
      <c r="L309" s="12">
        <v>19</v>
      </c>
      <c r="M309" s="12" t="b">
        <v>1</v>
      </c>
      <c r="N309" s="12" t="s">
        <v>8273</v>
      </c>
      <c r="O309" s="12" t="s">
        <v>8274</v>
      </c>
      <c r="P309" s="12">
        <v>102</v>
      </c>
      <c r="Q309" s="12">
        <v>59.21</v>
      </c>
      <c r="R309" s="15">
        <v>42073.660694444443</v>
      </c>
      <c r="S309" s="15">
        <v>42095.165972222225</v>
      </c>
      <c r="T309" s="11"/>
      <c r="U309" s="12"/>
      <c r="V309" s="12"/>
      <c r="W309" s="13"/>
      <c r="X309" s="14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6"/>
      <c r="AL309" s="16"/>
      <c r="AM309" s="11"/>
      <c r="AN309" s="12"/>
      <c r="AO309" s="12"/>
      <c r="AP309" s="13"/>
      <c r="AQ309" s="14"/>
      <c r="AR309" s="11"/>
      <c r="AS309" s="11"/>
      <c r="AT309" s="11"/>
      <c r="AU309" s="11"/>
      <c r="AV309" s="11"/>
      <c r="AW309" s="11"/>
      <c r="AX309" s="11"/>
      <c r="AY309" s="11"/>
      <c r="AZ309" s="11"/>
      <c r="BA309" s="11"/>
      <c r="BB309" s="11"/>
      <c r="BC309" s="11"/>
      <c r="BD309" s="16"/>
      <c r="BE309" s="16"/>
      <c r="BF309" s="11"/>
      <c r="BG309" s="12"/>
      <c r="BH309" s="12"/>
      <c r="BI309" s="13"/>
      <c r="BJ309" s="14"/>
      <c r="BK309" s="11"/>
      <c r="BL309" s="11"/>
      <c r="BM309" s="11"/>
      <c r="BN309" s="11"/>
      <c r="BO309" s="11"/>
      <c r="BP309" s="11"/>
      <c r="BQ309" s="11"/>
      <c r="BR309" s="11"/>
      <c r="BS309" s="11"/>
      <c r="BT309" s="11"/>
      <c r="BU309" s="11"/>
      <c r="BV309" s="11"/>
      <c r="BW309" s="16"/>
      <c r="BX309" s="16"/>
      <c r="BY309" s="11"/>
      <c r="BZ309" s="12"/>
      <c r="CA309" s="12"/>
      <c r="CB309" s="13"/>
      <c r="CC309" s="14"/>
      <c r="CD309" s="11"/>
      <c r="CE309" s="11"/>
      <c r="CF309" s="11"/>
      <c r="CG309" s="11"/>
      <c r="CH309" s="11"/>
      <c r="CI309" s="11"/>
      <c r="CJ309" s="11"/>
      <c r="CK309" s="11"/>
      <c r="CL309" s="11"/>
      <c r="CM309" s="11"/>
      <c r="CN309" s="11"/>
      <c r="CO309" s="11"/>
      <c r="CP309" s="16"/>
      <c r="CQ309" s="16"/>
      <c r="CR309" s="11"/>
      <c r="CS309" s="12"/>
      <c r="CT309" s="12"/>
      <c r="CU309" s="13"/>
      <c r="CV309" s="14"/>
      <c r="CW309" s="11"/>
      <c r="CX309" s="11"/>
      <c r="CY309" s="11"/>
      <c r="CZ309" s="11"/>
      <c r="DA309" s="11"/>
      <c r="DB309" s="11"/>
      <c r="DC309" s="11"/>
      <c r="DD309" s="11"/>
      <c r="DE309" s="11"/>
      <c r="DF309" s="11"/>
      <c r="DG309" s="11"/>
      <c r="DH309" s="11"/>
      <c r="DI309" s="16"/>
      <c r="DJ309" s="16"/>
      <c r="DK309" s="11"/>
      <c r="DL309" s="12"/>
      <c r="DM309" s="12"/>
      <c r="DN309" s="13"/>
      <c r="DO309" s="14"/>
      <c r="DP309" s="11"/>
      <c r="DQ309" s="11"/>
      <c r="DR309" s="11"/>
      <c r="DS309" s="11"/>
      <c r="DT309" s="11"/>
      <c r="DU309" s="11"/>
      <c r="DV309" s="11"/>
      <c r="DW309" s="11"/>
      <c r="DX309" s="11"/>
      <c r="DY309" s="11"/>
      <c r="DZ309" s="11"/>
      <c r="EA309" s="11"/>
      <c r="EB309" s="16"/>
      <c r="EC309" s="16"/>
      <c r="ED309" s="11"/>
      <c r="EE309" s="12"/>
      <c r="EF309" s="12"/>
      <c r="EG309" s="13"/>
      <c r="EH309" s="14"/>
      <c r="EI309" s="11"/>
      <c r="EJ309" s="11"/>
      <c r="EK309" s="11"/>
      <c r="EL309" s="11"/>
      <c r="EM309" s="11"/>
      <c r="EN309" s="11"/>
      <c r="EO309" s="11"/>
      <c r="EP309" s="11"/>
      <c r="EQ309" s="11"/>
      <c r="ER309" s="11"/>
      <c r="ES309" s="11"/>
      <c r="ET309" s="11"/>
      <c r="EU309" s="16"/>
      <c r="EV309" s="16"/>
      <c r="EW309" s="11"/>
      <c r="EX309" s="12"/>
      <c r="EY309" s="12"/>
      <c r="EZ309" s="13"/>
      <c r="FA309" s="14"/>
      <c r="FB309" s="11"/>
      <c r="FC309" s="11"/>
      <c r="FD309" s="11"/>
      <c r="FE309" s="11"/>
      <c r="FF309" s="11"/>
      <c r="FG309" s="11"/>
      <c r="FH309" s="11"/>
      <c r="FI309" s="11"/>
      <c r="FJ309" s="11"/>
      <c r="FK309" s="11"/>
      <c r="FL309" s="11"/>
      <c r="FM309" s="11"/>
      <c r="FN309" s="16"/>
      <c r="FO309" s="16"/>
      <c r="FP309" s="11"/>
      <c r="FQ309" s="12"/>
      <c r="FR309" s="12"/>
      <c r="FS309" s="13"/>
      <c r="FT309" s="14"/>
      <c r="FU309" s="11"/>
      <c r="FV309" s="11"/>
      <c r="FW309" s="11"/>
      <c r="FX309" s="11"/>
      <c r="FY309" s="11"/>
      <c r="FZ309" s="11"/>
      <c r="GA309" s="11"/>
      <c r="GB309" s="11"/>
      <c r="GC309" s="11"/>
      <c r="GD309" s="11"/>
      <c r="GE309" s="11"/>
      <c r="GF309" s="11"/>
      <c r="GG309" s="16"/>
      <c r="GH309" s="16"/>
      <c r="GI309" s="11"/>
      <c r="GJ309" s="12"/>
      <c r="GK309" s="12"/>
      <c r="GL309" s="13"/>
      <c r="GM309" s="14"/>
      <c r="GN309" s="11"/>
      <c r="GO309" s="11"/>
      <c r="GP309" s="11"/>
      <c r="GQ309" s="11"/>
      <c r="GR309" s="11"/>
      <c r="GS309" s="11"/>
      <c r="GT309" s="11"/>
      <c r="GU309" s="11"/>
      <c r="GV309" s="11"/>
      <c r="GW309" s="11"/>
      <c r="GX309" s="11"/>
      <c r="GY309" s="11"/>
      <c r="GZ309" s="16"/>
      <c r="HA309" s="16"/>
      <c r="HB309" s="11"/>
      <c r="HC309" s="12"/>
      <c r="HD309" s="12"/>
      <c r="HE309" s="13"/>
      <c r="HF309" s="14"/>
      <c r="HG309" s="11"/>
      <c r="HH309" s="11"/>
      <c r="HI309" s="11"/>
      <c r="HJ309" s="11"/>
      <c r="HK309" s="11"/>
      <c r="HL309" s="11"/>
      <c r="HM309" s="11"/>
      <c r="HN309" s="11"/>
      <c r="HO309" s="11"/>
      <c r="HP309" s="11"/>
      <c r="HQ309" s="11"/>
      <c r="HR309" s="11"/>
      <c r="HS309" s="16"/>
      <c r="HT309" s="16"/>
      <c r="HU309" s="11"/>
      <c r="HV309" s="12"/>
      <c r="HW309" s="12"/>
      <c r="HX309" s="13"/>
      <c r="HY309" s="14"/>
      <c r="HZ309" s="11"/>
      <c r="IA309" s="11"/>
      <c r="IB309" s="11"/>
      <c r="IC309" s="11"/>
      <c r="ID309" s="11"/>
      <c r="IE309" s="11"/>
      <c r="IF309" s="11"/>
      <c r="IG309" s="11"/>
      <c r="IH309" s="11"/>
      <c r="II309" s="11"/>
      <c r="IJ309" s="11"/>
      <c r="IK309" s="11"/>
      <c r="IL309" s="16"/>
      <c r="IM309" s="16"/>
      <c r="IN309" s="11"/>
      <c r="IO309" s="12"/>
      <c r="IP309" s="12"/>
      <c r="IQ309" s="13"/>
      <c r="IR309" s="14"/>
      <c r="IS309" s="11"/>
      <c r="IT309" s="11"/>
      <c r="IU309" s="11"/>
      <c r="IV309" s="11"/>
      <c r="IW309" s="11"/>
      <c r="IX309" s="11"/>
      <c r="IY309" s="11"/>
      <c r="IZ309" s="11"/>
      <c r="JA309" s="11"/>
      <c r="JB309" s="11"/>
      <c r="JC309" s="11"/>
      <c r="JD309" s="11"/>
      <c r="JE309" s="16"/>
      <c r="JF309" s="16"/>
      <c r="JG309" s="11"/>
      <c r="JH309" s="12"/>
      <c r="JI309" s="12"/>
      <c r="JJ309" s="13"/>
      <c r="JK309" s="14"/>
      <c r="JL309" s="11"/>
      <c r="JM309" s="11"/>
      <c r="JN309" s="11"/>
      <c r="JO309" s="11"/>
      <c r="JP309" s="11"/>
      <c r="JQ309" s="11"/>
      <c r="JR309" s="11"/>
      <c r="JS309" s="11"/>
      <c r="JT309" s="11"/>
      <c r="JU309" s="11"/>
      <c r="JV309" s="11"/>
      <c r="JW309" s="11"/>
      <c r="JX309" s="16"/>
      <c r="JY309" s="16"/>
      <c r="JZ309" s="11"/>
      <c r="KA309" s="12"/>
      <c r="KB309" s="12"/>
      <c r="KC309" s="13"/>
      <c r="KD309" s="14"/>
      <c r="KE309" s="11"/>
      <c r="KF309" s="11"/>
      <c r="KG309" s="11"/>
      <c r="KH309" s="11"/>
      <c r="KI309" s="11"/>
      <c r="KJ309" s="11"/>
      <c r="KK309" s="11"/>
      <c r="KL309" s="11"/>
      <c r="KM309" s="11"/>
      <c r="KN309" s="11"/>
      <c r="KO309" s="11"/>
      <c r="KP309" s="11"/>
      <c r="KQ309" s="16"/>
      <c r="KR309" s="16"/>
      <c r="KS309" s="11"/>
      <c r="KT309" s="12"/>
      <c r="KU309" s="12"/>
      <c r="KV309" s="13"/>
      <c r="KW309" s="14"/>
      <c r="KX309" s="11"/>
      <c r="KY309" s="11"/>
      <c r="KZ309" s="11"/>
      <c r="LA309" s="11"/>
      <c r="LB309" s="11"/>
      <c r="LC309" s="11"/>
      <c r="LD309" s="11"/>
      <c r="LE309" s="11"/>
      <c r="LF309" s="11"/>
      <c r="LG309" s="11"/>
      <c r="LH309" s="11"/>
      <c r="LI309" s="11"/>
      <c r="LJ309" s="16"/>
      <c r="LK309" s="16"/>
      <c r="LL309" s="11"/>
      <c r="LM309" s="12"/>
      <c r="LN309" s="12"/>
      <c r="LO309" s="13"/>
      <c r="LP309" s="14"/>
      <c r="LQ309" s="11"/>
      <c r="LR309" s="11"/>
      <c r="LS309" s="11"/>
      <c r="LT309" s="11"/>
      <c r="LU309" s="11"/>
      <c r="LV309" s="11"/>
      <c r="LW309" s="11"/>
      <c r="LX309" s="11"/>
      <c r="LY309" s="11"/>
      <c r="LZ309" s="11"/>
      <c r="MA309" s="11"/>
      <c r="MB309" s="11"/>
      <c r="MC309" s="16"/>
      <c r="MD309" s="16"/>
      <c r="ME309" s="11"/>
      <c r="MF309" s="12"/>
      <c r="MG309" s="12"/>
      <c r="MH309" s="13"/>
      <c r="MI309" s="14"/>
      <c r="MJ309" s="11"/>
      <c r="MK309" s="11"/>
      <c r="ML309" s="11"/>
      <c r="MM309" s="11"/>
      <c r="MN309" s="11"/>
      <c r="MO309" s="11"/>
      <c r="MP309" s="11"/>
      <c r="MQ309" s="11"/>
      <c r="MR309" s="11"/>
      <c r="MS309" s="11"/>
      <c r="MT309" s="11"/>
      <c r="MU309" s="11"/>
      <c r="MV309" s="16"/>
      <c r="MW309" s="16"/>
      <c r="MX309" s="11"/>
      <c r="MY309" s="12"/>
      <c r="MZ309" s="12"/>
      <c r="NA309" s="13"/>
      <c r="NB309" s="14"/>
      <c r="NC309" s="11"/>
      <c r="ND309" s="11"/>
      <c r="NE309" s="11"/>
      <c r="NF309" s="11"/>
      <c r="NG309" s="11"/>
      <c r="NH309" s="11"/>
      <c r="NI309" s="11"/>
      <c r="NJ309" s="11"/>
      <c r="NK309" s="11"/>
      <c r="NL309" s="11"/>
      <c r="NM309" s="11"/>
      <c r="NN309" s="11"/>
      <c r="NO309" s="16"/>
      <c r="NP309" s="16"/>
      <c r="NQ309" s="11"/>
      <c r="NR309" s="12"/>
      <c r="NS309" s="12"/>
      <c r="NT309" s="13"/>
      <c r="NU309" s="14"/>
      <c r="NV309" s="11"/>
      <c r="NW309" s="11"/>
      <c r="NX309" s="11"/>
      <c r="NY309" s="11"/>
      <c r="NZ309" s="11"/>
      <c r="OA309" s="11"/>
      <c r="OB309" s="11"/>
      <c r="OC309" s="11"/>
      <c r="OD309" s="11"/>
      <c r="OE309" s="11"/>
      <c r="OF309" s="11"/>
      <c r="OG309" s="11"/>
      <c r="OH309" s="16"/>
      <c r="OI309" s="16"/>
      <c r="OJ309" s="11"/>
      <c r="OK309" s="12"/>
      <c r="OL309" s="12"/>
      <c r="OM309" s="13"/>
      <c r="ON309" s="14"/>
      <c r="OO309" s="11"/>
      <c r="OP309" s="11"/>
      <c r="OQ309" s="11"/>
      <c r="OR309" s="11"/>
      <c r="OS309" s="11"/>
      <c r="OT309" s="11"/>
      <c r="OU309" s="11"/>
      <c r="OV309" s="11"/>
      <c r="OW309" s="11"/>
      <c r="OX309" s="11"/>
      <c r="OY309" s="11"/>
      <c r="OZ309" s="11"/>
      <c r="PA309" s="16"/>
      <c r="PB309" s="16"/>
    </row>
    <row r="310" spans="1:418" ht="100" customHeight="1" x14ac:dyDescent="0.75">
      <c r="A310" s="12">
        <v>3547</v>
      </c>
      <c r="B310" s="12" t="s">
        <v>3546</v>
      </c>
      <c r="C310" s="12" t="s">
        <v>7657</v>
      </c>
      <c r="D310" s="26">
        <v>35000</v>
      </c>
      <c r="E310" s="27">
        <v>40043.25</v>
      </c>
      <c r="F310" s="12" t="s">
        <v>8218</v>
      </c>
      <c r="G310" s="12" t="s">
        <v>8223</v>
      </c>
      <c r="H310" s="12" t="s">
        <v>8245</v>
      </c>
      <c r="I310" s="12">
        <v>1463198340</v>
      </c>
      <c r="J310" s="12">
        <v>1461117201</v>
      </c>
      <c r="K310" s="12" t="b">
        <v>0</v>
      </c>
      <c r="L310" s="12">
        <v>336</v>
      </c>
      <c r="M310" s="12" t="b">
        <v>1</v>
      </c>
      <c r="N310" s="12" t="s">
        <v>8273</v>
      </c>
      <c r="O310" s="12" t="s">
        <v>8274</v>
      </c>
      <c r="P310" s="12">
        <v>114</v>
      </c>
      <c r="Q310" s="12">
        <v>119.18</v>
      </c>
      <c r="R310" s="15">
        <v>42480.078715277778</v>
      </c>
      <c r="S310" s="15">
        <v>42504.165972222225</v>
      </c>
      <c r="T310" s="11"/>
      <c r="U310" s="12"/>
      <c r="V310" s="12"/>
      <c r="W310" s="13"/>
      <c r="X310" s="14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6"/>
      <c r="AL310" s="16"/>
      <c r="AM310" s="11"/>
      <c r="AN310" s="12"/>
      <c r="AO310" s="12"/>
      <c r="AP310" s="13"/>
      <c r="AQ310" s="14"/>
      <c r="AR310" s="11"/>
      <c r="AS310" s="11"/>
      <c r="AT310" s="11"/>
      <c r="AU310" s="11"/>
      <c r="AV310" s="11"/>
      <c r="AW310" s="11"/>
      <c r="AX310" s="11"/>
      <c r="AY310" s="11"/>
      <c r="AZ310" s="11"/>
      <c r="BA310" s="11"/>
      <c r="BB310" s="11"/>
      <c r="BC310" s="11"/>
      <c r="BD310" s="16"/>
      <c r="BE310" s="16"/>
      <c r="BF310" s="11"/>
      <c r="BG310" s="12"/>
      <c r="BH310" s="12"/>
      <c r="BI310" s="13"/>
      <c r="BJ310" s="14"/>
      <c r="BK310" s="11"/>
      <c r="BL310" s="11"/>
      <c r="BM310" s="11"/>
      <c r="BN310" s="11"/>
      <c r="BO310" s="11"/>
      <c r="BP310" s="11"/>
      <c r="BQ310" s="11"/>
      <c r="BR310" s="11"/>
      <c r="BS310" s="11"/>
      <c r="BT310" s="11"/>
      <c r="BU310" s="11"/>
      <c r="BV310" s="11"/>
      <c r="BW310" s="16"/>
      <c r="BX310" s="16"/>
      <c r="BY310" s="11"/>
      <c r="BZ310" s="12"/>
      <c r="CA310" s="12"/>
      <c r="CB310" s="13"/>
      <c r="CC310" s="14"/>
      <c r="CD310" s="11"/>
      <c r="CE310" s="11"/>
      <c r="CF310" s="11"/>
      <c r="CG310" s="11"/>
      <c r="CH310" s="11"/>
      <c r="CI310" s="11"/>
      <c r="CJ310" s="11"/>
      <c r="CK310" s="11"/>
      <c r="CL310" s="11"/>
      <c r="CM310" s="11"/>
      <c r="CN310" s="11"/>
      <c r="CO310" s="11"/>
      <c r="CP310" s="16"/>
      <c r="CQ310" s="16"/>
      <c r="CR310" s="11"/>
      <c r="CS310" s="12"/>
      <c r="CT310" s="12"/>
      <c r="CU310" s="13"/>
      <c r="CV310" s="14"/>
      <c r="CW310" s="11"/>
      <c r="CX310" s="11"/>
      <c r="CY310" s="11"/>
      <c r="CZ310" s="11"/>
      <c r="DA310" s="11"/>
      <c r="DB310" s="11"/>
      <c r="DC310" s="11"/>
      <c r="DD310" s="11"/>
      <c r="DE310" s="11"/>
      <c r="DF310" s="11"/>
      <c r="DG310" s="11"/>
      <c r="DH310" s="11"/>
      <c r="DI310" s="16"/>
      <c r="DJ310" s="16"/>
      <c r="DK310" s="11"/>
      <c r="DL310" s="12"/>
      <c r="DM310" s="12"/>
      <c r="DN310" s="13"/>
      <c r="DO310" s="14"/>
      <c r="DP310" s="11"/>
      <c r="DQ310" s="11"/>
      <c r="DR310" s="11"/>
      <c r="DS310" s="11"/>
      <c r="DT310" s="11"/>
      <c r="DU310" s="11"/>
      <c r="DV310" s="11"/>
      <c r="DW310" s="11"/>
      <c r="DX310" s="11"/>
      <c r="DY310" s="11"/>
      <c r="DZ310" s="11"/>
      <c r="EA310" s="11"/>
      <c r="EB310" s="16"/>
      <c r="EC310" s="16"/>
      <c r="ED310" s="11"/>
      <c r="EE310" s="12"/>
      <c r="EF310" s="12"/>
      <c r="EG310" s="13"/>
      <c r="EH310" s="14"/>
      <c r="EI310" s="11"/>
      <c r="EJ310" s="11"/>
      <c r="EK310" s="11"/>
      <c r="EL310" s="11"/>
      <c r="EM310" s="11"/>
      <c r="EN310" s="11"/>
      <c r="EO310" s="11"/>
      <c r="EP310" s="11"/>
      <c r="EQ310" s="11"/>
      <c r="ER310" s="11"/>
      <c r="ES310" s="11"/>
      <c r="ET310" s="11"/>
      <c r="EU310" s="16"/>
      <c r="EV310" s="16"/>
      <c r="EW310" s="11"/>
      <c r="EX310" s="12"/>
      <c r="EY310" s="12"/>
      <c r="EZ310" s="13"/>
      <c r="FA310" s="14"/>
      <c r="FB310" s="11"/>
      <c r="FC310" s="11"/>
      <c r="FD310" s="11"/>
      <c r="FE310" s="11"/>
      <c r="FF310" s="11"/>
      <c r="FG310" s="11"/>
      <c r="FH310" s="11"/>
      <c r="FI310" s="11"/>
      <c r="FJ310" s="11"/>
      <c r="FK310" s="11"/>
      <c r="FL310" s="11"/>
      <c r="FM310" s="11"/>
      <c r="FN310" s="16"/>
      <c r="FO310" s="16"/>
      <c r="FP310" s="11"/>
      <c r="FQ310" s="12"/>
      <c r="FR310" s="12"/>
      <c r="FS310" s="13"/>
      <c r="FT310" s="14"/>
      <c r="FU310" s="11"/>
      <c r="FV310" s="11"/>
      <c r="FW310" s="11"/>
      <c r="FX310" s="11"/>
      <c r="FY310" s="11"/>
      <c r="FZ310" s="11"/>
      <c r="GA310" s="11"/>
      <c r="GB310" s="11"/>
      <c r="GC310" s="11"/>
      <c r="GD310" s="11"/>
      <c r="GE310" s="11"/>
      <c r="GF310" s="11"/>
      <c r="GG310" s="16"/>
      <c r="GH310" s="16"/>
      <c r="GI310" s="11"/>
      <c r="GJ310" s="12"/>
      <c r="GK310" s="12"/>
      <c r="GL310" s="13"/>
      <c r="GM310" s="14"/>
      <c r="GN310" s="11"/>
      <c r="GO310" s="11"/>
      <c r="GP310" s="11"/>
      <c r="GQ310" s="11"/>
      <c r="GR310" s="11"/>
      <c r="GS310" s="11"/>
      <c r="GT310" s="11"/>
      <c r="GU310" s="11"/>
      <c r="GV310" s="11"/>
      <c r="GW310" s="11"/>
      <c r="GX310" s="11"/>
      <c r="GY310" s="11"/>
      <c r="GZ310" s="16"/>
      <c r="HA310" s="16"/>
      <c r="HB310" s="11"/>
      <c r="HC310" s="12"/>
      <c r="HD310" s="12"/>
      <c r="HE310" s="13"/>
      <c r="HF310" s="14"/>
      <c r="HG310" s="11"/>
      <c r="HH310" s="11"/>
      <c r="HI310" s="11"/>
      <c r="HJ310" s="11"/>
      <c r="HK310" s="11"/>
      <c r="HL310" s="11"/>
      <c r="HM310" s="11"/>
      <c r="HN310" s="11"/>
      <c r="HO310" s="11"/>
      <c r="HP310" s="11"/>
      <c r="HQ310" s="11"/>
      <c r="HR310" s="11"/>
      <c r="HS310" s="16"/>
      <c r="HT310" s="16"/>
      <c r="HU310" s="11"/>
      <c r="HV310" s="12"/>
      <c r="HW310" s="12"/>
      <c r="HX310" s="13"/>
      <c r="HY310" s="14"/>
      <c r="HZ310" s="11"/>
      <c r="IA310" s="11"/>
      <c r="IB310" s="11"/>
      <c r="IC310" s="11"/>
      <c r="ID310" s="11"/>
      <c r="IE310" s="11"/>
      <c r="IF310" s="11"/>
      <c r="IG310" s="11"/>
      <c r="IH310" s="11"/>
      <c r="II310" s="11"/>
      <c r="IJ310" s="11"/>
      <c r="IK310" s="11"/>
      <c r="IL310" s="16"/>
      <c r="IM310" s="16"/>
      <c r="IN310" s="11"/>
      <c r="IO310" s="12"/>
      <c r="IP310" s="12"/>
      <c r="IQ310" s="13"/>
      <c r="IR310" s="14"/>
      <c r="IS310" s="11"/>
      <c r="IT310" s="11"/>
      <c r="IU310" s="11"/>
      <c r="IV310" s="11"/>
      <c r="IW310" s="11"/>
      <c r="IX310" s="11"/>
      <c r="IY310" s="11"/>
      <c r="IZ310" s="11"/>
      <c r="JA310" s="11"/>
      <c r="JB310" s="11"/>
      <c r="JC310" s="11"/>
      <c r="JD310" s="11"/>
      <c r="JE310" s="16"/>
      <c r="JF310" s="16"/>
      <c r="JG310" s="11"/>
      <c r="JH310" s="12"/>
      <c r="JI310" s="12"/>
      <c r="JJ310" s="13"/>
      <c r="JK310" s="14"/>
      <c r="JL310" s="11"/>
      <c r="JM310" s="11"/>
      <c r="JN310" s="11"/>
      <c r="JO310" s="11"/>
      <c r="JP310" s="11"/>
      <c r="JQ310" s="11"/>
      <c r="JR310" s="11"/>
      <c r="JS310" s="11"/>
      <c r="JT310" s="11"/>
      <c r="JU310" s="11"/>
      <c r="JV310" s="11"/>
      <c r="JW310" s="11"/>
      <c r="JX310" s="16"/>
      <c r="JY310" s="16"/>
      <c r="JZ310" s="11"/>
      <c r="KA310" s="12"/>
      <c r="KB310" s="12"/>
      <c r="KC310" s="13"/>
      <c r="KD310" s="14"/>
      <c r="KE310" s="11"/>
      <c r="KF310" s="11"/>
      <c r="KG310" s="11"/>
      <c r="KH310" s="11"/>
      <c r="KI310" s="11"/>
      <c r="KJ310" s="11"/>
      <c r="KK310" s="11"/>
      <c r="KL310" s="11"/>
      <c r="KM310" s="11"/>
      <c r="KN310" s="11"/>
      <c r="KO310" s="11"/>
      <c r="KP310" s="11"/>
      <c r="KQ310" s="16"/>
      <c r="KR310" s="16"/>
      <c r="KS310" s="11"/>
      <c r="KT310" s="12"/>
      <c r="KU310" s="12"/>
      <c r="KV310" s="13"/>
      <c r="KW310" s="14"/>
      <c r="KX310" s="11"/>
      <c r="KY310" s="11"/>
      <c r="KZ310" s="11"/>
      <c r="LA310" s="11"/>
      <c r="LB310" s="11"/>
      <c r="LC310" s="11"/>
      <c r="LD310" s="11"/>
      <c r="LE310" s="11"/>
      <c r="LF310" s="11"/>
      <c r="LG310" s="11"/>
      <c r="LH310" s="11"/>
      <c r="LI310" s="11"/>
      <c r="LJ310" s="16"/>
      <c r="LK310" s="16"/>
      <c r="LL310" s="11"/>
      <c r="LM310" s="12"/>
      <c r="LN310" s="12"/>
      <c r="LO310" s="13"/>
      <c r="LP310" s="14"/>
      <c r="LQ310" s="11"/>
      <c r="LR310" s="11"/>
      <c r="LS310" s="11"/>
      <c r="LT310" s="11"/>
      <c r="LU310" s="11"/>
      <c r="LV310" s="11"/>
      <c r="LW310" s="11"/>
      <c r="LX310" s="11"/>
      <c r="LY310" s="11"/>
      <c r="LZ310" s="11"/>
      <c r="MA310" s="11"/>
      <c r="MB310" s="11"/>
      <c r="MC310" s="16"/>
      <c r="MD310" s="16"/>
      <c r="ME310" s="11"/>
      <c r="MF310" s="12"/>
      <c r="MG310" s="12"/>
      <c r="MH310" s="13"/>
      <c r="MI310" s="14"/>
      <c r="MJ310" s="11"/>
      <c r="MK310" s="11"/>
      <c r="ML310" s="11"/>
      <c r="MM310" s="11"/>
      <c r="MN310" s="11"/>
      <c r="MO310" s="11"/>
      <c r="MP310" s="11"/>
      <c r="MQ310" s="11"/>
      <c r="MR310" s="11"/>
      <c r="MS310" s="11"/>
      <c r="MT310" s="11"/>
      <c r="MU310" s="11"/>
      <c r="MV310" s="16"/>
      <c r="MW310" s="16"/>
      <c r="MX310" s="11"/>
      <c r="MY310" s="12"/>
      <c r="MZ310" s="12"/>
      <c r="NA310" s="13"/>
      <c r="NB310" s="14"/>
      <c r="NC310" s="11"/>
      <c r="ND310" s="11"/>
      <c r="NE310" s="11"/>
      <c r="NF310" s="11"/>
      <c r="NG310" s="11"/>
      <c r="NH310" s="11"/>
      <c r="NI310" s="11"/>
      <c r="NJ310" s="11"/>
      <c r="NK310" s="11"/>
      <c r="NL310" s="11"/>
      <c r="NM310" s="11"/>
      <c r="NN310" s="11"/>
      <c r="NO310" s="16"/>
      <c r="NP310" s="16"/>
      <c r="NQ310" s="11"/>
      <c r="NR310" s="12"/>
      <c r="NS310" s="12"/>
      <c r="NT310" s="13"/>
      <c r="NU310" s="14"/>
      <c r="NV310" s="11"/>
      <c r="NW310" s="11"/>
      <c r="NX310" s="11"/>
      <c r="NY310" s="11"/>
      <c r="NZ310" s="11"/>
      <c r="OA310" s="11"/>
      <c r="OB310" s="11"/>
      <c r="OC310" s="11"/>
      <c r="OD310" s="11"/>
      <c r="OE310" s="11"/>
      <c r="OF310" s="11"/>
      <c r="OG310" s="11"/>
      <c r="OH310" s="16"/>
      <c r="OI310" s="16"/>
      <c r="OJ310" s="11"/>
      <c r="OK310" s="12"/>
      <c r="OL310" s="12"/>
      <c r="OM310" s="13"/>
      <c r="ON310" s="14"/>
      <c r="OO310" s="11"/>
      <c r="OP310" s="11"/>
      <c r="OQ310" s="11"/>
      <c r="OR310" s="11"/>
      <c r="OS310" s="11"/>
      <c r="OT310" s="11"/>
      <c r="OU310" s="11"/>
      <c r="OV310" s="11"/>
      <c r="OW310" s="11"/>
      <c r="OX310" s="11"/>
      <c r="OY310" s="11"/>
      <c r="OZ310" s="11"/>
      <c r="PA310" s="16"/>
      <c r="PB310" s="16"/>
    </row>
    <row r="311" spans="1:418" ht="100" customHeight="1" x14ac:dyDescent="0.75">
      <c r="A311" s="12">
        <v>3548</v>
      </c>
      <c r="B311" s="12" t="s">
        <v>3547</v>
      </c>
      <c r="C311" s="12" t="s">
        <v>7658</v>
      </c>
      <c r="D311" s="26">
        <v>2100</v>
      </c>
      <c r="E311" s="27">
        <v>2140</v>
      </c>
      <c r="F311" s="12" t="s">
        <v>8218</v>
      </c>
      <c r="G311" s="12" t="s">
        <v>8223</v>
      </c>
      <c r="H311" s="12" t="s">
        <v>8245</v>
      </c>
      <c r="I311" s="12">
        <v>1457139600</v>
      </c>
      <c r="J311" s="12">
        <v>1455230214</v>
      </c>
      <c r="K311" s="12" t="b">
        <v>0</v>
      </c>
      <c r="L311" s="12">
        <v>13</v>
      </c>
      <c r="M311" s="12" t="b">
        <v>1</v>
      </c>
      <c r="N311" s="12" t="s">
        <v>8273</v>
      </c>
      <c r="O311" s="12" t="s">
        <v>8274</v>
      </c>
      <c r="P311" s="12">
        <v>102</v>
      </c>
      <c r="Q311" s="12">
        <v>164.62</v>
      </c>
      <c r="R311" s="15">
        <v>42411.942291666666</v>
      </c>
      <c r="S311" s="15">
        <v>42434.041666666672</v>
      </c>
      <c r="T311" s="11"/>
      <c r="U311" s="12"/>
      <c r="V311" s="12"/>
      <c r="W311" s="13"/>
      <c r="X311" s="14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6"/>
      <c r="AL311" s="16"/>
      <c r="AM311" s="11"/>
      <c r="AN311" s="12"/>
      <c r="AO311" s="12"/>
      <c r="AP311" s="13"/>
      <c r="AQ311" s="14"/>
      <c r="AR311" s="11"/>
      <c r="AS311" s="11"/>
      <c r="AT311" s="11"/>
      <c r="AU311" s="11"/>
      <c r="AV311" s="11"/>
      <c r="AW311" s="11"/>
      <c r="AX311" s="11"/>
      <c r="AY311" s="11"/>
      <c r="AZ311" s="11"/>
      <c r="BA311" s="11"/>
      <c r="BB311" s="11"/>
      <c r="BC311" s="11"/>
      <c r="BD311" s="16"/>
      <c r="BE311" s="16"/>
      <c r="BF311" s="11"/>
      <c r="BG311" s="12"/>
      <c r="BH311" s="12"/>
      <c r="BI311" s="13"/>
      <c r="BJ311" s="14"/>
      <c r="BK311" s="11"/>
      <c r="BL311" s="11"/>
      <c r="BM311" s="11"/>
      <c r="BN311" s="11"/>
      <c r="BO311" s="11"/>
      <c r="BP311" s="11"/>
      <c r="BQ311" s="11"/>
      <c r="BR311" s="11"/>
      <c r="BS311" s="11"/>
      <c r="BT311" s="11"/>
      <c r="BU311" s="11"/>
      <c r="BV311" s="11"/>
      <c r="BW311" s="16"/>
      <c r="BX311" s="16"/>
      <c r="BY311" s="11"/>
      <c r="BZ311" s="12"/>
      <c r="CA311" s="12"/>
      <c r="CB311" s="13"/>
      <c r="CC311" s="14"/>
      <c r="CD311" s="11"/>
      <c r="CE311" s="11"/>
      <c r="CF311" s="11"/>
      <c r="CG311" s="11"/>
      <c r="CH311" s="11"/>
      <c r="CI311" s="11"/>
      <c r="CJ311" s="11"/>
      <c r="CK311" s="11"/>
      <c r="CL311" s="11"/>
      <c r="CM311" s="11"/>
      <c r="CN311" s="11"/>
      <c r="CO311" s="11"/>
      <c r="CP311" s="16"/>
      <c r="CQ311" s="16"/>
      <c r="CR311" s="11"/>
      <c r="CS311" s="12"/>
      <c r="CT311" s="12"/>
      <c r="CU311" s="13"/>
      <c r="CV311" s="14"/>
      <c r="CW311" s="11"/>
      <c r="CX311" s="11"/>
      <c r="CY311" s="11"/>
      <c r="CZ311" s="11"/>
      <c r="DA311" s="11"/>
      <c r="DB311" s="11"/>
      <c r="DC311" s="11"/>
      <c r="DD311" s="11"/>
      <c r="DE311" s="11"/>
      <c r="DF311" s="11"/>
      <c r="DG311" s="11"/>
      <c r="DH311" s="11"/>
      <c r="DI311" s="16"/>
      <c r="DJ311" s="16"/>
      <c r="DK311" s="11"/>
      <c r="DL311" s="12"/>
      <c r="DM311" s="12"/>
      <c r="DN311" s="13"/>
      <c r="DO311" s="14"/>
      <c r="DP311" s="11"/>
      <c r="DQ311" s="11"/>
      <c r="DR311" s="11"/>
      <c r="DS311" s="11"/>
      <c r="DT311" s="11"/>
      <c r="DU311" s="11"/>
      <c r="DV311" s="11"/>
      <c r="DW311" s="11"/>
      <c r="DX311" s="11"/>
      <c r="DY311" s="11"/>
      <c r="DZ311" s="11"/>
      <c r="EA311" s="11"/>
      <c r="EB311" s="16"/>
      <c r="EC311" s="16"/>
      <c r="ED311" s="11"/>
      <c r="EE311" s="12"/>
      <c r="EF311" s="12"/>
      <c r="EG311" s="13"/>
      <c r="EH311" s="14"/>
      <c r="EI311" s="11"/>
      <c r="EJ311" s="11"/>
      <c r="EK311" s="11"/>
      <c r="EL311" s="11"/>
      <c r="EM311" s="11"/>
      <c r="EN311" s="11"/>
      <c r="EO311" s="11"/>
      <c r="EP311" s="11"/>
      <c r="EQ311" s="11"/>
      <c r="ER311" s="11"/>
      <c r="ES311" s="11"/>
      <c r="ET311" s="11"/>
      <c r="EU311" s="16"/>
      <c r="EV311" s="16"/>
      <c r="EW311" s="11"/>
      <c r="EX311" s="12"/>
      <c r="EY311" s="12"/>
      <c r="EZ311" s="13"/>
      <c r="FA311" s="14"/>
      <c r="FB311" s="11"/>
      <c r="FC311" s="11"/>
      <c r="FD311" s="11"/>
      <c r="FE311" s="11"/>
      <c r="FF311" s="11"/>
      <c r="FG311" s="11"/>
      <c r="FH311" s="11"/>
      <c r="FI311" s="11"/>
      <c r="FJ311" s="11"/>
      <c r="FK311" s="11"/>
      <c r="FL311" s="11"/>
      <c r="FM311" s="11"/>
      <c r="FN311" s="16"/>
      <c r="FO311" s="16"/>
      <c r="FP311" s="11"/>
      <c r="FQ311" s="12"/>
      <c r="FR311" s="12"/>
      <c r="FS311" s="13"/>
      <c r="FT311" s="14"/>
      <c r="FU311" s="11"/>
      <c r="FV311" s="11"/>
      <c r="FW311" s="11"/>
      <c r="FX311" s="11"/>
      <c r="FY311" s="11"/>
      <c r="FZ311" s="11"/>
      <c r="GA311" s="11"/>
      <c r="GB311" s="11"/>
      <c r="GC311" s="11"/>
      <c r="GD311" s="11"/>
      <c r="GE311" s="11"/>
      <c r="GF311" s="11"/>
      <c r="GG311" s="16"/>
      <c r="GH311" s="16"/>
      <c r="GI311" s="11"/>
      <c r="GJ311" s="12"/>
      <c r="GK311" s="12"/>
      <c r="GL311" s="13"/>
      <c r="GM311" s="14"/>
      <c r="GN311" s="11"/>
      <c r="GO311" s="11"/>
      <c r="GP311" s="11"/>
      <c r="GQ311" s="11"/>
      <c r="GR311" s="11"/>
      <c r="GS311" s="11"/>
      <c r="GT311" s="11"/>
      <c r="GU311" s="11"/>
      <c r="GV311" s="11"/>
      <c r="GW311" s="11"/>
      <c r="GX311" s="11"/>
      <c r="GY311" s="11"/>
      <c r="GZ311" s="16"/>
      <c r="HA311" s="16"/>
      <c r="HB311" s="11"/>
      <c r="HC311" s="12"/>
      <c r="HD311" s="12"/>
      <c r="HE311" s="13"/>
      <c r="HF311" s="14"/>
      <c r="HG311" s="11"/>
      <c r="HH311" s="11"/>
      <c r="HI311" s="11"/>
      <c r="HJ311" s="11"/>
      <c r="HK311" s="11"/>
      <c r="HL311" s="11"/>
      <c r="HM311" s="11"/>
      <c r="HN311" s="11"/>
      <c r="HO311" s="11"/>
      <c r="HP311" s="11"/>
      <c r="HQ311" s="11"/>
      <c r="HR311" s="11"/>
      <c r="HS311" s="16"/>
      <c r="HT311" s="16"/>
      <c r="HU311" s="11"/>
      <c r="HV311" s="12"/>
      <c r="HW311" s="12"/>
      <c r="HX311" s="13"/>
      <c r="HY311" s="14"/>
      <c r="HZ311" s="11"/>
      <c r="IA311" s="11"/>
      <c r="IB311" s="11"/>
      <c r="IC311" s="11"/>
      <c r="ID311" s="11"/>
      <c r="IE311" s="11"/>
      <c r="IF311" s="11"/>
      <c r="IG311" s="11"/>
      <c r="IH311" s="11"/>
      <c r="II311" s="11"/>
      <c r="IJ311" s="11"/>
      <c r="IK311" s="11"/>
      <c r="IL311" s="16"/>
      <c r="IM311" s="16"/>
      <c r="IN311" s="11"/>
      <c r="IO311" s="12"/>
      <c r="IP311" s="12"/>
      <c r="IQ311" s="13"/>
      <c r="IR311" s="14"/>
      <c r="IS311" s="11"/>
      <c r="IT311" s="11"/>
      <c r="IU311" s="11"/>
      <c r="IV311" s="11"/>
      <c r="IW311" s="11"/>
      <c r="IX311" s="11"/>
      <c r="IY311" s="11"/>
      <c r="IZ311" s="11"/>
      <c r="JA311" s="11"/>
      <c r="JB311" s="11"/>
      <c r="JC311" s="11"/>
      <c r="JD311" s="11"/>
      <c r="JE311" s="16"/>
      <c r="JF311" s="16"/>
      <c r="JG311" s="11"/>
      <c r="JH311" s="12"/>
      <c r="JI311" s="12"/>
      <c r="JJ311" s="13"/>
      <c r="JK311" s="14"/>
      <c r="JL311" s="11"/>
      <c r="JM311" s="11"/>
      <c r="JN311" s="11"/>
      <c r="JO311" s="11"/>
      <c r="JP311" s="11"/>
      <c r="JQ311" s="11"/>
      <c r="JR311" s="11"/>
      <c r="JS311" s="11"/>
      <c r="JT311" s="11"/>
      <c r="JU311" s="11"/>
      <c r="JV311" s="11"/>
      <c r="JW311" s="11"/>
      <c r="JX311" s="16"/>
      <c r="JY311" s="16"/>
      <c r="JZ311" s="11"/>
      <c r="KA311" s="12"/>
      <c r="KB311" s="12"/>
      <c r="KC311" s="13"/>
      <c r="KD311" s="14"/>
      <c r="KE311" s="11"/>
      <c r="KF311" s="11"/>
      <c r="KG311" s="11"/>
      <c r="KH311" s="11"/>
      <c r="KI311" s="11"/>
      <c r="KJ311" s="11"/>
      <c r="KK311" s="11"/>
      <c r="KL311" s="11"/>
      <c r="KM311" s="11"/>
      <c r="KN311" s="11"/>
      <c r="KO311" s="11"/>
      <c r="KP311" s="11"/>
      <c r="KQ311" s="16"/>
      <c r="KR311" s="16"/>
      <c r="KS311" s="11"/>
      <c r="KT311" s="12"/>
      <c r="KU311" s="12"/>
      <c r="KV311" s="13"/>
      <c r="KW311" s="14"/>
      <c r="KX311" s="11"/>
      <c r="KY311" s="11"/>
      <c r="KZ311" s="11"/>
      <c r="LA311" s="11"/>
      <c r="LB311" s="11"/>
      <c r="LC311" s="11"/>
      <c r="LD311" s="11"/>
      <c r="LE311" s="11"/>
      <c r="LF311" s="11"/>
      <c r="LG311" s="11"/>
      <c r="LH311" s="11"/>
      <c r="LI311" s="11"/>
      <c r="LJ311" s="16"/>
      <c r="LK311" s="16"/>
      <c r="LL311" s="11"/>
      <c r="LM311" s="12"/>
      <c r="LN311" s="12"/>
      <c r="LO311" s="13"/>
      <c r="LP311" s="14"/>
      <c r="LQ311" s="11"/>
      <c r="LR311" s="11"/>
      <c r="LS311" s="11"/>
      <c r="LT311" s="11"/>
      <c r="LU311" s="11"/>
      <c r="LV311" s="11"/>
      <c r="LW311" s="11"/>
      <c r="LX311" s="11"/>
      <c r="LY311" s="11"/>
      <c r="LZ311" s="11"/>
      <c r="MA311" s="11"/>
      <c r="MB311" s="11"/>
      <c r="MC311" s="16"/>
      <c r="MD311" s="16"/>
      <c r="ME311" s="11"/>
      <c r="MF311" s="12"/>
      <c r="MG311" s="12"/>
      <c r="MH311" s="13"/>
      <c r="MI311" s="14"/>
      <c r="MJ311" s="11"/>
      <c r="MK311" s="11"/>
      <c r="ML311" s="11"/>
      <c r="MM311" s="11"/>
      <c r="MN311" s="11"/>
      <c r="MO311" s="11"/>
      <c r="MP311" s="11"/>
      <c r="MQ311" s="11"/>
      <c r="MR311" s="11"/>
      <c r="MS311" s="11"/>
      <c r="MT311" s="11"/>
      <c r="MU311" s="11"/>
      <c r="MV311" s="16"/>
      <c r="MW311" s="16"/>
      <c r="MX311" s="11"/>
      <c r="MY311" s="12"/>
      <c r="MZ311" s="12"/>
      <c r="NA311" s="13"/>
      <c r="NB311" s="14"/>
      <c r="NC311" s="11"/>
      <c r="ND311" s="11"/>
      <c r="NE311" s="11"/>
      <c r="NF311" s="11"/>
      <c r="NG311" s="11"/>
      <c r="NH311" s="11"/>
      <c r="NI311" s="11"/>
      <c r="NJ311" s="11"/>
      <c r="NK311" s="11"/>
      <c r="NL311" s="11"/>
      <c r="NM311" s="11"/>
      <c r="NN311" s="11"/>
      <c r="NO311" s="16"/>
      <c r="NP311" s="16"/>
      <c r="NQ311" s="11"/>
      <c r="NR311" s="12"/>
      <c r="NS311" s="12"/>
      <c r="NT311" s="13"/>
      <c r="NU311" s="14"/>
      <c r="NV311" s="11"/>
      <c r="NW311" s="11"/>
      <c r="NX311" s="11"/>
      <c r="NY311" s="11"/>
      <c r="NZ311" s="11"/>
      <c r="OA311" s="11"/>
      <c r="OB311" s="11"/>
      <c r="OC311" s="11"/>
      <c r="OD311" s="11"/>
      <c r="OE311" s="11"/>
      <c r="OF311" s="11"/>
      <c r="OG311" s="11"/>
      <c r="OH311" s="16"/>
      <c r="OI311" s="16"/>
      <c r="OJ311" s="11"/>
      <c r="OK311" s="12"/>
      <c r="OL311" s="12"/>
      <c r="OM311" s="13"/>
      <c r="ON311" s="14"/>
      <c r="OO311" s="11"/>
      <c r="OP311" s="11"/>
      <c r="OQ311" s="11"/>
      <c r="OR311" s="11"/>
      <c r="OS311" s="11"/>
      <c r="OT311" s="11"/>
      <c r="OU311" s="11"/>
      <c r="OV311" s="11"/>
      <c r="OW311" s="11"/>
      <c r="OX311" s="11"/>
      <c r="OY311" s="11"/>
      <c r="OZ311" s="11"/>
      <c r="PA311" s="16"/>
      <c r="PB311" s="16"/>
    </row>
    <row r="312" spans="1:418" ht="100" customHeight="1" x14ac:dyDescent="0.75">
      <c r="A312" s="12">
        <v>3551</v>
      </c>
      <c r="B312" s="12" t="s">
        <v>3550</v>
      </c>
      <c r="C312" s="12" t="s">
        <v>7661</v>
      </c>
      <c r="D312" s="26">
        <v>1500</v>
      </c>
      <c r="E312" s="27">
        <v>1527.5</v>
      </c>
      <c r="F312" s="12" t="s">
        <v>8218</v>
      </c>
      <c r="G312" s="12" t="s">
        <v>8223</v>
      </c>
      <c r="H312" s="12" t="s">
        <v>8245</v>
      </c>
      <c r="I312" s="12">
        <v>1400796420</v>
      </c>
      <c r="J312" s="12">
        <v>1398342170</v>
      </c>
      <c r="K312" s="12" t="b">
        <v>0</v>
      </c>
      <c r="L312" s="12">
        <v>25</v>
      </c>
      <c r="M312" s="12" t="b">
        <v>1</v>
      </c>
      <c r="N312" s="12" t="s">
        <v>8273</v>
      </c>
      <c r="O312" s="12" t="s">
        <v>8274</v>
      </c>
      <c r="P312" s="12">
        <v>102</v>
      </c>
      <c r="Q312" s="12">
        <v>61.1</v>
      </c>
      <c r="R312" s="15">
        <v>41753.515856481477</v>
      </c>
      <c r="S312" s="15">
        <v>41781.921527777777</v>
      </c>
      <c r="T312" s="11"/>
      <c r="U312" s="12"/>
      <c r="V312" s="12"/>
      <c r="W312" s="13"/>
      <c r="X312" s="14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6"/>
      <c r="AL312" s="16"/>
      <c r="AM312" s="11"/>
      <c r="AN312" s="12"/>
      <c r="AO312" s="12"/>
      <c r="AP312" s="13"/>
      <c r="AQ312" s="14"/>
      <c r="AR312" s="11"/>
      <c r="AS312" s="11"/>
      <c r="AT312" s="11"/>
      <c r="AU312" s="11"/>
      <c r="AV312" s="11"/>
      <c r="AW312" s="11"/>
      <c r="AX312" s="11"/>
      <c r="AY312" s="11"/>
      <c r="AZ312" s="11"/>
      <c r="BA312" s="11"/>
      <c r="BB312" s="11"/>
      <c r="BC312" s="11"/>
      <c r="BD312" s="16"/>
      <c r="BE312" s="16"/>
      <c r="BF312" s="11"/>
      <c r="BG312" s="12"/>
      <c r="BH312" s="12"/>
      <c r="BI312" s="13"/>
      <c r="BJ312" s="14"/>
      <c r="BK312" s="11"/>
      <c r="BL312" s="11"/>
      <c r="BM312" s="11"/>
      <c r="BN312" s="11"/>
      <c r="BO312" s="11"/>
      <c r="BP312" s="11"/>
      <c r="BQ312" s="11"/>
      <c r="BR312" s="11"/>
      <c r="BS312" s="11"/>
      <c r="BT312" s="11"/>
      <c r="BU312" s="11"/>
      <c r="BV312" s="11"/>
      <c r="BW312" s="16"/>
      <c r="BX312" s="16"/>
      <c r="BY312" s="11"/>
      <c r="BZ312" s="12"/>
      <c r="CA312" s="12"/>
      <c r="CB312" s="13"/>
      <c r="CC312" s="14"/>
      <c r="CD312" s="11"/>
      <c r="CE312" s="11"/>
      <c r="CF312" s="11"/>
      <c r="CG312" s="11"/>
      <c r="CH312" s="11"/>
      <c r="CI312" s="11"/>
      <c r="CJ312" s="11"/>
      <c r="CK312" s="11"/>
      <c r="CL312" s="11"/>
      <c r="CM312" s="11"/>
      <c r="CN312" s="11"/>
      <c r="CO312" s="11"/>
      <c r="CP312" s="16"/>
      <c r="CQ312" s="16"/>
      <c r="CR312" s="11"/>
      <c r="CS312" s="12"/>
      <c r="CT312" s="12"/>
      <c r="CU312" s="13"/>
      <c r="CV312" s="14"/>
      <c r="CW312" s="11"/>
      <c r="CX312" s="11"/>
      <c r="CY312" s="11"/>
      <c r="CZ312" s="11"/>
      <c r="DA312" s="11"/>
      <c r="DB312" s="11"/>
      <c r="DC312" s="11"/>
      <c r="DD312" s="11"/>
      <c r="DE312" s="11"/>
      <c r="DF312" s="11"/>
      <c r="DG312" s="11"/>
      <c r="DH312" s="11"/>
      <c r="DI312" s="16"/>
      <c r="DJ312" s="16"/>
      <c r="DK312" s="11"/>
      <c r="DL312" s="12"/>
      <c r="DM312" s="12"/>
      <c r="DN312" s="13"/>
      <c r="DO312" s="14"/>
      <c r="DP312" s="11"/>
      <c r="DQ312" s="11"/>
      <c r="DR312" s="11"/>
      <c r="DS312" s="11"/>
      <c r="DT312" s="11"/>
      <c r="DU312" s="11"/>
      <c r="DV312" s="11"/>
      <c r="DW312" s="11"/>
      <c r="DX312" s="11"/>
      <c r="DY312" s="11"/>
      <c r="DZ312" s="11"/>
      <c r="EA312" s="11"/>
      <c r="EB312" s="16"/>
      <c r="EC312" s="16"/>
      <c r="ED312" s="11"/>
      <c r="EE312" s="12"/>
      <c r="EF312" s="12"/>
      <c r="EG312" s="13"/>
      <c r="EH312" s="14"/>
      <c r="EI312" s="11"/>
      <c r="EJ312" s="11"/>
      <c r="EK312" s="11"/>
      <c r="EL312" s="11"/>
      <c r="EM312" s="11"/>
      <c r="EN312" s="11"/>
      <c r="EO312" s="11"/>
      <c r="EP312" s="11"/>
      <c r="EQ312" s="11"/>
      <c r="ER312" s="11"/>
      <c r="ES312" s="11"/>
      <c r="ET312" s="11"/>
      <c r="EU312" s="16"/>
      <c r="EV312" s="16"/>
      <c r="EW312" s="11"/>
      <c r="EX312" s="12"/>
      <c r="EY312" s="12"/>
      <c r="EZ312" s="13"/>
      <c r="FA312" s="14"/>
      <c r="FB312" s="11"/>
      <c r="FC312" s="11"/>
      <c r="FD312" s="11"/>
      <c r="FE312" s="11"/>
      <c r="FF312" s="11"/>
      <c r="FG312" s="11"/>
      <c r="FH312" s="11"/>
      <c r="FI312" s="11"/>
      <c r="FJ312" s="11"/>
      <c r="FK312" s="11"/>
      <c r="FL312" s="11"/>
      <c r="FM312" s="11"/>
      <c r="FN312" s="16"/>
      <c r="FO312" s="16"/>
      <c r="FP312" s="11"/>
      <c r="FQ312" s="12"/>
      <c r="FR312" s="12"/>
      <c r="FS312" s="13"/>
      <c r="FT312" s="14"/>
      <c r="FU312" s="11"/>
      <c r="FV312" s="11"/>
      <c r="FW312" s="11"/>
      <c r="FX312" s="11"/>
      <c r="FY312" s="11"/>
      <c r="FZ312" s="11"/>
      <c r="GA312" s="11"/>
      <c r="GB312" s="11"/>
      <c r="GC312" s="11"/>
      <c r="GD312" s="11"/>
      <c r="GE312" s="11"/>
      <c r="GF312" s="11"/>
      <c r="GG312" s="16"/>
      <c r="GH312" s="16"/>
      <c r="GI312" s="11"/>
      <c r="GJ312" s="12"/>
      <c r="GK312" s="12"/>
      <c r="GL312" s="13"/>
      <c r="GM312" s="14"/>
      <c r="GN312" s="11"/>
      <c r="GO312" s="11"/>
      <c r="GP312" s="11"/>
      <c r="GQ312" s="11"/>
      <c r="GR312" s="11"/>
      <c r="GS312" s="11"/>
      <c r="GT312" s="11"/>
      <c r="GU312" s="11"/>
      <c r="GV312" s="11"/>
      <c r="GW312" s="11"/>
      <c r="GX312" s="11"/>
      <c r="GY312" s="11"/>
      <c r="GZ312" s="16"/>
      <c r="HA312" s="16"/>
      <c r="HB312" s="11"/>
      <c r="HC312" s="12"/>
      <c r="HD312" s="12"/>
      <c r="HE312" s="13"/>
      <c r="HF312" s="14"/>
      <c r="HG312" s="11"/>
      <c r="HH312" s="11"/>
      <c r="HI312" s="11"/>
      <c r="HJ312" s="11"/>
      <c r="HK312" s="11"/>
      <c r="HL312" s="11"/>
      <c r="HM312" s="11"/>
      <c r="HN312" s="11"/>
      <c r="HO312" s="11"/>
      <c r="HP312" s="11"/>
      <c r="HQ312" s="11"/>
      <c r="HR312" s="11"/>
      <c r="HS312" s="16"/>
      <c r="HT312" s="16"/>
      <c r="HU312" s="11"/>
      <c r="HV312" s="12"/>
      <c r="HW312" s="12"/>
      <c r="HX312" s="13"/>
      <c r="HY312" s="14"/>
      <c r="HZ312" s="11"/>
      <c r="IA312" s="11"/>
      <c r="IB312" s="11"/>
      <c r="IC312" s="11"/>
      <c r="ID312" s="11"/>
      <c r="IE312" s="11"/>
      <c r="IF312" s="11"/>
      <c r="IG312" s="11"/>
      <c r="IH312" s="11"/>
      <c r="II312" s="11"/>
      <c r="IJ312" s="11"/>
      <c r="IK312" s="11"/>
      <c r="IL312" s="16"/>
      <c r="IM312" s="16"/>
      <c r="IN312" s="11"/>
      <c r="IO312" s="12"/>
      <c r="IP312" s="12"/>
      <c r="IQ312" s="13"/>
      <c r="IR312" s="14"/>
      <c r="IS312" s="11"/>
      <c r="IT312" s="11"/>
      <c r="IU312" s="11"/>
      <c r="IV312" s="11"/>
      <c r="IW312" s="11"/>
      <c r="IX312" s="11"/>
      <c r="IY312" s="11"/>
      <c r="IZ312" s="11"/>
      <c r="JA312" s="11"/>
      <c r="JB312" s="11"/>
      <c r="JC312" s="11"/>
      <c r="JD312" s="11"/>
      <c r="JE312" s="16"/>
      <c r="JF312" s="16"/>
      <c r="JG312" s="11"/>
      <c r="JH312" s="12"/>
      <c r="JI312" s="12"/>
      <c r="JJ312" s="13"/>
      <c r="JK312" s="14"/>
      <c r="JL312" s="11"/>
      <c r="JM312" s="11"/>
      <c r="JN312" s="11"/>
      <c r="JO312" s="11"/>
      <c r="JP312" s="11"/>
      <c r="JQ312" s="11"/>
      <c r="JR312" s="11"/>
      <c r="JS312" s="11"/>
      <c r="JT312" s="11"/>
      <c r="JU312" s="11"/>
      <c r="JV312" s="11"/>
      <c r="JW312" s="11"/>
      <c r="JX312" s="16"/>
      <c r="JY312" s="16"/>
      <c r="JZ312" s="11"/>
      <c r="KA312" s="12"/>
      <c r="KB312" s="12"/>
      <c r="KC312" s="13"/>
      <c r="KD312" s="14"/>
      <c r="KE312" s="11"/>
      <c r="KF312" s="11"/>
      <c r="KG312" s="11"/>
      <c r="KH312" s="11"/>
      <c r="KI312" s="11"/>
      <c r="KJ312" s="11"/>
      <c r="KK312" s="11"/>
      <c r="KL312" s="11"/>
      <c r="KM312" s="11"/>
      <c r="KN312" s="11"/>
      <c r="KO312" s="11"/>
      <c r="KP312" s="11"/>
      <c r="KQ312" s="16"/>
      <c r="KR312" s="16"/>
      <c r="KS312" s="11"/>
      <c r="KT312" s="12"/>
      <c r="KU312" s="12"/>
      <c r="KV312" s="13"/>
      <c r="KW312" s="14"/>
      <c r="KX312" s="11"/>
      <c r="KY312" s="11"/>
      <c r="KZ312" s="11"/>
      <c r="LA312" s="11"/>
      <c r="LB312" s="11"/>
      <c r="LC312" s="11"/>
      <c r="LD312" s="11"/>
      <c r="LE312" s="11"/>
      <c r="LF312" s="11"/>
      <c r="LG312" s="11"/>
      <c r="LH312" s="11"/>
      <c r="LI312" s="11"/>
      <c r="LJ312" s="16"/>
      <c r="LK312" s="16"/>
      <c r="LL312" s="11"/>
      <c r="LM312" s="12"/>
      <c r="LN312" s="12"/>
      <c r="LO312" s="13"/>
      <c r="LP312" s="14"/>
      <c r="LQ312" s="11"/>
      <c r="LR312" s="11"/>
      <c r="LS312" s="11"/>
      <c r="LT312" s="11"/>
      <c r="LU312" s="11"/>
      <c r="LV312" s="11"/>
      <c r="LW312" s="11"/>
      <c r="LX312" s="11"/>
      <c r="LY312" s="11"/>
      <c r="LZ312" s="11"/>
      <c r="MA312" s="11"/>
      <c r="MB312" s="11"/>
      <c r="MC312" s="16"/>
      <c r="MD312" s="16"/>
      <c r="ME312" s="11"/>
      <c r="MF312" s="12"/>
      <c r="MG312" s="12"/>
      <c r="MH312" s="13"/>
      <c r="MI312" s="14"/>
      <c r="MJ312" s="11"/>
      <c r="MK312" s="11"/>
      <c r="ML312" s="11"/>
      <c r="MM312" s="11"/>
      <c r="MN312" s="11"/>
      <c r="MO312" s="11"/>
      <c r="MP312" s="11"/>
      <c r="MQ312" s="11"/>
      <c r="MR312" s="11"/>
      <c r="MS312" s="11"/>
      <c r="MT312" s="11"/>
      <c r="MU312" s="11"/>
      <c r="MV312" s="16"/>
      <c r="MW312" s="16"/>
      <c r="MX312" s="11"/>
      <c r="MY312" s="12"/>
      <c r="MZ312" s="12"/>
      <c r="NA312" s="13"/>
      <c r="NB312" s="14"/>
      <c r="NC312" s="11"/>
      <c r="ND312" s="11"/>
      <c r="NE312" s="11"/>
      <c r="NF312" s="11"/>
      <c r="NG312" s="11"/>
      <c r="NH312" s="11"/>
      <c r="NI312" s="11"/>
      <c r="NJ312" s="11"/>
      <c r="NK312" s="11"/>
      <c r="NL312" s="11"/>
      <c r="NM312" s="11"/>
      <c r="NN312" s="11"/>
      <c r="NO312" s="16"/>
      <c r="NP312" s="16"/>
      <c r="NQ312" s="11"/>
      <c r="NR312" s="12"/>
      <c r="NS312" s="12"/>
      <c r="NT312" s="13"/>
      <c r="NU312" s="14"/>
      <c r="NV312" s="11"/>
      <c r="NW312" s="11"/>
      <c r="NX312" s="11"/>
      <c r="NY312" s="11"/>
      <c r="NZ312" s="11"/>
      <c r="OA312" s="11"/>
      <c r="OB312" s="11"/>
      <c r="OC312" s="11"/>
      <c r="OD312" s="11"/>
      <c r="OE312" s="11"/>
      <c r="OF312" s="11"/>
      <c r="OG312" s="11"/>
      <c r="OH312" s="16"/>
      <c r="OI312" s="16"/>
      <c r="OJ312" s="11"/>
      <c r="OK312" s="12"/>
      <c r="OL312" s="12"/>
      <c r="OM312" s="13"/>
      <c r="ON312" s="14"/>
      <c r="OO312" s="11"/>
      <c r="OP312" s="11"/>
      <c r="OQ312" s="11"/>
      <c r="OR312" s="11"/>
      <c r="OS312" s="11"/>
      <c r="OT312" s="11"/>
      <c r="OU312" s="11"/>
      <c r="OV312" s="11"/>
      <c r="OW312" s="11"/>
      <c r="OX312" s="11"/>
      <c r="OY312" s="11"/>
      <c r="OZ312" s="11"/>
      <c r="PA312" s="16"/>
      <c r="PB312" s="16"/>
    </row>
    <row r="313" spans="1:418" ht="100" customHeight="1" x14ac:dyDescent="0.75">
      <c r="A313" s="12">
        <v>3553</v>
      </c>
      <c r="B313" s="12" t="s">
        <v>3552</v>
      </c>
      <c r="C313" s="12" t="s">
        <v>7663</v>
      </c>
      <c r="D313" s="26">
        <v>5500</v>
      </c>
      <c r="E313" s="27">
        <v>5845</v>
      </c>
      <c r="F313" s="12" t="s">
        <v>8218</v>
      </c>
      <c r="G313" s="12" t="s">
        <v>8223</v>
      </c>
      <c r="H313" s="12" t="s">
        <v>8245</v>
      </c>
      <c r="I313" s="12">
        <v>1439337600</v>
      </c>
      <c r="J313" s="12">
        <v>1436575280</v>
      </c>
      <c r="K313" s="12" t="b">
        <v>0</v>
      </c>
      <c r="L313" s="12">
        <v>104</v>
      </c>
      <c r="M313" s="12" t="b">
        <v>1</v>
      </c>
      <c r="N313" s="12" t="s">
        <v>8273</v>
      </c>
      <c r="O313" s="12" t="s">
        <v>8274</v>
      </c>
      <c r="P313" s="12">
        <v>106</v>
      </c>
      <c r="Q313" s="12">
        <v>56.2</v>
      </c>
      <c r="R313" s="15">
        <v>42196.028703703705</v>
      </c>
      <c r="S313" s="15">
        <v>42228</v>
      </c>
      <c r="T313" s="11"/>
      <c r="U313" s="12"/>
      <c r="V313" s="12"/>
      <c r="W313" s="13"/>
      <c r="X313" s="14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6"/>
      <c r="AL313" s="16"/>
      <c r="AM313" s="11"/>
      <c r="AN313" s="12"/>
      <c r="AO313" s="12"/>
      <c r="AP313" s="13"/>
      <c r="AQ313" s="14"/>
      <c r="AR313" s="11"/>
      <c r="AS313" s="11"/>
      <c r="AT313" s="11"/>
      <c r="AU313" s="11"/>
      <c r="AV313" s="11"/>
      <c r="AW313" s="11"/>
      <c r="AX313" s="11"/>
      <c r="AY313" s="11"/>
      <c r="AZ313" s="11"/>
      <c r="BA313" s="11"/>
      <c r="BB313" s="11"/>
      <c r="BC313" s="11"/>
      <c r="BD313" s="16"/>
      <c r="BE313" s="16"/>
      <c r="BF313" s="11"/>
      <c r="BG313" s="12"/>
      <c r="BH313" s="12"/>
      <c r="BI313" s="13"/>
      <c r="BJ313" s="14"/>
      <c r="BK313" s="11"/>
      <c r="BL313" s="11"/>
      <c r="BM313" s="11"/>
      <c r="BN313" s="11"/>
      <c r="BO313" s="11"/>
      <c r="BP313" s="11"/>
      <c r="BQ313" s="11"/>
      <c r="BR313" s="11"/>
      <c r="BS313" s="11"/>
      <c r="BT313" s="11"/>
      <c r="BU313" s="11"/>
      <c r="BV313" s="11"/>
      <c r="BW313" s="16"/>
      <c r="BX313" s="16"/>
      <c r="BY313" s="11"/>
      <c r="BZ313" s="12"/>
      <c r="CA313" s="12"/>
      <c r="CB313" s="13"/>
      <c r="CC313" s="14"/>
      <c r="CD313" s="11"/>
      <c r="CE313" s="11"/>
      <c r="CF313" s="11"/>
      <c r="CG313" s="11"/>
      <c r="CH313" s="11"/>
      <c r="CI313" s="11"/>
      <c r="CJ313" s="11"/>
      <c r="CK313" s="11"/>
      <c r="CL313" s="11"/>
      <c r="CM313" s="11"/>
      <c r="CN313" s="11"/>
      <c r="CO313" s="11"/>
      <c r="CP313" s="16"/>
      <c r="CQ313" s="16"/>
      <c r="CR313" s="11"/>
      <c r="CS313" s="12"/>
      <c r="CT313" s="12"/>
      <c r="CU313" s="13"/>
      <c r="CV313" s="14"/>
      <c r="CW313" s="11"/>
      <c r="CX313" s="11"/>
      <c r="CY313" s="11"/>
      <c r="CZ313" s="11"/>
      <c r="DA313" s="11"/>
      <c r="DB313" s="11"/>
      <c r="DC313" s="11"/>
      <c r="DD313" s="11"/>
      <c r="DE313" s="11"/>
      <c r="DF313" s="11"/>
      <c r="DG313" s="11"/>
      <c r="DH313" s="11"/>
      <c r="DI313" s="16"/>
      <c r="DJ313" s="16"/>
      <c r="DK313" s="11"/>
      <c r="DL313" s="12"/>
      <c r="DM313" s="12"/>
      <c r="DN313" s="13"/>
      <c r="DO313" s="14"/>
      <c r="DP313" s="11"/>
      <c r="DQ313" s="11"/>
      <c r="DR313" s="11"/>
      <c r="DS313" s="11"/>
      <c r="DT313" s="11"/>
      <c r="DU313" s="11"/>
      <c r="DV313" s="11"/>
      <c r="DW313" s="11"/>
      <c r="DX313" s="11"/>
      <c r="DY313" s="11"/>
      <c r="DZ313" s="11"/>
      <c r="EA313" s="11"/>
      <c r="EB313" s="16"/>
      <c r="EC313" s="16"/>
      <c r="ED313" s="11"/>
      <c r="EE313" s="12"/>
      <c r="EF313" s="12"/>
      <c r="EG313" s="13"/>
      <c r="EH313" s="14"/>
      <c r="EI313" s="11"/>
      <c r="EJ313" s="11"/>
      <c r="EK313" s="11"/>
      <c r="EL313" s="11"/>
      <c r="EM313" s="11"/>
      <c r="EN313" s="11"/>
      <c r="EO313" s="11"/>
      <c r="EP313" s="11"/>
      <c r="EQ313" s="11"/>
      <c r="ER313" s="11"/>
      <c r="ES313" s="11"/>
      <c r="ET313" s="11"/>
      <c r="EU313" s="16"/>
      <c r="EV313" s="16"/>
      <c r="EW313" s="11"/>
      <c r="EX313" s="12"/>
      <c r="EY313" s="12"/>
      <c r="EZ313" s="13"/>
      <c r="FA313" s="14"/>
      <c r="FB313" s="11"/>
      <c r="FC313" s="11"/>
      <c r="FD313" s="11"/>
      <c r="FE313" s="11"/>
      <c r="FF313" s="11"/>
      <c r="FG313" s="11"/>
      <c r="FH313" s="11"/>
      <c r="FI313" s="11"/>
      <c r="FJ313" s="11"/>
      <c r="FK313" s="11"/>
      <c r="FL313" s="11"/>
      <c r="FM313" s="11"/>
      <c r="FN313" s="16"/>
      <c r="FO313" s="16"/>
      <c r="FP313" s="11"/>
      <c r="FQ313" s="12"/>
      <c r="FR313" s="12"/>
      <c r="FS313" s="13"/>
      <c r="FT313" s="14"/>
      <c r="FU313" s="11"/>
      <c r="FV313" s="11"/>
      <c r="FW313" s="11"/>
      <c r="FX313" s="11"/>
      <c r="FY313" s="11"/>
      <c r="FZ313" s="11"/>
      <c r="GA313" s="11"/>
      <c r="GB313" s="11"/>
      <c r="GC313" s="11"/>
      <c r="GD313" s="11"/>
      <c r="GE313" s="11"/>
      <c r="GF313" s="11"/>
      <c r="GG313" s="16"/>
      <c r="GH313" s="16"/>
      <c r="GI313" s="11"/>
      <c r="GJ313" s="12"/>
      <c r="GK313" s="12"/>
      <c r="GL313" s="13"/>
      <c r="GM313" s="14"/>
      <c r="GN313" s="11"/>
      <c r="GO313" s="11"/>
      <c r="GP313" s="11"/>
      <c r="GQ313" s="11"/>
      <c r="GR313" s="11"/>
      <c r="GS313" s="11"/>
      <c r="GT313" s="11"/>
      <c r="GU313" s="11"/>
      <c r="GV313" s="11"/>
      <c r="GW313" s="11"/>
      <c r="GX313" s="11"/>
      <c r="GY313" s="11"/>
      <c r="GZ313" s="16"/>
      <c r="HA313" s="16"/>
      <c r="HB313" s="11"/>
      <c r="HC313" s="12"/>
      <c r="HD313" s="12"/>
      <c r="HE313" s="13"/>
      <c r="HF313" s="14"/>
      <c r="HG313" s="11"/>
      <c r="HH313" s="11"/>
      <c r="HI313" s="11"/>
      <c r="HJ313" s="11"/>
      <c r="HK313" s="11"/>
      <c r="HL313" s="11"/>
      <c r="HM313" s="11"/>
      <c r="HN313" s="11"/>
      <c r="HO313" s="11"/>
      <c r="HP313" s="11"/>
      <c r="HQ313" s="11"/>
      <c r="HR313" s="11"/>
      <c r="HS313" s="16"/>
      <c r="HT313" s="16"/>
      <c r="HU313" s="11"/>
      <c r="HV313" s="12"/>
      <c r="HW313" s="12"/>
      <c r="HX313" s="13"/>
      <c r="HY313" s="14"/>
      <c r="HZ313" s="11"/>
      <c r="IA313" s="11"/>
      <c r="IB313" s="11"/>
      <c r="IC313" s="11"/>
      <c r="ID313" s="11"/>
      <c r="IE313" s="11"/>
      <c r="IF313" s="11"/>
      <c r="IG313" s="11"/>
      <c r="IH313" s="11"/>
      <c r="II313" s="11"/>
      <c r="IJ313" s="11"/>
      <c r="IK313" s="11"/>
      <c r="IL313" s="16"/>
      <c r="IM313" s="16"/>
      <c r="IN313" s="11"/>
      <c r="IO313" s="12"/>
      <c r="IP313" s="12"/>
      <c r="IQ313" s="13"/>
      <c r="IR313" s="14"/>
      <c r="IS313" s="11"/>
      <c r="IT313" s="11"/>
      <c r="IU313" s="11"/>
      <c r="IV313" s="11"/>
      <c r="IW313" s="11"/>
      <c r="IX313" s="11"/>
      <c r="IY313" s="11"/>
      <c r="IZ313" s="11"/>
      <c r="JA313" s="11"/>
      <c r="JB313" s="11"/>
      <c r="JC313" s="11"/>
      <c r="JD313" s="11"/>
      <c r="JE313" s="16"/>
      <c r="JF313" s="16"/>
      <c r="JG313" s="11"/>
      <c r="JH313" s="12"/>
      <c r="JI313" s="12"/>
      <c r="JJ313" s="13"/>
      <c r="JK313" s="14"/>
      <c r="JL313" s="11"/>
      <c r="JM313" s="11"/>
      <c r="JN313" s="11"/>
      <c r="JO313" s="11"/>
      <c r="JP313" s="11"/>
      <c r="JQ313" s="11"/>
      <c r="JR313" s="11"/>
      <c r="JS313" s="11"/>
      <c r="JT313" s="11"/>
      <c r="JU313" s="11"/>
      <c r="JV313" s="11"/>
      <c r="JW313" s="11"/>
      <c r="JX313" s="16"/>
      <c r="JY313" s="16"/>
      <c r="JZ313" s="11"/>
      <c r="KA313" s="12"/>
      <c r="KB313" s="12"/>
      <c r="KC313" s="13"/>
      <c r="KD313" s="14"/>
      <c r="KE313" s="11"/>
      <c r="KF313" s="11"/>
      <c r="KG313" s="11"/>
      <c r="KH313" s="11"/>
      <c r="KI313" s="11"/>
      <c r="KJ313" s="11"/>
      <c r="KK313" s="11"/>
      <c r="KL313" s="11"/>
      <c r="KM313" s="11"/>
      <c r="KN313" s="11"/>
      <c r="KO313" s="11"/>
      <c r="KP313" s="11"/>
      <c r="KQ313" s="16"/>
      <c r="KR313" s="16"/>
      <c r="KS313" s="11"/>
      <c r="KT313" s="12"/>
      <c r="KU313" s="12"/>
      <c r="KV313" s="13"/>
      <c r="KW313" s="14"/>
      <c r="KX313" s="11"/>
      <c r="KY313" s="11"/>
      <c r="KZ313" s="11"/>
      <c r="LA313" s="11"/>
      <c r="LB313" s="11"/>
      <c r="LC313" s="11"/>
      <c r="LD313" s="11"/>
      <c r="LE313" s="11"/>
      <c r="LF313" s="11"/>
      <c r="LG313" s="11"/>
      <c r="LH313" s="11"/>
      <c r="LI313" s="11"/>
      <c r="LJ313" s="16"/>
      <c r="LK313" s="16"/>
      <c r="LL313" s="11"/>
      <c r="LM313" s="12"/>
      <c r="LN313" s="12"/>
      <c r="LO313" s="13"/>
      <c r="LP313" s="14"/>
      <c r="LQ313" s="11"/>
      <c r="LR313" s="11"/>
      <c r="LS313" s="11"/>
      <c r="LT313" s="11"/>
      <c r="LU313" s="11"/>
      <c r="LV313" s="11"/>
      <c r="LW313" s="11"/>
      <c r="LX313" s="11"/>
      <c r="LY313" s="11"/>
      <c r="LZ313" s="11"/>
      <c r="MA313" s="11"/>
      <c r="MB313" s="11"/>
      <c r="MC313" s="16"/>
      <c r="MD313" s="16"/>
      <c r="ME313" s="11"/>
      <c r="MF313" s="12"/>
      <c r="MG313" s="12"/>
      <c r="MH313" s="13"/>
      <c r="MI313" s="14"/>
      <c r="MJ313" s="11"/>
      <c r="MK313" s="11"/>
      <c r="ML313" s="11"/>
      <c r="MM313" s="11"/>
      <c r="MN313" s="11"/>
      <c r="MO313" s="11"/>
      <c r="MP313" s="11"/>
      <c r="MQ313" s="11"/>
      <c r="MR313" s="11"/>
      <c r="MS313" s="11"/>
      <c r="MT313" s="11"/>
      <c r="MU313" s="11"/>
      <c r="MV313" s="16"/>
      <c r="MW313" s="16"/>
      <c r="MX313" s="11"/>
      <c r="MY313" s="12"/>
      <c r="MZ313" s="12"/>
      <c r="NA313" s="13"/>
      <c r="NB313" s="14"/>
      <c r="NC313" s="11"/>
      <c r="ND313" s="11"/>
      <c r="NE313" s="11"/>
      <c r="NF313" s="11"/>
      <c r="NG313" s="11"/>
      <c r="NH313" s="11"/>
      <c r="NI313" s="11"/>
      <c r="NJ313" s="11"/>
      <c r="NK313" s="11"/>
      <c r="NL313" s="11"/>
      <c r="NM313" s="11"/>
      <c r="NN313" s="11"/>
      <c r="NO313" s="16"/>
      <c r="NP313" s="16"/>
      <c r="NQ313" s="11"/>
      <c r="NR313" s="12"/>
      <c r="NS313" s="12"/>
      <c r="NT313" s="13"/>
      <c r="NU313" s="14"/>
      <c r="NV313" s="11"/>
      <c r="NW313" s="11"/>
      <c r="NX313" s="11"/>
      <c r="NY313" s="11"/>
      <c r="NZ313" s="11"/>
      <c r="OA313" s="11"/>
      <c r="OB313" s="11"/>
      <c r="OC313" s="11"/>
      <c r="OD313" s="11"/>
      <c r="OE313" s="11"/>
      <c r="OF313" s="11"/>
      <c r="OG313" s="11"/>
      <c r="OH313" s="16"/>
      <c r="OI313" s="16"/>
      <c r="OJ313" s="11"/>
      <c r="OK313" s="12"/>
      <c r="OL313" s="12"/>
      <c r="OM313" s="13"/>
      <c r="ON313" s="14"/>
      <c r="OO313" s="11"/>
      <c r="OP313" s="11"/>
      <c r="OQ313" s="11"/>
      <c r="OR313" s="11"/>
      <c r="OS313" s="11"/>
      <c r="OT313" s="11"/>
      <c r="OU313" s="11"/>
      <c r="OV313" s="11"/>
      <c r="OW313" s="11"/>
      <c r="OX313" s="11"/>
      <c r="OY313" s="11"/>
      <c r="OZ313" s="11"/>
      <c r="PA313" s="16"/>
      <c r="PB313" s="16"/>
    </row>
    <row r="314" spans="1:418" ht="100" customHeight="1" x14ac:dyDescent="0.75">
      <c r="A314" s="12">
        <v>3554</v>
      </c>
      <c r="B314" s="12" t="s">
        <v>3553</v>
      </c>
      <c r="C314" s="12" t="s">
        <v>7664</v>
      </c>
      <c r="D314" s="26">
        <v>5000</v>
      </c>
      <c r="E314" s="27">
        <v>5671.11</v>
      </c>
      <c r="F314" s="12" t="s">
        <v>8218</v>
      </c>
      <c r="G314" s="12" t="s">
        <v>8223</v>
      </c>
      <c r="H314" s="12" t="s">
        <v>8245</v>
      </c>
      <c r="I314" s="12">
        <v>1423674000</v>
      </c>
      <c r="J314" s="12">
        <v>1421025159</v>
      </c>
      <c r="K314" s="12" t="b">
        <v>0</v>
      </c>
      <c r="L314" s="12">
        <v>53</v>
      </c>
      <c r="M314" s="12" t="b">
        <v>1</v>
      </c>
      <c r="N314" s="12" t="s">
        <v>8273</v>
      </c>
      <c r="O314" s="12" t="s">
        <v>8274</v>
      </c>
      <c r="P314" s="12">
        <v>113</v>
      </c>
      <c r="Q314" s="12">
        <v>107</v>
      </c>
      <c r="R314" s="15">
        <v>42016.050451388888</v>
      </c>
      <c r="S314" s="15">
        <v>42046.708333333328</v>
      </c>
      <c r="T314" s="11"/>
      <c r="U314" s="12"/>
      <c r="V314" s="12"/>
      <c r="W314" s="13"/>
      <c r="X314" s="14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6"/>
      <c r="AL314" s="16"/>
      <c r="AM314" s="11"/>
      <c r="AN314" s="12"/>
      <c r="AO314" s="12"/>
      <c r="AP314" s="13"/>
      <c r="AQ314" s="14"/>
      <c r="AR314" s="11"/>
      <c r="AS314" s="11"/>
      <c r="AT314" s="11"/>
      <c r="AU314" s="11"/>
      <c r="AV314" s="11"/>
      <c r="AW314" s="11"/>
      <c r="AX314" s="11"/>
      <c r="AY314" s="11"/>
      <c r="AZ314" s="11"/>
      <c r="BA314" s="11"/>
      <c r="BB314" s="11"/>
      <c r="BC314" s="11"/>
      <c r="BD314" s="16"/>
      <c r="BE314" s="16"/>
      <c r="BF314" s="11"/>
      <c r="BG314" s="12"/>
      <c r="BH314" s="12"/>
      <c r="BI314" s="13"/>
      <c r="BJ314" s="14"/>
      <c r="BK314" s="11"/>
      <c r="BL314" s="11"/>
      <c r="BM314" s="11"/>
      <c r="BN314" s="11"/>
      <c r="BO314" s="11"/>
      <c r="BP314" s="11"/>
      <c r="BQ314" s="11"/>
      <c r="BR314" s="11"/>
      <c r="BS314" s="11"/>
      <c r="BT314" s="11"/>
      <c r="BU314" s="11"/>
      <c r="BV314" s="11"/>
      <c r="BW314" s="16"/>
      <c r="BX314" s="16"/>
      <c r="BY314" s="11"/>
      <c r="BZ314" s="12"/>
      <c r="CA314" s="12"/>
      <c r="CB314" s="13"/>
      <c r="CC314" s="14"/>
      <c r="CD314" s="11"/>
      <c r="CE314" s="11"/>
      <c r="CF314" s="11"/>
      <c r="CG314" s="11"/>
      <c r="CH314" s="11"/>
      <c r="CI314" s="11"/>
      <c r="CJ314" s="11"/>
      <c r="CK314" s="11"/>
      <c r="CL314" s="11"/>
      <c r="CM314" s="11"/>
      <c r="CN314" s="11"/>
      <c r="CO314" s="11"/>
      <c r="CP314" s="16"/>
      <c r="CQ314" s="16"/>
      <c r="CR314" s="11"/>
      <c r="CS314" s="12"/>
      <c r="CT314" s="12"/>
      <c r="CU314" s="13"/>
      <c r="CV314" s="14"/>
      <c r="CW314" s="11"/>
      <c r="CX314" s="11"/>
      <c r="CY314" s="11"/>
      <c r="CZ314" s="11"/>
      <c r="DA314" s="11"/>
      <c r="DB314" s="11"/>
      <c r="DC314" s="11"/>
      <c r="DD314" s="11"/>
      <c r="DE314" s="11"/>
      <c r="DF314" s="11"/>
      <c r="DG314" s="11"/>
      <c r="DH314" s="11"/>
      <c r="DI314" s="16"/>
      <c r="DJ314" s="16"/>
      <c r="DK314" s="11"/>
      <c r="DL314" s="12"/>
      <c r="DM314" s="12"/>
      <c r="DN314" s="13"/>
      <c r="DO314" s="14"/>
      <c r="DP314" s="11"/>
      <c r="DQ314" s="11"/>
      <c r="DR314" s="11"/>
      <c r="DS314" s="11"/>
      <c r="DT314" s="11"/>
      <c r="DU314" s="11"/>
      <c r="DV314" s="11"/>
      <c r="DW314" s="11"/>
      <c r="DX314" s="11"/>
      <c r="DY314" s="11"/>
      <c r="DZ314" s="11"/>
      <c r="EA314" s="11"/>
      <c r="EB314" s="16"/>
      <c r="EC314" s="16"/>
      <c r="ED314" s="11"/>
      <c r="EE314" s="12"/>
      <c r="EF314" s="12"/>
      <c r="EG314" s="13"/>
      <c r="EH314" s="14"/>
      <c r="EI314" s="11"/>
      <c r="EJ314" s="11"/>
      <c r="EK314" s="11"/>
      <c r="EL314" s="11"/>
      <c r="EM314" s="11"/>
      <c r="EN314" s="11"/>
      <c r="EO314" s="11"/>
      <c r="EP314" s="11"/>
      <c r="EQ314" s="11"/>
      <c r="ER314" s="11"/>
      <c r="ES314" s="11"/>
      <c r="ET314" s="11"/>
      <c r="EU314" s="16"/>
      <c r="EV314" s="16"/>
      <c r="EW314" s="11"/>
      <c r="EX314" s="12"/>
      <c r="EY314" s="12"/>
      <c r="EZ314" s="13"/>
      <c r="FA314" s="14"/>
      <c r="FB314" s="11"/>
      <c r="FC314" s="11"/>
      <c r="FD314" s="11"/>
      <c r="FE314" s="11"/>
      <c r="FF314" s="11"/>
      <c r="FG314" s="11"/>
      <c r="FH314" s="11"/>
      <c r="FI314" s="11"/>
      <c r="FJ314" s="11"/>
      <c r="FK314" s="11"/>
      <c r="FL314" s="11"/>
      <c r="FM314" s="11"/>
      <c r="FN314" s="16"/>
      <c r="FO314" s="16"/>
      <c r="FP314" s="11"/>
      <c r="FQ314" s="12"/>
      <c r="FR314" s="12"/>
      <c r="FS314" s="13"/>
      <c r="FT314" s="14"/>
      <c r="FU314" s="11"/>
      <c r="FV314" s="11"/>
      <c r="FW314" s="11"/>
      <c r="FX314" s="11"/>
      <c r="FY314" s="11"/>
      <c r="FZ314" s="11"/>
      <c r="GA314" s="11"/>
      <c r="GB314" s="11"/>
      <c r="GC314" s="11"/>
      <c r="GD314" s="11"/>
      <c r="GE314" s="11"/>
      <c r="GF314" s="11"/>
      <c r="GG314" s="16"/>
      <c r="GH314" s="16"/>
      <c r="GI314" s="11"/>
      <c r="GJ314" s="12"/>
      <c r="GK314" s="12"/>
      <c r="GL314" s="13"/>
      <c r="GM314" s="14"/>
      <c r="GN314" s="11"/>
      <c r="GO314" s="11"/>
      <c r="GP314" s="11"/>
      <c r="GQ314" s="11"/>
      <c r="GR314" s="11"/>
      <c r="GS314" s="11"/>
      <c r="GT314" s="11"/>
      <c r="GU314" s="11"/>
      <c r="GV314" s="11"/>
      <c r="GW314" s="11"/>
      <c r="GX314" s="11"/>
      <c r="GY314" s="11"/>
      <c r="GZ314" s="16"/>
      <c r="HA314" s="16"/>
      <c r="HB314" s="11"/>
      <c r="HC314" s="12"/>
      <c r="HD314" s="12"/>
      <c r="HE314" s="13"/>
      <c r="HF314" s="14"/>
      <c r="HG314" s="11"/>
      <c r="HH314" s="11"/>
      <c r="HI314" s="11"/>
      <c r="HJ314" s="11"/>
      <c r="HK314" s="11"/>
      <c r="HL314" s="11"/>
      <c r="HM314" s="11"/>
      <c r="HN314" s="11"/>
      <c r="HO314" s="11"/>
      <c r="HP314" s="11"/>
      <c r="HQ314" s="11"/>
      <c r="HR314" s="11"/>
      <c r="HS314" s="16"/>
      <c r="HT314" s="16"/>
      <c r="HU314" s="11"/>
      <c r="HV314" s="12"/>
      <c r="HW314" s="12"/>
      <c r="HX314" s="13"/>
      <c r="HY314" s="14"/>
      <c r="HZ314" s="11"/>
      <c r="IA314" s="11"/>
      <c r="IB314" s="11"/>
      <c r="IC314" s="11"/>
      <c r="ID314" s="11"/>
      <c r="IE314" s="11"/>
      <c r="IF314" s="11"/>
      <c r="IG314" s="11"/>
      <c r="IH314" s="11"/>
      <c r="II314" s="11"/>
      <c r="IJ314" s="11"/>
      <c r="IK314" s="11"/>
      <c r="IL314" s="16"/>
      <c r="IM314" s="16"/>
      <c r="IN314" s="11"/>
      <c r="IO314" s="12"/>
      <c r="IP314" s="12"/>
      <c r="IQ314" s="13"/>
      <c r="IR314" s="14"/>
      <c r="IS314" s="11"/>
      <c r="IT314" s="11"/>
      <c r="IU314" s="11"/>
      <c r="IV314" s="11"/>
      <c r="IW314" s="11"/>
      <c r="IX314" s="11"/>
      <c r="IY314" s="11"/>
      <c r="IZ314" s="11"/>
      <c r="JA314" s="11"/>
      <c r="JB314" s="11"/>
      <c r="JC314" s="11"/>
      <c r="JD314" s="11"/>
      <c r="JE314" s="16"/>
      <c r="JF314" s="16"/>
      <c r="JG314" s="11"/>
      <c r="JH314" s="12"/>
      <c r="JI314" s="12"/>
      <c r="JJ314" s="13"/>
      <c r="JK314" s="14"/>
      <c r="JL314" s="11"/>
      <c r="JM314" s="11"/>
      <c r="JN314" s="11"/>
      <c r="JO314" s="11"/>
      <c r="JP314" s="11"/>
      <c r="JQ314" s="11"/>
      <c r="JR314" s="11"/>
      <c r="JS314" s="11"/>
      <c r="JT314" s="11"/>
      <c r="JU314" s="11"/>
      <c r="JV314" s="11"/>
      <c r="JW314" s="11"/>
      <c r="JX314" s="16"/>
      <c r="JY314" s="16"/>
      <c r="JZ314" s="11"/>
      <c r="KA314" s="12"/>
      <c r="KB314" s="12"/>
      <c r="KC314" s="13"/>
      <c r="KD314" s="14"/>
      <c r="KE314" s="11"/>
      <c r="KF314" s="11"/>
      <c r="KG314" s="11"/>
      <c r="KH314" s="11"/>
      <c r="KI314" s="11"/>
      <c r="KJ314" s="11"/>
      <c r="KK314" s="11"/>
      <c r="KL314" s="11"/>
      <c r="KM314" s="11"/>
      <c r="KN314" s="11"/>
      <c r="KO314" s="11"/>
      <c r="KP314" s="11"/>
      <c r="KQ314" s="16"/>
      <c r="KR314" s="16"/>
      <c r="KS314" s="11"/>
      <c r="KT314" s="12"/>
      <c r="KU314" s="12"/>
      <c r="KV314" s="13"/>
      <c r="KW314" s="14"/>
      <c r="KX314" s="11"/>
      <c r="KY314" s="11"/>
      <c r="KZ314" s="11"/>
      <c r="LA314" s="11"/>
      <c r="LB314" s="11"/>
      <c r="LC314" s="11"/>
      <c r="LD314" s="11"/>
      <c r="LE314" s="11"/>
      <c r="LF314" s="11"/>
      <c r="LG314" s="11"/>
      <c r="LH314" s="11"/>
      <c r="LI314" s="11"/>
      <c r="LJ314" s="16"/>
      <c r="LK314" s="16"/>
      <c r="LL314" s="11"/>
      <c r="LM314" s="12"/>
      <c r="LN314" s="12"/>
      <c r="LO314" s="13"/>
      <c r="LP314" s="14"/>
      <c r="LQ314" s="11"/>
      <c r="LR314" s="11"/>
      <c r="LS314" s="11"/>
      <c r="LT314" s="11"/>
      <c r="LU314" s="11"/>
      <c r="LV314" s="11"/>
      <c r="LW314" s="11"/>
      <c r="LX314" s="11"/>
      <c r="LY314" s="11"/>
      <c r="LZ314" s="11"/>
      <c r="MA314" s="11"/>
      <c r="MB314" s="11"/>
      <c r="MC314" s="16"/>
      <c r="MD314" s="16"/>
      <c r="ME314" s="11"/>
      <c r="MF314" s="12"/>
      <c r="MG314" s="12"/>
      <c r="MH314" s="13"/>
      <c r="MI314" s="14"/>
      <c r="MJ314" s="11"/>
      <c r="MK314" s="11"/>
      <c r="ML314" s="11"/>
      <c r="MM314" s="11"/>
      <c r="MN314" s="11"/>
      <c r="MO314" s="11"/>
      <c r="MP314" s="11"/>
      <c r="MQ314" s="11"/>
      <c r="MR314" s="11"/>
      <c r="MS314" s="11"/>
      <c r="MT314" s="11"/>
      <c r="MU314" s="11"/>
      <c r="MV314" s="16"/>
      <c r="MW314" s="16"/>
      <c r="MX314" s="11"/>
      <c r="MY314" s="12"/>
      <c r="MZ314" s="12"/>
      <c r="NA314" s="13"/>
      <c r="NB314" s="14"/>
      <c r="NC314" s="11"/>
      <c r="ND314" s="11"/>
      <c r="NE314" s="11"/>
      <c r="NF314" s="11"/>
      <c r="NG314" s="11"/>
      <c r="NH314" s="11"/>
      <c r="NI314" s="11"/>
      <c r="NJ314" s="11"/>
      <c r="NK314" s="11"/>
      <c r="NL314" s="11"/>
      <c r="NM314" s="11"/>
      <c r="NN314" s="11"/>
      <c r="NO314" s="16"/>
      <c r="NP314" s="16"/>
      <c r="NQ314" s="11"/>
      <c r="NR314" s="12"/>
      <c r="NS314" s="12"/>
      <c r="NT314" s="13"/>
      <c r="NU314" s="14"/>
      <c r="NV314" s="11"/>
      <c r="NW314" s="11"/>
      <c r="NX314" s="11"/>
      <c r="NY314" s="11"/>
      <c r="NZ314" s="11"/>
      <c r="OA314" s="11"/>
      <c r="OB314" s="11"/>
      <c r="OC314" s="11"/>
      <c r="OD314" s="11"/>
      <c r="OE314" s="11"/>
      <c r="OF314" s="11"/>
      <c r="OG314" s="11"/>
      <c r="OH314" s="16"/>
      <c r="OI314" s="16"/>
      <c r="OJ314" s="11"/>
      <c r="OK314" s="12"/>
      <c r="OL314" s="12"/>
      <c r="OM314" s="13"/>
      <c r="ON314" s="14"/>
      <c r="OO314" s="11"/>
      <c r="OP314" s="11"/>
      <c r="OQ314" s="11"/>
      <c r="OR314" s="11"/>
      <c r="OS314" s="11"/>
      <c r="OT314" s="11"/>
      <c r="OU314" s="11"/>
      <c r="OV314" s="11"/>
      <c r="OW314" s="11"/>
      <c r="OX314" s="11"/>
      <c r="OY314" s="11"/>
      <c r="OZ314" s="11"/>
      <c r="PA314" s="16"/>
      <c r="PB314" s="16"/>
    </row>
    <row r="315" spans="1:418" ht="100" customHeight="1" x14ac:dyDescent="0.75">
      <c r="A315" s="12">
        <v>3557</v>
      </c>
      <c r="B315" s="12" t="s">
        <v>3556</v>
      </c>
      <c r="C315" s="12" t="s">
        <v>7667</v>
      </c>
      <c r="D315" s="26">
        <v>100000</v>
      </c>
      <c r="E315" s="27">
        <v>100036</v>
      </c>
      <c r="F315" s="12" t="s">
        <v>8218</v>
      </c>
      <c r="G315" s="12" t="s">
        <v>8223</v>
      </c>
      <c r="H315" s="12" t="s">
        <v>8245</v>
      </c>
      <c r="I315" s="12">
        <v>1399271911</v>
      </c>
      <c r="J315" s="12">
        <v>1396334311</v>
      </c>
      <c r="K315" s="12" t="b">
        <v>0</v>
      </c>
      <c r="L315" s="12">
        <v>558</v>
      </c>
      <c r="M315" s="12" t="b">
        <v>1</v>
      </c>
      <c r="N315" s="12" t="s">
        <v>8273</v>
      </c>
      <c r="O315" s="12" t="s">
        <v>8274</v>
      </c>
      <c r="P315" s="12">
        <v>100</v>
      </c>
      <c r="Q315" s="12">
        <v>179.28</v>
      </c>
      <c r="R315" s="15">
        <v>41730.276747685188</v>
      </c>
      <c r="S315" s="15">
        <v>41764.276747685188</v>
      </c>
      <c r="T315" s="11"/>
      <c r="U315" s="12"/>
      <c r="V315" s="12"/>
      <c r="W315" s="13"/>
      <c r="X315" s="14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6"/>
      <c r="AL315" s="16"/>
      <c r="AM315" s="11"/>
      <c r="AN315" s="12"/>
      <c r="AO315" s="12"/>
      <c r="AP315" s="13"/>
      <c r="AQ315" s="14"/>
      <c r="AR315" s="11"/>
      <c r="AS315" s="11"/>
      <c r="AT315" s="11"/>
      <c r="AU315" s="11"/>
      <c r="AV315" s="11"/>
      <c r="AW315" s="11"/>
      <c r="AX315" s="11"/>
      <c r="AY315" s="11"/>
      <c r="AZ315" s="11"/>
      <c r="BA315" s="11"/>
      <c r="BB315" s="11"/>
      <c r="BC315" s="11"/>
      <c r="BD315" s="16"/>
      <c r="BE315" s="16"/>
      <c r="BF315" s="11"/>
      <c r="BG315" s="12"/>
      <c r="BH315" s="12"/>
      <c r="BI315" s="13"/>
      <c r="BJ315" s="14"/>
      <c r="BK315" s="11"/>
      <c r="BL315" s="11"/>
      <c r="BM315" s="11"/>
      <c r="BN315" s="11"/>
      <c r="BO315" s="11"/>
      <c r="BP315" s="11"/>
      <c r="BQ315" s="11"/>
      <c r="BR315" s="11"/>
      <c r="BS315" s="11"/>
      <c r="BT315" s="11"/>
      <c r="BU315" s="11"/>
      <c r="BV315" s="11"/>
      <c r="BW315" s="16"/>
      <c r="BX315" s="16"/>
      <c r="BY315" s="11"/>
      <c r="BZ315" s="12"/>
      <c r="CA315" s="12"/>
      <c r="CB315" s="13"/>
      <c r="CC315" s="14"/>
      <c r="CD315" s="11"/>
      <c r="CE315" s="11"/>
      <c r="CF315" s="11"/>
      <c r="CG315" s="11"/>
      <c r="CH315" s="11"/>
      <c r="CI315" s="11"/>
      <c r="CJ315" s="11"/>
      <c r="CK315" s="11"/>
      <c r="CL315" s="11"/>
      <c r="CM315" s="11"/>
      <c r="CN315" s="11"/>
      <c r="CO315" s="11"/>
      <c r="CP315" s="16"/>
      <c r="CQ315" s="16"/>
      <c r="CR315" s="11"/>
      <c r="CS315" s="12"/>
      <c r="CT315" s="12"/>
      <c r="CU315" s="13"/>
      <c r="CV315" s="14"/>
      <c r="CW315" s="11"/>
      <c r="CX315" s="11"/>
      <c r="CY315" s="11"/>
      <c r="CZ315" s="11"/>
      <c r="DA315" s="11"/>
      <c r="DB315" s="11"/>
      <c r="DC315" s="11"/>
      <c r="DD315" s="11"/>
      <c r="DE315" s="11"/>
      <c r="DF315" s="11"/>
      <c r="DG315" s="11"/>
      <c r="DH315" s="11"/>
      <c r="DI315" s="16"/>
      <c r="DJ315" s="16"/>
      <c r="DK315" s="11"/>
      <c r="DL315" s="12"/>
      <c r="DM315" s="12"/>
      <c r="DN315" s="13"/>
      <c r="DO315" s="14"/>
      <c r="DP315" s="11"/>
      <c r="DQ315" s="11"/>
      <c r="DR315" s="11"/>
      <c r="DS315" s="11"/>
      <c r="DT315" s="11"/>
      <c r="DU315" s="11"/>
      <c r="DV315" s="11"/>
      <c r="DW315" s="11"/>
      <c r="DX315" s="11"/>
      <c r="DY315" s="11"/>
      <c r="DZ315" s="11"/>
      <c r="EA315" s="11"/>
      <c r="EB315" s="16"/>
      <c r="EC315" s="16"/>
      <c r="ED315" s="11"/>
      <c r="EE315" s="12"/>
      <c r="EF315" s="12"/>
      <c r="EG315" s="13"/>
      <c r="EH315" s="14"/>
      <c r="EI315" s="11"/>
      <c r="EJ315" s="11"/>
      <c r="EK315" s="11"/>
      <c r="EL315" s="11"/>
      <c r="EM315" s="11"/>
      <c r="EN315" s="11"/>
      <c r="EO315" s="11"/>
      <c r="EP315" s="11"/>
      <c r="EQ315" s="11"/>
      <c r="ER315" s="11"/>
      <c r="ES315" s="11"/>
      <c r="ET315" s="11"/>
      <c r="EU315" s="16"/>
      <c r="EV315" s="16"/>
      <c r="EW315" s="11"/>
      <c r="EX315" s="12"/>
      <c r="EY315" s="12"/>
      <c r="EZ315" s="13"/>
      <c r="FA315" s="14"/>
      <c r="FB315" s="11"/>
      <c r="FC315" s="11"/>
      <c r="FD315" s="11"/>
      <c r="FE315" s="11"/>
      <c r="FF315" s="11"/>
      <c r="FG315" s="11"/>
      <c r="FH315" s="11"/>
      <c r="FI315" s="11"/>
      <c r="FJ315" s="11"/>
      <c r="FK315" s="11"/>
      <c r="FL315" s="11"/>
      <c r="FM315" s="11"/>
      <c r="FN315" s="16"/>
      <c r="FO315" s="16"/>
      <c r="FP315" s="11"/>
      <c r="FQ315" s="12"/>
      <c r="FR315" s="12"/>
      <c r="FS315" s="13"/>
      <c r="FT315" s="14"/>
      <c r="FU315" s="11"/>
      <c r="FV315" s="11"/>
      <c r="FW315" s="11"/>
      <c r="FX315" s="11"/>
      <c r="FY315" s="11"/>
      <c r="FZ315" s="11"/>
      <c r="GA315" s="11"/>
      <c r="GB315" s="11"/>
      <c r="GC315" s="11"/>
      <c r="GD315" s="11"/>
      <c r="GE315" s="11"/>
      <c r="GF315" s="11"/>
      <c r="GG315" s="16"/>
      <c r="GH315" s="16"/>
      <c r="GI315" s="11"/>
      <c r="GJ315" s="12"/>
      <c r="GK315" s="12"/>
      <c r="GL315" s="13"/>
      <c r="GM315" s="14"/>
      <c r="GN315" s="11"/>
      <c r="GO315" s="11"/>
      <c r="GP315" s="11"/>
      <c r="GQ315" s="11"/>
      <c r="GR315" s="11"/>
      <c r="GS315" s="11"/>
      <c r="GT315" s="11"/>
      <c r="GU315" s="11"/>
      <c r="GV315" s="11"/>
      <c r="GW315" s="11"/>
      <c r="GX315" s="11"/>
      <c r="GY315" s="11"/>
      <c r="GZ315" s="16"/>
      <c r="HA315" s="16"/>
      <c r="HB315" s="11"/>
      <c r="HC315" s="12"/>
      <c r="HD315" s="12"/>
      <c r="HE315" s="13"/>
      <c r="HF315" s="14"/>
      <c r="HG315" s="11"/>
      <c r="HH315" s="11"/>
      <c r="HI315" s="11"/>
      <c r="HJ315" s="11"/>
      <c r="HK315" s="11"/>
      <c r="HL315" s="11"/>
      <c r="HM315" s="11"/>
      <c r="HN315" s="11"/>
      <c r="HO315" s="11"/>
      <c r="HP315" s="11"/>
      <c r="HQ315" s="11"/>
      <c r="HR315" s="11"/>
      <c r="HS315" s="16"/>
      <c r="HT315" s="16"/>
      <c r="HU315" s="11"/>
      <c r="HV315" s="12"/>
      <c r="HW315" s="12"/>
      <c r="HX315" s="13"/>
      <c r="HY315" s="14"/>
      <c r="HZ315" s="11"/>
      <c r="IA315" s="11"/>
      <c r="IB315" s="11"/>
      <c r="IC315" s="11"/>
      <c r="ID315" s="11"/>
      <c r="IE315" s="11"/>
      <c r="IF315" s="11"/>
      <c r="IG315" s="11"/>
      <c r="IH315" s="11"/>
      <c r="II315" s="11"/>
      <c r="IJ315" s="11"/>
      <c r="IK315" s="11"/>
      <c r="IL315" s="16"/>
      <c r="IM315" s="16"/>
      <c r="IN315" s="11"/>
      <c r="IO315" s="12"/>
      <c r="IP315" s="12"/>
      <c r="IQ315" s="13"/>
      <c r="IR315" s="14"/>
      <c r="IS315" s="11"/>
      <c r="IT315" s="11"/>
      <c r="IU315" s="11"/>
      <c r="IV315" s="11"/>
      <c r="IW315" s="11"/>
      <c r="IX315" s="11"/>
      <c r="IY315" s="11"/>
      <c r="IZ315" s="11"/>
      <c r="JA315" s="11"/>
      <c r="JB315" s="11"/>
      <c r="JC315" s="11"/>
      <c r="JD315" s="11"/>
      <c r="JE315" s="16"/>
      <c r="JF315" s="16"/>
      <c r="JG315" s="11"/>
      <c r="JH315" s="12"/>
      <c r="JI315" s="12"/>
      <c r="JJ315" s="13"/>
      <c r="JK315" s="14"/>
      <c r="JL315" s="11"/>
      <c r="JM315" s="11"/>
      <c r="JN315" s="11"/>
      <c r="JO315" s="11"/>
      <c r="JP315" s="11"/>
      <c r="JQ315" s="11"/>
      <c r="JR315" s="11"/>
      <c r="JS315" s="11"/>
      <c r="JT315" s="11"/>
      <c r="JU315" s="11"/>
      <c r="JV315" s="11"/>
      <c r="JW315" s="11"/>
      <c r="JX315" s="16"/>
      <c r="JY315" s="16"/>
      <c r="JZ315" s="11"/>
      <c r="KA315" s="12"/>
      <c r="KB315" s="12"/>
      <c r="KC315" s="13"/>
      <c r="KD315" s="14"/>
      <c r="KE315" s="11"/>
      <c r="KF315" s="11"/>
      <c r="KG315" s="11"/>
      <c r="KH315" s="11"/>
      <c r="KI315" s="11"/>
      <c r="KJ315" s="11"/>
      <c r="KK315" s="11"/>
      <c r="KL315" s="11"/>
      <c r="KM315" s="11"/>
      <c r="KN315" s="11"/>
      <c r="KO315" s="11"/>
      <c r="KP315" s="11"/>
      <c r="KQ315" s="16"/>
      <c r="KR315" s="16"/>
      <c r="KS315" s="11"/>
      <c r="KT315" s="12"/>
      <c r="KU315" s="12"/>
      <c r="KV315" s="13"/>
      <c r="KW315" s="14"/>
      <c r="KX315" s="11"/>
      <c r="KY315" s="11"/>
      <c r="KZ315" s="11"/>
      <c r="LA315" s="11"/>
      <c r="LB315" s="11"/>
      <c r="LC315" s="11"/>
      <c r="LD315" s="11"/>
      <c r="LE315" s="11"/>
      <c r="LF315" s="11"/>
      <c r="LG315" s="11"/>
      <c r="LH315" s="11"/>
      <c r="LI315" s="11"/>
      <c r="LJ315" s="16"/>
      <c r="LK315" s="16"/>
      <c r="LL315" s="11"/>
      <c r="LM315" s="12"/>
      <c r="LN315" s="12"/>
      <c r="LO315" s="13"/>
      <c r="LP315" s="14"/>
      <c r="LQ315" s="11"/>
      <c r="LR315" s="11"/>
      <c r="LS315" s="11"/>
      <c r="LT315" s="11"/>
      <c r="LU315" s="11"/>
      <c r="LV315" s="11"/>
      <c r="LW315" s="11"/>
      <c r="LX315" s="11"/>
      <c r="LY315" s="11"/>
      <c r="LZ315" s="11"/>
      <c r="MA315" s="11"/>
      <c r="MB315" s="11"/>
      <c r="MC315" s="16"/>
      <c r="MD315" s="16"/>
      <c r="ME315" s="11"/>
      <c r="MF315" s="12"/>
      <c r="MG315" s="12"/>
      <c r="MH315" s="13"/>
      <c r="MI315" s="14"/>
      <c r="MJ315" s="11"/>
      <c r="MK315" s="11"/>
      <c r="ML315" s="11"/>
      <c r="MM315" s="11"/>
      <c r="MN315" s="11"/>
      <c r="MO315" s="11"/>
      <c r="MP315" s="11"/>
      <c r="MQ315" s="11"/>
      <c r="MR315" s="11"/>
      <c r="MS315" s="11"/>
      <c r="MT315" s="11"/>
      <c r="MU315" s="11"/>
      <c r="MV315" s="16"/>
      <c r="MW315" s="16"/>
      <c r="MX315" s="11"/>
      <c r="MY315" s="12"/>
      <c r="MZ315" s="12"/>
      <c r="NA315" s="13"/>
      <c r="NB315" s="14"/>
      <c r="NC315" s="11"/>
      <c r="ND315" s="11"/>
      <c r="NE315" s="11"/>
      <c r="NF315" s="11"/>
      <c r="NG315" s="11"/>
      <c r="NH315" s="11"/>
      <c r="NI315" s="11"/>
      <c r="NJ315" s="11"/>
      <c r="NK315" s="11"/>
      <c r="NL315" s="11"/>
      <c r="NM315" s="11"/>
      <c r="NN315" s="11"/>
      <c r="NO315" s="16"/>
      <c r="NP315" s="16"/>
      <c r="NQ315" s="11"/>
      <c r="NR315" s="12"/>
      <c r="NS315" s="12"/>
      <c r="NT315" s="13"/>
      <c r="NU315" s="14"/>
      <c r="NV315" s="11"/>
      <c r="NW315" s="11"/>
      <c r="NX315" s="11"/>
      <c r="NY315" s="11"/>
      <c r="NZ315" s="11"/>
      <c r="OA315" s="11"/>
      <c r="OB315" s="11"/>
      <c r="OC315" s="11"/>
      <c r="OD315" s="11"/>
      <c r="OE315" s="11"/>
      <c r="OF315" s="11"/>
      <c r="OG315" s="11"/>
      <c r="OH315" s="16"/>
      <c r="OI315" s="16"/>
      <c r="OJ315" s="11"/>
      <c r="OK315" s="12"/>
      <c r="OL315" s="12"/>
      <c r="OM315" s="13"/>
      <c r="ON315" s="14"/>
      <c r="OO315" s="11"/>
      <c r="OP315" s="11"/>
      <c r="OQ315" s="11"/>
      <c r="OR315" s="11"/>
      <c r="OS315" s="11"/>
      <c r="OT315" s="11"/>
      <c r="OU315" s="11"/>
      <c r="OV315" s="11"/>
      <c r="OW315" s="11"/>
      <c r="OX315" s="11"/>
      <c r="OY315" s="11"/>
      <c r="OZ315" s="11"/>
      <c r="PA315" s="16"/>
      <c r="PB315" s="16"/>
    </row>
    <row r="316" spans="1:418" ht="100" customHeight="1" x14ac:dyDescent="0.75">
      <c r="A316" s="12">
        <v>3561</v>
      </c>
      <c r="B316" s="12" t="s">
        <v>3560</v>
      </c>
      <c r="C316" s="12" t="s">
        <v>7671</v>
      </c>
      <c r="D316" s="26">
        <v>2500</v>
      </c>
      <c r="E316" s="27">
        <v>2560</v>
      </c>
      <c r="F316" s="12" t="s">
        <v>8218</v>
      </c>
      <c r="G316" s="12" t="s">
        <v>8223</v>
      </c>
      <c r="H316" s="12" t="s">
        <v>8245</v>
      </c>
      <c r="I316" s="12">
        <v>1438799760</v>
      </c>
      <c r="J316" s="12">
        <v>1437236378</v>
      </c>
      <c r="K316" s="12" t="b">
        <v>0</v>
      </c>
      <c r="L316" s="12">
        <v>54</v>
      </c>
      <c r="M316" s="12" t="b">
        <v>1</v>
      </c>
      <c r="N316" s="12" t="s">
        <v>8273</v>
      </c>
      <c r="O316" s="12" t="s">
        <v>8274</v>
      </c>
      <c r="P316" s="12">
        <v>102</v>
      </c>
      <c r="Q316" s="12">
        <v>47.41</v>
      </c>
      <c r="R316" s="15">
        <v>42203.680300925931</v>
      </c>
      <c r="S316" s="15">
        <v>42221.774999999994</v>
      </c>
      <c r="T316" s="11"/>
      <c r="U316" s="12"/>
      <c r="V316" s="12"/>
      <c r="W316" s="13"/>
      <c r="X316" s="14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6"/>
      <c r="AL316" s="16"/>
      <c r="AM316" s="11"/>
      <c r="AN316" s="12"/>
      <c r="AO316" s="12"/>
      <c r="AP316" s="13"/>
      <c r="AQ316" s="14"/>
      <c r="AR316" s="11"/>
      <c r="AS316" s="11"/>
      <c r="AT316" s="11"/>
      <c r="AU316" s="11"/>
      <c r="AV316" s="11"/>
      <c r="AW316" s="11"/>
      <c r="AX316" s="11"/>
      <c r="AY316" s="11"/>
      <c r="AZ316" s="11"/>
      <c r="BA316" s="11"/>
      <c r="BB316" s="11"/>
      <c r="BC316" s="11"/>
      <c r="BD316" s="16"/>
      <c r="BE316" s="16"/>
      <c r="BF316" s="11"/>
      <c r="BG316" s="12"/>
      <c r="BH316" s="12"/>
      <c r="BI316" s="13"/>
      <c r="BJ316" s="14"/>
      <c r="BK316" s="11"/>
      <c r="BL316" s="11"/>
      <c r="BM316" s="11"/>
      <c r="BN316" s="11"/>
      <c r="BO316" s="11"/>
      <c r="BP316" s="11"/>
      <c r="BQ316" s="11"/>
      <c r="BR316" s="11"/>
      <c r="BS316" s="11"/>
      <c r="BT316" s="11"/>
      <c r="BU316" s="11"/>
      <c r="BV316" s="11"/>
      <c r="BW316" s="16"/>
      <c r="BX316" s="16"/>
      <c r="BY316" s="11"/>
      <c r="BZ316" s="12"/>
      <c r="CA316" s="12"/>
      <c r="CB316" s="13"/>
      <c r="CC316" s="14"/>
      <c r="CD316" s="11"/>
      <c r="CE316" s="11"/>
      <c r="CF316" s="11"/>
      <c r="CG316" s="11"/>
      <c r="CH316" s="11"/>
      <c r="CI316" s="11"/>
      <c r="CJ316" s="11"/>
      <c r="CK316" s="11"/>
      <c r="CL316" s="11"/>
      <c r="CM316" s="11"/>
      <c r="CN316" s="11"/>
      <c r="CO316" s="11"/>
      <c r="CP316" s="16"/>
      <c r="CQ316" s="16"/>
      <c r="CR316" s="11"/>
      <c r="CS316" s="12"/>
      <c r="CT316" s="12"/>
      <c r="CU316" s="13"/>
      <c r="CV316" s="14"/>
      <c r="CW316" s="11"/>
      <c r="CX316" s="11"/>
      <c r="CY316" s="11"/>
      <c r="CZ316" s="11"/>
      <c r="DA316" s="11"/>
      <c r="DB316" s="11"/>
      <c r="DC316" s="11"/>
      <c r="DD316" s="11"/>
      <c r="DE316" s="11"/>
      <c r="DF316" s="11"/>
      <c r="DG316" s="11"/>
      <c r="DH316" s="11"/>
      <c r="DI316" s="16"/>
      <c r="DJ316" s="16"/>
      <c r="DK316" s="11"/>
      <c r="DL316" s="12"/>
      <c r="DM316" s="12"/>
      <c r="DN316" s="13"/>
      <c r="DO316" s="14"/>
      <c r="DP316" s="11"/>
      <c r="DQ316" s="11"/>
      <c r="DR316" s="11"/>
      <c r="DS316" s="11"/>
      <c r="DT316" s="11"/>
      <c r="DU316" s="11"/>
      <c r="DV316" s="11"/>
      <c r="DW316" s="11"/>
      <c r="DX316" s="11"/>
      <c r="DY316" s="11"/>
      <c r="DZ316" s="11"/>
      <c r="EA316" s="11"/>
      <c r="EB316" s="16"/>
      <c r="EC316" s="16"/>
      <c r="ED316" s="11"/>
      <c r="EE316" s="12"/>
      <c r="EF316" s="12"/>
      <c r="EG316" s="13"/>
      <c r="EH316" s="14"/>
      <c r="EI316" s="11"/>
      <c r="EJ316" s="11"/>
      <c r="EK316" s="11"/>
      <c r="EL316" s="11"/>
      <c r="EM316" s="11"/>
      <c r="EN316" s="11"/>
      <c r="EO316" s="11"/>
      <c r="EP316" s="11"/>
      <c r="EQ316" s="11"/>
      <c r="ER316" s="11"/>
      <c r="ES316" s="11"/>
      <c r="ET316" s="11"/>
      <c r="EU316" s="16"/>
      <c r="EV316" s="16"/>
      <c r="EW316" s="11"/>
      <c r="EX316" s="12"/>
      <c r="EY316" s="12"/>
      <c r="EZ316" s="13"/>
      <c r="FA316" s="14"/>
      <c r="FB316" s="11"/>
      <c r="FC316" s="11"/>
      <c r="FD316" s="11"/>
      <c r="FE316" s="11"/>
      <c r="FF316" s="11"/>
      <c r="FG316" s="11"/>
      <c r="FH316" s="11"/>
      <c r="FI316" s="11"/>
      <c r="FJ316" s="11"/>
      <c r="FK316" s="11"/>
      <c r="FL316" s="11"/>
      <c r="FM316" s="11"/>
      <c r="FN316" s="16"/>
      <c r="FO316" s="16"/>
      <c r="FP316" s="11"/>
      <c r="FQ316" s="12"/>
      <c r="FR316" s="12"/>
      <c r="FS316" s="13"/>
      <c r="FT316" s="14"/>
      <c r="FU316" s="11"/>
      <c r="FV316" s="11"/>
      <c r="FW316" s="11"/>
      <c r="FX316" s="11"/>
      <c r="FY316" s="11"/>
      <c r="FZ316" s="11"/>
      <c r="GA316" s="11"/>
      <c r="GB316" s="11"/>
      <c r="GC316" s="11"/>
      <c r="GD316" s="11"/>
      <c r="GE316" s="11"/>
      <c r="GF316" s="11"/>
      <c r="GG316" s="16"/>
      <c r="GH316" s="16"/>
      <c r="GI316" s="11"/>
      <c r="GJ316" s="12"/>
      <c r="GK316" s="12"/>
      <c r="GL316" s="13"/>
      <c r="GM316" s="14"/>
      <c r="GN316" s="11"/>
      <c r="GO316" s="11"/>
      <c r="GP316" s="11"/>
      <c r="GQ316" s="11"/>
      <c r="GR316" s="11"/>
      <c r="GS316" s="11"/>
      <c r="GT316" s="11"/>
      <c r="GU316" s="11"/>
      <c r="GV316" s="11"/>
      <c r="GW316" s="11"/>
      <c r="GX316" s="11"/>
      <c r="GY316" s="11"/>
      <c r="GZ316" s="16"/>
      <c r="HA316" s="16"/>
      <c r="HB316" s="11"/>
      <c r="HC316" s="12"/>
      <c r="HD316" s="12"/>
      <c r="HE316" s="13"/>
      <c r="HF316" s="14"/>
      <c r="HG316" s="11"/>
      <c r="HH316" s="11"/>
      <c r="HI316" s="11"/>
      <c r="HJ316" s="11"/>
      <c r="HK316" s="11"/>
      <c r="HL316" s="11"/>
      <c r="HM316" s="11"/>
      <c r="HN316" s="11"/>
      <c r="HO316" s="11"/>
      <c r="HP316" s="11"/>
      <c r="HQ316" s="11"/>
      <c r="HR316" s="11"/>
      <c r="HS316" s="16"/>
      <c r="HT316" s="16"/>
      <c r="HU316" s="11"/>
      <c r="HV316" s="12"/>
      <c r="HW316" s="12"/>
      <c r="HX316" s="13"/>
      <c r="HY316" s="14"/>
      <c r="HZ316" s="11"/>
      <c r="IA316" s="11"/>
      <c r="IB316" s="11"/>
      <c r="IC316" s="11"/>
      <c r="ID316" s="11"/>
      <c r="IE316" s="11"/>
      <c r="IF316" s="11"/>
      <c r="IG316" s="11"/>
      <c r="IH316" s="11"/>
      <c r="II316" s="11"/>
      <c r="IJ316" s="11"/>
      <c r="IK316" s="11"/>
      <c r="IL316" s="16"/>
      <c r="IM316" s="16"/>
      <c r="IN316" s="11"/>
      <c r="IO316" s="12"/>
      <c r="IP316" s="12"/>
      <c r="IQ316" s="13"/>
      <c r="IR316" s="14"/>
      <c r="IS316" s="11"/>
      <c r="IT316" s="11"/>
      <c r="IU316" s="11"/>
      <c r="IV316" s="11"/>
      <c r="IW316" s="11"/>
      <c r="IX316" s="11"/>
      <c r="IY316" s="11"/>
      <c r="IZ316" s="11"/>
      <c r="JA316" s="11"/>
      <c r="JB316" s="11"/>
      <c r="JC316" s="11"/>
      <c r="JD316" s="11"/>
      <c r="JE316" s="16"/>
      <c r="JF316" s="16"/>
      <c r="JG316" s="11"/>
      <c r="JH316" s="12"/>
      <c r="JI316" s="12"/>
      <c r="JJ316" s="13"/>
      <c r="JK316" s="14"/>
      <c r="JL316" s="11"/>
      <c r="JM316" s="11"/>
      <c r="JN316" s="11"/>
      <c r="JO316" s="11"/>
      <c r="JP316" s="11"/>
      <c r="JQ316" s="11"/>
      <c r="JR316" s="11"/>
      <c r="JS316" s="11"/>
      <c r="JT316" s="11"/>
      <c r="JU316" s="11"/>
      <c r="JV316" s="11"/>
      <c r="JW316" s="11"/>
      <c r="JX316" s="16"/>
      <c r="JY316" s="16"/>
      <c r="JZ316" s="11"/>
      <c r="KA316" s="12"/>
      <c r="KB316" s="12"/>
      <c r="KC316" s="13"/>
      <c r="KD316" s="14"/>
      <c r="KE316" s="11"/>
      <c r="KF316" s="11"/>
      <c r="KG316" s="11"/>
      <c r="KH316" s="11"/>
      <c r="KI316" s="11"/>
      <c r="KJ316" s="11"/>
      <c r="KK316" s="11"/>
      <c r="KL316" s="11"/>
      <c r="KM316" s="11"/>
      <c r="KN316" s="11"/>
      <c r="KO316" s="11"/>
      <c r="KP316" s="11"/>
      <c r="KQ316" s="16"/>
      <c r="KR316" s="16"/>
      <c r="KS316" s="11"/>
      <c r="KT316" s="12"/>
      <c r="KU316" s="12"/>
      <c r="KV316" s="13"/>
      <c r="KW316" s="14"/>
      <c r="KX316" s="11"/>
      <c r="KY316" s="11"/>
      <c r="KZ316" s="11"/>
      <c r="LA316" s="11"/>
      <c r="LB316" s="11"/>
      <c r="LC316" s="11"/>
      <c r="LD316" s="11"/>
      <c r="LE316" s="11"/>
      <c r="LF316" s="11"/>
      <c r="LG316" s="11"/>
      <c r="LH316" s="11"/>
      <c r="LI316" s="11"/>
      <c r="LJ316" s="16"/>
      <c r="LK316" s="16"/>
      <c r="LL316" s="11"/>
      <c r="LM316" s="12"/>
      <c r="LN316" s="12"/>
      <c r="LO316" s="13"/>
      <c r="LP316" s="14"/>
      <c r="LQ316" s="11"/>
      <c r="LR316" s="11"/>
      <c r="LS316" s="11"/>
      <c r="LT316" s="11"/>
      <c r="LU316" s="11"/>
      <c r="LV316" s="11"/>
      <c r="LW316" s="11"/>
      <c r="LX316" s="11"/>
      <c r="LY316" s="11"/>
      <c r="LZ316" s="11"/>
      <c r="MA316" s="11"/>
      <c r="MB316" s="11"/>
      <c r="MC316" s="16"/>
      <c r="MD316" s="16"/>
      <c r="ME316" s="11"/>
      <c r="MF316" s="12"/>
      <c r="MG316" s="12"/>
      <c r="MH316" s="13"/>
      <c r="MI316" s="14"/>
      <c r="MJ316" s="11"/>
      <c r="MK316" s="11"/>
      <c r="ML316" s="11"/>
      <c r="MM316" s="11"/>
      <c r="MN316" s="11"/>
      <c r="MO316" s="11"/>
      <c r="MP316" s="11"/>
      <c r="MQ316" s="11"/>
      <c r="MR316" s="11"/>
      <c r="MS316" s="11"/>
      <c r="MT316" s="11"/>
      <c r="MU316" s="11"/>
      <c r="MV316" s="16"/>
      <c r="MW316" s="16"/>
      <c r="MX316" s="11"/>
      <c r="MY316" s="12"/>
      <c r="MZ316" s="12"/>
      <c r="NA316" s="13"/>
      <c r="NB316" s="14"/>
      <c r="NC316" s="11"/>
      <c r="ND316" s="11"/>
      <c r="NE316" s="11"/>
      <c r="NF316" s="11"/>
      <c r="NG316" s="11"/>
      <c r="NH316" s="11"/>
      <c r="NI316" s="11"/>
      <c r="NJ316" s="11"/>
      <c r="NK316" s="11"/>
      <c r="NL316" s="11"/>
      <c r="NM316" s="11"/>
      <c r="NN316" s="11"/>
      <c r="NO316" s="16"/>
      <c r="NP316" s="16"/>
      <c r="NQ316" s="11"/>
      <c r="NR316" s="12"/>
      <c r="NS316" s="12"/>
      <c r="NT316" s="13"/>
      <c r="NU316" s="14"/>
      <c r="NV316" s="11"/>
      <c r="NW316" s="11"/>
      <c r="NX316" s="11"/>
      <c r="NY316" s="11"/>
      <c r="NZ316" s="11"/>
      <c r="OA316" s="11"/>
      <c r="OB316" s="11"/>
      <c r="OC316" s="11"/>
      <c r="OD316" s="11"/>
      <c r="OE316" s="11"/>
      <c r="OF316" s="11"/>
      <c r="OG316" s="11"/>
      <c r="OH316" s="16"/>
      <c r="OI316" s="16"/>
      <c r="OJ316" s="11"/>
      <c r="OK316" s="12"/>
      <c r="OL316" s="12"/>
      <c r="OM316" s="13"/>
      <c r="ON316" s="14"/>
      <c r="OO316" s="11"/>
      <c r="OP316" s="11"/>
      <c r="OQ316" s="11"/>
      <c r="OR316" s="11"/>
      <c r="OS316" s="11"/>
      <c r="OT316" s="11"/>
      <c r="OU316" s="11"/>
      <c r="OV316" s="11"/>
      <c r="OW316" s="11"/>
      <c r="OX316" s="11"/>
      <c r="OY316" s="11"/>
      <c r="OZ316" s="11"/>
      <c r="PA316" s="16"/>
      <c r="PB316" s="16"/>
    </row>
    <row r="317" spans="1:418" ht="100" customHeight="1" x14ac:dyDescent="0.75">
      <c r="A317" s="12">
        <v>3565</v>
      </c>
      <c r="B317" s="12" t="s">
        <v>3564</v>
      </c>
      <c r="C317" s="12" t="s">
        <v>7675</v>
      </c>
      <c r="D317" s="26">
        <v>900</v>
      </c>
      <c r="E317" s="27">
        <v>1175</v>
      </c>
      <c r="F317" s="12" t="s">
        <v>8218</v>
      </c>
      <c r="G317" s="12" t="s">
        <v>8223</v>
      </c>
      <c r="H317" s="12" t="s">
        <v>8245</v>
      </c>
      <c r="I317" s="12">
        <v>1420048208</v>
      </c>
      <c r="J317" s="12">
        <v>1417456208</v>
      </c>
      <c r="K317" s="12" t="b">
        <v>0</v>
      </c>
      <c r="L317" s="12">
        <v>12</v>
      </c>
      <c r="M317" s="12" t="b">
        <v>1</v>
      </c>
      <c r="N317" s="12" t="s">
        <v>8273</v>
      </c>
      <c r="O317" s="12" t="s">
        <v>8274</v>
      </c>
      <c r="P317" s="12">
        <v>131</v>
      </c>
      <c r="Q317" s="12">
        <v>97.92</v>
      </c>
      <c r="R317" s="15">
        <v>41974.743148148147</v>
      </c>
      <c r="S317" s="15">
        <v>42004.743148148147</v>
      </c>
      <c r="T317" s="11"/>
      <c r="U317" s="12"/>
      <c r="V317" s="12"/>
      <c r="W317" s="13"/>
      <c r="X317" s="14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6"/>
      <c r="AL317" s="16"/>
      <c r="AM317" s="11"/>
      <c r="AN317" s="12"/>
      <c r="AO317" s="12"/>
      <c r="AP317" s="13"/>
      <c r="AQ317" s="14"/>
      <c r="AR317" s="11"/>
      <c r="AS317" s="11"/>
      <c r="AT317" s="11"/>
      <c r="AU317" s="11"/>
      <c r="AV317" s="11"/>
      <c r="AW317" s="11"/>
      <c r="AX317" s="11"/>
      <c r="AY317" s="11"/>
      <c r="AZ317" s="11"/>
      <c r="BA317" s="11"/>
      <c r="BB317" s="11"/>
      <c r="BC317" s="11"/>
      <c r="BD317" s="16"/>
      <c r="BE317" s="16"/>
      <c r="BF317" s="11"/>
      <c r="BG317" s="12"/>
      <c r="BH317" s="12"/>
      <c r="BI317" s="13"/>
      <c r="BJ317" s="14"/>
      <c r="BK317" s="11"/>
      <c r="BL317" s="11"/>
      <c r="BM317" s="11"/>
      <c r="BN317" s="11"/>
      <c r="BO317" s="11"/>
      <c r="BP317" s="11"/>
      <c r="BQ317" s="11"/>
      <c r="BR317" s="11"/>
      <c r="BS317" s="11"/>
      <c r="BT317" s="11"/>
      <c r="BU317" s="11"/>
      <c r="BV317" s="11"/>
      <c r="BW317" s="16"/>
      <c r="BX317" s="16"/>
      <c r="BY317" s="11"/>
      <c r="BZ317" s="12"/>
      <c r="CA317" s="12"/>
      <c r="CB317" s="13"/>
      <c r="CC317" s="14"/>
      <c r="CD317" s="11"/>
      <c r="CE317" s="11"/>
      <c r="CF317" s="11"/>
      <c r="CG317" s="11"/>
      <c r="CH317" s="11"/>
      <c r="CI317" s="11"/>
      <c r="CJ317" s="11"/>
      <c r="CK317" s="11"/>
      <c r="CL317" s="11"/>
      <c r="CM317" s="11"/>
      <c r="CN317" s="11"/>
      <c r="CO317" s="11"/>
      <c r="CP317" s="16"/>
      <c r="CQ317" s="16"/>
      <c r="CR317" s="11"/>
      <c r="CS317" s="12"/>
      <c r="CT317" s="12"/>
      <c r="CU317" s="13"/>
      <c r="CV317" s="14"/>
      <c r="CW317" s="11"/>
      <c r="CX317" s="11"/>
      <c r="CY317" s="11"/>
      <c r="CZ317" s="11"/>
      <c r="DA317" s="11"/>
      <c r="DB317" s="11"/>
      <c r="DC317" s="11"/>
      <c r="DD317" s="11"/>
      <c r="DE317" s="11"/>
      <c r="DF317" s="11"/>
      <c r="DG317" s="11"/>
      <c r="DH317" s="11"/>
      <c r="DI317" s="16"/>
      <c r="DJ317" s="16"/>
      <c r="DK317" s="11"/>
      <c r="DL317" s="12"/>
      <c r="DM317" s="12"/>
      <c r="DN317" s="13"/>
      <c r="DO317" s="14"/>
      <c r="DP317" s="11"/>
      <c r="DQ317" s="11"/>
      <c r="DR317" s="11"/>
      <c r="DS317" s="11"/>
      <c r="DT317" s="11"/>
      <c r="DU317" s="11"/>
      <c r="DV317" s="11"/>
      <c r="DW317" s="11"/>
      <c r="DX317" s="11"/>
      <c r="DY317" s="11"/>
      <c r="DZ317" s="11"/>
      <c r="EA317" s="11"/>
      <c r="EB317" s="16"/>
      <c r="EC317" s="16"/>
      <c r="ED317" s="11"/>
      <c r="EE317" s="12"/>
      <c r="EF317" s="12"/>
      <c r="EG317" s="13"/>
      <c r="EH317" s="14"/>
      <c r="EI317" s="11"/>
      <c r="EJ317" s="11"/>
      <c r="EK317" s="11"/>
      <c r="EL317" s="11"/>
      <c r="EM317" s="11"/>
      <c r="EN317" s="11"/>
      <c r="EO317" s="11"/>
      <c r="EP317" s="11"/>
      <c r="EQ317" s="11"/>
      <c r="ER317" s="11"/>
      <c r="ES317" s="11"/>
      <c r="ET317" s="11"/>
      <c r="EU317" s="16"/>
      <c r="EV317" s="16"/>
      <c r="EW317" s="11"/>
      <c r="EX317" s="12"/>
      <c r="EY317" s="12"/>
      <c r="EZ317" s="13"/>
      <c r="FA317" s="14"/>
      <c r="FB317" s="11"/>
      <c r="FC317" s="11"/>
      <c r="FD317" s="11"/>
      <c r="FE317" s="11"/>
      <c r="FF317" s="11"/>
      <c r="FG317" s="11"/>
      <c r="FH317" s="11"/>
      <c r="FI317" s="11"/>
      <c r="FJ317" s="11"/>
      <c r="FK317" s="11"/>
      <c r="FL317" s="11"/>
      <c r="FM317" s="11"/>
      <c r="FN317" s="16"/>
      <c r="FO317" s="16"/>
      <c r="FP317" s="11"/>
      <c r="FQ317" s="12"/>
      <c r="FR317" s="12"/>
      <c r="FS317" s="13"/>
      <c r="FT317" s="14"/>
      <c r="FU317" s="11"/>
      <c r="FV317" s="11"/>
      <c r="FW317" s="11"/>
      <c r="FX317" s="11"/>
      <c r="FY317" s="11"/>
      <c r="FZ317" s="11"/>
      <c r="GA317" s="11"/>
      <c r="GB317" s="11"/>
      <c r="GC317" s="11"/>
      <c r="GD317" s="11"/>
      <c r="GE317" s="11"/>
      <c r="GF317" s="11"/>
      <c r="GG317" s="16"/>
      <c r="GH317" s="16"/>
      <c r="GI317" s="11"/>
      <c r="GJ317" s="12"/>
      <c r="GK317" s="12"/>
      <c r="GL317" s="13"/>
      <c r="GM317" s="14"/>
      <c r="GN317" s="11"/>
      <c r="GO317" s="11"/>
      <c r="GP317" s="11"/>
      <c r="GQ317" s="11"/>
      <c r="GR317" s="11"/>
      <c r="GS317" s="11"/>
      <c r="GT317" s="11"/>
      <c r="GU317" s="11"/>
      <c r="GV317" s="11"/>
      <c r="GW317" s="11"/>
      <c r="GX317" s="11"/>
      <c r="GY317" s="11"/>
      <c r="GZ317" s="16"/>
      <c r="HA317" s="16"/>
      <c r="HB317" s="11"/>
      <c r="HC317" s="12"/>
      <c r="HD317" s="12"/>
      <c r="HE317" s="13"/>
      <c r="HF317" s="14"/>
      <c r="HG317" s="11"/>
      <c r="HH317" s="11"/>
      <c r="HI317" s="11"/>
      <c r="HJ317" s="11"/>
      <c r="HK317" s="11"/>
      <c r="HL317" s="11"/>
      <c r="HM317" s="11"/>
      <c r="HN317" s="11"/>
      <c r="HO317" s="11"/>
      <c r="HP317" s="11"/>
      <c r="HQ317" s="11"/>
      <c r="HR317" s="11"/>
      <c r="HS317" s="16"/>
      <c r="HT317" s="16"/>
      <c r="HU317" s="11"/>
      <c r="HV317" s="12"/>
      <c r="HW317" s="12"/>
      <c r="HX317" s="13"/>
      <c r="HY317" s="14"/>
      <c r="HZ317" s="11"/>
      <c r="IA317" s="11"/>
      <c r="IB317" s="11"/>
      <c r="IC317" s="11"/>
      <c r="ID317" s="11"/>
      <c r="IE317" s="11"/>
      <c r="IF317" s="11"/>
      <c r="IG317" s="11"/>
      <c r="IH317" s="11"/>
      <c r="II317" s="11"/>
      <c r="IJ317" s="11"/>
      <c r="IK317" s="11"/>
      <c r="IL317" s="16"/>
      <c r="IM317" s="16"/>
      <c r="IN317" s="11"/>
      <c r="IO317" s="12"/>
      <c r="IP317" s="12"/>
      <c r="IQ317" s="13"/>
      <c r="IR317" s="14"/>
      <c r="IS317" s="11"/>
      <c r="IT317" s="11"/>
      <c r="IU317" s="11"/>
      <c r="IV317" s="11"/>
      <c r="IW317" s="11"/>
      <c r="IX317" s="11"/>
      <c r="IY317" s="11"/>
      <c r="IZ317" s="11"/>
      <c r="JA317" s="11"/>
      <c r="JB317" s="11"/>
      <c r="JC317" s="11"/>
      <c r="JD317" s="11"/>
      <c r="JE317" s="16"/>
      <c r="JF317" s="16"/>
      <c r="JG317" s="11"/>
      <c r="JH317" s="12"/>
      <c r="JI317" s="12"/>
      <c r="JJ317" s="13"/>
      <c r="JK317" s="14"/>
      <c r="JL317" s="11"/>
      <c r="JM317" s="11"/>
      <c r="JN317" s="11"/>
      <c r="JO317" s="11"/>
      <c r="JP317" s="11"/>
      <c r="JQ317" s="11"/>
      <c r="JR317" s="11"/>
      <c r="JS317" s="11"/>
      <c r="JT317" s="11"/>
      <c r="JU317" s="11"/>
      <c r="JV317" s="11"/>
      <c r="JW317" s="11"/>
      <c r="JX317" s="16"/>
      <c r="JY317" s="16"/>
      <c r="JZ317" s="11"/>
      <c r="KA317" s="12"/>
      <c r="KB317" s="12"/>
      <c r="KC317" s="13"/>
      <c r="KD317" s="14"/>
      <c r="KE317" s="11"/>
      <c r="KF317" s="11"/>
      <c r="KG317" s="11"/>
      <c r="KH317" s="11"/>
      <c r="KI317" s="11"/>
      <c r="KJ317" s="11"/>
      <c r="KK317" s="11"/>
      <c r="KL317" s="11"/>
      <c r="KM317" s="11"/>
      <c r="KN317" s="11"/>
      <c r="KO317" s="11"/>
      <c r="KP317" s="11"/>
      <c r="KQ317" s="16"/>
      <c r="KR317" s="16"/>
      <c r="KS317" s="11"/>
      <c r="KT317" s="12"/>
      <c r="KU317" s="12"/>
      <c r="KV317" s="13"/>
      <c r="KW317" s="14"/>
      <c r="KX317" s="11"/>
      <c r="KY317" s="11"/>
      <c r="KZ317" s="11"/>
      <c r="LA317" s="11"/>
      <c r="LB317" s="11"/>
      <c r="LC317" s="11"/>
      <c r="LD317" s="11"/>
      <c r="LE317" s="11"/>
      <c r="LF317" s="11"/>
      <c r="LG317" s="11"/>
      <c r="LH317" s="11"/>
      <c r="LI317" s="11"/>
      <c r="LJ317" s="16"/>
      <c r="LK317" s="16"/>
      <c r="LL317" s="11"/>
      <c r="LM317" s="12"/>
      <c r="LN317" s="12"/>
      <c r="LO317" s="13"/>
      <c r="LP317" s="14"/>
      <c r="LQ317" s="11"/>
      <c r="LR317" s="11"/>
      <c r="LS317" s="11"/>
      <c r="LT317" s="11"/>
      <c r="LU317" s="11"/>
      <c r="LV317" s="11"/>
      <c r="LW317" s="11"/>
      <c r="LX317" s="11"/>
      <c r="LY317" s="11"/>
      <c r="LZ317" s="11"/>
      <c r="MA317" s="11"/>
      <c r="MB317" s="11"/>
      <c r="MC317" s="16"/>
      <c r="MD317" s="16"/>
      <c r="ME317" s="11"/>
      <c r="MF317" s="12"/>
      <c r="MG317" s="12"/>
      <c r="MH317" s="13"/>
      <c r="MI317" s="14"/>
      <c r="MJ317" s="11"/>
      <c r="MK317" s="11"/>
      <c r="ML317" s="11"/>
      <c r="MM317" s="11"/>
      <c r="MN317" s="11"/>
      <c r="MO317" s="11"/>
      <c r="MP317" s="11"/>
      <c r="MQ317" s="11"/>
      <c r="MR317" s="11"/>
      <c r="MS317" s="11"/>
      <c r="MT317" s="11"/>
      <c r="MU317" s="11"/>
      <c r="MV317" s="16"/>
      <c r="MW317" s="16"/>
      <c r="MX317" s="11"/>
      <c r="MY317" s="12"/>
      <c r="MZ317" s="12"/>
      <c r="NA317" s="13"/>
      <c r="NB317" s="14"/>
      <c r="NC317" s="11"/>
      <c r="ND317" s="11"/>
      <c r="NE317" s="11"/>
      <c r="NF317" s="11"/>
      <c r="NG317" s="11"/>
      <c r="NH317" s="11"/>
      <c r="NI317" s="11"/>
      <c r="NJ317" s="11"/>
      <c r="NK317" s="11"/>
      <c r="NL317" s="11"/>
      <c r="NM317" s="11"/>
      <c r="NN317" s="11"/>
      <c r="NO317" s="16"/>
      <c r="NP317" s="16"/>
      <c r="NQ317" s="11"/>
      <c r="NR317" s="12"/>
      <c r="NS317" s="12"/>
      <c r="NT317" s="13"/>
      <c r="NU317" s="14"/>
      <c r="NV317" s="11"/>
      <c r="NW317" s="11"/>
      <c r="NX317" s="11"/>
      <c r="NY317" s="11"/>
      <c r="NZ317" s="11"/>
      <c r="OA317" s="11"/>
      <c r="OB317" s="11"/>
      <c r="OC317" s="11"/>
      <c r="OD317" s="11"/>
      <c r="OE317" s="11"/>
      <c r="OF317" s="11"/>
      <c r="OG317" s="11"/>
      <c r="OH317" s="16"/>
      <c r="OI317" s="16"/>
      <c r="OJ317" s="11"/>
      <c r="OK317" s="12"/>
      <c r="OL317" s="12"/>
      <c r="OM317" s="13"/>
      <c r="ON317" s="14"/>
      <c r="OO317" s="11"/>
      <c r="OP317" s="11"/>
      <c r="OQ317" s="11"/>
      <c r="OR317" s="11"/>
      <c r="OS317" s="11"/>
      <c r="OT317" s="11"/>
      <c r="OU317" s="11"/>
      <c r="OV317" s="11"/>
      <c r="OW317" s="11"/>
      <c r="OX317" s="11"/>
      <c r="OY317" s="11"/>
      <c r="OZ317" s="11"/>
      <c r="PA317" s="16"/>
      <c r="PB317" s="16"/>
    </row>
    <row r="318" spans="1:418" ht="100" customHeight="1" x14ac:dyDescent="0.75">
      <c r="A318" s="12">
        <v>3568</v>
      </c>
      <c r="B318" s="12" t="s">
        <v>3567</v>
      </c>
      <c r="C318" s="12" t="s">
        <v>7678</v>
      </c>
      <c r="D318" s="26">
        <v>1000</v>
      </c>
      <c r="E318" s="27">
        <v>1110</v>
      </c>
      <c r="F318" s="12" t="s">
        <v>8218</v>
      </c>
      <c r="G318" s="12" t="s">
        <v>8223</v>
      </c>
      <c r="H318" s="12" t="s">
        <v>8245</v>
      </c>
      <c r="I318" s="12">
        <v>1410975994</v>
      </c>
      <c r="J318" s="12">
        <v>1408383994</v>
      </c>
      <c r="K318" s="12" t="b">
        <v>0</v>
      </c>
      <c r="L318" s="12">
        <v>19</v>
      </c>
      <c r="M318" s="12" t="b">
        <v>1</v>
      </c>
      <c r="N318" s="12" t="s">
        <v>8273</v>
      </c>
      <c r="O318" s="12" t="s">
        <v>8274</v>
      </c>
      <c r="P318" s="12">
        <v>111</v>
      </c>
      <c r="Q318" s="12">
        <v>58.42</v>
      </c>
      <c r="R318" s="15">
        <v>41869.740671296298</v>
      </c>
      <c r="S318" s="15">
        <v>41899.740671296298</v>
      </c>
      <c r="T318" s="11"/>
      <c r="U318" s="12"/>
      <c r="V318" s="12"/>
      <c r="W318" s="13"/>
      <c r="X318" s="14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6"/>
      <c r="AL318" s="16"/>
      <c r="AM318" s="11"/>
      <c r="AN318" s="12"/>
      <c r="AO318" s="12"/>
      <c r="AP318" s="13"/>
      <c r="AQ318" s="14"/>
      <c r="AR318" s="11"/>
      <c r="AS318" s="11"/>
      <c r="AT318" s="11"/>
      <c r="AU318" s="11"/>
      <c r="AV318" s="11"/>
      <c r="AW318" s="11"/>
      <c r="AX318" s="11"/>
      <c r="AY318" s="11"/>
      <c r="AZ318" s="11"/>
      <c r="BA318" s="11"/>
      <c r="BB318" s="11"/>
      <c r="BC318" s="11"/>
      <c r="BD318" s="16"/>
      <c r="BE318" s="16"/>
      <c r="BF318" s="11"/>
      <c r="BG318" s="12"/>
      <c r="BH318" s="12"/>
      <c r="BI318" s="13"/>
      <c r="BJ318" s="14"/>
      <c r="BK318" s="11"/>
      <c r="BL318" s="11"/>
      <c r="BM318" s="11"/>
      <c r="BN318" s="11"/>
      <c r="BO318" s="11"/>
      <c r="BP318" s="11"/>
      <c r="BQ318" s="11"/>
      <c r="BR318" s="11"/>
      <c r="BS318" s="11"/>
      <c r="BT318" s="11"/>
      <c r="BU318" s="11"/>
      <c r="BV318" s="11"/>
      <c r="BW318" s="16"/>
      <c r="BX318" s="16"/>
      <c r="BY318" s="11"/>
      <c r="BZ318" s="12"/>
      <c r="CA318" s="12"/>
      <c r="CB318" s="13"/>
      <c r="CC318" s="14"/>
      <c r="CD318" s="11"/>
      <c r="CE318" s="11"/>
      <c r="CF318" s="11"/>
      <c r="CG318" s="11"/>
      <c r="CH318" s="11"/>
      <c r="CI318" s="11"/>
      <c r="CJ318" s="11"/>
      <c r="CK318" s="11"/>
      <c r="CL318" s="11"/>
      <c r="CM318" s="11"/>
      <c r="CN318" s="11"/>
      <c r="CO318" s="11"/>
      <c r="CP318" s="16"/>
      <c r="CQ318" s="16"/>
      <c r="CR318" s="11"/>
      <c r="CS318" s="12"/>
      <c r="CT318" s="12"/>
      <c r="CU318" s="13"/>
      <c r="CV318" s="14"/>
      <c r="CW318" s="11"/>
      <c r="CX318" s="11"/>
      <c r="CY318" s="11"/>
      <c r="CZ318" s="11"/>
      <c r="DA318" s="11"/>
      <c r="DB318" s="11"/>
      <c r="DC318" s="11"/>
      <c r="DD318" s="11"/>
      <c r="DE318" s="11"/>
      <c r="DF318" s="11"/>
      <c r="DG318" s="11"/>
      <c r="DH318" s="11"/>
      <c r="DI318" s="16"/>
      <c r="DJ318" s="16"/>
      <c r="DK318" s="11"/>
      <c r="DL318" s="12"/>
      <c r="DM318" s="12"/>
      <c r="DN318" s="13"/>
      <c r="DO318" s="14"/>
      <c r="DP318" s="11"/>
      <c r="DQ318" s="11"/>
      <c r="DR318" s="11"/>
      <c r="DS318" s="11"/>
      <c r="DT318" s="11"/>
      <c r="DU318" s="11"/>
      <c r="DV318" s="11"/>
      <c r="DW318" s="11"/>
      <c r="DX318" s="11"/>
      <c r="DY318" s="11"/>
      <c r="DZ318" s="11"/>
      <c r="EA318" s="11"/>
      <c r="EB318" s="16"/>
      <c r="EC318" s="16"/>
      <c r="ED318" s="11"/>
      <c r="EE318" s="12"/>
      <c r="EF318" s="12"/>
      <c r="EG318" s="13"/>
      <c r="EH318" s="14"/>
      <c r="EI318" s="11"/>
      <c r="EJ318" s="11"/>
      <c r="EK318" s="11"/>
      <c r="EL318" s="11"/>
      <c r="EM318" s="11"/>
      <c r="EN318" s="11"/>
      <c r="EO318" s="11"/>
      <c r="EP318" s="11"/>
      <c r="EQ318" s="11"/>
      <c r="ER318" s="11"/>
      <c r="ES318" s="11"/>
      <c r="ET318" s="11"/>
      <c r="EU318" s="16"/>
      <c r="EV318" s="16"/>
      <c r="EW318" s="11"/>
      <c r="EX318" s="12"/>
      <c r="EY318" s="12"/>
      <c r="EZ318" s="13"/>
      <c r="FA318" s="14"/>
      <c r="FB318" s="11"/>
      <c r="FC318" s="11"/>
      <c r="FD318" s="11"/>
      <c r="FE318" s="11"/>
      <c r="FF318" s="11"/>
      <c r="FG318" s="11"/>
      <c r="FH318" s="11"/>
      <c r="FI318" s="11"/>
      <c r="FJ318" s="11"/>
      <c r="FK318" s="11"/>
      <c r="FL318" s="11"/>
      <c r="FM318" s="11"/>
      <c r="FN318" s="16"/>
      <c r="FO318" s="16"/>
      <c r="FP318" s="11"/>
      <c r="FQ318" s="12"/>
      <c r="FR318" s="12"/>
      <c r="FS318" s="13"/>
      <c r="FT318" s="14"/>
      <c r="FU318" s="11"/>
      <c r="FV318" s="11"/>
      <c r="FW318" s="11"/>
      <c r="FX318" s="11"/>
      <c r="FY318" s="11"/>
      <c r="FZ318" s="11"/>
      <c r="GA318" s="11"/>
      <c r="GB318" s="11"/>
      <c r="GC318" s="11"/>
      <c r="GD318" s="11"/>
      <c r="GE318" s="11"/>
      <c r="GF318" s="11"/>
      <c r="GG318" s="16"/>
      <c r="GH318" s="16"/>
      <c r="GI318" s="11"/>
      <c r="GJ318" s="12"/>
      <c r="GK318" s="12"/>
      <c r="GL318" s="13"/>
      <c r="GM318" s="14"/>
      <c r="GN318" s="11"/>
      <c r="GO318" s="11"/>
      <c r="GP318" s="11"/>
      <c r="GQ318" s="11"/>
      <c r="GR318" s="11"/>
      <c r="GS318" s="11"/>
      <c r="GT318" s="11"/>
      <c r="GU318" s="11"/>
      <c r="GV318" s="11"/>
      <c r="GW318" s="11"/>
      <c r="GX318" s="11"/>
      <c r="GY318" s="11"/>
      <c r="GZ318" s="16"/>
      <c r="HA318" s="16"/>
      <c r="HB318" s="11"/>
      <c r="HC318" s="12"/>
      <c r="HD318" s="12"/>
      <c r="HE318" s="13"/>
      <c r="HF318" s="14"/>
      <c r="HG318" s="11"/>
      <c r="HH318" s="11"/>
      <c r="HI318" s="11"/>
      <c r="HJ318" s="11"/>
      <c r="HK318" s="11"/>
      <c r="HL318" s="11"/>
      <c r="HM318" s="11"/>
      <c r="HN318" s="11"/>
      <c r="HO318" s="11"/>
      <c r="HP318" s="11"/>
      <c r="HQ318" s="11"/>
      <c r="HR318" s="11"/>
      <c r="HS318" s="16"/>
      <c r="HT318" s="16"/>
      <c r="HU318" s="11"/>
      <c r="HV318" s="12"/>
      <c r="HW318" s="12"/>
      <c r="HX318" s="13"/>
      <c r="HY318" s="14"/>
      <c r="HZ318" s="11"/>
      <c r="IA318" s="11"/>
      <c r="IB318" s="11"/>
      <c r="IC318" s="11"/>
      <c r="ID318" s="11"/>
      <c r="IE318" s="11"/>
      <c r="IF318" s="11"/>
      <c r="IG318" s="11"/>
      <c r="IH318" s="11"/>
      <c r="II318" s="11"/>
      <c r="IJ318" s="11"/>
      <c r="IK318" s="11"/>
      <c r="IL318" s="16"/>
      <c r="IM318" s="16"/>
      <c r="IN318" s="11"/>
      <c r="IO318" s="12"/>
      <c r="IP318" s="12"/>
      <c r="IQ318" s="13"/>
      <c r="IR318" s="14"/>
      <c r="IS318" s="11"/>
      <c r="IT318" s="11"/>
      <c r="IU318" s="11"/>
      <c r="IV318" s="11"/>
      <c r="IW318" s="11"/>
      <c r="IX318" s="11"/>
      <c r="IY318" s="11"/>
      <c r="IZ318" s="11"/>
      <c r="JA318" s="11"/>
      <c r="JB318" s="11"/>
      <c r="JC318" s="11"/>
      <c r="JD318" s="11"/>
      <c r="JE318" s="16"/>
      <c r="JF318" s="16"/>
      <c r="JG318" s="11"/>
      <c r="JH318" s="12"/>
      <c r="JI318" s="12"/>
      <c r="JJ318" s="13"/>
      <c r="JK318" s="14"/>
      <c r="JL318" s="11"/>
      <c r="JM318" s="11"/>
      <c r="JN318" s="11"/>
      <c r="JO318" s="11"/>
      <c r="JP318" s="11"/>
      <c r="JQ318" s="11"/>
      <c r="JR318" s="11"/>
      <c r="JS318" s="11"/>
      <c r="JT318" s="11"/>
      <c r="JU318" s="11"/>
      <c r="JV318" s="11"/>
      <c r="JW318" s="11"/>
      <c r="JX318" s="16"/>
      <c r="JY318" s="16"/>
      <c r="JZ318" s="11"/>
      <c r="KA318" s="12"/>
      <c r="KB318" s="12"/>
      <c r="KC318" s="13"/>
      <c r="KD318" s="14"/>
      <c r="KE318" s="11"/>
      <c r="KF318" s="11"/>
      <c r="KG318" s="11"/>
      <c r="KH318" s="11"/>
      <c r="KI318" s="11"/>
      <c r="KJ318" s="11"/>
      <c r="KK318" s="11"/>
      <c r="KL318" s="11"/>
      <c r="KM318" s="11"/>
      <c r="KN318" s="11"/>
      <c r="KO318" s="11"/>
      <c r="KP318" s="11"/>
      <c r="KQ318" s="16"/>
      <c r="KR318" s="16"/>
      <c r="KS318" s="11"/>
      <c r="KT318" s="12"/>
      <c r="KU318" s="12"/>
      <c r="KV318" s="13"/>
      <c r="KW318" s="14"/>
      <c r="KX318" s="11"/>
      <c r="KY318" s="11"/>
      <c r="KZ318" s="11"/>
      <c r="LA318" s="11"/>
      <c r="LB318" s="11"/>
      <c r="LC318" s="11"/>
      <c r="LD318" s="11"/>
      <c r="LE318" s="11"/>
      <c r="LF318" s="11"/>
      <c r="LG318" s="11"/>
      <c r="LH318" s="11"/>
      <c r="LI318" s="11"/>
      <c r="LJ318" s="16"/>
      <c r="LK318" s="16"/>
      <c r="LL318" s="11"/>
      <c r="LM318" s="12"/>
      <c r="LN318" s="12"/>
      <c r="LO318" s="13"/>
      <c r="LP318" s="14"/>
      <c r="LQ318" s="11"/>
      <c r="LR318" s="11"/>
      <c r="LS318" s="11"/>
      <c r="LT318" s="11"/>
      <c r="LU318" s="11"/>
      <c r="LV318" s="11"/>
      <c r="LW318" s="11"/>
      <c r="LX318" s="11"/>
      <c r="LY318" s="11"/>
      <c r="LZ318" s="11"/>
      <c r="MA318" s="11"/>
      <c r="MB318" s="11"/>
      <c r="MC318" s="16"/>
      <c r="MD318" s="16"/>
      <c r="ME318" s="11"/>
      <c r="MF318" s="12"/>
      <c r="MG318" s="12"/>
      <c r="MH318" s="13"/>
      <c r="MI318" s="14"/>
      <c r="MJ318" s="11"/>
      <c r="MK318" s="11"/>
      <c r="ML318" s="11"/>
      <c r="MM318" s="11"/>
      <c r="MN318" s="11"/>
      <c r="MO318" s="11"/>
      <c r="MP318" s="11"/>
      <c r="MQ318" s="11"/>
      <c r="MR318" s="11"/>
      <c r="MS318" s="11"/>
      <c r="MT318" s="11"/>
      <c r="MU318" s="11"/>
      <c r="MV318" s="16"/>
      <c r="MW318" s="16"/>
      <c r="MX318" s="11"/>
      <c r="MY318" s="12"/>
      <c r="MZ318" s="12"/>
      <c r="NA318" s="13"/>
      <c r="NB318" s="14"/>
      <c r="NC318" s="11"/>
      <c r="ND318" s="11"/>
      <c r="NE318" s="11"/>
      <c r="NF318" s="11"/>
      <c r="NG318" s="11"/>
      <c r="NH318" s="11"/>
      <c r="NI318" s="11"/>
      <c r="NJ318" s="11"/>
      <c r="NK318" s="11"/>
      <c r="NL318" s="11"/>
      <c r="NM318" s="11"/>
      <c r="NN318" s="11"/>
      <c r="NO318" s="16"/>
      <c r="NP318" s="16"/>
      <c r="NQ318" s="11"/>
      <c r="NR318" s="12"/>
      <c r="NS318" s="12"/>
      <c r="NT318" s="13"/>
      <c r="NU318" s="14"/>
      <c r="NV318" s="11"/>
      <c r="NW318" s="11"/>
      <c r="NX318" s="11"/>
      <c r="NY318" s="11"/>
      <c r="NZ318" s="11"/>
      <c r="OA318" s="11"/>
      <c r="OB318" s="11"/>
      <c r="OC318" s="11"/>
      <c r="OD318" s="11"/>
      <c r="OE318" s="11"/>
      <c r="OF318" s="11"/>
      <c r="OG318" s="11"/>
      <c r="OH318" s="16"/>
      <c r="OI318" s="16"/>
      <c r="OJ318" s="11"/>
      <c r="OK318" s="12"/>
      <c r="OL318" s="12"/>
      <c r="OM318" s="13"/>
      <c r="ON318" s="14"/>
      <c r="OO318" s="11"/>
      <c r="OP318" s="11"/>
      <c r="OQ318" s="11"/>
      <c r="OR318" s="11"/>
      <c r="OS318" s="11"/>
      <c r="OT318" s="11"/>
      <c r="OU318" s="11"/>
      <c r="OV318" s="11"/>
      <c r="OW318" s="11"/>
      <c r="OX318" s="11"/>
      <c r="OY318" s="11"/>
      <c r="OZ318" s="11"/>
      <c r="PA318" s="16"/>
      <c r="PB318" s="16"/>
    </row>
    <row r="319" spans="1:418" ht="100" customHeight="1" x14ac:dyDescent="0.75">
      <c r="A319" s="12">
        <v>3569</v>
      </c>
      <c r="B319" s="12" t="s">
        <v>3568</v>
      </c>
      <c r="C319" s="12" t="s">
        <v>7679</v>
      </c>
      <c r="D319" s="26">
        <v>5000</v>
      </c>
      <c r="E319" s="27">
        <v>5024</v>
      </c>
      <c r="F319" s="12" t="s">
        <v>8218</v>
      </c>
      <c r="G319" s="12" t="s">
        <v>8223</v>
      </c>
      <c r="H319" s="12" t="s">
        <v>8245</v>
      </c>
      <c r="I319" s="12">
        <v>1420734696</v>
      </c>
      <c r="J319" s="12">
        <v>1418142696</v>
      </c>
      <c r="K319" s="12" t="b">
        <v>0</v>
      </c>
      <c r="L319" s="12">
        <v>41</v>
      </c>
      <c r="M319" s="12" t="b">
        <v>1</v>
      </c>
      <c r="N319" s="12" t="s">
        <v>8273</v>
      </c>
      <c r="O319" s="12" t="s">
        <v>8274</v>
      </c>
      <c r="P319" s="12">
        <v>100</v>
      </c>
      <c r="Q319" s="12">
        <v>122.54</v>
      </c>
      <c r="R319" s="15">
        <v>41982.688611111109</v>
      </c>
      <c r="S319" s="15">
        <v>42012.688611111109</v>
      </c>
      <c r="T319" s="11"/>
      <c r="U319" s="12"/>
      <c r="V319" s="12"/>
      <c r="W319" s="13"/>
      <c r="X319" s="14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6"/>
      <c r="AL319" s="16"/>
      <c r="AM319" s="11"/>
      <c r="AN319" s="12"/>
      <c r="AO319" s="12"/>
      <c r="AP319" s="13"/>
      <c r="AQ319" s="14"/>
      <c r="AR319" s="11"/>
      <c r="AS319" s="11"/>
      <c r="AT319" s="11"/>
      <c r="AU319" s="11"/>
      <c r="AV319" s="11"/>
      <c r="AW319" s="11"/>
      <c r="AX319" s="11"/>
      <c r="AY319" s="11"/>
      <c r="AZ319" s="11"/>
      <c r="BA319" s="11"/>
      <c r="BB319" s="11"/>
      <c r="BC319" s="11"/>
      <c r="BD319" s="16"/>
      <c r="BE319" s="16"/>
      <c r="BF319" s="11"/>
      <c r="BG319" s="12"/>
      <c r="BH319" s="12"/>
      <c r="BI319" s="13"/>
      <c r="BJ319" s="14"/>
      <c r="BK319" s="11"/>
      <c r="BL319" s="11"/>
      <c r="BM319" s="11"/>
      <c r="BN319" s="11"/>
      <c r="BO319" s="11"/>
      <c r="BP319" s="11"/>
      <c r="BQ319" s="11"/>
      <c r="BR319" s="11"/>
      <c r="BS319" s="11"/>
      <c r="BT319" s="11"/>
      <c r="BU319" s="11"/>
      <c r="BV319" s="11"/>
      <c r="BW319" s="16"/>
      <c r="BX319" s="16"/>
      <c r="BY319" s="11"/>
      <c r="BZ319" s="12"/>
      <c r="CA319" s="12"/>
      <c r="CB319" s="13"/>
      <c r="CC319" s="14"/>
      <c r="CD319" s="11"/>
      <c r="CE319" s="11"/>
      <c r="CF319" s="11"/>
      <c r="CG319" s="11"/>
      <c r="CH319" s="11"/>
      <c r="CI319" s="11"/>
      <c r="CJ319" s="11"/>
      <c r="CK319" s="11"/>
      <c r="CL319" s="11"/>
      <c r="CM319" s="11"/>
      <c r="CN319" s="11"/>
      <c r="CO319" s="11"/>
      <c r="CP319" s="16"/>
      <c r="CQ319" s="16"/>
      <c r="CR319" s="11"/>
      <c r="CS319" s="12"/>
      <c r="CT319" s="12"/>
      <c r="CU319" s="13"/>
      <c r="CV319" s="14"/>
      <c r="CW319" s="11"/>
      <c r="CX319" s="11"/>
      <c r="CY319" s="11"/>
      <c r="CZ319" s="11"/>
      <c r="DA319" s="11"/>
      <c r="DB319" s="11"/>
      <c r="DC319" s="11"/>
      <c r="DD319" s="11"/>
      <c r="DE319" s="11"/>
      <c r="DF319" s="11"/>
      <c r="DG319" s="11"/>
      <c r="DH319" s="11"/>
      <c r="DI319" s="16"/>
      <c r="DJ319" s="16"/>
      <c r="DK319" s="11"/>
      <c r="DL319" s="12"/>
      <c r="DM319" s="12"/>
      <c r="DN319" s="13"/>
      <c r="DO319" s="14"/>
      <c r="DP319" s="11"/>
      <c r="DQ319" s="11"/>
      <c r="DR319" s="11"/>
      <c r="DS319" s="11"/>
      <c r="DT319" s="11"/>
      <c r="DU319" s="11"/>
      <c r="DV319" s="11"/>
      <c r="DW319" s="11"/>
      <c r="DX319" s="11"/>
      <c r="DY319" s="11"/>
      <c r="DZ319" s="11"/>
      <c r="EA319" s="11"/>
      <c r="EB319" s="16"/>
      <c r="EC319" s="16"/>
      <c r="ED319" s="11"/>
      <c r="EE319" s="12"/>
      <c r="EF319" s="12"/>
      <c r="EG319" s="13"/>
      <c r="EH319" s="14"/>
      <c r="EI319" s="11"/>
      <c r="EJ319" s="11"/>
      <c r="EK319" s="11"/>
      <c r="EL319" s="11"/>
      <c r="EM319" s="11"/>
      <c r="EN319" s="11"/>
      <c r="EO319" s="11"/>
      <c r="EP319" s="11"/>
      <c r="EQ319" s="11"/>
      <c r="ER319" s="11"/>
      <c r="ES319" s="11"/>
      <c r="ET319" s="11"/>
      <c r="EU319" s="16"/>
      <c r="EV319" s="16"/>
      <c r="EW319" s="11"/>
      <c r="EX319" s="12"/>
      <c r="EY319" s="12"/>
      <c r="EZ319" s="13"/>
      <c r="FA319" s="14"/>
      <c r="FB319" s="11"/>
      <c r="FC319" s="11"/>
      <c r="FD319" s="11"/>
      <c r="FE319" s="11"/>
      <c r="FF319" s="11"/>
      <c r="FG319" s="11"/>
      <c r="FH319" s="11"/>
      <c r="FI319" s="11"/>
      <c r="FJ319" s="11"/>
      <c r="FK319" s="11"/>
      <c r="FL319" s="11"/>
      <c r="FM319" s="11"/>
      <c r="FN319" s="16"/>
      <c r="FO319" s="16"/>
      <c r="FP319" s="11"/>
      <c r="FQ319" s="12"/>
      <c r="FR319" s="12"/>
      <c r="FS319" s="13"/>
      <c r="FT319" s="14"/>
      <c r="FU319" s="11"/>
      <c r="FV319" s="11"/>
      <c r="FW319" s="11"/>
      <c r="FX319" s="11"/>
      <c r="FY319" s="11"/>
      <c r="FZ319" s="11"/>
      <c r="GA319" s="11"/>
      <c r="GB319" s="11"/>
      <c r="GC319" s="11"/>
      <c r="GD319" s="11"/>
      <c r="GE319" s="11"/>
      <c r="GF319" s="11"/>
      <c r="GG319" s="16"/>
      <c r="GH319" s="16"/>
      <c r="GI319" s="11"/>
      <c r="GJ319" s="12"/>
      <c r="GK319" s="12"/>
      <c r="GL319" s="13"/>
      <c r="GM319" s="14"/>
      <c r="GN319" s="11"/>
      <c r="GO319" s="11"/>
      <c r="GP319" s="11"/>
      <c r="GQ319" s="11"/>
      <c r="GR319" s="11"/>
      <c r="GS319" s="11"/>
      <c r="GT319" s="11"/>
      <c r="GU319" s="11"/>
      <c r="GV319" s="11"/>
      <c r="GW319" s="11"/>
      <c r="GX319" s="11"/>
      <c r="GY319" s="11"/>
      <c r="GZ319" s="16"/>
      <c r="HA319" s="16"/>
      <c r="HB319" s="11"/>
      <c r="HC319" s="12"/>
      <c r="HD319" s="12"/>
      <c r="HE319" s="13"/>
      <c r="HF319" s="14"/>
      <c r="HG319" s="11"/>
      <c r="HH319" s="11"/>
      <c r="HI319" s="11"/>
      <c r="HJ319" s="11"/>
      <c r="HK319" s="11"/>
      <c r="HL319" s="11"/>
      <c r="HM319" s="11"/>
      <c r="HN319" s="11"/>
      <c r="HO319" s="11"/>
      <c r="HP319" s="11"/>
      <c r="HQ319" s="11"/>
      <c r="HR319" s="11"/>
      <c r="HS319" s="16"/>
      <c r="HT319" s="16"/>
      <c r="HU319" s="11"/>
      <c r="HV319" s="12"/>
      <c r="HW319" s="12"/>
      <c r="HX319" s="13"/>
      <c r="HY319" s="14"/>
      <c r="HZ319" s="11"/>
      <c r="IA319" s="11"/>
      <c r="IB319" s="11"/>
      <c r="IC319" s="11"/>
      <c r="ID319" s="11"/>
      <c r="IE319" s="11"/>
      <c r="IF319" s="11"/>
      <c r="IG319" s="11"/>
      <c r="IH319" s="11"/>
      <c r="II319" s="11"/>
      <c r="IJ319" s="11"/>
      <c r="IK319" s="11"/>
      <c r="IL319" s="16"/>
      <c r="IM319" s="16"/>
      <c r="IN319" s="11"/>
      <c r="IO319" s="12"/>
      <c r="IP319" s="12"/>
      <c r="IQ319" s="13"/>
      <c r="IR319" s="14"/>
      <c r="IS319" s="11"/>
      <c r="IT319" s="11"/>
      <c r="IU319" s="11"/>
      <c r="IV319" s="11"/>
      <c r="IW319" s="11"/>
      <c r="IX319" s="11"/>
      <c r="IY319" s="11"/>
      <c r="IZ319" s="11"/>
      <c r="JA319" s="11"/>
      <c r="JB319" s="11"/>
      <c r="JC319" s="11"/>
      <c r="JD319" s="11"/>
      <c r="JE319" s="16"/>
      <c r="JF319" s="16"/>
      <c r="JG319" s="11"/>
      <c r="JH319" s="12"/>
      <c r="JI319" s="12"/>
      <c r="JJ319" s="13"/>
      <c r="JK319" s="14"/>
      <c r="JL319" s="11"/>
      <c r="JM319" s="11"/>
      <c r="JN319" s="11"/>
      <c r="JO319" s="11"/>
      <c r="JP319" s="11"/>
      <c r="JQ319" s="11"/>
      <c r="JR319" s="11"/>
      <c r="JS319" s="11"/>
      <c r="JT319" s="11"/>
      <c r="JU319" s="11"/>
      <c r="JV319" s="11"/>
      <c r="JW319" s="11"/>
      <c r="JX319" s="16"/>
      <c r="JY319" s="16"/>
      <c r="JZ319" s="11"/>
      <c r="KA319" s="12"/>
      <c r="KB319" s="12"/>
      <c r="KC319" s="13"/>
      <c r="KD319" s="14"/>
      <c r="KE319" s="11"/>
      <c r="KF319" s="11"/>
      <c r="KG319" s="11"/>
      <c r="KH319" s="11"/>
      <c r="KI319" s="11"/>
      <c r="KJ319" s="11"/>
      <c r="KK319" s="11"/>
      <c r="KL319" s="11"/>
      <c r="KM319" s="11"/>
      <c r="KN319" s="11"/>
      <c r="KO319" s="11"/>
      <c r="KP319" s="11"/>
      <c r="KQ319" s="16"/>
      <c r="KR319" s="16"/>
      <c r="KS319" s="11"/>
      <c r="KT319" s="12"/>
      <c r="KU319" s="12"/>
      <c r="KV319" s="13"/>
      <c r="KW319" s="14"/>
      <c r="KX319" s="11"/>
      <c r="KY319" s="11"/>
      <c r="KZ319" s="11"/>
      <c r="LA319" s="11"/>
      <c r="LB319" s="11"/>
      <c r="LC319" s="11"/>
      <c r="LD319" s="11"/>
      <c r="LE319" s="11"/>
      <c r="LF319" s="11"/>
      <c r="LG319" s="11"/>
      <c r="LH319" s="11"/>
      <c r="LI319" s="11"/>
      <c r="LJ319" s="16"/>
      <c r="LK319" s="16"/>
      <c r="LL319" s="11"/>
      <c r="LM319" s="12"/>
      <c r="LN319" s="12"/>
      <c r="LO319" s="13"/>
      <c r="LP319" s="14"/>
      <c r="LQ319" s="11"/>
      <c r="LR319" s="11"/>
      <c r="LS319" s="11"/>
      <c r="LT319" s="11"/>
      <c r="LU319" s="11"/>
      <c r="LV319" s="11"/>
      <c r="LW319" s="11"/>
      <c r="LX319" s="11"/>
      <c r="LY319" s="11"/>
      <c r="LZ319" s="11"/>
      <c r="MA319" s="11"/>
      <c r="MB319" s="11"/>
      <c r="MC319" s="16"/>
      <c r="MD319" s="16"/>
      <c r="ME319" s="11"/>
      <c r="MF319" s="12"/>
      <c r="MG319" s="12"/>
      <c r="MH319" s="13"/>
      <c r="MI319" s="14"/>
      <c r="MJ319" s="11"/>
      <c r="MK319" s="11"/>
      <c r="ML319" s="11"/>
      <c r="MM319" s="11"/>
      <c r="MN319" s="11"/>
      <c r="MO319" s="11"/>
      <c r="MP319" s="11"/>
      <c r="MQ319" s="11"/>
      <c r="MR319" s="11"/>
      <c r="MS319" s="11"/>
      <c r="MT319" s="11"/>
      <c r="MU319" s="11"/>
      <c r="MV319" s="16"/>
      <c r="MW319" s="16"/>
      <c r="MX319" s="11"/>
      <c r="MY319" s="12"/>
      <c r="MZ319" s="12"/>
      <c r="NA319" s="13"/>
      <c r="NB319" s="14"/>
      <c r="NC319" s="11"/>
      <c r="ND319" s="11"/>
      <c r="NE319" s="11"/>
      <c r="NF319" s="11"/>
      <c r="NG319" s="11"/>
      <c r="NH319" s="11"/>
      <c r="NI319" s="11"/>
      <c r="NJ319" s="11"/>
      <c r="NK319" s="11"/>
      <c r="NL319" s="11"/>
      <c r="NM319" s="11"/>
      <c r="NN319" s="11"/>
      <c r="NO319" s="16"/>
      <c r="NP319" s="16"/>
      <c r="NQ319" s="11"/>
      <c r="NR319" s="12"/>
      <c r="NS319" s="12"/>
      <c r="NT319" s="13"/>
      <c r="NU319" s="14"/>
      <c r="NV319" s="11"/>
      <c r="NW319" s="11"/>
      <c r="NX319" s="11"/>
      <c r="NY319" s="11"/>
      <c r="NZ319" s="11"/>
      <c r="OA319" s="11"/>
      <c r="OB319" s="11"/>
      <c r="OC319" s="11"/>
      <c r="OD319" s="11"/>
      <c r="OE319" s="11"/>
      <c r="OF319" s="11"/>
      <c r="OG319" s="11"/>
      <c r="OH319" s="16"/>
      <c r="OI319" s="16"/>
      <c r="OJ319" s="11"/>
      <c r="OK319" s="12"/>
      <c r="OL319" s="12"/>
      <c r="OM319" s="13"/>
      <c r="ON319" s="14"/>
      <c r="OO319" s="11"/>
      <c r="OP319" s="11"/>
      <c r="OQ319" s="11"/>
      <c r="OR319" s="11"/>
      <c r="OS319" s="11"/>
      <c r="OT319" s="11"/>
      <c r="OU319" s="11"/>
      <c r="OV319" s="11"/>
      <c r="OW319" s="11"/>
      <c r="OX319" s="11"/>
      <c r="OY319" s="11"/>
      <c r="OZ319" s="11"/>
      <c r="PA319" s="16"/>
      <c r="PB319" s="16"/>
    </row>
    <row r="320" spans="1:418" ht="100" customHeight="1" x14ac:dyDescent="0.75">
      <c r="A320" s="12">
        <v>3570</v>
      </c>
      <c r="B320" s="12" t="s">
        <v>3569</v>
      </c>
      <c r="C320" s="12" t="s">
        <v>7680</v>
      </c>
      <c r="D320" s="26">
        <v>2000</v>
      </c>
      <c r="E320" s="27">
        <v>2287</v>
      </c>
      <c r="F320" s="12" t="s">
        <v>8218</v>
      </c>
      <c r="G320" s="12" t="s">
        <v>8223</v>
      </c>
      <c r="H320" s="12" t="s">
        <v>8245</v>
      </c>
      <c r="I320" s="12">
        <v>1420009200</v>
      </c>
      <c r="J320" s="12">
        <v>1417593483</v>
      </c>
      <c r="K320" s="12" t="b">
        <v>0</v>
      </c>
      <c r="L320" s="12">
        <v>26</v>
      </c>
      <c r="M320" s="12" t="b">
        <v>1</v>
      </c>
      <c r="N320" s="12" t="s">
        <v>8273</v>
      </c>
      <c r="O320" s="12" t="s">
        <v>8274</v>
      </c>
      <c r="P320" s="12">
        <v>114</v>
      </c>
      <c r="Q320" s="12">
        <v>87.96</v>
      </c>
      <c r="R320" s="15">
        <v>41976.331979166673</v>
      </c>
      <c r="S320" s="15">
        <v>42004.291666666672</v>
      </c>
      <c r="T320" s="11"/>
      <c r="U320" s="12"/>
      <c r="V320" s="12"/>
      <c r="W320" s="13"/>
      <c r="X320" s="14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6"/>
      <c r="AL320" s="16"/>
      <c r="AM320" s="11"/>
      <c r="AN320" s="12"/>
      <c r="AO320" s="12"/>
      <c r="AP320" s="13"/>
      <c r="AQ320" s="14"/>
      <c r="AR320" s="11"/>
      <c r="AS320" s="11"/>
      <c r="AT320" s="11"/>
      <c r="AU320" s="11"/>
      <c r="AV320" s="11"/>
      <c r="AW320" s="11"/>
      <c r="AX320" s="11"/>
      <c r="AY320" s="11"/>
      <c r="AZ320" s="11"/>
      <c r="BA320" s="11"/>
      <c r="BB320" s="11"/>
      <c r="BC320" s="11"/>
      <c r="BD320" s="16"/>
      <c r="BE320" s="16"/>
      <c r="BF320" s="11"/>
      <c r="BG320" s="12"/>
      <c r="BH320" s="12"/>
      <c r="BI320" s="13"/>
      <c r="BJ320" s="14"/>
      <c r="BK320" s="11"/>
      <c r="BL320" s="11"/>
      <c r="BM320" s="11"/>
      <c r="BN320" s="11"/>
      <c r="BO320" s="11"/>
      <c r="BP320" s="11"/>
      <c r="BQ320" s="11"/>
      <c r="BR320" s="11"/>
      <c r="BS320" s="11"/>
      <c r="BT320" s="11"/>
      <c r="BU320" s="11"/>
      <c r="BV320" s="11"/>
      <c r="BW320" s="16"/>
      <c r="BX320" s="16"/>
      <c r="BY320" s="11"/>
      <c r="BZ320" s="12"/>
      <c r="CA320" s="12"/>
      <c r="CB320" s="13"/>
      <c r="CC320" s="14"/>
      <c r="CD320" s="11"/>
      <c r="CE320" s="11"/>
      <c r="CF320" s="11"/>
      <c r="CG320" s="11"/>
      <c r="CH320" s="11"/>
      <c r="CI320" s="11"/>
      <c r="CJ320" s="11"/>
      <c r="CK320" s="11"/>
      <c r="CL320" s="11"/>
      <c r="CM320" s="11"/>
      <c r="CN320" s="11"/>
      <c r="CO320" s="11"/>
      <c r="CP320" s="16"/>
      <c r="CQ320" s="16"/>
      <c r="CR320" s="11"/>
      <c r="CS320" s="12"/>
      <c r="CT320" s="12"/>
      <c r="CU320" s="13"/>
      <c r="CV320" s="14"/>
      <c r="CW320" s="11"/>
      <c r="CX320" s="11"/>
      <c r="CY320" s="11"/>
      <c r="CZ320" s="11"/>
      <c r="DA320" s="11"/>
      <c r="DB320" s="11"/>
      <c r="DC320" s="11"/>
      <c r="DD320" s="11"/>
      <c r="DE320" s="11"/>
      <c r="DF320" s="11"/>
      <c r="DG320" s="11"/>
      <c r="DH320" s="11"/>
      <c r="DI320" s="16"/>
      <c r="DJ320" s="16"/>
      <c r="DK320" s="11"/>
      <c r="DL320" s="12"/>
      <c r="DM320" s="12"/>
      <c r="DN320" s="13"/>
      <c r="DO320" s="14"/>
      <c r="DP320" s="11"/>
      <c r="DQ320" s="11"/>
      <c r="DR320" s="11"/>
      <c r="DS320" s="11"/>
      <c r="DT320" s="11"/>
      <c r="DU320" s="11"/>
      <c r="DV320" s="11"/>
      <c r="DW320" s="11"/>
      <c r="DX320" s="11"/>
      <c r="DY320" s="11"/>
      <c r="DZ320" s="11"/>
      <c r="EA320" s="11"/>
      <c r="EB320" s="16"/>
      <c r="EC320" s="16"/>
      <c r="ED320" s="11"/>
      <c r="EE320" s="12"/>
      <c r="EF320" s="12"/>
      <c r="EG320" s="13"/>
      <c r="EH320" s="14"/>
      <c r="EI320" s="11"/>
      <c r="EJ320" s="11"/>
      <c r="EK320" s="11"/>
      <c r="EL320" s="11"/>
      <c r="EM320" s="11"/>
      <c r="EN320" s="11"/>
      <c r="EO320" s="11"/>
      <c r="EP320" s="11"/>
      <c r="EQ320" s="11"/>
      <c r="ER320" s="11"/>
      <c r="ES320" s="11"/>
      <c r="ET320" s="11"/>
      <c r="EU320" s="16"/>
      <c r="EV320" s="16"/>
      <c r="EW320" s="11"/>
      <c r="EX320" s="12"/>
      <c r="EY320" s="12"/>
      <c r="EZ320" s="13"/>
      <c r="FA320" s="14"/>
      <c r="FB320" s="11"/>
      <c r="FC320" s="11"/>
      <c r="FD320" s="11"/>
      <c r="FE320" s="11"/>
      <c r="FF320" s="11"/>
      <c r="FG320" s="11"/>
      <c r="FH320" s="11"/>
      <c r="FI320" s="11"/>
      <c r="FJ320" s="11"/>
      <c r="FK320" s="11"/>
      <c r="FL320" s="11"/>
      <c r="FM320" s="11"/>
      <c r="FN320" s="16"/>
      <c r="FO320" s="16"/>
      <c r="FP320" s="11"/>
      <c r="FQ320" s="12"/>
      <c r="FR320" s="12"/>
      <c r="FS320" s="13"/>
      <c r="FT320" s="14"/>
      <c r="FU320" s="11"/>
      <c r="FV320" s="11"/>
      <c r="FW320" s="11"/>
      <c r="FX320" s="11"/>
      <c r="FY320" s="11"/>
      <c r="FZ320" s="11"/>
      <c r="GA320" s="11"/>
      <c r="GB320" s="11"/>
      <c r="GC320" s="11"/>
      <c r="GD320" s="11"/>
      <c r="GE320" s="11"/>
      <c r="GF320" s="11"/>
      <c r="GG320" s="16"/>
      <c r="GH320" s="16"/>
      <c r="GI320" s="11"/>
      <c r="GJ320" s="12"/>
      <c r="GK320" s="12"/>
      <c r="GL320" s="13"/>
      <c r="GM320" s="14"/>
      <c r="GN320" s="11"/>
      <c r="GO320" s="11"/>
      <c r="GP320" s="11"/>
      <c r="GQ320" s="11"/>
      <c r="GR320" s="11"/>
      <c r="GS320" s="11"/>
      <c r="GT320" s="11"/>
      <c r="GU320" s="11"/>
      <c r="GV320" s="11"/>
      <c r="GW320" s="11"/>
      <c r="GX320" s="11"/>
      <c r="GY320" s="11"/>
      <c r="GZ320" s="16"/>
      <c r="HA320" s="16"/>
      <c r="HB320" s="11"/>
      <c r="HC320" s="12"/>
      <c r="HD320" s="12"/>
      <c r="HE320" s="13"/>
      <c r="HF320" s="14"/>
      <c r="HG320" s="11"/>
      <c r="HH320" s="11"/>
      <c r="HI320" s="11"/>
      <c r="HJ320" s="11"/>
      <c r="HK320" s="11"/>
      <c r="HL320" s="11"/>
      <c r="HM320" s="11"/>
      <c r="HN320" s="11"/>
      <c r="HO320" s="11"/>
      <c r="HP320" s="11"/>
      <c r="HQ320" s="11"/>
      <c r="HR320" s="11"/>
      <c r="HS320" s="16"/>
      <c r="HT320" s="16"/>
      <c r="HU320" s="11"/>
      <c r="HV320" s="12"/>
      <c r="HW320" s="12"/>
      <c r="HX320" s="13"/>
      <c r="HY320" s="14"/>
      <c r="HZ320" s="11"/>
      <c r="IA320" s="11"/>
      <c r="IB320" s="11"/>
      <c r="IC320" s="11"/>
      <c r="ID320" s="11"/>
      <c r="IE320" s="11"/>
      <c r="IF320" s="11"/>
      <c r="IG320" s="11"/>
      <c r="IH320" s="11"/>
      <c r="II320" s="11"/>
      <c r="IJ320" s="11"/>
      <c r="IK320" s="11"/>
      <c r="IL320" s="16"/>
      <c r="IM320" s="16"/>
      <c r="IN320" s="11"/>
      <c r="IO320" s="12"/>
      <c r="IP320" s="12"/>
      <c r="IQ320" s="13"/>
      <c r="IR320" s="14"/>
      <c r="IS320" s="11"/>
      <c r="IT320" s="11"/>
      <c r="IU320" s="11"/>
      <c r="IV320" s="11"/>
      <c r="IW320" s="11"/>
      <c r="IX320" s="11"/>
      <c r="IY320" s="11"/>
      <c r="IZ320" s="11"/>
      <c r="JA320" s="11"/>
      <c r="JB320" s="11"/>
      <c r="JC320" s="11"/>
      <c r="JD320" s="11"/>
      <c r="JE320" s="16"/>
      <c r="JF320" s="16"/>
      <c r="JG320" s="11"/>
      <c r="JH320" s="12"/>
      <c r="JI320" s="12"/>
      <c r="JJ320" s="13"/>
      <c r="JK320" s="14"/>
      <c r="JL320" s="11"/>
      <c r="JM320" s="11"/>
      <c r="JN320" s="11"/>
      <c r="JO320" s="11"/>
      <c r="JP320" s="11"/>
      <c r="JQ320" s="11"/>
      <c r="JR320" s="11"/>
      <c r="JS320" s="11"/>
      <c r="JT320" s="11"/>
      <c r="JU320" s="11"/>
      <c r="JV320" s="11"/>
      <c r="JW320" s="11"/>
      <c r="JX320" s="16"/>
      <c r="JY320" s="16"/>
      <c r="JZ320" s="11"/>
      <c r="KA320" s="12"/>
      <c r="KB320" s="12"/>
      <c r="KC320" s="13"/>
      <c r="KD320" s="14"/>
      <c r="KE320" s="11"/>
      <c r="KF320" s="11"/>
      <c r="KG320" s="11"/>
      <c r="KH320" s="11"/>
      <c r="KI320" s="11"/>
      <c r="KJ320" s="11"/>
      <c r="KK320" s="11"/>
      <c r="KL320" s="11"/>
      <c r="KM320" s="11"/>
      <c r="KN320" s="11"/>
      <c r="KO320" s="11"/>
      <c r="KP320" s="11"/>
      <c r="KQ320" s="16"/>
      <c r="KR320" s="16"/>
      <c r="KS320" s="11"/>
      <c r="KT320" s="12"/>
      <c r="KU320" s="12"/>
      <c r="KV320" s="13"/>
      <c r="KW320" s="14"/>
      <c r="KX320" s="11"/>
      <c r="KY320" s="11"/>
      <c r="KZ320" s="11"/>
      <c r="LA320" s="11"/>
      <c r="LB320" s="11"/>
      <c r="LC320" s="11"/>
      <c r="LD320" s="11"/>
      <c r="LE320" s="11"/>
      <c r="LF320" s="11"/>
      <c r="LG320" s="11"/>
      <c r="LH320" s="11"/>
      <c r="LI320" s="11"/>
      <c r="LJ320" s="16"/>
      <c r="LK320" s="16"/>
      <c r="LL320" s="11"/>
      <c r="LM320" s="12"/>
      <c r="LN320" s="12"/>
      <c r="LO320" s="13"/>
      <c r="LP320" s="14"/>
      <c r="LQ320" s="11"/>
      <c r="LR320" s="11"/>
      <c r="LS320" s="11"/>
      <c r="LT320" s="11"/>
      <c r="LU320" s="11"/>
      <c r="LV320" s="11"/>
      <c r="LW320" s="11"/>
      <c r="LX320" s="11"/>
      <c r="LY320" s="11"/>
      <c r="LZ320" s="11"/>
      <c r="MA320" s="11"/>
      <c r="MB320" s="11"/>
      <c r="MC320" s="16"/>
      <c r="MD320" s="16"/>
      <c r="ME320" s="11"/>
      <c r="MF320" s="12"/>
      <c r="MG320" s="12"/>
      <c r="MH320" s="13"/>
      <c r="MI320" s="14"/>
      <c r="MJ320" s="11"/>
      <c r="MK320" s="11"/>
      <c r="ML320" s="11"/>
      <c r="MM320" s="11"/>
      <c r="MN320" s="11"/>
      <c r="MO320" s="11"/>
      <c r="MP320" s="11"/>
      <c r="MQ320" s="11"/>
      <c r="MR320" s="11"/>
      <c r="MS320" s="11"/>
      <c r="MT320" s="11"/>
      <c r="MU320" s="11"/>
      <c r="MV320" s="16"/>
      <c r="MW320" s="16"/>
      <c r="MX320" s="11"/>
      <c r="MY320" s="12"/>
      <c r="MZ320" s="12"/>
      <c r="NA320" s="13"/>
      <c r="NB320" s="14"/>
      <c r="NC320" s="11"/>
      <c r="ND320" s="11"/>
      <c r="NE320" s="11"/>
      <c r="NF320" s="11"/>
      <c r="NG320" s="11"/>
      <c r="NH320" s="11"/>
      <c r="NI320" s="11"/>
      <c r="NJ320" s="11"/>
      <c r="NK320" s="11"/>
      <c r="NL320" s="11"/>
      <c r="NM320" s="11"/>
      <c r="NN320" s="11"/>
      <c r="NO320" s="16"/>
      <c r="NP320" s="16"/>
      <c r="NQ320" s="11"/>
      <c r="NR320" s="12"/>
      <c r="NS320" s="12"/>
      <c r="NT320" s="13"/>
      <c r="NU320" s="14"/>
      <c r="NV320" s="11"/>
      <c r="NW320" s="11"/>
      <c r="NX320" s="11"/>
      <c r="NY320" s="11"/>
      <c r="NZ320" s="11"/>
      <c r="OA320" s="11"/>
      <c r="OB320" s="11"/>
      <c r="OC320" s="11"/>
      <c r="OD320" s="11"/>
      <c r="OE320" s="11"/>
      <c r="OF320" s="11"/>
      <c r="OG320" s="11"/>
      <c r="OH320" s="16"/>
      <c r="OI320" s="16"/>
      <c r="OJ320" s="11"/>
      <c r="OK320" s="12"/>
      <c r="OL320" s="12"/>
      <c r="OM320" s="13"/>
      <c r="ON320" s="14"/>
      <c r="OO320" s="11"/>
      <c r="OP320" s="11"/>
      <c r="OQ320" s="11"/>
      <c r="OR320" s="11"/>
      <c r="OS320" s="11"/>
      <c r="OT320" s="11"/>
      <c r="OU320" s="11"/>
      <c r="OV320" s="11"/>
      <c r="OW320" s="11"/>
      <c r="OX320" s="11"/>
      <c r="OY320" s="11"/>
      <c r="OZ320" s="11"/>
      <c r="PA320" s="16"/>
      <c r="PB320" s="16"/>
    </row>
    <row r="321" spans="1:418" ht="100" customHeight="1" x14ac:dyDescent="0.75">
      <c r="A321" s="12">
        <v>3574</v>
      </c>
      <c r="B321" s="12" t="s">
        <v>3573</v>
      </c>
      <c r="C321" s="12" t="s">
        <v>7684</v>
      </c>
      <c r="D321" s="26">
        <v>5800</v>
      </c>
      <c r="E321" s="27">
        <v>6155</v>
      </c>
      <c r="F321" s="12" t="s">
        <v>8218</v>
      </c>
      <c r="G321" s="12" t="s">
        <v>8223</v>
      </c>
      <c r="H321" s="12" t="s">
        <v>8245</v>
      </c>
      <c r="I321" s="12">
        <v>1415921848</v>
      </c>
      <c r="J321" s="12">
        <v>1413326248</v>
      </c>
      <c r="K321" s="12" t="b">
        <v>0</v>
      </c>
      <c r="L321" s="12">
        <v>45</v>
      </c>
      <c r="M321" s="12" t="b">
        <v>1</v>
      </c>
      <c r="N321" s="12" t="s">
        <v>8273</v>
      </c>
      <c r="O321" s="12" t="s">
        <v>8274</v>
      </c>
      <c r="P321" s="12">
        <v>106</v>
      </c>
      <c r="Q321" s="12">
        <v>136.78</v>
      </c>
      <c r="R321" s="15">
        <v>41926.942685185182</v>
      </c>
      <c r="S321" s="15">
        <v>41956.984351851846</v>
      </c>
      <c r="T321" s="11"/>
      <c r="U321" s="12"/>
      <c r="V321" s="12"/>
      <c r="W321" s="13"/>
      <c r="X321" s="14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6"/>
      <c r="AL321" s="16"/>
      <c r="AM321" s="11"/>
      <c r="AN321" s="12"/>
      <c r="AO321" s="12"/>
      <c r="AP321" s="13"/>
      <c r="AQ321" s="14"/>
      <c r="AR321" s="11"/>
      <c r="AS321" s="11"/>
      <c r="AT321" s="11"/>
      <c r="AU321" s="11"/>
      <c r="AV321" s="11"/>
      <c r="AW321" s="11"/>
      <c r="AX321" s="11"/>
      <c r="AY321" s="11"/>
      <c r="AZ321" s="11"/>
      <c r="BA321" s="11"/>
      <c r="BB321" s="11"/>
      <c r="BC321" s="11"/>
      <c r="BD321" s="16"/>
      <c r="BE321" s="16"/>
      <c r="BF321" s="11"/>
      <c r="BG321" s="12"/>
      <c r="BH321" s="12"/>
      <c r="BI321" s="13"/>
      <c r="BJ321" s="14"/>
      <c r="BK321" s="11"/>
      <c r="BL321" s="11"/>
      <c r="BM321" s="11"/>
      <c r="BN321" s="11"/>
      <c r="BO321" s="11"/>
      <c r="BP321" s="11"/>
      <c r="BQ321" s="11"/>
      <c r="BR321" s="11"/>
      <c r="BS321" s="11"/>
      <c r="BT321" s="11"/>
      <c r="BU321" s="11"/>
      <c r="BV321" s="11"/>
      <c r="BW321" s="16"/>
      <c r="BX321" s="16"/>
      <c r="BY321" s="11"/>
      <c r="BZ321" s="12"/>
      <c r="CA321" s="12"/>
      <c r="CB321" s="13"/>
      <c r="CC321" s="14"/>
      <c r="CD321" s="11"/>
      <c r="CE321" s="11"/>
      <c r="CF321" s="11"/>
      <c r="CG321" s="11"/>
      <c r="CH321" s="11"/>
      <c r="CI321" s="11"/>
      <c r="CJ321" s="11"/>
      <c r="CK321" s="11"/>
      <c r="CL321" s="11"/>
      <c r="CM321" s="11"/>
      <c r="CN321" s="11"/>
      <c r="CO321" s="11"/>
      <c r="CP321" s="16"/>
      <c r="CQ321" s="16"/>
      <c r="CR321" s="11"/>
      <c r="CS321" s="12"/>
      <c r="CT321" s="12"/>
      <c r="CU321" s="13"/>
      <c r="CV321" s="14"/>
      <c r="CW321" s="11"/>
      <c r="CX321" s="11"/>
      <c r="CY321" s="11"/>
      <c r="CZ321" s="11"/>
      <c r="DA321" s="11"/>
      <c r="DB321" s="11"/>
      <c r="DC321" s="11"/>
      <c r="DD321" s="11"/>
      <c r="DE321" s="11"/>
      <c r="DF321" s="11"/>
      <c r="DG321" s="11"/>
      <c r="DH321" s="11"/>
      <c r="DI321" s="16"/>
      <c r="DJ321" s="16"/>
      <c r="DK321" s="11"/>
      <c r="DL321" s="12"/>
      <c r="DM321" s="12"/>
      <c r="DN321" s="13"/>
      <c r="DO321" s="14"/>
      <c r="DP321" s="11"/>
      <c r="DQ321" s="11"/>
      <c r="DR321" s="11"/>
      <c r="DS321" s="11"/>
      <c r="DT321" s="11"/>
      <c r="DU321" s="11"/>
      <c r="DV321" s="11"/>
      <c r="DW321" s="11"/>
      <c r="DX321" s="11"/>
      <c r="DY321" s="11"/>
      <c r="DZ321" s="11"/>
      <c r="EA321" s="11"/>
      <c r="EB321" s="16"/>
      <c r="EC321" s="16"/>
      <c r="ED321" s="11"/>
      <c r="EE321" s="12"/>
      <c r="EF321" s="12"/>
      <c r="EG321" s="13"/>
      <c r="EH321" s="14"/>
      <c r="EI321" s="11"/>
      <c r="EJ321" s="11"/>
      <c r="EK321" s="11"/>
      <c r="EL321" s="11"/>
      <c r="EM321" s="11"/>
      <c r="EN321" s="11"/>
      <c r="EO321" s="11"/>
      <c r="EP321" s="11"/>
      <c r="EQ321" s="11"/>
      <c r="ER321" s="11"/>
      <c r="ES321" s="11"/>
      <c r="ET321" s="11"/>
      <c r="EU321" s="16"/>
      <c r="EV321" s="16"/>
      <c r="EW321" s="11"/>
      <c r="EX321" s="12"/>
      <c r="EY321" s="12"/>
      <c r="EZ321" s="13"/>
      <c r="FA321" s="14"/>
      <c r="FB321" s="11"/>
      <c r="FC321" s="11"/>
      <c r="FD321" s="11"/>
      <c r="FE321" s="11"/>
      <c r="FF321" s="11"/>
      <c r="FG321" s="11"/>
      <c r="FH321" s="11"/>
      <c r="FI321" s="11"/>
      <c r="FJ321" s="11"/>
      <c r="FK321" s="11"/>
      <c r="FL321" s="11"/>
      <c r="FM321" s="11"/>
      <c r="FN321" s="16"/>
      <c r="FO321" s="16"/>
      <c r="FP321" s="11"/>
      <c r="FQ321" s="12"/>
      <c r="FR321" s="12"/>
      <c r="FS321" s="13"/>
      <c r="FT321" s="14"/>
      <c r="FU321" s="11"/>
      <c r="FV321" s="11"/>
      <c r="FW321" s="11"/>
      <c r="FX321" s="11"/>
      <c r="FY321" s="11"/>
      <c r="FZ321" s="11"/>
      <c r="GA321" s="11"/>
      <c r="GB321" s="11"/>
      <c r="GC321" s="11"/>
      <c r="GD321" s="11"/>
      <c r="GE321" s="11"/>
      <c r="GF321" s="11"/>
      <c r="GG321" s="16"/>
      <c r="GH321" s="16"/>
      <c r="GI321" s="11"/>
      <c r="GJ321" s="12"/>
      <c r="GK321" s="12"/>
      <c r="GL321" s="13"/>
      <c r="GM321" s="14"/>
      <c r="GN321" s="11"/>
      <c r="GO321" s="11"/>
      <c r="GP321" s="11"/>
      <c r="GQ321" s="11"/>
      <c r="GR321" s="11"/>
      <c r="GS321" s="11"/>
      <c r="GT321" s="11"/>
      <c r="GU321" s="11"/>
      <c r="GV321" s="11"/>
      <c r="GW321" s="11"/>
      <c r="GX321" s="11"/>
      <c r="GY321" s="11"/>
      <c r="GZ321" s="16"/>
      <c r="HA321" s="16"/>
      <c r="HB321" s="11"/>
      <c r="HC321" s="12"/>
      <c r="HD321" s="12"/>
      <c r="HE321" s="13"/>
      <c r="HF321" s="14"/>
      <c r="HG321" s="11"/>
      <c r="HH321" s="11"/>
      <c r="HI321" s="11"/>
      <c r="HJ321" s="11"/>
      <c r="HK321" s="11"/>
      <c r="HL321" s="11"/>
      <c r="HM321" s="11"/>
      <c r="HN321" s="11"/>
      <c r="HO321" s="11"/>
      <c r="HP321" s="11"/>
      <c r="HQ321" s="11"/>
      <c r="HR321" s="11"/>
      <c r="HS321" s="16"/>
      <c r="HT321" s="16"/>
      <c r="HU321" s="11"/>
      <c r="HV321" s="12"/>
      <c r="HW321" s="12"/>
      <c r="HX321" s="13"/>
      <c r="HY321" s="14"/>
      <c r="HZ321" s="11"/>
      <c r="IA321" s="11"/>
      <c r="IB321" s="11"/>
      <c r="IC321" s="11"/>
      <c r="ID321" s="11"/>
      <c r="IE321" s="11"/>
      <c r="IF321" s="11"/>
      <c r="IG321" s="11"/>
      <c r="IH321" s="11"/>
      <c r="II321" s="11"/>
      <c r="IJ321" s="11"/>
      <c r="IK321" s="11"/>
      <c r="IL321" s="16"/>
      <c r="IM321" s="16"/>
      <c r="IN321" s="11"/>
      <c r="IO321" s="12"/>
      <c r="IP321" s="12"/>
      <c r="IQ321" s="13"/>
      <c r="IR321" s="14"/>
      <c r="IS321" s="11"/>
      <c r="IT321" s="11"/>
      <c r="IU321" s="11"/>
      <c r="IV321" s="11"/>
      <c r="IW321" s="11"/>
      <c r="IX321" s="11"/>
      <c r="IY321" s="11"/>
      <c r="IZ321" s="11"/>
      <c r="JA321" s="11"/>
      <c r="JB321" s="11"/>
      <c r="JC321" s="11"/>
      <c r="JD321" s="11"/>
      <c r="JE321" s="16"/>
      <c r="JF321" s="16"/>
      <c r="JG321" s="11"/>
      <c r="JH321" s="12"/>
      <c r="JI321" s="12"/>
      <c r="JJ321" s="13"/>
      <c r="JK321" s="14"/>
      <c r="JL321" s="11"/>
      <c r="JM321" s="11"/>
      <c r="JN321" s="11"/>
      <c r="JO321" s="11"/>
      <c r="JP321" s="11"/>
      <c r="JQ321" s="11"/>
      <c r="JR321" s="11"/>
      <c r="JS321" s="11"/>
      <c r="JT321" s="11"/>
      <c r="JU321" s="11"/>
      <c r="JV321" s="11"/>
      <c r="JW321" s="11"/>
      <c r="JX321" s="16"/>
      <c r="JY321" s="16"/>
      <c r="JZ321" s="11"/>
      <c r="KA321" s="12"/>
      <c r="KB321" s="12"/>
      <c r="KC321" s="13"/>
      <c r="KD321" s="14"/>
      <c r="KE321" s="11"/>
      <c r="KF321" s="11"/>
      <c r="KG321" s="11"/>
      <c r="KH321" s="11"/>
      <c r="KI321" s="11"/>
      <c r="KJ321" s="11"/>
      <c r="KK321" s="11"/>
      <c r="KL321" s="11"/>
      <c r="KM321" s="11"/>
      <c r="KN321" s="11"/>
      <c r="KO321" s="11"/>
      <c r="KP321" s="11"/>
      <c r="KQ321" s="16"/>
      <c r="KR321" s="16"/>
      <c r="KS321" s="11"/>
      <c r="KT321" s="12"/>
      <c r="KU321" s="12"/>
      <c r="KV321" s="13"/>
      <c r="KW321" s="14"/>
      <c r="KX321" s="11"/>
      <c r="KY321" s="11"/>
      <c r="KZ321" s="11"/>
      <c r="LA321" s="11"/>
      <c r="LB321" s="11"/>
      <c r="LC321" s="11"/>
      <c r="LD321" s="11"/>
      <c r="LE321" s="11"/>
      <c r="LF321" s="11"/>
      <c r="LG321" s="11"/>
      <c r="LH321" s="11"/>
      <c r="LI321" s="11"/>
      <c r="LJ321" s="16"/>
      <c r="LK321" s="16"/>
      <c r="LL321" s="11"/>
      <c r="LM321" s="12"/>
      <c r="LN321" s="12"/>
      <c r="LO321" s="13"/>
      <c r="LP321" s="14"/>
      <c r="LQ321" s="11"/>
      <c r="LR321" s="11"/>
      <c r="LS321" s="11"/>
      <c r="LT321" s="11"/>
      <c r="LU321" s="11"/>
      <c r="LV321" s="11"/>
      <c r="LW321" s="11"/>
      <c r="LX321" s="11"/>
      <c r="LY321" s="11"/>
      <c r="LZ321" s="11"/>
      <c r="MA321" s="11"/>
      <c r="MB321" s="11"/>
      <c r="MC321" s="16"/>
      <c r="MD321" s="16"/>
      <c r="ME321" s="11"/>
      <c r="MF321" s="12"/>
      <c r="MG321" s="12"/>
      <c r="MH321" s="13"/>
      <c r="MI321" s="14"/>
      <c r="MJ321" s="11"/>
      <c r="MK321" s="11"/>
      <c r="ML321" s="11"/>
      <c r="MM321" s="11"/>
      <c r="MN321" s="11"/>
      <c r="MO321" s="11"/>
      <c r="MP321" s="11"/>
      <c r="MQ321" s="11"/>
      <c r="MR321" s="11"/>
      <c r="MS321" s="11"/>
      <c r="MT321" s="11"/>
      <c r="MU321" s="11"/>
      <c r="MV321" s="16"/>
      <c r="MW321" s="16"/>
      <c r="MX321" s="11"/>
      <c r="MY321" s="12"/>
      <c r="MZ321" s="12"/>
      <c r="NA321" s="13"/>
      <c r="NB321" s="14"/>
      <c r="NC321" s="11"/>
      <c r="ND321" s="11"/>
      <c r="NE321" s="11"/>
      <c r="NF321" s="11"/>
      <c r="NG321" s="11"/>
      <c r="NH321" s="11"/>
      <c r="NI321" s="11"/>
      <c r="NJ321" s="11"/>
      <c r="NK321" s="11"/>
      <c r="NL321" s="11"/>
      <c r="NM321" s="11"/>
      <c r="NN321" s="11"/>
      <c r="NO321" s="16"/>
      <c r="NP321" s="16"/>
      <c r="NQ321" s="11"/>
      <c r="NR321" s="12"/>
      <c r="NS321" s="12"/>
      <c r="NT321" s="13"/>
      <c r="NU321" s="14"/>
      <c r="NV321" s="11"/>
      <c r="NW321" s="11"/>
      <c r="NX321" s="11"/>
      <c r="NY321" s="11"/>
      <c r="NZ321" s="11"/>
      <c r="OA321" s="11"/>
      <c r="OB321" s="11"/>
      <c r="OC321" s="11"/>
      <c r="OD321" s="11"/>
      <c r="OE321" s="11"/>
      <c r="OF321" s="11"/>
      <c r="OG321" s="11"/>
      <c r="OH321" s="16"/>
      <c r="OI321" s="16"/>
      <c r="OJ321" s="11"/>
      <c r="OK321" s="12"/>
      <c r="OL321" s="12"/>
      <c r="OM321" s="13"/>
      <c r="ON321" s="14"/>
      <c r="OO321" s="11"/>
      <c r="OP321" s="11"/>
      <c r="OQ321" s="11"/>
      <c r="OR321" s="11"/>
      <c r="OS321" s="11"/>
      <c r="OT321" s="11"/>
      <c r="OU321" s="11"/>
      <c r="OV321" s="11"/>
      <c r="OW321" s="11"/>
      <c r="OX321" s="11"/>
      <c r="OY321" s="11"/>
      <c r="OZ321" s="11"/>
      <c r="PA321" s="16"/>
      <c r="PB321" s="16"/>
    </row>
    <row r="322" spans="1:418" ht="100" customHeight="1" x14ac:dyDescent="0.75">
      <c r="A322" s="12">
        <v>3575</v>
      </c>
      <c r="B322" s="12" t="s">
        <v>3574</v>
      </c>
      <c r="C322" s="12" t="s">
        <v>7685</v>
      </c>
      <c r="D322" s="26">
        <v>10000</v>
      </c>
      <c r="E322" s="27">
        <v>10133</v>
      </c>
      <c r="F322" s="12" t="s">
        <v>8218</v>
      </c>
      <c r="G322" s="12" t="s">
        <v>8223</v>
      </c>
      <c r="H322" s="12" t="s">
        <v>8245</v>
      </c>
      <c r="I322" s="12">
        <v>1470887940</v>
      </c>
      <c r="J322" s="12">
        <v>1468176527</v>
      </c>
      <c r="K322" s="12" t="b">
        <v>0</v>
      </c>
      <c r="L322" s="12">
        <v>102</v>
      </c>
      <c r="M322" s="12" t="b">
        <v>1</v>
      </c>
      <c r="N322" s="12" t="s">
        <v>8273</v>
      </c>
      <c r="O322" s="12" t="s">
        <v>8274</v>
      </c>
      <c r="P322" s="12">
        <v>101</v>
      </c>
      <c r="Q322" s="12">
        <v>99.34</v>
      </c>
      <c r="R322" s="15">
        <v>42561.783877314811</v>
      </c>
      <c r="S322" s="15">
        <v>42593.165972222225</v>
      </c>
      <c r="T322" s="11"/>
      <c r="U322" s="12"/>
      <c r="V322" s="12"/>
      <c r="W322" s="13"/>
      <c r="X322" s="14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  <c r="AK322" s="16"/>
      <c r="AL322" s="16"/>
      <c r="AM322" s="11"/>
      <c r="AN322" s="12"/>
      <c r="AO322" s="12"/>
      <c r="AP322" s="13"/>
      <c r="AQ322" s="14"/>
      <c r="AR322" s="11"/>
      <c r="AS322" s="11"/>
      <c r="AT322" s="11"/>
      <c r="AU322" s="11"/>
      <c r="AV322" s="11"/>
      <c r="AW322" s="11"/>
      <c r="AX322" s="11"/>
      <c r="AY322" s="11"/>
      <c r="AZ322" s="11"/>
      <c r="BA322" s="11"/>
      <c r="BB322" s="11"/>
      <c r="BC322" s="11"/>
      <c r="BD322" s="16"/>
      <c r="BE322" s="16"/>
      <c r="BF322" s="11"/>
      <c r="BG322" s="12"/>
      <c r="BH322" s="12"/>
      <c r="BI322" s="13"/>
      <c r="BJ322" s="14"/>
      <c r="BK322" s="11"/>
      <c r="BL322" s="11"/>
      <c r="BM322" s="11"/>
      <c r="BN322" s="11"/>
      <c r="BO322" s="11"/>
      <c r="BP322" s="11"/>
      <c r="BQ322" s="11"/>
      <c r="BR322" s="11"/>
      <c r="BS322" s="11"/>
      <c r="BT322" s="11"/>
      <c r="BU322" s="11"/>
      <c r="BV322" s="11"/>
      <c r="BW322" s="16"/>
      <c r="BX322" s="16"/>
      <c r="BY322" s="11"/>
      <c r="BZ322" s="12"/>
      <c r="CA322" s="12"/>
      <c r="CB322" s="13"/>
      <c r="CC322" s="14"/>
      <c r="CD322" s="11"/>
      <c r="CE322" s="11"/>
      <c r="CF322" s="11"/>
      <c r="CG322" s="11"/>
      <c r="CH322" s="11"/>
      <c r="CI322" s="11"/>
      <c r="CJ322" s="11"/>
      <c r="CK322" s="11"/>
      <c r="CL322" s="11"/>
      <c r="CM322" s="11"/>
      <c r="CN322" s="11"/>
      <c r="CO322" s="11"/>
      <c r="CP322" s="16"/>
      <c r="CQ322" s="16"/>
      <c r="CR322" s="11"/>
      <c r="CS322" s="12"/>
      <c r="CT322" s="12"/>
      <c r="CU322" s="13"/>
      <c r="CV322" s="14"/>
      <c r="CW322" s="11"/>
      <c r="CX322" s="11"/>
      <c r="CY322" s="11"/>
      <c r="CZ322" s="11"/>
      <c r="DA322" s="11"/>
      <c r="DB322" s="11"/>
      <c r="DC322" s="11"/>
      <c r="DD322" s="11"/>
      <c r="DE322" s="11"/>
      <c r="DF322" s="11"/>
      <c r="DG322" s="11"/>
      <c r="DH322" s="11"/>
      <c r="DI322" s="16"/>
      <c r="DJ322" s="16"/>
      <c r="DK322" s="11"/>
      <c r="DL322" s="12"/>
      <c r="DM322" s="12"/>
      <c r="DN322" s="13"/>
      <c r="DO322" s="14"/>
      <c r="DP322" s="11"/>
      <c r="DQ322" s="11"/>
      <c r="DR322" s="11"/>
      <c r="DS322" s="11"/>
      <c r="DT322" s="11"/>
      <c r="DU322" s="11"/>
      <c r="DV322" s="11"/>
      <c r="DW322" s="11"/>
      <c r="DX322" s="11"/>
      <c r="DY322" s="11"/>
      <c r="DZ322" s="11"/>
      <c r="EA322" s="11"/>
      <c r="EB322" s="16"/>
      <c r="EC322" s="16"/>
      <c r="ED322" s="11"/>
      <c r="EE322" s="12"/>
      <c r="EF322" s="12"/>
      <c r="EG322" s="13"/>
      <c r="EH322" s="14"/>
      <c r="EI322" s="11"/>
      <c r="EJ322" s="11"/>
      <c r="EK322" s="11"/>
      <c r="EL322" s="11"/>
      <c r="EM322" s="11"/>
      <c r="EN322" s="11"/>
      <c r="EO322" s="11"/>
      <c r="EP322" s="11"/>
      <c r="EQ322" s="11"/>
      <c r="ER322" s="11"/>
      <c r="ES322" s="11"/>
      <c r="ET322" s="11"/>
      <c r="EU322" s="16"/>
      <c r="EV322" s="16"/>
      <c r="EW322" s="11"/>
      <c r="EX322" s="12"/>
      <c r="EY322" s="12"/>
      <c r="EZ322" s="13"/>
      <c r="FA322" s="14"/>
      <c r="FB322" s="11"/>
      <c r="FC322" s="11"/>
      <c r="FD322" s="11"/>
      <c r="FE322" s="11"/>
      <c r="FF322" s="11"/>
      <c r="FG322" s="11"/>
      <c r="FH322" s="11"/>
      <c r="FI322" s="11"/>
      <c r="FJ322" s="11"/>
      <c r="FK322" s="11"/>
      <c r="FL322" s="11"/>
      <c r="FM322" s="11"/>
      <c r="FN322" s="16"/>
      <c r="FO322" s="16"/>
      <c r="FP322" s="11"/>
      <c r="FQ322" s="12"/>
      <c r="FR322" s="12"/>
      <c r="FS322" s="13"/>
      <c r="FT322" s="14"/>
      <c r="FU322" s="11"/>
      <c r="FV322" s="11"/>
      <c r="FW322" s="11"/>
      <c r="FX322" s="11"/>
      <c r="FY322" s="11"/>
      <c r="FZ322" s="11"/>
      <c r="GA322" s="11"/>
      <c r="GB322" s="11"/>
      <c r="GC322" s="11"/>
      <c r="GD322" s="11"/>
      <c r="GE322" s="11"/>
      <c r="GF322" s="11"/>
      <c r="GG322" s="16"/>
      <c r="GH322" s="16"/>
      <c r="GI322" s="11"/>
      <c r="GJ322" s="12"/>
      <c r="GK322" s="12"/>
      <c r="GL322" s="13"/>
      <c r="GM322" s="14"/>
      <c r="GN322" s="11"/>
      <c r="GO322" s="11"/>
      <c r="GP322" s="11"/>
      <c r="GQ322" s="11"/>
      <c r="GR322" s="11"/>
      <c r="GS322" s="11"/>
      <c r="GT322" s="11"/>
      <c r="GU322" s="11"/>
      <c r="GV322" s="11"/>
      <c r="GW322" s="11"/>
      <c r="GX322" s="11"/>
      <c r="GY322" s="11"/>
      <c r="GZ322" s="16"/>
      <c r="HA322" s="16"/>
      <c r="HB322" s="11"/>
      <c r="HC322" s="12"/>
      <c r="HD322" s="12"/>
      <c r="HE322" s="13"/>
      <c r="HF322" s="14"/>
      <c r="HG322" s="11"/>
      <c r="HH322" s="11"/>
      <c r="HI322" s="11"/>
      <c r="HJ322" s="11"/>
      <c r="HK322" s="11"/>
      <c r="HL322" s="11"/>
      <c r="HM322" s="11"/>
      <c r="HN322" s="11"/>
      <c r="HO322" s="11"/>
      <c r="HP322" s="11"/>
      <c r="HQ322" s="11"/>
      <c r="HR322" s="11"/>
      <c r="HS322" s="16"/>
      <c r="HT322" s="16"/>
      <c r="HU322" s="11"/>
      <c r="HV322" s="12"/>
      <c r="HW322" s="12"/>
      <c r="HX322" s="13"/>
      <c r="HY322" s="14"/>
      <c r="HZ322" s="11"/>
      <c r="IA322" s="11"/>
      <c r="IB322" s="11"/>
      <c r="IC322" s="11"/>
      <c r="ID322" s="11"/>
      <c r="IE322" s="11"/>
      <c r="IF322" s="11"/>
      <c r="IG322" s="11"/>
      <c r="IH322" s="11"/>
      <c r="II322" s="11"/>
      <c r="IJ322" s="11"/>
      <c r="IK322" s="11"/>
      <c r="IL322" s="16"/>
      <c r="IM322" s="16"/>
      <c r="IN322" s="11"/>
      <c r="IO322" s="12"/>
      <c r="IP322" s="12"/>
      <c r="IQ322" s="13"/>
      <c r="IR322" s="14"/>
      <c r="IS322" s="11"/>
      <c r="IT322" s="11"/>
      <c r="IU322" s="11"/>
      <c r="IV322" s="11"/>
      <c r="IW322" s="11"/>
      <c r="IX322" s="11"/>
      <c r="IY322" s="11"/>
      <c r="IZ322" s="11"/>
      <c r="JA322" s="11"/>
      <c r="JB322" s="11"/>
      <c r="JC322" s="11"/>
      <c r="JD322" s="11"/>
      <c r="JE322" s="16"/>
      <c r="JF322" s="16"/>
      <c r="JG322" s="11"/>
      <c r="JH322" s="12"/>
      <c r="JI322" s="12"/>
      <c r="JJ322" s="13"/>
      <c r="JK322" s="14"/>
      <c r="JL322" s="11"/>
      <c r="JM322" s="11"/>
      <c r="JN322" s="11"/>
      <c r="JO322" s="11"/>
      <c r="JP322" s="11"/>
      <c r="JQ322" s="11"/>
      <c r="JR322" s="11"/>
      <c r="JS322" s="11"/>
      <c r="JT322" s="11"/>
      <c r="JU322" s="11"/>
      <c r="JV322" s="11"/>
      <c r="JW322" s="11"/>
      <c r="JX322" s="16"/>
      <c r="JY322" s="16"/>
      <c r="JZ322" s="11"/>
      <c r="KA322" s="12"/>
      <c r="KB322" s="12"/>
      <c r="KC322" s="13"/>
      <c r="KD322" s="14"/>
      <c r="KE322" s="11"/>
      <c r="KF322" s="11"/>
      <c r="KG322" s="11"/>
      <c r="KH322" s="11"/>
      <c r="KI322" s="11"/>
      <c r="KJ322" s="11"/>
      <c r="KK322" s="11"/>
      <c r="KL322" s="11"/>
      <c r="KM322" s="11"/>
      <c r="KN322" s="11"/>
      <c r="KO322" s="11"/>
      <c r="KP322" s="11"/>
      <c r="KQ322" s="16"/>
      <c r="KR322" s="16"/>
      <c r="KS322" s="11"/>
      <c r="KT322" s="12"/>
      <c r="KU322" s="12"/>
      <c r="KV322" s="13"/>
      <c r="KW322" s="14"/>
      <c r="KX322" s="11"/>
      <c r="KY322" s="11"/>
      <c r="KZ322" s="11"/>
      <c r="LA322" s="11"/>
      <c r="LB322" s="11"/>
      <c r="LC322" s="11"/>
      <c r="LD322" s="11"/>
      <c r="LE322" s="11"/>
      <c r="LF322" s="11"/>
      <c r="LG322" s="11"/>
      <c r="LH322" s="11"/>
      <c r="LI322" s="11"/>
      <c r="LJ322" s="16"/>
      <c r="LK322" s="16"/>
      <c r="LL322" s="11"/>
      <c r="LM322" s="12"/>
      <c r="LN322" s="12"/>
      <c r="LO322" s="13"/>
      <c r="LP322" s="14"/>
      <c r="LQ322" s="11"/>
      <c r="LR322" s="11"/>
      <c r="LS322" s="11"/>
      <c r="LT322" s="11"/>
      <c r="LU322" s="11"/>
      <c r="LV322" s="11"/>
      <c r="LW322" s="11"/>
      <c r="LX322" s="11"/>
      <c r="LY322" s="11"/>
      <c r="LZ322" s="11"/>
      <c r="MA322" s="11"/>
      <c r="MB322" s="11"/>
      <c r="MC322" s="16"/>
      <c r="MD322" s="16"/>
      <c r="ME322" s="11"/>
      <c r="MF322" s="12"/>
      <c r="MG322" s="12"/>
      <c r="MH322" s="13"/>
      <c r="MI322" s="14"/>
      <c r="MJ322" s="11"/>
      <c r="MK322" s="11"/>
      <c r="ML322" s="11"/>
      <c r="MM322" s="11"/>
      <c r="MN322" s="11"/>
      <c r="MO322" s="11"/>
      <c r="MP322" s="11"/>
      <c r="MQ322" s="11"/>
      <c r="MR322" s="11"/>
      <c r="MS322" s="11"/>
      <c r="MT322" s="11"/>
      <c r="MU322" s="11"/>
      <c r="MV322" s="16"/>
      <c r="MW322" s="16"/>
      <c r="MX322" s="11"/>
      <c r="MY322" s="12"/>
      <c r="MZ322" s="12"/>
      <c r="NA322" s="13"/>
      <c r="NB322" s="14"/>
      <c r="NC322" s="11"/>
      <c r="ND322" s="11"/>
      <c r="NE322" s="11"/>
      <c r="NF322" s="11"/>
      <c r="NG322" s="11"/>
      <c r="NH322" s="11"/>
      <c r="NI322" s="11"/>
      <c r="NJ322" s="11"/>
      <c r="NK322" s="11"/>
      <c r="NL322" s="11"/>
      <c r="NM322" s="11"/>
      <c r="NN322" s="11"/>
      <c r="NO322" s="16"/>
      <c r="NP322" s="16"/>
      <c r="NQ322" s="11"/>
      <c r="NR322" s="12"/>
      <c r="NS322" s="12"/>
      <c r="NT322" s="13"/>
      <c r="NU322" s="14"/>
      <c r="NV322" s="11"/>
      <c r="NW322" s="11"/>
      <c r="NX322" s="11"/>
      <c r="NY322" s="11"/>
      <c r="NZ322" s="11"/>
      <c r="OA322" s="11"/>
      <c r="OB322" s="11"/>
      <c r="OC322" s="11"/>
      <c r="OD322" s="11"/>
      <c r="OE322" s="11"/>
      <c r="OF322" s="11"/>
      <c r="OG322" s="11"/>
      <c r="OH322" s="16"/>
      <c r="OI322" s="16"/>
      <c r="OJ322" s="11"/>
      <c r="OK322" s="12"/>
      <c r="OL322" s="12"/>
      <c r="OM322" s="13"/>
      <c r="ON322" s="14"/>
      <c r="OO322" s="11"/>
      <c r="OP322" s="11"/>
      <c r="OQ322" s="11"/>
      <c r="OR322" s="11"/>
      <c r="OS322" s="11"/>
      <c r="OT322" s="11"/>
      <c r="OU322" s="11"/>
      <c r="OV322" s="11"/>
      <c r="OW322" s="11"/>
      <c r="OX322" s="11"/>
      <c r="OY322" s="11"/>
      <c r="OZ322" s="11"/>
      <c r="PA322" s="16"/>
      <c r="PB322" s="16"/>
    </row>
    <row r="323" spans="1:418" ht="100" customHeight="1" x14ac:dyDescent="0.75">
      <c r="A323" s="12">
        <v>3576</v>
      </c>
      <c r="B323" s="12" t="s">
        <v>3575</v>
      </c>
      <c r="C323" s="12" t="s">
        <v>7686</v>
      </c>
      <c r="D323" s="26">
        <v>100</v>
      </c>
      <c r="E323" s="27">
        <v>100</v>
      </c>
      <c r="F323" s="12" t="s">
        <v>8218</v>
      </c>
      <c r="G323" s="12" t="s">
        <v>8223</v>
      </c>
      <c r="H323" s="12" t="s">
        <v>8245</v>
      </c>
      <c r="I323" s="12">
        <v>1480947054</v>
      </c>
      <c r="J323" s="12">
        <v>1475759454</v>
      </c>
      <c r="K323" s="12" t="b">
        <v>0</v>
      </c>
      <c r="L323" s="12">
        <v>5</v>
      </c>
      <c r="M323" s="12" t="b">
        <v>1</v>
      </c>
      <c r="N323" s="12" t="s">
        <v>8273</v>
      </c>
      <c r="O323" s="12" t="s">
        <v>8274</v>
      </c>
      <c r="P323" s="12">
        <v>100</v>
      </c>
      <c r="Q323" s="12">
        <v>20</v>
      </c>
      <c r="R323" s="15">
        <v>42649.54923611111</v>
      </c>
      <c r="S323" s="15">
        <v>42709.590902777782</v>
      </c>
      <c r="T323" s="11"/>
      <c r="U323" s="12"/>
      <c r="V323" s="12"/>
      <c r="W323" s="13"/>
      <c r="X323" s="14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6"/>
      <c r="AL323" s="16"/>
      <c r="AM323" s="11"/>
      <c r="AN323" s="12"/>
      <c r="AO323" s="12"/>
      <c r="AP323" s="13"/>
      <c r="AQ323" s="14"/>
      <c r="AR323" s="11"/>
      <c r="AS323" s="11"/>
      <c r="AT323" s="11"/>
      <c r="AU323" s="11"/>
      <c r="AV323" s="11"/>
      <c r="AW323" s="11"/>
      <c r="AX323" s="11"/>
      <c r="AY323" s="11"/>
      <c r="AZ323" s="11"/>
      <c r="BA323" s="11"/>
      <c r="BB323" s="11"/>
      <c r="BC323" s="11"/>
      <c r="BD323" s="16"/>
      <c r="BE323" s="16"/>
      <c r="BF323" s="11"/>
      <c r="BG323" s="12"/>
      <c r="BH323" s="12"/>
      <c r="BI323" s="13"/>
      <c r="BJ323" s="14"/>
      <c r="BK323" s="11"/>
      <c r="BL323" s="11"/>
      <c r="BM323" s="11"/>
      <c r="BN323" s="11"/>
      <c r="BO323" s="11"/>
      <c r="BP323" s="11"/>
      <c r="BQ323" s="11"/>
      <c r="BR323" s="11"/>
      <c r="BS323" s="11"/>
      <c r="BT323" s="11"/>
      <c r="BU323" s="11"/>
      <c r="BV323" s="11"/>
      <c r="BW323" s="16"/>
      <c r="BX323" s="16"/>
      <c r="BY323" s="11"/>
      <c r="BZ323" s="12"/>
      <c r="CA323" s="12"/>
      <c r="CB323" s="13"/>
      <c r="CC323" s="14"/>
      <c r="CD323" s="11"/>
      <c r="CE323" s="11"/>
      <c r="CF323" s="11"/>
      <c r="CG323" s="11"/>
      <c r="CH323" s="11"/>
      <c r="CI323" s="11"/>
      <c r="CJ323" s="11"/>
      <c r="CK323" s="11"/>
      <c r="CL323" s="11"/>
      <c r="CM323" s="11"/>
      <c r="CN323" s="11"/>
      <c r="CO323" s="11"/>
      <c r="CP323" s="16"/>
      <c r="CQ323" s="16"/>
      <c r="CR323" s="11"/>
      <c r="CS323" s="12"/>
      <c r="CT323" s="12"/>
      <c r="CU323" s="13"/>
      <c r="CV323" s="14"/>
      <c r="CW323" s="11"/>
      <c r="CX323" s="11"/>
      <c r="CY323" s="11"/>
      <c r="CZ323" s="11"/>
      <c r="DA323" s="11"/>
      <c r="DB323" s="11"/>
      <c r="DC323" s="11"/>
      <c r="DD323" s="11"/>
      <c r="DE323" s="11"/>
      <c r="DF323" s="11"/>
      <c r="DG323" s="11"/>
      <c r="DH323" s="11"/>
      <c r="DI323" s="16"/>
      <c r="DJ323" s="16"/>
      <c r="DK323" s="11"/>
      <c r="DL323" s="12"/>
      <c r="DM323" s="12"/>
      <c r="DN323" s="13"/>
      <c r="DO323" s="14"/>
      <c r="DP323" s="11"/>
      <c r="DQ323" s="11"/>
      <c r="DR323" s="11"/>
      <c r="DS323" s="11"/>
      <c r="DT323" s="11"/>
      <c r="DU323" s="11"/>
      <c r="DV323" s="11"/>
      <c r="DW323" s="11"/>
      <c r="DX323" s="11"/>
      <c r="DY323" s="11"/>
      <c r="DZ323" s="11"/>
      <c r="EA323" s="11"/>
      <c r="EB323" s="16"/>
      <c r="EC323" s="16"/>
      <c r="ED323" s="11"/>
      <c r="EE323" s="12"/>
      <c r="EF323" s="12"/>
      <c r="EG323" s="13"/>
      <c r="EH323" s="14"/>
      <c r="EI323" s="11"/>
      <c r="EJ323" s="11"/>
      <c r="EK323" s="11"/>
      <c r="EL323" s="11"/>
      <c r="EM323" s="11"/>
      <c r="EN323" s="11"/>
      <c r="EO323" s="11"/>
      <c r="EP323" s="11"/>
      <c r="EQ323" s="11"/>
      <c r="ER323" s="11"/>
      <c r="ES323" s="11"/>
      <c r="ET323" s="11"/>
      <c r="EU323" s="16"/>
      <c r="EV323" s="16"/>
      <c r="EW323" s="11"/>
      <c r="EX323" s="12"/>
      <c r="EY323" s="12"/>
      <c r="EZ323" s="13"/>
      <c r="FA323" s="14"/>
      <c r="FB323" s="11"/>
      <c r="FC323" s="11"/>
      <c r="FD323" s="11"/>
      <c r="FE323" s="11"/>
      <c r="FF323" s="11"/>
      <c r="FG323" s="11"/>
      <c r="FH323" s="11"/>
      <c r="FI323" s="11"/>
      <c r="FJ323" s="11"/>
      <c r="FK323" s="11"/>
      <c r="FL323" s="11"/>
      <c r="FM323" s="11"/>
      <c r="FN323" s="16"/>
      <c r="FO323" s="16"/>
      <c r="FP323" s="11"/>
      <c r="FQ323" s="12"/>
      <c r="FR323" s="12"/>
      <c r="FS323" s="13"/>
      <c r="FT323" s="14"/>
      <c r="FU323" s="11"/>
      <c r="FV323" s="11"/>
      <c r="FW323" s="11"/>
      <c r="FX323" s="11"/>
      <c r="FY323" s="11"/>
      <c r="FZ323" s="11"/>
      <c r="GA323" s="11"/>
      <c r="GB323" s="11"/>
      <c r="GC323" s="11"/>
      <c r="GD323" s="11"/>
      <c r="GE323" s="11"/>
      <c r="GF323" s="11"/>
      <c r="GG323" s="16"/>
      <c r="GH323" s="16"/>
      <c r="GI323" s="11"/>
      <c r="GJ323" s="12"/>
      <c r="GK323" s="12"/>
      <c r="GL323" s="13"/>
      <c r="GM323" s="14"/>
      <c r="GN323" s="11"/>
      <c r="GO323" s="11"/>
      <c r="GP323" s="11"/>
      <c r="GQ323" s="11"/>
      <c r="GR323" s="11"/>
      <c r="GS323" s="11"/>
      <c r="GT323" s="11"/>
      <c r="GU323" s="11"/>
      <c r="GV323" s="11"/>
      <c r="GW323" s="11"/>
      <c r="GX323" s="11"/>
      <c r="GY323" s="11"/>
      <c r="GZ323" s="16"/>
      <c r="HA323" s="16"/>
      <c r="HB323" s="11"/>
      <c r="HC323" s="12"/>
      <c r="HD323" s="12"/>
      <c r="HE323" s="13"/>
      <c r="HF323" s="14"/>
      <c r="HG323" s="11"/>
      <c r="HH323" s="11"/>
      <c r="HI323" s="11"/>
      <c r="HJ323" s="11"/>
      <c r="HK323" s="11"/>
      <c r="HL323" s="11"/>
      <c r="HM323" s="11"/>
      <c r="HN323" s="11"/>
      <c r="HO323" s="11"/>
      <c r="HP323" s="11"/>
      <c r="HQ323" s="11"/>
      <c r="HR323" s="11"/>
      <c r="HS323" s="16"/>
      <c r="HT323" s="16"/>
      <c r="HU323" s="11"/>
      <c r="HV323" s="12"/>
      <c r="HW323" s="12"/>
      <c r="HX323" s="13"/>
      <c r="HY323" s="14"/>
      <c r="HZ323" s="11"/>
      <c r="IA323" s="11"/>
      <c r="IB323" s="11"/>
      <c r="IC323" s="11"/>
      <c r="ID323" s="11"/>
      <c r="IE323" s="11"/>
      <c r="IF323" s="11"/>
      <c r="IG323" s="11"/>
      <c r="IH323" s="11"/>
      <c r="II323" s="11"/>
      <c r="IJ323" s="11"/>
      <c r="IK323" s="11"/>
      <c r="IL323" s="16"/>
      <c r="IM323" s="16"/>
      <c r="IN323" s="11"/>
      <c r="IO323" s="12"/>
      <c r="IP323" s="12"/>
      <c r="IQ323" s="13"/>
      <c r="IR323" s="14"/>
      <c r="IS323" s="11"/>
      <c r="IT323" s="11"/>
      <c r="IU323" s="11"/>
      <c r="IV323" s="11"/>
      <c r="IW323" s="11"/>
      <c r="IX323" s="11"/>
      <c r="IY323" s="11"/>
      <c r="IZ323" s="11"/>
      <c r="JA323" s="11"/>
      <c r="JB323" s="11"/>
      <c r="JC323" s="11"/>
      <c r="JD323" s="11"/>
      <c r="JE323" s="16"/>
      <c r="JF323" s="16"/>
      <c r="JG323" s="11"/>
      <c r="JH323" s="12"/>
      <c r="JI323" s="12"/>
      <c r="JJ323" s="13"/>
      <c r="JK323" s="14"/>
      <c r="JL323" s="11"/>
      <c r="JM323" s="11"/>
      <c r="JN323" s="11"/>
      <c r="JO323" s="11"/>
      <c r="JP323" s="11"/>
      <c r="JQ323" s="11"/>
      <c r="JR323" s="11"/>
      <c r="JS323" s="11"/>
      <c r="JT323" s="11"/>
      <c r="JU323" s="11"/>
      <c r="JV323" s="11"/>
      <c r="JW323" s="11"/>
      <c r="JX323" s="16"/>
      <c r="JY323" s="16"/>
      <c r="JZ323" s="11"/>
      <c r="KA323" s="12"/>
      <c r="KB323" s="12"/>
      <c r="KC323" s="13"/>
      <c r="KD323" s="14"/>
      <c r="KE323" s="11"/>
      <c r="KF323" s="11"/>
      <c r="KG323" s="11"/>
      <c r="KH323" s="11"/>
      <c r="KI323" s="11"/>
      <c r="KJ323" s="11"/>
      <c r="KK323" s="11"/>
      <c r="KL323" s="11"/>
      <c r="KM323" s="11"/>
      <c r="KN323" s="11"/>
      <c r="KO323" s="11"/>
      <c r="KP323" s="11"/>
      <c r="KQ323" s="16"/>
      <c r="KR323" s="16"/>
      <c r="KS323" s="11"/>
      <c r="KT323" s="12"/>
      <c r="KU323" s="12"/>
      <c r="KV323" s="13"/>
      <c r="KW323" s="14"/>
      <c r="KX323" s="11"/>
      <c r="KY323" s="11"/>
      <c r="KZ323" s="11"/>
      <c r="LA323" s="11"/>
      <c r="LB323" s="11"/>
      <c r="LC323" s="11"/>
      <c r="LD323" s="11"/>
      <c r="LE323" s="11"/>
      <c r="LF323" s="11"/>
      <c r="LG323" s="11"/>
      <c r="LH323" s="11"/>
      <c r="LI323" s="11"/>
      <c r="LJ323" s="16"/>
      <c r="LK323" s="16"/>
      <c r="LL323" s="11"/>
      <c r="LM323" s="12"/>
      <c r="LN323" s="12"/>
      <c r="LO323" s="13"/>
      <c r="LP323" s="14"/>
      <c r="LQ323" s="11"/>
      <c r="LR323" s="11"/>
      <c r="LS323" s="11"/>
      <c r="LT323" s="11"/>
      <c r="LU323" s="11"/>
      <c r="LV323" s="11"/>
      <c r="LW323" s="11"/>
      <c r="LX323" s="11"/>
      <c r="LY323" s="11"/>
      <c r="LZ323" s="11"/>
      <c r="MA323" s="11"/>
      <c r="MB323" s="11"/>
      <c r="MC323" s="16"/>
      <c r="MD323" s="16"/>
      <c r="ME323" s="11"/>
      <c r="MF323" s="12"/>
      <c r="MG323" s="12"/>
      <c r="MH323" s="13"/>
      <c r="MI323" s="14"/>
      <c r="MJ323" s="11"/>
      <c r="MK323" s="11"/>
      <c r="ML323" s="11"/>
      <c r="MM323" s="11"/>
      <c r="MN323" s="11"/>
      <c r="MO323" s="11"/>
      <c r="MP323" s="11"/>
      <c r="MQ323" s="11"/>
      <c r="MR323" s="11"/>
      <c r="MS323" s="11"/>
      <c r="MT323" s="11"/>
      <c r="MU323" s="11"/>
      <c r="MV323" s="16"/>
      <c r="MW323" s="16"/>
      <c r="MX323" s="11"/>
      <c r="MY323" s="12"/>
      <c r="MZ323" s="12"/>
      <c r="NA323" s="13"/>
      <c r="NB323" s="14"/>
      <c r="NC323" s="11"/>
      <c r="ND323" s="11"/>
      <c r="NE323" s="11"/>
      <c r="NF323" s="11"/>
      <c r="NG323" s="11"/>
      <c r="NH323" s="11"/>
      <c r="NI323" s="11"/>
      <c r="NJ323" s="11"/>
      <c r="NK323" s="11"/>
      <c r="NL323" s="11"/>
      <c r="NM323" s="11"/>
      <c r="NN323" s="11"/>
      <c r="NO323" s="16"/>
      <c r="NP323" s="16"/>
      <c r="NQ323" s="11"/>
      <c r="NR323" s="12"/>
      <c r="NS323" s="12"/>
      <c r="NT323" s="13"/>
      <c r="NU323" s="14"/>
      <c r="NV323" s="11"/>
      <c r="NW323" s="11"/>
      <c r="NX323" s="11"/>
      <c r="NY323" s="11"/>
      <c r="NZ323" s="11"/>
      <c r="OA323" s="11"/>
      <c r="OB323" s="11"/>
      <c r="OC323" s="11"/>
      <c r="OD323" s="11"/>
      <c r="OE323" s="11"/>
      <c r="OF323" s="11"/>
      <c r="OG323" s="11"/>
      <c r="OH323" s="16"/>
      <c r="OI323" s="16"/>
      <c r="OJ323" s="11"/>
      <c r="OK323" s="12"/>
      <c r="OL323" s="12"/>
      <c r="OM323" s="13"/>
      <c r="ON323" s="14"/>
      <c r="OO323" s="11"/>
      <c r="OP323" s="11"/>
      <c r="OQ323" s="11"/>
      <c r="OR323" s="11"/>
      <c r="OS323" s="11"/>
      <c r="OT323" s="11"/>
      <c r="OU323" s="11"/>
      <c r="OV323" s="11"/>
      <c r="OW323" s="11"/>
      <c r="OX323" s="11"/>
      <c r="OY323" s="11"/>
      <c r="OZ323" s="11"/>
      <c r="PA323" s="16"/>
      <c r="PB323" s="16"/>
    </row>
    <row r="324" spans="1:418" ht="100" customHeight="1" x14ac:dyDescent="0.75">
      <c r="A324" s="12">
        <v>3577</v>
      </c>
      <c r="B324" s="12" t="s">
        <v>3576</v>
      </c>
      <c r="C324" s="12" t="s">
        <v>7687</v>
      </c>
      <c r="D324" s="26">
        <v>600</v>
      </c>
      <c r="E324" s="27">
        <v>780</v>
      </c>
      <c r="F324" s="12" t="s">
        <v>8218</v>
      </c>
      <c r="G324" s="12" t="s">
        <v>8223</v>
      </c>
      <c r="H324" s="12" t="s">
        <v>8245</v>
      </c>
      <c r="I324" s="12">
        <v>1430029680</v>
      </c>
      <c r="J324" s="12">
        <v>1427741583</v>
      </c>
      <c r="K324" s="12" t="b">
        <v>0</v>
      </c>
      <c r="L324" s="12">
        <v>27</v>
      </c>
      <c r="M324" s="12" t="b">
        <v>1</v>
      </c>
      <c r="N324" s="12" t="s">
        <v>8273</v>
      </c>
      <c r="O324" s="12" t="s">
        <v>8274</v>
      </c>
      <c r="P324" s="12">
        <v>130</v>
      </c>
      <c r="Q324" s="12">
        <v>28.89</v>
      </c>
      <c r="R324" s="15">
        <v>42093.786840277782</v>
      </c>
      <c r="S324" s="15">
        <v>42120.26944444445</v>
      </c>
      <c r="T324" s="11"/>
      <c r="U324" s="12"/>
      <c r="V324" s="12"/>
      <c r="W324" s="13"/>
      <c r="X324" s="14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  <c r="AK324" s="16"/>
      <c r="AL324" s="16"/>
      <c r="AM324" s="11"/>
      <c r="AN324" s="12"/>
      <c r="AO324" s="12"/>
      <c r="AP324" s="13"/>
      <c r="AQ324" s="14"/>
      <c r="AR324" s="11"/>
      <c r="AS324" s="11"/>
      <c r="AT324" s="11"/>
      <c r="AU324" s="11"/>
      <c r="AV324" s="11"/>
      <c r="AW324" s="11"/>
      <c r="AX324" s="11"/>
      <c r="AY324" s="11"/>
      <c r="AZ324" s="11"/>
      <c r="BA324" s="11"/>
      <c r="BB324" s="11"/>
      <c r="BC324" s="11"/>
      <c r="BD324" s="16"/>
      <c r="BE324" s="16"/>
      <c r="BF324" s="11"/>
      <c r="BG324" s="12"/>
      <c r="BH324" s="12"/>
      <c r="BI324" s="13"/>
      <c r="BJ324" s="14"/>
      <c r="BK324" s="11"/>
      <c r="BL324" s="11"/>
      <c r="BM324" s="11"/>
      <c r="BN324" s="11"/>
      <c r="BO324" s="11"/>
      <c r="BP324" s="11"/>
      <c r="BQ324" s="11"/>
      <c r="BR324" s="11"/>
      <c r="BS324" s="11"/>
      <c r="BT324" s="11"/>
      <c r="BU324" s="11"/>
      <c r="BV324" s="11"/>
      <c r="BW324" s="16"/>
      <c r="BX324" s="16"/>
      <c r="BY324" s="11"/>
      <c r="BZ324" s="12"/>
      <c r="CA324" s="12"/>
      <c r="CB324" s="13"/>
      <c r="CC324" s="14"/>
      <c r="CD324" s="11"/>
      <c r="CE324" s="11"/>
      <c r="CF324" s="11"/>
      <c r="CG324" s="11"/>
      <c r="CH324" s="11"/>
      <c r="CI324" s="11"/>
      <c r="CJ324" s="11"/>
      <c r="CK324" s="11"/>
      <c r="CL324" s="11"/>
      <c r="CM324" s="11"/>
      <c r="CN324" s="11"/>
      <c r="CO324" s="11"/>
      <c r="CP324" s="16"/>
      <c r="CQ324" s="16"/>
      <c r="CR324" s="11"/>
      <c r="CS324" s="12"/>
      <c r="CT324" s="12"/>
      <c r="CU324" s="13"/>
      <c r="CV324" s="14"/>
      <c r="CW324" s="11"/>
      <c r="CX324" s="11"/>
      <c r="CY324" s="11"/>
      <c r="CZ324" s="11"/>
      <c r="DA324" s="11"/>
      <c r="DB324" s="11"/>
      <c r="DC324" s="11"/>
      <c r="DD324" s="11"/>
      <c r="DE324" s="11"/>
      <c r="DF324" s="11"/>
      <c r="DG324" s="11"/>
      <c r="DH324" s="11"/>
      <c r="DI324" s="16"/>
      <c r="DJ324" s="16"/>
      <c r="DK324" s="11"/>
      <c r="DL324" s="12"/>
      <c r="DM324" s="12"/>
      <c r="DN324" s="13"/>
      <c r="DO324" s="14"/>
      <c r="DP324" s="11"/>
      <c r="DQ324" s="11"/>
      <c r="DR324" s="11"/>
      <c r="DS324" s="11"/>
      <c r="DT324" s="11"/>
      <c r="DU324" s="11"/>
      <c r="DV324" s="11"/>
      <c r="DW324" s="11"/>
      <c r="DX324" s="11"/>
      <c r="DY324" s="11"/>
      <c r="DZ324" s="11"/>
      <c r="EA324" s="11"/>
      <c r="EB324" s="16"/>
      <c r="EC324" s="16"/>
      <c r="ED324" s="11"/>
      <c r="EE324" s="12"/>
      <c r="EF324" s="12"/>
      <c r="EG324" s="13"/>
      <c r="EH324" s="14"/>
      <c r="EI324" s="11"/>
      <c r="EJ324" s="11"/>
      <c r="EK324" s="11"/>
      <c r="EL324" s="11"/>
      <c r="EM324" s="11"/>
      <c r="EN324" s="11"/>
      <c r="EO324" s="11"/>
      <c r="EP324" s="11"/>
      <c r="EQ324" s="11"/>
      <c r="ER324" s="11"/>
      <c r="ES324" s="11"/>
      <c r="ET324" s="11"/>
      <c r="EU324" s="16"/>
      <c r="EV324" s="16"/>
      <c r="EW324" s="11"/>
      <c r="EX324" s="12"/>
      <c r="EY324" s="12"/>
      <c r="EZ324" s="13"/>
      <c r="FA324" s="14"/>
      <c r="FB324" s="11"/>
      <c r="FC324" s="11"/>
      <c r="FD324" s="11"/>
      <c r="FE324" s="11"/>
      <c r="FF324" s="11"/>
      <c r="FG324" s="11"/>
      <c r="FH324" s="11"/>
      <c r="FI324" s="11"/>
      <c r="FJ324" s="11"/>
      <c r="FK324" s="11"/>
      <c r="FL324" s="11"/>
      <c r="FM324" s="11"/>
      <c r="FN324" s="16"/>
      <c r="FO324" s="16"/>
      <c r="FP324" s="11"/>
      <c r="FQ324" s="12"/>
      <c r="FR324" s="12"/>
      <c r="FS324" s="13"/>
      <c r="FT324" s="14"/>
      <c r="FU324" s="11"/>
      <c r="FV324" s="11"/>
      <c r="FW324" s="11"/>
      <c r="FX324" s="11"/>
      <c r="FY324" s="11"/>
      <c r="FZ324" s="11"/>
      <c r="GA324" s="11"/>
      <c r="GB324" s="11"/>
      <c r="GC324" s="11"/>
      <c r="GD324" s="11"/>
      <c r="GE324" s="11"/>
      <c r="GF324" s="11"/>
      <c r="GG324" s="16"/>
      <c r="GH324" s="16"/>
      <c r="GI324" s="11"/>
      <c r="GJ324" s="12"/>
      <c r="GK324" s="12"/>
      <c r="GL324" s="13"/>
      <c r="GM324" s="14"/>
      <c r="GN324" s="11"/>
      <c r="GO324" s="11"/>
      <c r="GP324" s="11"/>
      <c r="GQ324" s="11"/>
      <c r="GR324" s="11"/>
      <c r="GS324" s="11"/>
      <c r="GT324" s="11"/>
      <c r="GU324" s="11"/>
      <c r="GV324" s="11"/>
      <c r="GW324" s="11"/>
      <c r="GX324" s="11"/>
      <c r="GY324" s="11"/>
      <c r="GZ324" s="16"/>
      <c r="HA324" s="16"/>
      <c r="HB324" s="11"/>
      <c r="HC324" s="12"/>
      <c r="HD324" s="12"/>
      <c r="HE324" s="13"/>
      <c r="HF324" s="14"/>
      <c r="HG324" s="11"/>
      <c r="HH324" s="11"/>
      <c r="HI324" s="11"/>
      <c r="HJ324" s="11"/>
      <c r="HK324" s="11"/>
      <c r="HL324" s="11"/>
      <c r="HM324" s="11"/>
      <c r="HN324" s="11"/>
      <c r="HO324" s="11"/>
      <c r="HP324" s="11"/>
      <c r="HQ324" s="11"/>
      <c r="HR324" s="11"/>
      <c r="HS324" s="16"/>
      <c r="HT324" s="16"/>
      <c r="HU324" s="11"/>
      <c r="HV324" s="12"/>
      <c r="HW324" s="12"/>
      <c r="HX324" s="13"/>
      <c r="HY324" s="14"/>
      <c r="HZ324" s="11"/>
      <c r="IA324" s="11"/>
      <c r="IB324" s="11"/>
      <c r="IC324" s="11"/>
      <c r="ID324" s="11"/>
      <c r="IE324" s="11"/>
      <c r="IF324" s="11"/>
      <c r="IG324" s="11"/>
      <c r="IH324" s="11"/>
      <c r="II324" s="11"/>
      <c r="IJ324" s="11"/>
      <c r="IK324" s="11"/>
      <c r="IL324" s="16"/>
      <c r="IM324" s="16"/>
      <c r="IN324" s="11"/>
      <c r="IO324" s="12"/>
      <c r="IP324" s="12"/>
      <c r="IQ324" s="13"/>
      <c r="IR324" s="14"/>
      <c r="IS324" s="11"/>
      <c r="IT324" s="11"/>
      <c r="IU324" s="11"/>
      <c r="IV324" s="11"/>
      <c r="IW324" s="11"/>
      <c r="IX324" s="11"/>
      <c r="IY324" s="11"/>
      <c r="IZ324" s="11"/>
      <c r="JA324" s="11"/>
      <c r="JB324" s="11"/>
      <c r="JC324" s="11"/>
      <c r="JD324" s="11"/>
      <c r="JE324" s="16"/>
      <c r="JF324" s="16"/>
      <c r="JG324" s="11"/>
      <c r="JH324" s="12"/>
      <c r="JI324" s="12"/>
      <c r="JJ324" s="13"/>
      <c r="JK324" s="14"/>
      <c r="JL324" s="11"/>
      <c r="JM324" s="11"/>
      <c r="JN324" s="11"/>
      <c r="JO324" s="11"/>
      <c r="JP324" s="11"/>
      <c r="JQ324" s="11"/>
      <c r="JR324" s="11"/>
      <c r="JS324" s="11"/>
      <c r="JT324" s="11"/>
      <c r="JU324" s="11"/>
      <c r="JV324" s="11"/>
      <c r="JW324" s="11"/>
      <c r="JX324" s="16"/>
      <c r="JY324" s="16"/>
      <c r="JZ324" s="11"/>
      <c r="KA324" s="12"/>
      <c r="KB324" s="12"/>
      <c r="KC324" s="13"/>
      <c r="KD324" s="14"/>
      <c r="KE324" s="11"/>
      <c r="KF324" s="11"/>
      <c r="KG324" s="11"/>
      <c r="KH324" s="11"/>
      <c r="KI324" s="11"/>
      <c r="KJ324" s="11"/>
      <c r="KK324" s="11"/>
      <c r="KL324" s="11"/>
      <c r="KM324" s="11"/>
      <c r="KN324" s="11"/>
      <c r="KO324" s="11"/>
      <c r="KP324" s="11"/>
      <c r="KQ324" s="16"/>
      <c r="KR324" s="16"/>
      <c r="KS324" s="11"/>
      <c r="KT324" s="12"/>
      <c r="KU324" s="12"/>
      <c r="KV324" s="13"/>
      <c r="KW324" s="14"/>
      <c r="KX324" s="11"/>
      <c r="KY324" s="11"/>
      <c r="KZ324" s="11"/>
      <c r="LA324" s="11"/>
      <c r="LB324" s="11"/>
      <c r="LC324" s="11"/>
      <c r="LD324" s="11"/>
      <c r="LE324" s="11"/>
      <c r="LF324" s="11"/>
      <c r="LG324" s="11"/>
      <c r="LH324" s="11"/>
      <c r="LI324" s="11"/>
      <c r="LJ324" s="16"/>
      <c r="LK324" s="16"/>
      <c r="LL324" s="11"/>
      <c r="LM324" s="12"/>
      <c r="LN324" s="12"/>
      <c r="LO324" s="13"/>
      <c r="LP324" s="14"/>
      <c r="LQ324" s="11"/>
      <c r="LR324" s="11"/>
      <c r="LS324" s="11"/>
      <c r="LT324" s="11"/>
      <c r="LU324" s="11"/>
      <c r="LV324" s="11"/>
      <c r="LW324" s="11"/>
      <c r="LX324" s="11"/>
      <c r="LY324" s="11"/>
      <c r="LZ324" s="11"/>
      <c r="MA324" s="11"/>
      <c r="MB324" s="11"/>
      <c r="MC324" s="16"/>
      <c r="MD324" s="16"/>
      <c r="ME324" s="11"/>
      <c r="MF324" s="12"/>
      <c r="MG324" s="12"/>
      <c r="MH324" s="13"/>
      <c r="MI324" s="14"/>
      <c r="MJ324" s="11"/>
      <c r="MK324" s="11"/>
      <c r="ML324" s="11"/>
      <c r="MM324" s="11"/>
      <c r="MN324" s="11"/>
      <c r="MO324" s="11"/>
      <c r="MP324" s="11"/>
      <c r="MQ324" s="11"/>
      <c r="MR324" s="11"/>
      <c r="MS324" s="11"/>
      <c r="MT324" s="11"/>
      <c r="MU324" s="11"/>
      <c r="MV324" s="16"/>
      <c r="MW324" s="16"/>
      <c r="MX324" s="11"/>
      <c r="MY324" s="12"/>
      <c r="MZ324" s="12"/>
      <c r="NA324" s="13"/>
      <c r="NB324" s="14"/>
      <c r="NC324" s="11"/>
      <c r="ND324" s="11"/>
      <c r="NE324" s="11"/>
      <c r="NF324" s="11"/>
      <c r="NG324" s="11"/>
      <c r="NH324" s="11"/>
      <c r="NI324" s="11"/>
      <c r="NJ324" s="11"/>
      <c r="NK324" s="11"/>
      <c r="NL324" s="11"/>
      <c r="NM324" s="11"/>
      <c r="NN324" s="11"/>
      <c r="NO324" s="16"/>
      <c r="NP324" s="16"/>
      <c r="NQ324" s="11"/>
      <c r="NR324" s="12"/>
      <c r="NS324" s="12"/>
      <c r="NT324" s="13"/>
      <c r="NU324" s="14"/>
      <c r="NV324" s="11"/>
      <c r="NW324" s="11"/>
      <c r="NX324" s="11"/>
      <c r="NY324" s="11"/>
      <c r="NZ324" s="11"/>
      <c r="OA324" s="11"/>
      <c r="OB324" s="11"/>
      <c r="OC324" s="11"/>
      <c r="OD324" s="11"/>
      <c r="OE324" s="11"/>
      <c r="OF324" s="11"/>
      <c r="OG324" s="11"/>
      <c r="OH324" s="16"/>
      <c r="OI324" s="16"/>
      <c r="OJ324" s="11"/>
      <c r="OK324" s="12"/>
      <c r="OL324" s="12"/>
      <c r="OM324" s="13"/>
      <c r="ON324" s="14"/>
      <c r="OO324" s="11"/>
      <c r="OP324" s="11"/>
      <c r="OQ324" s="11"/>
      <c r="OR324" s="11"/>
      <c r="OS324" s="11"/>
      <c r="OT324" s="11"/>
      <c r="OU324" s="11"/>
      <c r="OV324" s="11"/>
      <c r="OW324" s="11"/>
      <c r="OX324" s="11"/>
      <c r="OY324" s="11"/>
      <c r="OZ324" s="11"/>
      <c r="PA324" s="16"/>
      <c r="PB324" s="16"/>
    </row>
    <row r="325" spans="1:418" ht="100" customHeight="1" x14ac:dyDescent="0.75">
      <c r="A325" s="12">
        <v>3580</v>
      </c>
      <c r="B325" s="12" t="s">
        <v>3579</v>
      </c>
      <c r="C325" s="12" t="s">
        <v>7690</v>
      </c>
      <c r="D325" s="26">
        <v>900</v>
      </c>
      <c r="E325" s="27">
        <v>1025</v>
      </c>
      <c r="F325" s="12" t="s">
        <v>8218</v>
      </c>
      <c r="G325" s="12" t="s">
        <v>8223</v>
      </c>
      <c r="H325" s="12" t="s">
        <v>8245</v>
      </c>
      <c r="I325" s="12">
        <v>1425185940</v>
      </c>
      <c r="J325" s="12">
        <v>1421900022</v>
      </c>
      <c r="K325" s="12" t="b">
        <v>0</v>
      </c>
      <c r="L325" s="12">
        <v>27</v>
      </c>
      <c r="M325" s="12" t="b">
        <v>1</v>
      </c>
      <c r="N325" s="12" t="s">
        <v>8273</v>
      </c>
      <c r="O325" s="12" t="s">
        <v>8274</v>
      </c>
      <c r="P325" s="12">
        <v>114</v>
      </c>
      <c r="Q325" s="12">
        <v>37.96</v>
      </c>
      <c r="R325" s="15">
        <v>42026.176180555558</v>
      </c>
      <c r="S325" s="15">
        <v>42064.207638888889</v>
      </c>
      <c r="T325" s="11"/>
      <c r="U325" s="12"/>
      <c r="V325" s="12"/>
      <c r="W325" s="13"/>
      <c r="X325" s="14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6"/>
      <c r="AL325" s="16"/>
      <c r="AM325" s="11"/>
      <c r="AN325" s="12"/>
      <c r="AO325" s="12"/>
      <c r="AP325" s="13"/>
      <c r="AQ325" s="14"/>
      <c r="AR325" s="11"/>
      <c r="AS325" s="11"/>
      <c r="AT325" s="11"/>
      <c r="AU325" s="11"/>
      <c r="AV325" s="11"/>
      <c r="AW325" s="11"/>
      <c r="AX325" s="11"/>
      <c r="AY325" s="11"/>
      <c r="AZ325" s="11"/>
      <c r="BA325" s="11"/>
      <c r="BB325" s="11"/>
      <c r="BC325" s="11"/>
      <c r="BD325" s="16"/>
      <c r="BE325" s="16"/>
      <c r="BF325" s="11"/>
      <c r="BG325" s="12"/>
      <c r="BH325" s="12"/>
      <c r="BI325" s="13"/>
      <c r="BJ325" s="14"/>
      <c r="BK325" s="11"/>
      <c r="BL325" s="11"/>
      <c r="BM325" s="11"/>
      <c r="BN325" s="11"/>
      <c r="BO325" s="11"/>
      <c r="BP325" s="11"/>
      <c r="BQ325" s="11"/>
      <c r="BR325" s="11"/>
      <c r="BS325" s="11"/>
      <c r="BT325" s="11"/>
      <c r="BU325" s="11"/>
      <c r="BV325" s="11"/>
      <c r="BW325" s="16"/>
      <c r="BX325" s="16"/>
      <c r="BY325" s="11"/>
      <c r="BZ325" s="12"/>
      <c r="CA325" s="12"/>
      <c r="CB325" s="13"/>
      <c r="CC325" s="14"/>
      <c r="CD325" s="11"/>
      <c r="CE325" s="11"/>
      <c r="CF325" s="11"/>
      <c r="CG325" s="11"/>
      <c r="CH325" s="11"/>
      <c r="CI325" s="11"/>
      <c r="CJ325" s="11"/>
      <c r="CK325" s="11"/>
      <c r="CL325" s="11"/>
      <c r="CM325" s="11"/>
      <c r="CN325" s="11"/>
      <c r="CO325" s="11"/>
      <c r="CP325" s="16"/>
      <c r="CQ325" s="16"/>
      <c r="CR325" s="11"/>
      <c r="CS325" s="12"/>
      <c r="CT325" s="12"/>
      <c r="CU325" s="13"/>
      <c r="CV325" s="14"/>
      <c r="CW325" s="11"/>
      <c r="CX325" s="11"/>
      <c r="CY325" s="11"/>
      <c r="CZ325" s="11"/>
      <c r="DA325" s="11"/>
      <c r="DB325" s="11"/>
      <c r="DC325" s="11"/>
      <c r="DD325" s="11"/>
      <c r="DE325" s="11"/>
      <c r="DF325" s="11"/>
      <c r="DG325" s="11"/>
      <c r="DH325" s="11"/>
      <c r="DI325" s="16"/>
      <c r="DJ325" s="16"/>
      <c r="DK325" s="11"/>
      <c r="DL325" s="12"/>
      <c r="DM325" s="12"/>
      <c r="DN325" s="13"/>
      <c r="DO325" s="14"/>
      <c r="DP325" s="11"/>
      <c r="DQ325" s="11"/>
      <c r="DR325" s="11"/>
      <c r="DS325" s="11"/>
      <c r="DT325" s="11"/>
      <c r="DU325" s="11"/>
      <c r="DV325" s="11"/>
      <c r="DW325" s="11"/>
      <c r="DX325" s="11"/>
      <c r="DY325" s="11"/>
      <c r="DZ325" s="11"/>
      <c r="EA325" s="11"/>
      <c r="EB325" s="16"/>
      <c r="EC325" s="16"/>
      <c r="ED325" s="11"/>
      <c r="EE325" s="12"/>
      <c r="EF325" s="12"/>
      <c r="EG325" s="13"/>
      <c r="EH325" s="14"/>
      <c r="EI325" s="11"/>
      <c r="EJ325" s="11"/>
      <c r="EK325" s="11"/>
      <c r="EL325" s="11"/>
      <c r="EM325" s="11"/>
      <c r="EN325" s="11"/>
      <c r="EO325" s="11"/>
      <c r="EP325" s="11"/>
      <c r="EQ325" s="11"/>
      <c r="ER325" s="11"/>
      <c r="ES325" s="11"/>
      <c r="ET325" s="11"/>
      <c r="EU325" s="16"/>
      <c r="EV325" s="16"/>
      <c r="EW325" s="11"/>
      <c r="EX325" s="12"/>
      <c r="EY325" s="12"/>
      <c r="EZ325" s="13"/>
      <c r="FA325" s="14"/>
      <c r="FB325" s="11"/>
      <c r="FC325" s="11"/>
      <c r="FD325" s="11"/>
      <c r="FE325" s="11"/>
      <c r="FF325" s="11"/>
      <c r="FG325" s="11"/>
      <c r="FH325" s="11"/>
      <c r="FI325" s="11"/>
      <c r="FJ325" s="11"/>
      <c r="FK325" s="11"/>
      <c r="FL325" s="11"/>
      <c r="FM325" s="11"/>
      <c r="FN325" s="16"/>
      <c r="FO325" s="16"/>
      <c r="FP325" s="11"/>
      <c r="FQ325" s="12"/>
      <c r="FR325" s="12"/>
      <c r="FS325" s="13"/>
      <c r="FT325" s="14"/>
      <c r="FU325" s="11"/>
      <c r="FV325" s="11"/>
      <c r="FW325" s="11"/>
      <c r="FX325" s="11"/>
      <c r="FY325" s="11"/>
      <c r="FZ325" s="11"/>
      <c r="GA325" s="11"/>
      <c r="GB325" s="11"/>
      <c r="GC325" s="11"/>
      <c r="GD325" s="11"/>
      <c r="GE325" s="11"/>
      <c r="GF325" s="11"/>
      <c r="GG325" s="16"/>
      <c r="GH325" s="16"/>
      <c r="GI325" s="11"/>
      <c r="GJ325" s="12"/>
      <c r="GK325" s="12"/>
      <c r="GL325" s="13"/>
      <c r="GM325" s="14"/>
      <c r="GN325" s="11"/>
      <c r="GO325" s="11"/>
      <c r="GP325" s="11"/>
      <c r="GQ325" s="11"/>
      <c r="GR325" s="11"/>
      <c r="GS325" s="11"/>
      <c r="GT325" s="11"/>
      <c r="GU325" s="11"/>
      <c r="GV325" s="11"/>
      <c r="GW325" s="11"/>
      <c r="GX325" s="11"/>
      <c r="GY325" s="11"/>
      <c r="GZ325" s="16"/>
      <c r="HA325" s="16"/>
      <c r="HB325" s="11"/>
      <c r="HC325" s="12"/>
      <c r="HD325" s="12"/>
      <c r="HE325" s="13"/>
      <c r="HF325" s="14"/>
      <c r="HG325" s="11"/>
      <c r="HH325" s="11"/>
      <c r="HI325" s="11"/>
      <c r="HJ325" s="11"/>
      <c r="HK325" s="11"/>
      <c r="HL325" s="11"/>
      <c r="HM325" s="11"/>
      <c r="HN325" s="11"/>
      <c r="HO325" s="11"/>
      <c r="HP325" s="11"/>
      <c r="HQ325" s="11"/>
      <c r="HR325" s="11"/>
      <c r="HS325" s="16"/>
      <c r="HT325" s="16"/>
      <c r="HU325" s="11"/>
      <c r="HV325" s="12"/>
      <c r="HW325" s="12"/>
      <c r="HX325" s="13"/>
      <c r="HY325" s="14"/>
      <c r="HZ325" s="11"/>
      <c r="IA325" s="11"/>
      <c r="IB325" s="11"/>
      <c r="IC325" s="11"/>
      <c r="ID325" s="11"/>
      <c r="IE325" s="11"/>
      <c r="IF325" s="11"/>
      <c r="IG325" s="11"/>
      <c r="IH325" s="11"/>
      <c r="II325" s="11"/>
      <c r="IJ325" s="11"/>
      <c r="IK325" s="11"/>
      <c r="IL325" s="16"/>
      <c r="IM325" s="16"/>
      <c r="IN325" s="11"/>
      <c r="IO325" s="12"/>
      <c r="IP325" s="12"/>
      <c r="IQ325" s="13"/>
      <c r="IR325" s="14"/>
      <c r="IS325" s="11"/>
      <c r="IT325" s="11"/>
      <c r="IU325" s="11"/>
      <c r="IV325" s="11"/>
      <c r="IW325" s="11"/>
      <c r="IX325" s="11"/>
      <c r="IY325" s="11"/>
      <c r="IZ325" s="11"/>
      <c r="JA325" s="11"/>
      <c r="JB325" s="11"/>
      <c r="JC325" s="11"/>
      <c r="JD325" s="11"/>
      <c r="JE325" s="16"/>
      <c r="JF325" s="16"/>
      <c r="JG325" s="11"/>
      <c r="JH325" s="12"/>
      <c r="JI325" s="12"/>
      <c r="JJ325" s="13"/>
      <c r="JK325" s="14"/>
      <c r="JL325" s="11"/>
      <c r="JM325" s="11"/>
      <c r="JN325" s="11"/>
      <c r="JO325" s="11"/>
      <c r="JP325" s="11"/>
      <c r="JQ325" s="11"/>
      <c r="JR325" s="11"/>
      <c r="JS325" s="11"/>
      <c r="JT325" s="11"/>
      <c r="JU325" s="11"/>
      <c r="JV325" s="11"/>
      <c r="JW325" s="11"/>
      <c r="JX325" s="16"/>
      <c r="JY325" s="16"/>
      <c r="JZ325" s="11"/>
      <c r="KA325" s="12"/>
      <c r="KB325" s="12"/>
      <c r="KC325" s="13"/>
      <c r="KD325" s="14"/>
      <c r="KE325" s="11"/>
      <c r="KF325" s="11"/>
      <c r="KG325" s="11"/>
      <c r="KH325" s="11"/>
      <c r="KI325" s="11"/>
      <c r="KJ325" s="11"/>
      <c r="KK325" s="11"/>
      <c r="KL325" s="11"/>
      <c r="KM325" s="11"/>
      <c r="KN325" s="11"/>
      <c r="KO325" s="11"/>
      <c r="KP325" s="11"/>
      <c r="KQ325" s="16"/>
      <c r="KR325" s="16"/>
      <c r="KS325" s="11"/>
      <c r="KT325" s="12"/>
      <c r="KU325" s="12"/>
      <c r="KV325" s="13"/>
      <c r="KW325" s="14"/>
      <c r="KX325" s="11"/>
      <c r="KY325" s="11"/>
      <c r="KZ325" s="11"/>
      <c r="LA325" s="11"/>
      <c r="LB325" s="11"/>
      <c r="LC325" s="11"/>
      <c r="LD325" s="11"/>
      <c r="LE325" s="11"/>
      <c r="LF325" s="11"/>
      <c r="LG325" s="11"/>
      <c r="LH325" s="11"/>
      <c r="LI325" s="11"/>
      <c r="LJ325" s="16"/>
      <c r="LK325" s="16"/>
      <c r="LL325" s="11"/>
      <c r="LM325" s="12"/>
      <c r="LN325" s="12"/>
      <c r="LO325" s="13"/>
      <c r="LP325" s="14"/>
      <c r="LQ325" s="11"/>
      <c r="LR325" s="11"/>
      <c r="LS325" s="11"/>
      <c r="LT325" s="11"/>
      <c r="LU325" s="11"/>
      <c r="LV325" s="11"/>
      <c r="LW325" s="11"/>
      <c r="LX325" s="11"/>
      <c r="LY325" s="11"/>
      <c r="LZ325" s="11"/>
      <c r="MA325" s="11"/>
      <c r="MB325" s="11"/>
      <c r="MC325" s="16"/>
      <c r="MD325" s="16"/>
      <c r="ME325" s="11"/>
      <c r="MF325" s="12"/>
      <c r="MG325" s="12"/>
      <c r="MH325" s="13"/>
      <c r="MI325" s="14"/>
      <c r="MJ325" s="11"/>
      <c r="MK325" s="11"/>
      <c r="ML325" s="11"/>
      <c r="MM325" s="11"/>
      <c r="MN325" s="11"/>
      <c r="MO325" s="11"/>
      <c r="MP325" s="11"/>
      <c r="MQ325" s="11"/>
      <c r="MR325" s="11"/>
      <c r="MS325" s="11"/>
      <c r="MT325" s="11"/>
      <c r="MU325" s="11"/>
      <c r="MV325" s="16"/>
      <c r="MW325" s="16"/>
      <c r="MX325" s="11"/>
      <c r="MY325" s="12"/>
      <c r="MZ325" s="12"/>
      <c r="NA325" s="13"/>
      <c r="NB325" s="14"/>
      <c r="NC325" s="11"/>
      <c r="ND325" s="11"/>
      <c r="NE325" s="11"/>
      <c r="NF325" s="11"/>
      <c r="NG325" s="11"/>
      <c r="NH325" s="11"/>
      <c r="NI325" s="11"/>
      <c r="NJ325" s="11"/>
      <c r="NK325" s="11"/>
      <c r="NL325" s="11"/>
      <c r="NM325" s="11"/>
      <c r="NN325" s="11"/>
      <c r="NO325" s="16"/>
      <c r="NP325" s="16"/>
      <c r="NQ325" s="11"/>
      <c r="NR325" s="12"/>
      <c r="NS325" s="12"/>
      <c r="NT325" s="13"/>
      <c r="NU325" s="14"/>
      <c r="NV325" s="11"/>
      <c r="NW325" s="11"/>
      <c r="NX325" s="11"/>
      <c r="NY325" s="11"/>
      <c r="NZ325" s="11"/>
      <c r="OA325" s="11"/>
      <c r="OB325" s="11"/>
      <c r="OC325" s="11"/>
      <c r="OD325" s="11"/>
      <c r="OE325" s="11"/>
      <c r="OF325" s="11"/>
      <c r="OG325" s="11"/>
      <c r="OH325" s="16"/>
      <c r="OI325" s="16"/>
      <c r="OJ325" s="11"/>
      <c r="OK325" s="12"/>
      <c r="OL325" s="12"/>
      <c r="OM325" s="13"/>
      <c r="ON325" s="14"/>
      <c r="OO325" s="11"/>
      <c r="OP325" s="11"/>
      <c r="OQ325" s="11"/>
      <c r="OR325" s="11"/>
      <c r="OS325" s="11"/>
      <c r="OT325" s="11"/>
      <c r="OU325" s="11"/>
      <c r="OV325" s="11"/>
      <c r="OW325" s="11"/>
      <c r="OX325" s="11"/>
      <c r="OY325" s="11"/>
      <c r="OZ325" s="11"/>
      <c r="PA325" s="16"/>
      <c r="PB325" s="16"/>
    </row>
    <row r="326" spans="1:418" ht="100" customHeight="1" x14ac:dyDescent="0.75">
      <c r="A326" s="12">
        <v>3582</v>
      </c>
      <c r="B326" s="12" t="s">
        <v>3581</v>
      </c>
      <c r="C326" s="12" t="s">
        <v>7692</v>
      </c>
      <c r="D326" s="26">
        <v>1000</v>
      </c>
      <c r="E326" s="27">
        <v>2870</v>
      </c>
      <c r="F326" s="12" t="s">
        <v>8218</v>
      </c>
      <c r="G326" s="12" t="s">
        <v>8223</v>
      </c>
      <c r="H326" s="12" t="s">
        <v>8245</v>
      </c>
      <c r="I326" s="12">
        <v>1459822682</v>
      </c>
      <c r="J326" s="12">
        <v>1458613082</v>
      </c>
      <c r="K326" s="12" t="b">
        <v>0</v>
      </c>
      <c r="L326" s="12">
        <v>49</v>
      </c>
      <c r="M326" s="12" t="b">
        <v>1</v>
      </c>
      <c r="N326" s="12" t="s">
        <v>8273</v>
      </c>
      <c r="O326" s="12" t="s">
        <v>8274</v>
      </c>
      <c r="P326" s="12">
        <v>287</v>
      </c>
      <c r="Q326" s="12">
        <v>58.57</v>
      </c>
      <c r="R326" s="15">
        <v>42451.095856481479</v>
      </c>
      <c r="S326" s="15">
        <v>42465.095856481479</v>
      </c>
      <c r="T326" s="11"/>
      <c r="U326" s="12"/>
      <c r="V326" s="12"/>
      <c r="W326" s="13"/>
      <c r="X326" s="14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  <c r="AJ326" s="11"/>
      <c r="AK326" s="16"/>
      <c r="AL326" s="16"/>
      <c r="AM326" s="11"/>
      <c r="AN326" s="12"/>
      <c r="AO326" s="12"/>
      <c r="AP326" s="13"/>
      <c r="AQ326" s="14"/>
      <c r="AR326" s="11"/>
      <c r="AS326" s="11"/>
      <c r="AT326" s="11"/>
      <c r="AU326" s="11"/>
      <c r="AV326" s="11"/>
      <c r="AW326" s="11"/>
      <c r="AX326" s="11"/>
      <c r="AY326" s="11"/>
      <c r="AZ326" s="11"/>
      <c r="BA326" s="11"/>
      <c r="BB326" s="11"/>
      <c r="BC326" s="11"/>
      <c r="BD326" s="16"/>
      <c r="BE326" s="16"/>
      <c r="BF326" s="11"/>
      <c r="BG326" s="12"/>
      <c r="BH326" s="12"/>
      <c r="BI326" s="13"/>
      <c r="BJ326" s="14"/>
      <c r="BK326" s="11"/>
      <c r="BL326" s="11"/>
      <c r="BM326" s="11"/>
      <c r="BN326" s="11"/>
      <c r="BO326" s="11"/>
      <c r="BP326" s="11"/>
      <c r="BQ326" s="11"/>
      <c r="BR326" s="11"/>
      <c r="BS326" s="11"/>
      <c r="BT326" s="11"/>
      <c r="BU326" s="11"/>
      <c r="BV326" s="11"/>
      <c r="BW326" s="16"/>
      <c r="BX326" s="16"/>
      <c r="BY326" s="11"/>
      <c r="BZ326" s="12"/>
      <c r="CA326" s="12"/>
      <c r="CB326" s="13"/>
      <c r="CC326" s="14"/>
      <c r="CD326" s="11"/>
      <c r="CE326" s="11"/>
      <c r="CF326" s="11"/>
      <c r="CG326" s="11"/>
      <c r="CH326" s="11"/>
      <c r="CI326" s="11"/>
      <c r="CJ326" s="11"/>
      <c r="CK326" s="11"/>
      <c r="CL326" s="11"/>
      <c r="CM326" s="11"/>
      <c r="CN326" s="11"/>
      <c r="CO326" s="11"/>
      <c r="CP326" s="16"/>
      <c r="CQ326" s="16"/>
      <c r="CR326" s="11"/>
      <c r="CS326" s="12"/>
      <c r="CT326" s="12"/>
      <c r="CU326" s="13"/>
      <c r="CV326" s="14"/>
      <c r="CW326" s="11"/>
      <c r="CX326" s="11"/>
      <c r="CY326" s="11"/>
      <c r="CZ326" s="11"/>
      <c r="DA326" s="11"/>
      <c r="DB326" s="11"/>
      <c r="DC326" s="11"/>
      <c r="DD326" s="11"/>
      <c r="DE326" s="11"/>
      <c r="DF326" s="11"/>
      <c r="DG326" s="11"/>
      <c r="DH326" s="11"/>
      <c r="DI326" s="16"/>
      <c r="DJ326" s="16"/>
      <c r="DK326" s="11"/>
      <c r="DL326" s="12"/>
      <c r="DM326" s="12"/>
      <c r="DN326" s="13"/>
      <c r="DO326" s="14"/>
      <c r="DP326" s="11"/>
      <c r="DQ326" s="11"/>
      <c r="DR326" s="11"/>
      <c r="DS326" s="11"/>
      <c r="DT326" s="11"/>
      <c r="DU326" s="11"/>
      <c r="DV326" s="11"/>
      <c r="DW326" s="11"/>
      <c r="DX326" s="11"/>
      <c r="DY326" s="11"/>
      <c r="DZ326" s="11"/>
      <c r="EA326" s="11"/>
      <c r="EB326" s="16"/>
      <c r="EC326" s="16"/>
      <c r="ED326" s="11"/>
      <c r="EE326" s="12"/>
      <c r="EF326" s="12"/>
      <c r="EG326" s="13"/>
      <c r="EH326" s="14"/>
      <c r="EI326" s="11"/>
      <c r="EJ326" s="11"/>
      <c r="EK326" s="11"/>
      <c r="EL326" s="11"/>
      <c r="EM326" s="11"/>
      <c r="EN326" s="11"/>
      <c r="EO326" s="11"/>
      <c r="EP326" s="11"/>
      <c r="EQ326" s="11"/>
      <c r="ER326" s="11"/>
      <c r="ES326" s="11"/>
      <c r="ET326" s="11"/>
      <c r="EU326" s="16"/>
      <c r="EV326" s="16"/>
      <c r="EW326" s="11"/>
      <c r="EX326" s="12"/>
      <c r="EY326" s="12"/>
      <c r="EZ326" s="13"/>
      <c r="FA326" s="14"/>
      <c r="FB326" s="11"/>
      <c r="FC326" s="11"/>
      <c r="FD326" s="11"/>
      <c r="FE326" s="11"/>
      <c r="FF326" s="11"/>
      <c r="FG326" s="11"/>
      <c r="FH326" s="11"/>
      <c r="FI326" s="11"/>
      <c r="FJ326" s="11"/>
      <c r="FK326" s="11"/>
      <c r="FL326" s="11"/>
      <c r="FM326" s="11"/>
      <c r="FN326" s="16"/>
      <c r="FO326" s="16"/>
      <c r="FP326" s="11"/>
      <c r="FQ326" s="12"/>
      <c r="FR326" s="12"/>
      <c r="FS326" s="13"/>
      <c r="FT326" s="14"/>
      <c r="FU326" s="11"/>
      <c r="FV326" s="11"/>
      <c r="FW326" s="11"/>
      <c r="FX326" s="11"/>
      <c r="FY326" s="11"/>
      <c r="FZ326" s="11"/>
      <c r="GA326" s="11"/>
      <c r="GB326" s="11"/>
      <c r="GC326" s="11"/>
      <c r="GD326" s="11"/>
      <c r="GE326" s="11"/>
      <c r="GF326" s="11"/>
      <c r="GG326" s="16"/>
      <c r="GH326" s="16"/>
      <c r="GI326" s="11"/>
      <c r="GJ326" s="12"/>
      <c r="GK326" s="12"/>
      <c r="GL326" s="13"/>
      <c r="GM326" s="14"/>
      <c r="GN326" s="11"/>
      <c r="GO326" s="11"/>
      <c r="GP326" s="11"/>
      <c r="GQ326" s="11"/>
      <c r="GR326" s="11"/>
      <c r="GS326" s="11"/>
      <c r="GT326" s="11"/>
      <c r="GU326" s="11"/>
      <c r="GV326" s="11"/>
      <c r="GW326" s="11"/>
      <c r="GX326" s="11"/>
      <c r="GY326" s="11"/>
      <c r="GZ326" s="16"/>
      <c r="HA326" s="16"/>
      <c r="HB326" s="11"/>
      <c r="HC326" s="12"/>
      <c r="HD326" s="12"/>
      <c r="HE326" s="13"/>
      <c r="HF326" s="14"/>
      <c r="HG326" s="11"/>
      <c r="HH326" s="11"/>
      <c r="HI326" s="11"/>
      <c r="HJ326" s="11"/>
      <c r="HK326" s="11"/>
      <c r="HL326" s="11"/>
      <c r="HM326" s="11"/>
      <c r="HN326" s="11"/>
      <c r="HO326" s="11"/>
      <c r="HP326" s="11"/>
      <c r="HQ326" s="11"/>
      <c r="HR326" s="11"/>
      <c r="HS326" s="16"/>
      <c r="HT326" s="16"/>
      <c r="HU326" s="11"/>
      <c r="HV326" s="12"/>
      <c r="HW326" s="12"/>
      <c r="HX326" s="13"/>
      <c r="HY326" s="14"/>
      <c r="HZ326" s="11"/>
      <c r="IA326" s="11"/>
      <c r="IB326" s="11"/>
      <c r="IC326" s="11"/>
      <c r="ID326" s="11"/>
      <c r="IE326" s="11"/>
      <c r="IF326" s="11"/>
      <c r="IG326" s="11"/>
      <c r="IH326" s="11"/>
      <c r="II326" s="11"/>
      <c r="IJ326" s="11"/>
      <c r="IK326" s="11"/>
      <c r="IL326" s="16"/>
      <c r="IM326" s="16"/>
      <c r="IN326" s="11"/>
      <c r="IO326" s="12"/>
      <c r="IP326" s="12"/>
      <c r="IQ326" s="13"/>
      <c r="IR326" s="14"/>
      <c r="IS326" s="11"/>
      <c r="IT326" s="11"/>
      <c r="IU326" s="11"/>
      <c r="IV326" s="11"/>
      <c r="IW326" s="11"/>
      <c r="IX326" s="11"/>
      <c r="IY326" s="11"/>
      <c r="IZ326" s="11"/>
      <c r="JA326" s="11"/>
      <c r="JB326" s="11"/>
      <c r="JC326" s="11"/>
      <c r="JD326" s="11"/>
      <c r="JE326" s="16"/>
      <c r="JF326" s="16"/>
      <c r="JG326" s="11"/>
      <c r="JH326" s="12"/>
      <c r="JI326" s="12"/>
      <c r="JJ326" s="13"/>
      <c r="JK326" s="14"/>
      <c r="JL326" s="11"/>
      <c r="JM326" s="11"/>
      <c r="JN326" s="11"/>
      <c r="JO326" s="11"/>
      <c r="JP326" s="11"/>
      <c r="JQ326" s="11"/>
      <c r="JR326" s="11"/>
      <c r="JS326" s="11"/>
      <c r="JT326" s="11"/>
      <c r="JU326" s="11"/>
      <c r="JV326" s="11"/>
      <c r="JW326" s="11"/>
      <c r="JX326" s="16"/>
      <c r="JY326" s="16"/>
      <c r="JZ326" s="11"/>
      <c r="KA326" s="12"/>
      <c r="KB326" s="12"/>
      <c r="KC326" s="13"/>
      <c r="KD326" s="14"/>
      <c r="KE326" s="11"/>
      <c r="KF326" s="11"/>
      <c r="KG326" s="11"/>
      <c r="KH326" s="11"/>
      <c r="KI326" s="11"/>
      <c r="KJ326" s="11"/>
      <c r="KK326" s="11"/>
      <c r="KL326" s="11"/>
      <c r="KM326" s="11"/>
      <c r="KN326" s="11"/>
      <c r="KO326" s="11"/>
      <c r="KP326" s="11"/>
      <c r="KQ326" s="16"/>
      <c r="KR326" s="16"/>
      <c r="KS326" s="11"/>
      <c r="KT326" s="12"/>
      <c r="KU326" s="12"/>
      <c r="KV326" s="13"/>
      <c r="KW326" s="14"/>
      <c r="KX326" s="11"/>
      <c r="KY326" s="11"/>
      <c r="KZ326" s="11"/>
      <c r="LA326" s="11"/>
      <c r="LB326" s="11"/>
      <c r="LC326" s="11"/>
      <c r="LD326" s="11"/>
      <c r="LE326" s="11"/>
      <c r="LF326" s="11"/>
      <c r="LG326" s="11"/>
      <c r="LH326" s="11"/>
      <c r="LI326" s="11"/>
      <c r="LJ326" s="16"/>
      <c r="LK326" s="16"/>
      <c r="LL326" s="11"/>
      <c r="LM326" s="12"/>
      <c r="LN326" s="12"/>
      <c r="LO326" s="13"/>
      <c r="LP326" s="14"/>
      <c r="LQ326" s="11"/>
      <c r="LR326" s="11"/>
      <c r="LS326" s="11"/>
      <c r="LT326" s="11"/>
      <c r="LU326" s="11"/>
      <c r="LV326" s="11"/>
      <c r="LW326" s="11"/>
      <c r="LX326" s="11"/>
      <c r="LY326" s="11"/>
      <c r="LZ326" s="11"/>
      <c r="MA326" s="11"/>
      <c r="MB326" s="11"/>
      <c r="MC326" s="16"/>
      <c r="MD326" s="16"/>
      <c r="ME326" s="11"/>
      <c r="MF326" s="12"/>
      <c r="MG326" s="12"/>
      <c r="MH326" s="13"/>
      <c r="MI326" s="14"/>
      <c r="MJ326" s="11"/>
      <c r="MK326" s="11"/>
      <c r="ML326" s="11"/>
      <c r="MM326" s="11"/>
      <c r="MN326" s="11"/>
      <c r="MO326" s="11"/>
      <c r="MP326" s="11"/>
      <c r="MQ326" s="11"/>
      <c r="MR326" s="11"/>
      <c r="MS326" s="11"/>
      <c r="MT326" s="11"/>
      <c r="MU326" s="11"/>
      <c r="MV326" s="16"/>
      <c r="MW326" s="16"/>
      <c r="MX326" s="11"/>
      <c r="MY326" s="12"/>
      <c r="MZ326" s="12"/>
      <c r="NA326" s="13"/>
      <c r="NB326" s="14"/>
      <c r="NC326" s="11"/>
      <c r="ND326" s="11"/>
      <c r="NE326" s="11"/>
      <c r="NF326" s="11"/>
      <c r="NG326" s="11"/>
      <c r="NH326" s="11"/>
      <c r="NI326" s="11"/>
      <c r="NJ326" s="11"/>
      <c r="NK326" s="11"/>
      <c r="NL326" s="11"/>
      <c r="NM326" s="11"/>
      <c r="NN326" s="11"/>
      <c r="NO326" s="16"/>
      <c r="NP326" s="16"/>
      <c r="NQ326" s="11"/>
      <c r="NR326" s="12"/>
      <c r="NS326" s="12"/>
      <c r="NT326" s="13"/>
      <c r="NU326" s="14"/>
      <c r="NV326" s="11"/>
      <c r="NW326" s="11"/>
      <c r="NX326" s="11"/>
      <c r="NY326" s="11"/>
      <c r="NZ326" s="11"/>
      <c r="OA326" s="11"/>
      <c r="OB326" s="11"/>
      <c r="OC326" s="11"/>
      <c r="OD326" s="11"/>
      <c r="OE326" s="11"/>
      <c r="OF326" s="11"/>
      <c r="OG326" s="11"/>
      <c r="OH326" s="16"/>
      <c r="OI326" s="16"/>
      <c r="OJ326" s="11"/>
      <c r="OK326" s="12"/>
      <c r="OL326" s="12"/>
      <c r="OM326" s="13"/>
      <c r="ON326" s="14"/>
      <c r="OO326" s="11"/>
      <c r="OP326" s="11"/>
      <c r="OQ326" s="11"/>
      <c r="OR326" s="11"/>
      <c r="OS326" s="11"/>
      <c r="OT326" s="11"/>
      <c r="OU326" s="11"/>
      <c r="OV326" s="11"/>
      <c r="OW326" s="11"/>
      <c r="OX326" s="11"/>
      <c r="OY326" s="11"/>
      <c r="OZ326" s="11"/>
      <c r="PA326" s="16"/>
      <c r="PB326" s="16"/>
    </row>
    <row r="327" spans="1:418" ht="100" customHeight="1" x14ac:dyDescent="0.75">
      <c r="A327" s="12">
        <v>3583</v>
      </c>
      <c r="B327" s="12" t="s">
        <v>3582</v>
      </c>
      <c r="C327" s="12" t="s">
        <v>7693</v>
      </c>
      <c r="D327" s="26">
        <v>3000</v>
      </c>
      <c r="E327" s="27">
        <v>3255</v>
      </c>
      <c r="F327" s="12" t="s">
        <v>8218</v>
      </c>
      <c r="G327" s="12" t="s">
        <v>8223</v>
      </c>
      <c r="H327" s="12" t="s">
        <v>8245</v>
      </c>
      <c r="I327" s="12">
        <v>1460970805</v>
      </c>
      <c r="J327" s="12">
        <v>1455790405</v>
      </c>
      <c r="K327" s="12" t="b">
        <v>0</v>
      </c>
      <c r="L327" s="12">
        <v>24</v>
      </c>
      <c r="M327" s="12" t="b">
        <v>1</v>
      </c>
      <c r="N327" s="12" t="s">
        <v>8273</v>
      </c>
      <c r="O327" s="12" t="s">
        <v>8274</v>
      </c>
      <c r="P327" s="12">
        <v>109</v>
      </c>
      <c r="Q327" s="12">
        <v>135.63</v>
      </c>
      <c r="R327" s="15">
        <v>42418.425983796296</v>
      </c>
      <c r="S327" s="15">
        <v>42478.384317129632</v>
      </c>
      <c r="T327" s="11"/>
      <c r="U327" s="12"/>
      <c r="V327" s="12"/>
      <c r="W327" s="13"/>
      <c r="X327" s="14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6"/>
      <c r="AL327" s="16"/>
      <c r="AM327" s="11"/>
      <c r="AN327" s="12"/>
      <c r="AO327" s="12"/>
      <c r="AP327" s="13"/>
      <c r="AQ327" s="14"/>
      <c r="AR327" s="11"/>
      <c r="AS327" s="11"/>
      <c r="AT327" s="11"/>
      <c r="AU327" s="11"/>
      <c r="AV327" s="11"/>
      <c r="AW327" s="11"/>
      <c r="AX327" s="11"/>
      <c r="AY327" s="11"/>
      <c r="AZ327" s="11"/>
      <c r="BA327" s="11"/>
      <c r="BB327" s="11"/>
      <c r="BC327" s="11"/>
      <c r="BD327" s="16"/>
      <c r="BE327" s="16"/>
      <c r="BF327" s="11"/>
      <c r="BG327" s="12"/>
      <c r="BH327" s="12"/>
      <c r="BI327" s="13"/>
      <c r="BJ327" s="14"/>
      <c r="BK327" s="11"/>
      <c r="BL327" s="11"/>
      <c r="BM327" s="11"/>
      <c r="BN327" s="11"/>
      <c r="BO327" s="11"/>
      <c r="BP327" s="11"/>
      <c r="BQ327" s="11"/>
      <c r="BR327" s="11"/>
      <c r="BS327" s="11"/>
      <c r="BT327" s="11"/>
      <c r="BU327" s="11"/>
      <c r="BV327" s="11"/>
      <c r="BW327" s="16"/>
      <c r="BX327" s="16"/>
      <c r="BY327" s="11"/>
      <c r="BZ327" s="12"/>
      <c r="CA327" s="12"/>
      <c r="CB327" s="13"/>
      <c r="CC327" s="14"/>
      <c r="CD327" s="11"/>
      <c r="CE327" s="11"/>
      <c r="CF327" s="11"/>
      <c r="CG327" s="11"/>
      <c r="CH327" s="11"/>
      <c r="CI327" s="11"/>
      <c r="CJ327" s="11"/>
      <c r="CK327" s="11"/>
      <c r="CL327" s="11"/>
      <c r="CM327" s="11"/>
      <c r="CN327" s="11"/>
      <c r="CO327" s="11"/>
      <c r="CP327" s="16"/>
      <c r="CQ327" s="16"/>
      <c r="CR327" s="11"/>
      <c r="CS327" s="12"/>
      <c r="CT327" s="12"/>
      <c r="CU327" s="13"/>
      <c r="CV327" s="14"/>
      <c r="CW327" s="11"/>
      <c r="CX327" s="11"/>
      <c r="CY327" s="11"/>
      <c r="CZ327" s="11"/>
      <c r="DA327" s="11"/>
      <c r="DB327" s="11"/>
      <c r="DC327" s="11"/>
      <c r="DD327" s="11"/>
      <c r="DE327" s="11"/>
      <c r="DF327" s="11"/>
      <c r="DG327" s="11"/>
      <c r="DH327" s="11"/>
      <c r="DI327" s="16"/>
      <c r="DJ327" s="16"/>
      <c r="DK327" s="11"/>
      <c r="DL327" s="12"/>
      <c r="DM327" s="12"/>
      <c r="DN327" s="13"/>
      <c r="DO327" s="14"/>
      <c r="DP327" s="11"/>
      <c r="DQ327" s="11"/>
      <c r="DR327" s="11"/>
      <c r="DS327" s="11"/>
      <c r="DT327" s="11"/>
      <c r="DU327" s="11"/>
      <c r="DV327" s="11"/>
      <c r="DW327" s="11"/>
      <c r="DX327" s="11"/>
      <c r="DY327" s="11"/>
      <c r="DZ327" s="11"/>
      <c r="EA327" s="11"/>
      <c r="EB327" s="16"/>
      <c r="EC327" s="16"/>
      <c r="ED327" s="11"/>
      <c r="EE327" s="12"/>
      <c r="EF327" s="12"/>
      <c r="EG327" s="13"/>
      <c r="EH327" s="14"/>
      <c r="EI327" s="11"/>
      <c r="EJ327" s="11"/>
      <c r="EK327" s="11"/>
      <c r="EL327" s="11"/>
      <c r="EM327" s="11"/>
      <c r="EN327" s="11"/>
      <c r="EO327" s="11"/>
      <c r="EP327" s="11"/>
      <c r="EQ327" s="11"/>
      <c r="ER327" s="11"/>
      <c r="ES327" s="11"/>
      <c r="ET327" s="11"/>
      <c r="EU327" s="16"/>
      <c r="EV327" s="16"/>
      <c r="EW327" s="11"/>
      <c r="EX327" s="12"/>
      <c r="EY327" s="12"/>
      <c r="EZ327" s="13"/>
      <c r="FA327" s="14"/>
      <c r="FB327" s="11"/>
      <c r="FC327" s="11"/>
      <c r="FD327" s="11"/>
      <c r="FE327" s="11"/>
      <c r="FF327" s="11"/>
      <c r="FG327" s="11"/>
      <c r="FH327" s="11"/>
      <c r="FI327" s="11"/>
      <c r="FJ327" s="11"/>
      <c r="FK327" s="11"/>
      <c r="FL327" s="11"/>
      <c r="FM327" s="11"/>
      <c r="FN327" s="16"/>
      <c r="FO327" s="16"/>
      <c r="FP327" s="11"/>
      <c r="FQ327" s="12"/>
      <c r="FR327" s="12"/>
      <c r="FS327" s="13"/>
      <c r="FT327" s="14"/>
      <c r="FU327" s="11"/>
      <c r="FV327" s="11"/>
      <c r="FW327" s="11"/>
      <c r="FX327" s="11"/>
      <c r="FY327" s="11"/>
      <c r="FZ327" s="11"/>
      <c r="GA327" s="11"/>
      <c r="GB327" s="11"/>
      <c r="GC327" s="11"/>
      <c r="GD327" s="11"/>
      <c r="GE327" s="11"/>
      <c r="GF327" s="11"/>
      <c r="GG327" s="16"/>
      <c r="GH327" s="16"/>
      <c r="GI327" s="11"/>
      <c r="GJ327" s="12"/>
      <c r="GK327" s="12"/>
      <c r="GL327" s="13"/>
      <c r="GM327" s="14"/>
      <c r="GN327" s="11"/>
      <c r="GO327" s="11"/>
      <c r="GP327" s="11"/>
      <c r="GQ327" s="11"/>
      <c r="GR327" s="11"/>
      <c r="GS327" s="11"/>
      <c r="GT327" s="11"/>
      <c r="GU327" s="11"/>
      <c r="GV327" s="11"/>
      <c r="GW327" s="11"/>
      <c r="GX327" s="11"/>
      <c r="GY327" s="11"/>
      <c r="GZ327" s="16"/>
      <c r="HA327" s="16"/>
      <c r="HB327" s="11"/>
      <c r="HC327" s="12"/>
      <c r="HD327" s="12"/>
      <c r="HE327" s="13"/>
      <c r="HF327" s="14"/>
      <c r="HG327" s="11"/>
      <c r="HH327" s="11"/>
      <c r="HI327" s="11"/>
      <c r="HJ327" s="11"/>
      <c r="HK327" s="11"/>
      <c r="HL327" s="11"/>
      <c r="HM327" s="11"/>
      <c r="HN327" s="11"/>
      <c r="HO327" s="11"/>
      <c r="HP327" s="11"/>
      <c r="HQ327" s="11"/>
      <c r="HR327" s="11"/>
      <c r="HS327" s="16"/>
      <c r="HT327" s="16"/>
      <c r="HU327" s="11"/>
      <c r="HV327" s="12"/>
      <c r="HW327" s="12"/>
      <c r="HX327" s="13"/>
      <c r="HY327" s="14"/>
      <c r="HZ327" s="11"/>
      <c r="IA327" s="11"/>
      <c r="IB327" s="11"/>
      <c r="IC327" s="11"/>
      <c r="ID327" s="11"/>
      <c r="IE327" s="11"/>
      <c r="IF327" s="11"/>
      <c r="IG327" s="11"/>
      <c r="IH327" s="11"/>
      <c r="II327" s="11"/>
      <c r="IJ327" s="11"/>
      <c r="IK327" s="11"/>
      <c r="IL327" s="16"/>
      <c r="IM327" s="16"/>
      <c r="IN327" s="11"/>
      <c r="IO327" s="12"/>
      <c r="IP327" s="12"/>
      <c r="IQ327" s="13"/>
      <c r="IR327" s="14"/>
      <c r="IS327" s="11"/>
      <c r="IT327" s="11"/>
      <c r="IU327" s="11"/>
      <c r="IV327" s="11"/>
      <c r="IW327" s="11"/>
      <c r="IX327" s="11"/>
      <c r="IY327" s="11"/>
      <c r="IZ327" s="11"/>
      <c r="JA327" s="11"/>
      <c r="JB327" s="11"/>
      <c r="JC327" s="11"/>
      <c r="JD327" s="11"/>
      <c r="JE327" s="16"/>
      <c r="JF327" s="16"/>
      <c r="JG327" s="11"/>
      <c r="JH327" s="12"/>
      <c r="JI327" s="12"/>
      <c r="JJ327" s="13"/>
      <c r="JK327" s="14"/>
      <c r="JL327" s="11"/>
      <c r="JM327" s="11"/>
      <c r="JN327" s="11"/>
      <c r="JO327" s="11"/>
      <c r="JP327" s="11"/>
      <c r="JQ327" s="11"/>
      <c r="JR327" s="11"/>
      <c r="JS327" s="11"/>
      <c r="JT327" s="11"/>
      <c r="JU327" s="11"/>
      <c r="JV327" s="11"/>
      <c r="JW327" s="11"/>
      <c r="JX327" s="16"/>
      <c r="JY327" s="16"/>
      <c r="JZ327" s="11"/>
      <c r="KA327" s="12"/>
      <c r="KB327" s="12"/>
      <c r="KC327" s="13"/>
      <c r="KD327" s="14"/>
      <c r="KE327" s="11"/>
      <c r="KF327" s="11"/>
      <c r="KG327" s="11"/>
      <c r="KH327" s="11"/>
      <c r="KI327" s="11"/>
      <c r="KJ327" s="11"/>
      <c r="KK327" s="11"/>
      <c r="KL327" s="11"/>
      <c r="KM327" s="11"/>
      <c r="KN327" s="11"/>
      <c r="KO327" s="11"/>
      <c r="KP327" s="11"/>
      <c r="KQ327" s="16"/>
      <c r="KR327" s="16"/>
      <c r="KS327" s="11"/>
      <c r="KT327" s="12"/>
      <c r="KU327" s="12"/>
      <c r="KV327" s="13"/>
      <c r="KW327" s="14"/>
      <c r="KX327" s="11"/>
      <c r="KY327" s="11"/>
      <c r="KZ327" s="11"/>
      <c r="LA327" s="11"/>
      <c r="LB327" s="11"/>
      <c r="LC327" s="11"/>
      <c r="LD327" s="11"/>
      <c r="LE327" s="11"/>
      <c r="LF327" s="11"/>
      <c r="LG327" s="11"/>
      <c r="LH327" s="11"/>
      <c r="LI327" s="11"/>
      <c r="LJ327" s="16"/>
      <c r="LK327" s="16"/>
      <c r="LL327" s="11"/>
      <c r="LM327" s="12"/>
      <c r="LN327" s="12"/>
      <c r="LO327" s="13"/>
      <c r="LP327" s="14"/>
      <c r="LQ327" s="11"/>
      <c r="LR327" s="11"/>
      <c r="LS327" s="11"/>
      <c r="LT327" s="11"/>
      <c r="LU327" s="11"/>
      <c r="LV327" s="11"/>
      <c r="LW327" s="11"/>
      <c r="LX327" s="11"/>
      <c r="LY327" s="11"/>
      <c r="LZ327" s="11"/>
      <c r="MA327" s="11"/>
      <c r="MB327" s="11"/>
      <c r="MC327" s="16"/>
      <c r="MD327" s="16"/>
      <c r="ME327" s="11"/>
      <c r="MF327" s="12"/>
      <c r="MG327" s="12"/>
      <c r="MH327" s="13"/>
      <c r="MI327" s="14"/>
      <c r="MJ327" s="11"/>
      <c r="MK327" s="11"/>
      <c r="ML327" s="11"/>
      <c r="MM327" s="11"/>
      <c r="MN327" s="11"/>
      <c r="MO327" s="11"/>
      <c r="MP327" s="11"/>
      <c r="MQ327" s="11"/>
      <c r="MR327" s="11"/>
      <c r="MS327" s="11"/>
      <c r="MT327" s="11"/>
      <c r="MU327" s="11"/>
      <c r="MV327" s="16"/>
      <c r="MW327" s="16"/>
      <c r="MX327" s="11"/>
      <c r="MY327" s="12"/>
      <c r="MZ327" s="12"/>
      <c r="NA327" s="13"/>
      <c r="NB327" s="14"/>
      <c r="NC327" s="11"/>
      <c r="ND327" s="11"/>
      <c r="NE327" s="11"/>
      <c r="NF327" s="11"/>
      <c r="NG327" s="11"/>
      <c r="NH327" s="11"/>
      <c r="NI327" s="11"/>
      <c r="NJ327" s="11"/>
      <c r="NK327" s="11"/>
      <c r="NL327" s="11"/>
      <c r="NM327" s="11"/>
      <c r="NN327" s="11"/>
      <c r="NO327" s="16"/>
      <c r="NP327" s="16"/>
      <c r="NQ327" s="11"/>
      <c r="NR327" s="12"/>
      <c r="NS327" s="12"/>
      <c r="NT327" s="13"/>
      <c r="NU327" s="14"/>
      <c r="NV327" s="11"/>
      <c r="NW327" s="11"/>
      <c r="NX327" s="11"/>
      <c r="NY327" s="11"/>
      <c r="NZ327" s="11"/>
      <c r="OA327" s="11"/>
      <c r="OB327" s="11"/>
      <c r="OC327" s="11"/>
      <c r="OD327" s="11"/>
      <c r="OE327" s="11"/>
      <c r="OF327" s="11"/>
      <c r="OG327" s="11"/>
      <c r="OH327" s="16"/>
      <c r="OI327" s="16"/>
      <c r="OJ327" s="11"/>
      <c r="OK327" s="12"/>
      <c r="OL327" s="12"/>
      <c r="OM327" s="13"/>
      <c r="ON327" s="14"/>
      <c r="OO327" s="11"/>
      <c r="OP327" s="11"/>
      <c r="OQ327" s="11"/>
      <c r="OR327" s="11"/>
      <c r="OS327" s="11"/>
      <c r="OT327" s="11"/>
      <c r="OU327" s="11"/>
      <c r="OV327" s="11"/>
      <c r="OW327" s="11"/>
      <c r="OX327" s="11"/>
      <c r="OY327" s="11"/>
      <c r="OZ327" s="11"/>
      <c r="PA327" s="16"/>
      <c r="PB327" s="16"/>
    </row>
    <row r="328" spans="1:418" ht="100" customHeight="1" x14ac:dyDescent="0.75">
      <c r="A328" s="12">
        <v>3585</v>
      </c>
      <c r="B328" s="12" t="s">
        <v>3584</v>
      </c>
      <c r="C328" s="12" t="s">
        <v>7695</v>
      </c>
      <c r="D328" s="26">
        <v>3400</v>
      </c>
      <c r="E328" s="27">
        <v>4050</v>
      </c>
      <c r="F328" s="12" t="s">
        <v>8218</v>
      </c>
      <c r="G328" s="12" t="s">
        <v>8223</v>
      </c>
      <c r="H328" s="12" t="s">
        <v>8245</v>
      </c>
      <c r="I328" s="12">
        <v>1419181890</v>
      </c>
      <c r="J328" s="12">
        <v>1416589890</v>
      </c>
      <c r="K328" s="12" t="b">
        <v>0</v>
      </c>
      <c r="L328" s="12">
        <v>23</v>
      </c>
      <c r="M328" s="12" t="b">
        <v>1</v>
      </c>
      <c r="N328" s="12" t="s">
        <v>8273</v>
      </c>
      <c r="O328" s="12" t="s">
        <v>8274</v>
      </c>
      <c r="P328" s="12">
        <v>119</v>
      </c>
      <c r="Q328" s="12">
        <v>176.09</v>
      </c>
      <c r="R328" s="15">
        <v>41964.716319444444</v>
      </c>
      <c r="S328" s="15">
        <v>41994.716319444444</v>
      </c>
      <c r="T328" s="11"/>
      <c r="U328" s="12"/>
      <c r="V328" s="12"/>
      <c r="W328" s="13"/>
      <c r="X328" s="14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  <c r="AK328" s="16"/>
      <c r="AL328" s="16"/>
      <c r="AM328" s="11"/>
      <c r="AN328" s="12"/>
      <c r="AO328" s="12"/>
      <c r="AP328" s="13"/>
      <c r="AQ328" s="14"/>
      <c r="AR328" s="11"/>
      <c r="AS328" s="11"/>
      <c r="AT328" s="11"/>
      <c r="AU328" s="11"/>
      <c r="AV328" s="11"/>
      <c r="AW328" s="11"/>
      <c r="AX328" s="11"/>
      <c r="AY328" s="11"/>
      <c r="AZ328" s="11"/>
      <c r="BA328" s="11"/>
      <c r="BB328" s="11"/>
      <c r="BC328" s="11"/>
      <c r="BD328" s="16"/>
      <c r="BE328" s="16"/>
      <c r="BF328" s="11"/>
      <c r="BG328" s="12"/>
      <c r="BH328" s="12"/>
      <c r="BI328" s="13"/>
      <c r="BJ328" s="14"/>
      <c r="BK328" s="11"/>
      <c r="BL328" s="11"/>
      <c r="BM328" s="11"/>
      <c r="BN328" s="11"/>
      <c r="BO328" s="11"/>
      <c r="BP328" s="11"/>
      <c r="BQ328" s="11"/>
      <c r="BR328" s="11"/>
      <c r="BS328" s="11"/>
      <c r="BT328" s="11"/>
      <c r="BU328" s="11"/>
      <c r="BV328" s="11"/>
      <c r="BW328" s="16"/>
      <c r="BX328" s="16"/>
      <c r="BY328" s="11"/>
      <c r="BZ328" s="12"/>
      <c r="CA328" s="12"/>
      <c r="CB328" s="13"/>
      <c r="CC328" s="14"/>
      <c r="CD328" s="11"/>
      <c r="CE328" s="11"/>
      <c r="CF328" s="11"/>
      <c r="CG328" s="11"/>
      <c r="CH328" s="11"/>
      <c r="CI328" s="11"/>
      <c r="CJ328" s="11"/>
      <c r="CK328" s="11"/>
      <c r="CL328" s="11"/>
      <c r="CM328" s="11"/>
      <c r="CN328" s="11"/>
      <c r="CO328" s="11"/>
      <c r="CP328" s="16"/>
      <c r="CQ328" s="16"/>
      <c r="CR328" s="11"/>
      <c r="CS328" s="12"/>
      <c r="CT328" s="12"/>
      <c r="CU328" s="13"/>
      <c r="CV328" s="14"/>
      <c r="CW328" s="11"/>
      <c r="CX328" s="11"/>
      <c r="CY328" s="11"/>
      <c r="CZ328" s="11"/>
      <c r="DA328" s="11"/>
      <c r="DB328" s="11"/>
      <c r="DC328" s="11"/>
      <c r="DD328" s="11"/>
      <c r="DE328" s="11"/>
      <c r="DF328" s="11"/>
      <c r="DG328" s="11"/>
      <c r="DH328" s="11"/>
      <c r="DI328" s="16"/>
      <c r="DJ328" s="16"/>
      <c r="DK328" s="11"/>
      <c r="DL328" s="12"/>
      <c r="DM328" s="12"/>
      <c r="DN328" s="13"/>
      <c r="DO328" s="14"/>
      <c r="DP328" s="11"/>
      <c r="DQ328" s="11"/>
      <c r="DR328" s="11"/>
      <c r="DS328" s="11"/>
      <c r="DT328" s="11"/>
      <c r="DU328" s="11"/>
      <c r="DV328" s="11"/>
      <c r="DW328" s="11"/>
      <c r="DX328" s="11"/>
      <c r="DY328" s="11"/>
      <c r="DZ328" s="11"/>
      <c r="EA328" s="11"/>
      <c r="EB328" s="16"/>
      <c r="EC328" s="16"/>
      <c r="ED328" s="11"/>
      <c r="EE328" s="12"/>
      <c r="EF328" s="12"/>
      <c r="EG328" s="13"/>
      <c r="EH328" s="14"/>
      <c r="EI328" s="11"/>
      <c r="EJ328" s="11"/>
      <c r="EK328" s="11"/>
      <c r="EL328" s="11"/>
      <c r="EM328" s="11"/>
      <c r="EN328" s="11"/>
      <c r="EO328" s="11"/>
      <c r="EP328" s="11"/>
      <c r="EQ328" s="11"/>
      <c r="ER328" s="11"/>
      <c r="ES328" s="11"/>
      <c r="ET328" s="11"/>
      <c r="EU328" s="16"/>
      <c r="EV328" s="16"/>
      <c r="EW328" s="11"/>
      <c r="EX328" s="12"/>
      <c r="EY328" s="12"/>
      <c r="EZ328" s="13"/>
      <c r="FA328" s="14"/>
      <c r="FB328" s="11"/>
      <c r="FC328" s="11"/>
      <c r="FD328" s="11"/>
      <c r="FE328" s="11"/>
      <c r="FF328" s="11"/>
      <c r="FG328" s="11"/>
      <c r="FH328" s="11"/>
      <c r="FI328" s="11"/>
      <c r="FJ328" s="11"/>
      <c r="FK328" s="11"/>
      <c r="FL328" s="11"/>
      <c r="FM328" s="11"/>
      <c r="FN328" s="16"/>
      <c r="FO328" s="16"/>
      <c r="FP328" s="11"/>
      <c r="FQ328" s="12"/>
      <c r="FR328" s="12"/>
      <c r="FS328" s="13"/>
      <c r="FT328" s="14"/>
      <c r="FU328" s="11"/>
      <c r="FV328" s="11"/>
      <c r="FW328" s="11"/>
      <c r="FX328" s="11"/>
      <c r="FY328" s="11"/>
      <c r="FZ328" s="11"/>
      <c r="GA328" s="11"/>
      <c r="GB328" s="11"/>
      <c r="GC328" s="11"/>
      <c r="GD328" s="11"/>
      <c r="GE328" s="11"/>
      <c r="GF328" s="11"/>
      <c r="GG328" s="16"/>
      <c r="GH328" s="16"/>
      <c r="GI328" s="11"/>
      <c r="GJ328" s="12"/>
      <c r="GK328" s="12"/>
      <c r="GL328" s="13"/>
      <c r="GM328" s="14"/>
      <c r="GN328" s="11"/>
      <c r="GO328" s="11"/>
      <c r="GP328" s="11"/>
      <c r="GQ328" s="11"/>
      <c r="GR328" s="11"/>
      <c r="GS328" s="11"/>
      <c r="GT328" s="11"/>
      <c r="GU328" s="11"/>
      <c r="GV328" s="11"/>
      <c r="GW328" s="11"/>
      <c r="GX328" s="11"/>
      <c r="GY328" s="11"/>
      <c r="GZ328" s="16"/>
      <c r="HA328" s="16"/>
      <c r="HB328" s="11"/>
      <c r="HC328" s="12"/>
      <c r="HD328" s="12"/>
      <c r="HE328" s="13"/>
      <c r="HF328" s="14"/>
      <c r="HG328" s="11"/>
      <c r="HH328" s="11"/>
      <c r="HI328" s="11"/>
      <c r="HJ328" s="11"/>
      <c r="HK328" s="11"/>
      <c r="HL328" s="11"/>
      <c r="HM328" s="11"/>
      <c r="HN328" s="11"/>
      <c r="HO328" s="11"/>
      <c r="HP328" s="11"/>
      <c r="HQ328" s="11"/>
      <c r="HR328" s="11"/>
      <c r="HS328" s="16"/>
      <c r="HT328" s="16"/>
      <c r="HU328" s="11"/>
      <c r="HV328" s="12"/>
      <c r="HW328" s="12"/>
      <c r="HX328" s="13"/>
      <c r="HY328" s="14"/>
      <c r="HZ328" s="11"/>
      <c r="IA328" s="11"/>
      <c r="IB328" s="11"/>
      <c r="IC328" s="11"/>
      <c r="ID328" s="11"/>
      <c r="IE328" s="11"/>
      <c r="IF328" s="11"/>
      <c r="IG328" s="11"/>
      <c r="IH328" s="11"/>
      <c r="II328" s="11"/>
      <c r="IJ328" s="11"/>
      <c r="IK328" s="11"/>
      <c r="IL328" s="16"/>
      <c r="IM328" s="16"/>
      <c r="IN328" s="11"/>
      <c r="IO328" s="12"/>
      <c r="IP328" s="12"/>
      <c r="IQ328" s="13"/>
      <c r="IR328" s="14"/>
      <c r="IS328" s="11"/>
      <c r="IT328" s="11"/>
      <c r="IU328" s="11"/>
      <c r="IV328" s="11"/>
      <c r="IW328" s="11"/>
      <c r="IX328" s="11"/>
      <c r="IY328" s="11"/>
      <c r="IZ328" s="11"/>
      <c r="JA328" s="11"/>
      <c r="JB328" s="11"/>
      <c r="JC328" s="11"/>
      <c r="JD328" s="11"/>
      <c r="JE328" s="16"/>
      <c r="JF328" s="16"/>
      <c r="JG328" s="11"/>
      <c r="JH328" s="12"/>
      <c r="JI328" s="12"/>
      <c r="JJ328" s="13"/>
      <c r="JK328" s="14"/>
      <c r="JL328" s="11"/>
      <c r="JM328" s="11"/>
      <c r="JN328" s="11"/>
      <c r="JO328" s="11"/>
      <c r="JP328" s="11"/>
      <c r="JQ328" s="11"/>
      <c r="JR328" s="11"/>
      <c r="JS328" s="11"/>
      <c r="JT328" s="11"/>
      <c r="JU328" s="11"/>
      <c r="JV328" s="11"/>
      <c r="JW328" s="11"/>
      <c r="JX328" s="16"/>
      <c r="JY328" s="16"/>
      <c r="JZ328" s="11"/>
      <c r="KA328" s="12"/>
      <c r="KB328" s="12"/>
      <c r="KC328" s="13"/>
      <c r="KD328" s="14"/>
      <c r="KE328" s="11"/>
      <c r="KF328" s="11"/>
      <c r="KG328" s="11"/>
      <c r="KH328" s="11"/>
      <c r="KI328" s="11"/>
      <c r="KJ328" s="11"/>
      <c r="KK328" s="11"/>
      <c r="KL328" s="11"/>
      <c r="KM328" s="11"/>
      <c r="KN328" s="11"/>
      <c r="KO328" s="11"/>
      <c r="KP328" s="11"/>
      <c r="KQ328" s="16"/>
      <c r="KR328" s="16"/>
      <c r="KS328" s="11"/>
      <c r="KT328" s="12"/>
      <c r="KU328" s="12"/>
      <c r="KV328" s="13"/>
      <c r="KW328" s="14"/>
      <c r="KX328" s="11"/>
      <c r="KY328" s="11"/>
      <c r="KZ328" s="11"/>
      <c r="LA328" s="11"/>
      <c r="LB328" s="11"/>
      <c r="LC328" s="11"/>
      <c r="LD328" s="11"/>
      <c r="LE328" s="11"/>
      <c r="LF328" s="11"/>
      <c r="LG328" s="11"/>
      <c r="LH328" s="11"/>
      <c r="LI328" s="11"/>
      <c r="LJ328" s="16"/>
      <c r="LK328" s="16"/>
      <c r="LL328" s="11"/>
      <c r="LM328" s="12"/>
      <c r="LN328" s="12"/>
      <c r="LO328" s="13"/>
      <c r="LP328" s="14"/>
      <c r="LQ328" s="11"/>
      <c r="LR328" s="11"/>
      <c r="LS328" s="11"/>
      <c r="LT328" s="11"/>
      <c r="LU328" s="11"/>
      <c r="LV328" s="11"/>
      <c r="LW328" s="11"/>
      <c r="LX328" s="11"/>
      <c r="LY328" s="11"/>
      <c r="LZ328" s="11"/>
      <c r="MA328" s="11"/>
      <c r="MB328" s="11"/>
      <c r="MC328" s="16"/>
      <c r="MD328" s="16"/>
      <c r="ME328" s="11"/>
      <c r="MF328" s="12"/>
      <c r="MG328" s="12"/>
      <c r="MH328" s="13"/>
      <c r="MI328" s="14"/>
      <c r="MJ328" s="11"/>
      <c r="MK328" s="11"/>
      <c r="ML328" s="11"/>
      <c r="MM328" s="11"/>
      <c r="MN328" s="11"/>
      <c r="MO328" s="11"/>
      <c r="MP328" s="11"/>
      <c r="MQ328" s="11"/>
      <c r="MR328" s="11"/>
      <c r="MS328" s="11"/>
      <c r="MT328" s="11"/>
      <c r="MU328" s="11"/>
      <c r="MV328" s="16"/>
      <c r="MW328" s="16"/>
      <c r="MX328" s="11"/>
      <c r="MY328" s="12"/>
      <c r="MZ328" s="12"/>
      <c r="NA328" s="13"/>
      <c r="NB328" s="14"/>
      <c r="NC328" s="11"/>
      <c r="ND328" s="11"/>
      <c r="NE328" s="11"/>
      <c r="NF328" s="11"/>
      <c r="NG328" s="11"/>
      <c r="NH328" s="11"/>
      <c r="NI328" s="11"/>
      <c r="NJ328" s="11"/>
      <c r="NK328" s="11"/>
      <c r="NL328" s="11"/>
      <c r="NM328" s="11"/>
      <c r="NN328" s="11"/>
      <c r="NO328" s="16"/>
      <c r="NP328" s="16"/>
      <c r="NQ328" s="11"/>
      <c r="NR328" s="12"/>
      <c r="NS328" s="12"/>
      <c r="NT328" s="13"/>
      <c r="NU328" s="14"/>
      <c r="NV328" s="11"/>
      <c r="NW328" s="11"/>
      <c r="NX328" s="11"/>
      <c r="NY328" s="11"/>
      <c r="NZ328" s="11"/>
      <c r="OA328" s="11"/>
      <c r="OB328" s="11"/>
      <c r="OC328" s="11"/>
      <c r="OD328" s="11"/>
      <c r="OE328" s="11"/>
      <c r="OF328" s="11"/>
      <c r="OG328" s="11"/>
      <c r="OH328" s="16"/>
      <c r="OI328" s="16"/>
      <c r="OJ328" s="11"/>
      <c r="OK328" s="12"/>
      <c r="OL328" s="12"/>
      <c r="OM328" s="13"/>
      <c r="ON328" s="14"/>
      <c r="OO328" s="11"/>
      <c r="OP328" s="11"/>
      <c r="OQ328" s="11"/>
      <c r="OR328" s="11"/>
      <c r="OS328" s="11"/>
      <c r="OT328" s="11"/>
      <c r="OU328" s="11"/>
      <c r="OV328" s="11"/>
      <c r="OW328" s="11"/>
      <c r="OX328" s="11"/>
      <c r="OY328" s="11"/>
      <c r="OZ328" s="11"/>
      <c r="PA328" s="16"/>
      <c r="PB328" s="16"/>
    </row>
    <row r="329" spans="1:418" ht="100" customHeight="1" x14ac:dyDescent="0.75">
      <c r="A329" s="12">
        <v>3586</v>
      </c>
      <c r="B329" s="12" t="s">
        <v>3585</v>
      </c>
      <c r="C329" s="12" t="s">
        <v>7696</v>
      </c>
      <c r="D329" s="26">
        <v>7500</v>
      </c>
      <c r="E329" s="27">
        <v>8207</v>
      </c>
      <c r="F329" s="12" t="s">
        <v>8218</v>
      </c>
      <c r="G329" s="12" t="s">
        <v>8223</v>
      </c>
      <c r="H329" s="12" t="s">
        <v>8245</v>
      </c>
      <c r="I329" s="12">
        <v>1474649070</v>
      </c>
      <c r="J329" s="12">
        <v>1469465070</v>
      </c>
      <c r="K329" s="12" t="b">
        <v>0</v>
      </c>
      <c r="L329" s="12">
        <v>54</v>
      </c>
      <c r="M329" s="12" t="b">
        <v>1</v>
      </c>
      <c r="N329" s="12" t="s">
        <v>8273</v>
      </c>
      <c r="O329" s="12" t="s">
        <v>8274</v>
      </c>
      <c r="P329" s="12">
        <v>109</v>
      </c>
      <c r="Q329" s="12">
        <v>151.97999999999999</v>
      </c>
      <c r="R329" s="15">
        <v>42576.697569444441</v>
      </c>
      <c r="S329" s="15">
        <v>42636.697569444441</v>
      </c>
      <c r="T329" s="11"/>
      <c r="U329" s="12"/>
      <c r="V329" s="12"/>
      <c r="W329" s="13"/>
      <c r="X329" s="14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6"/>
      <c r="AL329" s="16"/>
      <c r="AM329" s="11"/>
      <c r="AN329" s="12"/>
      <c r="AO329" s="12"/>
      <c r="AP329" s="13"/>
      <c r="AQ329" s="14"/>
      <c r="AR329" s="11"/>
      <c r="AS329" s="11"/>
      <c r="AT329" s="11"/>
      <c r="AU329" s="11"/>
      <c r="AV329" s="11"/>
      <c r="AW329" s="11"/>
      <c r="AX329" s="11"/>
      <c r="AY329" s="11"/>
      <c r="AZ329" s="11"/>
      <c r="BA329" s="11"/>
      <c r="BB329" s="11"/>
      <c r="BC329" s="11"/>
      <c r="BD329" s="16"/>
      <c r="BE329" s="16"/>
      <c r="BF329" s="11"/>
      <c r="BG329" s="12"/>
      <c r="BH329" s="12"/>
      <c r="BI329" s="13"/>
      <c r="BJ329" s="14"/>
      <c r="BK329" s="11"/>
      <c r="BL329" s="11"/>
      <c r="BM329" s="11"/>
      <c r="BN329" s="11"/>
      <c r="BO329" s="11"/>
      <c r="BP329" s="11"/>
      <c r="BQ329" s="11"/>
      <c r="BR329" s="11"/>
      <c r="BS329" s="11"/>
      <c r="BT329" s="11"/>
      <c r="BU329" s="11"/>
      <c r="BV329" s="11"/>
      <c r="BW329" s="16"/>
      <c r="BX329" s="16"/>
      <c r="BY329" s="11"/>
      <c r="BZ329" s="12"/>
      <c r="CA329" s="12"/>
      <c r="CB329" s="13"/>
      <c r="CC329" s="14"/>
      <c r="CD329" s="11"/>
      <c r="CE329" s="11"/>
      <c r="CF329" s="11"/>
      <c r="CG329" s="11"/>
      <c r="CH329" s="11"/>
      <c r="CI329" s="11"/>
      <c r="CJ329" s="11"/>
      <c r="CK329" s="11"/>
      <c r="CL329" s="11"/>
      <c r="CM329" s="11"/>
      <c r="CN329" s="11"/>
      <c r="CO329" s="11"/>
      <c r="CP329" s="16"/>
      <c r="CQ329" s="16"/>
      <c r="CR329" s="11"/>
      <c r="CS329" s="12"/>
      <c r="CT329" s="12"/>
      <c r="CU329" s="13"/>
      <c r="CV329" s="14"/>
      <c r="CW329" s="11"/>
      <c r="CX329" s="11"/>
      <c r="CY329" s="11"/>
      <c r="CZ329" s="11"/>
      <c r="DA329" s="11"/>
      <c r="DB329" s="11"/>
      <c r="DC329" s="11"/>
      <c r="DD329" s="11"/>
      <c r="DE329" s="11"/>
      <c r="DF329" s="11"/>
      <c r="DG329" s="11"/>
      <c r="DH329" s="11"/>
      <c r="DI329" s="16"/>
      <c r="DJ329" s="16"/>
      <c r="DK329" s="11"/>
      <c r="DL329" s="12"/>
      <c r="DM329" s="12"/>
      <c r="DN329" s="13"/>
      <c r="DO329" s="14"/>
      <c r="DP329" s="11"/>
      <c r="DQ329" s="11"/>
      <c r="DR329" s="11"/>
      <c r="DS329" s="11"/>
      <c r="DT329" s="11"/>
      <c r="DU329" s="11"/>
      <c r="DV329" s="11"/>
      <c r="DW329" s="11"/>
      <c r="DX329" s="11"/>
      <c r="DY329" s="11"/>
      <c r="DZ329" s="11"/>
      <c r="EA329" s="11"/>
      <c r="EB329" s="16"/>
      <c r="EC329" s="16"/>
      <c r="ED329" s="11"/>
      <c r="EE329" s="12"/>
      <c r="EF329" s="12"/>
      <c r="EG329" s="13"/>
      <c r="EH329" s="14"/>
      <c r="EI329" s="11"/>
      <c r="EJ329" s="11"/>
      <c r="EK329" s="11"/>
      <c r="EL329" s="11"/>
      <c r="EM329" s="11"/>
      <c r="EN329" s="11"/>
      <c r="EO329" s="11"/>
      <c r="EP329" s="11"/>
      <c r="EQ329" s="11"/>
      <c r="ER329" s="11"/>
      <c r="ES329" s="11"/>
      <c r="ET329" s="11"/>
      <c r="EU329" s="16"/>
      <c r="EV329" s="16"/>
      <c r="EW329" s="11"/>
      <c r="EX329" s="12"/>
      <c r="EY329" s="12"/>
      <c r="EZ329" s="13"/>
      <c r="FA329" s="14"/>
      <c r="FB329" s="11"/>
      <c r="FC329" s="11"/>
      <c r="FD329" s="11"/>
      <c r="FE329" s="11"/>
      <c r="FF329" s="11"/>
      <c r="FG329" s="11"/>
      <c r="FH329" s="11"/>
      <c r="FI329" s="11"/>
      <c r="FJ329" s="11"/>
      <c r="FK329" s="11"/>
      <c r="FL329" s="11"/>
      <c r="FM329" s="11"/>
      <c r="FN329" s="16"/>
      <c r="FO329" s="16"/>
      <c r="FP329" s="11"/>
      <c r="FQ329" s="12"/>
      <c r="FR329" s="12"/>
      <c r="FS329" s="13"/>
      <c r="FT329" s="14"/>
      <c r="FU329" s="11"/>
      <c r="FV329" s="11"/>
      <c r="FW329" s="11"/>
      <c r="FX329" s="11"/>
      <c r="FY329" s="11"/>
      <c r="FZ329" s="11"/>
      <c r="GA329" s="11"/>
      <c r="GB329" s="11"/>
      <c r="GC329" s="11"/>
      <c r="GD329" s="11"/>
      <c r="GE329" s="11"/>
      <c r="GF329" s="11"/>
      <c r="GG329" s="16"/>
      <c r="GH329" s="16"/>
      <c r="GI329" s="11"/>
      <c r="GJ329" s="12"/>
      <c r="GK329" s="12"/>
      <c r="GL329" s="13"/>
      <c r="GM329" s="14"/>
      <c r="GN329" s="11"/>
      <c r="GO329" s="11"/>
      <c r="GP329" s="11"/>
      <c r="GQ329" s="11"/>
      <c r="GR329" s="11"/>
      <c r="GS329" s="11"/>
      <c r="GT329" s="11"/>
      <c r="GU329" s="11"/>
      <c r="GV329" s="11"/>
      <c r="GW329" s="11"/>
      <c r="GX329" s="11"/>
      <c r="GY329" s="11"/>
      <c r="GZ329" s="16"/>
      <c r="HA329" s="16"/>
      <c r="HB329" s="11"/>
      <c r="HC329" s="12"/>
      <c r="HD329" s="12"/>
      <c r="HE329" s="13"/>
      <c r="HF329" s="14"/>
      <c r="HG329" s="11"/>
      <c r="HH329" s="11"/>
      <c r="HI329" s="11"/>
      <c r="HJ329" s="11"/>
      <c r="HK329" s="11"/>
      <c r="HL329" s="11"/>
      <c r="HM329" s="11"/>
      <c r="HN329" s="11"/>
      <c r="HO329" s="11"/>
      <c r="HP329" s="11"/>
      <c r="HQ329" s="11"/>
      <c r="HR329" s="11"/>
      <c r="HS329" s="16"/>
      <c r="HT329" s="16"/>
      <c r="HU329" s="11"/>
      <c r="HV329" s="12"/>
      <c r="HW329" s="12"/>
      <c r="HX329" s="13"/>
      <c r="HY329" s="14"/>
      <c r="HZ329" s="11"/>
      <c r="IA329" s="11"/>
      <c r="IB329" s="11"/>
      <c r="IC329" s="11"/>
      <c r="ID329" s="11"/>
      <c r="IE329" s="11"/>
      <c r="IF329" s="11"/>
      <c r="IG329" s="11"/>
      <c r="IH329" s="11"/>
      <c r="II329" s="11"/>
      <c r="IJ329" s="11"/>
      <c r="IK329" s="11"/>
      <c r="IL329" s="16"/>
      <c r="IM329" s="16"/>
      <c r="IN329" s="11"/>
      <c r="IO329" s="12"/>
      <c r="IP329" s="12"/>
      <c r="IQ329" s="13"/>
      <c r="IR329" s="14"/>
      <c r="IS329" s="11"/>
      <c r="IT329" s="11"/>
      <c r="IU329" s="11"/>
      <c r="IV329" s="11"/>
      <c r="IW329" s="11"/>
      <c r="IX329" s="11"/>
      <c r="IY329" s="11"/>
      <c r="IZ329" s="11"/>
      <c r="JA329" s="11"/>
      <c r="JB329" s="11"/>
      <c r="JC329" s="11"/>
      <c r="JD329" s="11"/>
      <c r="JE329" s="16"/>
      <c r="JF329" s="16"/>
      <c r="JG329" s="11"/>
      <c r="JH329" s="12"/>
      <c r="JI329" s="12"/>
      <c r="JJ329" s="13"/>
      <c r="JK329" s="14"/>
      <c r="JL329" s="11"/>
      <c r="JM329" s="11"/>
      <c r="JN329" s="11"/>
      <c r="JO329" s="11"/>
      <c r="JP329" s="11"/>
      <c r="JQ329" s="11"/>
      <c r="JR329" s="11"/>
      <c r="JS329" s="11"/>
      <c r="JT329" s="11"/>
      <c r="JU329" s="11"/>
      <c r="JV329" s="11"/>
      <c r="JW329" s="11"/>
      <c r="JX329" s="16"/>
      <c r="JY329" s="16"/>
      <c r="JZ329" s="11"/>
      <c r="KA329" s="12"/>
      <c r="KB329" s="12"/>
      <c r="KC329" s="13"/>
      <c r="KD329" s="14"/>
      <c r="KE329" s="11"/>
      <c r="KF329" s="11"/>
      <c r="KG329" s="11"/>
      <c r="KH329" s="11"/>
      <c r="KI329" s="11"/>
      <c r="KJ329" s="11"/>
      <c r="KK329" s="11"/>
      <c r="KL329" s="11"/>
      <c r="KM329" s="11"/>
      <c r="KN329" s="11"/>
      <c r="KO329" s="11"/>
      <c r="KP329" s="11"/>
      <c r="KQ329" s="16"/>
      <c r="KR329" s="16"/>
      <c r="KS329" s="11"/>
      <c r="KT329" s="12"/>
      <c r="KU329" s="12"/>
      <c r="KV329" s="13"/>
      <c r="KW329" s="14"/>
      <c r="KX329" s="11"/>
      <c r="KY329" s="11"/>
      <c r="KZ329" s="11"/>
      <c r="LA329" s="11"/>
      <c r="LB329" s="11"/>
      <c r="LC329" s="11"/>
      <c r="LD329" s="11"/>
      <c r="LE329" s="11"/>
      <c r="LF329" s="11"/>
      <c r="LG329" s="11"/>
      <c r="LH329" s="11"/>
      <c r="LI329" s="11"/>
      <c r="LJ329" s="16"/>
      <c r="LK329" s="16"/>
      <c r="LL329" s="11"/>
      <c r="LM329" s="12"/>
      <c r="LN329" s="12"/>
      <c r="LO329" s="13"/>
      <c r="LP329" s="14"/>
      <c r="LQ329" s="11"/>
      <c r="LR329" s="11"/>
      <c r="LS329" s="11"/>
      <c r="LT329" s="11"/>
      <c r="LU329" s="11"/>
      <c r="LV329" s="11"/>
      <c r="LW329" s="11"/>
      <c r="LX329" s="11"/>
      <c r="LY329" s="11"/>
      <c r="LZ329" s="11"/>
      <c r="MA329" s="11"/>
      <c r="MB329" s="11"/>
      <c r="MC329" s="16"/>
      <c r="MD329" s="16"/>
      <c r="ME329" s="11"/>
      <c r="MF329" s="12"/>
      <c r="MG329" s="12"/>
      <c r="MH329" s="13"/>
      <c r="MI329" s="14"/>
      <c r="MJ329" s="11"/>
      <c r="MK329" s="11"/>
      <c r="ML329" s="11"/>
      <c r="MM329" s="11"/>
      <c r="MN329" s="11"/>
      <c r="MO329" s="11"/>
      <c r="MP329" s="11"/>
      <c r="MQ329" s="11"/>
      <c r="MR329" s="11"/>
      <c r="MS329" s="11"/>
      <c r="MT329" s="11"/>
      <c r="MU329" s="11"/>
      <c r="MV329" s="16"/>
      <c r="MW329" s="16"/>
      <c r="MX329" s="11"/>
      <c r="MY329" s="12"/>
      <c r="MZ329" s="12"/>
      <c r="NA329" s="13"/>
      <c r="NB329" s="14"/>
      <c r="NC329" s="11"/>
      <c r="ND329" s="11"/>
      <c r="NE329" s="11"/>
      <c r="NF329" s="11"/>
      <c r="NG329" s="11"/>
      <c r="NH329" s="11"/>
      <c r="NI329" s="11"/>
      <c r="NJ329" s="11"/>
      <c r="NK329" s="11"/>
      <c r="NL329" s="11"/>
      <c r="NM329" s="11"/>
      <c r="NN329" s="11"/>
      <c r="NO329" s="16"/>
      <c r="NP329" s="16"/>
      <c r="NQ329" s="11"/>
      <c r="NR329" s="12"/>
      <c r="NS329" s="12"/>
      <c r="NT329" s="13"/>
      <c r="NU329" s="14"/>
      <c r="NV329" s="11"/>
      <c r="NW329" s="11"/>
      <c r="NX329" s="11"/>
      <c r="NY329" s="11"/>
      <c r="NZ329" s="11"/>
      <c r="OA329" s="11"/>
      <c r="OB329" s="11"/>
      <c r="OC329" s="11"/>
      <c r="OD329" s="11"/>
      <c r="OE329" s="11"/>
      <c r="OF329" s="11"/>
      <c r="OG329" s="11"/>
      <c r="OH329" s="16"/>
      <c r="OI329" s="16"/>
      <c r="OJ329" s="11"/>
      <c r="OK329" s="12"/>
      <c r="OL329" s="12"/>
      <c r="OM329" s="13"/>
      <c r="ON329" s="14"/>
      <c r="OO329" s="11"/>
      <c r="OP329" s="11"/>
      <c r="OQ329" s="11"/>
      <c r="OR329" s="11"/>
      <c r="OS329" s="11"/>
      <c r="OT329" s="11"/>
      <c r="OU329" s="11"/>
      <c r="OV329" s="11"/>
      <c r="OW329" s="11"/>
      <c r="OX329" s="11"/>
      <c r="OY329" s="11"/>
      <c r="OZ329" s="11"/>
      <c r="PA329" s="16"/>
      <c r="PB329" s="16"/>
    </row>
    <row r="330" spans="1:418" ht="100" customHeight="1" x14ac:dyDescent="0.75">
      <c r="A330" s="12">
        <v>3589</v>
      </c>
      <c r="B330" s="12" t="s">
        <v>3588</v>
      </c>
      <c r="C330" s="12" t="s">
        <v>7699</v>
      </c>
      <c r="D330" s="26">
        <v>4000</v>
      </c>
      <c r="E330" s="27">
        <v>5100</v>
      </c>
      <c r="F330" s="12" t="s">
        <v>8218</v>
      </c>
      <c r="G330" s="12" t="s">
        <v>8223</v>
      </c>
      <c r="H330" s="12" t="s">
        <v>8245</v>
      </c>
      <c r="I330" s="12">
        <v>1432654347</v>
      </c>
      <c r="J330" s="12">
        <v>1430494347</v>
      </c>
      <c r="K330" s="12" t="b">
        <v>0</v>
      </c>
      <c r="L330" s="12">
        <v>62</v>
      </c>
      <c r="M330" s="12" t="b">
        <v>1</v>
      </c>
      <c r="N330" s="12" t="s">
        <v>8273</v>
      </c>
      <c r="O330" s="12" t="s">
        <v>8274</v>
      </c>
      <c r="P330" s="12">
        <v>128</v>
      </c>
      <c r="Q330" s="12">
        <v>82.26</v>
      </c>
      <c r="R330" s="15">
        <v>42125.647534722222</v>
      </c>
      <c r="S330" s="15">
        <v>42150.647534722222</v>
      </c>
      <c r="T330" s="11"/>
      <c r="U330" s="12"/>
      <c r="V330" s="12"/>
      <c r="W330" s="13"/>
      <c r="X330" s="14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  <c r="AJ330" s="11"/>
      <c r="AK330" s="16"/>
      <c r="AL330" s="16"/>
      <c r="AM330" s="11"/>
      <c r="AN330" s="12"/>
      <c r="AO330" s="12"/>
      <c r="AP330" s="13"/>
      <c r="AQ330" s="14"/>
      <c r="AR330" s="11"/>
      <c r="AS330" s="11"/>
      <c r="AT330" s="11"/>
      <c r="AU330" s="11"/>
      <c r="AV330" s="11"/>
      <c r="AW330" s="11"/>
      <c r="AX330" s="11"/>
      <c r="AY330" s="11"/>
      <c r="AZ330" s="11"/>
      <c r="BA330" s="11"/>
      <c r="BB330" s="11"/>
      <c r="BC330" s="11"/>
      <c r="BD330" s="16"/>
      <c r="BE330" s="16"/>
      <c r="BF330" s="11"/>
      <c r="BG330" s="12"/>
      <c r="BH330" s="12"/>
      <c r="BI330" s="13"/>
      <c r="BJ330" s="14"/>
      <c r="BK330" s="11"/>
      <c r="BL330" s="11"/>
      <c r="BM330" s="11"/>
      <c r="BN330" s="11"/>
      <c r="BO330" s="11"/>
      <c r="BP330" s="11"/>
      <c r="BQ330" s="11"/>
      <c r="BR330" s="11"/>
      <c r="BS330" s="11"/>
      <c r="BT330" s="11"/>
      <c r="BU330" s="11"/>
      <c r="BV330" s="11"/>
      <c r="BW330" s="16"/>
      <c r="BX330" s="16"/>
      <c r="BY330" s="11"/>
      <c r="BZ330" s="12"/>
      <c r="CA330" s="12"/>
      <c r="CB330" s="13"/>
      <c r="CC330" s="14"/>
      <c r="CD330" s="11"/>
      <c r="CE330" s="11"/>
      <c r="CF330" s="11"/>
      <c r="CG330" s="11"/>
      <c r="CH330" s="11"/>
      <c r="CI330" s="11"/>
      <c r="CJ330" s="11"/>
      <c r="CK330" s="11"/>
      <c r="CL330" s="11"/>
      <c r="CM330" s="11"/>
      <c r="CN330" s="11"/>
      <c r="CO330" s="11"/>
      <c r="CP330" s="16"/>
      <c r="CQ330" s="16"/>
      <c r="CR330" s="11"/>
      <c r="CS330" s="12"/>
      <c r="CT330" s="12"/>
      <c r="CU330" s="13"/>
      <c r="CV330" s="14"/>
      <c r="CW330" s="11"/>
      <c r="CX330" s="11"/>
      <c r="CY330" s="11"/>
      <c r="CZ330" s="11"/>
      <c r="DA330" s="11"/>
      <c r="DB330" s="11"/>
      <c r="DC330" s="11"/>
      <c r="DD330" s="11"/>
      <c r="DE330" s="11"/>
      <c r="DF330" s="11"/>
      <c r="DG330" s="11"/>
      <c r="DH330" s="11"/>
      <c r="DI330" s="16"/>
      <c r="DJ330" s="16"/>
      <c r="DK330" s="11"/>
      <c r="DL330" s="12"/>
      <c r="DM330" s="12"/>
      <c r="DN330" s="13"/>
      <c r="DO330" s="14"/>
      <c r="DP330" s="11"/>
      <c r="DQ330" s="11"/>
      <c r="DR330" s="11"/>
      <c r="DS330" s="11"/>
      <c r="DT330" s="11"/>
      <c r="DU330" s="11"/>
      <c r="DV330" s="11"/>
      <c r="DW330" s="11"/>
      <c r="DX330" s="11"/>
      <c r="DY330" s="11"/>
      <c r="DZ330" s="11"/>
      <c r="EA330" s="11"/>
      <c r="EB330" s="16"/>
      <c r="EC330" s="16"/>
      <c r="ED330" s="11"/>
      <c r="EE330" s="12"/>
      <c r="EF330" s="12"/>
      <c r="EG330" s="13"/>
      <c r="EH330" s="14"/>
      <c r="EI330" s="11"/>
      <c r="EJ330" s="11"/>
      <c r="EK330" s="11"/>
      <c r="EL330" s="11"/>
      <c r="EM330" s="11"/>
      <c r="EN330" s="11"/>
      <c r="EO330" s="11"/>
      <c r="EP330" s="11"/>
      <c r="EQ330" s="11"/>
      <c r="ER330" s="11"/>
      <c r="ES330" s="11"/>
      <c r="ET330" s="11"/>
      <c r="EU330" s="16"/>
      <c r="EV330" s="16"/>
      <c r="EW330" s="11"/>
      <c r="EX330" s="12"/>
      <c r="EY330" s="12"/>
      <c r="EZ330" s="13"/>
      <c r="FA330" s="14"/>
      <c r="FB330" s="11"/>
      <c r="FC330" s="11"/>
      <c r="FD330" s="11"/>
      <c r="FE330" s="11"/>
      <c r="FF330" s="11"/>
      <c r="FG330" s="11"/>
      <c r="FH330" s="11"/>
      <c r="FI330" s="11"/>
      <c r="FJ330" s="11"/>
      <c r="FK330" s="11"/>
      <c r="FL330" s="11"/>
      <c r="FM330" s="11"/>
      <c r="FN330" s="16"/>
      <c r="FO330" s="16"/>
      <c r="FP330" s="11"/>
      <c r="FQ330" s="12"/>
      <c r="FR330" s="12"/>
      <c r="FS330" s="13"/>
      <c r="FT330" s="14"/>
      <c r="FU330" s="11"/>
      <c r="FV330" s="11"/>
      <c r="FW330" s="11"/>
      <c r="FX330" s="11"/>
      <c r="FY330" s="11"/>
      <c r="FZ330" s="11"/>
      <c r="GA330" s="11"/>
      <c r="GB330" s="11"/>
      <c r="GC330" s="11"/>
      <c r="GD330" s="11"/>
      <c r="GE330" s="11"/>
      <c r="GF330" s="11"/>
      <c r="GG330" s="16"/>
      <c r="GH330" s="16"/>
      <c r="GI330" s="11"/>
      <c r="GJ330" s="12"/>
      <c r="GK330" s="12"/>
      <c r="GL330" s="13"/>
      <c r="GM330" s="14"/>
      <c r="GN330" s="11"/>
      <c r="GO330" s="11"/>
      <c r="GP330" s="11"/>
      <c r="GQ330" s="11"/>
      <c r="GR330" s="11"/>
      <c r="GS330" s="11"/>
      <c r="GT330" s="11"/>
      <c r="GU330" s="11"/>
      <c r="GV330" s="11"/>
      <c r="GW330" s="11"/>
      <c r="GX330" s="11"/>
      <c r="GY330" s="11"/>
      <c r="GZ330" s="16"/>
      <c r="HA330" s="16"/>
      <c r="HB330" s="11"/>
      <c r="HC330" s="12"/>
      <c r="HD330" s="12"/>
      <c r="HE330" s="13"/>
      <c r="HF330" s="14"/>
      <c r="HG330" s="11"/>
      <c r="HH330" s="11"/>
      <c r="HI330" s="11"/>
      <c r="HJ330" s="11"/>
      <c r="HK330" s="11"/>
      <c r="HL330" s="11"/>
      <c r="HM330" s="11"/>
      <c r="HN330" s="11"/>
      <c r="HO330" s="11"/>
      <c r="HP330" s="11"/>
      <c r="HQ330" s="11"/>
      <c r="HR330" s="11"/>
      <c r="HS330" s="16"/>
      <c r="HT330" s="16"/>
      <c r="HU330" s="11"/>
      <c r="HV330" s="12"/>
      <c r="HW330" s="12"/>
      <c r="HX330" s="13"/>
      <c r="HY330" s="14"/>
      <c r="HZ330" s="11"/>
      <c r="IA330" s="11"/>
      <c r="IB330" s="11"/>
      <c r="IC330" s="11"/>
      <c r="ID330" s="11"/>
      <c r="IE330" s="11"/>
      <c r="IF330" s="11"/>
      <c r="IG330" s="11"/>
      <c r="IH330" s="11"/>
      <c r="II330" s="11"/>
      <c r="IJ330" s="11"/>
      <c r="IK330" s="11"/>
      <c r="IL330" s="16"/>
      <c r="IM330" s="16"/>
      <c r="IN330" s="11"/>
      <c r="IO330" s="12"/>
      <c r="IP330" s="12"/>
      <c r="IQ330" s="13"/>
      <c r="IR330" s="14"/>
      <c r="IS330" s="11"/>
      <c r="IT330" s="11"/>
      <c r="IU330" s="11"/>
      <c r="IV330" s="11"/>
      <c r="IW330" s="11"/>
      <c r="IX330" s="11"/>
      <c r="IY330" s="11"/>
      <c r="IZ330" s="11"/>
      <c r="JA330" s="11"/>
      <c r="JB330" s="11"/>
      <c r="JC330" s="11"/>
      <c r="JD330" s="11"/>
      <c r="JE330" s="16"/>
      <c r="JF330" s="16"/>
      <c r="JG330" s="11"/>
      <c r="JH330" s="12"/>
      <c r="JI330" s="12"/>
      <c r="JJ330" s="13"/>
      <c r="JK330" s="14"/>
      <c r="JL330" s="11"/>
      <c r="JM330" s="11"/>
      <c r="JN330" s="11"/>
      <c r="JO330" s="11"/>
      <c r="JP330" s="11"/>
      <c r="JQ330" s="11"/>
      <c r="JR330" s="11"/>
      <c r="JS330" s="11"/>
      <c r="JT330" s="11"/>
      <c r="JU330" s="11"/>
      <c r="JV330" s="11"/>
      <c r="JW330" s="11"/>
      <c r="JX330" s="16"/>
      <c r="JY330" s="16"/>
      <c r="JZ330" s="11"/>
      <c r="KA330" s="12"/>
      <c r="KB330" s="12"/>
      <c r="KC330" s="13"/>
      <c r="KD330" s="14"/>
      <c r="KE330" s="11"/>
      <c r="KF330" s="11"/>
      <c r="KG330" s="11"/>
      <c r="KH330" s="11"/>
      <c r="KI330" s="11"/>
      <c r="KJ330" s="11"/>
      <c r="KK330" s="11"/>
      <c r="KL330" s="11"/>
      <c r="KM330" s="11"/>
      <c r="KN330" s="11"/>
      <c r="KO330" s="11"/>
      <c r="KP330" s="11"/>
      <c r="KQ330" s="16"/>
      <c r="KR330" s="16"/>
      <c r="KS330" s="11"/>
      <c r="KT330" s="12"/>
      <c r="KU330" s="12"/>
      <c r="KV330" s="13"/>
      <c r="KW330" s="14"/>
      <c r="KX330" s="11"/>
      <c r="KY330" s="11"/>
      <c r="KZ330" s="11"/>
      <c r="LA330" s="11"/>
      <c r="LB330" s="11"/>
      <c r="LC330" s="11"/>
      <c r="LD330" s="11"/>
      <c r="LE330" s="11"/>
      <c r="LF330" s="11"/>
      <c r="LG330" s="11"/>
      <c r="LH330" s="11"/>
      <c r="LI330" s="11"/>
      <c r="LJ330" s="16"/>
      <c r="LK330" s="16"/>
      <c r="LL330" s="11"/>
      <c r="LM330" s="12"/>
      <c r="LN330" s="12"/>
      <c r="LO330" s="13"/>
      <c r="LP330" s="14"/>
      <c r="LQ330" s="11"/>
      <c r="LR330" s="11"/>
      <c r="LS330" s="11"/>
      <c r="LT330" s="11"/>
      <c r="LU330" s="11"/>
      <c r="LV330" s="11"/>
      <c r="LW330" s="11"/>
      <c r="LX330" s="11"/>
      <c r="LY330" s="11"/>
      <c r="LZ330" s="11"/>
      <c r="MA330" s="11"/>
      <c r="MB330" s="11"/>
      <c r="MC330" s="16"/>
      <c r="MD330" s="16"/>
      <c r="ME330" s="11"/>
      <c r="MF330" s="12"/>
      <c r="MG330" s="12"/>
      <c r="MH330" s="13"/>
      <c r="MI330" s="14"/>
      <c r="MJ330" s="11"/>
      <c r="MK330" s="11"/>
      <c r="ML330" s="11"/>
      <c r="MM330" s="11"/>
      <c r="MN330" s="11"/>
      <c r="MO330" s="11"/>
      <c r="MP330" s="11"/>
      <c r="MQ330" s="11"/>
      <c r="MR330" s="11"/>
      <c r="MS330" s="11"/>
      <c r="MT330" s="11"/>
      <c r="MU330" s="11"/>
      <c r="MV330" s="16"/>
      <c r="MW330" s="16"/>
      <c r="MX330" s="11"/>
      <c r="MY330" s="12"/>
      <c r="MZ330" s="12"/>
      <c r="NA330" s="13"/>
      <c r="NB330" s="14"/>
      <c r="NC330" s="11"/>
      <c r="ND330" s="11"/>
      <c r="NE330" s="11"/>
      <c r="NF330" s="11"/>
      <c r="NG330" s="11"/>
      <c r="NH330" s="11"/>
      <c r="NI330" s="11"/>
      <c r="NJ330" s="11"/>
      <c r="NK330" s="11"/>
      <c r="NL330" s="11"/>
      <c r="NM330" s="11"/>
      <c r="NN330" s="11"/>
      <c r="NO330" s="16"/>
      <c r="NP330" s="16"/>
      <c r="NQ330" s="11"/>
      <c r="NR330" s="12"/>
      <c r="NS330" s="12"/>
      <c r="NT330" s="13"/>
      <c r="NU330" s="14"/>
      <c r="NV330" s="11"/>
      <c r="NW330" s="11"/>
      <c r="NX330" s="11"/>
      <c r="NY330" s="11"/>
      <c r="NZ330" s="11"/>
      <c r="OA330" s="11"/>
      <c r="OB330" s="11"/>
      <c r="OC330" s="11"/>
      <c r="OD330" s="11"/>
      <c r="OE330" s="11"/>
      <c r="OF330" s="11"/>
      <c r="OG330" s="11"/>
      <c r="OH330" s="16"/>
      <c r="OI330" s="16"/>
      <c r="OJ330" s="11"/>
      <c r="OK330" s="12"/>
      <c r="OL330" s="12"/>
      <c r="OM330" s="13"/>
      <c r="ON330" s="14"/>
      <c r="OO330" s="11"/>
      <c r="OP330" s="11"/>
      <c r="OQ330" s="11"/>
      <c r="OR330" s="11"/>
      <c r="OS330" s="11"/>
      <c r="OT330" s="11"/>
      <c r="OU330" s="11"/>
      <c r="OV330" s="11"/>
      <c r="OW330" s="11"/>
      <c r="OX330" s="11"/>
      <c r="OY330" s="11"/>
      <c r="OZ330" s="11"/>
      <c r="PA330" s="16"/>
      <c r="PB330" s="16"/>
    </row>
    <row r="331" spans="1:418" ht="100" customHeight="1" x14ac:dyDescent="0.75">
      <c r="A331" s="12">
        <v>3591</v>
      </c>
      <c r="B331" s="12" t="s">
        <v>3590</v>
      </c>
      <c r="C331" s="12" t="s">
        <v>7701</v>
      </c>
      <c r="D331" s="26">
        <v>700</v>
      </c>
      <c r="E331" s="27">
        <v>1225</v>
      </c>
      <c r="F331" s="12" t="s">
        <v>8218</v>
      </c>
      <c r="G331" s="12" t="s">
        <v>8223</v>
      </c>
      <c r="H331" s="12" t="s">
        <v>8245</v>
      </c>
      <c r="I331" s="12">
        <v>1422075540</v>
      </c>
      <c r="J331" s="12">
        <v>1419979544</v>
      </c>
      <c r="K331" s="12" t="b">
        <v>0</v>
      </c>
      <c r="L331" s="12">
        <v>18</v>
      </c>
      <c r="M331" s="12" t="b">
        <v>1</v>
      </c>
      <c r="N331" s="12" t="s">
        <v>8273</v>
      </c>
      <c r="O331" s="12" t="s">
        <v>8274</v>
      </c>
      <c r="P331" s="12">
        <v>175</v>
      </c>
      <c r="Q331" s="12">
        <v>68.06</v>
      </c>
      <c r="R331" s="15">
        <v>42003.948425925926</v>
      </c>
      <c r="S331" s="15">
        <v>42028.207638888889</v>
      </c>
      <c r="T331" s="11"/>
      <c r="U331" s="12"/>
      <c r="V331" s="12"/>
      <c r="W331" s="13"/>
      <c r="X331" s="14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6"/>
      <c r="AL331" s="16"/>
      <c r="AM331" s="11"/>
      <c r="AN331" s="12"/>
      <c r="AO331" s="12"/>
      <c r="AP331" s="13"/>
      <c r="AQ331" s="14"/>
      <c r="AR331" s="11"/>
      <c r="AS331" s="11"/>
      <c r="AT331" s="11"/>
      <c r="AU331" s="11"/>
      <c r="AV331" s="11"/>
      <c r="AW331" s="11"/>
      <c r="AX331" s="11"/>
      <c r="AY331" s="11"/>
      <c r="AZ331" s="11"/>
      <c r="BA331" s="11"/>
      <c r="BB331" s="11"/>
      <c r="BC331" s="11"/>
      <c r="BD331" s="16"/>
      <c r="BE331" s="16"/>
      <c r="BF331" s="11"/>
      <c r="BG331" s="12"/>
      <c r="BH331" s="12"/>
      <c r="BI331" s="13"/>
      <c r="BJ331" s="14"/>
      <c r="BK331" s="11"/>
      <c r="BL331" s="11"/>
      <c r="BM331" s="11"/>
      <c r="BN331" s="11"/>
      <c r="BO331" s="11"/>
      <c r="BP331" s="11"/>
      <c r="BQ331" s="11"/>
      <c r="BR331" s="11"/>
      <c r="BS331" s="11"/>
      <c r="BT331" s="11"/>
      <c r="BU331" s="11"/>
      <c r="BV331" s="11"/>
      <c r="BW331" s="16"/>
      <c r="BX331" s="16"/>
      <c r="BY331" s="11"/>
      <c r="BZ331" s="12"/>
      <c r="CA331" s="12"/>
      <c r="CB331" s="13"/>
      <c r="CC331" s="14"/>
      <c r="CD331" s="11"/>
      <c r="CE331" s="11"/>
      <c r="CF331" s="11"/>
      <c r="CG331" s="11"/>
      <c r="CH331" s="11"/>
      <c r="CI331" s="11"/>
      <c r="CJ331" s="11"/>
      <c r="CK331" s="11"/>
      <c r="CL331" s="11"/>
      <c r="CM331" s="11"/>
      <c r="CN331" s="11"/>
      <c r="CO331" s="11"/>
      <c r="CP331" s="16"/>
      <c r="CQ331" s="16"/>
      <c r="CR331" s="11"/>
      <c r="CS331" s="12"/>
      <c r="CT331" s="12"/>
      <c r="CU331" s="13"/>
      <c r="CV331" s="14"/>
      <c r="CW331" s="11"/>
      <c r="CX331" s="11"/>
      <c r="CY331" s="11"/>
      <c r="CZ331" s="11"/>
      <c r="DA331" s="11"/>
      <c r="DB331" s="11"/>
      <c r="DC331" s="11"/>
      <c r="DD331" s="11"/>
      <c r="DE331" s="11"/>
      <c r="DF331" s="11"/>
      <c r="DG331" s="11"/>
      <c r="DH331" s="11"/>
      <c r="DI331" s="16"/>
      <c r="DJ331" s="16"/>
      <c r="DK331" s="11"/>
      <c r="DL331" s="12"/>
      <c r="DM331" s="12"/>
      <c r="DN331" s="13"/>
      <c r="DO331" s="14"/>
      <c r="DP331" s="11"/>
      <c r="DQ331" s="11"/>
      <c r="DR331" s="11"/>
      <c r="DS331" s="11"/>
      <c r="DT331" s="11"/>
      <c r="DU331" s="11"/>
      <c r="DV331" s="11"/>
      <c r="DW331" s="11"/>
      <c r="DX331" s="11"/>
      <c r="DY331" s="11"/>
      <c r="DZ331" s="11"/>
      <c r="EA331" s="11"/>
      <c r="EB331" s="16"/>
      <c r="EC331" s="16"/>
      <c r="ED331" s="11"/>
      <c r="EE331" s="12"/>
      <c r="EF331" s="12"/>
      <c r="EG331" s="13"/>
      <c r="EH331" s="14"/>
      <c r="EI331" s="11"/>
      <c r="EJ331" s="11"/>
      <c r="EK331" s="11"/>
      <c r="EL331" s="11"/>
      <c r="EM331" s="11"/>
      <c r="EN331" s="11"/>
      <c r="EO331" s="11"/>
      <c r="EP331" s="11"/>
      <c r="EQ331" s="11"/>
      <c r="ER331" s="11"/>
      <c r="ES331" s="11"/>
      <c r="ET331" s="11"/>
      <c r="EU331" s="16"/>
      <c r="EV331" s="16"/>
      <c r="EW331" s="11"/>
      <c r="EX331" s="12"/>
      <c r="EY331" s="12"/>
      <c r="EZ331" s="13"/>
      <c r="FA331" s="14"/>
      <c r="FB331" s="11"/>
      <c r="FC331" s="11"/>
      <c r="FD331" s="11"/>
      <c r="FE331" s="11"/>
      <c r="FF331" s="11"/>
      <c r="FG331" s="11"/>
      <c r="FH331" s="11"/>
      <c r="FI331" s="11"/>
      <c r="FJ331" s="11"/>
      <c r="FK331" s="11"/>
      <c r="FL331" s="11"/>
      <c r="FM331" s="11"/>
      <c r="FN331" s="16"/>
      <c r="FO331" s="16"/>
      <c r="FP331" s="11"/>
      <c r="FQ331" s="12"/>
      <c r="FR331" s="12"/>
      <c r="FS331" s="13"/>
      <c r="FT331" s="14"/>
      <c r="FU331" s="11"/>
      <c r="FV331" s="11"/>
      <c r="FW331" s="11"/>
      <c r="FX331" s="11"/>
      <c r="FY331" s="11"/>
      <c r="FZ331" s="11"/>
      <c r="GA331" s="11"/>
      <c r="GB331" s="11"/>
      <c r="GC331" s="11"/>
      <c r="GD331" s="11"/>
      <c r="GE331" s="11"/>
      <c r="GF331" s="11"/>
      <c r="GG331" s="16"/>
      <c r="GH331" s="16"/>
      <c r="GI331" s="11"/>
      <c r="GJ331" s="12"/>
      <c r="GK331" s="12"/>
      <c r="GL331" s="13"/>
      <c r="GM331" s="14"/>
      <c r="GN331" s="11"/>
      <c r="GO331" s="11"/>
      <c r="GP331" s="11"/>
      <c r="GQ331" s="11"/>
      <c r="GR331" s="11"/>
      <c r="GS331" s="11"/>
      <c r="GT331" s="11"/>
      <c r="GU331" s="11"/>
      <c r="GV331" s="11"/>
      <c r="GW331" s="11"/>
      <c r="GX331" s="11"/>
      <c r="GY331" s="11"/>
      <c r="GZ331" s="16"/>
      <c r="HA331" s="16"/>
      <c r="HB331" s="11"/>
      <c r="HC331" s="12"/>
      <c r="HD331" s="12"/>
      <c r="HE331" s="13"/>
      <c r="HF331" s="14"/>
      <c r="HG331" s="11"/>
      <c r="HH331" s="11"/>
      <c r="HI331" s="11"/>
      <c r="HJ331" s="11"/>
      <c r="HK331" s="11"/>
      <c r="HL331" s="11"/>
      <c r="HM331" s="11"/>
      <c r="HN331" s="11"/>
      <c r="HO331" s="11"/>
      <c r="HP331" s="11"/>
      <c r="HQ331" s="11"/>
      <c r="HR331" s="11"/>
      <c r="HS331" s="16"/>
      <c r="HT331" s="16"/>
      <c r="HU331" s="11"/>
      <c r="HV331" s="12"/>
      <c r="HW331" s="12"/>
      <c r="HX331" s="13"/>
      <c r="HY331" s="14"/>
      <c r="HZ331" s="11"/>
      <c r="IA331" s="11"/>
      <c r="IB331" s="11"/>
      <c r="IC331" s="11"/>
      <c r="ID331" s="11"/>
      <c r="IE331" s="11"/>
      <c r="IF331" s="11"/>
      <c r="IG331" s="11"/>
      <c r="IH331" s="11"/>
      <c r="II331" s="11"/>
      <c r="IJ331" s="11"/>
      <c r="IK331" s="11"/>
      <c r="IL331" s="16"/>
      <c r="IM331" s="16"/>
      <c r="IN331" s="11"/>
      <c r="IO331" s="12"/>
      <c r="IP331" s="12"/>
      <c r="IQ331" s="13"/>
      <c r="IR331" s="14"/>
      <c r="IS331" s="11"/>
      <c r="IT331" s="11"/>
      <c r="IU331" s="11"/>
      <c r="IV331" s="11"/>
      <c r="IW331" s="11"/>
      <c r="IX331" s="11"/>
      <c r="IY331" s="11"/>
      <c r="IZ331" s="11"/>
      <c r="JA331" s="11"/>
      <c r="JB331" s="11"/>
      <c r="JC331" s="11"/>
      <c r="JD331" s="11"/>
      <c r="JE331" s="16"/>
      <c r="JF331" s="16"/>
      <c r="JG331" s="11"/>
      <c r="JH331" s="12"/>
      <c r="JI331" s="12"/>
      <c r="JJ331" s="13"/>
      <c r="JK331" s="14"/>
      <c r="JL331" s="11"/>
      <c r="JM331" s="11"/>
      <c r="JN331" s="11"/>
      <c r="JO331" s="11"/>
      <c r="JP331" s="11"/>
      <c r="JQ331" s="11"/>
      <c r="JR331" s="11"/>
      <c r="JS331" s="11"/>
      <c r="JT331" s="11"/>
      <c r="JU331" s="11"/>
      <c r="JV331" s="11"/>
      <c r="JW331" s="11"/>
      <c r="JX331" s="16"/>
      <c r="JY331" s="16"/>
      <c r="JZ331" s="11"/>
      <c r="KA331" s="12"/>
      <c r="KB331" s="12"/>
      <c r="KC331" s="13"/>
      <c r="KD331" s="14"/>
      <c r="KE331" s="11"/>
      <c r="KF331" s="11"/>
      <c r="KG331" s="11"/>
      <c r="KH331" s="11"/>
      <c r="KI331" s="11"/>
      <c r="KJ331" s="11"/>
      <c r="KK331" s="11"/>
      <c r="KL331" s="11"/>
      <c r="KM331" s="11"/>
      <c r="KN331" s="11"/>
      <c r="KO331" s="11"/>
      <c r="KP331" s="11"/>
      <c r="KQ331" s="16"/>
      <c r="KR331" s="16"/>
      <c r="KS331" s="11"/>
      <c r="KT331" s="12"/>
      <c r="KU331" s="12"/>
      <c r="KV331" s="13"/>
      <c r="KW331" s="14"/>
      <c r="KX331" s="11"/>
      <c r="KY331" s="11"/>
      <c r="KZ331" s="11"/>
      <c r="LA331" s="11"/>
      <c r="LB331" s="11"/>
      <c r="LC331" s="11"/>
      <c r="LD331" s="11"/>
      <c r="LE331" s="11"/>
      <c r="LF331" s="11"/>
      <c r="LG331" s="11"/>
      <c r="LH331" s="11"/>
      <c r="LI331" s="11"/>
      <c r="LJ331" s="16"/>
      <c r="LK331" s="16"/>
      <c r="LL331" s="11"/>
      <c r="LM331" s="12"/>
      <c r="LN331" s="12"/>
      <c r="LO331" s="13"/>
      <c r="LP331" s="14"/>
      <c r="LQ331" s="11"/>
      <c r="LR331" s="11"/>
      <c r="LS331" s="11"/>
      <c r="LT331" s="11"/>
      <c r="LU331" s="11"/>
      <c r="LV331" s="11"/>
      <c r="LW331" s="11"/>
      <c r="LX331" s="11"/>
      <c r="LY331" s="11"/>
      <c r="LZ331" s="11"/>
      <c r="MA331" s="11"/>
      <c r="MB331" s="11"/>
      <c r="MC331" s="16"/>
      <c r="MD331" s="16"/>
      <c r="ME331" s="11"/>
      <c r="MF331" s="12"/>
      <c r="MG331" s="12"/>
      <c r="MH331" s="13"/>
      <c r="MI331" s="14"/>
      <c r="MJ331" s="11"/>
      <c r="MK331" s="11"/>
      <c r="ML331" s="11"/>
      <c r="MM331" s="11"/>
      <c r="MN331" s="11"/>
      <c r="MO331" s="11"/>
      <c r="MP331" s="11"/>
      <c r="MQ331" s="11"/>
      <c r="MR331" s="11"/>
      <c r="MS331" s="11"/>
      <c r="MT331" s="11"/>
      <c r="MU331" s="11"/>
      <c r="MV331" s="16"/>
      <c r="MW331" s="16"/>
      <c r="MX331" s="11"/>
      <c r="MY331" s="12"/>
      <c r="MZ331" s="12"/>
      <c r="NA331" s="13"/>
      <c r="NB331" s="14"/>
      <c r="NC331" s="11"/>
      <c r="ND331" s="11"/>
      <c r="NE331" s="11"/>
      <c r="NF331" s="11"/>
      <c r="NG331" s="11"/>
      <c r="NH331" s="11"/>
      <c r="NI331" s="11"/>
      <c r="NJ331" s="11"/>
      <c r="NK331" s="11"/>
      <c r="NL331" s="11"/>
      <c r="NM331" s="11"/>
      <c r="NN331" s="11"/>
      <c r="NO331" s="16"/>
      <c r="NP331" s="16"/>
      <c r="NQ331" s="11"/>
      <c r="NR331" s="12"/>
      <c r="NS331" s="12"/>
      <c r="NT331" s="13"/>
      <c r="NU331" s="14"/>
      <c r="NV331" s="11"/>
      <c r="NW331" s="11"/>
      <c r="NX331" s="11"/>
      <c r="NY331" s="11"/>
      <c r="NZ331" s="11"/>
      <c r="OA331" s="11"/>
      <c r="OB331" s="11"/>
      <c r="OC331" s="11"/>
      <c r="OD331" s="11"/>
      <c r="OE331" s="11"/>
      <c r="OF331" s="11"/>
      <c r="OG331" s="11"/>
      <c r="OH331" s="16"/>
      <c r="OI331" s="16"/>
      <c r="OJ331" s="11"/>
      <c r="OK331" s="12"/>
      <c r="OL331" s="12"/>
      <c r="OM331" s="13"/>
      <c r="ON331" s="14"/>
      <c r="OO331" s="11"/>
      <c r="OP331" s="11"/>
      <c r="OQ331" s="11"/>
      <c r="OR331" s="11"/>
      <c r="OS331" s="11"/>
      <c r="OT331" s="11"/>
      <c r="OU331" s="11"/>
      <c r="OV331" s="11"/>
      <c r="OW331" s="11"/>
      <c r="OX331" s="11"/>
      <c r="OY331" s="11"/>
      <c r="OZ331" s="11"/>
      <c r="PA331" s="16"/>
      <c r="PB331" s="16"/>
    </row>
    <row r="332" spans="1:418" ht="100" customHeight="1" x14ac:dyDescent="0.75">
      <c r="A332" s="12">
        <v>3592</v>
      </c>
      <c r="B332" s="12" t="s">
        <v>3591</v>
      </c>
      <c r="C332" s="12" t="s">
        <v>7702</v>
      </c>
      <c r="D332" s="26">
        <v>2000</v>
      </c>
      <c r="E332" s="27">
        <v>2545</v>
      </c>
      <c r="F332" s="12" t="s">
        <v>8218</v>
      </c>
      <c r="G332" s="12" t="s">
        <v>8223</v>
      </c>
      <c r="H332" s="12" t="s">
        <v>8245</v>
      </c>
      <c r="I332" s="12">
        <v>1423630740</v>
      </c>
      <c r="J332" s="12">
        <v>1418673307</v>
      </c>
      <c r="K332" s="12" t="b">
        <v>0</v>
      </c>
      <c r="L332" s="12">
        <v>35</v>
      </c>
      <c r="M332" s="12" t="b">
        <v>1</v>
      </c>
      <c r="N332" s="12" t="s">
        <v>8273</v>
      </c>
      <c r="O332" s="12" t="s">
        <v>8274</v>
      </c>
      <c r="P332" s="12">
        <v>127</v>
      </c>
      <c r="Q332" s="12">
        <v>72.709999999999994</v>
      </c>
      <c r="R332" s="15">
        <v>41988.829942129625</v>
      </c>
      <c r="S332" s="15">
        <v>42046.207638888889</v>
      </c>
      <c r="T332" s="11"/>
      <c r="U332" s="12"/>
      <c r="V332" s="12"/>
      <c r="W332" s="13"/>
      <c r="X332" s="14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  <c r="AK332" s="16"/>
      <c r="AL332" s="16"/>
      <c r="AM332" s="11"/>
      <c r="AN332" s="12"/>
      <c r="AO332" s="12"/>
      <c r="AP332" s="13"/>
      <c r="AQ332" s="14"/>
      <c r="AR332" s="11"/>
      <c r="AS332" s="11"/>
      <c r="AT332" s="11"/>
      <c r="AU332" s="11"/>
      <c r="AV332" s="11"/>
      <c r="AW332" s="11"/>
      <c r="AX332" s="11"/>
      <c r="AY332" s="11"/>
      <c r="AZ332" s="11"/>
      <c r="BA332" s="11"/>
      <c r="BB332" s="11"/>
      <c r="BC332" s="11"/>
      <c r="BD332" s="16"/>
      <c r="BE332" s="16"/>
      <c r="BF332" s="11"/>
      <c r="BG332" s="12"/>
      <c r="BH332" s="12"/>
      <c r="BI332" s="13"/>
      <c r="BJ332" s="14"/>
      <c r="BK332" s="11"/>
      <c r="BL332" s="11"/>
      <c r="BM332" s="11"/>
      <c r="BN332" s="11"/>
      <c r="BO332" s="11"/>
      <c r="BP332" s="11"/>
      <c r="BQ332" s="11"/>
      <c r="BR332" s="11"/>
      <c r="BS332" s="11"/>
      <c r="BT332" s="11"/>
      <c r="BU332" s="11"/>
      <c r="BV332" s="11"/>
      <c r="BW332" s="16"/>
      <c r="BX332" s="16"/>
      <c r="BY332" s="11"/>
      <c r="BZ332" s="12"/>
      <c r="CA332" s="12"/>
      <c r="CB332" s="13"/>
      <c r="CC332" s="14"/>
      <c r="CD332" s="11"/>
      <c r="CE332" s="11"/>
      <c r="CF332" s="11"/>
      <c r="CG332" s="11"/>
      <c r="CH332" s="11"/>
      <c r="CI332" s="11"/>
      <c r="CJ332" s="11"/>
      <c r="CK332" s="11"/>
      <c r="CL332" s="11"/>
      <c r="CM332" s="11"/>
      <c r="CN332" s="11"/>
      <c r="CO332" s="11"/>
      <c r="CP332" s="16"/>
      <c r="CQ332" s="16"/>
      <c r="CR332" s="11"/>
      <c r="CS332" s="12"/>
      <c r="CT332" s="12"/>
      <c r="CU332" s="13"/>
      <c r="CV332" s="14"/>
      <c r="CW332" s="11"/>
      <c r="CX332" s="11"/>
      <c r="CY332" s="11"/>
      <c r="CZ332" s="11"/>
      <c r="DA332" s="11"/>
      <c r="DB332" s="11"/>
      <c r="DC332" s="11"/>
      <c r="DD332" s="11"/>
      <c r="DE332" s="11"/>
      <c r="DF332" s="11"/>
      <c r="DG332" s="11"/>
      <c r="DH332" s="11"/>
      <c r="DI332" s="16"/>
      <c r="DJ332" s="16"/>
      <c r="DK332" s="11"/>
      <c r="DL332" s="12"/>
      <c r="DM332" s="12"/>
      <c r="DN332" s="13"/>
      <c r="DO332" s="14"/>
      <c r="DP332" s="11"/>
      <c r="DQ332" s="11"/>
      <c r="DR332" s="11"/>
      <c r="DS332" s="11"/>
      <c r="DT332" s="11"/>
      <c r="DU332" s="11"/>
      <c r="DV332" s="11"/>
      <c r="DW332" s="11"/>
      <c r="DX332" s="11"/>
      <c r="DY332" s="11"/>
      <c r="DZ332" s="11"/>
      <c r="EA332" s="11"/>
      <c r="EB332" s="16"/>
      <c r="EC332" s="16"/>
      <c r="ED332" s="11"/>
      <c r="EE332" s="12"/>
      <c r="EF332" s="12"/>
      <c r="EG332" s="13"/>
      <c r="EH332" s="14"/>
      <c r="EI332" s="11"/>
      <c r="EJ332" s="11"/>
      <c r="EK332" s="11"/>
      <c r="EL332" s="11"/>
      <c r="EM332" s="11"/>
      <c r="EN332" s="11"/>
      <c r="EO332" s="11"/>
      <c r="EP332" s="11"/>
      <c r="EQ332" s="11"/>
      <c r="ER332" s="11"/>
      <c r="ES332" s="11"/>
      <c r="ET332" s="11"/>
      <c r="EU332" s="16"/>
      <c r="EV332" s="16"/>
      <c r="EW332" s="11"/>
      <c r="EX332" s="12"/>
      <c r="EY332" s="12"/>
      <c r="EZ332" s="13"/>
      <c r="FA332" s="14"/>
      <c r="FB332" s="11"/>
      <c r="FC332" s="11"/>
      <c r="FD332" s="11"/>
      <c r="FE332" s="11"/>
      <c r="FF332" s="11"/>
      <c r="FG332" s="11"/>
      <c r="FH332" s="11"/>
      <c r="FI332" s="11"/>
      <c r="FJ332" s="11"/>
      <c r="FK332" s="11"/>
      <c r="FL332" s="11"/>
      <c r="FM332" s="11"/>
      <c r="FN332" s="16"/>
      <c r="FO332" s="16"/>
      <c r="FP332" s="11"/>
      <c r="FQ332" s="12"/>
      <c r="FR332" s="12"/>
      <c r="FS332" s="13"/>
      <c r="FT332" s="14"/>
      <c r="FU332" s="11"/>
      <c r="FV332" s="11"/>
      <c r="FW332" s="11"/>
      <c r="FX332" s="11"/>
      <c r="FY332" s="11"/>
      <c r="FZ332" s="11"/>
      <c r="GA332" s="11"/>
      <c r="GB332" s="11"/>
      <c r="GC332" s="11"/>
      <c r="GD332" s="11"/>
      <c r="GE332" s="11"/>
      <c r="GF332" s="11"/>
      <c r="GG332" s="16"/>
      <c r="GH332" s="16"/>
      <c r="GI332" s="11"/>
      <c r="GJ332" s="12"/>
      <c r="GK332" s="12"/>
      <c r="GL332" s="13"/>
      <c r="GM332" s="14"/>
      <c r="GN332" s="11"/>
      <c r="GO332" s="11"/>
      <c r="GP332" s="11"/>
      <c r="GQ332" s="11"/>
      <c r="GR332" s="11"/>
      <c r="GS332" s="11"/>
      <c r="GT332" s="11"/>
      <c r="GU332" s="11"/>
      <c r="GV332" s="11"/>
      <c r="GW332" s="11"/>
      <c r="GX332" s="11"/>
      <c r="GY332" s="11"/>
      <c r="GZ332" s="16"/>
      <c r="HA332" s="16"/>
      <c r="HB332" s="11"/>
      <c r="HC332" s="12"/>
      <c r="HD332" s="12"/>
      <c r="HE332" s="13"/>
      <c r="HF332" s="14"/>
      <c r="HG332" s="11"/>
      <c r="HH332" s="11"/>
      <c r="HI332" s="11"/>
      <c r="HJ332" s="11"/>
      <c r="HK332" s="11"/>
      <c r="HL332" s="11"/>
      <c r="HM332" s="11"/>
      <c r="HN332" s="11"/>
      <c r="HO332" s="11"/>
      <c r="HP332" s="11"/>
      <c r="HQ332" s="11"/>
      <c r="HR332" s="11"/>
      <c r="HS332" s="16"/>
      <c r="HT332" s="16"/>
      <c r="HU332" s="11"/>
      <c r="HV332" s="12"/>
      <c r="HW332" s="12"/>
      <c r="HX332" s="13"/>
      <c r="HY332" s="14"/>
      <c r="HZ332" s="11"/>
      <c r="IA332" s="11"/>
      <c r="IB332" s="11"/>
      <c r="IC332" s="11"/>
      <c r="ID332" s="11"/>
      <c r="IE332" s="11"/>
      <c r="IF332" s="11"/>
      <c r="IG332" s="11"/>
      <c r="IH332" s="11"/>
      <c r="II332" s="11"/>
      <c r="IJ332" s="11"/>
      <c r="IK332" s="11"/>
      <c r="IL332" s="16"/>
      <c r="IM332" s="16"/>
      <c r="IN332" s="11"/>
      <c r="IO332" s="12"/>
      <c r="IP332" s="12"/>
      <c r="IQ332" s="13"/>
      <c r="IR332" s="14"/>
      <c r="IS332" s="11"/>
      <c r="IT332" s="11"/>
      <c r="IU332" s="11"/>
      <c r="IV332" s="11"/>
      <c r="IW332" s="11"/>
      <c r="IX332" s="11"/>
      <c r="IY332" s="11"/>
      <c r="IZ332" s="11"/>
      <c r="JA332" s="11"/>
      <c r="JB332" s="11"/>
      <c r="JC332" s="11"/>
      <c r="JD332" s="11"/>
      <c r="JE332" s="16"/>
      <c r="JF332" s="16"/>
      <c r="JG332" s="11"/>
      <c r="JH332" s="12"/>
      <c r="JI332" s="12"/>
      <c r="JJ332" s="13"/>
      <c r="JK332" s="14"/>
      <c r="JL332" s="11"/>
      <c r="JM332" s="11"/>
      <c r="JN332" s="11"/>
      <c r="JO332" s="11"/>
      <c r="JP332" s="11"/>
      <c r="JQ332" s="11"/>
      <c r="JR332" s="11"/>
      <c r="JS332" s="11"/>
      <c r="JT332" s="11"/>
      <c r="JU332" s="11"/>
      <c r="JV332" s="11"/>
      <c r="JW332" s="11"/>
      <c r="JX332" s="16"/>
      <c r="JY332" s="16"/>
      <c r="JZ332" s="11"/>
      <c r="KA332" s="12"/>
      <c r="KB332" s="12"/>
      <c r="KC332" s="13"/>
      <c r="KD332" s="14"/>
      <c r="KE332" s="11"/>
      <c r="KF332" s="11"/>
      <c r="KG332" s="11"/>
      <c r="KH332" s="11"/>
      <c r="KI332" s="11"/>
      <c r="KJ332" s="11"/>
      <c r="KK332" s="11"/>
      <c r="KL332" s="11"/>
      <c r="KM332" s="11"/>
      <c r="KN332" s="11"/>
      <c r="KO332" s="11"/>
      <c r="KP332" s="11"/>
      <c r="KQ332" s="16"/>
      <c r="KR332" s="16"/>
      <c r="KS332" s="11"/>
      <c r="KT332" s="12"/>
      <c r="KU332" s="12"/>
      <c r="KV332" s="13"/>
      <c r="KW332" s="14"/>
      <c r="KX332" s="11"/>
      <c r="KY332" s="11"/>
      <c r="KZ332" s="11"/>
      <c r="LA332" s="11"/>
      <c r="LB332" s="11"/>
      <c r="LC332" s="11"/>
      <c r="LD332" s="11"/>
      <c r="LE332" s="11"/>
      <c r="LF332" s="11"/>
      <c r="LG332" s="11"/>
      <c r="LH332" s="11"/>
      <c r="LI332" s="11"/>
      <c r="LJ332" s="16"/>
      <c r="LK332" s="16"/>
      <c r="LL332" s="11"/>
      <c r="LM332" s="12"/>
      <c r="LN332" s="12"/>
      <c r="LO332" s="13"/>
      <c r="LP332" s="14"/>
      <c r="LQ332" s="11"/>
      <c r="LR332" s="11"/>
      <c r="LS332" s="11"/>
      <c r="LT332" s="11"/>
      <c r="LU332" s="11"/>
      <c r="LV332" s="11"/>
      <c r="LW332" s="11"/>
      <c r="LX332" s="11"/>
      <c r="LY332" s="11"/>
      <c r="LZ332" s="11"/>
      <c r="MA332" s="11"/>
      <c r="MB332" s="11"/>
      <c r="MC332" s="16"/>
      <c r="MD332" s="16"/>
      <c r="ME332" s="11"/>
      <c r="MF332" s="12"/>
      <c r="MG332" s="12"/>
      <c r="MH332" s="13"/>
      <c r="MI332" s="14"/>
      <c r="MJ332" s="11"/>
      <c r="MK332" s="11"/>
      <c r="ML332" s="11"/>
      <c r="MM332" s="11"/>
      <c r="MN332" s="11"/>
      <c r="MO332" s="11"/>
      <c r="MP332" s="11"/>
      <c r="MQ332" s="11"/>
      <c r="MR332" s="11"/>
      <c r="MS332" s="11"/>
      <c r="MT332" s="11"/>
      <c r="MU332" s="11"/>
      <c r="MV332" s="16"/>
      <c r="MW332" s="16"/>
      <c r="MX332" s="11"/>
      <c r="MY332" s="12"/>
      <c r="MZ332" s="12"/>
      <c r="NA332" s="13"/>
      <c r="NB332" s="14"/>
      <c r="NC332" s="11"/>
      <c r="ND332" s="11"/>
      <c r="NE332" s="11"/>
      <c r="NF332" s="11"/>
      <c r="NG332" s="11"/>
      <c r="NH332" s="11"/>
      <c r="NI332" s="11"/>
      <c r="NJ332" s="11"/>
      <c r="NK332" s="11"/>
      <c r="NL332" s="11"/>
      <c r="NM332" s="11"/>
      <c r="NN332" s="11"/>
      <c r="NO332" s="16"/>
      <c r="NP332" s="16"/>
      <c r="NQ332" s="11"/>
      <c r="NR332" s="12"/>
      <c r="NS332" s="12"/>
      <c r="NT332" s="13"/>
      <c r="NU332" s="14"/>
      <c r="NV332" s="11"/>
      <c r="NW332" s="11"/>
      <c r="NX332" s="11"/>
      <c r="NY332" s="11"/>
      <c r="NZ332" s="11"/>
      <c r="OA332" s="11"/>
      <c r="OB332" s="11"/>
      <c r="OC332" s="11"/>
      <c r="OD332" s="11"/>
      <c r="OE332" s="11"/>
      <c r="OF332" s="11"/>
      <c r="OG332" s="11"/>
      <c r="OH332" s="16"/>
      <c r="OI332" s="16"/>
      <c r="OJ332" s="11"/>
      <c r="OK332" s="12"/>
      <c r="OL332" s="12"/>
      <c r="OM332" s="13"/>
      <c r="ON332" s="14"/>
      <c r="OO332" s="11"/>
      <c r="OP332" s="11"/>
      <c r="OQ332" s="11"/>
      <c r="OR332" s="11"/>
      <c r="OS332" s="11"/>
      <c r="OT332" s="11"/>
      <c r="OU332" s="11"/>
      <c r="OV332" s="11"/>
      <c r="OW332" s="11"/>
      <c r="OX332" s="11"/>
      <c r="OY332" s="11"/>
      <c r="OZ332" s="11"/>
      <c r="PA332" s="16"/>
      <c r="PB332" s="16"/>
    </row>
    <row r="333" spans="1:418" ht="100" customHeight="1" x14ac:dyDescent="0.75">
      <c r="A333" s="12">
        <v>3593</v>
      </c>
      <c r="B333" s="12" t="s">
        <v>3592</v>
      </c>
      <c r="C333" s="12" t="s">
        <v>7703</v>
      </c>
      <c r="D333" s="26">
        <v>3000</v>
      </c>
      <c r="E333" s="27">
        <v>3319</v>
      </c>
      <c r="F333" s="12" t="s">
        <v>8218</v>
      </c>
      <c r="G333" s="12" t="s">
        <v>8223</v>
      </c>
      <c r="H333" s="12" t="s">
        <v>8245</v>
      </c>
      <c r="I333" s="12">
        <v>1420489560</v>
      </c>
      <c r="J333" s="12">
        <v>1417469639</v>
      </c>
      <c r="K333" s="12" t="b">
        <v>0</v>
      </c>
      <c r="L333" s="12">
        <v>43</v>
      </c>
      <c r="M333" s="12" t="b">
        <v>1</v>
      </c>
      <c r="N333" s="12" t="s">
        <v>8273</v>
      </c>
      <c r="O333" s="12" t="s">
        <v>8274</v>
      </c>
      <c r="P333" s="12">
        <v>111</v>
      </c>
      <c r="Q333" s="12">
        <v>77.19</v>
      </c>
      <c r="R333" s="15">
        <v>41974.898599537039</v>
      </c>
      <c r="S333" s="15">
        <v>42009.851388888885</v>
      </c>
      <c r="T333" s="11"/>
      <c r="U333" s="12"/>
      <c r="V333" s="12"/>
      <c r="W333" s="13"/>
      <c r="X333" s="14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6"/>
      <c r="AL333" s="16"/>
      <c r="AM333" s="11"/>
      <c r="AN333" s="12"/>
      <c r="AO333" s="12"/>
      <c r="AP333" s="13"/>
      <c r="AQ333" s="14"/>
      <c r="AR333" s="11"/>
      <c r="AS333" s="11"/>
      <c r="AT333" s="11"/>
      <c r="AU333" s="11"/>
      <c r="AV333" s="11"/>
      <c r="AW333" s="11"/>
      <c r="AX333" s="11"/>
      <c r="AY333" s="11"/>
      <c r="AZ333" s="11"/>
      <c r="BA333" s="11"/>
      <c r="BB333" s="11"/>
      <c r="BC333" s="11"/>
      <c r="BD333" s="16"/>
      <c r="BE333" s="16"/>
      <c r="BF333" s="11"/>
      <c r="BG333" s="12"/>
      <c r="BH333" s="12"/>
      <c r="BI333" s="13"/>
      <c r="BJ333" s="14"/>
      <c r="BK333" s="11"/>
      <c r="BL333" s="11"/>
      <c r="BM333" s="11"/>
      <c r="BN333" s="11"/>
      <c r="BO333" s="11"/>
      <c r="BP333" s="11"/>
      <c r="BQ333" s="11"/>
      <c r="BR333" s="11"/>
      <c r="BS333" s="11"/>
      <c r="BT333" s="11"/>
      <c r="BU333" s="11"/>
      <c r="BV333" s="11"/>
      <c r="BW333" s="16"/>
      <c r="BX333" s="16"/>
      <c r="BY333" s="11"/>
      <c r="BZ333" s="12"/>
      <c r="CA333" s="12"/>
      <c r="CB333" s="13"/>
      <c r="CC333" s="14"/>
      <c r="CD333" s="11"/>
      <c r="CE333" s="11"/>
      <c r="CF333" s="11"/>
      <c r="CG333" s="11"/>
      <c r="CH333" s="11"/>
      <c r="CI333" s="11"/>
      <c r="CJ333" s="11"/>
      <c r="CK333" s="11"/>
      <c r="CL333" s="11"/>
      <c r="CM333" s="11"/>
      <c r="CN333" s="11"/>
      <c r="CO333" s="11"/>
      <c r="CP333" s="16"/>
      <c r="CQ333" s="16"/>
      <c r="CR333" s="11"/>
      <c r="CS333" s="12"/>
      <c r="CT333" s="12"/>
      <c r="CU333" s="13"/>
      <c r="CV333" s="14"/>
      <c r="CW333" s="11"/>
      <c r="CX333" s="11"/>
      <c r="CY333" s="11"/>
      <c r="CZ333" s="11"/>
      <c r="DA333" s="11"/>
      <c r="DB333" s="11"/>
      <c r="DC333" s="11"/>
      <c r="DD333" s="11"/>
      <c r="DE333" s="11"/>
      <c r="DF333" s="11"/>
      <c r="DG333" s="11"/>
      <c r="DH333" s="11"/>
      <c r="DI333" s="16"/>
      <c r="DJ333" s="16"/>
      <c r="DK333" s="11"/>
      <c r="DL333" s="12"/>
      <c r="DM333" s="12"/>
      <c r="DN333" s="13"/>
      <c r="DO333" s="14"/>
      <c r="DP333" s="11"/>
      <c r="DQ333" s="11"/>
      <c r="DR333" s="11"/>
      <c r="DS333" s="11"/>
      <c r="DT333" s="11"/>
      <c r="DU333" s="11"/>
      <c r="DV333" s="11"/>
      <c r="DW333" s="11"/>
      <c r="DX333" s="11"/>
      <c r="DY333" s="11"/>
      <c r="DZ333" s="11"/>
      <c r="EA333" s="11"/>
      <c r="EB333" s="16"/>
      <c r="EC333" s="16"/>
      <c r="ED333" s="11"/>
      <c r="EE333" s="12"/>
      <c r="EF333" s="12"/>
      <c r="EG333" s="13"/>
      <c r="EH333" s="14"/>
      <c r="EI333" s="11"/>
      <c r="EJ333" s="11"/>
      <c r="EK333" s="11"/>
      <c r="EL333" s="11"/>
      <c r="EM333" s="11"/>
      <c r="EN333" s="11"/>
      <c r="EO333" s="11"/>
      <c r="EP333" s="11"/>
      <c r="EQ333" s="11"/>
      <c r="ER333" s="11"/>
      <c r="ES333" s="11"/>
      <c r="ET333" s="11"/>
      <c r="EU333" s="16"/>
      <c r="EV333" s="16"/>
      <c r="EW333" s="11"/>
      <c r="EX333" s="12"/>
      <c r="EY333" s="12"/>
      <c r="EZ333" s="13"/>
      <c r="FA333" s="14"/>
      <c r="FB333" s="11"/>
      <c r="FC333" s="11"/>
      <c r="FD333" s="11"/>
      <c r="FE333" s="11"/>
      <c r="FF333" s="11"/>
      <c r="FG333" s="11"/>
      <c r="FH333" s="11"/>
      <c r="FI333" s="11"/>
      <c r="FJ333" s="11"/>
      <c r="FK333" s="11"/>
      <c r="FL333" s="11"/>
      <c r="FM333" s="11"/>
      <c r="FN333" s="16"/>
      <c r="FO333" s="16"/>
      <c r="FP333" s="11"/>
      <c r="FQ333" s="12"/>
      <c r="FR333" s="12"/>
      <c r="FS333" s="13"/>
      <c r="FT333" s="14"/>
      <c r="FU333" s="11"/>
      <c r="FV333" s="11"/>
      <c r="FW333" s="11"/>
      <c r="FX333" s="11"/>
      <c r="FY333" s="11"/>
      <c r="FZ333" s="11"/>
      <c r="GA333" s="11"/>
      <c r="GB333" s="11"/>
      <c r="GC333" s="11"/>
      <c r="GD333" s="11"/>
      <c r="GE333" s="11"/>
      <c r="GF333" s="11"/>
      <c r="GG333" s="16"/>
      <c r="GH333" s="16"/>
      <c r="GI333" s="11"/>
      <c r="GJ333" s="12"/>
      <c r="GK333" s="12"/>
      <c r="GL333" s="13"/>
      <c r="GM333" s="14"/>
      <c r="GN333" s="11"/>
      <c r="GO333" s="11"/>
      <c r="GP333" s="11"/>
      <c r="GQ333" s="11"/>
      <c r="GR333" s="11"/>
      <c r="GS333" s="11"/>
      <c r="GT333" s="11"/>
      <c r="GU333" s="11"/>
      <c r="GV333" s="11"/>
      <c r="GW333" s="11"/>
      <c r="GX333" s="11"/>
      <c r="GY333" s="11"/>
      <c r="GZ333" s="16"/>
      <c r="HA333" s="16"/>
      <c r="HB333" s="11"/>
      <c r="HC333" s="12"/>
      <c r="HD333" s="12"/>
      <c r="HE333" s="13"/>
      <c r="HF333" s="14"/>
      <c r="HG333" s="11"/>
      <c r="HH333" s="11"/>
      <c r="HI333" s="11"/>
      <c r="HJ333" s="11"/>
      <c r="HK333" s="11"/>
      <c r="HL333" s="11"/>
      <c r="HM333" s="11"/>
      <c r="HN333" s="11"/>
      <c r="HO333" s="11"/>
      <c r="HP333" s="11"/>
      <c r="HQ333" s="11"/>
      <c r="HR333" s="11"/>
      <c r="HS333" s="16"/>
      <c r="HT333" s="16"/>
      <c r="HU333" s="11"/>
      <c r="HV333" s="12"/>
      <c r="HW333" s="12"/>
      <c r="HX333" s="13"/>
      <c r="HY333" s="14"/>
      <c r="HZ333" s="11"/>
      <c r="IA333" s="11"/>
      <c r="IB333" s="11"/>
      <c r="IC333" s="11"/>
      <c r="ID333" s="11"/>
      <c r="IE333" s="11"/>
      <c r="IF333" s="11"/>
      <c r="IG333" s="11"/>
      <c r="IH333" s="11"/>
      <c r="II333" s="11"/>
      <c r="IJ333" s="11"/>
      <c r="IK333" s="11"/>
      <c r="IL333" s="16"/>
      <c r="IM333" s="16"/>
      <c r="IN333" s="11"/>
      <c r="IO333" s="12"/>
      <c r="IP333" s="12"/>
      <c r="IQ333" s="13"/>
      <c r="IR333" s="14"/>
      <c r="IS333" s="11"/>
      <c r="IT333" s="11"/>
      <c r="IU333" s="11"/>
      <c r="IV333" s="11"/>
      <c r="IW333" s="11"/>
      <c r="IX333" s="11"/>
      <c r="IY333" s="11"/>
      <c r="IZ333" s="11"/>
      <c r="JA333" s="11"/>
      <c r="JB333" s="11"/>
      <c r="JC333" s="11"/>
      <c r="JD333" s="11"/>
      <c r="JE333" s="16"/>
      <c r="JF333" s="16"/>
      <c r="JG333" s="11"/>
      <c r="JH333" s="12"/>
      <c r="JI333" s="12"/>
      <c r="JJ333" s="13"/>
      <c r="JK333" s="14"/>
      <c r="JL333" s="11"/>
      <c r="JM333" s="11"/>
      <c r="JN333" s="11"/>
      <c r="JO333" s="11"/>
      <c r="JP333" s="11"/>
      <c r="JQ333" s="11"/>
      <c r="JR333" s="11"/>
      <c r="JS333" s="11"/>
      <c r="JT333" s="11"/>
      <c r="JU333" s="11"/>
      <c r="JV333" s="11"/>
      <c r="JW333" s="11"/>
      <c r="JX333" s="16"/>
      <c r="JY333" s="16"/>
      <c r="JZ333" s="11"/>
      <c r="KA333" s="12"/>
      <c r="KB333" s="12"/>
      <c r="KC333" s="13"/>
      <c r="KD333" s="14"/>
      <c r="KE333" s="11"/>
      <c r="KF333" s="11"/>
      <c r="KG333" s="11"/>
      <c r="KH333" s="11"/>
      <c r="KI333" s="11"/>
      <c r="KJ333" s="11"/>
      <c r="KK333" s="11"/>
      <c r="KL333" s="11"/>
      <c r="KM333" s="11"/>
      <c r="KN333" s="11"/>
      <c r="KO333" s="11"/>
      <c r="KP333" s="11"/>
      <c r="KQ333" s="16"/>
      <c r="KR333" s="16"/>
      <c r="KS333" s="11"/>
      <c r="KT333" s="12"/>
      <c r="KU333" s="12"/>
      <c r="KV333" s="13"/>
      <c r="KW333" s="14"/>
      <c r="KX333" s="11"/>
      <c r="KY333" s="11"/>
      <c r="KZ333" s="11"/>
      <c r="LA333" s="11"/>
      <c r="LB333" s="11"/>
      <c r="LC333" s="11"/>
      <c r="LD333" s="11"/>
      <c r="LE333" s="11"/>
      <c r="LF333" s="11"/>
      <c r="LG333" s="11"/>
      <c r="LH333" s="11"/>
      <c r="LI333" s="11"/>
      <c r="LJ333" s="16"/>
      <c r="LK333" s="16"/>
      <c r="LL333" s="11"/>
      <c r="LM333" s="12"/>
      <c r="LN333" s="12"/>
      <c r="LO333" s="13"/>
      <c r="LP333" s="14"/>
      <c r="LQ333" s="11"/>
      <c r="LR333" s="11"/>
      <c r="LS333" s="11"/>
      <c r="LT333" s="11"/>
      <c r="LU333" s="11"/>
      <c r="LV333" s="11"/>
      <c r="LW333" s="11"/>
      <c r="LX333" s="11"/>
      <c r="LY333" s="11"/>
      <c r="LZ333" s="11"/>
      <c r="MA333" s="11"/>
      <c r="MB333" s="11"/>
      <c r="MC333" s="16"/>
      <c r="MD333" s="16"/>
      <c r="ME333" s="11"/>
      <c r="MF333" s="12"/>
      <c r="MG333" s="12"/>
      <c r="MH333" s="13"/>
      <c r="MI333" s="14"/>
      <c r="MJ333" s="11"/>
      <c r="MK333" s="11"/>
      <c r="ML333" s="11"/>
      <c r="MM333" s="11"/>
      <c r="MN333" s="11"/>
      <c r="MO333" s="11"/>
      <c r="MP333" s="11"/>
      <c r="MQ333" s="11"/>
      <c r="MR333" s="11"/>
      <c r="MS333" s="11"/>
      <c r="MT333" s="11"/>
      <c r="MU333" s="11"/>
      <c r="MV333" s="16"/>
      <c r="MW333" s="16"/>
      <c r="MX333" s="11"/>
      <c r="MY333" s="12"/>
      <c r="MZ333" s="12"/>
      <c r="NA333" s="13"/>
      <c r="NB333" s="14"/>
      <c r="NC333" s="11"/>
      <c r="ND333" s="11"/>
      <c r="NE333" s="11"/>
      <c r="NF333" s="11"/>
      <c r="NG333" s="11"/>
      <c r="NH333" s="11"/>
      <c r="NI333" s="11"/>
      <c r="NJ333" s="11"/>
      <c r="NK333" s="11"/>
      <c r="NL333" s="11"/>
      <c r="NM333" s="11"/>
      <c r="NN333" s="11"/>
      <c r="NO333" s="16"/>
      <c r="NP333" s="16"/>
      <c r="NQ333" s="11"/>
      <c r="NR333" s="12"/>
      <c r="NS333" s="12"/>
      <c r="NT333" s="13"/>
      <c r="NU333" s="14"/>
      <c r="NV333" s="11"/>
      <c r="NW333" s="11"/>
      <c r="NX333" s="11"/>
      <c r="NY333" s="11"/>
      <c r="NZ333" s="11"/>
      <c r="OA333" s="11"/>
      <c r="OB333" s="11"/>
      <c r="OC333" s="11"/>
      <c r="OD333" s="11"/>
      <c r="OE333" s="11"/>
      <c r="OF333" s="11"/>
      <c r="OG333" s="11"/>
      <c r="OH333" s="16"/>
      <c r="OI333" s="16"/>
      <c r="OJ333" s="11"/>
      <c r="OK333" s="12"/>
      <c r="OL333" s="12"/>
      <c r="OM333" s="13"/>
      <c r="ON333" s="14"/>
      <c r="OO333" s="11"/>
      <c r="OP333" s="11"/>
      <c r="OQ333" s="11"/>
      <c r="OR333" s="11"/>
      <c r="OS333" s="11"/>
      <c r="OT333" s="11"/>
      <c r="OU333" s="11"/>
      <c r="OV333" s="11"/>
      <c r="OW333" s="11"/>
      <c r="OX333" s="11"/>
      <c r="OY333" s="11"/>
      <c r="OZ333" s="11"/>
      <c r="PA333" s="16"/>
      <c r="PB333" s="16"/>
    </row>
    <row r="334" spans="1:418" ht="100" customHeight="1" x14ac:dyDescent="0.75">
      <c r="A334" s="12">
        <v>3594</v>
      </c>
      <c r="B334" s="12" t="s">
        <v>3593</v>
      </c>
      <c r="C334" s="12" t="s">
        <v>7704</v>
      </c>
      <c r="D334" s="26">
        <v>1600</v>
      </c>
      <c r="E334" s="27">
        <v>2015</v>
      </c>
      <c r="F334" s="12" t="s">
        <v>8218</v>
      </c>
      <c r="G334" s="12" t="s">
        <v>8223</v>
      </c>
      <c r="H334" s="12" t="s">
        <v>8245</v>
      </c>
      <c r="I334" s="12">
        <v>1472952982</v>
      </c>
      <c r="J334" s="12">
        <v>1470792982</v>
      </c>
      <c r="K334" s="12" t="b">
        <v>0</v>
      </c>
      <c r="L334" s="12">
        <v>36</v>
      </c>
      <c r="M334" s="12" t="b">
        <v>1</v>
      </c>
      <c r="N334" s="12" t="s">
        <v>8273</v>
      </c>
      <c r="O334" s="12" t="s">
        <v>8274</v>
      </c>
      <c r="P334" s="12">
        <v>126</v>
      </c>
      <c r="Q334" s="12">
        <v>55.97</v>
      </c>
      <c r="R334" s="15">
        <v>42592.066921296297</v>
      </c>
      <c r="S334" s="15">
        <v>42617.066921296297</v>
      </c>
      <c r="T334" s="11"/>
      <c r="U334" s="12"/>
      <c r="V334" s="12"/>
      <c r="W334" s="13"/>
      <c r="X334" s="14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  <c r="AK334" s="16"/>
      <c r="AL334" s="16"/>
      <c r="AM334" s="11"/>
      <c r="AN334" s="12"/>
      <c r="AO334" s="12"/>
      <c r="AP334" s="13"/>
      <c r="AQ334" s="14"/>
      <c r="AR334" s="11"/>
      <c r="AS334" s="11"/>
      <c r="AT334" s="11"/>
      <c r="AU334" s="11"/>
      <c r="AV334" s="11"/>
      <c r="AW334" s="11"/>
      <c r="AX334" s="11"/>
      <c r="AY334" s="11"/>
      <c r="AZ334" s="11"/>
      <c r="BA334" s="11"/>
      <c r="BB334" s="11"/>
      <c r="BC334" s="11"/>
      <c r="BD334" s="16"/>
      <c r="BE334" s="16"/>
      <c r="BF334" s="11"/>
      <c r="BG334" s="12"/>
      <c r="BH334" s="12"/>
      <c r="BI334" s="13"/>
      <c r="BJ334" s="14"/>
      <c r="BK334" s="11"/>
      <c r="BL334" s="11"/>
      <c r="BM334" s="11"/>
      <c r="BN334" s="11"/>
      <c r="BO334" s="11"/>
      <c r="BP334" s="11"/>
      <c r="BQ334" s="11"/>
      <c r="BR334" s="11"/>
      <c r="BS334" s="11"/>
      <c r="BT334" s="11"/>
      <c r="BU334" s="11"/>
      <c r="BV334" s="11"/>
      <c r="BW334" s="16"/>
      <c r="BX334" s="16"/>
      <c r="BY334" s="11"/>
      <c r="BZ334" s="12"/>
      <c r="CA334" s="12"/>
      <c r="CB334" s="13"/>
      <c r="CC334" s="14"/>
      <c r="CD334" s="11"/>
      <c r="CE334" s="11"/>
      <c r="CF334" s="11"/>
      <c r="CG334" s="11"/>
      <c r="CH334" s="11"/>
      <c r="CI334" s="11"/>
      <c r="CJ334" s="11"/>
      <c r="CK334" s="11"/>
      <c r="CL334" s="11"/>
      <c r="CM334" s="11"/>
      <c r="CN334" s="11"/>
      <c r="CO334" s="11"/>
      <c r="CP334" s="16"/>
      <c r="CQ334" s="16"/>
      <c r="CR334" s="11"/>
      <c r="CS334" s="12"/>
      <c r="CT334" s="12"/>
      <c r="CU334" s="13"/>
      <c r="CV334" s="14"/>
      <c r="CW334" s="11"/>
      <c r="CX334" s="11"/>
      <c r="CY334" s="11"/>
      <c r="CZ334" s="11"/>
      <c r="DA334" s="11"/>
      <c r="DB334" s="11"/>
      <c r="DC334" s="11"/>
      <c r="DD334" s="11"/>
      <c r="DE334" s="11"/>
      <c r="DF334" s="11"/>
      <c r="DG334" s="11"/>
      <c r="DH334" s="11"/>
      <c r="DI334" s="16"/>
      <c r="DJ334" s="16"/>
      <c r="DK334" s="11"/>
      <c r="DL334" s="12"/>
      <c r="DM334" s="12"/>
      <c r="DN334" s="13"/>
      <c r="DO334" s="14"/>
      <c r="DP334" s="11"/>
      <c r="DQ334" s="11"/>
      <c r="DR334" s="11"/>
      <c r="DS334" s="11"/>
      <c r="DT334" s="11"/>
      <c r="DU334" s="11"/>
      <c r="DV334" s="11"/>
      <c r="DW334" s="11"/>
      <c r="DX334" s="11"/>
      <c r="DY334" s="11"/>
      <c r="DZ334" s="11"/>
      <c r="EA334" s="11"/>
      <c r="EB334" s="16"/>
      <c r="EC334" s="16"/>
      <c r="ED334" s="11"/>
      <c r="EE334" s="12"/>
      <c r="EF334" s="12"/>
      <c r="EG334" s="13"/>
      <c r="EH334" s="14"/>
      <c r="EI334" s="11"/>
      <c r="EJ334" s="11"/>
      <c r="EK334" s="11"/>
      <c r="EL334" s="11"/>
      <c r="EM334" s="11"/>
      <c r="EN334" s="11"/>
      <c r="EO334" s="11"/>
      <c r="EP334" s="11"/>
      <c r="EQ334" s="11"/>
      <c r="ER334" s="11"/>
      <c r="ES334" s="11"/>
      <c r="ET334" s="11"/>
      <c r="EU334" s="16"/>
      <c r="EV334" s="16"/>
      <c r="EW334" s="11"/>
      <c r="EX334" s="12"/>
      <c r="EY334" s="12"/>
      <c r="EZ334" s="13"/>
      <c r="FA334" s="14"/>
      <c r="FB334" s="11"/>
      <c r="FC334" s="11"/>
      <c r="FD334" s="11"/>
      <c r="FE334" s="11"/>
      <c r="FF334" s="11"/>
      <c r="FG334" s="11"/>
      <c r="FH334" s="11"/>
      <c r="FI334" s="11"/>
      <c r="FJ334" s="11"/>
      <c r="FK334" s="11"/>
      <c r="FL334" s="11"/>
      <c r="FM334" s="11"/>
      <c r="FN334" s="16"/>
      <c r="FO334" s="16"/>
      <c r="FP334" s="11"/>
      <c r="FQ334" s="12"/>
      <c r="FR334" s="12"/>
      <c r="FS334" s="13"/>
      <c r="FT334" s="14"/>
      <c r="FU334" s="11"/>
      <c r="FV334" s="11"/>
      <c r="FW334" s="11"/>
      <c r="FX334" s="11"/>
      <c r="FY334" s="11"/>
      <c r="FZ334" s="11"/>
      <c r="GA334" s="11"/>
      <c r="GB334" s="11"/>
      <c r="GC334" s="11"/>
      <c r="GD334" s="11"/>
      <c r="GE334" s="11"/>
      <c r="GF334" s="11"/>
      <c r="GG334" s="16"/>
      <c r="GH334" s="16"/>
      <c r="GI334" s="11"/>
      <c r="GJ334" s="12"/>
      <c r="GK334" s="12"/>
      <c r="GL334" s="13"/>
      <c r="GM334" s="14"/>
      <c r="GN334" s="11"/>
      <c r="GO334" s="11"/>
      <c r="GP334" s="11"/>
      <c r="GQ334" s="11"/>
      <c r="GR334" s="11"/>
      <c r="GS334" s="11"/>
      <c r="GT334" s="11"/>
      <c r="GU334" s="11"/>
      <c r="GV334" s="11"/>
      <c r="GW334" s="11"/>
      <c r="GX334" s="11"/>
      <c r="GY334" s="11"/>
      <c r="GZ334" s="16"/>
      <c r="HA334" s="16"/>
      <c r="HB334" s="11"/>
      <c r="HC334" s="12"/>
      <c r="HD334" s="12"/>
      <c r="HE334" s="13"/>
      <c r="HF334" s="14"/>
      <c r="HG334" s="11"/>
      <c r="HH334" s="11"/>
      <c r="HI334" s="11"/>
      <c r="HJ334" s="11"/>
      <c r="HK334" s="11"/>
      <c r="HL334" s="11"/>
      <c r="HM334" s="11"/>
      <c r="HN334" s="11"/>
      <c r="HO334" s="11"/>
      <c r="HP334" s="11"/>
      <c r="HQ334" s="11"/>
      <c r="HR334" s="11"/>
      <c r="HS334" s="16"/>
      <c r="HT334" s="16"/>
      <c r="HU334" s="11"/>
      <c r="HV334" s="12"/>
      <c r="HW334" s="12"/>
      <c r="HX334" s="13"/>
      <c r="HY334" s="14"/>
      <c r="HZ334" s="11"/>
      <c r="IA334" s="11"/>
      <c r="IB334" s="11"/>
      <c r="IC334" s="11"/>
      <c r="ID334" s="11"/>
      <c r="IE334" s="11"/>
      <c r="IF334" s="11"/>
      <c r="IG334" s="11"/>
      <c r="IH334" s="11"/>
      <c r="II334" s="11"/>
      <c r="IJ334" s="11"/>
      <c r="IK334" s="11"/>
      <c r="IL334" s="16"/>
      <c r="IM334" s="16"/>
      <c r="IN334" s="11"/>
      <c r="IO334" s="12"/>
      <c r="IP334" s="12"/>
      <c r="IQ334" s="13"/>
      <c r="IR334" s="14"/>
      <c r="IS334" s="11"/>
      <c r="IT334" s="11"/>
      <c r="IU334" s="11"/>
      <c r="IV334" s="11"/>
      <c r="IW334" s="11"/>
      <c r="IX334" s="11"/>
      <c r="IY334" s="11"/>
      <c r="IZ334" s="11"/>
      <c r="JA334" s="11"/>
      <c r="JB334" s="11"/>
      <c r="JC334" s="11"/>
      <c r="JD334" s="11"/>
      <c r="JE334" s="16"/>
      <c r="JF334" s="16"/>
      <c r="JG334" s="11"/>
      <c r="JH334" s="12"/>
      <c r="JI334" s="12"/>
      <c r="JJ334" s="13"/>
      <c r="JK334" s="14"/>
      <c r="JL334" s="11"/>
      <c r="JM334" s="11"/>
      <c r="JN334" s="11"/>
      <c r="JO334" s="11"/>
      <c r="JP334" s="11"/>
      <c r="JQ334" s="11"/>
      <c r="JR334" s="11"/>
      <c r="JS334" s="11"/>
      <c r="JT334" s="11"/>
      <c r="JU334" s="11"/>
      <c r="JV334" s="11"/>
      <c r="JW334" s="11"/>
      <c r="JX334" s="16"/>
      <c r="JY334" s="16"/>
      <c r="JZ334" s="11"/>
      <c r="KA334" s="12"/>
      <c r="KB334" s="12"/>
      <c r="KC334" s="13"/>
      <c r="KD334" s="14"/>
      <c r="KE334" s="11"/>
      <c r="KF334" s="11"/>
      <c r="KG334" s="11"/>
      <c r="KH334" s="11"/>
      <c r="KI334" s="11"/>
      <c r="KJ334" s="11"/>
      <c r="KK334" s="11"/>
      <c r="KL334" s="11"/>
      <c r="KM334" s="11"/>
      <c r="KN334" s="11"/>
      <c r="KO334" s="11"/>
      <c r="KP334" s="11"/>
      <c r="KQ334" s="16"/>
      <c r="KR334" s="16"/>
      <c r="KS334" s="11"/>
      <c r="KT334" s="12"/>
      <c r="KU334" s="12"/>
      <c r="KV334" s="13"/>
      <c r="KW334" s="14"/>
      <c r="KX334" s="11"/>
      <c r="KY334" s="11"/>
      <c r="KZ334" s="11"/>
      <c r="LA334" s="11"/>
      <c r="LB334" s="11"/>
      <c r="LC334" s="11"/>
      <c r="LD334" s="11"/>
      <c r="LE334" s="11"/>
      <c r="LF334" s="11"/>
      <c r="LG334" s="11"/>
      <c r="LH334" s="11"/>
      <c r="LI334" s="11"/>
      <c r="LJ334" s="16"/>
      <c r="LK334" s="16"/>
      <c r="LL334" s="11"/>
      <c r="LM334" s="12"/>
      <c r="LN334" s="12"/>
      <c r="LO334" s="13"/>
      <c r="LP334" s="14"/>
      <c r="LQ334" s="11"/>
      <c r="LR334" s="11"/>
      <c r="LS334" s="11"/>
      <c r="LT334" s="11"/>
      <c r="LU334" s="11"/>
      <c r="LV334" s="11"/>
      <c r="LW334" s="11"/>
      <c r="LX334" s="11"/>
      <c r="LY334" s="11"/>
      <c r="LZ334" s="11"/>
      <c r="MA334" s="11"/>
      <c r="MB334" s="11"/>
      <c r="MC334" s="16"/>
      <c r="MD334" s="16"/>
      <c r="ME334" s="11"/>
      <c r="MF334" s="12"/>
      <c r="MG334" s="12"/>
      <c r="MH334" s="13"/>
      <c r="MI334" s="14"/>
      <c r="MJ334" s="11"/>
      <c r="MK334" s="11"/>
      <c r="ML334" s="11"/>
      <c r="MM334" s="11"/>
      <c r="MN334" s="11"/>
      <c r="MO334" s="11"/>
      <c r="MP334" s="11"/>
      <c r="MQ334" s="11"/>
      <c r="MR334" s="11"/>
      <c r="MS334" s="11"/>
      <c r="MT334" s="11"/>
      <c r="MU334" s="11"/>
      <c r="MV334" s="16"/>
      <c r="MW334" s="16"/>
      <c r="MX334" s="11"/>
      <c r="MY334" s="12"/>
      <c r="MZ334" s="12"/>
      <c r="NA334" s="13"/>
      <c r="NB334" s="14"/>
      <c r="NC334" s="11"/>
      <c r="ND334" s="11"/>
      <c r="NE334" s="11"/>
      <c r="NF334" s="11"/>
      <c r="NG334" s="11"/>
      <c r="NH334" s="11"/>
      <c r="NI334" s="11"/>
      <c r="NJ334" s="11"/>
      <c r="NK334" s="11"/>
      <c r="NL334" s="11"/>
      <c r="NM334" s="11"/>
      <c r="NN334" s="11"/>
      <c r="NO334" s="16"/>
      <c r="NP334" s="16"/>
      <c r="NQ334" s="11"/>
      <c r="NR334" s="12"/>
      <c r="NS334" s="12"/>
      <c r="NT334" s="13"/>
      <c r="NU334" s="14"/>
      <c r="NV334" s="11"/>
      <c r="NW334" s="11"/>
      <c r="NX334" s="11"/>
      <c r="NY334" s="11"/>
      <c r="NZ334" s="11"/>
      <c r="OA334" s="11"/>
      <c r="OB334" s="11"/>
      <c r="OC334" s="11"/>
      <c r="OD334" s="11"/>
      <c r="OE334" s="11"/>
      <c r="OF334" s="11"/>
      <c r="OG334" s="11"/>
      <c r="OH334" s="16"/>
      <c r="OI334" s="16"/>
      <c r="OJ334" s="11"/>
      <c r="OK334" s="12"/>
      <c r="OL334" s="12"/>
      <c r="OM334" s="13"/>
      <c r="ON334" s="14"/>
      <c r="OO334" s="11"/>
      <c r="OP334" s="11"/>
      <c r="OQ334" s="11"/>
      <c r="OR334" s="11"/>
      <c r="OS334" s="11"/>
      <c r="OT334" s="11"/>
      <c r="OU334" s="11"/>
      <c r="OV334" s="11"/>
      <c r="OW334" s="11"/>
      <c r="OX334" s="11"/>
      <c r="OY334" s="11"/>
      <c r="OZ334" s="11"/>
      <c r="PA334" s="16"/>
      <c r="PB334" s="16"/>
    </row>
    <row r="335" spans="1:418" ht="100" customHeight="1" x14ac:dyDescent="0.75">
      <c r="A335" s="12">
        <v>3595</v>
      </c>
      <c r="B335" s="12" t="s">
        <v>3594</v>
      </c>
      <c r="C335" s="12" t="s">
        <v>7705</v>
      </c>
      <c r="D335" s="26">
        <v>2600</v>
      </c>
      <c r="E335" s="27">
        <v>3081</v>
      </c>
      <c r="F335" s="12" t="s">
        <v>8218</v>
      </c>
      <c r="G335" s="12" t="s">
        <v>8223</v>
      </c>
      <c r="H335" s="12" t="s">
        <v>8245</v>
      </c>
      <c r="I335" s="12">
        <v>1426229940</v>
      </c>
      <c r="J335" s="12">
        <v>1423959123</v>
      </c>
      <c r="K335" s="12" t="b">
        <v>0</v>
      </c>
      <c r="L335" s="12">
        <v>62</v>
      </c>
      <c r="M335" s="12" t="b">
        <v>1</v>
      </c>
      <c r="N335" s="12" t="s">
        <v>8273</v>
      </c>
      <c r="O335" s="12" t="s">
        <v>8274</v>
      </c>
      <c r="P335" s="12">
        <v>119</v>
      </c>
      <c r="Q335" s="12">
        <v>49.69</v>
      </c>
      <c r="R335" s="15">
        <v>42050.008368055554</v>
      </c>
      <c r="S335" s="15">
        <v>42076.290972222225</v>
      </c>
      <c r="T335" s="11"/>
      <c r="U335" s="12"/>
      <c r="V335" s="12"/>
      <c r="W335" s="13"/>
      <c r="X335" s="14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6"/>
      <c r="AL335" s="16"/>
      <c r="AM335" s="11"/>
      <c r="AN335" s="12"/>
      <c r="AO335" s="12"/>
      <c r="AP335" s="13"/>
      <c r="AQ335" s="14"/>
      <c r="AR335" s="11"/>
      <c r="AS335" s="11"/>
      <c r="AT335" s="11"/>
      <c r="AU335" s="11"/>
      <c r="AV335" s="11"/>
      <c r="AW335" s="11"/>
      <c r="AX335" s="11"/>
      <c r="AY335" s="11"/>
      <c r="AZ335" s="11"/>
      <c r="BA335" s="11"/>
      <c r="BB335" s="11"/>
      <c r="BC335" s="11"/>
      <c r="BD335" s="16"/>
      <c r="BE335" s="16"/>
      <c r="BF335" s="11"/>
      <c r="BG335" s="12"/>
      <c r="BH335" s="12"/>
      <c r="BI335" s="13"/>
      <c r="BJ335" s="14"/>
      <c r="BK335" s="11"/>
      <c r="BL335" s="11"/>
      <c r="BM335" s="11"/>
      <c r="BN335" s="11"/>
      <c r="BO335" s="11"/>
      <c r="BP335" s="11"/>
      <c r="BQ335" s="11"/>
      <c r="BR335" s="11"/>
      <c r="BS335" s="11"/>
      <c r="BT335" s="11"/>
      <c r="BU335" s="11"/>
      <c r="BV335" s="11"/>
      <c r="BW335" s="16"/>
      <c r="BX335" s="16"/>
      <c r="BY335" s="11"/>
      <c r="BZ335" s="12"/>
      <c r="CA335" s="12"/>
      <c r="CB335" s="13"/>
      <c r="CC335" s="14"/>
      <c r="CD335" s="11"/>
      <c r="CE335" s="11"/>
      <c r="CF335" s="11"/>
      <c r="CG335" s="11"/>
      <c r="CH335" s="11"/>
      <c r="CI335" s="11"/>
      <c r="CJ335" s="11"/>
      <c r="CK335" s="11"/>
      <c r="CL335" s="11"/>
      <c r="CM335" s="11"/>
      <c r="CN335" s="11"/>
      <c r="CO335" s="11"/>
      <c r="CP335" s="16"/>
      <c r="CQ335" s="16"/>
      <c r="CR335" s="11"/>
      <c r="CS335" s="12"/>
      <c r="CT335" s="12"/>
      <c r="CU335" s="13"/>
      <c r="CV335" s="14"/>
      <c r="CW335" s="11"/>
      <c r="CX335" s="11"/>
      <c r="CY335" s="11"/>
      <c r="CZ335" s="11"/>
      <c r="DA335" s="11"/>
      <c r="DB335" s="11"/>
      <c r="DC335" s="11"/>
      <c r="DD335" s="11"/>
      <c r="DE335" s="11"/>
      <c r="DF335" s="11"/>
      <c r="DG335" s="11"/>
      <c r="DH335" s="11"/>
      <c r="DI335" s="16"/>
      <c r="DJ335" s="16"/>
      <c r="DK335" s="11"/>
      <c r="DL335" s="12"/>
      <c r="DM335" s="12"/>
      <c r="DN335" s="13"/>
      <c r="DO335" s="14"/>
      <c r="DP335" s="11"/>
      <c r="DQ335" s="11"/>
      <c r="DR335" s="11"/>
      <c r="DS335" s="11"/>
      <c r="DT335" s="11"/>
      <c r="DU335" s="11"/>
      <c r="DV335" s="11"/>
      <c r="DW335" s="11"/>
      <c r="DX335" s="11"/>
      <c r="DY335" s="11"/>
      <c r="DZ335" s="11"/>
      <c r="EA335" s="11"/>
      <c r="EB335" s="16"/>
      <c r="EC335" s="16"/>
      <c r="ED335" s="11"/>
      <c r="EE335" s="12"/>
      <c r="EF335" s="12"/>
      <c r="EG335" s="13"/>
      <c r="EH335" s="14"/>
      <c r="EI335" s="11"/>
      <c r="EJ335" s="11"/>
      <c r="EK335" s="11"/>
      <c r="EL335" s="11"/>
      <c r="EM335" s="11"/>
      <c r="EN335" s="11"/>
      <c r="EO335" s="11"/>
      <c r="EP335" s="11"/>
      <c r="EQ335" s="11"/>
      <c r="ER335" s="11"/>
      <c r="ES335" s="11"/>
      <c r="ET335" s="11"/>
      <c r="EU335" s="16"/>
      <c r="EV335" s="16"/>
      <c r="EW335" s="11"/>
      <c r="EX335" s="12"/>
      <c r="EY335" s="12"/>
      <c r="EZ335" s="13"/>
      <c r="FA335" s="14"/>
      <c r="FB335" s="11"/>
      <c r="FC335" s="11"/>
      <c r="FD335" s="11"/>
      <c r="FE335" s="11"/>
      <c r="FF335" s="11"/>
      <c r="FG335" s="11"/>
      <c r="FH335" s="11"/>
      <c r="FI335" s="11"/>
      <c r="FJ335" s="11"/>
      <c r="FK335" s="11"/>
      <c r="FL335" s="11"/>
      <c r="FM335" s="11"/>
      <c r="FN335" s="16"/>
      <c r="FO335" s="16"/>
      <c r="FP335" s="11"/>
      <c r="FQ335" s="12"/>
      <c r="FR335" s="12"/>
      <c r="FS335" s="13"/>
      <c r="FT335" s="14"/>
      <c r="FU335" s="11"/>
      <c r="FV335" s="11"/>
      <c r="FW335" s="11"/>
      <c r="FX335" s="11"/>
      <c r="FY335" s="11"/>
      <c r="FZ335" s="11"/>
      <c r="GA335" s="11"/>
      <c r="GB335" s="11"/>
      <c r="GC335" s="11"/>
      <c r="GD335" s="11"/>
      <c r="GE335" s="11"/>
      <c r="GF335" s="11"/>
      <c r="GG335" s="16"/>
      <c r="GH335" s="16"/>
      <c r="GI335" s="11"/>
      <c r="GJ335" s="12"/>
      <c r="GK335" s="12"/>
      <c r="GL335" s="13"/>
      <c r="GM335" s="14"/>
      <c r="GN335" s="11"/>
      <c r="GO335" s="11"/>
      <c r="GP335" s="11"/>
      <c r="GQ335" s="11"/>
      <c r="GR335" s="11"/>
      <c r="GS335" s="11"/>
      <c r="GT335" s="11"/>
      <c r="GU335" s="11"/>
      <c r="GV335" s="11"/>
      <c r="GW335" s="11"/>
      <c r="GX335" s="11"/>
      <c r="GY335" s="11"/>
      <c r="GZ335" s="16"/>
      <c r="HA335" s="16"/>
      <c r="HB335" s="11"/>
      <c r="HC335" s="12"/>
      <c r="HD335" s="12"/>
      <c r="HE335" s="13"/>
      <c r="HF335" s="14"/>
      <c r="HG335" s="11"/>
      <c r="HH335" s="11"/>
      <c r="HI335" s="11"/>
      <c r="HJ335" s="11"/>
      <c r="HK335" s="11"/>
      <c r="HL335" s="11"/>
      <c r="HM335" s="11"/>
      <c r="HN335" s="11"/>
      <c r="HO335" s="11"/>
      <c r="HP335" s="11"/>
      <c r="HQ335" s="11"/>
      <c r="HR335" s="11"/>
      <c r="HS335" s="16"/>
      <c r="HT335" s="16"/>
      <c r="HU335" s="11"/>
      <c r="HV335" s="12"/>
      <c r="HW335" s="12"/>
      <c r="HX335" s="13"/>
      <c r="HY335" s="14"/>
      <c r="HZ335" s="11"/>
      <c r="IA335" s="11"/>
      <c r="IB335" s="11"/>
      <c r="IC335" s="11"/>
      <c r="ID335" s="11"/>
      <c r="IE335" s="11"/>
      <c r="IF335" s="11"/>
      <c r="IG335" s="11"/>
      <c r="IH335" s="11"/>
      <c r="II335" s="11"/>
      <c r="IJ335" s="11"/>
      <c r="IK335" s="11"/>
      <c r="IL335" s="16"/>
      <c r="IM335" s="16"/>
      <c r="IN335" s="11"/>
      <c r="IO335" s="12"/>
      <c r="IP335" s="12"/>
      <c r="IQ335" s="13"/>
      <c r="IR335" s="14"/>
      <c r="IS335" s="11"/>
      <c r="IT335" s="11"/>
      <c r="IU335" s="11"/>
      <c r="IV335" s="11"/>
      <c r="IW335" s="11"/>
      <c r="IX335" s="11"/>
      <c r="IY335" s="11"/>
      <c r="IZ335" s="11"/>
      <c r="JA335" s="11"/>
      <c r="JB335" s="11"/>
      <c r="JC335" s="11"/>
      <c r="JD335" s="11"/>
      <c r="JE335" s="16"/>
      <c r="JF335" s="16"/>
      <c r="JG335" s="11"/>
      <c r="JH335" s="12"/>
      <c r="JI335" s="12"/>
      <c r="JJ335" s="13"/>
      <c r="JK335" s="14"/>
      <c r="JL335" s="11"/>
      <c r="JM335" s="11"/>
      <c r="JN335" s="11"/>
      <c r="JO335" s="11"/>
      <c r="JP335" s="11"/>
      <c r="JQ335" s="11"/>
      <c r="JR335" s="11"/>
      <c r="JS335" s="11"/>
      <c r="JT335" s="11"/>
      <c r="JU335" s="11"/>
      <c r="JV335" s="11"/>
      <c r="JW335" s="11"/>
      <c r="JX335" s="16"/>
      <c r="JY335" s="16"/>
      <c r="JZ335" s="11"/>
      <c r="KA335" s="12"/>
      <c r="KB335" s="12"/>
      <c r="KC335" s="13"/>
      <c r="KD335" s="14"/>
      <c r="KE335" s="11"/>
      <c r="KF335" s="11"/>
      <c r="KG335" s="11"/>
      <c r="KH335" s="11"/>
      <c r="KI335" s="11"/>
      <c r="KJ335" s="11"/>
      <c r="KK335" s="11"/>
      <c r="KL335" s="11"/>
      <c r="KM335" s="11"/>
      <c r="KN335" s="11"/>
      <c r="KO335" s="11"/>
      <c r="KP335" s="11"/>
      <c r="KQ335" s="16"/>
      <c r="KR335" s="16"/>
      <c r="KS335" s="11"/>
      <c r="KT335" s="12"/>
      <c r="KU335" s="12"/>
      <c r="KV335" s="13"/>
      <c r="KW335" s="14"/>
      <c r="KX335" s="11"/>
      <c r="KY335" s="11"/>
      <c r="KZ335" s="11"/>
      <c r="LA335" s="11"/>
      <c r="LB335" s="11"/>
      <c r="LC335" s="11"/>
      <c r="LD335" s="11"/>
      <c r="LE335" s="11"/>
      <c r="LF335" s="11"/>
      <c r="LG335" s="11"/>
      <c r="LH335" s="11"/>
      <c r="LI335" s="11"/>
      <c r="LJ335" s="16"/>
      <c r="LK335" s="16"/>
      <c r="LL335" s="11"/>
      <c r="LM335" s="12"/>
      <c r="LN335" s="12"/>
      <c r="LO335" s="13"/>
      <c r="LP335" s="14"/>
      <c r="LQ335" s="11"/>
      <c r="LR335" s="11"/>
      <c r="LS335" s="11"/>
      <c r="LT335" s="11"/>
      <c r="LU335" s="11"/>
      <c r="LV335" s="11"/>
      <c r="LW335" s="11"/>
      <c r="LX335" s="11"/>
      <c r="LY335" s="11"/>
      <c r="LZ335" s="11"/>
      <c r="MA335" s="11"/>
      <c r="MB335" s="11"/>
      <c r="MC335" s="16"/>
      <c r="MD335" s="16"/>
      <c r="ME335" s="11"/>
      <c r="MF335" s="12"/>
      <c r="MG335" s="12"/>
      <c r="MH335" s="13"/>
      <c r="MI335" s="14"/>
      <c r="MJ335" s="11"/>
      <c r="MK335" s="11"/>
      <c r="ML335" s="11"/>
      <c r="MM335" s="11"/>
      <c r="MN335" s="11"/>
      <c r="MO335" s="11"/>
      <c r="MP335" s="11"/>
      <c r="MQ335" s="11"/>
      <c r="MR335" s="11"/>
      <c r="MS335" s="11"/>
      <c r="MT335" s="11"/>
      <c r="MU335" s="11"/>
      <c r="MV335" s="16"/>
      <c r="MW335" s="16"/>
      <c r="MX335" s="11"/>
      <c r="MY335" s="12"/>
      <c r="MZ335" s="12"/>
      <c r="NA335" s="13"/>
      <c r="NB335" s="14"/>
      <c r="NC335" s="11"/>
      <c r="ND335" s="11"/>
      <c r="NE335" s="11"/>
      <c r="NF335" s="11"/>
      <c r="NG335" s="11"/>
      <c r="NH335" s="11"/>
      <c r="NI335" s="11"/>
      <c r="NJ335" s="11"/>
      <c r="NK335" s="11"/>
      <c r="NL335" s="11"/>
      <c r="NM335" s="11"/>
      <c r="NN335" s="11"/>
      <c r="NO335" s="16"/>
      <c r="NP335" s="16"/>
      <c r="NQ335" s="11"/>
      <c r="NR335" s="12"/>
      <c r="NS335" s="12"/>
      <c r="NT335" s="13"/>
      <c r="NU335" s="14"/>
      <c r="NV335" s="11"/>
      <c r="NW335" s="11"/>
      <c r="NX335" s="11"/>
      <c r="NY335" s="11"/>
      <c r="NZ335" s="11"/>
      <c r="OA335" s="11"/>
      <c r="OB335" s="11"/>
      <c r="OC335" s="11"/>
      <c r="OD335" s="11"/>
      <c r="OE335" s="11"/>
      <c r="OF335" s="11"/>
      <c r="OG335" s="11"/>
      <c r="OH335" s="16"/>
      <c r="OI335" s="16"/>
      <c r="OJ335" s="11"/>
      <c r="OK335" s="12"/>
      <c r="OL335" s="12"/>
      <c r="OM335" s="13"/>
      <c r="ON335" s="14"/>
      <c r="OO335" s="11"/>
      <c r="OP335" s="11"/>
      <c r="OQ335" s="11"/>
      <c r="OR335" s="11"/>
      <c r="OS335" s="11"/>
      <c r="OT335" s="11"/>
      <c r="OU335" s="11"/>
      <c r="OV335" s="11"/>
      <c r="OW335" s="11"/>
      <c r="OX335" s="11"/>
      <c r="OY335" s="11"/>
      <c r="OZ335" s="11"/>
      <c r="PA335" s="16"/>
      <c r="PB335" s="16"/>
    </row>
    <row r="336" spans="1:418" ht="100" customHeight="1" x14ac:dyDescent="0.75">
      <c r="A336" s="12">
        <v>3597</v>
      </c>
      <c r="B336" s="12" t="s">
        <v>3596</v>
      </c>
      <c r="C336" s="12" t="s">
        <v>7707</v>
      </c>
      <c r="D336" s="26">
        <v>2500</v>
      </c>
      <c r="E336" s="27">
        <v>2565</v>
      </c>
      <c r="F336" s="12" t="s">
        <v>8218</v>
      </c>
      <c r="G336" s="12" t="s">
        <v>8223</v>
      </c>
      <c r="H336" s="12" t="s">
        <v>8245</v>
      </c>
      <c r="I336" s="12">
        <v>1456984740</v>
      </c>
      <c r="J336" s="12">
        <v>1455717790</v>
      </c>
      <c r="K336" s="12" t="b">
        <v>0</v>
      </c>
      <c r="L336" s="12">
        <v>33</v>
      </c>
      <c r="M336" s="12" t="b">
        <v>1</v>
      </c>
      <c r="N336" s="12" t="s">
        <v>8273</v>
      </c>
      <c r="O336" s="12" t="s">
        <v>8274</v>
      </c>
      <c r="P336" s="12">
        <v>103</v>
      </c>
      <c r="Q336" s="12">
        <v>77.73</v>
      </c>
      <c r="R336" s="15">
        <v>42417.585532407407</v>
      </c>
      <c r="S336" s="15">
        <v>42432.249305555553</v>
      </c>
      <c r="T336" s="11"/>
      <c r="U336" s="12"/>
      <c r="V336" s="12"/>
      <c r="W336" s="13"/>
      <c r="X336" s="14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  <c r="AJ336" s="11"/>
      <c r="AK336" s="16"/>
      <c r="AL336" s="16"/>
      <c r="AM336" s="11"/>
      <c r="AN336" s="12"/>
      <c r="AO336" s="12"/>
      <c r="AP336" s="13"/>
      <c r="AQ336" s="14"/>
      <c r="AR336" s="11"/>
      <c r="AS336" s="11"/>
      <c r="AT336" s="11"/>
      <c r="AU336" s="11"/>
      <c r="AV336" s="11"/>
      <c r="AW336" s="11"/>
      <c r="AX336" s="11"/>
      <c r="AY336" s="11"/>
      <c r="AZ336" s="11"/>
      <c r="BA336" s="11"/>
      <c r="BB336" s="11"/>
      <c r="BC336" s="11"/>
      <c r="BD336" s="16"/>
      <c r="BE336" s="16"/>
      <c r="BF336" s="11"/>
      <c r="BG336" s="12"/>
      <c r="BH336" s="12"/>
      <c r="BI336" s="13"/>
      <c r="BJ336" s="14"/>
      <c r="BK336" s="11"/>
      <c r="BL336" s="11"/>
      <c r="BM336" s="11"/>
      <c r="BN336" s="11"/>
      <c r="BO336" s="11"/>
      <c r="BP336" s="11"/>
      <c r="BQ336" s="11"/>
      <c r="BR336" s="11"/>
      <c r="BS336" s="11"/>
      <c r="BT336" s="11"/>
      <c r="BU336" s="11"/>
      <c r="BV336" s="11"/>
      <c r="BW336" s="16"/>
      <c r="BX336" s="16"/>
      <c r="BY336" s="11"/>
      <c r="BZ336" s="12"/>
      <c r="CA336" s="12"/>
      <c r="CB336" s="13"/>
      <c r="CC336" s="14"/>
      <c r="CD336" s="11"/>
      <c r="CE336" s="11"/>
      <c r="CF336" s="11"/>
      <c r="CG336" s="11"/>
      <c r="CH336" s="11"/>
      <c r="CI336" s="11"/>
      <c r="CJ336" s="11"/>
      <c r="CK336" s="11"/>
      <c r="CL336" s="11"/>
      <c r="CM336" s="11"/>
      <c r="CN336" s="11"/>
      <c r="CO336" s="11"/>
      <c r="CP336" s="16"/>
      <c r="CQ336" s="16"/>
      <c r="CR336" s="11"/>
      <c r="CS336" s="12"/>
      <c r="CT336" s="12"/>
      <c r="CU336" s="13"/>
      <c r="CV336" s="14"/>
      <c r="CW336" s="11"/>
      <c r="CX336" s="11"/>
      <c r="CY336" s="11"/>
      <c r="CZ336" s="11"/>
      <c r="DA336" s="11"/>
      <c r="DB336" s="11"/>
      <c r="DC336" s="11"/>
      <c r="DD336" s="11"/>
      <c r="DE336" s="11"/>
      <c r="DF336" s="11"/>
      <c r="DG336" s="11"/>
      <c r="DH336" s="11"/>
      <c r="DI336" s="16"/>
      <c r="DJ336" s="16"/>
      <c r="DK336" s="11"/>
      <c r="DL336" s="12"/>
      <c r="DM336" s="12"/>
      <c r="DN336" s="13"/>
      <c r="DO336" s="14"/>
      <c r="DP336" s="11"/>
      <c r="DQ336" s="11"/>
      <c r="DR336" s="11"/>
      <c r="DS336" s="11"/>
      <c r="DT336" s="11"/>
      <c r="DU336" s="11"/>
      <c r="DV336" s="11"/>
      <c r="DW336" s="11"/>
      <c r="DX336" s="11"/>
      <c r="DY336" s="11"/>
      <c r="DZ336" s="11"/>
      <c r="EA336" s="11"/>
      <c r="EB336" s="16"/>
      <c r="EC336" s="16"/>
      <c r="ED336" s="11"/>
      <c r="EE336" s="12"/>
      <c r="EF336" s="12"/>
      <c r="EG336" s="13"/>
      <c r="EH336" s="14"/>
      <c r="EI336" s="11"/>
      <c r="EJ336" s="11"/>
      <c r="EK336" s="11"/>
      <c r="EL336" s="11"/>
      <c r="EM336" s="11"/>
      <c r="EN336" s="11"/>
      <c r="EO336" s="11"/>
      <c r="EP336" s="11"/>
      <c r="EQ336" s="11"/>
      <c r="ER336" s="11"/>
      <c r="ES336" s="11"/>
      <c r="ET336" s="11"/>
      <c r="EU336" s="16"/>
      <c r="EV336" s="16"/>
      <c r="EW336" s="11"/>
      <c r="EX336" s="12"/>
      <c r="EY336" s="12"/>
      <c r="EZ336" s="13"/>
      <c r="FA336" s="14"/>
      <c r="FB336" s="11"/>
      <c r="FC336" s="11"/>
      <c r="FD336" s="11"/>
      <c r="FE336" s="11"/>
      <c r="FF336" s="11"/>
      <c r="FG336" s="11"/>
      <c r="FH336" s="11"/>
      <c r="FI336" s="11"/>
      <c r="FJ336" s="11"/>
      <c r="FK336" s="11"/>
      <c r="FL336" s="11"/>
      <c r="FM336" s="11"/>
      <c r="FN336" s="16"/>
      <c r="FO336" s="16"/>
      <c r="FP336" s="11"/>
      <c r="FQ336" s="12"/>
      <c r="FR336" s="12"/>
      <c r="FS336" s="13"/>
      <c r="FT336" s="14"/>
      <c r="FU336" s="11"/>
      <c r="FV336" s="11"/>
      <c r="FW336" s="11"/>
      <c r="FX336" s="11"/>
      <c r="FY336" s="11"/>
      <c r="FZ336" s="11"/>
      <c r="GA336" s="11"/>
      <c r="GB336" s="11"/>
      <c r="GC336" s="11"/>
      <c r="GD336" s="11"/>
      <c r="GE336" s="11"/>
      <c r="GF336" s="11"/>
      <c r="GG336" s="16"/>
      <c r="GH336" s="16"/>
      <c r="GI336" s="11"/>
      <c r="GJ336" s="12"/>
      <c r="GK336" s="12"/>
      <c r="GL336" s="13"/>
      <c r="GM336" s="14"/>
      <c r="GN336" s="11"/>
      <c r="GO336" s="11"/>
      <c r="GP336" s="11"/>
      <c r="GQ336" s="11"/>
      <c r="GR336" s="11"/>
      <c r="GS336" s="11"/>
      <c r="GT336" s="11"/>
      <c r="GU336" s="11"/>
      <c r="GV336" s="11"/>
      <c r="GW336" s="11"/>
      <c r="GX336" s="11"/>
      <c r="GY336" s="11"/>
      <c r="GZ336" s="16"/>
      <c r="HA336" s="16"/>
      <c r="HB336" s="11"/>
      <c r="HC336" s="12"/>
      <c r="HD336" s="12"/>
      <c r="HE336" s="13"/>
      <c r="HF336" s="14"/>
      <c r="HG336" s="11"/>
      <c r="HH336" s="11"/>
      <c r="HI336" s="11"/>
      <c r="HJ336" s="11"/>
      <c r="HK336" s="11"/>
      <c r="HL336" s="11"/>
      <c r="HM336" s="11"/>
      <c r="HN336" s="11"/>
      <c r="HO336" s="11"/>
      <c r="HP336" s="11"/>
      <c r="HQ336" s="11"/>
      <c r="HR336" s="11"/>
      <c r="HS336" s="16"/>
      <c r="HT336" s="16"/>
      <c r="HU336" s="11"/>
      <c r="HV336" s="12"/>
      <c r="HW336" s="12"/>
      <c r="HX336" s="13"/>
      <c r="HY336" s="14"/>
      <c r="HZ336" s="11"/>
      <c r="IA336" s="11"/>
      <c r="IB336" s="11"/>
      <c r="IC336" s="11"/>
      <c r="ID336" s="11"/>
      <c r="IE336" s="11"/>
      <c r="IF336" s="11"/>
      <c r="IG336" s="11"/>
      <c r="IH336" s="11"/>
      <c r="II336" s="11"/>
      <c r="IJ336" s="11"/>
      <c r="IK336" s="11"/>
      <c r="IL336" s="16"/>
      <c r="IM336" s="16"/>
      <c r="IN336" s="11"/>
      <c r="IO336" s="12"/>
      <c r="IP336" s="12"/>
      <c r="IQ336" s="13"/>
      <c r="IR336" s="14"/>
      <c r="IS336" s="11"/>
      <c r="IT336" s="11"/>
      <c r="IU336" s="11"/>
      <c r="IV336" s="11"/>
      <c r="IW336" s="11"/>
      <c r="IX336" s="11"/>
      <c r="IY336" s="11"/>
      <c r="IZ336" s="11"/>
      <c r="JA336" s="11"/>
      <c r="JB336" s="11"/>
      <c r="JC336" s="11"/>
      <c r="JD336" s="11"/>
      <c r="JE336" s="16"/>
      <c r="JF336" s="16"/>
      <c r="JG336" s="11"/>
      <c r="JH336" s="12"/>
      <c r="JI336" s="12"/>
      <c r="JJ336" s="13"/>
      <c r="JK336" s="14"/>
      <c r="JL336" s="11"/>
      <c r="JM336" s="11"/>
      <c r="JN336" s="11"/>
      <c r="JO336" s="11"/>
      <c r="JP336" s="11"/>
      <c r="JQ336" s="11"/>
      <c r="JR336" s="11"/>
      <c r="JS336" s="11"/>
      <c r="JT336" s="11"/>
      <c r="JU336" s="11"/>
      <c r="JV336" s="11"/>
      <c r="JW336" s="11"/>
      <c r="JX336" s="16"/>
      <c r="JY336" s="16"/>
      <c r="JZ336" s="11"/>
      <c r="KA336" s="12"/>
      <c r="KB336" s="12"/>
      <c r="KC336" s="13"/>
      <c r="KD336" s="14"/>
      <c r="KE336" s="11"/>
      <c r="KF336" s="11"/>
      <c r="KG336" s="11"/>
      <c r="KH336" s="11"/>
      <c r="KI336" s="11"/>
      <c r="KJ336" s="11"/>
      <c r="KK336" s="11"/>
      <c r="KL336" s="11"/>
      <c r="KM336" s="11"/>
      <c r="KN336" s="11"/>
      <c r="KO336" s="11"/>
      <c r="KP336" s="11"/>
      <c r="KQ336" s="16"/>
      <c r="KR336" s="16"/>
      <c r="KS336" s="11"/>
      <c r="KT336" s="12"/>
      <c r="KU336" s="12"/>
      <c r="KV336" s="13"/>
      <c r="KW336" s="14"/>
      <c r="KX336" s="11"/>
      <c r="KY336" s="11"/>
      <c r="KZ336" s="11"/>
      <c r="LA336" s="11"/>
      <c r="LB336" s="11"/>
      <c r="LC336" s="11"/>
      <c r="LD336" s="11"/>
      <c r="LE336" s="11"/>
      <c r="LF336" s="11"/>
      <c r="LG336" s="11"/>
      <c r="LH336" s="11"/>
      <c r="LI336" s="11"/>
      <c r="LJ336" s="16"/>
      <c r="LK336" s="16"/>
      <c r="LL336" s="11"/>
      <c r="LM336" s="12"/>
      <c r="LN336" s="12"/>
      <c r="LO336" s="13"/>
      <c r="LP336" s="14"/>
      <c r="LQ336" s="11"/>
      <c r="LR336" s="11"/>
      <c r="LS336" s="11"/>
      <c r="LT336" s="11"/>
      <c r="LU336" s="11"/>
      <c r="LV336" s="11"/>
      <c r="LW336" s="11"/>
      <c r="LX336" s="11"/>
      <c r="LY336" s="11"/>
      <c r="LZ336" s="11"/>
      <c r="MA336" s="11"/>
      <c r="MB336" s="11"/>
      <c r="MC336" s="16"/>
      <c r="MD336" s="16"/>
      <c r="ME336" s="11"/>
      <c r="MF336" s="12"/>
      <c r="MG336" s="12"/>
      <c r="MH336" s="13"/>
      <c r="MI336" s="14"/>
      <c r="MJ336" s="11"/>
      <c r="MK336" s="11"/>
      <c r="ML336" s="11"/>
      <c r="MM336" s="11"/>
      <c r="MN336" s="11"/>
      <c r="MO336" s="11"/>
      <c r="MP336" s="11"/>
      <c r="MQ336" s="11"/>
      <c r="MR336" s="11"/>
      <c r="MS336" s="11"/>
      <c r="MT336" s="11"/>
      <c r="MU336" s="11"/>
      <c r="MV336" s="16"/>
      <c r="MW336" s="16"/>
      <c r="MX336" s="11"/>
      <c r="MY336" s="12"/>
      <c r="MZ336" s="12"/>
      <c r="NA336" s="13"/>
      <c r="NB336" s="14"/>
      <c r="NC336" s="11"/>
      <c r="ND336" s="11"/>
      <c r="NE336" s="11"/>
      <c r="NF336" s="11"/>
      <c r="NG336" s="11"/>
      <c r="NH336" s="11"/>
      <c r="NI336" s="11"/>
      <c r="NJ336" s="11"/>
      <c r="NK336" s="11"/>
      <c r="NL336" s="11"/>
      <c r="NM336" s="11"/>
      <c r="NN336" s="11"/>
      <c r="NO336" s="16"/>
      <c r="NP336" s="16"/>
      <c r="NQ336" s="11"/>
      <c r="NR336" s="12"/>
      <c r="NS336" s="12"/>
      <c r="NT336" s="13"/>
      <c r="NU336" s="14"/>
      <c r="NV336" s="11"/>
      <c r="NW336" s="11"/>
      <c r="NX336" s="11"/>
      <c r="NY336" s="11"/>
      <c r="NZ336" s="11"/>
      <c r="OA336" s="11"/>
      <c r="OB336" s="11"/>
      <c r="OC336" s="11"/>
      <c r="OD336" s="11"/>
      <c r="OE336" s="11"/>
      <c r="OF336" s="11"/>
      <c r="OG336" s="11"/>
      <c r="OH336" s="16"/>
      <c r="OI336" s="16"/>
      <c r="OJ336" s="11"/>
      <c r="OK336" s="12"/>
      <c r="OL336" s="12"/>
      <c r="OM336" s="13"/>
      <c r="ON336" s="14"/>
      <c r="OO336" s="11"/>
      <c r="OP336" s="11"/>
      <c r="OQ336" s="11"/>
      <c r="OR336" s="11"/>
      <c r="OS336" s="11"/>
      <c r="OT336" s="11"/>
      <c r="OU336" s="11"/>
      <c r="OV336" s="11"/>
      <c r="OW336" s="11"/>
      <c r="OX336" s="11"/>
      <c r="OY336" s="11"/>
      <c r="OZ336" s="11"/>
      <c r="PA336" s="16"/>
      <c r="PB336" s="16"/>
    </row>
    <row r="337" spans="1:418" ht="100" customHeight="1" x14ac:dyDescent="0.75">
      <c r="A337" s="12">
        <v>3598</v>
      </c>
      <c r="B337" s="12" t="s">
        <v>3597</v>
      </c>
      <c r="C337" s="12" t="s">
        <v>7708</v>
      </c>
      <c r="D337" s="26">
        <v>1000</v>
      </c>
      <c r="E337" s="27">
        <v>1101</v>
      </c>
      <c r="F337" s="12" t="s">
        <v>8218</v>
      </c>
      <c r="G337" s="12" t="s">
        <v>8223</v>
      </c>
      <c r="H337" s="12" t="s">
        <v>8245</v>
      </c>
      <c r="I337" s="12">
        <v>1409720340</v>
      </c>
      <c r="J337" s="12">
        <v>1408129822</v>
      </c>
      <c r="K337" s="12" t="b">
        <v>0</v>
      </c>
      <c r="L337" s="12">
        <v>27</v>
      </c>
      <c r="M337" s="12" t="b">
        <v>1</v>
      </c>
      <c r="N337" s="12" t="s">
        <v>8273</v>
      </c>
      <c r="O337" s="12" t="s">
        <v>8274</v>
      </c>
      <c r="P337" s="12">
        <v>110</v>
      </c>
      <c r="Q337" s="12">
        <v>40.78</v>
      </c>
      <c r="R337" s="15">
        <v>41866.79886574074</v>
      </c>
      <c r="S337" s="15">
        <v>41885.207638888889</v>
      </c>
      <c r="T337" s="11"/>
      <c r="U337" s="12"/>
      <c r="V337" s="12"/>
      <c r="W337" s="13"/>
      <c r="X337" s="14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6"/>
      <c r="AL337" s="16"/>
      <c r="AM337" s="11"/>
      <c r="AN337" s="12"/>
      <c r="AO337" s="12"/>
      <c r="AP337" s="13"/>
      <c r="AQ337" s="14"/>
      <c r="AR337" s="11"/>
      <c r="AS337" s="11"/>
      <c r="AT337" s="11"/>
      <c r="AU337" s="11"/>
      <c r="AV337" s="11"/>
      <c r="AW337" s="11"/>
      <c r="AX337" s="11"/>
      <c r="AY337" s="11"/>
      <c r="AZ337" s="11"/>
      <c r="BA337" s="11"/>
      <c r="BB337" s="11"/>
      <c r="BC337" s="11"/>
      <c r="BD337" s="16"/>
      <c r="BE337" s="16"/>
      <c r="BF337" s="11"/>
      <c r="BG337" s="12"/>
      <c r="BH337" s="12"/>
      <c r="BI337" s="13"/>
      <c r="BJ337" s="14"/>
      <c r="BK337" s="11"/>
      <c r="BL337" s="11"/>
      <c r="BM337" s="11"/>
      <c r="BN337" s="11"/>
      <c r="BO337" s="11"/>
      <c r="BP337" s="11"/>
      <c r="BQ337" s="11"/>
      <c r="BR337" s="11"/>
      <c r="BS337" s="11"/>
      <c r="BT337" s="11"/>
      <c r="BU337" s="11"/>
      <c r="BV337" s="11"/>
      <c r="BW337" s="16"/>
      <c r="BX337" s="16"/>
      <c r="BY337" s="11"/>
      <c r="BZ337" s="12"/>
      <c r="CA337" s="12"/>
      <c r="CB337" s="13"/>
      <c r="CC337" s="14"/>
      <c r="CD337" s="11"/>
      <c r="CE337" s="11"/>
      <c r="CF337" s="11"/>
      <c r="CG337" s="11"/>
      <c r="CH337" s="11"/>
      <c r="CI337" s="11"/>
      <c r="CJ337" s="11"/>
      <c r="CK337" s="11"/>
      <c r="CL337" s="11"/>
      <c r="CM337" s="11"/>
      <c r="CN337" s="11"/>
      <c r="CO337" s="11"/>
      <c r="CP337" s="16"/>
      <c r="CQ337" s="16"/>
      <c r="CR337" s="11"/>
      <c r="CS337" s="12"/>
      <c r="CT337" s="12"/>
      <c r="CU337" s="13"/>
      <c r="CV337" s="14"/>
      <c r="CW337" s="11"/>
      <c r="CX337" s="11"/>
      <c r="CY337" s="11"/>
      <c r="CZ337" s="11"/>
      <c r="DA337" s="11"/>
      <c r="DB337" s="11"/>
      <c r="DC337" s="11"/>
      <c r="DD337" s="11"/>
      <c r="DE337" s="11"/>
      <c r="DF337" s="11"/>
      <c r="DG337" s="11"/>
      <c r="DH337" s="11"/>
      <c r="DI337" s="16"/>
      <c r="DJ337" s="16"/>
      <c r="DK337" s="11"/>
      <c r="DL337" s="12"/>
      <c r="DM337" s="12"/>
      <c r="DN337" s="13"/>
      <c r="DO337" s="14"/>
      <c r="DP337" s="11"/>
      <c r="DQ337" s="11"/>
      <c r="DR337" s="11"/>
      <c r="DS337" s="11"/>
      <c r="DT337" s="11"/>
      <c r="DU337" s="11"/>
      <c r="DV337" s="11"/>
      <c r="DW337" s="11"/>
      <c r="DX337" s="11"/>
      <c r="DY337" s="11"/>
      <c r="DZ337" s="11"/>
      <c r="EA337" s="11"/>
      <c r="EB337" s="16"/>
      <c r="EC337" s="16"/>
      <c r="ED337" s="11"/>
      <c r="EE337" s="12"/>
      <c r="EF337" s="12"/>
      <c r="EG337" s="13"/>
      <c r="EH337" s="14"/>
      <c r="EI337" s="11"/>
      <c r="EJ337" s="11"/>
      <c r="EK337" s="11"/>
      <c r="EL337" s="11"/>
      <c r="EM337" s="11"/>
      <c r="EN337" s="11"/>
      <c r="EO337" s="11"/>
      <c r="EP337" s="11"/>
      <c r="EQ337" s="11"/>
      <c r="ER337" s="11"/>
      <c r="ES337" s="11"/>
      <c r="ET337" s="11"/>
      <c r="EU337" s="16"/>
      <c r="EV337" s="16"/>
      <c r="EW337" s="11"/>
      <c r="EX337" s="12"/>
      <c r="EY337" s="12"/>
      <c r="EZ337" s="13"/>
      <c r="FA337" s="14"/>
      <c r="FB337" s="11"/>
      <c r="FC337" s="11"/>
      <c r="FD337" s="11"/>
      <c r="FE337" s="11"/>
      <c r="FF337" s="11"/>
      <c r="FG337" s="11"/>
      <c r="FH337" s="11"/>
      <c r="FI337" s="11"/>
      <c r="FJ337" s="11"/>
      <c r="FK337" s="11"/>
      <c r="FL337" s="11"/>
      <c r="FM337" s="11"/>
      <c r="FN337" s="16"/>
      <c r="FO337" s="16"/>
      <c r="FP337" s="11"/>
      <c r="FQ337" s="12"/>
      <c r="FR337" s="12"/>
      <c r="FS337" s="13"/>
      <c r="FT337" s="14"/>
      <c r="FU337" s="11"/>
      <c r="FV337" s="11"/>
      <c r="FW337" s="11"/>
      <c r="FX337" s="11"/>
      <c r="FY337" s="11"/>
      <c r="FZ337" s="11"/>
      <c r="GA337" s="11"/>
      <c r="GB337" s="11"/>
      <c r="GC337" s="11"/>
      <c r="GD337" s="11"/>
      <c r="GE337" s="11"/>
      <c r="GF337" s="11"/>
      <c r="GG337" s="16"/>
      <c r="GH337" s="16"/>
      <c r="GI337" s="11"/>
      <c r="GJ337" s="12"/>
      <c r="GK337" s="12"/>
      <c r="GL337" s="13"/>
      <c r="GM337" s="14"/>
      <c r="GN337" s="11"/>
      <c r="GO337" s="11"/>
      <c r="GP337" s="11"/>
      <c r="GQ337" s="11"/>
      <c r="GR337" s="11"/>
      <c r="GS337" s="11"/>
      <c r="GT337" s="11"/>
      <c r="GU337" s="11"/>
      <c r="GV337" s="11"/>
      <c r="GW337" s="11"/>
      <c r="GX337" s="11"/>
      <c r="GY337" s="11"/>
      <c r="GZ337" s="16"/>
      <c r="HA337" s="16"/>
      <c r="HB337" s="11"/>
      <c r="HC337" s="12"/>
      <c r="HD337" s="12"/>
      <c r="HE337" s="13"/>
      <c r="HF337" s="14"/>
      <c r="HG337" s="11"/>
      <c r="HH337" s="11"/>
      <c r="HI337" s="11"/>
      <c r="HJ337" s="11"/>
      <c r="HK337" s="11"/>
      <c r="HL337" s="11"/>
      <c r="HM337" s="11"/>
      <c r="HN337" s="11"/>
      <c r="HO337" s="11"/>
      <c r="HP337" s="11"/>
      <c r="HQ337" s="11"/>
      <c r="HR337" s="11"/>
      <c r="HS337" s="16"/>
      <c r="HT337" s="16"/>
      <c r="HU337" s="11"/>
      <c r="HV337" s="12"/>
      <c r="HW337" s="12"/>
      <c r="HX337" s="13"/>
      <c r="HY337" s="14"/>
      <c r="HZ337" s="11"/>
      <c r="IA337" s="11"/>
      <c r="IB337" s="11"/>
      <c r="IC337" s="11"/>
      <c r="ID337" s="11"/>
      <c r="IE337" s="11"/>
      <c r="IF337" s="11"/>
      <c r="IG337" s="11"/>
      <c r="IH337" s="11"/>
      <c r="II337" s="11"/>
      <c r="IJ337" s="11"/>
      <c r="IK337" s="11"/>
      <c r="IL337" s="16"/>
      <c r="IM337" s="16"/>
      <c r="IN337" s="11"/>
      <c r="IO337" s="12"/>
      <c r="IP337" s="12"/>
      <c r="IQ337" s="13"/>
      <c r="IR337" s="14"/>
      <c r="IS337" s="11"/>
      <c r="IT337" s="11"/>
      <c r="IU337" s="11"/>
      <c r="IV337" s="11"/>
      <c r="IW337" s="11"/>
      <c r="IX337" s="11"/>
      <c r="IY337" s="11"/>
      <c r="IZ337" s="11"/>
      <c r="JA337" s="11"/>
      <c r="JB337" s="11"/>
      <c r="JC337" s="11"/>
      <c r="JD337" s="11"/>
      <c r="JE337" s="16"/>
      <c r="JF337" s="16"/>
      <c r="JG337" s="11"/>
      <c r="JH337" s="12"/>
      <c r="JI337" s="12"/>
      <c r="JJ337" s="13"/>
      <c r="JK337" s="14"/>
      <c r="JL337" s="11"/>
      <c r="JM337" s="11"/>
      <c r="JN337" s="11"/>
      <c r="JO337" s="11"/>
      <c r="JP337" s="11"/>
      <c r="JQ337" s="11"/>
      <c r="JR337" s="11"/>
      <c r="JS337" s="11"/>
      <c r="JT337" s="11"/>
      <c r="JU337" s="11"/>
      <c r="JV337" s="11"/>
      <c r="JW337" s="11"/>
      <c r="JX337" s="16"/>
      <c r="JY337" s="16"/>
      <c r="JZ337" s="11"/>
      <c r="KA337" s="12"/>
      <c r="KB337" s="12"/>
      <c r="KC337" s="13"/>
      <c r="KD337" s="14"/>
      <c r="KE337" s="11"/>
      <c r="KF337" s="11"/>
      <c r="KG337" s="11"/>
      <c r="KH337" s="11"/>
      <c r="KI337" s="11"/>
      <c r="KJ337" s="11"/>
      <c r="KK337" s="11"/>
      <c r="KL337" s="11"/>
      <c r="KM337" s="11"/>
      <c r="KN337" s="11"/>
      <c r="KO337" s="11"/>
      <c r="KP337" s="11"/>
      <c r="KQ337" s="16"/>
      <c r="KR337" s="16"/>
      <c r="KS337" s="11"/>
      <c r="KT337" s="12"/>
      <c r="KU337" s="12"/>
      <c r="KV337" s="13"/>
      <c r="KW337" s="14"/>
      <c r="KX337" s="11"/>
      <c r="KY337" s="11"/>
      <c r="KZ337" s="11"/>
      <c r="LA337" s="11"/>
      <c r="LB337" s="11"/>
      <c r="LC337" s="11"/>
      <c r="LD337" s="11"/>
      <c r="LE337" s="11"/>
      <c r="LF337" s="11"/>
      <c r="LG337" s="11"/>
      <c r="LH337" s="11"/>
      <c r="LI337" s="11"/>
      <c r="LJ337" s="16"/>
      <c r="LK337" s="16"/>
      <c r="LL337" s="11"/>
      <c r="LM337" s="12"/>
      <c r="LN337" s="12"/>
      <c r="LO337" s="13"/>
      <c r="LP337" s="14"/>
      <c r="LQ337" s="11"/>
      <c r="LR337" s="11"/>
      <c r="LS337" s="11"/>
      <c r="LT337" s="11"/>
      <c r="LU337" s="11"/>
      <c r="LV337" s="11"/>
      <c r="LW337" s="11"/>
      <c r="LX337" s="11"/>
      <c r="LY337" s="11"/>
      <c r="LZ337" s="11"/>
      <c r="MA337" s="11"/>
      <c r="MB337" s="11"/>
      <c r="MC337" s="16"/>
      <c r="MD337" s="16"/>
      <c r="ME337" s="11"/>
      <c r="MF337" s="12"/>
      <c r="MG337" s="12"/>
      <c r="MH337" s="13"/>
      <c r="MI337" s="14"/>
      <c r="MJ337" s="11"/>
      <c r="MK337" s="11"/>
      <c r="ML337" s="11"/>
      <c r="MM337" s="11"/>
      <c r="MN337" s="11"/>
      <c r="MO337" s="11"/>
      <c r="MP337" s="11"/>
      <c r="MQ337" s="11"/>
      <c r="MR337" s="11"/>
      <c r="MS337" s="11"/>
      <c r="MT337" s="11"/>
      <c r="MU337" s="11"/>
      <c r="MV337" s="16"/>
      <c r="MW337" s="16"/>
      <c r="MX337" s="11"/>
      <c r="MY337" s="12"/>
      <c r="MZ337" s="12"/>
      <c r="NA337" s="13"/>
      <c r="NB337" s="14"/>
      <c r="NC337" s="11"/>
      <c r="ND337" s="11"/>
      <c r="NE337" s="11"/>
      <c r="NF337" s="11"/>
      <c r="NG337" s="11"/>
      <c r="NH337" s="11"/>
      <c r="NI337" s="11"/>
      <c r="NJ337" s="11"/>
      <c r="NK337" s="11"/>
      <c r="NL337" s="11"/>
      <c r="NM337" s="11"/>
      <c r="NN337" s="11"/>
      <c r="NO337" s="16"/>
      <c r="NP337" s="16"/>
      <c r="NQ337" s="11"/>
      <c r="NR337" s="12"/>
      <c r="NS337" s="12"/>
      <c r="NT337" s="13"/>
      <c r="NU337" s="14"/>
      <c r="NV337" s="11"/>
      <c r="NW337" s="11"/>
      <c r="NX337" s="11"/>
      <c r="NY337" s="11"/>
      <c r="NZ337" s="11"/>
      <c r="OA337" s="11"/>
      <c r="OB337" s="11"/>
      <c r="OC337" s="11"/>
      <c r="OD337" s="11"/>
      <c r="OE337" s="11"/>
      <c r="OF337" s="11"/>
      <c r="OG337" s="11"/>
      <c r="OH337" s="16"/>
      <c r="OI337" s="16"/>
      <c r="OJ337" s="11"/>
      <c r="OK337" s="12"/>
      <c r="OL337" s="12"/>
      <c r="OM337" s="13"/>
      <c r="ON337" s="14"/>
      <c r="OO337" s="11"/>
      <c r="OP337" s="11"/>
      <c r="OQ337" s="11"/>
      <c r="OR337" s="11"/>
      <c r="OS337" s="11"/>
      <c r="OT337" s="11"/>
      <c r="OU337" s="11"/>
      <c r="OV337" s="11"/>
      <c r="OW337" s="11"/>
      <c r="OX337" s="11"/>
      <c r="OY337" s="11"/>
      <c r="OZ337" s="11"/>
      <c r="PA337" s="16"/>
      <c r="PB337" s="16"/>
    </row>
    <row r="338" spans="1:418" ht="100" customHeight="1" x14ac:dyDescent="0.75">
      <c r="A338" s="12">
        <v>3599</v>
      </c>
      <c r="B338" s="12" t="s">
        <v>3598</v>
      </c>
      <c r="C338" s="12" t="s">
        <v>7709</v>
      </c>
      <c r="D338" s="26">
        <v>500</v>
      </c>
      <c r="E338" s="27">
        <v>1010</v>
      </c>
      <c r="F338" s="12" t="s">
        <v>8218</v>
      </c>
      <c r="G338" s="12" t="s">
        <v>8223</v>
      </c>
      <c r="H338" s="12" t="s">
        <v>8245</v>
      </c>
      <c r="I338" s="12">
        <v>1440892800</v>
      </c>
      <c r="J338" s="12">
        <v>1438715077</v>
      </c>
      <c r="K338" s="12" t="b">
        <v>0</v>
      </c>
      <c r="L338" s="12">
        <v>17</v>
      </c>
      <c r="M338" s="12" t="b">
        <v>1</v>
      </c>
      <c r="N338" s="12" t="s">
        <v>8273</v>
      </c>
      <c r="O338" s="12" t="s">
        <v>8274</v>
      </c>
      <c r="P338" s="12">
        <v>202</v>
      </c>
      <c r="Q338" s="12">
        <v>59.41</v>
      </c>
      <c r="R338" s="15">
        <v>42220.79487268519</v>
      </c>
      <c r="S338" s="15">
        <v>42246</v>
      </c>
      <c r="T338" s="11"/>
      <c r="U338" s="12"/>
      <c r="V338" s="12"/>
      <c r="W338" s="13"/>
      <c r="X338" s="14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6"/>
      <c r="AL338" s="16"/>
      <c r="AM338" s="11"/>
      <c r="AN338" s="12"/>
      <c r="AO338" s="12"/>
      <c r="AP338" s="13"/>
      <c r="AQ338" s="14"/>
      <c r="AR338" s="11"/>
      <c r="AS338" s="11"/>
      <c r="AT338" s="11"/>
      <c r="AU338" s="11"/>
      <c r="AV338" s="11"/>
      <c r="AW338" s="11"/>
      <c r="AX338" s="11"/>
      <c r="AY338" s="11"/>
      <c r="AZ338" s="11"/>
      <c r="BA338" s="11"/>
      <c r="BB338" s="11"/>
      <c r="BC338" s="11"/>
      <c r="BD338" s="16"/>
      <c r="BE338" s="16"/>
      <c r="BF338" s="11"/>
      <c r="BG338" s="12"/>
      <c r="BH338" s="12"/>
      <c r="BI338" s="13"/>
      <c r="BJ338" s="14"/>
      <c r="BK338" s="11"/>
      <c r="BL338" s="11"/>
      <c r="BM338" s="11"/>
      <c r="BN338" s="11"/>
      <c r="BO338" s="11"/>
      <c r="BP338" s="11"/>
      <c r="BQ338" s="11"/>
      <c r="BR338" s="11"/>
      <c r="BS338" s="11"/>
      <c r="BT338" s="11"/>
      <c r="BU338" s="11"/>
      <c r="BV338" s="11"/>
      <c r="BW338" s="16"/>
      <c r="BX338" s="16"/>
      <c r="BY338" s="11"/>
      <c r="BZ338" s="12"/>
      <c r="CA338" s="12"/>
      <c r="CB338" s="13"/>
      <c r="CC338" s="14"/>
      <c r="CD338" s="11"/>
      <c r="CE338" s="11"/>
      <c r="CF338" s="11"/>
      <c r="CG338" s="11"/>
      <c r="CH338" s="11"/>
      <c r="CI338" s="11"/>
      <c r="CJ338" s="11"/>
      <c r="CK338" s="11"/>
      <c r="CL338" s="11"/>
      <c r="CM338" s="11"/>
      <c r="CN338" s="11"/>
      <c r="CO338" s="11"/>
      <c r="CP338" s="16"/>
      <c r="CQ338" s="16"/>
      <c r="CR338" s="11"/>
      <c r="CS338" s="12"/>
      <c r="CT338" s="12"/>
      <c r="CU338" s="13"/>
      <c r="CV338" s="14"/>
      <c r="CW338" s="11"/>
      <c r="CX338" s="11"/>
      <c r="CY338" s="11"/>
      <c r="CZ338" s="11"/>
      <c r="DA338" s="11"/>
      <c r="DB338" s="11"/>
      <c r="DC338" s="11"/>
      <c r="DD338" s="11"/>
      <c r="DE338" s="11"/>
      <c r="DF338" s="11"/>
      <c r="DG338" s="11"/>
      <c r="DH338" s="11"/>
      <c r="DI338" s="16"/>
      <c r="DJ338" s="16"/>
      <c r="DK338" s="11"/>
      <c r="DL338" s="12"/>
      <c r="DM338" s="12"/>
      <c r="DN338" s="13"/>
      <c r="DO338" s="14"/>
      <c r="DP338" s="11"/>
      <c r="DQ338" s="11"/>
      <c r="DR338" s="11"/>
      <c r="DS338" s="11"/>
      <c r="DT338" s="11"/>
      <c r="DU338" s="11"/>
      <c r="DV338" s="11"/>
      <c r="DW338" s="11"/>
      <c r="DX338" s="11"/>
      <c r="DY338" s="11"/>
      <c r="DZ338" s="11"/>
      <c r="EA338" s="11"/>
      <c r="EB338" s="16"/>
      <c r="EC338" s="16"/>
      <c r="ED338" s="11"/>
      <c r="EE338" s="12"/>
      <c r="EF338" s="12"/>
      <c r="EG338" s="13"/>
      <c r="EH338" s="14"/>
      <c r="EI338" s="11"/>
      <c r="EJ338" s="11"/>
      <c r="EK338" s="11"/>
      <c r="EL338" s="11"/>
      <c r="EM338" s="11"/>
      <c r="EN338" s="11"/>
      <c r="EO338" s="11"/>
      <c r="EP338" s="11"/>
      <c r="EQ338" s="11"/>
      <c r="ER338" s="11"/>
      <c r="ES338" s="11"/>
      <c r="ET338" s="11"/>
      <c r="EU338" s="16"/>
      <c r="EV338" s="16"/>
      <c r="EW338" s="11"/>
      <c r="EX338" s="12"/>
      <c r="EY338" s="12"/>
      <c r="EZ338" s="13"/>
      <c r="FA338" s="14"/>
      <c r="FB338" s="11"/>
      <c r="FC338" s="11"/>
      <c r="FD338" s="11"/>
      <c r="FE338" s="11"/>
      <c r="FF338" s="11"/>
      <c r="FG338" s="11"/>
      <c r="FH338" s="11"/>
      <c r="FI338" s="11"/>
      <c r="FJ338" s="11"/>
      <c r="FK338" s="11"/>
      <c r="FL338" s="11"/>
      <c r="FM338" s="11"/>
      <c r="FN338" s="16"/>
      <c r="FO338" s="16"/>
      <c r="FP338" s="11"/>
      <c r="FQ338" s="12"/>
      <c r="FR338" s="12"/>
      <c r="FS338" s="13"/>
      <c r="FT338" s="14"/>
      <c r="FU338" s="11"/>
      <c r="FV338" s="11"/>
      <c r="FW338" s="11"/>
      <c r="FX338" s="11"/>
      <c r="FY338" s="11"/>
      <c r="FZ338" s="11"/>
      <c r="GA338" s="11"/>
      <c r="GB338" s="11"/>
      <c r="GC338" s="11"/>
      <c r="GD338" s="11"/>
      <c r="GE338" s="11"/>
      <c r="GF338" s="11"/>
      <c r="GG338" s="16"/>
      <c r="GH338" s="16"/>
      <c r="GI338" s="11"/>
      <c r="GJ338" s="12"/>
      <c r="GK338" s="12"/>
      <c r="GL338" s="13"/>
      <c r="GM338" s="14"/>
      <c r="GN338" s="11"/>
      <c r="GO338" s="11"/>
      <c r="GP338" s="11"/>
      <c r="GQ338" s="11"/>
      <c r="GR338" s="11"/>
      <c r="GS338" s="11"/>
      <c r="GT338" s="11"/>
      <c r="GU338" s="11"/>
      <c r="GV338" s="11"/>
      <c r="GW338" s="11"/>
      <c r="GX338" s="11"/>
      <c r="GY338" s="11"/>
      <c r="GZ338" s="16"/>
      <c r="HA338" s="16"/>
      <c r="HB338" s="11"/>
      <c r="HC338" s="12"/>
      <c r="HD338" s="12"/>
      <c r="HE338" s="13"/>
      <c r="HF338" s="14"/>
      <c r="HG338" s="11"/>
      <c r="HH338" s="11"/>
      <c r="HI338" s="11"/>
      <c r="HJ338" s="11"/>
      <c r="HK338" s="11"/>
      <c r="HL338" s="11"/>
      <c r="HM338" s="11"/>
      <c r="HN338" s="11"/>
      <c r="HO338" s="11"/>
      <c r="HP338" s="11"/>
      <c r="HQ338" s="11"/>
      <c r="HR338" s="11"/>
      <c r="HS338" s="16"/>
      <c r="HT338" s="16"/>
      <c r="HU338" s="11"/>
      <c r="HV338" s="12"/>
      <c r="HW338" s="12"/>
      <c r="HX338" s="13"/>
      <c r="HY338" s="14"/>
      <c r="HZ338" s="11"/>
      <c r="IA338" s="11"/>
      <c r="IB338" s="11"/>
      <c r="IC338" s="11"/>
      <c r="ID338" s="11"/>
      <c r="IE338" s="11"/>
      <c r="IF338" s="11"/>
      <c r="IG338" s="11"/>
      <c r="IH338" s="11"/>
      <c r="II338" s="11"/>
      <c r="IJ338" s="11"/>
      <c r="IK338" s="11"/>
      <c r="IL338" s="16"/>
      <c r="IM338" s="16"/>
      <c r="IN338" s="11"/>
      <c r="IO338" s="12"/>
      <c r="IP338" s="12"/>
      <c r="IQ338" s="13"/>
      <c r="IR338" s="14"/>
      <c r="IS338" s="11"/>
      <c r="IT338" s="11"/>
      <c r="IU338" s="11"/>
      <c r="IV338" s="11"/>
      <c r="IW338" s="11"/>
      <c r="IX338" s="11"/>
      <c r="IY338" s="11"/>
      <c r="IZ338" s="11"/>
      <c r="JA338" s="11"/>
      <c r="JB338" s="11"/>
      <c r="JC338" s="11"/>
      <c r="JD338" s="11"/>
      <c r="JE338" s="16"/>
      <c r="JF338" s="16"/>
      <c r="JG338" s="11"/>
      <c r="JH338" s="12"/>
      <c r="JI338" s="12"/>
      <c r="JJ338" s="13"/>
      <c r="JK338" s="14"/>
      <c r="JL338" s="11"/>
      <c r="JM338" s="11"/>
      <c r="JN338" s="11"/>
      <c r="JO338" s="11"/>
      <c r="JP338" s="11"/>
      <c r="JQ338" s="11"/>
      <c r="JR338" s="11"/>
      <c r="JS338" s="11"/>
      <c r="JT338" s="11"/>
      <c r="JU338" s="11"/>
      <c r="JV338" s="11"/>
      <c r="JW338" s="11"/>
      <c r="JX338" s="16"/>
      <c r="JY338" s="16"/>
      <c r="JZ338" s="11"/>
      <c r="KA338" s="12"/>
      <c r="KB338" s="12"/>
      <c r="KC338" s="13"/>
      <c r="KD338" s="14"/>
      <c r="KE338" s="11"/>
      <c r="KF338" s="11"/>
      <c r="KG338" s="11"/>
      <c r="KH338" s="11"/>
      <c r="KI338" s="11"/>
      <c r="KJ338" s="11"/>
      <c r="KK338" s="11"/>
      <c r="KL338" s="11"/>
      <c r="KM338" s="11"/>
      <c r="KN338" s="11"/>
      <c r="KO338" s="11"/>
      <c r="KP338" s="11"/>
      <c r="KQ338" s="16"/>
      <c r="KR338" s="16"/>
      <c r="KS338" s="11"/>
      <c r="KT338" s="12"/>
      <c r="KU338" s="12"/>
      <c r="KV338" s="13"/>
      <c r="KW338" s="14"/>
      <c r="KX338" s="11"/>
      <c r="KY338" s="11"/>
      <c r="KZ338" s="11"/>
      <c r="LA338" s="11"/>
      <c r="LB338" s="11"/>
      <c r="LC338" s="11"/>
      <c r="LD338" s="11"/>
      <c r="LE338" s="11"/>
      <c r="LF338" s="11"/>
      <c r="LG338" s="11"/>
      <c r="LH338" s="11"/>
      <c r="LI338" s="11"/>
      <c r="LJ338" s="16"/>
      <c r="LK338" s="16"/>
      <c r="LL338" s="11"/>
      <c r="LM338" s="12"/>
      <c r="LN338" s="12"/>
      <c r="LO338" s="13"/>
      <c r="LP338" s="14"/>
      <c r="LQ338" s="11"/>
      <c r="LR338" s="11"/>
      <c r="LS338" s="11"/>
      <c r="LT338" s="11"/>
      <c r="LU338" s="11"/>
      <c r="LV338" s="11"/>
      <c r="LW338" s="11"/>
      <c r="LX338" s="11"/>
      <c r="LY338" s="11"/>
      <c r="LZ338" s="11"/>
      <c r="MA338" s="11"/>
      <c r="MB338" s="11"/>
      <c r="MC338" s="16"/>
      <c r="MD338" s="16"/>
      <c r="ME338" s="11"/>
      <c r="MF338" s="12"/>
      <c r="MG338" s="12"/>
      <c r="MH338" s="13"/>
      <c r="MI338" s="14"/>
      <c r="MJ338" s="11"/>
      <c r="MK338" s="11"/>
      <c r="ML338" s="11"/>
      <c r="MM338" s="11"/>
      <c r="MN338" s="11"/>
      <c r="MO338" s="11"/>
      <c r="MP338" s="11"/>
      <c r="MQ338" s="11"/>
      <c r="MR338" s="11"/>
      <c r="MS338" s="11"/>
      <c r="MT338" s="11"/>
      <c r="MU338" s="11"/>
      <c r="MV338" s="16"/>
      <c r="MW338" s="16"/>
      <c r="MX338" s="11"/>
      <c r="MY338" s="12"/>
      <c r="MZ338" s="12"/>
      <c r="NA338" s="13"/>
      <c r="NB338" s="14"/>
      <c r="NC338" s="11"/>
      <c r="ND338" s="11"/>
      <c r="NE338" s="11"/>
      <c r="NF338" s="11"/>
      <c r="NG338" s="11"/>
      <c r="NH338" s="11"/>
      <c r="NI338" s="11"/>
      <c r="NJ338" s="11"/>
      <c r="NK338" s="11"/>
      <c r="NL338" s="11"/>
      <c r="NM338" s="11"/>
      <c r="NN338" s="11"/>
      <c r="NO338" s="16"/>
      <c r="NP338" s="16"/>
      <c r="NQ338" s="11"/>
      <c r="NR338" s="12"/>
      <c r="NS338" s="12"/>
      <c r="NT338" s="13"/>
      <c r="NU338" s="14"/>
      <c r="NV338" s="11"/>
      <c r="NW338" s="11"/>
      <c r="NX338" s="11"/>
      <c r="NY338" s="11"/>
      <c r="NZ338" s="11"/>
      <c r="OA338" s="11"/>
      <c r="OB338" s="11"/>
      <c r="OC338" s="11"/>
      <c r="OD338" s="11"/>
      <c r="OE338" s="11"/>
      <c r="OF338" s="11"/>
      <c r="OG338" s="11"/>
      <c r="OH338" s="16"/>
      <c r="OI338" s="16"/>
      <c r="OJ338" s="11"/>
      <c r="OK338" s="12"/>
      <c r="OL338" s="12"/>
      <c r="OM338" s="13"/>
      <c r="ON338" s="14"/>
      <c r="OO338" s="11"/>
      <c r="OP338" s="11"/>
      <c r="OQ338" s="11"/>
      <c r="OR338" s="11"/>
      <c r="OS338" s="11"/>
      <c r="OT338" s="11"/>
      <c r="OU338" s="11"/>
      <c r="OV338" s="11"/>
      <c r="OW338" s="11"/>
      <c r="OX338" s="11"/>
      <c r="OY338" s="11"/>
      <c r="OZ338" s="11"/>
      <c r="PA338" s="16"/>
      <c r="PB338" s="16"/>
    </row>
    <row r="339" spans="1:418" ht="100" customHeight="1" x14ac:dyDescent="0.75">
      <c r="A339" s="12">
        <v>3600</v>
      </c>
      <c r="B339" s="12" t="s">
        <v>3599</v>
      </c>
      <c r="C339" s="12" t="s">
        <v>7710</v>
      </c>
      <c r="D339" s="26">
        <v>10</v>
      </c>
      <c r="E339" s="27">
        <v>13</v>
      </c>
      <c r="F339" s="12" t="s">
        <v>8218</v>
      </c>
      <c r="G339" s="12" t="s">
        <v>8223</v>
      </c>
      <c r="H339" s="12" t="s">
        <v>8245</v>
      </c>
      <c r="I339" s="12">
        <v>1476390164</v>
      </c>
      <c r="J339" s="12">
        <v>1473970964</v>
      </c>
      <c r="K339" s="12" t="b">
        <v>0</v>
      </c>
      <c r="L339" s="12">
        <v>4</v>
      </c>
      <c r="M339" s="12" t="b">
        <v>1</v>
      </c>
      <c r="N339" s="12" t="s">
        <v>8273</v>
      </c>
      <c r="O339" s="12" t="s">
        <v>8274</v>
      </c>
      <c r="P339" s="12">
        <v>130</v>
      </c>
      <c r="Q339" s="12">
        <v>3.25</v>
      </c>
      <c r="R339" s="15">
        <v>42628.849120370374</v>
      </c>
      <c r="S339" s="15">
        <v>42656.849120370374</v>
      </c>
      <c r="T339" s="11"/>
      <c r="U339" s="12"/>
      <c r="V339" s="12"/>
      <c r="W339" s="13"/>
      <c r="X339" s="14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6"/>
      <c r="AL339" s="16"/>
      <c r="AM339" s="11"/>
      <c r="AN339" s="12"/>
      <c r="AO339" s="12"/>
      <c r="AP339" s="13"/>
      <c r="AQ339" s="14"/>
      <c r="AR339" s="11"/>
      <c r="AS339" s="11"/>
      <c r="AT339" s="11"/>
      <c r="AU339" s="11"/>
      <c r="AV339" s="11"/>
      <c r="AW339" s="11"/>
      <c r="AX339" s="11"/>
      <c r="AY339" s="11"/>
      <c r="AZ339" s="11"/>
      <c r="BA339" s="11"/>
      <c r="BB339" s="11"/>
      <c r="BC339" s="11"/>
      <c r="BD339" s="16"/>
      <c r="BE339" s="16"/>
      <c r="BF339" s="11"/>
      <c r="BG339" s="12"/>
      <c r="BH339" s="12"/>
      <c r="BI339" s="13"/>
      <c r="BJ339" s="14"/>
      <c r="BK339" s="11"/>
      <c r="BL339" s="11"/>
      <c r="BM339" s="11"/>
      <c r="BN339" s="11"/>
      <c r="BO339" s="11"/>
      <c r="BP339" s="11"/>
      <c r="BQ339" s="11"/>
      <c r="BR339" s="11"/>
      <c r="BS339" s="11"/>
      <c r="BT339" s="11"/>
      <c r="BU339" s="11"/>
      <c r="BV339" s="11"/>
      <c r="BW339" s="16"/>
      <c r="BX339" s="16"/>
      <c r="BY339" s="11"/>
      <c r="BZ339" s="12"/>
      <c r="CA339" s="12"/>
      <c r="CB339" s="13"/>
      <c r="CC339" s="14"/>
      <c r="CD339" s="11"/>
      <c r="CE339" s="11"/>
      <c r="CF339" s="11"/>
      <c r="CG339" s="11"/>
      <c r="CH339" s="11"/>
      <c r="CI339" s="11"/>
      <c r="CJ339" s="11"/>
      <c r="CK339" s="11"/>
      <c r="CL339" s="11"/>
      <c r="CM339" s="11"/>
      <c r="CN339" s="11"/>
      <c r="CO339" s="11"/>
      <c r="CP339" s="16"/>
      <c r="CQ339" s="16"/>
      <c r="CR339" s="11"/>
      <c r="CS339" s="12"/>
      <c r="CT339" s="12"/>
      <c r="CU339" s="13"/>
      <c r="CV339" s="14"/>
      <c r="CW339" s="11"/>
      <c r="CX339" s="11"/>
      <c r="CY339" s="11"/>
      <c r="CZ339" s="11"/>
      <c r="DA339" s="11"/>
      <c r="DB339" s="11"/>
      <c r="DC339" s="11"/>
      <c r="DD339" s="11"/>
      <c r="DE339" s="11"/>
      <c r="DF339" s="11"/>
      <c r="DG339" s="11"/>
      <c r="DH339" s="11"/>
      <c r="DI339" s="16"/>
      <c r="DJ339" s="16"/>
      <c r="DK339" s="11"/>
      <c r="DL339" s="12"/>
      <c r="DM339" s="12"/>
      <c r="DN339" s="13"/>
      <c r="DO339" s="14"/>
      <c r="DP339" s="11"/>
      <c r="DQ339" s="11"/>
      <c r="DR339" s="11"/>
      <c r="DS339" s="11"/>
      <c r="DT339" s="11"/>
      <c r="DU339" s="11"/>
      <c r="DV339" s="11"/>
      <c r="DW339" s="11"/>
      <c r="DX339" s="11"/>
      <c r="DY339" s="11"/>
      <c r="DZ339" s="11"/>
      <c r="EA339" s="11"/>
      <c r="EB339" s="16"/>
      <c r="EC339" s="16"/>
      <c r="ED339" s="11"/>
      <c r="EE339" s="12"/>
      <c r="EF339" s="12"/>
      <c r="EG339" s="13"/>
      <c r="EH339" s="14"/>
      <c r="EI339" s="11"/>
      <c r="EJ339" s="11"/>
      <c r="EK339" s="11"/>
      <c r="EL339" s="11"/>
      <c r="EM339" s="11"/>
      <c r="EN339" s="11"/>
      <c r="EO339" s="11"/>
      <c r="EP339" s="11"/>
      <c r="EQ339" s="11"/>
      <c r="ER339" s="11"/>
      <c r="ES339" s="11"/>
      <c r="ET339" s="11"/>
      <c r="EU339" s="16"/>
      <c r="EV339" s="16"/>
      <c r="EW339" s="11"/>
      <c r="EX339" s="12"/>
      <c r="EY339" s="12"/>
      <c r="EZ339" s="13"/>
      <c r="FA339" s="14"/>
      <c r="FB339" s="11"/>
      <c r="FC339" s="11"/>
      <c r="FD339" s="11"/>
      <c r="FE339" s="11"/>
      <c r="FF339" s="11"/>
      <c r="FG339" s="11"/>
      <c r="FH339" s="11"/>
      <c r="FI339" s="11"/>
      <c r="FJ339" s="11"/>
      <c r="FK339" s="11"/>
      <c r="FL339" s="11"/>
      <c r="FM339" s="11"/>
      <c r="FN339" s="16"/>
      <c r="FO339" s="16"/>
      <c r="FP339" s="11"/>
      <c r="FQ339" s="12"/>
      <c r="FR339" s="12"/>
      <c r="FS339" s="13"/>
      <c r="FT339" s="14"/>
      <c r="FU339" s="11"/>
      <c r="FV339" s="11"/>
      <c r="FW339" s="11"/>
      <c r="FX339" s="11"/>
      <c r="FY339" s="11"/>
      <c r="FZ339" s="11"/>
      <c r="GA339" s="11"/>
      <c r="GB339" s="11"/>
      <c r="GC339" s="11"/>
      <c r="GD339" s="11"/>
      <c r="GE339" s="11"/>
      <c r="GF339" s="11"/>
      <c r="GG339" s="16"/>
      <c r="GH339" s="16"/>
      <c r="GI339" s="11"/>
      <c r="GJ339" s="12"/>
      <c r="GK339" s="12"/>
      <c r="GL339" s="13"/>
      <c r="GM339" s="14"/>
      <c r="GN339" s="11"/>
      <c r="GO339" s="11"/>
      <c r="GP339" s="11"/>
      <c r="GQ339" s="11"/>
      <c r="GR339" s="11"/>
      <c r="GS339" s="11"/>
      <c r="GT339" s="11"/>
      <c r="GU339" s="11"/>
      <c r="GV339" s="11"/>
      <c r="GW339" s="11"/>
      <c r="GX339" s="11"/>
      <c r="GY339" s="11"/>
      <c r="GZ339" s="16"/>
      <c r="HA339" s="16"/>
      <c r="HB339" s="11"/>
      <c r="HC339" s="12"/>
      <c r="HD339" s="12"/>
      <c r="HE339" s="13"/>
      <c r="HF339" s="14"/>
      <c r="HG339" s="11"/>
      <c r="HH339" s="11"/>
      <c r="HI339" s="11"/>
      <c r="HJ339" s="11"/>
      <c r="HK339" s="11"/>
      <c r="HL339" s="11"/>
      <c r="HM339" s="11"/>
      <c r="HN339" s="11"/>
      <c r="HO339" s="11"/>
      <c r="HP339" s="11"/>
      <c r="HQ339" s="11"/>
      <c r="HR339" s="11"/>
      <c r="HS339" s="16"/>
      <c r="HT339" s="16"/>
      <c r="HU339" s="11"/>
      <c r="HV339" s="12"/>
      <c r="HW339" s="12"/>
      <c r="HX339" s="13"/>
      <c r="HY339" s="14"/>
      <c r="HZ339" s="11"/>
      <c r="IA339" s="11"/>
      <c r="IB339" s="11"/>
      <c r="IC339" s="11"/>
      <c r="ID339" s="11"/>
      <c r="IE339" s="11"/>
      <c r="IF339" s="11"/>
      <c r="IG339" s="11"/>
      <c r="IH339" s="11"/>
      <c r="II339" s="11"/>
      <c r="IJ339" s="11"/>
      <c r="IK339" s="11"/>
      <c r="IL339" s="16"/>
      <c r="IM339" s="16"/>
      <c r="IN339" s="11"/>
      <c r="IO339" s="12"/>
      <c r="IP339" s="12"/>
      <c r="IQ339" s="13"/>
      <c r="IR339" s="14"/>
      <c r="IS339" s="11"/>
      <c r="IT339" s="11"/>
      <c r="IU339" s="11"/>
      <c r="IV339" s="11"/>
      <c r="IW339" s="11"/>
      <c r="IX339" s="11"/>
      <c r="IY339" s="11"/>
      <c r="IZ339" s="11"/>
      <c r="JA339" s="11"/>
      <c r="JB339" s="11"/>
      <c r="JC339" s="11"/>
      <c r="JD339" s="11"/>
      <c r="JE339" s="16"/>
      <c r="JF339" s="16"/>
      <c r="JG339" s="11"/>
      <c r="JH339" s="12"/>
      <c r="JI339" s="12"/>
      <c r="JJ339" s="13"/>
      <c r="JK339" s="14"/>
      <c r="JL339" s="11"/>
      <c r="JM339" s="11"/>
      <c r="JN339" s="11"/>
      <c r="JO339" s="11"/>
      <c r="JP339" s="11"/>
      <c r="JQ339" s="11"/>
      <c r="JR339" s="11"/>
      <c r="JS339" s="11"/>
      <c r="JT339" s="11"/>
      <c r="JU339" s="11"/>
      <c r="JV339" s="11"/>
      <c r="JW339" s="11"/>
      <c r="JX339" s="16"/>
      <c r="JY339" s="16"/>
      <c r="JZ339" s="11"/>
      <c r="KA339" s="12"/>
      <c r="KB339" s="12"/>
      <c r="KC339" s="13"/>
      <c r="KD339" s="14"/>
      <c r="KE339" s="11"/>
      <c r="KF339" s="11"/>
      <c r="KG339" s="11"/>
      <c r="KH339" s="11"/>
      <c r="KI339" s="11"/>
      <c r="KJ339" s="11"/>
      <c r="KK339" s="11"/>
      <c r="KL339" s="11"/>
      <c r="KM339" s="11"/>
      <c r="KN339" s="11"/>
      <c r="KO339" s="11"/>
      <c r="KP339" s="11"/>
      <c r="KQ339" s="16"/>
      <c r="KR339" s="16"/>
      <c r="KS339" s="11"/>
      <c r="KT339" s="12"/>
      <c r="KU339" s="12"/>
      <c r="KV339" s="13"/>
      <c r="KW339" s="14"/>
      <c r="KX339" s="11"/>
      <c r="KY339" s="11"/>
      <c r="KZ339" s="11"/>
      <c r="LA339" s="11"/>
      <c r="LB339" s="11"/>
      <c r="LC339" s="11"/>
      <c r="LD339" s="11"/>
      <c r="LE339" s="11"/>
      <c r="LF339" s="11"/>
      <c r="LG339" s="11"/>
      <c r="LH339" s="11"/>
      <c r="LI339" s="11"/>
      <c r="LJ339" s="16"/>
      <c r="LK339" s="16"/>
      <c r="LL339" s="11"/>
      <c r="LM339" s="12"/>
      <c r="LN339" s="12"/>
      <c r="LO339" s="13"/>
      <c r="LP339" s="14"/>
      <c r="LQ339" s="11"/>
      <c r="LR339" s="11"/>
      <c r="LS339" s="11"/>
      <c r="LT339" s="11"/>
      <c r="LU339" s="11"/>
      <c r="LV339" s="11"/>
      <c r="LW339" s="11"/>
      <c r="LX339" s="11"/>
      <c r="LY339" s="11"/>
      <c r="LZ339" s="11"/>
      <c r="MA339" s="11"/>
      <c r="MB339" s="11"/>
      <c r="MC339" s="16"/>
      <c r="MD339" s="16"/>
      <c r="ME339" s="11"/>
      <c r="MF339" s="12"/>
      <c r="MG339" s="12"/>
      <c r="MH339" s="13"/>
      <c r="MI339" s="14"/>
      <c r="MJ339" s="11"/>
      <c r="MK339" s="11"/>
      <c r="ML339" s="11"/>
      <c r="MM339" s="11"/>
      <c r="MN339" s="11"/>
      <c r="MO339" s="11"/>
      <c r="MP339" s="11"/>
      <c r="MQ339" s="11"/>
      <c r="MR339" s="11"/>
      <c r="MS339" s="11"/>
      <c r="MT339" s="11"/>
      <c r="MU339" s="11"/>
      <c r="MV339" s="16"/>
      <c r="MW339" s="16"/>
      <c r="MX339" s="11"/>
      <c r="MY339" s="12"/>
      <c r="MZ339" s="12"/>
      <c r="NA339" s="13"/>
      <c r="NB339" s="14"/>
      <c r="NC339" s="11"/>
      <c r="ND339" s="11"/>
      <c r="NE339" s="11"/>
      <c r="NF339" s="11"/>
      <c r="NG339" s="11"/>
      <c r="NH339" s="11"/>
      <c r="NI339" s="11"/>
      <c r="NJ339" s="11"/>
      <c r="NK339" s="11"/>
      <c r="NL339" s="11"/>
      <c r="NM339" s="11"/>
      <c r="NN339" s="11"/>
      <c r="NO339" s="16"/>
      <c r="NP339" s="16"/>
      <c r="NQ339" s="11"/>
      <c r="NR339" s="12"/>
      <c r="NS339" s="12"/>
      <c r="NT339" s="13"/>
      <c r="NU339" s="14"/>
      <c r="NV339" s="11"/>
      <c r="NW339" s="11"/>
      <c r="NX339" s="11"/>
      <c r="NY339" s="11"/>
      <c r="NZ339" s="11"/>
      <c r="OA339" s="11"/>
      <c r="OB339" s="11"/>
      <c r="OC339" s="11"/>
      <c r="OD339" s="11"/>
      <c r="OE339" s="11"/>
      <c r="OF339" s="11"/>
      <c r="OG339" s="11"/>
      <c r="OH339" s="16"/>
      <c r="OI339" s="16"/>
      <c r="OJ339" s="11"/>
      <c r="OK339" s="12"/>
      <c r="OL339" s="12"/>
      <c r="OM339" s="13"/>
      <c r="ON339" s="14"/>
      <c r="OO339" s="11"/>
      <c r="OP339" s="11"/>
      <c r="OQ339" s="11"/>
      <c r="OR339" s="11"/>
      <c r="OS339" s="11"/>
      <c r="OT339" s="11"/>
      <c r="OU339" s="11"/>
      <c r="OV339" s="11"/>
      <c r="OW339" s="11"/>
      <c r="OX339" s="11"/>
      <c r="OY339" s="11"/>
      <c r="OZ339" s="11"/>
      <c r="PA339" s="16"/>
      <c r="PB339" s="16"/>
    </row>
    <row r="340" spans="1:418" ht="100" customHeight="1" x14ac:dyDescent="0.75">
      <c r="A340" s="12">
        <v>3602</v>
      </c>
      <c r="B340" s="12" t="s">
        <v>3601</v>
      </c>
      <c r="C340" s="12" t="s">
        <v>7712</v>
      </c>
      <c r="D340" s="26">
        <v>4000</v>
      </c>
      <c r="E340" s="27">
        <v>4002</v>
      </c>
      <c r="F340" s="12" t="s">
        <v>8218</v>
      </c>
      <c r="G340" s="12" t="s">
        <v>8223</v>
      </c>
      <c r="H340" s="12" t="s">
        <v>8245</v>
      </c>
      <c r="I340" s="12">
        <v>1463520479</v>
      </c>
      <c r="J340" s="12">
        <v>1458336479</v>
      </c>
      <c r="K340" s="12" t="b">
        <v>0</v>
      </c>
      <c r="L340" s="12">
        <v>49</v>
      </c>
      <c r="M340" s="12" t="b">
        <v>1</v>
      </c>
      <c r="N340" s="12" t="s">
        <v>8273</v>
      </c>
      <c r="O340" s="12" t="s">
        <v>8274</v>
      </c>
      <c r="P340" s="12">
        <v>100</v>
      </c>
      <c r="Q340" s="12">
        <v>81.67</v>
      </c>
      <c r="R340" s="15">
        <v>42447.894432870366</v>
      </c>
      <c r="S340" s="15">
        <v>42507.894432870366</v>
      </c>
      <c r="T340" s="11"/>
      <c r="U340" s="12"/>
      <c r="V340" s="12"/>
      <c r="W340" s="13"/>
      <c r="X340" s="14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6"/>
      <c r="AL340" s="16"/>
      <c r="AM340" s="11"/>
      <c r="AN340" s="12"/>
      <c r="AO340" s="12"/>
      <c r="AP340" s="13"/>
      <c r="AQ340" s="14"/>
      <c r="AR340" s="11"/>
      <c r="AS340" s="11"/>
      <c r="AT340" s="11"/>
      <c r="AU340" s="11"/>
      <c r="AV340" s="11"/>
      <c r="AW340" s="11"/>
      <c r="AX340" s="11"/>
      <c r="AY340" s="11"/>
      <c r="AZ340" s="11"/>
      <c r="BA340" s="11"/>
      <c r="BB340" s="11"/>
      <c r="BC340" s="11"/>
      <c r="BD340" s="16"/>
      <c r="BE340" s="16"/>
      <c r="BF340" s="11"/>
      <c r="BG340" s="12"/>
      <c r="BH340" s="12"/>
      <c r="BI340" s="13"/>
      <c r="BJ340" s="14"/>
      <c r="BK340" s="11"/>
      <c r="BL340" s="11"/>
      <c r="BM340" s="11"/>
      <c r="BN340" s="11"/>
      <c r="BO340" s="11"/>
      <c r="BP340" s="11"/>
      <c r="BQ340" s="11"/>
      <c r="BR340" s="11"/>
      <c r="BS340" s="11"/>
      <c r="BT340" s="11"/>
      <c r="BU340" s="11"/>
      <c r="BV340" s="11"/>
      <c r="BW340" s="16"/>
      <c r="BX340" s="16"/>
      <c r="BY340" s="11"/>
      <c r="BZ340" s="12"/>
      <c r="CA340" s="12"/>
      <c r="CB340" s="13"/>
      <c r="CC340" s="14"/>
      <c r="CD340" s="11"/>
      <c r="CE340" s="11"/>
      <c r="CF340" s="11"/>
      <c r="CG340" s="11"/>
      <c r="CH340" s="11"/>
      <c r="CI340" s="11"/>
      <c r="CJ340" s="11"/>
      <c r="CK340" s="11"/>
      <c r="CL340" s="11"/>
      <c r="CM340" s="11"/>
      <c r="CN340" s="11"/>
      <c r="CO340" s="11"/>
      <c r="CP340" s="16"/>
      <c r="CQ340" s="16"/>
      <c r="CR340" s="11"/>
      <c r="CS340" s="12"/>
      <c r="CT340" s="12"/>
      <c r="CU340" s="13"/>
      <c r="CV340" s="14"/>
      <c r="CW340" s="11"/>
      <c r="CX340" s="11"/>
      <c r="CY340" s="11"/>
      <c r="CZ340" s="11"/>
      <c r="DA340" s="11"/>
      <c r="DB340" s="11"/>
      <c r="DC340" s="11"/>
      <c r="DD340" s="11"/>
      <c r="DE340" s="11"/>
      <c r="DF340" s="11"/>
      <c r="DG340" s="11"/>
      <c r="DH340" s="11"/>
      <c r="DI340" s="16"/>
      <c r="DJ340" s="16"/>
      <c r="DK340" s="11"/>
      <c r="DL340" s="12"/>
      <c r="DM340" s="12"/>
      <c r="DN340" s="13"/>
      <c r="DO340" s="14"/>
      <c r="DP340" s="11"/>
      <c r="DQ340" s="11"/>
      <c r="DR340" s="11"/>
      <c r="DS340" s="11"/>
      <c r="DT340" s="11"/>
      <c r="DU340" s="11"/>
      <c r="DV340" s="11"/>
      <c r="DW340" s="11"/>
      <c r="DX340" s="11"/>
      <c r="DY340" s="11"/>
      <c r="DZ340" s="11"/>
      <c r="EA340" s="11"/>
      <c r="EB340" s="16"/>
      <c r="EC340" s="16"/>
      <c r="ED340" s="11"/>
      <c r="EE340" s="12"/>
      <c r="EF340" s="12"/>
      <c r="EG340" s="13"/>
      <c r="EH340" s="14"/>
      <c r="EI340" s="11"/>
      <c r="EJ340" s="11"/>
      <c r="EK340" s="11"/>
      <c r="EL340" s="11"/>
      <c r="EM340" s="11"/>
      <c r="EN340" s="11"/>
      <c r="EO340" s="11"/>
      <c r="EP340" s="11"/>
      <c r="EQ340" s="11"/>
      <c r="ER340" s="11"/>
      <c r="ES340" s="11"/>
      <c r="ET340" s="11"/>
      <c r="EU340" s="16"/>
      <c r="EV340" s="16"/>
      <c r="EW340" s="11"/>
      <c r="EX340" s="12"/>
      <c r="EY340" s="12"/>
      <c r="EZ340" s="13"/>
      <c r="FA340" s="14"/>
      <c r="FB340" s="11"/>
      <c r="FC340" s="11"/>
      <c r="FD340" s="11"/>
      <c r="FE340" s="11"/>
      <c r="FF340" s="11"/>
      <c r="FG340" s="11"/>
      <c r="FH340" s="11"/>
      <c r="FI340" s="11"/>
      <c r="FJ340" s="11"/>
      <c r="FK340" s="11"/>
      <c r="FL340" s="11"/>
      <c r="FM340" s="11"/>
      <c r="FN340" s="16"/>
      <c r="FO340" s="16"/>
      <c r="FP340" s="11"/>
      <c r="FQ340" s="12"/>
      <c r="FR340" s="12"/>
      <c r="FS340" s="13"/>
      <c r="FT340" s="14"/>
      <c r="FU340" s="11"/>
      <c r="FV340" s="11"/>
      <c r="FW340" s="11"/>
      <c r="FX340" s="11"/>
      <c r="FY340" s="11"/>
      <c r="FZ340" s="11"/>
      <c r="GA340" s="11"/>
      <c r="GB340" s="11"/>
      <c r="GC340" s="11"/>
      <c r="GD340" s="11"/>
      <c r="GE340" s="11"/>
      <c r="GF340" s="11"/>
      <c r="GG340" s="16"/>
      <c r="GH340" s="16"/>
      <c r="GI340" s="11"/>
      <c r="GJ340" s="12"/>
      <c r="GK340" s="12"/>
      <c r="GL340" s="13"/>
      <c r="GM340" s="14"/>
      <c r="GN340" s="11"/>
      <c r="GO340" s="11"/>
      <c r="GP340" s="11"/>
      <c r="GQ340" s="11"/>
      <c r="GR340" s="11"/>
      <c r="GS340" s="11"/>
      <c r="GT340" s="11"/>
      <c r="GU340" s="11"/>
      <c r="GV340" s="11"/>
      <c r="GW340" s="11"/>
      <c r="GX340" s="11"/>
      <c r="GY340" s="11"/>
      <c r="GZ340" s="16"/>
      <c r="HA340" s="16"/>
      <c r="HB340" s="11"/>
      <c r="HC340" s="12"/>
      <c r="HD340" s="12"/>
      <c r="HE340" s="13"/>
      <c r="HF340" s="14"/>
      <c r="HG340" s="11"/>
      <c r="HH340" s="11"/>
      <c r="HI340" s="11"/>
      <c r="HJ340" s="11"/>
      <c r="HK340" s="11"/>
      <c r="HL340" s="11"/>
      <c r="HM340" s="11"/>
      <c r="HN340" s="11"/>
      <c r="HO340" s="11"/>
      <c r="HP340" s="11"/>
      <c r="HQ340" s="11"/>
      <c r="HR340" s="11"/>
      <c r="HS340" s="16"/>
      <c r="HT340" s="16"/>
      <c r="HU340" s="11"/>
      <c r="HV340" s="12"/>
      <c r="HW340" s="12"/>
      <c r="HX340" s="13"/>
      <c r="HY340" s="14"/>
      <c r="HZ340" s="11"/>
      <c r="IA340" s="11"/>
      <c r="IB340" s="11"/>
      <c r="IC340" s="11"/>
      <c r="ID340" s="11"/>
      <c r="IE340" s="11"/>
      <c r="IF340" s="11"/>
      <c r="IG340" s="11"/>
      <c r="IH340" s="11"/>
      <c r="II340" s="11"/>
      <c r="IJ340" s="11"/>
      <c r="IK340" s="11"/>
      <c r="IL340" s="16"/>
      <c r="IM340" s="16"/>
      <c r="IN340" s="11"/>
      <c r="IO340" s="12"/>
      <c r="IP340" s="12"/>
      <c r="IQ340" s="13"/>
      <c r="IR340" s="14"/>
      <c r="IS340" s="11"/>
      <c r="IT340" s="11"/>
      <c r="IU340" s="11"/>
      <c r="IV340" s="11"/>
      <c r="IW340" s="11"/>
      <c r="IX340" s="11"/>
      <c r="IY340" s="11"/>
      <c r="IZ340" s="11"/>
      <c r="JA340" s="11"/>
      <c r="JB340" s="11"/>
      <c r="JC340" s="11"/>
      <c r="JD340" s="11"/>
      <c r="JE340" s="16"/>
      <c r="JF340" s="16"/>
      <c r="JG340" s="11"/>
      <c r="JH340" s="12"/>
      <c r="JI340" s="12"/>
      <c r="JJ340" s="13"/>
      <c r="JK340" s="14"/>
      <c r="JL340" s="11"/>
      <c r="JM340" s="11"/>
      <c r="JN340" s="11"/>
      <c r="JO340" s="11"/>
      <c r="JP340" s="11"/>
      <c r="JQ340" s="11"/>
      <c r="JR340" s="11"/>
      <c r="JS340" s="11"/>
      <c r="JT340" s="11"/>
      <c r="JU340" s="11"/>
      <c r="JV340" s="11"/>
      <c r="JW340" s="11"/>
      <c r="JX340" s="16"/>
      <c r="JY340" s="16"/>
      <c r="JZ340" s="11"/>
      <c r="KA340" s="12"/>
      <c r="KB340" s="12"/>
      <c r="KC340" s="13"/>
      <c r="KD340" s="14"/>
      <c r="KE340" s="11"/>
      <c r="KF340" s="11"/>
      <c r="KG340" s="11"/>
      <c r="KH340" s="11"/>
      <c r="KI340" s="11"/>
      <c r="KJ340" s="11"/>
      <c r="KK340" s="11"/>
      <c r="KL340" s="11"/>
      <c r="KM340" s="11"/>
      <c r="KN340" s="11"/>
      <c r="KO340" s="11"/>
      <c r="KP340" s="11"/>
      <c r="KQ340" s="16"/>
      <c r="KR340" s="16"/>
      <c r="KS340" s="11"/>
      <c r="KT340" s="12"/>
      <c r="KU340" s="12"/>
      <c r="KV340" s="13"/>
      <c r="KW340" s="14"/>
      <c r="KX340" s="11"/>
      <c r="KY340" s="11"/>
      <c r="KZ340" s="11"/>
      <c r="LA340" s="11"/>
      <c r="LB340" s="11"/>
      <c r="LC340" s="11"/>
      <c r="LD340" s="11"/>
      <c r="LE340" s="11"/>
      <c r="LF340" s="11"/>
      <c r="LG340" s="11"/>
      <c r="LH340" s="11"/>
      <c r="LI340" s="11"/>
      <c r="LJ340" s="16"/>
      <c r="LK340" s="16"/>
      <c r="LL340" s="11"/>
      <c r="LM340" s="12"/>
      <c r="LN340" s="12"/>
      <c r="LO340" s="13"/>
      <c r="LP340" s="14"/>
      <c r="LQ340" s="11"/>
      <c r="LR340" s="11"/>
      <c r="LS340" s="11"/>
      <c r="LT340" s="11"/>
      <c r="LU340" s="11"/>
      <c r="LV340" s="11"/>
      <c r="LW340" s="11"/>
      <c r="LX340" s="11"/>
      <c r="LY340" s="11"/>
      <c r="LZ340" s="11"/>
      <c r="MA340" s="11"/>
      <c r="MB340" s="11"/>
      <c r="MC340" s="16"/>
      <c r="MD340" s="16"/>
      <c r="ME340" s="11"/>
      <c r="MF340" s="12"/>
      <c r="MG340" s="12"/>
      <c r="MH340" s="13"/>
      <c r="MI340" s="14"/>
      <c r="MJ340" s="11"/>
      <c r="MK340" s="11"/>
      <c r="ML340" s="11"/>
      <c r="MM340" s="11"/>
      <c r="MN340" s="11"/>
      <c r="MO340" s="11"/>
      <c r="MP340" s="11"/>
      <c r="MQ340" s="11"/>
      <c r="MR340" s="11"/>
      <c r="MS340" s="11"/>
      <c r="MT340" s="11"/>
      <c r="MU340" s="11"/>
      <c r="MV340" s="16"/>
      <c r="MW340" s="16"/>
      <c r="MX340" s="11"/>
      <c r="MY340" s="12"/>
      <c r="MZ340" s="12"/>
      <c r="NA340" s="13"/>
      <c r="NB340" s="14"/>
      <c r="NC340" s="11"/>
      <c r="ND340" s="11"/>
      <c r="NE340" s="11"/>
      <c r="NF340" s="11"/>
      <c r="NG340" s="11"/>
      <c r="NH340" s="11"/>
      <c r="NI340" s="11"/>
      <c r="NJ340" s="11"/>
      <c r="NK340" s="11"/>
      <c r="NL340" s="11"/>
      <c r="NM340" s="11"/>
      <c r="NN340" s="11"/>
      <c r="NO340" s="16"/>
      <c r="NP340" s="16"/>
      <c r="NQ340" s="11"/>
      <c r="NR340" s="12"/>
      <c r="NS340" s="12"/>
      <c r="NT340" s="13"/>
      <c r="NU340" s="14"/>
      <c r="NV340" s="11"/>
      <c r="NW340" s="11"/>
      <c r="NX340" s="11"/>
      <c r="NY340" s="11"/>
      <c r="NZ340" s="11"/>
      <c r="OA340" s="11"/>
      <c r="OB340" s="11"/>
      <c r="OC340" s="11"/>
      <c r="OD340" s="11"/>
      <c r="OE340" s="11"/>
      <c r="OF340" s="11"/>
      <c r="OG340" s="11"/>
      <c r="OH340" s="16"/>
      <c r="OI340" s="16"/>
      <c r="OJ340" s="11"/>
      <c r="OK340" s="12"/>
      <c r="OL340" s="12"/>
      <c r="OM340" s="13"/>
      <c r="ON340" s="14"/>
      <c r="OO340" s="11"/>
      <c r="OP340" s="11"/>
      <c r="OQ340" s="11"/>
      <c r="OR340" s="11"/>
      <c r="OS340" s="11"/>
      <c r="OT340" s="11"/>
      <c r="OU340" s="11"/>
      <c r="OV340" s="11"/>
      <c r="OW340" s="11"/>
      <c r="OX340" s="11"/>
      <c r="OY340" s="11"/>
      <c r="OZ340" s="11"/>
      <c r="PA340" s="16"/>
      <c r="PB340" s="16"/>
    </row>
    <row r="341" spans="1:418" ht="100" customHeight="1" x14ac:dyDescent="0.75">
      <c r="A341" s="12">
        <v>3603</v>
      </c>
      <c r="B341" s="12" t="s">
        <v>3602</v>
      </c>
      <c r="C341" s="12" t="s">
        <v>7713</v>
      </c>
      <c r="D341" s="26">
        <v>1500</v>
      </c>
      <c r="E341" s="27">
        <v>2560</v>
      </c>
      <c r="F341" s="12" t="s">
        <v>8218</v>
      </c>
      <c r="G341" s="12" t="s">
        <v>8223</v>
      </c>
      <c r="H341" s="12" t="s">
        <v>8245</v>
      </c>
      <c r="I341" s="12">
        <v>1446759880</v>
      </c>
      <c r="J341" s="12">
        <v>1444164280</v>
      </c>
      <c r="K341" s="12" t="b">
        <v>0</v>
      </c>
      <c r="L341" s="12">
        <v>57</v>
      </c>
      <c r="M341" s="12" t="b">
        <v>1</v>
      </c>
      <c r="N341" s="12" t="s">
        <v>8273</v>
      </c>
      <c r="O341" s="12" t="s">
        <v>8274</v>
      </c>
      <c r="P341" s="12">
        <v>171</v>
      </c>
      <c r="Q341" s="12">
        <v>44.91</v>
      </c>
      <c r="R341" s="15">
        <v>42283.864351851851</v>
      </c>
      <c r="S341" s="15">
        <v>42313.906018518523</v>
      </c>
      <c r="T341" s="11"/>
      <c r="U341" s="12"/>
      <c r="V341" s="12"/>
      <c r="W341" s="13"/>
      <c r="X341" s="14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6"/>
      <c r="AL341" s="16"/>
      <c r="AM341" s="11"/>
      <c r="AN341" s="12"/>
      <c r="AO341" s="12"/>
      <c r="AP341" s="13"/>
      <c r="AQ341" s="14"/>
      <c r="AR341" s="11"/>
      <c r="AS341" s="11"/>
      <c r="AT341" s="11"/>
      <c r="AU341" s="11"/>
      <c r="AV341" s="11"/>
      <c r="AW341" s="11"/>
      <c r="AX341" s="11"/>
      <c r="AY341" s="11"/>
      <c r="AZ341" s="11"/>
      <c r="BA341" s="11"/>
      <c r="BB341" s="11"/>
      <c r="BC341" s="11"/>
      <c r="BD341" s="16"/>
      <c r="BE341" s="16"/>
      <c r="BF341" s="11"/>
      <c r="BG341" s="12"/>
      <c r="BH341" s="12"/>
      <c r="BI341" s="13"/>
      <c r="BJ341" s="14"/>
      <c r="BK341" s="11"/>
      <c r="BL341" s="11"/>
      <c r="BM341" s="11"/>
      <c r="BN341" s="11"/>
      <c r="BO341" s="11"/>
      <c r="BP341" s="11"/>
      <c r="BQ341" s="11"/>
      <c r="BR341" s="11"/>
      <c r="BS341" s="11"/>
      <c r="BT341" s="11"/>
      <c r="BU341" s="11"/>
      <c r="BV341" s="11"/>
      <c r="BW341" s="16"/>
      <c r="BX341" s="16"/>
      <c r="BY341" s="11"/>
      <c r="BZ341" s="12"/>
      <c r="CA341" s="12"/>
      <c r="CB341" s="13"/>
      <c r="CC341" s="14"/>
      <c r="CD341" s="11"/>
      <c r="CE341" s="11"/>
      <c r="CF341" s="11"/>
      <c r="CG341" s="11"/>
      <c r="CH341" s="11"/>
      <c r="CI341" s="11"/>
      <c r="CJ341" s="11"/>
      <c r="CK341" s="11"/>
      <c r="CL341" s="11"/>
      <c r="CM341" s="11"/>
      <c r="CN341" s="11"/>
      <c r="CO341" s="11"/>
      <c r="CP341" s="16"/>
      <c r="CQ341" s="16"/>
      <c r="CR341" s="11"/>
      <c r="CS341" s="12"/>
      <c r="CT341" s="12"/>
      <c r="CU341" s="13"/>
      <c r="CV341" s="14"/>
      <c r="CW341" s="11"/>
      <c r="CX341" s="11"/>
      <c r="CY341" s="11"/>
      <c r="CZ341" s="11"/>
      <c r="DA341" s="11"/>
      <c r="DB341" s="11"/>
      <c r="DC341" s="11"/>
      <c r="DD341" s="11"/>
      <c r="DE341" s="11"/>
      <c r="DF341" s="11"/>
      <c r="DG341" s="11"/>
      <c r="DH341" s="11"/>
      <c r="DI341" s="16"/>
      <c r="DJ341" s="16"/>
      <c r="DK341" s="11"/>
      <c r="DL341" s="12"/>
      <c r="DM341" s="12"/>
      <c r="DN341" s="13"/>
      <c r="DO341" s="14"/>
      <c r="DP341" s="11"/>
      <c r="DQ341" s="11"/>
      <c r="DR341" s="11"/>
      <c r="DS341" s="11"/>
      <c r="DT341" s="11"/>
      <c r="DU341" s="11"/>
      <c r="DV341" s="11"/>
      <c r="DW341" s="11"/>
      <c r="DX341" s="11"/>
      <c r="DY341" s="11"/>
      <c r="DZ341" s="11"/>
      <c r="EA341" s="11"/>
      <c r="EB341" s="16"/>
      <c r="EC341" s="16"/>
      <c r="ED341" s="11"/>
      <c r="EE341" s="12"/>
      <c r="EF341" s="12"/>
      <c r="EG341" s="13"/>
      <c r="EH341" s="14"/>
      <c r="EI341" s="11"/>
      <c r="EJ341" s="11"/>
      <c r="EK341" s="11"/>
      <c r="EL341" s="11"/>
      <c r="EM341" s="11"/>
      <c r="EN341" s="11"/>
      <c r="EO341" s="11"/>
      <c r="EP341" s="11"/>
      <c r="EQ341" s="11"/>
      <c r="ER341" s="11"/>
      <c r="ES341" s="11"/>
      <c r="ET341" s="11"/>
      <c r="EU341" s="16"/>
      <c r="EV341" s="16"/>
      <c r="EW341" s="11"/>
      <c r="EX341" s="12"/>
      <c r="EY341" s="12"/>
      <c r="EZ341" s="13"/>
      <c r="FA341" s="14"/>
      <c r="FB341" s="11"/>
      <c r="FC341" s="11"/>
      <c r="FD341" s="11"/>
      <c r="FE341" s="11"/>
      <c r="FF341" s="11"/>
      <c r="FG341" s="11"/>
      <c r="FH341" s="11"/>
      <c r="FI341" s="11"/>
      <c r="FJ341" s="11"/>
      <c r="FK341" s="11"/>
      <c r="FL341" s="11"/>
      <c r="FM341" s="11"/>
      <c r="FN341" s="16"/>
      <c r="FO341" s="16"/>
      <c r="FP341" s="11"/>
      <c r="FQ341" s="12"/>
      <c r="FR341" s="12"/>
      <c r="FS341" s="13"/>
      <c r="FT341" s="14"/>
      <c r="FU341" s="11"/>
      <c r="FV341" s="11"/>
      <c r="FW341" s="11"/>
      <c r="FX341" s="11"/>
      <c r="FY341" s="11"/>
      <c r="FZ341" s="11"/>
      <c r="GA341" s="11"/>
      <c r="GB341" s="11"/>
      <c r="GC341" s="11"/>
      <c r="GD341" s="11"/>
      <c r="GE341" s="11"/>
      <c r="GF341" s="11"/>
      <c r="GG341" s="16"/>
      <c r="GH341" s="16"/>
      <c r="GI341" s="11"/>
      <c r="GJ341" s="12"/>
      <c r="GK341" s="12"/>
      <c r="GL341" s="13"/>
      <c r="GM341" s="14"/>
      <c r="GN341" s="11"/>
      <c r="GO341" s="11"/>
      <c r="GP341" s="11"/>
      <c r="GQ341" s="11"/>
      <c r="GR341" s="11"/>
      <c r="GS341" s="11"/>
      <c r="GT341" s="11"/>
      <c r="GU341" s="11"/>
      <c r="GV341" s="11"/>
      <c r="GW341" s="11"/>
      <c r="GX341" s="11"/>
      <c r="GY341" s="11"/>
      <c r="GZ341" s="16"/>
      <c r="HA341" s="16"/>
      <c r="HB341" s="11"/>
      <c r="HC341" s="12"/>
      <c r="HD341" s="12"/>
      <c r="HE341" s="13"/>
      <c r="HF341" s="14"/>
      <c r="HG341" s="11"/>
      <c r="HH341" s="11"/>
      <c r="HI341" s="11"/>
      <c r="HJ341" s="11"/>
      <c r="HK341" s="11"/>
      <c r="HL341" s="11"/>
      <c r="HM341" s="11"/>
      <c r="HN341" s="11"/>
      <c r="HO341" s="11"/>
      <c r="HP341" s="11"/>
      <c r="HQ341" s="11"/>
      <c r="HR341" s="11"/>
      <c r="HS341" s="16"/>
      <c r="HT341" s="16"/>
      <c r="HU341" s="11"/>
      <c r="HV341" s="12"/>
      <c r="HW341" s="12"/>
      <c r="HX341" s="13"/>
      <c r="HY341" s="14"/>
      <c r="HZ341" s="11"/>
      <c r="IA341" s="11"/>
      <c r="IB341" s="11"/>
      <c r="IC341" s="11"/>
      <c r="ID341" s="11"/>
      <c r="IE341" s="11"/>
      <c r="IF341" s="11"/>
      <c r="IG341" s="11"/>
      <c r="IH341" s="11"/>
      <c r="II341" s="11"/>
      <c r="IJ341" s="11"/>
      <c r="IK341" s="11"/>
      <c r="IL341" s="16"/>
      <c r="IM341" s="16"/>
      <c r="IN341" s="11"/>
      <c r="IO341" s="12"/>
      <c r="IP341" s="12"/>
      <c r="IQ341" s="13"/>
      <c r="IR341" s="14"/>
      <c r="IS341" s="11"/>
      <c r="IT341" s="11"/>
      <c r="IU341" s="11"/>
      <c r="IV341" s="11"/>
      <c r="IW341" s="11"/>
      <c r="IX341" s="11"/>
      <c r="IY341" s="11"/>
      <c r="IZ341" s="11"/>
      <c r="JA341" s="11"/>
      <c r="JB341" s="11"/>
      <c r="JC341" s="11"/>
      <c r="JD341" s="11"/>
      <c r="JE341" s="16"/>
      <c r="JF341" s="16"/>
      <c r="JG341" s="11"/>
      <c r="JH341" s="12"/>
      <c r="JI341" s="12"/>
      <c r="JJ341" s="13"/>
      <c r="JK341" s="14"/>
      <c r="JL341" s="11"/>
      <c r="JM341" s="11"/>
      <c r="JN341" s="11"/>
      <c r="JO341" s="11"/>
      <c r="JP341" s="11"/>
      <c r="JQ341" s="11"/>
      <c r="JR341" s="11"/>
      <c r="JS341" s="11"/>
      <c r="JT341" s="11"/>
      <c r="JU341" s="11"/>
      <c r="JV341" s="11"/>
      <c r="JW341" s="11"/>
      <c r="JX341" s="16"/>
      <c r="JY341" s="16"/>
      <c r="JZ341" s="11"/>
      <c r="KA341" s="12"/>
      <c r="KB341" s="12"/>
      <c r="KC341" s="13"/>
      <c r="KD341" s="14"/>
      <c r="KE341" s="11"/>
      <c r="KF341" s="11"/>
      <c r="KG341" s="11"/>
      <c r="KH341" s="11"/>
      <c r="KI341" s="11"/>
      <c r="KJ341" s="11"/>
      <c r="KK341" s="11"/>
      <c r="KL341" s="11"/>
      <c r="KM341" s="11"/>
      <c r="KN341" s="11"/>
      <c r="KO341" s="11"/>
      <c r="KP341" s="11"/>
      <c r="KQ341" s="16"/>
      <c r="KR341" s="16"/>
      <c r="KS341" s="11"/>
      <c r="KT341" s="12"/>
      <c r="KU341" s="12"/>
      <c r="KV341" s="13"/>
      <c r="KW341" s="14"/>
      <c r="KX341" s="11"/>
      <c r="KY341" s="11"/>
      <c r="KZ341" s="11"/>
      <c r="LA341" s="11"/>
      <c r="LB341" s="11"/>
      <c r="LC341" s="11"/>
      <c r="LD341" s="11"/>
      <c r="LE341" s="11"/>
      <c r="LF341" s="11"/>
      <c r="LG341" s="11"/>
      <c r="LH341" s="11"/>
      <c r="LI341" s="11"/>
      <c r="LJ341" s="16"/>
      <c r="LK341" s="16"/>
      <c r="LL341" s="11"/>
      <c r="LM341" s="12"/>
      <c r="LN341" s="12"/>
      <c r="LO341" s="13"/>
      <c r="LP341" s="14"/>
      <c r="LQ341" s="11"/>
      <c r="LR341" s="11"/>
      <c r="LS341" s="11"/>
      <c r="LT341" s="11"/>
      <c r="LU341" s="11"/>
      <c r="LV341" s="11"/>
      <c r="LW341" s="11"/>
      <c r="LX341" s="11"/>
      <c r="LY341" s="11"/>
      <c r="LZ341" s="11"/>
      <c r="MA341" s="11"/>
      <c r="MB341" s="11"/>
      <c r="MC341" s="16"/>
      <c r="MD341" s="16"/>
      <c r="ME341" s="11"/>
      <c r="MF341" s="12"/>
      <c r="MG341" s="12"/>
      <c r="MH341" s="13"/>
      <c r="MI341" s="14"/>
      <c r="MJ341" s="11"/>
      <c r="MK341" s="11"/>
      <c r="ML341" s="11"/>
      <c r="MM341" s="11"/>
      <c r="MN341" s="11"/>
      <c r="MO341" s="11"/>
      <c r="MP341" s="11"/>
      <c r="MQ341" s="11"/>
      <c r="MR341" s="11"/>
      <c r="MS341" s="11"/>
      <c r="MT341" s="11"/>
      <c r="MU341" s="11"/>
      <c r="MV341" s="16"/>
      <c r="MW341" s="16"/>
      <c r="MX341" s="11"/>
      <c r="MY341" s="12"/>
      <c r="MZ341" s="12"/>
      <c r="NA341" s="13"/>
      <c r="NB341" s="14"/>
      <c r="NC341" s="11"/>
      <c r="ND341" s="11"/>
      <c r="NE341" s="11"/>
      <c r="NF341" s="11"/>
      <c r="NG341" s="11"/>
      <c r="NH341" s="11"/>
      <c r="NI341" s="11"/>
      <c r="NJ341" s="11"/>
      <c r="NK341" s="11"/>
      <c r="NL341" s="11"/>
      <c r="NM341" s="11"/>
      <c r="NN341" s="11"/>
      <c r="NO341" s="16"/>
      <c r="NP341" s="16"/>
      <c r="NQ341" s="11"/>
      <c r="NR341" s="12"/>
      <c r="NS341" s="12"/>
      <c r="NT341" s="13"/>
      <c r="NU341" s="14"/>
      <c r="NV341" s="11"/>
      <c r="NW341" s="11"/>
      <c r="NX341" s="11"/>
      <c r="NY341" s="11"/>
      <c r="NZ341" s="11"/>
      <c r="OA341" s="11"/>
      <c r="OB341" s="11"/>
      <c r="OC341" s="11"/>
      <c r="OD341" s="11"/>
      <c r="OE341" s="11"/>
      <c r="OF341" s="11"/>
      <c r="OG341" s="11"/>
      <c r="OH341" s="16"/>
      <c r="OI341" s="16"/>
      <c r="OJ341" s="11"/>
      <c r="OK341" s="12"/>
      <c r="OL341" s="12"/>
      <c r="OM341" s="13"/>
      <c r="ON341" s="14"/>
      <c r="OO341" s="11"/>
      <c r="OP341" s="11"/>
      <c r="OQ341" s="11"/>
      <c r="OR341" s="11"/>
      <c r="OS341" s="11"/>
      <c r="OT341" s="11"/>
      <c r="OU341" s="11"/>
      <c r="OV341" s="11"/>
      <c r="OW341" s="11"/>
      <c r="OX341" s="11"/>
      <c r="OY341" s="11"/>
      <c r="OZ341" s="11"/>
      <c r="PA341" s="16"/>
      <c r="PB341" s="16"/>
    </row>
    <row r="342" spans="1:418" ht="100" customHeight="1" x14ac:dyDescent="0.75">
      <c r="A342" s="12">
        <v>3604</v>
      </c>
      <c r="B342" s="12" t="s">
        <v>3603</v>
      </c>
      <c r="C342" s="12" t="s">
        <v>7714</v>
      </c>
      <c r="D342" s="26">
        <v>3000</v>
      </c>
      <c r="E342" s="27">
        <v>3385</v>
      </c>
      <c r="F342" s="12" t="s">
        <v>8218</v>
      </c>
      <c r="G342" s="12" t="s">
        <v>8223</v>
      </c>
      <c r="H342" s="12" t="s">
        <v>8245</v>
      </c>
      <c r="I342" s="12">
        <v>1461913140</v>
      </c>
      <c r="J342" s="12">
        <v>1461370956</v>
      </c>
      <c r="K342" s="12" t="b">
        <v>0</v>
      </c>
      <c r="L342" s="12">
        <v>69</v>
      </c>
      <c r="M342" s="12" t="b">
        <v>1</v>
      </c>
      <c r="N342" s="12" t="s">
        <v>8273</v>
      </c>
      <c r="O342" s="12" t="s">
        <v>8274</v>
      </c>
      <c r="P342" s="12">
        <v>113</v>
      </c>
      <c r="Q342" s="12">
        <v>49.06</v>
      </c>
      <c r="R342" s="15">
        <v>42483.015694444446</v>
      </c>
      <c r="S342" s="15">
        <v>42489.290972222225</v>
      </c>
      <c r="T342" s="11"/>
      <c r="U342" s="12"/>
      <c r="V342" s="12"/>
      <c r="W342" s="13"/>
      <c r="X342" s="14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6"/>
      <c r="AL342" s="16"/>
      <c r="AM342" s="11"/>
      <c r="AN342" s="12"/>
      <c r="AO342" s="12"/>
      <c r="AP342" s="13"/>
      <c r="AQ342" s="14"/>
      <c r="AR342" s="11"/>
      <c r="AS342" s="11"/>
      <c r="AT342" s="11"/>
      <c r="AU342" s="11"/>
      <c r="AV342" s="11"/>
      <c r="AW342" s="11"/>
      <c r="AX342" s="11"/>
      <c r="AY342" s="11"/>
      <c r="AZ342" s="11"/>
      <c r="BA342" s="11"/>
      <c r="BB342" s="11"/>
      <c r="BC342" s="11"/>
      <c r="BD342" s="16"/>
      <c r="BE342" s="16"/>
      <c r="BF342" s="11"/>
      <c r="BG342" s="12"/>
      <c r="BH342" s="12"/>
      <c r="BI342" s="13"/>
      <c r="BJ342" s="14"/>
      <c r="BK342" s="11"/>
      <c r="BL342" s="11"/>
      <c r="BM342" s="11"/>
      <c r="BN342" s="11"/>
      <c r="BO342" s="11"/>
      <c r="BP342" s="11"/>
      <c r="BQ342" s="11"/>
      <c r="BR342" s="11"/>
      <c r="BS342" s="11"/>
      <c r="BT342" s="11"/>
      <c r="BU342" s="11"/>
      <c r="BV342" s="11"/>
      <c r="BW342" s="16"/>
      <c r="BX342" s="16"/>
      <c r="BY342" s="11"/>
      <c r="BZ342" s="12"/>
      <c r="CA342" s="12"/>
      <c r="CB342" s="13"/>
      <c r="CC342" s="14"/>
      <c r="CD342" s="11"/>
      <c r="CE342" s="11"/>
      <c r="CF342" s="11"/>
      <c r="CG342" s="11"/>
      <c r="CH342" s="11"/>
      <c r="CI342" s="11"/>
      <c r="CJ342" s="11"/>
      <c r="CK342" s="11"/>
      <c r="CL342" s="11"/>
      <c r="CM342" s="11"/>
      <c r="CN342" s="11"/>
      <c r="CO342" s="11"/>
      <c r="CP342" s="16"/>
      <c r="CQ342" s="16"/>
      <c r="CR342" s="11"/>
      <c r="CS342" s="12"/>
      <c r="CT342" s="12"/>
      <c r="CU342" s="13"/>
      <c r="CV342" s="14"/>
      <c r="CW342" s="11"/>
      <c r="CX342" s="11"/>
      <c r="CY342" s="11"/>
      <c r="CZ342" s="11"/>
      <c r="DA342" s="11"/>
      <c r="DB342" s="11"/>
      <c r="DC342" s="11"/>
      <c r="DD342" s="11"/>
      <c r="DE342" s="11"/>
      <c r="DF342" s="11"/>
      <c r="DG342" s="11"/>
      <c r="DH342" s="11"/>
      <c r="DI342" s="16"/>
      <c r="DJ342" s="16"/>
      <c r="DK342" s="11"/>
      <c r="DL342" s="12"/>
      <c r="DM342" s="12"/>
      <c r="DN342" s="13"/>
      <c r="DO342" s="14"/>
      <c r="DP342" s="11"/>
      <c r="DQ342" s="11"/>
      <c r="DR342" s="11"/>
      <c r="DS342" s="11"/>
      <c r="DT342" s="11"/>
      <c r="DU342" s="11"/>
      <c r="DV342" s="11"/>
      <c r="DW342" s="11"/>
      <c r="DX342" s="11"/>
      <c r="DY342" s="11"/>
      <c r="DZ342" s="11"/>
      <c r="EA342" s="11"/>
      <c r="EB342" s="16"/>
      <c r="EC342" s="16"/>
      <c r="ED342" s="11"/>
      <c r="EE342" s="12"/>
      <c r="EF342" s="12"/>
      <c r="EG342" s="13"/>
      <c r="EH342" s="14"/>
      <c r="EI342" s="11"/>
      <c r="EJ342" s="11"/>
      <c r="EK342" s="11"/>
      <c r="EL342" s="11"/>
      <c r="EM342" s="11"/>
      <c r="EN342" s="11"/>
      <c r="EO342" s="11"/>
      <c r="EP342" s="11"/>
      <c r="EQ342" s="11"/>
      <c r="ER342" s="11"/>
      <c r="ES342" s="11"/>
      <c r="ET342" s="11"/>
      <c r="EU342" s="16"/>
      <c r="EV342" s="16"/>
      <c r="EW342" s="11"/>
      <c r="EX342" s="12"/>
      <c r="EY342" s="12"/>
      <c r="EZ342" s="13"/>
      <c r="FA342" s="14"/>
      <c r="FB342" s="11"/>
      <c r="FC342" s="11"/>
      <c r="FD342" s="11"/>
      <c r="FE342" s="11"/>
      <c r="FF342" s="11"/>
      <c r="FG342" s="11"/>
      <c r="FH342" s="11"/>
      <c r="FI342" s="11"/>
      <c r="FJ342" s="11"/>
      <c r="FK342" s="11"/>
      <c r="FL342" s="11"/>
      <c r="FM342" s="11"/>
      <c r="FN342" s="16"/>
      <c r="FO342" s="16"/>
      <c r="FP342" s="11"/>
      <c r="FQ342" s="12"/>
      <c r="FR342" s="12"/>
      <c r="FS342" s="13"/>
      <c r="FT342" s="14"/>
      <c r="FU342" s="11"/>
      <c r="FV342" s="11"/>
      <c r="FW342" s="11"/>
      <c r="FX342" s="11"/>
      <c r="FY342" s="11"/>
      <c r="FZ342" s="11"/>
      <c r="GA342" s="11"/>
      <c r="GB342" s="11"/>
      <c r="GC342" s="11"/>
      <c r="GD342" s="11"/>
      <c r="GE342" s="11"/>
      <c r="GF342" s="11"/>
      <c r="GG342" s="16"/>
      <c r="GH342" s="16"/>
      <c r="GI342" s="11"/>
      <c r="GJ342" s="12"/>
      <c r="GK342" s="12"/>
      <c r="GL342" s="13"/>
      <c r="GM342" s="14"/>
      <c r="GN342" s="11"/>
      <c r="GO342" s="11"/>
      <c r="GP342" s="11"/>
      <c r="GQ342" s="11"/>
      <c r="GR342" s="11"/>
      <c r="GS342" s="11"/>
      <c r="GT342" s="11"/>
      <c r="GU342" s="11"/>
      <c r="GV342" s="11"/>
      <c r="GW342" s="11"/>
      <c r="GX342" s="11"/>
      <c r="GY342" s="11"/>
      <c r="GZ342" s="16"/>
      <c r="HA342" s="16"/>
      <c r="HB342" s="11"/>
      <c r="HC342" s="12"/>
      <c r="HD342" s="12"/>
      <c r="HE342" s="13"/>
      <c r="HF342" s="14"/>
      <c r="HG342" s="11"/>
      <c r="HH342" s="11"/>
      <c r="HI342" s="11"/>
      <c r="HJ342" s="11"/>
      <c r="HK342" s="11"/>
      <c r="HL342" s="11"/>
      <c r="HM342" s="11"/>
      <c r="HN342" s="11"/>
      <c r="HO342" s="11"/>
      <c r="HP342" s="11"/>
      <c r="HQ342" s="11"/>
      <c r="HR342" s="11"/>
      <c r="HS342" s="16"/>
      <c r="HT342" s="16"/>
      <c r="HU342" s="11"/>
      <c r="HV342" s="12"/>
      <c r="HW342" s="12"/>
      <c r="HX342" s="13"/>
      <c r="HY342" s="14"/>
      <c r="HZ342" s="11"/>
      <c r="IA342" s="11"/>
      <c r="IB342" s="11"/>
      <c r="IC342" s="11"/>
      <c r="ID342" s="11"/>
      <c r="IE342" s="11"/>
      <c r="IF342" s="11"/>
      <c r="IG342" s="11"/>
      <c r="IH342" s="11"/>
      <c r="II342" s="11"/>
      <c r="IJ342" s="11"/>
      <c r="IK342" s="11"/>
      <c r="IL342" s="16"/>
      <c r="IM342" s="16"/>
      <c r="IN342" s="11"/>
      <c r="IO342" s="12"/>
      <c r="IP342" s="12"/>
      <c r="IQ342" s="13"/>
      <c r="IR342" s="14"/>
      <c r="IS342" s="11"/>
      <c r="IT342" s="11"/>
      <c r="IU342" s="11"/>
      <c r="IV342" s="11"/>
      <c r="IW342" s="11"/>
      <c r="IX342" s="11"/>
      <c r="IY342" s="11"/>
      <c r="IZ342" s="11"/>
      <c r="JA342" s="11"/>
      <c r="JB342" s="11"/>
      <c r="JC342" s="11"/>
      <c r="JD342" s="11"/>
      <c r="JE342" s="16"/>
      <c r="JF342" s="16"/>
      <c r="JG342" s="11"/>
      <c r="JH342" s="12"/>
      <c r="JI342" s="12"/>
      <c r="JJ342" s="13"/>
      <c r="JK342" s="14"/>
      <c r="JL342" s="11"/>
      <c r="JM342" s="11"/>
      <c r="JN342" s="11"/>
      <c r="JO342" s="11"/>
      <c r="JP342" s="11"/>
      <c r="JQ342" s="11"/>
      <c r="JR342" s="11"/>
      <c r="JS342" s="11"/>
      <c r="JT342" s="11"/>
      <c r="JU342" s="11"/>
      <c r="JV342" s="11"/>
      <c r="JW342" s="11"/>
      <c r="JX342" s="16"/>
      <c r="JY342" s="16"/>
      <c r="JZ342" s="11"/>
      <c r="KA342" s="12"/>
      <c r="KB342" s="12"/>
      <c r="KC342" s="13"/>
      <c r="KD342" s="14"/>
      <c r="KE342" s="11"/>
      <c r="KF342" s="11"/>
      <c r="KG342" s="11"/>
      <c r="KH342" s="11"/>
      <c r="KI342" s="11"/>
      <c r="KJ342" s="11"/>
      <c r="KK342" s="11"/>
      <c r="KL342" s="11"/>
      <c r="KM342" s="11"/>
      <c r="KN342" s="11"/>
      <c r="KO342" s="11"/>
      <c r="KP342" s="11"/>
      <c r="KQ342" s="16"/>
      <c r="KR342" s="16"/>
      <c r="KS342" s="11"/>
      <c r="KT342" s="12"/>
      <c r="KU342" s="12"/>
      <c r="KV342" s="13"/>
      <c r="KW342" s="14"/>
      <c r="KX342" s="11"/>
      <c r="KY342" s="11"/>
      <c r="KZ342" s="11"/>
      <c r="LA342" s="11"/>
      <c r="LB342" s="11"/>
      <c r="LC342" s="11"/>
      <c r="LD342" s="11"/>
      <c r="LE342" s="11"/>
      <c r="LF342" s="11"/>
      <c r="LG342" s="11"/>
      <c r="LH342" s="11"/>
      <c r="LI342" s="11"/>
      <c r="LJ342" s="16"/>
      <c r="LK342" s="16"/>
      <c r="LL342" s="11"/>
      <c r="LM342" s="12"/>
      <c r="LN342" s="12"/>
      <c r="LO342" s="13"/>
      <c r="LP342" s="14"/>
      <c r="LQ342" s="11"/>
      <c r="LR342" s="11"/>
      <c r="LS342" s="11"/>
      <c r="LT342" s="11"/>
      <c r="LU342" s="11"/>
      <c r="LV342" s="11"/>
      <c r="LW342" s="11"/>
      <c r="LX342" s="11"/>
      <c r="LY342" s="11"/>
      <c r="LZ342" s="11"/>
      <c r="MA342" s="11"/>
      <c r="MB342" s="11"/>
      <c r="MC342" s="16"/>
      <c r="MD342" s="16"/>
      <c r="ME342" s="11"/>
      <c r="MF342" s="12"/>
      <c r="MG342" s="12"/>
      <c r="MH342" s="13"/>
      <c r="MI342" s="14"/>
      <c r="MJ342" s="11"/>
      <c r="MK342" s="11"/>
      <c r="ML342" s="11"/>
      <c r="MM342" s="11"/>
      <c r="MN342" s="11"/>
      <c r="MO342" s="11"/>
      <c r="MP342" s="11"/>
      <c r="MQ342" s="11"/>
      <c r="MR342" s="11"/>
      <c r="MS342" s="11"/>
      <c r="MT342" s="11"/>
      <c r="MU342" s="11"/>
      <c r="MV342" s="16"/>
      <c r="MW342" s="16"/>
      <c r="MX342" s="11"/>
      <c r="MY342" s="12"/>
      <c r="MZ342" s="12"/>
      <c r="NA342" s="13"/>
      <c r="NB342" s="14"/>
      <c r="NC342" s="11"/>
      <c r="ND342" s="11"/>
      <c r="NE342" s="11"/>
      <c r="NF342" s="11"/>
      <c r="NG342" s="11"/>
      <c r="NH342" s="11"/>
      <c r="NI342" s="11"/>
      <c r="NJ342" s="11"/>
      <c r="NK342" s="11"/>
      <c r="NL342" s="11"/>
      <c r="NM342" s="11"/>
      <c r="NN342" s="11"/>
      <c r="NO342" s="16"/>
      <c r="NP342" s="16"/>
      <c r="NQ342" s="11"/>
      <c r="NR342" s="12"/>
      <c r="NS342" s="12"/>
      <c r="NT342" s="13"/>
      <c r="NU342" s="14"/>
      <c r="NV342" s="11"/>
      <c r="NW342" s="11"/>
      <c r="NX342" s="11"/>
      <c r="NY342" s="11"/>
      <c r="NZ342" s="11"/>
      <c r="OA342" s="11"/>
      <c r="OB342" s="11"/>
      <c r="OC342" s="11"/>
      <c r="OD342" s="11"/>
      <c r="OE342" s="11"/>
      <c r="OF342" s="11"/>
      <c r="OG342" s="11"/>
      <c r="OH342" s="16"/>
      <c r="OI342" s="16"/>
      <c r="OJ342" s="11"/>
      <c r="OK342" s="12"/>
      <c r="OL342" s="12"/>
      <c r="OM342" s="13"/>
      <c r="ON342" s="14"/>
      <c r="OO342" s="11"/>
      <c r="OP342" s="11"/>
      <c r="OQ342" s="11"/>
      <c r="OR342" s="11"/>
      <c r="OS342" s="11"/>
      <c r="OT342" s="11"/>
      <c r="OU342" s="11"/>
      <c r="OV342" s="11"/>
      <c r="OW342" s="11"/>
      <c r="OX342" s="11"/>
      <c r="OY342" s="11"/>
      <c r="OZ342" s="11"/>
      <c r="PA342" s="16"/>
      <c r="PB342" s="16"/>
    </row>
    <row r="343" spans="1:418" ht="100" customHeight="1" x14ac:dyDescent="0.75">
      <c r="A343" s="12">
        <v>3613</v>
      </c>
      <c r="B343" s="12" t="s">
        <v>3612</v>
      </c>
      <c r="C343" s="12" t="s">
        <v>7723</v>
      </c>
      <c r="D343" s="26">
        <v>1250</v>
      </c>
      <c r="E343" s="27">
        <v>1250</v>
      </c>
      <c r="F343" s="12" t="s">
        <v>8218</v>
      </c>
      <c r="G343" s="12" t="s">
        <v>8223</v>
      </c>
      <c r="H343" s="12" t="s">
        <v>8245</v>
      </c>
      <c r="I343" s="12">
        <v>1403964574</v>
      </c>
      <c r="J343" s="12">
        <v>1401372574</v>
      </c>
      <c r="K343" s="12" t="b">
        <v>0</v>
      </c>
      <c r="L343" s="12">
        <v>20</v>
      </c>
      <c r="M343" s="12" t="b">
        <v>1</v>
      </c>
      <c r="N343" s="12" t="s">
        <v>8273</v>
      </c>
      <c r="O343" s="12" t="s">
        <v>8274</v>
      </c>
      <c r="P343" s="12">
        <v>100</v>
      </c>
      <c r="Q343" s="12">
        <v>62.5</v>
      </c>
      <c r="R343" s="15">
        <v>41788.58997685185</v>
      </c>
      <c r="S343" s="15">
        <v>41818.58997685185</v>
      </c>
      <c r="T343" s="11"/>
      <c r="U343" s="12"/>
      <c r="V343" s="12"/>
      <c r="W343" s="13"/>
      <c r="X343" s="14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6"/>
      <c r="AL343" s="16"/>
      <c r="AM343" s="11"/>
      <c r="AN343" s="12"/>
      <c r="AO343" s="12"/>
      <c r="AP343" s="13"/>
      <c r="AQ343" s="14"/>
      <c r="AR343" s="11"/>
      <c r="AS343" s="11"/>
      <c r="AT343" s="11"/>
      <c r="AU343" s="11"/>
      <c r="AV343" s="11"/>
      <c r="AW343" s="11"/>
      <c r="AX343" s="11"/>
      <c r="AY343" s="11"/>
      <c r="AZ343" s="11"/>
      <c r="BA343" s="11"/>
      <c r="BB343" s="11"/>
      <c r="BC343" s="11"/>
      <c r="BD343" s="16"/>
      <c r="BE343" s="16"/>
      <c r="BF343" s="11"/>
      <c r="BG343" s="12"/>
      <c r="BH343" s="12"/>
      <c r="BI343" s="13"/>
      <c r="BJ343" s="14"/>
      <c r="BK343" s="11"/>
      <c r="BL343" s="11"/>
      <c r="BM343" s="11"/>
      <c r="BN343" s="11"/>
      <c r="BO343" s="11"/>
      <c r="BP343" s="11"/>
      <c r="BQ343" s="11"/>
      <c r="BR343" s="11"/>
      <c r="BS343" s="11"/>
      <c r="BT343" s="11"/>
      <c r="BU343" s="11"/>
      <c r="BV343" s="11"/>
      <c r="BW343" s="16"/>
      <c r="BX343" s="16"/>
      <c r="BY343" s="11"/>
      <c r="BZ343" s="12"/>
      <c r="CA343" s="12"/>
      <c r="CB343" s="13"/>
      <c r="CC343" s="14"/>
      <c r="CD343" s="11"/>
      <c r="CE343" s="11"/>
      <c r="CF343" s="11"/>
      <c r="CG343" s="11"/>
      <c r="CH343" s="11"/>
      <c r="CI343" s="11"/>
      <c r="CJ343" s="11"/>
      <c r="CK343" s="11"/>
      <c r="CL343" s="11"/>
      <c r="CM343" s="11"/>
      <c r="CN343" s="11"/>
      <c r="CO343" s="11"/>
      <c r="CP343" s="16"/>
      <c r="CQ343" s="16"/>
      <c r="CR343" s="11"/>
      <c r="CS343" s="12"/>
      <c r="CT343" s="12"/>
      <c r="CU343" s="13"/>
      <c r="CV343" s="14"/>
      <c r="CW343" s="11"/>
      <c r="CX343" s="11"/>
      <c r="CY343" s="11"/>
      <c r="CZ343" s="11"/>
      <c r="DA343" s="11"/>
      <c r="DB343" s="11"/>
      <c r="DC343" s="11"/>
      <c r="DD343" s="11"/>
      <c r="DE343" s="11"/>
      <c r="DF343" s="11"/>
      <c r="DG343" s="11"/>
      <c r="DH343" s="11"/>
      <c r="DI343" s="16"/>
      <c r="DJ343" s="16"/>
      <c r="DK343" s="11"/>
      <c r="DL343" s="12"/>
      <c r="DM343" s="12"/>
      <c r="DN343" s="13"/>
      <c r="DO343" s="14"/>
      <c r="DP343" s="11"/>
      <c r="DQ343" s="11"/>
      <c r="DR343" s="11"/>
      <c r="DS343" s="11"/>
      <c r="DT343" s="11"/>
      <c r="DU343" s="11"/>
      <c r="DV343" s="11"/>
      <c r="DW343" s="11"/>
      <c r="DX343" s="11"/>
      <c r="DY343" s="11"/>
      <c r="DZ343" s="11"/>
      <c r="EA343" s="11"/>
      <c r="EB343" s="16"/>
      <c r="EC343" s="16"/>
      <c r="ED343" s="11"/>
      <c r="EE343" s="12"/>
      <c r="EF343" s="12"/>
      <c r="EG343" s="13"/>
      <c r="EH343" s="14"/>
      <c r="EI343" s="11"/>
      <c r="EJ343" s="11"/>
      <c r="EK343" s="11"/>
      <c r="EL343" s="11"/>
      <c r="EM343" s="11"/>
      <c r="EN343" s="11"/>
      <c r="EO343" s="11"/>
      <c r="EP343" s="11"/>
      <c r="EQ343" s="11"/>
      <c r="ER343" s="11"/>
      <c r="ES343" s="11"/>
      <c r="ET343" s="11"/>
      <c r="EU343" s="16"/>
      <c r="EV343" s="16"/>
      <c r="EW343" s="11"/>
      <c r="EX343" s="12"/>
      <c r="EY343" s="12"/>
      <c r="EZ343" s="13"/>
      <c r="FA343" s="14"/>
      <c r="FB343" s="11"/>
      <c r="FC343" s="11"/>
      <c r="FD343" s="11"/>
      <c r="FE343" s="11"/>
      <c r="FF343" s="11"/>
      <c r="FG343" s="11"/>
      <c r="FH343" s="11"/>
      <c r="FI343" s="11"/>
      <c r="FJ343" s="11"/>
      <c r="FK343" s="11"/>
      <c r="FL343" s="11"/>
      <c r="FM343" s="11"/>
      <c r="FN343" s="16"/>
      <c r="FO343" s="16"/>
      <c r="FP343" s="11"/>
      <c r="FQ343" s="12"/>
      <c r="FR343" s="12"/>
      <c r="FS343" s="13"/>
      <c r="FT343" s="14"/>
      <c r="FU343" s="11"/>
      <c r="FV343" s="11"/>
      <c r="FW343" s="11"/>
      <c r="FX343" s="11"/>
      <c r="FY343" s="11"/>
      <c r="FZ343" s="11"/>
      <c r="GA343" s="11"/>
      <c r="GB343" s="11"/>
      <c r="GC343" s="11"/>
      <c r="GD343" s="11"/>
      <c r="GE343" s="11"/>
      <c r="GF343" s="11"/>
      <c r="GG343" s="16"/>
      <c r="GH343" s="16"/>
      <c r="GI343" s="11"/>
      <c r="GJ343" s="12"/>
      <c r="GK343" s="12"/>
      <c r="GL343" s="13"/>
      <c r="GM343" s="14"/>
      <c r="GN343" s="11"/>
      <c r="GO343" s="11"/>
      <c r="GP343" s="11"/>
      <c r="GQ343" s="11"/>
      <c r="GR343" s="11"/>
      <c r="GS343" s="11"/>
      <c r="GT343" s="11"/>
      <c r="GU343" s="11"/>
      <c r="GV343" s="11"/>
      <c r="GW343" s="11"/>
      <c r="GX343" s="11"/>
      <c r="GY343" s="11"/>
      <c r="GZ343" s="16"/>
      <c r="HA343" s="16"/>
      <c r="HB343" s="11"/>
      <c r="HC343" s="12"/>
      <c r="HD343" s="12"/>
      <c r="HE343" s="13"/>
      <c r="HF343" s="14"/>
      <c r="HG343" s="11"/>
      <c r="HH343" s="11"/>
      <c r="HI343" s="11"/>
      <c r="HJ343" s="11"/>
      <c r="HK343" s="11"/>
      <c r="HL343" s="11"/>
      <c r="HM343" s="11"/>
      <c r="HN343" s="11"/>
      <c r="HO343" s="11"/>
      <c r="HP343" s="11"/>
      <c r="HQ343" s="11"/>
      <c r="HR343" s="11"/>
      <c r="HS343" s="16"/>
      <c r="HT343" s="16"/>
      <c r="HU343" s="11"/>
      <c r="HV343" s="12"/>
      <c r="HW343" s="12"/>
      <c r="HX343" s="13"/>
      <c r="HY343" s="14"/>
      <c r="HZ343" s="11"/>
      <c r="IA343" s="11"/>
      <c r="IB343" s="11"/>
      <c r="IC343" s="11"/>
      <c r="ID343" s="11"/>
      <c r="IE343" s="11"/>
      <c r="IF343" s="11"/>
      <c r="IG343" s="11"/>
      <c r="IH343" s="11"/>
      <c r="II343" s="11"/>
      <c r="IJ343" s="11"/>
      <c r="IK343" s="11"/>
      <c r="IL343" s="16"/>
      <c r="IM343" s="16"/>
      <c r="IN343" s="11"/>
      <c r="IO343" s="12"/>
      <c r="IP343" s="12"/>
      <c r="IQ343" s="13"/>
      <c r="IR343" s="14"/>
      <c r="IS343" s="11"/>
      <c r="IT343" s="11"/>
      <c r="IU343" s="11"/>
      <c r="IV343" s="11"/>
      <c r="IW343" s="11"/>
      <c r="IX343" s="11"/>
      <c r="IY343" s="11"/>
      <c r="IZ343" s="11"/>
      <c r="JA343" s="11"/>
      <c r="JB343" s="11"/>
      <c r="JC343" s="11"/>
      <c r="JD343" s="11"/>
      <c r="JE343" s="16"/>
      <c r="JF343" s="16"/>
      <c r="JG343" s="11"/>
      <c r="JH343" s="12"/>
      <c r="JI343" s="12"/>
      <c r="JJ343" s="13"/>
      <c r="JK343" s="14"/>
      <c r="JL343" s="11"/>
      <c r="JM343" s="11"/>
      <c r="JN343" s="11"/>
      <c r="JO343" s="11"/>
      <c r="JP343" s="11"/>
      <c r="JQ343" s="11"/>
      <c r="JR343" s="11"/>
      <c r="JS343" s="11"/>
      <c r="JT343" s="11"/>
      <c r="JU343" s="11"/>
      <c r="JV343" s="11"/>
      <c r="JW343" s="11"/>
      <c r="JX343" s="16"/>
      <c r="JY343" s="16"/>
      <c r="JZ343" s="11"/>
      <c r="KA343" s="12"/>
      <c r="KB343" s="12"/>
      <c r="KC343" s="13"/>
      <c r="KD343" s="14"/>
      <c r="KE343" s="11"/>
      <c r="KF343" s="11"/>
      <c r="KG343" s="11"/>
      <c r="KH343" s="11"/>
      <c r="KI343" s="11"/>
      <c r="KJ343" s="11"/>
      <c r="KK343" s="11"/>
      <c r="KL343" s="11"/>
      <c r="KM343" s="11"/>
      <c r="KN343" s="11"/>
      <c r="KO343" s="11"/>
      <c r="KP343" s="11"/>
      <c r="KQ343" s="16"/>
      <c r="KR343" s="16"/>
      <c r="KS343" s="11"/>
      <c r="KT343" s="12"/>
      <c r="KU343" s="12"/>
      <c r="KV343" s="13"/>
      <c r="KW343" s="14"/>
      <c r="KX343" s="11"/>
      <c r="KY343" s="11"/>
      <c r="KZ343" s="11"/>
      <c r="LA343" s="11"/>
      <c r="LB343" s="11"/>
      <c r="LC343" s="11"/>
      <c r="LD343" s="11"/>
      <c r="LE343" s="11"/>
      <c r="LF343" s="11"/>
      <c r="LG343" s="11"/>
      <c r="LH343" s="11"/>
      <c r="LI343" s="11"/>
      <c r="LJ343" s="16"/>
      <c r="LK343" s="16"/>
      <c r="LL343" s="11"/>
      <c r="LM343" s="12"/>
      <c r="LN343" s="12"/>
      <c r="LO343" s="13"/>
      <c r="LP343" s="14"/>
      <c r="LQ343" s="11"/>
      <c r="LR343" s="11"/>
      <c r="LS343" s="11"/>
      <c r="LT343" s="11"/>
      <c r="LU343" s="11"/>
      <c r="LV343" s="11"/>
      <c r="LW343" s="11"/>
      <c r="LX343" s="11"/>
      <c r="LY343" s="11"/>
      <c r="LZ343" s="11"/>
      <c r="MA343" s="11"/>
      <c r="MB343" s="11"/>
      <c r="MC343" s="16"/>
      <c r="MD343" s="16"/>
      <c r="ME343" s="11"/>
      <c r="MF343" s="12"/>
      <c r="MG343" s="12"/>
      <c r="MH343" s="13"/>
      <c r="MI343" s="14"/>
      <c r="MJ343" s="11"/>
      <c r="MK343" s="11"/>
      <c r="ML343" s="11"/>
      <c r="MM343" s="11"/>
      <c r="MN343" s="11"/>
      <c r="MO343" s="11"/>
      <c r="MP343" s="11"/>
      <c r="MQ343" s="11"/>
      <c r="MR343" s="11"/>
      <c r="MS343" s="11"/>
      <c r="MT343" s="11"/>
      <c r="MU343" s="11"/>
      <c r="MV343" s="16"/>
      <c r="MW343" s="16"/>
      <c r="MX343" s="11"/>
      <c r="MY343" s="12"/>
      <c r="MZ343" s="12"/>
      <c r="NA343" s="13"/>
      <c r="NB343" s="14"/>
      <c r="NC343" s="11"/>
      <c r="ND343" s="11"/>
      <c r="NE343" s="11"/>
      <c r="NF343" s="11"/>
      <c r="NG343" s="11"/>
      <c r="NH343" s="11"/>
      <c r="NI343" s="11"/>
      <c r="NJ343" s="11"/>
      <c r="NK343" s="11"/>
      <c r="NL343" s="11"/>
      <c r="NM343" s="11"/>
      <c r="NN343" s="11"/>
      <c r="NO343" s="16"/>
      <c r="NP343" s="16"/>
      <c r="NQ343" s="11"/>
      <c r="NR343" s="12"/>
      <c r="NS343" s="12"/>
      <c r="NT343" s="13"/>
      <c r="NU343" s="14"/>
      <c r="NV343" s="11"/>
      <c r="NW343" s="11"/>
      <c r="NX343" s="11"/>
      <c r="NY343" s="11"/>
      <c r="NZ343" s="11"/>
      <c r="OA343" s="11"/>
      <c r="OB343" s="11"/>
      <c r="OC343" s="11"/>
      <c r="OD343" s="11"/>
      <c r="OE343" s="11"/>
      <c r="OF343" s="11"/>
      <c r="OG343" s="11"/>
      <c r="OH343" s="16"/>
      <c r="OI343" s="16"/>
      <c r="OJ343" s="11"/>
      <c r="OK343" s="12"/>
      <c r="OL343" s="12"/>
      <c r="OM343" s="13"/>
      <c r="ON343" s="14"/>
      <c r="OO343" s="11"/>
      <c r="OP343" s="11"/>
      <c r="OQ343" s="11"/>
      <c r="OR343" s="11"/>
      <c r="OS343" s="11"/>
      <c r="OT343" s="11"/>
      <c r="OU343" s="11"/>
      <c r="OV343" s="11"/>
      <c r="OW343" s="11"/>
      <c r="OX343" s="11"/>
      <c r="OY343" s="11"/>
      <c r="OZ343" s="11"/>
      <c r="PA343" s="16"/>
      <c r="PB343" s="16"/>
    </row>
    <row r="344" spans="1:418" ht="100" customHeight="1" x14ac:dyDescent="0.75">
      <c r="A344" s="12">
        <v>3614</v>
      </c>
      <c r="B344" s="12" t="s">
        <v>3439</v>
      </c>
      <c r="C344" s="12" t="s">
        <v>7724</v>
      </c>
      <c r="D344" s="26">
        <v>2500</v>
      </c>
      <c r="E344" s="27">
        <v>2520</v>
      </c>
      <c r="F344" s="12" t="s">
        <v>8218</v>
      </c>
      <c r="G344" s="12" t="s">
        <v>8223</v>
      </c>
      <c r="H344" s="12" t="s">
        <v>8245</v>
      </c>
      <c r="I344" s="12">
        <v>1434675616</v>
      </c>
      <c r="J344" s="12">
        <v>1432083616</v>
      </c>
      <c r="K344" s="12" t="b">
        <v>0</v>
      </c>
      <c r="L344" s="12">
        <v>71</v>
      </c>
      <c r="M344" s="12" t="b">
        <v>1</v>
      </c>
      <c r="N344" s="12" t="s">
        <v>8273</v>
      </c>
      <c r="O344" s="12" t="s">
        <v>8274</v>
      </c>
      <c r="P344" s="12">
        <v>101</v>
      </c>
      <c r="Q344" s="12">
        <v>35.49</v>
      </c>
      <c r="R344" s="15">
        <v>42144.041851851856</v>
      </c>
      <c r="S344" s="15">
        <v>42174.041851851856</v>
      </c>
      <c r="T344" s="11"/>
      <c r="U344" s="12"/>
      <c r="V344" s="12"/>
      <c r="W344" s="13"/>
      <c r="X344" s="14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6"/>
      <c r="AL344" s="16"/>
      <c r="AM344" s="11"/>
      <c r="AN344" s="12"/>
      <c r="AO344" s="12"/>
      <c r="AP344" s="13"/>
      <c r="AQ344" s="14"/>
      <c r="AR344" s="11"/>
      <c r="AS344" s="11"/>
      <c r="AT344" s="11"/>
      <c r="AU344" s="11"/>
      <c r="AV344" s="11"/>
      <c r="AW344" s="11"/>
      <c r="AX344" s="11"/>
      <c r="AY344" s="11"/>
      <c r="AZ344" s="11"/>
      <c r="BA344" s="11"/>
      <c r="BB344" s="11"/>
      <c r="BC344" s="11"/>
      <c r="BD344" s="16"/>
      <c r="BE344" s="16"/>
      <c r="BF344" s="11"/>
      <c r="BG344" s="12"/>
      <c r="BH344" s="12"/>
      <c r="BI344" s="13"/>
      <c r="BJ344" s="14"/>
      <c r="BK344" s="11"/>
      <c r="BL344" s="11"/>
      <c r="BM344" s="11"/>
      <c r="BN344" s="11"/>
      <c r="BO344" s="11"/>
      <c r="BP344" s="11"/>
      <c r="BQ344" s="11"/>
      <c r="BR344" s="11"/>
      <c r="BS344" s="11"/>
      <c r="BT344" s="11"/>
      <c r="BU344" s="11"/>
      <c r="BV344" s="11"/>
      <c r="BW344" s="16"/>
      <c r="BX344" s="16"/>
      <c r="BY344" s="11"/>
      <c r="BZ344" s="12"/>
      <c r="CA344" s="12"/>
      <c r="CB344" s="13"/>
      <c r="CC344" s="14"/>
      <c r="CD344" s="11"/>
      <c r="CE344" s="11"/>
      <c r="CF344" s="11"/>
      <c r="CG344" s="11"/>
      <c r="CH344" s="11"/>
      <c r="CI344" s="11"/>
      <c r="CJ344" s="11"/>
      <c r="CK344" s="11"/>
      <c r="CL344" s="11"/>
      <c r="CM344" s="11"/>
      <c r="CN344" s="11"/>
      <c r="CO344" s="11"/>
      <c r="CP344" s="16"/>
      <c r="CQ344" s="16"/>
      <c r="CR344" s="11"/>
      <c r="CS344" s="12"/>
      <c r="CT344" s="12"/>
      <c r="CU344" s="13"/>
      <c r="CV344" s="14"/>
      <c r="CW344" s="11"/>
      <c r="CX344" s="11"/>
      <c r="CY344" s="11"/>
      <c r="CZ344" s="11"/>
      <c r="DA344" s="11"/>
      <c r="DB344" s="11"/>
      <c r="DC344" s="11"/>
      <c r="DD344" s="11"/>
      <c r="DE344" s="11"/>
      <c r="DF344" s="11"/>
      <c r="DG344" s="11"/>
      <c r="DH344" s="11"/>
      <c r="DI344" s="16"/>
      <c r="DJ344" s="16"/>
      <c r="DK344" s="11"/>
      <c r="DL344" s="12"/>
      <c r="DM344" s="12"/>
      <c r="DN344" s="13"/>
      <c r="DO344" s="14"/>
      <c r="DP344" s="11"/>
      <c r="DQ344" s="11"/>
      <c r="DR344" s="11"/>
      <c r="DS344" s="11"/>
      <c r="DT344" s="11"/>
      <c r="DU344" s="11"/>
      <c r="DV344" s="11"/>
      <c r="DW344" s="11"/>
      <c r="DX344" s="11"/>
      <c r="DY344" s="11"/>
      <c r="DZ344" s="11"/>
      <c r="EA344" s="11"/>
      <c r="EB344" s="16"/>
      <c r="EC344" s="16"/>
      <c r="ED344" s="11"/>
      <c r="EE344" s="12"/>
      <c r="EF344" s="12"/>
      <c r="EG344" s="13"/>
      <c r="EH344" s="14"/>
      <c r="EI344" s="11"/>
      <c r="EJ344" s="11"/>
      <c r="EK344" s="11"/>
      <c r="EL344" s="11"/>
      <c r="EM344" s="11"/>
      <c r="EN344" s="11"/>
      <c r="EO344" s="11"/>
      <c r="EP344" s="11"/>
      <c r="EQ344" s="11"/>
      <c r="ER344" s="11"/>
      <c r="ES344" s="11"/>
      <c r="ET344" s="11"/>
      <c r="EU344" s="16"/>
      <c r="EV344" s="16"/>
      <c r="EW344" s="11"/>
      <c r="EX344" s="12"/>
      <c r="EY344" s="12"/>
      <c r="EZ344" s="13"/>
      <c r="FA344" s="14"/>
      <c r="FB344" s="11"/>
      <c r="FC344" s="11"/>
      <c r="FD344" s="11"/>
      <c r="FE344" s="11"/>
      <c r="FF344" s="11"/>
      <c r="FG344" s="11"/>
      <c r="FH344" s="11"/>
      <c r="FI344" s="11"/>
      <c r="FJ344" s="11"/>
      <c r="FK344" s="11"/>
      <c r="FL344" s="11"/>
      <c r="FM344" s="11"/>
      <c r="FN344" s="16"/>
      <c r="FO344" s="16"/>
      <c r="FP344" s="11"/>
      <c r="FQ344" s="12"/>
      <c r="FR344" s="12"/>
      <c r="FS344" s="13"/>
      <c r="FT344" s="14"/>
      <c r="FU344" s="11"/>
      <c r="FV344" s="11"/>
      <c r="FW344" s="11"/>
      <c r="FX344" s="11"/>
      <c r="FY344" s="11"/>
      <c r="FZ344" s="11"/>
      <c r="GA344" s="11"/>
      <c r="GB344" s="11"/>
      <c r="GC344" s="11"/>
      <c r="GD344" s="11"/>
      <c r="GE344" s="11"/>
      <c r="GF344" s="11"/>
      <c r="GG344" s="16"/>
      <c r="GH344" s="16"/>
      <c r="GI344" s="11"/>
      <c r="GJ344" s="12"/>
      <c r="GK344" s="12"/>
      <c r="GL344" s="13"/>
      <c r="GM344" s="14"/>
      <c r="GN344" s="11"/>
      <c r="GO344" s="11"/>
      <c r="GP344" s="11"/>
      <c r="GQ344" s="11"/>
      <c r="GR344" s="11"/>
      <c r="GS344" s="11"/>
      <c r="GT344" s="11"/>
      <c r="GU344" s="11"/>
      <c r="GV344" s="11"/>
      <c r="GW344" s="11"/>
      <c r="GX344" s="11"/>
      <c r="GY344" s="11"/>
      <c r="GZ344" s="16"/>
      <c r="HA344" s="16"/>
      <c r="HB344" s="11"/>
      <c r="HC344" s="12"/>
      <c r="HD344" s="12"/>
      <c r="HE344" s="13"/>
      <c r="HF344" s="14"/>
      <c r="HG344" s="11"/>
      <c r="HH344" s="11"/>
      <c r="HI344" s="11"/>
      <c r="HJ344" s="11"/>
      <c r="HK344" s="11"/>
      <c r="HL344" s="11"/>
      <c r="HM344" s="11"/>
      <c r="HN344" s="11"/>
      <c r="HO344" s="11"/>
      <c r="HP344" s="11"/>
      <c r="HQ344" s="11"/>
      <c r="HR344" s="11"/>
      <c r="HS344" s="16"/>
      <c r="HT344" s="16"/>
      <c r="HU344" s="11"/>
      <c r="HV344" s="12"/>
      <c r="HW344" s="12"/>
      <c r="HX344" s="13"/>
      <c r="HY344" s="14"/>
      <c r="HZ344" s="11"/>
      <c r="IA344" s="11"/>
      <c r="IB344" s="11"/>
      <c r="IC344" s="11"/>
      <c r="ID344" s="11"/>
      <c r="IE344" s="11"/>
      <c r="IF344" s="11"/>
      <c r="IG344" s="11"/>
      <c r="IH344" s="11"/>
      <c r="II344" s="11"/>
      <c r="IJ344" s="11"/>
      <c r="IK344" s="11"/>
      <c r="IL344" s="16"/>
      <c r="IM344" s="16"/>
      <c r="IN344" s="11"/>
      <c r="IO344" s="12"/>
      <c r="IP344" s="12"/>
      <c r="IQ344" s="13"/>
      <c r="IR344" s="14"/>
      <c r="IS344" s="11"/>
      <c r="IT344" s="11"/>
      <c r="IU344" s="11"/>
      <c r="IV344" s="11"/>
      <c r="IW344" s="11"/>
      <c r="IX344" s="11"/>
      <c r="IY344" s="11"/>
      <c r="IZ344" s="11"/>
      <c r="JA344" s="11"/>
      <c r="JB344" s="11"/>
      <c r="JC344" s="11"/>
      <c r="JD344" s="11"/>
      <c r="JE344" s="16"/>
      <c r="JF344" s="16"/>
      <c r="JG344" s="11"/>
      <c r="JH344" s="12"/>
      <c r="JI344" s="12"/>
      <c r="JJ344" s="13"/>
      <c r="JK344" s="14"/>
      <c r="JL344" s="11"/>
      <c r="JM344" s="11"/>
      <c r="JN344" s="11"/>
      <c r="JO344" s="11"/>
      <c r="JP344" s="11"/>
      <c r="JQ344" s="11"/>
      <c r="JR344" s="11"/>
      <c r="JS344" s="11"/>
      <c r="JT344" s="11"/>
      <c r="JU344" s="11"/>
      <c r="JV344" s="11"/>
      <c r="JW344" s="11"/>
      <c r="JX344" s="16"/>
      <c r="JY344" s="16"/>
      <c r="JZ344" s="11"/>
      <c r="KA344" s="12"/>
      <c r="KB344" s="12"/>
      <c r="KC344" s="13"/>
      <c r="KD344" s="14"/>
      <c r="KE344" s="11"/>
      <c r="KF344" s="11"/>
      <c r="KG344" s="11"/>
      <c r="KH344" s="11"/>
      <c r="KI344" s="11"/>
      <c r="KJ344" s="11"/>
      <c r="KK344" s="11"/>
      <c r="KL344" s="11"/>
      <c r="KM344" s="11"/>
      <c r="KN344" s="11"/>
      <c r="KO344" s="11"/>
      <c r="KP344" s="11"/>
      <c r="KQ344" s="16"/>
      <c r="KR344" s="16"/>
      <c r="KS344" s="11"/>
      <c r="KT344" s="12"/>
      <c r="KU344" s="12"/>
      <c r="KV344" s="13"/>
      <c r="KW344" s="14"/>
      <c r="KX344" s="11"/>
      <c r="KY344" s="11"/>
      <c r="KZ344" s="11"/>
      <c r="LA344" s="11"/>
      <c r="LB344" s="11"/>
      <c r="LC344" s="11"/>
      <c r="LD344" s="11"/>
      <c r="LE344" s="11"/>
      <c r="LF344" s="11"/>
      <c r="LG344" s="11"/>
      <c r="LH344" s="11"/>
      <c r="LI344" s="11"/>
      <c r="LJ344" s="16"/>
      <c r="LK344" s="16"/>
      <c r="LL344" s="11"/>
      <c r="LM344" s="12"/>
      <c r="LN344" s="12"/>
      <c r="LO344" s="13"/>
      <c r="LP344" s="14"/>
      <c r="LQ344" s="11"/>
      <c r="LR344" s="11"/>
      <c r="LS344" s="11"/>
      <c r="LT344" s="11"/>
      <c r="LU344" s="11"/>
      <c r="LV344" s="11"/>
      <c r="LW344" s="11"/>
      <c r="LX344" s="11"/>
      <c r="LY344" s="11"/>
      <c r="LZ344" s="11"/>
      <c r="MA344" s="11"/>
      <c r="MB344" s="11"/>
      <c r="MC344" s="16"/>
      <c r="MD344" s="16"/>
      <c r="ME344" s="11"/>
      <c r="MF344" s="12"/>
      <c r="MG344" s="12"/>
      <c r="MH344" s="13"/>
      <c r="MI344" s="14"/>
      <c r="MJ344" s="11"/>
      <c r="MK344" s="11"/>
      <c r="ML344" s="11"/>
      <c r="MM344" s="11"/>
      <c r="MN344" s="11"/>
      <c r="MO344" s="11"/>
      <c r="MP344" s="11"/>
      <c r="MQ344" s="11"/>
      <c r="MR344" s="11"/>
      <c r="MS344" s="11"/>
      <c r="MT344" s="11"/>
      <c r="MU344" s="11"/>
      <c r="MV344" s="16"/>
      <c r="MW344" s="16"/>
      <c r="MX344" s="11"/>
      <c r="MY344" s="12"/>
      <c r="MZ344" s="12"/>
      <c r="NA344" s="13"/>
      <c r="NB344" s="14"/>
      <c r="NC344" s="11"/>
      <c r="ND344" s="11"/>
      <c r="NE344" s="11"/>
      <c r="NF344" s="11"/>
      <c r="NG344" s="11"/>
      <c r="NH344" s="11"/>
      <c r="NI344" s="11"/>
      <c r="NJ344" s="11"/>
      <c r="NK344" s="11"/>
      <c r="NL344" s="11"/>
      <c r="NM344" s="11"/>
      <c r="NN344" s="11"/>
      <c r="NO344" s="16"/>
      <c r="NP344" s="16"/>
      <c r="NQ344" s="11"/>
      <c r="NR344" s="12"/>
      <c r="NS344" s="12"/>
      <c r="NT344" s="13"/>
      <c r="NU344" s="14"/>
      <c r="NV344" s="11"/>
      <c r="NW344" s="11"/>
      <c r="NX344" s="11"/>
      <c r="NY344" s="11"/>
      <c r="NZ344" s="11"/>
      <c r="OA344" s="11"/>
      <c r="OB344" s="11"/>
      <c r="OC344" s="11"/>
      <c r="OD344" s="11"/>
      <c r="OE344" s="11"/>
      <c r="OF344" s="11"/>
      <c r="OG344" s="11"/>
      <c r="OH344" s="16"/>
      <c r="OI344" s="16"/>
      <c r="OJ344" s="11"/>
      <c r="OK344" s="12"/>
      <c r="OL344" s="12"/>
      <c r="OM344" s="13"/>
      <c r="ON344" s="14"/>
      <c r="OO344" s="11"/>
      <c r="OP344" s="11"/>
      <c r="OQ344" s="11"/>
      <c r="OR344" s="11"/>
      <c r="OS344" s="11"/>
      <c r="OT344" s="11"/>
      <c r="OU344" s="11"/>
      <c r="OV344" s="11"/>
      <c r="OW344" s="11"/>
      <c r="OX344" s="11"/>
      <c r="OY344" s="11"/>
      <c r="OZ344" s="11"/>
      <c r="PA344" s="16"/>
      <c r="PB344" s="16"/>
    </row>
    <row r="345" spans="1:418" ht="100" customHeight="1" x14ac:dyDescent="0.75">
      <c r="A345" s="12">
        <v>3619</v>
      </c>
      <c r="B345" s="12" t="s">
        <v>3617</v>
      </c>
      <c r="C345" s="12" t="s">
        <v>7729</v>
      </c>
      <c r="D345" s="26">
        <v>1000</v>
      </c>
      <c r="E345" s="27">
        <v>1130</v>
      </c>
      <c r="F345" s="12" t="s">
        <v>8218</v>
      </c>
      <c r="G345" s="12" t="s">
        <v>8223</v>
      </c>
      <c r="H345" s="12" t="s">
        <v>8245</v>
      </c>
      <c r="I345" s="12">
        <v>1479592800</v>
      </c>
      <c r="J345" s="12">
        <v>1476760226</v>
      </c>
      <c r="K345" s="12" t="b">
        <v>0</v>
      </c>
      <c r="L345" s="12">
        <v>17</v>
      </c>
      <c r="M345" s="12" t="b">
        <v>1</v>
      </c>
      <c r="N345" s="12" t="s">
        <v>8273</v>
      </c>
      <c r="O345" s="12" t="s">
        <v>8274</v>
      </c>
      <c r="P345" s="12">
        <v>113</v>
      </c>
      <c r="Q345" s="12">
        <v>66.47</v>
      </c>
      <c r="R345" s="15">
        <v>42661.132245370376</v>
      </c>
      <c r="S345" s="15">
        <v>42693.916666666672</v>
      </c>
      <c r="T345" s="11"/>
      <c r="U345" s="12"/>
      <c r="V345" s="12"/>
      <c r="W345" s="13"/>
      <c r="X345" s="14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6"/>
      <c r="AL345" s="16"/>
      <c r="AM345" s="11"/>
      <c r="AN345" s="12"/>
      <c r="AO345" s="12"/>
      <c r="AP345" s="13"/>
      <c r="AQ345" s="14"/>
      <c r="AR345" s="11"/>
      <c r="AS345" s="11"/>
      <c r="AT345" s="11"/>
      <c r="AU345" s="11"/>
      <c r="AV345" s="11"/>
      <c r="AW345" s="11"/>
      <c r="AX345" s="11"/>
      <c r="AY345" s="11"/>
      <c r="AZ345" s="11"/>
      <c r="BA345" s="11"/>
      <c r="BB345" s="11"/>
      <c r="BC345" s="11"/>
      <c r="BD345" s="16"/>
      <c r="BE345" s="16"/>
      <c r="BF345" s="11"/>
      <c r="BG345" s="12"/>
      <c r="BH345" s="12"/>
      <c r="BI345" s="13"/>
      <c r="BJ345" s="14"/>
      <c r="BK345" s="11"/>
      <c r="BL345" s="11"/>
      <c r="BM345" s="11"/>
      <c r="BN345" s="11"/>
      <c r="BO345" s="11"/>
      <c r="BP345" s="11"/>
      <c r="BQ345" s="11"/>
      <c r="BR345" s="11"/>
      <c r="BS345" s="11"/>
      <c r="BT345" s="11"/>
      <c r="BU345" s="11"/>
      <c r="BV345" s="11"/>
      <c r="BW345" s="16"/>
      <c r="BX345" s="16"/>
      <c r="BY345" s="11"/>
      <c r="BZ345" s="12"/>
      <c r="CA345" s="12"/>
      <c r="CB345" s="13"/>
      <c r="CC345" s="14"/>
      <c r="CD345" s="11"/>
      <c r="CE345" s="11"/>
      <c r="CF345" s="11"/>
      <c r="CG345" s="11"/>
      <c r="CH345" s="11"/>
      <c r="CI345" s="11"/>
      <c r="CJ345" s="11"/>
      <c r="CK345" s="11"/>
      <c r="CL345" s="11"/>
      <c r="CM345" s="11"/>
      <c r="CN345" s="11"/>
      <c r="CO345" s="11"/>
      <c r="CP345" s="16"/>
      <c r="CQ345" s="16"/>
      <c r="CR345" s="11"/>
      <c r="CS345" s="12"/>
      <c r="CT345" s="12"/>
      <c r="CU345" s="13"/>
      <c r="CV345" s="14"/>
      <c r="CW345" s="11"/>
      <c r="CX345" s="11"/>
      <c r="CY345" s="11"/>
      <c r="CZ345" s="11"/>
      <c r="DA345" s="11"/>
      <c r="DB345" s="11"/>
      <c r="DC345" s="11"/>
      <c r="DD345" s="11"/>
      <c r="DE345" s="11"/>
      <c r="DF345" s="11"/>
      <c r="DG345" s="11"/>
      <c r="DH345" s="11"/>
      <c r="DI345" s="16"/>
      <c r="DJ345" s="16"/>
      <c r="DK345" s="11"/>
      <c r="DL345" s="12"/>
      <c r="DM345" s="12"/>
      <c r="DN345" s="13"/>
      <c r="DO345" s="14"/>
      <c r="DP345" s="11"/>
      <c r="DQ345" s="11"/>
      <c r="DR345" s="11"/>
      <c r="DS345" s="11"/>
      <c r="DT345" s="11"/>
      <c r="DU345" s="11"/>
      <c r="DV345" s="11"/>
      <c r="DW345" s="11"/>
      <c r="DX345" s="11"/>
      <c r="DY345" s="11"/>
      <c r="DZ345" s="11"/>
      <c r="EA345" s="11"/>
      <c r="EB345" s="16"/>
      <c r="EC345" s="16"/>
      <c r="ED345" s="11"/>
      <c r="EE345" s="12"/>
      <c r="EF345" s="12"/>
      <c r="EG345" s="13"/>
      <c r="EH345" s="14"/>
      <c r="EI345" s="11"/>
      <c r="EJ345" s="11"/>
      <c r="EK345" s="11"/>
      <c r="EL345" s="11"/>
      <c r="EM345" s="11"/>
      <c r="EN345" s="11"/>
      <c r="EO345" s="11"/>
      <c r="EP345" s="11"/>
      <c r="EQ345" s="11"/>
      <c r="ER345" s="11"/>
      <c r="ES345" s="11"/>
      <c r="ET345" s="11"/>
      <c r="EU345" s="16"/>
      <c r="EV345" s="16"/>
      <c r="EW345" s="11"/>
      <c r="EX345" s="12"/>
      <c r="EY345" s="12"/>
      <c r="EZ345" s="13"/>
      <c r="FA345" s="14"/>
      <c r="FB345" s="11"/>
      <c r="FC345" s="11"/>
      <c r="FD345" s="11"/>
      <c r="FE345" s="11"/>
      <c r="FF345" s="11"/>
      <c r="FG345" s="11"/>
      <c r="FH345" s="11"/>
      <c r="FI345" s="11"/>
      <c r="FJ345" s="11"/>
      <c r="FK345" s="11"/>
      <c r="FL345" s="11"/>
      <c r="FM345" s="11"/>
      <c r="FN345" s="16"/>
      <c r="FO345" s="16"/>
      <c r="FP345" s="11"/>
      <c r="FQ345" s="12"/>
      <c r="FR345" s="12"/>
      <c r="FS345" s="13"/>
      <c r="FT345" s="14"/>
      <c r="FU345" s="11"/>
      <c r="FV345" s="11"/>
      <c r="FW345" s="11"/>
      <c r="FX345" s="11"/>
      <c r="FY345" s="11"/>
      <c r="FZ345" s="11"/>
      <c r="GA345" s="11"/>
      <c r="GB345" s="11"/>
      <c r="GC345" s="11"/>
      <c r="GD345" s="11"/>
      <c r="GE345" s="11"/>
      <c r="GF345" s="11"/>
      <c r="GG345" s="16"/>
      <c r="GH345" s="16"/>
      <c r="GI345" s="11"/>
      <c r="GJ345" s="12"/>
      <c r="GK345" s="12"/>
      <c r="GL345" s="13"/>
      <c r="GM345" s="14"/>
      <c r="GN345" s="11"/>
      <c r="GO345" s="11"/>
      <c r="GP345" s="11"/>
      <c r="GQ345" s="11"/>
      <c r="GR345" s="11"/>
      <c r="GS345" s="11"/>
      <c r="GT345" s="11"/>
      <c r="GU345" s="11"/>
      <c r="GV345" s="11"/>
      <c r="GW345" s="11"/>
      <c r="GX345" s="11"/>
      <c r="GY345" s="11"/>
      <c r="GZ345" s="16"/>
      <c r="HA345" s="16"/>
      <c r="HB345" s="11"/>
      <c r="HC345" s="12"/>
      <c r="HD345" s="12"/>
      <c r="HE345" s="13"/>
      <c r="HF345" s="14"/>
      <c r="HG345" s="11"/>
      <c r="HH345" s="11"/>
      <c r="HI345" s="11"/>
      <c r="HJ345" s="11"/>
      <c r="HK345" s="11"/>
      <c r="HL345" s="11"/>
      <c r="HM345" s="11"/>
      <c r="HN345" s="11"/>
      <c r="HO345" s="11"/>
      <c r="HP345" s="11"/>
      <c r="HQ345" s="11"/>
      <c r="HR345" s="11"/>
      <c r="HS345" s="16"/>
      <c r="HT345" s="16"/>
      <c r="HU345" s="11"/>
      <c r="HV345" s="12"/>
      <c r="HW345" s="12"/>
      <c r="HX345" s="13"/>
      <c r="HY345" s="14"/>
      <c r="HZ345" s="11"/>
      <c r="IA345" s="11"/>
      <c r="IB345" s="11"/>
      <c r="IC345" s="11"/>
      <c r="ID345" s="11"/>
      <c r="IE345" s="11"/>
      <c r="IF345" s="11"/>
      <c r="IG345" s="11"/>
      <c r="IH345" s="11"/>
      <c r="II345" s="11"/>
      <c r="IJ345" s="11"/>
      <c r="IK345" s="11"/>
      <c r="IL345" s="16"/>
      <c r="IM345" s="16"/>
      <c r="IN345" s="11"/>
      <c r="IO345" s="12"/>
      <c r="IP345" s="12"/>
      <c r="IQ345" s="13"/>
      <c r="IR345" s="14"/>
      <c r="IS345" s="11"/>
      <c r="IT345" s="11"/>
      <c r="IU345" s="11"/>
      <c r="IV345" s="11"/>
      <c r="IW345" s="11"/>
      <c r="IX345" s="11"/>
      <c r="IY345" s="11"/>
      <c r="IZ345" s="11"/>
      <c r="JA345" s="11"/>
      <c r="JB345" s="11"/>
      <c r="JC345" s="11"/>
      <c r="JD345" s="11"/>
      <c r="JE345" s="16"/>
      <c r="JF345" s="16"/>
      <c r="JG345" s="11"/>
      <c r="JH345" s="12"/>
      <c r="JI345" s="12"/>
      <c r="JJ345" s="13"/>
      <c r="JK345" s="14"/>
      <c r="JL345" s="11"/>
      <c r="JM345" s="11"/>
      <c r="JN345" s="11"/>
      <c r="JO345" s="11"/>
      <c r="JP345" s="11"/>
      <c r="JQ345" s="11"/>
      <c r="JR345" s="11"/>
      <c r="JS345" s="11"/>
      <c r="JT345" s="11"/>
      <c r="JU345" s="11"/>
      <c r="JV345" s="11"/>
      <c r="JW345" s="11"/>
      <c r="JX345" s="16"/>
      <c r="JY345" s="16"/>
      <c r="JZ345" s="11"/>
      <c r="KA345" s="12"/>
      <c r="KB345" s="12"/>
      <c r="KC345" s="13"/>
      <c r="KD345" s="14"/>
      <c r="KE345" s="11"/>
      <c r="KF345" s="11"/>
      <c r="KG345" s="11"/>
      <c r="KH345" s="11"/>
      <c r="KI345" s="11"/>
      <c r="KJ345" s="11"/>
      <c r="KK345" s="11"/>
      <c r="KL345" s="11"/>
      <c r="KM345" s="11"/>
      <c r="KN345" s="11"/>
      <c r="KO345" s="11"/>
      <c r="KP345" s="11"/>
      <c r="KQ345" s="16"/>
      <c r="KR345" s="16"/>
      <c r="KS345" s="11"/>
      <c r="KT345" s="12"/>
      <c r="KU345" s="12"/>
      <c r="KV345" s="13"/>
      <c r="KW345" s="14"/>
      <c r="KX345" s="11"/>
      <c r="KY345" s="11"/>
      <c r="KZ345" s="11"/>
      <c r="LA345" s="11"/>
      <c r="LB345" s="11"/>
      <c r="LC345" s="11"/>
      <c r="LD345" s="11"/>
      <c r="LE345" s="11"/>
      <c r="LF345" s="11"/>
      <c r="LG345" s="11"/>
      <c r="LH345" s="11"/>
      <c r="LI345" s="11"/>
      <c r="LJ345" s="16"/>
      <c r="LK345" s="16"/>
      <c r="LL345" s="11"/>
      <c r="LM345" s="12"/>
      <c r="LN345" s="12"/>
      <c r="LO345" s="13"/>
      <c r="LP345" s="14"/>
      <c r="LQ345" s="11"/>
      <c r="LR345" s="11"/>
      <c r="LS345" s="11"/>
      <c r="LT345" s="11"/>
      <c r="LU345" s="11"/>
      <c r="LV345" s="11"/>
      <c r="LW345" s="11"/>
      <c r="LX345" s="11"/>
      <c r="LY345" s="11"/>
      <c r="LZ345" s="11"/>
      <c r="MA345" s="11"/>
      <c r="MB345" s="11"/>
      <c r="MC345" s="16"/>
      <c r="MD345" s="16"/>
      <c r="ME345" s="11"/>
      <c r="MF345" s="12"/>
      <c r="MG345" s="12"/>
      <c r="MH345" s="13"/>
      <c r="MI345" s="14"/>
      <c r="MJ345" s="11"/>
      <c r="MK345" s="11"/>
      <c r="ML345" s="11"/>
      <c r="MM345" s="11"/>
      <c r="MN345" s="11"/>
      <c r="MO345" s="11"/>
      <c r="MP345" s="11"/>
      <c r="MQ345" s="11"/>
      <c r="MR345" s="11"/>
      <c r="MS345" s="11"/>
      <c r="MT345" s="11"/>
      <c r="MU345" s="11"/>
      <c r="MV345" s="16"/>
      <c r="MW345" s="16"/>
      <c r="MX345" s="11"/>
      <c r="MY345" s="12"/>
      <c r="MZ345" s="12"/>
      <c r="NA345" s="13"/>
      <c r="NB345" s="14"/>
      <c r="NC345" s="11"/>
      <c r="ND345" s="11"/>
      <c r="NE345" s="11"/>
      <c r="NF345" s="11"/>
      <c r="NG345" s="11"/>
      <c r="NH345" s="11"/>
      <c r="NI345" s="11"/>
      <c r="NJ345" s="11"/>
      <c r="NK345" s="11"/>
      <c r="NL345" s="11"/>
      <c r="NM345" s="11"/>
      <c r="NN345" s="11"/>
      <c r="NO345" s="16"/>
      <c r="NP345" s="16"/>
      <c r="NQ345" s="11"/>
      <c r="NR345" s="12"/>
      <c r="NS345" s="12"/>
      <c r="NT345" s="13"/>
      <c r="NU345" s="14"/>
      <c r="NV345" s="11"/>
      <c r="NW345" s="11"/>
      <c r="NX345" s="11"/>
      <c r="NY345" s="11"/>
      <c r="NZ345" s="11"/>
      <c r="OA345" s="11"/>
      <c r="OB345" s="11"/>
      <c r="OC345" s="11"/>
      <c r="OD345" s="11"/>
      <c r="OE345" s="11"/>
      <c r="OF345" s="11"/>
      <c r="OG345" s="11"/>
      <c r="OH345" s="16"/>
      <c r="OI345" s="16"/>
      <c r="OJ345" s="11"/>
      <c r="OK345" s="12"/>
      <c r="OL345" s="12"/>
      <c r="OM345" s="13"/>
      <c r="ON345" s="14"/>
      <c r="OO345" s="11"/>
      <c r="OP345" s="11"/>
      <c r="OQ345" s="11"/>
      <c r="OR345" s="11"/>
      <c r="OS345" s="11"/>
      <c r="OT345" s="11"/>
      <c r="OU345" s="11"/>
      <c r="OV345" s="11"/>
      <c r="OW345" s="11"/>
      <c r="OX345" s="11"/>
      <c r="OY345" s="11"/>
      <c r="OZ345" s="11"/>
      <c r="PA345" s="16"/>
      <c r="PB345" s="16"/>
    </row>
    <row r="346" spans="1:418" ht="100" customHeight="1" x14ac:dyDescent="0.75">
      <c r="A346" s="12">
        <v>3620</v>
      </c>
      <c r="B346" s="12" t="s">
        <v>3618</v>
      </c>
      <c r="C346" s="12" t="s">
        <v>7730</v>
      </c>
      <c r="D346" s="26">
        <v>10500</v>
      </c>
      <c r="E346" s="27">
        <v>11045</v>
      </c>
      <c r="F346" s="12" t="s">
        <v>8218</v>
      </c>
      <c r="G346" s="12" t="s">
        <v>8223</v>
      </c>
      <c r="H346" s="12" t="s">
        <v>8245</v>
      </c>
      <c r="I346" s="12">
        <v>1425528000</v>
      </c>
      <c r="J346" s="12">
        <v>1422916261</v>
      </c>
      <c r="K346" s="12" t="b">
        <v>0</v>
      </c>
      <c r="L346" s="12">
        <v>197</v>
      </c>
      <c r="M346" s="12" t="b">
        <v>1</v>
      </c>
      <c r="N346" s="12" t="s">
        <v>8273</v>
      </c>
      <c r="O346" s="12" t="s">
        <v>8274</v>
      </c>
      <c r="P346" s="12">
        <v>105</v>
      </c>
      <c r="Q346" s="12">
        <v>56.07</v>
      </c>
      <c r="R346" s="15">
        <v>42037.938206018516</v>
      </c>
      <c r="S346" s="15">
        <v>42068.166666666672</v>
      </c>
      <c r="T346" s="11"/>
      <c r="U346" s="12"/>
      <c r="V346" s="12"/>
      <c r="W346" s="13"/>
      <c r="X346" s="14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6"/>
      <c r="AL346" s="16"/>
      <c r="AM346" s="11"/>
      <c r="AN346" s="12"/>
      <c r="AO346" s="12"/>
      <c r="AP346" s="13"/>
      <c r="AQ346" s="14"/>
      <c r="AR346" s="11"/>
      <c r="AS346" s="11"/>
      <c r="AT346" s="11"/>
      <c r="AU346" s="11"/>
      <c r="AV346" s="11"/>
      <c r="AW346" s="11"/>
      <c r="AX346" s="11"/>
      <c r="AY346" s="11"/>
      <c r="AZ346" s="11"/>
      <c r="BA346" s="11"/>
      <c r="BB346" s="11"/>
      <c r="BC346" s="11"/>
      <c r="BD346" s="16"/>
      <c r="BE346" s="16"/>
      <c r="BF346" s="11"/>
      <c r="BG346" s="12"/>
      <c r="BH346" s="12"/>
      <c r="BI346" s="13"/>
      <c r="BJ346" s="14"/>
      <c r="BK346" s="11"/>
      <c r="BL346" s="11"/>
      <c r="BM346" s="11"/>
      <c r="BN346" s="11"/>
      <c r="BO346" s="11"/>
      <c r="BP346" s="11"/>
      <c r="BQ346" s="11"/>
      <c r="BR346" s="11"/>
      <c r="BS346" s="11"/>
      <c r="BT346" s="11"/>
      <c r="BU346" s="11"/>
      <c r="BV346" s="11"/>
      <c r="BW346" s="16"/>
      <c r="BX346" s="16"/>
      <c r="BY346" s="11"/>
      <c r="BZ346" s="12"/>
      <c r="CA346" s="12"/>
      <c r="CB346" s="13"/>
      <c r="CC346" s="14"/>
      <c r="CD346" s="11"/>
      <c r="CE346" s="11"/>
      <c r="CF346" s="11"/>
      <c r="CG346" s="11"/>
      <c r="CH346" s="11"/>
      <c r="CI346" s="11"/>
      <c r="CJ346" s="11"/>
      <c r="CK346" s="11"/>
      <c r="CL346" s="11"/>
      <c r="CM346" s="11"/>
      <c r="CN346" s="11"/>
      <c r="CO346" s="11"/>
      <c r="CP346" s="16"/>
      <c r="CQ346" s="16"/>
      <c r="CR346" s="11"/>
      <c r="CS346" s="12"/>
      <c r="CT346" s="12"/>
      <c r="CU346" s="13"/>
      <c r="CV346" s="14"/>
      <c r="CW346" s="11"/>
      <c r="CX346" s="11"/>
      <c r="CY346" s="11"/>
      <c r="CZ346" s="11"/>
      <c r="DA346" s="11"/>
      <c r="DB346" s="11"/>
      <c r="DC346" s="11"/>
      <c r="DD346" s="11"/>
      <c r="DE346" s="11"/>
      <c r="DF346" s="11"/>
      <c r="DG346" s="11"/>
      <c r="DH346" s="11"/>
      <c r="DI346" s="16"/>
      <c r="DJ346" s="16"/>
      <c r="DK346" s="11"/>
      <c r="DL346" s="12"/>
      <c r="DM346" s="12"/>
      <c r="DN346" s="13"/>
      <c r="DO346" s="14"/>
      <c r="DP346" s="11"/>
      <c r="DQ346" s="11"/>
      <c r="DR346" s="11"/>
      <c r="DS346" s="11"/>
      <c r="DT346" s="11"/>
      <c r="DU346" s="11"/>
      <c r="DV346" s="11"/>
      <c r="DW346" s="11"/>
      <c r="DX346" s="11"/>
      <c r="DY346" s="11"/>
      <c r="DZ346" s="11"/>
      <c r="EA346" s="11"/>
      <c r="EB346" s="16"/>
      <c r="EC346" s="16"/>
      <c r="ED346" s="11"/>
      <c r="EE346" s="12"/>
      <c r="EF346" s="12"/>
      <c r="EG346" s="13"/>
      <c r="EH346" s="14"/>
      <c r="EI346" s="11"/>
      <c r="EJ346" s="11"/>
      <c r="EK346" s="11"/>
      <c r="EL346" s="11"/>
      <c r="EM346" s="11"/>
      <c r="EN346" s="11"/>
      <c r="EO346" s="11"/>
      <c r="EP346" s="11"/>
      <c r="EQ346" s="11"/>
      <c r="ER346" s="11"/>
      <c r="ES346" s="11"/>
      <c r="ET346" s="11"/>
      <c r="EU346" s="16"/>
      <c r="EV346" s="16"/>
      <c r="EW346" s="11"/>
      <c r="EX346" s="12"/>
      <c r="EY346" s="12"/>
      <c r="EZ346" s="13"/>
      <c r="FA346" s="14"/>
      <c r="FB346" s="11"/>
      <c r="FC346" s="11"/>
      <c r="FD346" s="11"/>
      <c r="FE346" s="11"/>
      <c r="FF346" s="11"/>
      <c r="FG346" s="11"/>
      <c r="FH346" s="11"/>
      <c r="FI346" s="11"/>
      <c r="FJ346" s="11"/>
      <c r="FK346" s="11"/>
      <c r="FL346" s="11"/>
      <c r="FM346" s="11"/>
      <c r="FN346" s="16"/>
      <c r="FO346" s="16"/>
      <c r="FP346" s="11"/>
      <c r="FQ346" s="12"/>
      <c r="FR346" s="12"/>
      <c r="FS346" s="13"/>
      <c r="FT346" s="14"/>
      <c r="FU346" s="11"/>
      <c r="FV346" s="11"/>
      <c r="FW346" s="11"/>
      <c r="FX346" s="11"/>
      <c r="FY346" s="11"/>
      <c r="FZ346" s="11"/>
      <c r="GA346" s="11"/>
      <c r="GB346" s="11"/>
      <c r="GC346" s="11"/>
      <c r="GD346" s="11"/>
      <c r="GE346" s="11"/>
      <c r="GF346" s="11"/>
      <c r="GG346" s="16"/>
      <c r="GH346" s="16"/>
      <c r="GI346" s="11"/>
      <c r="GJ346" s="12"/>
      <c r="GK346" s="12"/>
      <c r="GL346" s="13"/>
      <c r="GM346" s="14"/>
      <c r="GN346" s="11"/>
      <c r="GO346" s="11"/>
      <c r="GP346" s="11"/>
      <c r="GQ346" s="11"/>
      <c r="GR346" s="11"/>
      <c r="GS346" s="11"/>
      <c r="GT346" s="11"/>
      <c r="GU346" s="11"/>
      <c r="GV346" s="11"/>
      <c r="GW346" s="11"/>
      <c r="GX346" s="11"/>
      <c r="GY346" s="11"/>
      <c r="GZ346" s="16"/>
      <c r="HA346" s="16"/>
      <c r="HB346" s="11"/>
      <c r="HC346" s="12"/>
      <c r="HD346" s="12"/>
      <c r="HE346" s="13"/>
      <c r="HF346" s="14"/>
      <c r="HG346" s="11"/>
      <c r="HH346" s="11"/>
      <c r="HI346" s="11"/>
      <c r="HJ346" s="11"/>
      <c r="HK346" s="11"/>
      <c r="HL346" s="11"/>
      <c r="HM346" s="11"/>
      <c r="HN346" s="11"/>
      <c r="HO346" s="11"/>
      <c r="HP346" s="11"/>
      <c r="HQ346" s="11"/>
      <c r="HR346" s="11"/>
      <c r="HS346" s="16"/>
      <c r="HT346" s="16"/>
      <c r="HU346" s="11"/>
      <c r="HV346" s="12"/>
      <c r="HW346" s="12"/>
      <c r="HX346" s="13"/>
      <c r="HY346" s="14"/>
      <c r="HZ346" s="11"/>
      <c r="IA346" s="11"/>
      <c r="IB346" s="11"/>
      <c r="IC346" s="11"/>
      <c r="ID346" s="11"/>
      <c r="IE346" s="11"/>
      <c r="IF346" s="11"/>
      <c r="IG346" s="11"/>
      <c r="IH346" s="11"/>
      <c r="II346" s="11"/>
      <c r="IJ346" s="11"/>
      <c r="IK346" s="11"/>
      <c r="IL346" s="16"/>
      <c r="IM346" s="16"/>
      <c r="IN346" s="11"/>
      <c r="IO346" s="12"/>
      <c r="IP346" s="12"/>
      <c r="IQ346" s="13"/>
      <c r="IR346" s="14"/>
      <c r="IS346" s="11"/>
      <c r="IT346" s="11"/>
      <c r="IU346" s="11"/>
      <c r="IV346" s="11"/>
      <c r="IW346" s="11"/>
      <c r="IX346" s="11"/>
      <c r="IY346" s="11"/>
      <c r="IZ346" s="11"/>
      <c r="JA346" s="11"/>
      <c r="JB346" s="11"/>
      <c r="JC346" s="11"/>
      <c r="JD346" s="11"/>
      <c r="JE346" s="16"/>
      <c r="JF346" s="16"/>
      <c r="JG346" s="11"/>
      <c r="JH346" s="12"/>
      <c r="JI346" s="12"/>
      <c r="JJ346" s="13"/>
      <c r="JK346" s="14"/>
      <c r="JL346" s="11"/>
      <c r="JM346" s="11"/>
      <c r="JN346" s="11"/>
      <c r="JO346" s="11"/>
      <c r="JP346" s="11"/>
      <c r="JQ346" s="11"/>
      <c r="JR346" s="11"/>
      <c r="JS346" s="11"/>
      <c r="JT346" s="11"/>
      <c r="JU346" s="11"/>
      <c r="JV346" s="11"/>
      <c r="JW346" s="11"/>
      <c r="JX346" s="16"/>
      <c r="JY346" s="16"/>
      <c r="JZ346" s="11"/>
      <c r="KA346" s="12"/>
      <c r="KB346" s="12"/>
      <c r="KC346" s="13"/>
      <c r="KD346" s="14"/>
      <c r="KE346" s="11"/>
      <c r="KF346" s="11"/>
      <c r="KG346" s="11"/>
      <c r="KH346" s="11"/>
      <c r="KI346" s="11"/>
      <c r="KJ346" s="11"/>
      <c r="KK346" s="11"/>
      <c r="KL346" s="11"/>
      <c r="KM346" s="11"/>
      <c r="KN346" s="11"/>
      <c r="KO346" s="11"/>
      <c r="KP346" s="11"/>
      <c r="KQ346" s="16"/>
      <c r="KR346" s="16"/>
      <c r="KS346" s="11"/>
      <c r="KT346" s="12"/>
      <c r="KU346" s="12"/>
      <c r="KV346" s="13"/>
      <c r="KW346" s="14"/>
      <c r="KX346" s="11"/>
      <c r="KY346" s="11"/>
      <c r="KZ346" s="11"/>
      <c r="LA346" s="11"/>
      <c r="LB346" s="11"/>
      <c r="LC346" s="11"/>
      <c r="LD346" s="11"/>
      <c r="LE346" s="11"/>
      <c r="LF346" s="11"/>
      <c r="LG346" s="11"/>
      <c r="LH346" s="11"/>
      <c r="LI346" s="11"/>
      <c r="LJ346" s="16"/>
      <c r="LK346" s="16"/>
      <c r="LL346" s="11"/>
      <c r="LM346" s="12"/>
      <c r="LN346" s="12"/>
      <c r="LO346" s="13"/>
      <c r="LP346" s="14"/>
      <c r="LQ346" s="11"/>
      <c r="LR346" s="11"/>
      <c r="LS346" s="11"/>
      <c r="LT346" s="11"/>
      <c r="LU346" s="11"/>
      <c r="LV346" s="11"/>
      <c r="LW346" s="11"/>
      <c r="LX346" s="11"/>
      <c r="LY346" s="11"/>
      <c r="LZ346" s="11"/>
      <c r="MA346" s="11"/>
      <c r="MB346" s="11"/>
      <c r="MC346" s="16"/>
      <c r="MD346" s="16"/>
      <c r="ME346" s="11"/>
      <c r="MF346" s="12"/>
      <c r="MG346" s="12"/>
      <c r="MH346" s="13"/>
      <c r="MI346" s="14"/>
      <c r="MJ346" s="11"/>
      <c r="MK346" s="11"/>
      <c r="ML346" s="11"/>
      <c r="MM346" s="11"/>
      <c r="MN346" s="11"/>
      <c r="MO346" s="11"/>
      <c r="MP346" s="11"/>
      <c r="MQ346" s="11"/>
      <c r="MR346" s="11"/>
      <c r="MS346" s="11"/>
      <c r="MT346" s="11"/>
      <c r="MU346" s="11"/>
      <c r="MV346" s="16"/>
      <c r="MW346" s="16"/>
      <c r="MX346" s="11"/>
      <c r="MY346" s="12"/>
      <c r="MZ346" s="12"/>
      <c r="NA346" s="13"/>
      <c r="NB346" s="14"/>
      <c r="NC346" s="11"/>
      <c r="ND346" s="11"/>
      <c r="NE346" s="11"/>
      <c r="NF346" s="11"/>
      <c r="NG346" s="11"/>
      <c r="NH346" s="11"/>
      <c r="NI346" s="11"/>
      <c r="NJ346" s="11"/>
      <c r="NK346" s="11"/>
      <c r="NL346" s="11"/>
      <c r="NM346" s="11"/>
      <c r="NN346" s="11"/>
      <c r="NO346" s="16"/>
      <c r="NP346" s="16"/>
      <c r="NQ346" s="11"/>
      <c r="NR346" s="12"/>
      <c r="NS346" s="12"/>
      <c r="NT346" s="13"/>
      <c r="NU346" s="14"/>
      <c r="NV346" s="11"/>
      <c r="NW346" s="11"/>
      <c r="NX346" s="11"/>
      <c r="NY346" s="11"/>
      <c r="NZ346" s="11"/>
      <c r="OA346" s="11"/>
      <c r="OB346" s="11"/>
      <c r="OC346" s="11"/>
      <c r="OD346" s="11"/>
      <c r="OE346" s="11"/>
      <c r="OF346" s="11"/>
      <c r="OG346" s="11"/>
      <c r="OH346" s="16"/>
      <c r="OI346" s="16"/>
      <c r="OJ346" s="11"/>
      <c r="OK346" s="12"/>
      <c r="OL346" s="12"/>
      <c r="OM346" s="13"/>
      <c r="ON346" s="14"/>
      <c r="OO346" s="11"/>
      <c r="OP346" s="11"/>
      <c r="OQ346" s="11"/>
      <c r="OR346" s="11"/>
      <c r="OS346" s="11"/>
      <c r="OT346" s="11"/>
      <c r="OU346" s="11"/>
      <c r="OV346" s="11"/>
      <c r="OW346" s="11"/>
      <c r="OX346" s="11"/>
      <c r="OY346" s="11"/>
      <c r="OZ346" s="11"/>
      <c r="PA346" s="16"/>
      <c r="PB346" s="16"/>
    </row>
    <row r="347" spans="1:418" ht="100" customHeight="1" x14ac:dyDescent="0.75">
      <c r="A347" s="12">
        <v>3621</v>
      </c>
      <c r="B347" s="12" t="s">
        <v>3619</v>
      </c>
      <c r="C347" s="12" t="s">
        <v>7731</v>
      </c>
      <c r="D347" s="26">
        <v>3000</v>
      </c>
      <c r="E347" s="27">
        <v>3292</v>
      </c>
      <c r="F347" s="12" t="s">
        <v>8218</v>
      </c>
      <c r="G347" s="12" t="s">
        <v>8223</v>
      </c>
      <c r="H347" s="12" t="s">
        <v>8245</v>
      </c>
      <c r="I347" s="12">
        <v>1475269200</v>
      </c>
      <c r="J347" s="12">
        <v>1473200844</v>
      </c>
      <c r="K347" s="12" t="b">
        <v>0</v>
      </c>
      <c r="L347" s="12">
        <v>70</v>
      </c>
      <c r="M347" s="12" t="b">
        <v>1</v>
      </c>
      <c r="N347" s="12" t="s">
        <v>8273</v>
      </c>
      <c r="O347" s="12" t="s">
        <v>8274</v>
      </c>
      <c r="P347" s="12">
        <v>110</v>
      </c>
      <c r="Q347" s="12">
        <v>47.03</v>
      </c>
      <c r="R347" s="15">
        <v>42619.935694444444</v>
      </c>
      <c r="S347" s="15">
        <v>42643.875</v>
      </c>
      <c r="T347" s="11"/>
      <c r="U347" s="12"/>
      <c r="V347" s="12"/>
      <c r="W347" s="13"/>
      <c r="X347" s="14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6"/>
      <c r="AL347" s="16"/>
      <c r="AM347" s="11"/>
      <c r="AN347" s="12"/>
      <c r="AO347" s="12"/>
      <c r="AP347" s="13"/>
      <c r="AQ347" s="14"/>
      <c r="AR347" s="11"/>
      <c r="AS347" s="11"/>
      <c r="AT347" s="11"/>
      <c r="AU347" s="11"/>
      <c r="AV347" s="11"/>
      <c r="AW347" s="11"/>
      <c r="AX347" s="11"/>
      <c r="AY347" s="11"/>
      <c r="AZ347" s="11"/>
      <c r="BA347" s="11"/>
      <c r="BB347" s="11"/>
      <c r="BC347" s="11"/>
      <c r="BD347" s="16"/>
      <c r="BE347" s="16"/>
      <c r="BF347" s="11"/>
      <c r="BG347" s="12"/>
      <c r="BH347" s="12"/>
      <c r="BI347" s="13"/>
      <c r="BJ347" s="14"/>
      <c r="BK347" s="11"/>
      <c r="BL347" s="11"/>
      <c r="BM347" s="11"/>
      <c r="BN347" s="11"/>
      <c r="BO347" s="11"/>
      <c r="BP347" s="11"/>
      <c r="BQ347" s="11"/>
      <c r="BR347" s="11"/>
      <c r="BS347" s="11"/>
      <c r="BT347" s="11"/>
      <c r="BU347" s="11"/>
      <c r="BV347" s="11"/>
      <c r="BW347" s="16"/>
      <c r="BX347" s="16"/>
      <c r="BY347" s="11"/>
      <c r="BZ347" s="12"/>
      <c r="CA347" s="12"/>
      <c r="CB347" s="13"/>
      <c r="CC347" s="14"/>
      <c r="CD347" s="11"/>
      <c r="CE347" s="11"/>
      <c r="CF347" s="11"/>
      <c r="CG347" s="11"/>
      <c r="CH347" s="11"/>
      <c r="CI347" s="11"/>
      <c r="CJ347" s="11"/>
      <c r="CK347" s="11"/>
      <c r="CL347" s="11"/>
      <c r="CM347" s="11"/>
      <c r="CN347" s="11"/>
      <c r="CO347" s="11"/>
      <c r="CP347" s="16"/>
      <c r="CQ347" s="16"/>
      <c r="CR347" s="11"/>
      <c r="CS347" s="12"/>
      <c r="CT347" s="12"/>
      <c r="CU347" s="13"/>
      <c r="CV347" s="14"/>
      <c r="CW347" s="11"/>
      <c r="CX347" s="11"/>
      <c r="CY347" s="11"/>
      <c r="CZ347" s="11"/>
      <c r="DA347" s="11"/>
      <c r="DB347" s="11"/>
      <c r="DC347" s="11"/>
      <c r="DD347" s="11"/>
      <c r="DE347" s="11"/>
      <c r="DF347" s="11"/>
      <c r="DG347" s="11"/>
      <c r="DH347" s="11"/>
      <c r="DI347" s="16"/>
      <c r="DJ347" s="16"/>
      <c r="DK347" s="11"/>
      <c r="DL347" s="12"/>
      <c r="DM347" s="12"/>
      <c r="DN347" s="13"/>
      <c r="DO347" s="14"/>
      <c r="DP347" s="11"/>
      <c r="DQ347" s="11"/>
      <c r="DR347" s="11"/>
      <c r="DS347" s="11"/>
      <c r="DT347" s="11"/>
      <c r="DU347" s="11"/>
      <c r="DV347" s="11"/>
      <c r="DW347" s="11"/>
      <c r="DX347" s="11"/>
      <c r="DY347" s="11"/>
      <c r="DZ347" s="11"/>
      <c r="EA347" s="11"/>
      <c r="EB347" s="16"/>
      <c r="EC347" s="16"/>
      <c r="ED347" s="11"/>
      <c r="EE347" s="12"/>
      <c r="EF347" s="12"/>
      <c r="EG347" s="13"/>
      <c r="EH347" s="14"/>
      <c r="EI347" s="11"/>
      <c r="EJ347" s="11"/>
      <c r="EK347" s="11"/>
      <c r="EL347" s="11"/>
      <c r="EM347" s="11"/>
      <c r="EN347" s="11"/>
      <c r="EO347" s="11"/>
      <c r="EP347" s="11"/>
      <c r="EQ347" s="11"/>
      <c r="ER347" s="11"/>
      <c r="ES347" s="11"/>
      <c r="ET347" s="11"/>
      <c r="EU347" s="16"/>
      <c r="EV347" s="16"/>
      <c r="EW347" s="11"/>
      <c r="EX347" s="12"/>
      <c r="EY347" s="12"/>
      <c r="EZ347" s="13"/>
      <c r="FA347" s="14"/>
      <c r="FB347" s="11"/>
      <c r="FC347" s="11"/>
      <c r="FD347" s="11"/>
      <c r="FE347" s="11"/>
      <c r="FF347" s="11"/>
      <c r="FG347" s="11"/>
      <c r="FH347" s="11"/>
      <c r="FI347" s="11"/>
      <c r="FJ347" s="11"/>
      <c r="FK347" s="11"/>
      <c r="FL347" s="11"/>
      <c r="FM347" s="11"/>
      <c r="FN347" s="16"/>
      <c r="FO347" s="16"/>
      <c r="FP347" s="11"/>
      <c r="FQ347" s="12"/>
      <c r="FR347" s="12"/>
      <c r="FS347" s="13"/>
      <c r="FT347" s="14"/>
      <c r="FU347" s="11"/>
      <c r="FV347" s="11"/>
      <c r="FW347" s="11"/>
      <c r="FX347" s="11"/>
      <c r="FY347" s="11"/>
      <c r="FZ347" s="11"/>
      <c r="GA347" s="11"/>
      <c r="GB347" s="11"/>
      <c r="GC347" s="11"/>
      <c r="GD347" s="11"/>
      <c r="GE347" s="11"/>
      <c r="GF347" s="11"/>
      <c r="GG347" s="16"/>
      <c r="GH347" s="16"/>
      <c r="GI347" s="11"/>
      <c r="GJ347" s="12"/>
      <c r="GK347" s="12"/>
      <c r="GL347" s="13"/>
      <c r="GM347" s="14"/>
      <c r="GN347" s="11"/>
      <c r="GO347" s="11"/>
      <c r="GP347" s="11"/>
      <c r="GQ347" s="11"/>
      <c r="GR347" s="11"/>
      <c r="GS347" s="11"/>
      <c r="GT347" s="11"/>
      <c r="GU347" s="11"/>
      <c r="GV347" s="11"/>
      <c r="GW347" s="11"/>
      <c r="GX347" s="11"/>
      <c r="GY347" s="11"/>
      <c r="GZ347" s="16"/>
      <c r="HA347" s="16"/>
      <c r="HB347" s="11"/>
      <c r="HC347" s="12"/>
      <c r="HD347" s="12"/>
      <c r="HE347" s="13"/>
      <c r="HF347" s="14"/>
      <c r="HG347" s="11"/>
      <c r="HH347" s="11"/>
      <c r="HI347" s="11"/>
      <c r="HJ347" s="11"/>
      <c r="HK347" s="11"/>
      <c r="HL347" s="11"/>
      <c r="HM347" s="11"/>
      <c r="HN347" s="11"/>
      <c r="HO347" s="11"/>
      <c r="HP347" s="11"/>
      <c r="HQ347" s="11"/>
      <c r="HR347" s="11"/>
      <c r="HS347" s="16"/>
      <c r="HT347" s="16"/>
      <c r="HU347" s="11"/>
      <c r="HV347" s="12"/>
      <c r="HW347" s="12"/>
      <c r="HX347" s="13"/>
      <c r="HY347" s="14"/>
      <c r="HZ347" s="11"/>
      <c r="IA347" s="11"/>
      <c r="IB347" s="11"/>
      <c r="IC347" s="11"/>
      <c r="ID347" s="11"/>
      <c r="IE347" s="11"/>
      <c r="IF347" s="11"/>
      <c r="IG347" s="11"/>
      <c r="IH347" s="11"/>
      <c r="II347" s="11"/>
      <c r="IJ347" s="11"/>
      <c r="IK347" s="11"/>
      <c r="IL347" s="16"/>
      <c r="IM347" s="16"/>
      <c r="IN347" s="11"/>
      <c r="IO347" s="12"/>
      <c r="IP347" s="12"/>
      <c r="IQ347" s="13"/>
      <c r="IR347" s="14"/>
      <c r="IS347" s="11"/>
      <c r="IT347" s="11"/>
      <c r="IU347" s="11"/>
      <c r="IV347" s="11"/>
      <c r="IW347" s="11"/>
      <c r="IX347" s="11"/>
      <c r="IY347" s="11"/>
      <c r="IZ347" s="11"/>
      <c r="JA347" s="11"/>
      <c r="JB347" s="11"/>
      <c r="JC347" s="11"/>
      <c r="JD347" s="11"/>
      <c r="JE347" s="16"/>
      <c r="JF347" s="16"/>
      <c r="JG347" s="11"/>
      <c r="JH347" s="12"/>
      <c r="JI347" s="12"/>
      <c r="JJ347" s="13"/>
      <c r="JK347" s="14"/>
      <c r="JL347" s="11"/>
      <c r="JM347" s="11"/>
      <c r="JN347" s="11"/>
      <c r="JO347" s="11"/>
      <c r="JP347" s="11"/>
      <c r="JQ347" s="11"/>
      <c r="JR347" s="11"/>
      <c r="JS347" s="11"/>
      <c r="JT347" s="11"/>
      <c r="JU347" s="11"/>
      <c r="JV347" s="11"/>
      <c r="JW347" s="11"/>
      <c r="JX347" s="16"/>
      <c r="JY347" s="16"/>
      <c r="JZ347" s="11"/>
      <c r="KA347" s="12"/>
      <c r="KB347" s="12"/>
      <c r="KC347" s="13"/>
      <c r="KD347" s="14"/>
      <c r="KE347" s="11"/>
      <c r="KF347" s="11"/>
      <c r="KG347" s="11"/>
      <c r="KH347" s="11"/>
      <c r="KI347" s="11"/>
      <c r="KJ347" s="11"/>
      <c r="KK347" s="11"/>
      <c r="KL347" s="11"/>
      <c r="KM347" s="11"/>
      <c r="KN347" s="11"/>
      <c r="KO347" s="11"/>
      <c r="KP347" s="11"/>
      <c r="KQ347" s="16"/>
      <c r="KR347" s="16"/>
      <c r="KS347" s="11"/>
      <c r="KT347" s="12"/>
      <c r="KU347" s="12"/>
      <c r="KV347" s="13"/>
      <c r="KW347" s="14"/>
      <c r="KX347" s="11"/>
      <c r="KY347" s="11"/>
      <c r="KZ347" s="11"/>
      <c r="LA347" s="11"/>
      <c r="LB347" s="11"/>
      <c r="LC347" s="11"/>
      <c r="LD347" s="11"/>
      <c r="LE347" s="11"/>
      <c r="LF347" s="11"/>
      <c r="LG347" s="11"/>
      <c r="LH347" s="11"/>
      <c r="LI347" s="11"/>
      <c r="LJ347" s="16"/>
      <c r="LK347" s="16"/>
      <c r="LL347" s="11"/>
      <c r="LM347" s="12"/>
      <c r="LN347" s="12"/>
      <c r="LO347" s="13"/>
      <c r="LP347" s="14"/>
      <c r="LQ347" s="11"/>
      <c r="LR347" s="11"/>
      <c r="LS347" s="11"/>
      <c r="LT347" s="11"/>
      <c r="LU347" s="11"/>
      <c r="LV347" s="11"/>
      <c r="LW347" s="11"/>
      <c r="LX347" s="11"/>
      <c r="LY347" s="11"/>
      <c r="LZ347" s="11"/>
      <c r="MA347" s="11"/>
      <c r="MB347" s="11"/>
      <c r="MC347" s="16"/>
      <c r="MD347" s="16"/>
      <c r="ME347" s="11"/>
      <c r="MF347" s="12"/>
      <c r="MG347" s="12"/>
      <c r="MH347" s="13"/>
      <c r="MI347" s="14"/>
      <c r="MJ347" s="11"/>
      <c r="MK347" s="11"/>
      <c r="ML347" s="11"/>
      <c r="MM347" s="11"/>
      <c r="MN347" s="11"/>
      <c r="MO347" s="11"/>
      <c r="MP347" s="11"/>
      <c r="MQ347" s="11"/>
      <c r="MR347" s="11"/>
      <c r="MS347" s="11"/>
      <c r="MT347" s="11"/>
      <c r="MU347" s="11"/>
      <c r="MV347" s="16"/>
      <c r="MW347" s="16"/>
      <c r="MX347" s="11"/>
      <c r="MY347" s="12"/>
      <c r="MZ347" s="12"/>
      <c r="NA347" s="13"/>
      <c r="NB347" s="14"/>
      <c r="NC347" s="11"/>
      <c r="ND347" s="11"/>
      <c r="NE347" s="11"/>
      <c r="NF347" s="11"/>
      <c r="NG347" s="11"/>
      <c r="NH347" s="11"/>
      <c r="NI347" s="11"/>
      <c r="NJ347" s="11"/>
      <c r="NK347" s="11"/>
      <c r="NL347" s="11"/>
      <c r="NM347" s="11"/>
      <c r="NN347" s="11"/>
      <c r="NO347" s="16"/>
      <c r="NP347" s="16"/>
      <c r="NQ347" s="11"/>
      <c r="NR347" s="12"/>
      <c r="NS347" s="12"/>
      <c r="NT347" s="13"/>
      <c r="NU347" s="14"/>
      <c r="NV347" s="11"/>
      <c r="NW347" s="11"/>
      <c r="NX347" s="11"/>
      <c r="NY347" s="11"/>
      <c r="NZ347" s="11"/>
      <c r="OA347" s="11"/>
      <c r="OB347" s="11"/>
      <c r="OC347" s="11"/>
      <c r="OD347" s="11"/>
      <c r="OE347" s="11"/>
      <c r="OF347" s="11"/>
      <c r="OG347" s="11"/>
      <c r="OH347" s="16"/>
      <c r="OI347" s="16"/>
      <c r="OJ347" s="11"/>
      <c r="OK347" s="12"/>
      <c r="OL347" s="12"/>
      <c r="OM347" s="13"/>
      <c r="ON347" s="14"/>
      <c r="OO347" s="11"/>
      <c r="OP347" s="11"/>
      <c r="OQ347" s="11"/>
      <c r="OR347" s="11"/>
      <c r="OS347" s="11"/>
      <c r="OT347" s="11"/>
      <c r="OU347" s="11"/>
      <c r="OV347" s="11"/>
      <c r="OW347" s="11"/>
      <c r="OX347" s="11"/>
      <c r="OY347" s="11"/>
      <c r="OZ347" s="11"/>
      <c r="PA347" s="16"/>
      <c r="PB347" s="16"/>
    </row>
    <row r="348" spans="1:418" ht="100" customHeight="1" x14ac:dyDescent="0.75">
      <c r="A348" s="12">
        <v>3622</v>
      </c>
      <c r="B348" s="12" t="s">
        <v>3620</v>
      </c>
      <c r="C348" s="12" t="s">
        <v>7732</v>
      </c>
      <c r="D348" s="26">
        <v>1000</v>
      </c>
      <c r="E348" s="27">
        <v>1000.99</v>
      </c>
      <c r="F348" s="12" t="s">
        <v>8218</v>
      </c>
      <c r="G348" s="12" t="s">
        <v>8223</v>
      </c>
      <c r="H348" s="12" t="s">
        <v>8245</v>
      </c>
      <c r="I348" s="12">
        <v>1411874580</v>
      </c>
      <c r="J348" s="12">
        <v>1409030371</v>
      </c>
      <c r="K348" s="12" t="b">
        <v>0</v>
      </c>
      <c r="L348" s="12">
        <v>21</v>
      </c>
      <c r="M348" s="12" t="b">
        <v>1</v>
      </c>
      <c r="N348" s="12" t="s">
        <v>8273</v>
      </c>
      <c r="O348" s="12" t="s">
        <v>8274</v>
      </c>
      <c r="P348" s="12">
        <v>100</v>
      </c>
      <c r="Q348" s="12">
        <v>47.67</v>
      </c>
      <c r="R348" s="15">
        <v>41877.221886574072</v>
      </c>
      <c r="S348" s="15">
        <v>41910.140972222223</v>
      </c>
      <c r="T348" s="11"/>
      <c r="U348" s="12"/>
      <c r="V348" s="12"/>
      <c r="W348" s="13"/>
      <c r="X348" s="14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6"/>
      <c r="AL348" s="16"/>
      <c r="AM348" s="11"/>
      <c r="AN348" s="12"/>
      <c r="AO348" s="12"/>
      <c r="AP348" s="13"/>
      <c r="AQ348" s="14"/>
      <c r="AR348" s="11"/>
      <c r="AS348" s="11"/>
      <c r="AT348" s="11"/>
      <c r="AU348" s="11"/>
      <c r="AV348" s="11"/>
      <c r="AW348" s="11"/>
      <c r="AX348" s="11"/>
      <c r="AY348" s="11"/>
      <c r="AZ348" s="11"/>
      <c r="BA348" s="11"/>
      <c r="BB348" s="11"/>
      <c r="BC348" s="11"/>
      <c r="BD348" s="16"/>
      <c r="BE348" s="16"/>
      <c r="BF348" s="11"/>
      <c r="BG348" s="12"/>
      <c r="BH348" s="12"/>
      <c r="BI348" s="13"/>
      <c r="BJ348" s="14"/>
      <c r="BK348" s="11"/>
      <c r="BL348" s="11"/>
      <c r="BM348" s="11"/>
      <c r="BN348" s="11"/>
      <c r="BO348" s="11"/>
      <c r="BP348" s="11"/>
      <c r="BQ348" s="11"/>
      <c r="BR348" s="11"/>
      <c r="BS348" s="11"/>
      <c r="BT348" s="11"/>
      <c r="BU348" s="11"/>
      <c r="BV348" s="11"/>
      <c r="BW348" s="16"/>
      <c r="BX348" s="16"/>
      <c r="BY348" s="11"/>
      <c r="BZ348" s="12"/>
      <c r="CA348" s="12"/>
      <c r="CB348" s="13"/>
      <c r="CC348" s="14"/>
      <c r="CD348" s="11"/>
      <c r="CE348" s="11"/>
      <c r="CF348" s="11"/>
      <c r="CG348" s="11"/>
      <c r="CH348" s="11"/>
      <c r="CI348" s="11"/>
      <c r="CJ348" s="11"/>
      <c r="CK348" s="11"/>
      <c r="CL348" s="11"/>
      <c r="CM348" s="11"/>
      <c r="CN348" s="11"/>
      <c r="CO348" s="11"/>
      <c r="CP348" s="16"/>
      <c r="CQ348" s="16"/>
      <c r="CR348" s="11"/>
      <c r="CS348" s="12"/>
      <c r="CT348" s="12"/>
      <c r="CU348" s="13"/>
      <c r="CV348" s="14"/>
      <c r="CW348" s="11"/>
      <c r="CX348" s="11"/>
      <c r="CY348" s="11"/>
      <c r="CZ348" s="11"/>
      <c r="DA348" s="11"/>
      <c r="DB348" s="11"/>
      <c r="DC348" s="11"/>
      <c r="DD348" s="11"/>
      <c r="DE348" s="11"/>
      <c r="DF348" s="11"/>
      <c r="DG348" s="11"/>
      <c r="DH348" s="11"/>
      <c r="DI348" s="16"/>
      <c r="DJ348" s="16"/>
      <c r="DK348" s="11"/>
      <c r="DL348" s="12"/>
      <c r="DM348" s="12"/>
      <c r="DN348" s="13"/>
      <c r="DO348" s="14"/>
      <c r="DP348" s="11"/>
      <c r="DQ348" s="11"/>
      <c r="DR348" s="11"/>
      <c r="DS348" s="11"/>
      <c r="DT348" s="11"/>
      <c r="DU348" s="11"/>
      <c r="DV348" s="11"/>
      <c r="DW348" s="11"/>
      <c r="DX348" s="11"/>
      <c r="DY348" s="11"/>
      <c r="DZ348" s="11"/>
      <c r="EA348" s="11"/>
      <c r="EB348" s="16"/>
      <c r="EC348" s="16"/>
      <c r="ED348" s="11"/>
      <c r="EE348" s="12"/>
      <c r="EF348" s="12"/>
      <c r="EG348" s="13"/>
      <c r="EH348" s="14"/>
      <c r="EI348" s="11"/>
      <c r="EJ348" s="11"/>
      <c r="EK348" s="11"/>
      <c r="EL348" s="11"/>
      <c r="EM348" s="11"/>
      <c r="EN348" s="11"/>
      <c r="EO348" s="11"/>
      <c r="EP348" s="11"/>
      <c r="EQ348" s="11"/>
      <c r="ER348" s="11"/>
      <c r="ES348" s="11"/>
      <c r="ET348" s="11"/>
      <c r="EU348" s="16"/>
      <c r="EV348" s="16"/>
      <c r="EW348" s="11"/>
      <c r="EX348" s="12"/>
      <c r="EY348" s="12"/>
      <c r="EZ348" s="13"/>
      <c r="FA348" s="14"/>
      <c r="FB348" s="11"/>
      <c r="FC348" s="11"/>
      <c r="FD348" s="11"/>
      <c r="FE348" s="11"/>
      <c r="FF348" s="11"/>
      <c r="FG348" s="11"/>
      <c r="FH348" s="11"/>
      <c r="FI348" s="11"/>
      <c r="FJ348" s="11"/>
      <c r="FK348" s="11"/>
      <c r="FL348" s="11"/>
      <c r="FM348" s="11"/>
      <c r="FN348" s="16"/>
      <c r="FO348" s="16"/>
      <c r="FP348" s="11"/>
      <c r="FQ348" s="12"/>
      <c r="FR348" s="12"/>
      <c r="FS348" s="13"/>
      <c r="FT348" s="14"/>
      <c r="FU348" s="11"/>
      <c r="FV348" s="11"/>
      <c r="FW348" s="11"/>
      <c r="FX348" s="11"/>
      <c r="FY348" s="11"/>
      <c r="FZ348" s="11"/>
      <c r="GA348" s="11"/>
      <c r="GB348" s="11"/>
      <c r="GC348" s="11"/>
      <c r="GD348" s="11"/>
      <c r="GE348" s="11"/>
      <c r="GF348" s="11"/>
      <c r="GG348" s="16"/>
      <c r="GH348" s="16"/>
      <c r="GI348" s="11"/>
      <c r="GJ348" s="12"/>
      <c r="GK348" s="12"/>
      <c r="GL348" s="13"/>
      <c r="GM348" s="14"/>
      <c r="GN348" s="11"/>
      <c r="GO348" s="11"/>
      <c r="GP348" s="11"/>
      <c r="GQ348" s="11"/>
      <c r="GR348" s="11"/>
      <c r="GS348" s="11"/>
      <c r="GT348" s="11"/>
      <c r="GU348" s="11"/>
      <c r="GV348" s="11"/>
      <c r="GW348" s="11"/>
      <c r="GX348" s="11"/>
      <c r="GY348" s="11"/>
      <c r="GZ348" s="16"/>
      <c r="HA348" s="16"/>
      <c r="HB348" s="11"/>
      <c r="HC348" s="12"/>
      <c r="HD348" s="12"/>
      <c r="HE348" s="13"/>
      <c r="HF348" s="14"/>
      <c r="HG348" s="11"/>
      <c r="HH348" s="11"/>
      <c r="HI348" s="11"/>
      <c r="HJ348" s="11"/>
      <c r="HK348" s="11"/>
      <c r="HL348" s="11"/>
      <c r="HM348" s="11"/>
      <c r="HN348" s="11"/>
      <c r="HO348" s="11"/>
      <c r="HP348" s="11"/>
      <c r="HQ348" s="11"/>
      <c r="HR348" s="11"/>
      <c r="HS348" s="16"/>
      <c r="HT348" s="16"/>
      <c r="HU348" s="11"/>
      <c r="HV348" s="12"/>
      <c r="HW348" s="12"/>
      <c r="HX348" s="13"/>
      <c r="HY348" s="14"/>
      <c r="HZ348" s="11"/>
      <c r="IA348" s="11"/>
      <c r="IB348" s="11"/>
      <c r="IC348" s="11"/>
      <c r="ID348" s="11"/>
      <c r="IE348" s="11"/>
      <c r="IF348" s="11"/>
      <c r="IG348" s="11"/>
      <c r="IH348" s="11"/>
      <c r="II348" s="11"/>
      <c r="IJ348" s="11"/>
      <c r="IK348" s="11"/>
      <c r="IL348" s="16"/>
      <c r="IM348" s="16"/>
      <c r="IN348" s="11"/>
      <c r="IO348" s="12"/>
      <c r="IP348" s="12"/>
      <c r="IQ348" s="13"/>
      <c r="IR348" s="14"/>
      <c r="IS348" s="11"/>
      <c r="IT348" s="11"/>
      <c r="IU348" s="11"/>
      <c r="IV348" s="11"/>
      <c r="IW348" s="11"/>
      <c r="IX348" s="11"/>
      <c r="IY348" s="11"/>
      <c r="IZ348" s="11"/>
      <c r="JA348" s="11"/>
      <c r="JB348" s="11"/>
      <c r="JC348" s="11"/>
      <c r="JD348" s="11"/>
      <c r="JE348" s="16"/>
      <c r="JF348" s="16"/>
      <c r="JG348" s="11"/>
      <c r="JH348" s="12"/>
      <c r="JI348" s="12"/>
      <c r="JJ348" s="13"/>
      <c r="JK348" s="14"/>
      <c r="JL348" s="11"/>
      <c r="JM348" s="11"/>
      <c r="JN348" s="11"/>
      <c r="JO348" s="11"/>
      <c r="JP348" s="11"/>
      <c r="JQ348" s="11"/>
      <c r="JR348" s="11"/>
      <c r="JS348" s="11"/>
      <c r="JT348" s="11"/>
      <c r="JU348" s="11"/>
      <c r="JV348" s="11"/>
      <c r="JW348" s="11"/>
      <c r="JX348" s="16"/>
      <c r="JY348" s="16"/>
      <c r="JZ348" s="11"/>
      <c r="KA348" s="12"/>
      <c r="KB348" s="12"/>
      <c r="KC348" s="13"/>
      <c r="KD348" s="14"/>
      <c r="KE348" s="11"/>
      <c r="KF348" s="11"/>
      <c r="KG348" s="11"/>
      <c r="KH348" s="11"/>
      <c r="KI348" s="11"/>
      <c r="KJ348" s="11"/>
      <c r="KK348" s="11"/>
      <c r="KL348" s="11"/>
      <c r="KM348" s="11"/>
      <c r="KN348" s="11"/>
      <c r="KO348" s="11"/>
      <c r="KP348" s="11"/>
      <c r="KQ348" s="16"/>
      <c r="KR348" s="16"/>
      <c r="KS348" s="11"/>
      <c r="KT348" s="12"/>
      <c r="KU348" s="12"/>
      <c r="KV348" s="13"/>
      <c r="KW348" s="14"/>
      <c r="KX348" s="11"/>
      <c r="KY348" s="11"/>
      <c r="KZ348" s="11"/>
      <c r="LA348" s="11"/>
      <c r="LB348" s="11"/>
      <c r="LC348" s="11"/>
      <c r="LD348" s="11"/>
      <c r="LE348" s="11"/>
      <c r="LF348" s="11"/>
      <c r="LG348" s="11"/>
      <c r="LH348" s="11"/>
      <c r="LI348" s="11"/>
      <c r="LJ348" s="16"/>
      <c r="LK348" s="16"/>
      <c r="LL348" s="11"/>
      <c r="LM348" s="12"/>
      <c r="LN348" s="12"/>
      <c r="LO348" s="13"/>
      <c r="LP348" s="14"/>
      <c r="LQ348" s="11"/>
      <c r="LR348" s="11"/>
      <c r="LS348" s="11"/>
      <c r="LT348" s="11"/>
      <c r="LU348" s="11"/>
      <c r="LV348" s="11"/>
      <c r="LW348" s="11"/>
      <c r="LX348" s="11"/>
      <c r="LY348" s="11"/>
      <c r="LZ348" s="11"/>
      <c r="MA348" s="11"/>
      <c r="MB348" s="11"/>
      <c r="MC348" s="16"/>
      <c r="MD348" s="16"/>
      <c r="ME348" s="11"/>
      <c r="MF348" s="12"/>
      <c r="MG348" s="12"/>
      <c r="MH348" s="13"/>
      <c r="MI348" s="14"/>
      <c r="MJ348" s="11"/>
      <c r="MK348" s="11"/>
      <c r="ML348" s="11"/>
      <c r="MM348" s="11"/>
      <c r="MN348" s="11"/>
      <c r="MO348" s="11"/>
      <c r="MP348" s="11"/>
      <c r="MQ348" s="11"/>
      <c r="MR348" s="11"/>
      <c r="MS348" s="11"/>
      <c r="MT348" s="11"/>
      <c r="MU348" s="11"/>
      <c r="MV348" s="16"/>
      <c r="MW348" s="16"/>
      <c r="MX348" s="11"/>
      <c r="MY348" s="12"/>
      <c r="MZ348" s="12"/>
      <c r="NA348" s="13"/>
      <c r="NB348" s="14"/>
      <c r="NC348" s="11"/>
      <c r="ND348" s="11"/>
      <c r="NE348" s="11"/>
      <c r="NF348" s="11"/>
      <c r="NG348" s="11"/>
      <c r="NH348" s="11"/>
      <c r="NI348" s="11"/>
      <c r="NJ348" s="11"/>
      <c r="NK348" s="11"/>
      <c r="NL348" s="11"/>
      <c r="NM348" s="11"/>
      <c r="NN348" s="11"/>
      <c r="NO348" s="16"/>
      <c r="NP348" s="16"/>
      <c r="NQ348" s="11"/>
      <c r="NR348" s="12"/>
      <c r="NS348" s="12"/>
      <c r="NT348" s="13"/>
      <c r="NU348" s="14"/>
      <c r="NV348" s="11"/>
      <c r="NW348" s="11"/>
      <c r="NX348" s="11"/>
      <c r="NY348" s="11"/>
      <c r="NZ348" s="11"/>
      <c r="OA348" s="11"/>
      <c r="OB348" s="11"/>
      <c r="OC348" s="11"/>
      <c r="OD348" s="11"/>
      <c r="OE348" s="11"/>
      <c r="OF348" s="11"/>
      <c r="OG348" s="11"/>
      <c r="OH348" s="16"/>
      <c r="OI348" s="16"/>
      <c r="OJ348" s="11"/>
      <c r="OK348" s="12"/>
      <c r="OL348" s="12"/>
      <c r="OM348" s="13"/>
      <c r="ON348" s="14"/>
      <c r="OO348" s="11"/>
      <c r="OP348" s="11"/>
      <c r="OQ348" s="11"/>
      <c r="OR348" s="11"/>
      <c r="OS348" s="11"/>
      <c r="OT348" s="11"/>
      <c r="OU348" s="11"/>
      <c r="OV348" s="11"/>
      <c r="OW348" s="11"/>
      <c r="OX348" s="11"/>
      <c r="OY348" s="11"/>
      <c r="OZ348" s="11"/>
      <c r="PA348" s="16"/>
      <c r="PB348" s="16"/>
    </row>
    <row r="349" spans="1:418" ht="100" customHeight="1" x14ac:dyDescent="0.75">
      <c r="A349" s="12">
        <v>3623</v>
      </c>
      <c r="B349" s="12" t="s">
        <v>3621</v>
      </c>
      <c r="C349" s="12" t="s">
        <v>7733</v>
      </c>
      <c r="D349" s="26">
        <v>2500</v>
      </c>
      <c r="E349" s="27">
        <v>3000</v>
      </c>
      <c r="F349" s="12" t="s">
        <v>8218</v>
      </c>
      <c r="G349" s="12" t="s">
        <v>8223</v>
      </c>
      <c r="H349" s="12" t="s">
        <v>8245</v>
      </c>
      <c r="I349" s="12">
        <v>1406358000</v>
      </c>
      <c r="J349" s="12">
        <v>1404841270</v>
      </c>
      <c r="K349" s="12" t="b">
        <v>0</v>
      </c>
      <c r="L349" s="12">
        <v>34</v>
      </c>
      <c r="M349" s="12" t="b">
        <v>1</v>
      </c>
      <c r="N349" s="12" t="s">
        <v>8273</v>
      </c>
      <c r="O349" s="12" t="s">
        <v>8274</v>
      </c>
      <c r="P349" s="12">
        <v>120</v>
      </c>
      <c r="Q349" s="12">
        <v>88.24</v>
      </c>
      <c r="R349" s="15">
        <v>41828.736921296295</v>
      </c>
      <c r="S349" s="15">
        <v>41846.291666666664</v>
      </c>
      <c r="T349" s="11"/>
      <c r="U349" s="12"/>
      <c r="V349" s="12"/>
      <c r="W349" s="13"/>
      <c r="X349" s="14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6"/>
      <c r="AL349" s="16"/>
      <c r="AM349" s="11"/>
      <c r="AN349" s="12"/>
      <c r="AO349" s="12"/>
      <c r="AP349" s="13"/>
      <c r="AQ349" s="14"/>
      <c r="AR349" s="11"/>
      <c r="AS349" s="11"/>
      <c r="AT349" s="11"/>
      <c r="AU349" s="11"/>
      <c r="AV349" s="11"/>
      <c r="AW349" s="11"/>
      <c r="AX349" s="11"/>
      <c r="AY349" s="11"/>
      <c r="AZ349" s="11"/>
      <c r="BA349" s="11"/>
      <c r="BB349" s="11"/>
      <c r="BC349" s="11"/>
      <c r="BD349" s="16"/>
      <c r="BE349" s="16"/>
      <c r="BF349" s="11"/>
      <c r="BG349" s="12"/>
      <c r="BH349" s="12"/>
      <c r="BI349" s="13"/>
      <c r="BJ349" s="14"/>
      <c r="BK349" s="11"/>
      <c r="BL349" s="11"/>
      <c r="BM349" s="11"/>
      <c r="BN349" s="11"/>
      <c r="BO349" s="11"/>
      <c r="BP349" s="11"/>
      <c r="BQ349" s="11"/>
      <c r="BR349" s="11"/>
      <c r="BS349" s="11"/>
      <c r="BT349" s="11"/>
      <c r="BU349" s="11"/>
      <c r="BV349" s="11"/>
      <c r="BW349" s="16"/>
      <c r="BX349" s="16"/>
      <c r="BY349" s="11"/>
      <c r="BZ349" s="12"/>
      <c r="CA349" s="12"/>
      <c r="CB349" s="13"/>
      <c r="CC349" s="14"/>
      <c r="CD349" s="11"/>
      <c r="CE349" s="11"/>
      <c r="CF349" s="11"/>
      <c r="CG349" s="11"/>
      <c r="CH349" s="11"/>
      <c r="CI349" s="11"/>
      <c r="CJ349" s="11"/>
      <c r="CK349" s="11"/>
      <c r="CL349" s="11"/>
      <c r="CM349" s="11"/>
      <c r="CN349" s="11"/>
      <c r="CO349" s="11"/>
      <c r="CP349" s="16"/>
      <c r="CQ349" s="16"/>
      <c r="CR349" s="11"/>
      <c r="CS349" s="12"/>
      <c r="CT349" s="12"/>
      <c r="CU349" s="13"/>
      <c r="CV349" s="14"/>
      <c r="CW349" s="11"/>
      <c r="CX349" s="11"/>
      <c r="CY349" s="11"/>
      <c r="CZ349" s="11"/>
      <c r="DA349" s="11"/>
      <c r="DB349" s="11"/>
      <c r="DC349" s="11"/>
      <c r="DD349" s="11"/>
      <c r="DE349" s="11"/>
      <c r="DF349" s="11"/>
      <c r="DG349" s="11"/>
      <c r="DH349" s="11"/>
      <c r="DI349" s="16"/>
      <c r="DJ349" s="16"/>
      <c r="DK349" s="11"/>
      <c r="DL349" s="12"/>
      <c r="DM349" s="12"/>
      <c r="DN349" s="13"/>
      <c r="DO349" s="14"/>
      <c r="DP349" s="11"/>
      <c r="DQ349" s="11"/>
      <c r="DR349" s="11"/>
      <c r="DS349" s="11"/>
      <c r="DT349" s="11"/>
      <c r="DU349" s="11"/>
      <c r="DV349" s="11"/>
      <c r="DW349" s="11"/>
      <c r="DX349" s="11"/>
      <c r="DY349" s="11"/>
      <c r="DZ349" s="11"/>
      <c r="EA349" s="11"/>
      <c r="EB349" s="16"/>
      <c r="EC349" s="16"/>
      <c r="ED349" s="11"/>
      <c r="EE349" s="12"/>
      <c r="EF349" s="12"/>
      <c r="EG349" s="13"/>
      <c r="EH349" s="14"/>
      <c r="EI349" s="11"/>
      <c r="EJ349" s="11"/>
      <c r="EK349" s="11"/>
      <c r="EL349" s="11"/>
      <c r="EM349" s="11"/>
      <c r="EN349" s="11"/>
      <c r="EO349" s="11"/>
      <c r="EP349" s="11"/>
      <c r="EQ349" s="11"/>
      <c r="ER349" s="11"/>
      <c r="ES349" s="11"/>
      <c r="ET349" s="11"/>
      <c r="EU349" s="16"/>
      <c r="EV349" s="16"/>
      <c r="EW349" s="11"/>
      <c r="EX349" s="12"/>
      <c r="EY349" s="12"/>
      <c r="EZ349" s="13"/>
      <c r="FA349" s="14"/>
      <c r="FB349" s="11"/>
      <c r="FC349" s="11"/>
      <c r="FD349" s="11"/>
      <c r="FE349" s="11"/>
      <c r="FF349" s="11"/>
      <c r="FG349" s="11"/>
      <c r="FH349" s="11"/>
      <c r="FI349" s="11"/>
      <c r="FJ349" s="11"/>
      <c r="FK349" s="11"/>
      <c r="FL349" s="11"/>
      <c r="FM349" s="11"/>
      <c r="FN349" s="16"/>
      <c r="FO349" s="16"/>
      <c r="FP349" s="11"/>
      <c r="FQ349" s="12"/>
      <c r="FR349" s="12"/>
      <c r="FS349" s="13"/>
      <c r="FT349" s="14"/>
      <c r="FU349" s="11"/>
      <c r="FV349" s="11"/>
      <c r="FW349" s="11"/>
      <c r="FX349" s="11"/>
      <c r="FY349" s="11"/>
      <c r="FZ349" s="11"/>
      <c r="GA349" s="11"/>
      <c r="GB349" s="11"/>
      <c r="GC349" s="11"/>
      <c r="GD349" s="11"/>
      <c r="GE349" s="11"/>
      <c r="GF349" s="11"/>
      <c r="GG349" s="16"/>
      <c r="GH349" s="16"/>
      <c r="GI349" s="11"/>
      <c r="GJ349" s="12"/>
      <c r="GK349" s="12"/>
      <c r="GL349" s="13"/>
      <c r="GM349" s="14"/>
      <c r="GN349" s="11"/>
      <c r="GO349" s="11"/>
      <c r="GP349" s="11"/>
      <c r="GQ349" s="11"/>
      <c r="GR349" s="11"/>
      <c r="GS349" s="11"/>
      <c r="GT349" s="11"/>
      <c r="GU349" s="11"/>
      <c r="GV349" s="11"/>
      <c r="GW349" s="11"/>
      <c r="GX349" s="11"/>
      <c r="GY349" s="11"/>
      <c r="GZ349" s="16"/>
      <c r="HA349" s="16"/>
      <c r="HB349" s="11"/>
      <c r="HC349" s="12"/>
      <c r="HD349" s="12"/>
      <c r="HE349" s="13"/>
      <c r="HF349" s="14"/>
      <c r="HG349" s="11"/>
      <c r="HH349" s="11"/>
      <c r="HI349" s="11"/>
      <c r="HJ349" s="11"/>
      <c r="HK349" s="11"/>
      <c r="HL349" s="11"/>
      <c r="HM349" s="11"/>
      <c r="HN349" s="11"/>
      <c r="HO349" s="11"/>
      <c r="HP349" s="11"/>
      <c r="HQ349" s="11"/>
      <c r="HR349" s="11"/>
      <c r="HS349" s="16"/>
      <c r="HT349" s="16"/>
      <c r="HU349" s="11"/>
      <c r="HV349" s="12"/>
      <c r="HW349" s="12"/>
      <c r="HX349" s="13"/>
      <c r="HY349" s="14"/>
      <c r="HZ349" s="11"/>
      <c r="IA349" s="11"/>
      <c r="IB349" s="11"/>
      <c r="IC349" s="11"/>
      <c r="ID349" s="11"/>
      <c r="IE349" s="11"/>
      <c r="IF349" s="11"/>
      <c r="IG349" s="11"/>
      <c r="IH349" s="11"/>
      <c r="II349" s="11"/>
      <c r="IJ349" s="11"/>
      <c r="IK349" s="11"/>
      <c r="IL349" s="16"/>
      <c r="IM349" s="16"/>
      <c r="IN349" s="11"/>
      <c r="IO349" s="12"/>
      <c r="IP349" s="12"/>
      <c r="IQ349" s="13"/>
      <c r="IR349" s="14"/>
      <c r="IS349" s="11"/>
      <c r="IT349" s="11"/>
      <c r="IU349" s="11"/>
      <c r="IV349" s="11"/>
      <c r="IW349" s="11"/>
      <c r="IX349" s="11"/>
      <c r="IY349" s="11"/>
      <c r="IZ349" s="11"/>
      <c r="JA349" s="11"/>
      <c r="JB349" s="11"/>
      <c r="JC349" s="11"/>
      <c r="JD349" s="11"/>
      <c r="JE349" s="16"/>
      <c r="JF349" s="16"/>
      <c r="JG349" s="11"/>
      <c r="JH349" s="12"/>
      <c r="JI349" s="12"/>
      <c r="JJ349" s="13"/>
      <c r="JK349" s="14"/>
      <c r="JL349" s="11"/>
      <c r="JM349" s="11"/>
      <c r="JN349" s="11"/>
      <c r="JO349" s="11"/>
      <c r="JP349" s="11"/>
      <c r="JQ349" s="11"/>
      <c r="JR349" s="11"/>
      <c r="JS349" s="11"/>
      <c r="JT349" s="11"/>
      <c r="JU349" s="11"/>
      <c r="JV349" s="11"/>
      <c r="JW349" s="11"/>
      <c r="JX349" s="16"/>
      <c r="JY349" s="16"/>
      <c r="JZ349" s="11"/>
      <c r="KA349" s="12"/>
      <c r="KB349" s="12"/>
      <c r="KC349" s="13"/>
      <c r="KD349" s="14"/>
      <c r="KE349" s="11"/>
      <c r="KF349" s="11"/>
      <c r="KG349" s="11"/>
      <c r="KH349" s="11"/>
      <c r="KI349" s="11"/>
      <c r="KJ349" s="11"/>
      <c r="KK349" s="11"/>
      <c r="KL349" s="11"/>
      <c r="KM349" s="11"/>
      <c r="KN349" s="11"/>
      <c r="KO349" s="11"/>
      <c r="KP349" s="11"/>
      <c r="KQ349" s="16"/>
      <c r="KR349" s="16"/>
      <c r="KS349" s="11"/>
      <c r="KT349" s="12"/>
      <c r="KU349" s="12"/>
      <c r="KV349" s="13"/>
      <c r="KW349" s="14"/>
      <c r="KX349" s="11"/>
      <c r="KY349" s="11"/>
      <c r="KZ349" s="11"/>
      <c r="LA349" s="11"/>
      <c r="LB349" s="11"/>
      <c r="LC349" s="11"/>
      <c r="LD349" s="11"/>
      <c r="LE349" s="11"/>
      <c r="LF349" s="11"/>
      <c r="LG349" s="11"/>
      <c r="LH349" s="11"/>
      <c r="LI349" s="11"/>
      <c r="LJ349" s="16"/>
      <c r="LK349" s="16"/>
      <c r="LL349" s="11"/>
      <c r="LM349" s="12"/>
      <c r="LN349" s="12"/>
      <c r="LO349" s="13"/>
      <c r="LP349" s="14"/>
      <c r="LQ349" s="11"/>
      <c r="LR349" s="11"/>
      <c r="LS349" s="11"/>
      <c r="LT349" s="11"/>
      <c r="LU349" s="11"/>
      <c r="LV349" s="11"/>
      <c r="LW349" s="11"/>
      <c r="LX349" s="11"/>
      <c r="LY349" s="11"/>
      <c r="LZ349" s="11"/>
      <c r="MA349" s="11"/>
      <c r="MB349" s="11"/>
      <c r="MC349" s="16"/>
      <c r="MD349" s="16"/>
      <c r="ME349" s="11"/>
      <c r="MF349" s="12"/>
      <c r="MG349" s="12"/>
      <c r="MH349" s="13"/>
      <c r="MI349" s="14"/>
      <c r="MJ349" s="11"/>
      <c r="MK349" s="11"/>
      <c r="ML349" s="11"/>
      <c r="MM349" s="11"/>
      <c r="MN349" s="11"/>
      <c r="MO349" s="11"/>
      <c r="MP349" s="11"/>
      <c r="MQ349" s="11"/>
      <c r="MR349" s="11"/>
      <c r="MS349" s="11"/>
      <c r="MT349" s="11"/>
      <c r="MU349" s="11"/>
      <c r="MV349" s="16"/>
      <c r="MW349" s="16"/>
      <c r="MX349" s="11"/>
      <c r="MY349" s="12"/>
      <c r="MZ349" s="12"/>
      <c r="NA349" s="13"/>
      <c r="NB349" s="14"/>
      <c r="NC349" s="11"/>
      <c r="ND349" s="11"/>
      <c r="NE349" s="11"/>
      <c r="NF349" s="11"/>
      <c r="NG349" s="11"/>
      <c r="NH349" s="11"/>
      <c r="NI349" s="11"/>
      <c r="NJ349" s="11"/>
      <c r="NK349" s="11"/>
      <c r="NL349" s="11"/>
      <c r="NM349" s="11"/>
      <c r="NN349" s="11"/>
      <c r="NO349" s="16"/>
      <c r="NP349" s="16"/>
      <c r="NQ349" s="11"/>
      <c r="NR349" s="12"/>
      <c r="NS349" s="12"/>
      <c r="NT349" s="13"/>
      <c r="NU349" s="14"/>
      <c r="NV349" s="11"/>
      <c r="NW349" s="11"/>
      <c r="NX349" s="11"/>
      <c r="NY349" s="11"/>
      <c r="NZ349" s="11"/>
      <c r="OA349" s="11"/>
      <c r="OB349" s="11"/>
      <c r="OC349" s="11"/>
      <c r="OD349" s="11"/>
      <c r="OE349" s="11"/>
      <c r="OF349" s="11"/>
      <c r="OG349" s="11"/>
      <c r="OH349" s="16"/>
      <c r="OI349" s="16"/>
      <c r="OJ349" s="11"/>
      <c r="OK349" s="12"/>
      <c r="OL349" s="12"/>
      <c r="OM349" s="13"/>
      <c r="ON349" s="14"/>
      <c r="OO349" s="11"/>
      <c r="OP349" s="11"/>
      <c r="OQ349" s="11"/>
      <c r="OR349" s="11"/>
      <c r="OS349" s="11"/>
      <c r="OT349" s="11"/>
      <c r="OU349" s="11"/>
      <c r="OV349" s="11"/>
      <c r="OW349" s="11"/>
      <c r="OX349" s="11"/>
      <c r="OY349" s="11"/>
      <c r="OZ349" s="11"/>
      <c r="PA349" s="16"/>
      <c r="PB349" s="16"/>
    </row>
    <row r="350" spans="1:418" ht="100" customHeight="1" x14ac:dyDescent="0.75">
      <c r="A350" s="12">
        <v>3624</v>
      </c>
      <c r="B350" s="12" t="s">
        <v>3622</v>
      </c>
      <c r="C350" s="12" t="s">
        <v>7734</v>
      </c>
      <c r="D350" s="26">
        <v>3000</v>
      </c>
      <c r="E350" s="27">
        <v>3148</v>
      </c>
      <c r="F350" s="12" t="s">
        <v>8218</v>
      </c>
      <c r="G350" s="12" t="s">
        <v>8223</v>
      </c>
      <c r="H350" s="12" t="s">
        <v>8245</v>
      </c>
      <c r="I350" s="12">
        <v>1471977290</v>
      </c>
      <c r="J350" s="12">
        <v>1466793290</v>
      </c>
      <c r="K350" s="12" t="b">
        <v>0</v>
      </c>
      <c r="L350" s="12">
        <v>39</v>
      </c>
      <c r="M350" s="12" t="b">
        <v>1</v>
      </c>
      <c r="N350" s="12" t="s">
        <v>8273</v>
      </c>
      <c r="O350" s="12" t="s">
        <v>8274</v>
      </c>
      <c r="P350" s="12">
        <v>105</v>
      </c>
      <c r="Q350" s="12">
        <v>80.72</v>
      </c>
      <c r="R350" s="15">
        <v>42545.774189814809</v>
      </c>
      <c r="S350" s="15">
        <v>42605.774189814809</v>
      </c>
      <c r="T350" s="11"/>
      <c r="U350" s="12"/>
      <c r="V350" s="12"/>
      <c r="W350" s="13"/>
      <c r="X350" s="14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6"/>
      <c r="AL350" s="16"/>
      <c r="AM350" s="11"/>
      <c r="AN350" s="12"/>
      <c r="AO350" s="12"/>
      <c r="AP350" s="13"/>
      <c r="AQ350" s="14"/>
      <c r="AR350" s="11"/>
      <c r="AS350" s="11"/>
      <c r="AT350" s="11"/>
      <c r="AU350" s="11"/>
      <c r="AV350" s="11"/>
      <c r="AW350" s="11"/>
      <c r="AX350" s="11"/>
      <c r="AY350" s="11"/>
      <c r="AZ350" s="11"/>
      <c r="BA350" s="11"/>
      <c r="BB350" s="11"/>
      <c r="BC350" s="11"/>
      <c r="BD350" s="16"/>
      <c r="BE350" s="16"/>
      <c r="BF350" s="11"/>
      <c r="BG350" s="12"/>
      <c r="BH350" s="12"/>
      <c r="BI350" s="13"/>
      <c r="BJ350" s="14"/>
      <c r="BK350" s="11"/>
      <c r="BL350" s="11"/>
      <c r="BM350" s="11"/>
      <c r="BN350" s="11"/>
      <c r="BO350" s="11"/>
      <c r="BP350" s="11"/>
      <c r="BQ350" s="11"/>
      <c r="BR350" s="11"/>
      <c r="BS350" s="11"/>
      <c r="BT350" s="11"/>
      <c r="BU350" s="11"/>
      <c r="BV350" s="11"/>
      <c r="BW350" s="16"/>
      <c r="BX350" s="16"/>
      <c r="BY350" s="11"/>
      <c r="BZ350" s="12"/>
      <c r="CA350" s="12"/>
      <c r="CB350" s="13"/>
      <c r="CC350" s="14"/>
      <c r="CD350" s="11"/>
      <c r="CE350" s="11"/>
      <c r="CF350" s="11"/>
      <c r="CG350" s="11"/>
      <c r="CH350" s="11"/>
      <c r="CI350" s="11"/>
      <c r="CJ350" s="11"/>
      <c r="CK350" s="11"/>
      <c r="CL350" s="11"/>
      <c r="CM350" s="11"/>
      <c r="CN350" s="11"/>
      <c r="CO350" s="11"/>
      <c r="CP350" s="16"/>
      <c r="CQ350" s="16"/>
      <c r="CR350" s="11"/>
      <c r="CS350" s="12"/>
      <c r="CT350" s="12"/>
      <c r="CU350" s="13"/>
      <c r="CV350" s="14"/>
      <c r="CW350" s="11"/>
      <c r="CX350" s="11"/>
      <c r="CY350" s="11"/>
      <c r="CZ350" s="11"/>
      <c r="DA350" s="11"/>
      <c r="DB350" s="11"/>
      <c r="DC350" s="11"/>
      <c r="DD350" s="11"/>
      <c r="DE350" s="11"/>
      <c r="DF350" s="11"/>
      <c r="DG350" s="11"/>
      <c r="DH350" s="11"/>
      <c r="DI350" s="16"/>
      <c r="DJ350" s="16"/>
      <c r="DK350" s="11"/>
      <c r="DL350" s="12"/>
      <c r="DM350" s="12"/>
      <c r="DN350" s="13"/>
      <c r="DO350" s="14"/>
      <c r="DP350" s="11"/>
      <c r="DQ350" s="11"/>
      <c r="DR350" s="11"/>
      <c r="DS350" s="11"/>
      <c r="DT350" s="11"/>
      <c r="DU350" s="11"/>
      <c r="DV350" s="11"/>
      <c r="DW350" s="11"/>
      <c r="DX350" s="11"/>
      <c r="DY350" s="11"/>
      <c r="DZ350" s="11"/>
      <c r="EA350" s="11"/>
      <c r="EB350" s="16"/>
      <c r="EC350" s="16"/>
      <c r="ED350" s="11"/>
      <c r="EE350" s="12"/>
      <c r="EF350" s="12"/>
      <c r="EG350" s="13"/>
      <c r="EH350" s="14"/>
      <c r="EI350" s="11"/>
      <c r="EJ350" s="11"/>
      <c r="EK350" s="11"/>
      <c r="EL350" s="11"/>
      <c r="EM350" s="11"/>
      <c r="EN350" s="11"/>
      <c r="EO350" s="11"/>
      <c r="EP350" s="11"/>
      <c r="EQ350" s="11"/>
      <c r="ER350" s="11"/>
      <c r="ES350" s="11"/>
      <c r="ET350" s="11"/>
      <c r="EU350" s="16"/>
      <c r="EV350" s="16"/>
      <c r="EW350" s="11"/>
      <c r="EX350" s="12"/>
      <c r="EY350" s="12"/>
      <c r="EZ350" s="13"/>
      <c r="FA350" s="14"/>
      <c r="FB350" s="11"/>
      <c r="FC350" s="11"/>
      <c r="FD350" s="11"/>
      <c r="FE350" s="11"/>
      <c r="FF350" s="11"/>
      <c r="FG350" s="11"/>
      <c r="FH350" s="11"/>
      <c r="FI350" s="11"/>
      <c r="FJ350" s="11"/>
      <c r="FK350" s="11"/>
      <c r="FL350" s="11"/>
      <c r="FM350" s="11"/>
      <c r="FN350" s="16"/>
      <c r="FO350" s="16"/>
      <c r="FP350" s="11"/>
      <c r="FQ350" s="12"/>
      <c r="FR350" s="12"/>
      <c r="FS350" s="13"/>
      <c r="FT350" s="14"/>
      <c r="FU350" s="11"/>
      <c r="FV350" s="11"/>
      <c r="FW350" s="11"/>
      <c r="FX350" s="11"/>
      <c r="FY350" s="11"/>
      <c r="FZ350" s="11"/>
      <c r="GA350" s="11"/>
      <c r="GB350" s="11"/>
      <c r="GC350" s="11"/>
      <c r="GD350" s="11"/>
      <c r="GE350" s="11"/>
      <c r="GF350" s="11"/>
      <c r="GG350" s="16"/>
      <c r="GH350" s="16"/>
      <c r="GI350" s="11"/>
      <c r="GJ350" s="12"/>
      <c r="GK350" s="12"/>
      <c r="GL350" s="13"/>
      <c r="GM350" s="14"/>
      <c r="GN350" s="11"/>
      <c r="GO350" s="11"/>
      <c r="GP350" s="11"/>
      <c r="GQ350" s="11"/>
      <c r="GR350" s="11"/>
      <c r="GS350" s="11"/>
      <c r="GT350" s="11"/>
      <c r="GU350" s="11"/>
      <c r="GV350" s="11"/>
      <c r="GW350" s="11"/>
      <c r="GX350" s="11"/>
      <c r="GY350" s="11"/>
      <c r="GZ350" s="16"/>
      <c r="HA350" s="16"/>
      <c r="HB350" s="11"/>
      <c r="HC350" s="12"/>
      <c r="HD350" s="12"/>
      <c r="HE350" s="13"/>
      <c r="HF350" s="14"/>
      <c r="HG350" s="11"/>
      <c r="HH350" s="11"/>
      <c r="HI350" s="11"/>
      <c r="HJ350" s="11"/>
      <c r="HK350" s="11"/>
      <c r="HL350" s="11"/>
      <c r="HM350" s="11"/>
      <c r="HN350" s="11"/>
      <c r="HO350" s="11"/>
      <c r="HP350" s="11"/>
      <c r="HQ350" s="11"/>
      <c r="HR350" s="11"/>
      <c r="HS350" s="16"/>
      <c r="HT350" s="16"/>
      <c r="HU350" s="11"/>
      <c r="HV350" s="12"/>
      <c r="HW350" s="12"/>
      <c r="HX350" s="13"/>
      <c r="HY350" s="14"/>
      <c r="HZ350" s="11"/>
      <c r="IA350" s="11"/>
      <c r="IB350" s="11"/>
      <c r="IC350" s="11"/>
      <c r="ID350" s="11"/>
      <c r="IE350" s="11"/>
      <c r="IF350" s="11"/>
      <c r="IG350" s="11"/>
      <c r="IH350" s="11"/>
      <c r="II350" s="11"/>
      <c r="IJ350" s="11"/>
      <c r="IK350" s="11"/>
      <c r="IL350" s="16"/>
      <c r="IM350" s="16"/>
      <c r="IN350" s="11"/>
      <c r="IO350" s="12"/>
      <c r="IP350" s="12"/>
      <c r="IQ350" s="13"/>
      <c r="IR350" s="14"/>
      <c r="IS350" s="11"/>
      <c r="IT350" s="11"/>
      <c r="IU350" s="11"/>
      <c r="IV350" s="11"/>
      <c r="IW350" s="11"/>
      <c r="IX350" s="11"/>
      <c r="IY350" s="11"/>
      <c r="IZ350" s="11"/>
      <c r="JA350" s="11"/>
      <c r="JB350" s="11"/>
      <c r="JC350" s="11"/>
      <c r="JD350" s="11"/>
      <c r="JE350" s="16"/>
      <c r="JF350" s="16"/>
      <c r="JG350" s="11"/>
      <c r="JH350" s="12"/>
      <c r="JI350" s="12"/>
      <c r="JJ350" s="13"/>
      <c r="JK350" s="14"/>
      <c r="JL350" s="11"/>
      <c r="JM350" s="11"/>
      <c r="JN350" s="11"/>
      <c r="JO350" s="11"/>
      <c r="JP350" s="11"/>
      <c r="JQ350" s="11"/>
      <c r="JR350" s="11"/>
      <c r="JS350" s="11"/>
      <c r="JT350" s="11"/>
      <c r="JU350" s="11"/>
      <c r="JV350" s="11"/>
      <c r="JW350" s="11"/>
      <c r="JX350" s="16"/>
      <c r="JY350" s="16"/>
      <c r="JZ350" s="11"/>
      <c r="KA350" s="12"/>
      <c r="KB350" s="12"/>
      <c r="KC350" s="13"/>
      <c r="KD350" s="14"/>
      <c r="KE350" s="11"/>
      <c r="KF350" s="11"/>
      <c r="KG350" s="11"/>
      <c r="KH350" s="11"/>
      <c r="KI350" s="11"/>
      <c r="KJ350" s="11"/>
      <c r="KK350" s="11"/>
      <c r="KL350" s="11"/>
      <c r="KM350" s="11"/>
      <c r="KN350" s="11"/>
      <c r="KO350" s="11"/>
      <c r="KP350" s="11"/>
      <c r="KQ350" s="16"/>
      <c r="KR350" s="16"/>
      <c r="KS350" s="11"/>
      <c r="KT350" s="12"/>
      <c r="KU350" s="12"/>
      <c r="KV350" s="13"/>
      <c r="KW350" s="14"/>
      <c r="KX350" s="11"/>
      <c r="KY350" s="11"/>
      <c r="KZ350" s="11"/>
      <c r="LA350" s="11"/>
      <c r="LB350" s="11"/>
      <c r="LC350" s="11"/>
      <c r="LD350" s="11"/>
      <c r="LE350" s="11"/>
      <c r="LF350" s="11"/>
      <c r="LG350" s="11"/>
      <c r="LH350" s="11"/>
      <c r="LI350" s="11"/>
      <c r="LJ350" s="16"/>
      <c r="LK350" s="16"/>
      <c r="LL350" s="11"/>
      <c r="LM350" s="12"/>
      <c r="LN350" s="12"/>
      <c r="LO350" s="13"/>
      <c r="LP350" s="14"/>
      <c r="LQ350" s="11"/>
      <c r="LR350" s="11"/>
      <c r="LS350" s="11"/>
      <c r="LT350" s="11"/>
      <c r="LU350" s="11"/>
      <c r="LV350" s="11"/>
      <c r="LW350" s="11"/>
      <c r="LX350" s="11"/>
      <c r="LY350" s="11"/>
      <c r="LZ350" s="11"/>
      <c r="MA350" s="11"/>
      <c r="MB350" s="11"/>
      <c r="MC350" s="16"/>
      <c r="MD350" s="16"/>
      <c r="ME350" s="11"/>
      <c r="MF350" s="12"/>
      <c r="MG350" s="12"/>
      <c r="MH350" s="13"/>
      <c r="MI350" s="14"/>
      <c r="MJ350" s="11"/>
      <c r="MK350" s="11"/>
      <c r="ML350" s="11"/>
      <c r="MM350" s="11"/>
      <c r="MN350" s="11"/>
      <c r="MO350" s="11"/>
      <c r="MP350" s="11"/>
      <c r="MQ350" s="11"/>
      <c r="MR350" s="11"/>
      <c r="MS350" s="11"/>
      <c r="MT350" s="11"/>
      <c r="MU350" s="11"/>
      <c r="MV350" s="16"/>
      <c r="MW350" s="16"/>
      <c r="MX350" s="11"/>
      <c r="MY350" s="12"/>
      <c r="MZ350" s="12"/>
      <c r="NA350" s="13"/>
      <c r="NB350" s="14"/>
      <c r="NC350" s="11"/>
      <c r="ND350" s="11"/>
      <c r="NE350" s="11"/>
      <c r="NF350" s="11"/>
      <c r="NG350" s="11"/>
      <c r="NH350" s="11"/>
      <c r="NI350" s="11"/>
      <c r="NJ350" s="11"/>
      <c r="NK350" s="11"/>
      <c r="NL350" s="11"/>
      <c r="NM350" s="11"/>
      <c r="NN350" s="11"/>
      <c r="NO350" s="16"/>
      <c r="NP350" s="16"/>
      <c r="NQ350" s="11"/>
      <c r="NR350" s="12"/>
      <c r="NS350" s="12"/>
      <c r="NT350" s="13"/>
      <c r="NU350" s="14"/>
      <c r="NV350" s="11"/>
      <c r="NW350" s="11"/>
      <c r="NX350" s="11"/>
      <c r="NY350" s="11"/>
      <c r="NZ350" s="11"/>
      <c r="OA350" s="11"/>
      <c r="OB350" s="11"/>
      <c r="OC350" s="11"/>
      <c r="OD350" s="11"/>
      <c r="OE350" s="11"/>
      <c r="OF350" s="11"/>
      <c r="OG350" s="11"/>
      <c r="OH350" s="16"/>
      <c r="OI350" s="16"/>
      <c r="OJ350" s="11"/>
      <c r="OK350" s="12"/>
      <c r="OL350" s="12"/>
      <c r="OM350" s="13"/>
      <c r="ON350" s="14"/>
      <c r="OO350" s="11"/>
      <c r="OP350" s="11"/>
      <c r="OQ350" s="11"/>
      <c r="OR350" s="11"/>
      <c r="OS350" s="11"/>
      <c r="OT350" s="11"/>
      <c r="OU350" s="11"/>
      <c r="OV350" s="11"/>
      <c r="OW350" s="11"/>
      <c r="OX350" s="11"/>
      <c r="OY350" s="11"/>
      <c r="OZ350" s="11"/>
      <c r="PA350" s="16"/>
      <c r="PB350" s="16"/>
    </row>
    <row r="351" spans="1:418" ht="100" customHeight="1" x14ac:dyDescent="0.75">
      <c r="A351" s="12">
        <v>3627</v>
      </c>
      <c r="B351" s="12" t="s">
        <v>3625</v>
      </c>
      <c r="C351" s="12" t="s">
        <v>7737</v>
      </c>
      <c r="D351" s="26">
        <v>2000</v>
      </c>
      <c r="E351" s="27">
        <v>2000</v>
      </c>
      <c r="F351" s="12" t="s">
        <v>8218</v>
      </c>
      <c r="G351" s="12" t="s">
        <v>8223</v>
      </c>
      <c r="H351" s="12" t="s">
        <v>8245</v>
      </c>
      <c r="I351" s="12">
        <v>1463803140</v>
      </c>
      <c r="J351" s="12">
        <v>1459446487</v>
      </c>
      <c r="K351" s="12" t="b">
        <v>0</v>
      </c>
      <c r="L351" s="12">
        <v>29</v>
      </c>
      <c r="M351" s="12" t="b">
        <v>1</v>
      </c>
      <c r="N351" s="12" t="s">
        <v>8273</v>
      </c>
      <c r="O351" s="12" t="s">
        <v>8274</v>
      </c>
      <c r="P351" s="12">
        <v>100</v>
      </c>
      <c r="Q351" s="12">
        <v>68.97</v>
      </c>
      <c r="R351" s="15">
        <v>42460.741747685184</v>
      </c>
      <c r="S351" s="15">
        <v>42511.165972222225</v>
      </c>
      <c r="T351" s="11"/>
      <c r="U351" s="12"/>
      <c r="V351" s="12"/>
      <c r="W351" s="13"/>
      <c r="X351" s="14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6"/>
      <c r="AL351" s="16"/>
      <c r="AM351" s="11"/>
      <c r="AN351" s="12"/>
      <c r="AO351" s="12"/>
      <c r="AP351" s="13"/>
      <c r="AQ351" s="14"/>
      <c r="AR351" s="11"/>
      <c r="AS351" s="11"/>
      <c r="AT351" s="11"/>
      <c r="AU351" s="11"/>
      <c r="AV351" s="11"/>
      <c r="AW351" s="11"/>
      <c r="AX351" s="11"/>
      <c r="AY351" s="11"/>
      <c r="AZ351" s="11"/>
      <c r="BA351" s="11"/>
      <c r="BB351" s="11"/>
      <c r="BC351" s="11"/>
      <c r="BD351" s="16"/>
      <c r="BE351" s="16"/>
      <c r="BF351" s="11"/>
      <c r="BG351" s="12"/>
      <c r="BH351" s="12"/>
      <c r="BI351" s="13"/>
      <c r="BJ351" s="14"/>
      <c r="BK351" s="11"/>
      <c r="BL351" s="11"/>
      <c r="BM351" s="11"/>
      <c r="BN351" s="11"/>
      <c r="BO351" s="11"/>
      <c r="BP351" s="11"/>
      <c r="BQ351" s="11"/>
      <c r="BR351" s="11"/>
      <c r="BS351" s="11"/>
      <c r="BT351" s="11"/>
      <c r="BU351" s="11"/>
      <c r="BV351" s="11"/>
      <c r="BW351" s="16"/>
      <c r="BX351" s="16"/>
      <c r="BY351" s="11"/>
      <c r="BZ351" s="12"/>
      <c r="CA351" s="12"/>
      <c r="CB351" s="13"/>
      <c r="CC351" s="14"/>
      <c r="CD351" s="11"/>
      <c r="CE351" s="11"/>
      <c r="CF351" s="11"/>
      <c r="CG351" s="11"/>
      <c r="CH351" s="11"/>
      <c r="CI351" s="11"/>
      <c r="CJ351" s="11"/>
      <c r="CK351" s="11"/>
      <c r="CL351" s="11"/>
      <c r="CM351" s="11"/>
      <c r="CN351" s="11"/>
      <c r="CO351" s="11"/>
      <c r="CP351" s="16"/>
      <c r="CQ351" s="16"/>
      <c r="CR351" s="11"/>
      <c r="CS351" s="12"/>
      <c r="CT351" s="12"/>
      <c r="CU351" s="13"/>
      <c r="CV351" s="14"/>
      <c r="CW351" s="11"/>
      <c r="CX351" s="11"/>
      <c r="CY351" s="11"/>
      <c r="CZ351" s="11"/>
      <c r="DA351" s="11"/>
      <c r="DB351" s="11"/>
      <c r="DC351" s="11"/>
      <c r="DD351" s="11"/>
      <c r="DE351" s="11"/>
      <c r="DF351" s="11"/>
      <c r="DG351" s="11"/>
      <c r="DH351" s="11"/>
      <c r="DI351" s="16"/>
      <c r="DJ351" s="16"/>
      <c r="DK351" s="11"/>
      <c r="DL351" s="12"/>
      <c r="DM351" s="12"/>
      <c r="DN351" s="13"/>
      <c r="DO351" s="14"/>
      <c r="DP351" s="11"/>
      <c r="DQ351" s="11"/>
      <c r="DR351" s="11"/>
      <c r="DS351" s="11"/>
      <c r="DT351" s="11"/>
      <c r="DU351" s="11"/>
      <c r="DV351" s="11"/>
      <c r="DW351" s="11"/>
      <c r="DX351" s="11"/>
      <c r="DY351" s="11"/>
      <c r="DZ351" s="11"/>
      <c r="EA351" s="11"/>
      <c r="EB351" s="16"/>
      <c r="EC351" s="16"/>
      <c r="ED351" s="11"/>
      <c r="EE351" s="12"/>
      <c r="EF351" s="12"/>
      <c r="EG351" s="13"/>
      <c r="EH351" s="14"/>
      <c r="EI351" s="11"/>
      <c r="EJ351" s="11"/>
      <c r="EK351" s="11"/>
      <c r="EL351" s="11"/>
      <c r="EM351" s="11"/>
      <c r="EN351" s="11"/>
      <c r="EO351" s="11"/>
      <c r="EP351" s="11"/>
      <c r="EQ351" s="11"/>
      <c r="ER351" s="11"/>
      <c r="ES351" s="11"/>
      <c r="ET351" s="11"/>
      <c r="EU351" s="16"/>
      <c r="EV351" s="16"/>
      <c r="EW351" s="11"/>
      <c r="EX351" s="12"/>
      <c r="EY351" s="12"/>
      <c r="EZ351" s="13"/>
      <c r="FA351" s="14"/>
      <c r="FB351" s="11"/>
      <c r="FC351" s="11"/>
      <c r="FD351" s="11"/>
      <c r="FE351" s="11"/>
      <c r="FF351" s="11"/>
      <c r="FG351" s="11"/>
      <c r="FH351" s="11"/>
      <c r="FI351" s="11"/>
      <c r="FJ351" s="11"/>
      <c r="FK351" s="11"/>
      <c r="FL351" s="11"/>
      <c r="FM351" s="11"/>
      <c r="FN351" s="16"/>
      <c r="FO351" s="16"/>
      <c r="FP351" s="11"/>
      <c r="FQ351" s="12"/>
      <c r="FR351" s="12"/>
      <c r="FS351" s="13"/>
      <c r="FT351" s="14"/>
      <c r="FU351" s="11"/>
      <c r="FV351" s="11"/>
      <c r="FW351" s="11"/>
      <c r="FX351" s="11"/>
      <c r="FY351" s="11"/>
      <c r="FZ351" s="11"/>
      <c r="GA351" s="11"/>
      <c r="GB351" s="11"/>
      <c r="GC351" s="11"/>
      <c r="GD351" s="11"/>
      <c r="GE351" s="11"/>
      <c r="GF351" s="11"/>
      <c r="GG351" s="16"/>
      <c r="GH351" s="16"/>
      <c r="GI351" s="11"/>
      <c r="GJ351" s="12"/>
      <c r="GK351" s="12"/>
      <c r="GL351" s="13"/>
      <c r="GM351" s="14"/>
      <c r="GN351" s="11"/>
      <c r="GO351" s="11"/>
      <c r="GP351" s="11"/>
      <c r="GQ351" s="11"/>
      <c r="GR351" s="11"/>
      <c r="GS351" s="11"/>
      <c r="GT351" s="11"/>
      <c r="GU351" s="11"/>
      <c r="GV351" s="11"/>
      <c r="GW351" s="11"/>
      <c r="GX351" s="11"/>
      <c r="GY351" s="11"/>
      <c r="GZ351" s="16"/>
      <c r="HA351" s="16"/>
      <c r="HB351" s="11"/>
      <c r="HC351" s="12"/>
      <c r="HD351" s="12"/>
      <c r="HE351" s="13"/>
      <c r="HF351" s="14"/>
      <c r="HG351" s="11"/>
      <c r="HH351" s="11"/>
      <c r="HI351" s="11"/>
      <c r="HJ351" s="11"/>
      <c r="HK351" s="11"/>
      <c r="HL351" s="11"/>
      <c r="HM351" s="11"/>
      <c r="HN351" s="11"/>
      <c r="HO351" s="11"/>
      <c r="HP351" s="11"/>
      <c r="HQ351" s="11"/>
      <c r="HR351" s="11"/>
      <c r="HS351" s="16"/>
      <c r="HT351" s="16"/>
      <c r="HU351" s="11"/>
      <c r="HV351" s="12"/>
      <c r="HW351" s="12"/>
      <c r="HX351" s="13"/>
      <c r="HY351" s="14"/>
      <c r="HZ351" s="11"/>
      <c r="IA351" s="11"/>
      <c r="IB351" s="11"/>
      <c r="IC351" s="11"/>
      <c r="ID351" s="11"/>
      <c r="IE351" s="11"/>
      <c r="IF351" s="11"/>
      <c r="IG351" s="11"/>
      <c r="IH351" s="11"/>
      <c r="II351" s="11"/>
      <c r="IJ351" s="11"/>
      <c r="IK351" s="11"/>
      <c r="IL351" s="16"/>
      <c r="IM351" s="16"/>
      <c r="IN351" s="11"/>
      <c r="IO351" s="12"/>
      <c r="IP351" s="12"/>
      <c r="IQ351" s="13"/>
      <c r="IR351" s="14"/>
      <c r="IS351" s="11"/>
      <c r="IT351" s="11"/>
      <c r="IU351" s="11"/>
      <c r="IV351" s="11"/>
      <c r="IW351" s="11"/>
      <c r="IX351" s="11"/>
      <c r="IY351" s="11"/>
      <c r="IZ351" s="11"/>
      <c r="JA351" s="11"/>
      <c r="JB351" s="11"/>
      <c r="JC351" s="11"/>
      <c r="JD351" s="11"/>
      <c r="JE351" s="16"/>
      <c r="JF351" s="16"/>
      <c r="JG351" s="11"/>
      <c r="JH351" s="12"/>
      <c r="JI351" s="12"/>
      <c r="JJ351" s="13"/>
      <c r="JK351" s="14"/>
      <c r="JL351" s="11"/>
      <c r="JM351" s="11"/>
      <c r="JN351" s="11"/>
      <c r="JO351" s="11"/>
      <c r="JP351" s="11"/>
      <c r="JQ351" s="11"/>
      <c r="JR351" s="11"/>
      <c r="JS351" s="11"/>
      <c r="JT351" s="11"/>
      <c r="JU351" s="11"/>
      <c r="JV351" s="11"/>
      <c r="JW351" s="11"/>
      <c r="JX351" s="16"/>
      <c r="JY351" s="16"/>
      <c r="JZ351" s="11"/>
      <c r="KA351" s="12"/>
      <c r="KB351" s="12"/>
      <c r="KC351" s="13"/>
      <c r="KD351" s="14"/>
      <c r="KE351" s="11"/>
      <c r="KF351" s="11"/>
      <c r="KG351" s="11"/>
      <c r="KH351" s="11"/>
      <c r="KI351" s="11"/>
      <c r="KJ351" s="11"/>
      <c r="KK351" s="11"/>
      <c r="KL351" s="11"/>
      <c r="KM351" s="11"/>
      <c r="KN351" s="11"/>
      <c r="KO351" s="11"/>
      <c r="KP351" s="11"/>
      <c r="KQ351" s="16"/>
      <c r="KR351" s="16"/>
      <c r="KS351" s="11"/>
      <c r="KT351" s="12"/>
      <c r="KU351" s="12"/>
      <c r="KV351" s="13"/>
      <c r="KW351" s="14"/>
      <c r="KX351" s="11"/>
      <c r="KY351" s="11"/>
      <c r="KZ351" s="11"/>
      <c r="LA351" s="11"/>
      <c r="LB351" s="11"/>
      <c r="LC351" s="11"/>
      <c r="LD351" s="11"/>
      <c r="LE351" s="11"/>
      <c r="LF351" s="11"/>
      <c r="LG351" s="11"/>
      <c r="LH351" s="11"/>
      <c r="LI351" s="11"/>
      <c r="LJ351" s="16"/>
      <c r="LK351" s="16"/>
      <c r="LL351" s="11"/>
      <c r="LM351" s="12"/>
      <c r="LN351" s="12"/>
      <c r="LO351" s="13"/>
      <c r="LP351" s="14"/>
      <c r="LQ351" s="11"/>
      <c r="LR351" s="11"/>
      <c r="LS351" s="11"/>
      <c r="LT351" s="11"/>
      <c r="LU351" s="11"/>
      <c r="LV351" s="11"/>
      <c r="LW351" s="11"/>
      <c r="LX351" s="11"/>
      <c r="LY351" s="11"/>
      <c r="LZ351" s="11"/>
      <c r="MA351" s="11"/>
      <c r="MB351" s="11"/>
      <c r="MC351" s="16"/>
      <c r="MD351" s="16"/>
      <c r="ME351" s="11"/>
      <c r="MF351" s="12"/>
      <c r="MG351" s="12"/>
      <c r="MH351" s="13"/>
      <c r="MI351" s="14"/>
      <c r="MJ351" s="11"/>
      <c r="MK351" s="11"/>
      <c r="ML351" s="11"/>
      <c r="MM351" s="11"/>
      <c r="MN351" s="11"/>
      <c r="MO351" s="11"/>
      <c r="MP351" s="11"/>
      <c r="MQ351" s="11"/>
      <c r="MR351" s="11"/>
      <c r="MS351" s="11"/>
      <c r="MT351" s="11"/>
      <c r="MU351" s="11"/>
      <c r="MV351" s="16"/>
      <c r="MW351" s="16"/>
      <c r="MX351" s="11"/>
      <c r="MY351" s="12"/>
      <c r="MZ351" s="12"/>
      <c r="NA351" s="13"/>
      <c r="NB351" s="14"/>
      <c r="NC351" s="11"/>
      <c r="ND351" s="11"/>
      <c r="NE351" s="11"/>
      <c r="NF351" s="11"/>
      <c r="NG351" s="11"/>
      <c r="NH351" s="11"/>
      <c r="NI351" s="11"/>
      <c r="NJ351" s="11"/>
      <c r="NK351" s="11"/>
      <c r="NL351" s="11"/>
      <c r="NM351" s="11"/>
      <c r="NN351" s="11"/>
      <c r="NO351" s="16"/>
      <c r="NP351" s="16"/>
      <c r="NQ351" s="11"/>
      <c r="NR351" s="12"/>
      <c r="NS351" s="12"/>
      <c r="NT351" s="13"/>
      <c r="NU351" s="14"/>
      <c r="NV351" s="11"/>
      <c r="NW351" s="11"/>
      <c r="NX351" s="11"/>
      <c r="NY351" s="11"/>
      <c r="NZ351" s="11"/>
      <c r="OA351" s="11"/>
      <c r="OB351" s="11"/>
      <c r="OC351" s="11"/>
      <c r="OD351" s="11"/>
      <c r="OE351" s="11"/>
      <c r="OF351" s="11"/>
      <c r="OG351" s="11"/>
      <c r="OH351" s="16"/>
      <c r="OI351" s="16"/>
      <c r="OJ351" s="11"/>
      <c r="OK351" s="12"/>
      <c r="OL351" s="12"/>
      <c r="OM351" s="13"/>
      <c r="ON351" s="14"/>
      <c r="OO351" s="11"/>
      <c r="OP351" s="11"/>
      <c r="OQ351" s="11"/>
      <c r="OR351" s="11"/>
      <c r="OS351" s="11"/>
      <c r="OT351" s="11"/>
      <c r="OU351" s="11"/>
      <c r="OV351" s="11"/>
      <c r="OW351" s="11"/>
      <c r="OX351" s="11"/>
      <c r="OY351" s="11"/>
      <c r="OZ351" s="11"/>
      <c r="PA351" s="16"/>
      <c r="PB351" s="16"/>
    </row>
    <row r="352" spans="1:418" ht="100" customHeight="1" x14ac:dyDescent="0.75">
      <c r="A352" s="12">
        <v>3648</v>
      </c>
      <c r="B352" s="12" t="s">
        <v>3646</v>
      </c>
      <c r="C352" s="12" t="s">
        <v>7758</v>
      </c>
      <c r="D352" s="26">
        <v>40000</v>
      </c>
      <c r="E352" s="27">
        <v>40153</v>
      </c>
      <c r="F352" s="12" t="s">
        <v>8218</v>
      </c>
      <c r="G352" s="12" t="s">
        <v>8223</v>
      </c>
      <c r="H352" s="12" t="s">
        <v>8245</v>
      </c>
      <c r="I352" s="12">
        <v>1412492445</v>
      </c>
      <c r="J352" s="12">
        <v>1409900445</v>
      </c>
      <c r="K352" s="12" t="b">
        <v>0</v>
      </c>
      <c r="L352" s="12">
        <v>73</v>
      </c>
      <c r="M352" s="12" t="b">
        <v>1</v>
      </c>
      <c r="N352" s="12" t="s">
        <v>8273</v>
      </c>
      <c r="O352" s="12" t="s">
        <v>8274</v>
      </c>
      <c r="P352" s="12">
        <v>100</v>
      </c>
      <c r="Q352" s="12">
        <v>550.04</v>
      </c>
      <c r="R352" s="15">
        <v>41887.292187500003</v>
      </c>
      <c r="S352" s="15">
        <v>41917.292187500003</v>
      </c>
      <c r="T352" s="11"/>
      <c r="U352" s="12"/>
      <c r="V352" s="12"/>
      <c r="W352" s="13"/>
      <c r="X352" s="14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6"/>
      <c r="AL352" s="16"/>
      <c r="AM352" s="11"/>
      <c r="AN352" s="12"/>
      <c r="AO352" s="12"/>
      <c r="AP352" s="13"/>
      <c r="AQ352" s="14"/>
      <c r="AR352" s="11"/>
      <c r="AS352" s="11"/>
      <c r="AT352" s="11"/>
      <c r="AU352" s="11"/>
      <c r="AV352" s="11"/>
      <c r="AW352" s="11"/>
      <c r="AX352" s="11"/>
      <c r="AY352" s="11"/>
      <c r="AZ352" s="11"/>
      <c r="BA352" s="11"/>
      <c r="BB352" s="11"/>
      <c r="BC352" s="11"/>
      <c r="BD352" s="16"/>
      <c r="BE352" s="16"/>
      <c r="BF352" s="11"/>
      <c r="BG352" s="12"/>
      <c r="BH352" s="12"/>
      <c r="BI352" s="13"/>
      <c r="BJ352" s="14"/>
      <c r="BK352" s="11"/>
      <c r="BL352" s="11"/>
      <c r="BM352" s="11"/>
      <c r="BN352" s="11"/>
      <c r="BO352" s="11"/>
      <c r="BP352" s="11"/>
      <c r="BQ352" s="11"/>
      <c r="BR352" s="11"/>
      <c r="BS352" s="11"/>
      <c r="BT352" s="11"/>
      <c r="BU352" s="11"/>
      <c r="BV352" s="11"/>
      <c r="BW352" s="16"/>
      <c r="BX352" s="16"/>
      <c r="BY352" s="11"/>
      <c r="BZ352" s="12"/>
      <c r="CA352" s="12"/>
      <c r="CB352" s="13"/>
      <c r="CC352" s="14"/>
      <c r="CD352" s="11"/>
      <c r="CE352" s="11"/>
      <c r="CF352" s="11"/>
      <c r="CG352" s="11"/>
      <c r="CH352" s="11"/>
      <c r="CI352" s="11"/>
      <c r="CJ352" s="11"/>
      <c r="CK352" s="11"/>
      <c r="CL352" s="11"/>
      <c r="CM352" s="11"/>
      <c r="CN352" s="11"/>
      <c r="CO352" s="11"/>
      <c r="CP352" s="16"/>
      <c r="CQ352" s="16"/>
      <c r="CR352" s="11"/>
      <c r="CS352" s="12"/>
      <c r="CT352" s="12"/>
      <c r="CU352" s="13"/>
      <c r="CV352" s="14"/>
      <c r="CW352" s="11"/>
      <c r="CX352" s="11"/>
      <c r="CY352" s="11"/>
      <c r="CZ352" s="11"/>
      <c r="DA352" s="11"/>
      <c r="DB352" s="11"/>
      <c r="DC352" s="11"/>
      <c r="DD352" s="11"/>
      <c r="DE352" s="11"/>
      <c r="DF352" s="11"/>
      <c r="DG352" s="11"/>
      <c r="DH352" s="11"/>
      <c r="DI352" s="16"/>
      <c r="DJ352" s="16"/>
      <c r="DK352" s="11"/>
      <c r="DL352" s="12"/>
      <c r="DM352" s="12"/>
      <c r="DN352" s="13"/>
      <c r="DO352" s="14"/>
      <c r="DP352" s="11"/>
      <c r="DQ352" s="11"/>
      <c r="DR352" s="11"/>
      <c r="DS352" s="11"/>
      <c r="DT352" s="11"/>
      <c r="DU352" s="11"/>
      <c r="DV352" s="11"/>
      <c r="DW352" s="11"/>
      <c r="DX352" s="11"/>
      <c r="DY352" s="11"/>
      <c r="DZ352" s="11"/>
      <c r="EA352" s="11"/>
      <c r="EB352" s="16"/>
      <c r="EC352" s="16"/>
      <c r="ED352" s="11"/>
      <c r="EE352" s="12"/>
      <c r="EF352" s="12"/>
      <c r="EG352" s="13"/>
      <c r="EH352" s="14"/>
      <c r="EI352" s="11"/>
      <c r="EJ352" s="11"/>
      <c r="EK352" s="11"/>
      <c r="EL352" s="11"/>
      <c r="EM352" s="11"/>
      <c r="EN352" s="11"/>
      <c r="EO352" s="11"/>
      <c r="EP352" s="11"/>
      <c r="EQ352" s="11"/>
      <c r="ER352" s="11"/>
      <c r="ES352" s="11"/>
      <c r="ET352" s="11"/>
      <c r="EU352" s="16"/>
      <c r="EV352" s="16"/>
      <c r="EW352" s="11"/>
      <c r="EX352" s="12"/>
      <c r="EY352" s="12"/>
      <c r="EZ352" s="13"/>
      <c r="FA352" s="14"/>
      <c r="FB352" s="11"/>
      <c r="FC352" s="11"/>
      <c r="FD352" s="11"/>
      <c r="FE352" s="11"/>
      <c r="FF352" s="11"/>
      <c r="FG352" s="11"/>
      <c r="FH352" s="11"/>
      <c r="FI352" s="11"/>
      <c r="FJ352" s="11"/>
      <c r="FK352" s="11"/>
      <c r="FL352" s="11"/>
      <c r="FM352" s="11"/>
      <c r="FN352" s="16"/>
      <c r="FO352" s="16"/>
      <c r="FP352" s="11"/>
      <c r="FQ352" s="12"/>
      <c r="FR352" s="12"/>
      <c r="FS352" s="13"/>
      <c r="FT352" s="14"/>
      <c r="FU352" s="11"/>
      <c r="FV352" s="11"/>
      <c r="FW352" s="11"/>
      <c r="FX352" s="11"/>
      <c r="FY352" s="11"/>
      <c r="FZ352" s="11"/>
      <c r="GA352" s="11"/>
      <c r="GB352" s="11"/>
      <c r="GC352" s="11"/>
      <c r="GD352" s="11"/>
      <c r="GE352" s="11"/>
      <c r="GF352" s="11"/>
      <c r="GG352" s="16"/>
      <c r="GH352" s="16"/>
      <c r="GI352" s="11"/>
      <c r="GJ352" s="12"/>
      <c r="GK352" s="12"/>
      <c r="GL352" s="13"/>
      <c r="GM352" s="14"/>
      <c r="GN352" s="11"/>
      <c r="GO352" s="11"/>
      <c r="GP352" s="11"/>
      <c r="GQ352" s="11"/>
      <c r="GR352" s="11"/>
      <c r="GS352" s="11"/>
      <c r="GT352" s="11"/>
      <c r="GU352" s="11"/>
      <c r="GV352" s="11"/>
      <c r="GW352" s="11"/>
      <c r="GX352" s="11"/>
      <c r="GY352" s="11"/>
      <c r="GZ352" s="16"/>
      <c r="HA352" s="16"/>
      <c r="HB352" s="11"/>
      <c r="HC352" s="12"/>
      <c r="HD352" s="12"/>
      <c r="HE352" s="13"/>
      <c r="HF352" s="14"/>
      <c r="HG352" s="11"/>
      <c r="HH352" s="11"/>
      <c r="HI352" s="11"/>
      <c r="HJ352" s="11"/>
      <c r="HK352" s="11"/>
      <c r="HL352" s="11"/>
      <c r="HM352" s="11"/>
      <c r="HN352" s="11"/>
      <c r="HO352" s="11"/>
      <c r="HP352" s="11"/>
      <c r="HQ352" s="11"/>
      <c r="HR352" s="11"/>
      <c r="HS352" s="16"/>
      <c r="HT352" s="16"/>
      <c r="HU352" s="11"/>
      <c r="HV352" s="12"/>
      <c r="HW352" s="12"/>
      <c r="HX352" s="13"/>
      <c r="HY352" s="14"/>
      <c r="HZ352" s="11"/>
      <c r="IA352" s="11"/>
      <c r="IB352" s="11"/>
      <c r="IC352" s="11"/>
      <c r="ID352" s="11"/>
      <c r="IE352" s="11"/>
      <c r="IF352" s="11"/>
      <c r="IG352" s="11"/>
      <c r="IH352" s="11"/>
      <c r="II352" s="11"/>
      <c r="IJ352" s="11"/>
      <c r="IK352" s="11"/>
      <c r="IL352" s="16"/>
      <c r="IM352" s="16"/>
      <c r="IN352" s="11"/>
      <c r="IO352" s="12"/>
      <c r="IP352" s="12"/>
      <c r="IQ352" s="13"/>
      <c r="IR352" s="14"/>
      <c r="IS352" s="11"/>
      <c r="IT352" s="11"/>
      <c r="IU352" s="11"/>
      <c r="IV352" s="11"/>
      <c r="IW352" s="11"/>
      <c r="IX352" s="11"/>
      <c r="IY352" s="11"/>
      <c r="IZ352" s="11"/>
      <c r="JA352" s="11"/>
      <c r="JB352" s="11"/>
      <c r="JC352" s="11"/>
      <c r="JD352" s="11"/>
      <c r="JE352" s="16"/>
      <c r="JF352" s="16"/>
      <c r="JG352" s="11"/>
      <c r="JH352" s="12"/>
      <c r="JI352" s="12"/>
      <c r="JJ352" s="13"/>
      <c r="JK352" s="14"/>
      <c r="JL352" s="11"/>
      <c r="JM352" s="11"/>
      <c r="JN352" s="11"/>
      <c r="JO352" s="11"/>
      <c r="JP352" s="11"/>
      <c r="JQ352" s="11"/>
      <c r="JR352" s="11"/>
      <c r="JS352" s="11"/>
      <c r="JT352" s="11"/>
      <c r="JU352" s="11"/>
      <c r="JV352" s="11"/>
      <c r="JW352" s="11"/>
      <c r="JX352" s="16"/>
      <c r="JY352" s="16"/>
      <c r="JZ352" s="11"/>
      <c r="KA352" s="12"/>
      <c r="KB352" s="12"/>
      <c r="KC352" s="13"/>
      <c r="KD352" s="14"/>
      <c r="KE352" s="11"/>
      <c r="KF352" s="11"/>
      <c r="KG352" s="11"/>
      <c r="KH352" s="11"/>
      <c r="KI352" s="11"/>
      <c r="KJ352" s="11"/>
      <c r="KK352" s="11"/>
      <c r="KL352" s="11"/>
      <c r="KM352" s="11"/>
      <c r="KN352" s="11"/>
      <c r="KO352" s="11"/>
      <c r="KP352" s="11"/>
      <c r="KQ352" s="16"/>
      <c r="KR352" s="16"/>
      <c r="KS352" s="11"/>
      <c r="KT352" s="12"/>
      <c r="KU352" s="12"/>
      <c r="KV352" s="13"/>
      <c r="KW352" s="14"/>
      <c r="KX352" s="11"/>
      <c r="KY352" s="11"/>
      <c r="KZ352" s="11"/>
      <c r="LA352" s="11"/>
      <c r="LB352" s="11"/>
      <c r="LC352" s="11"/>
      <c r="LD352" s="11"/>
      <c r="LE352" s="11"/>
      <c r="LF352" s="11"/>
      <c r="LG352" s="11"/>
      <c r="LH352" s="11"/>
      <c r="LI352" s="11"/>
      <c r="LJ352" s="16"/>
      <c r="LK352" s="16"/>
      <c r="LL352" s="11"/>
      <c r="LM352" s="12"/>
      <c r="LN352" s="12"/>
      <c r="LO352" s="13"/>
      <c r="LP352" s="14"/>
      <c r="LQ352" s="11"/>
      <c r="LR352" s="11"/>
      <c r="LS352" s="11"/>
      <c r="LT352" s="11"/>
      <c r="LU352" s="11"/>
      <c r="LV352" s="11"/>
      <c r="LW352" s="11"/>
      <c r="LX352" s="11"/>
      <c r="LY352" s="11"/>
      <c r="LZ352" s="11"/>
      <c r="MA352" s="11"/>
      <c r="MB352" s="11"/>
      <c r="MC352" s="16"/>
      <c r="MD352" s="16"/>
      <c r="ME352" s="11"/>
      <c r="MF352" s="12"/>
      <c r="MG352" s="12"/>
      <c r="MH352" s="13"/>
      <c r="MI352" s="14"/>
      <c r="MJ352" s="11"/>
      <c r="MK352" s="11"/>
      <c r="ML352" s="11"/>
      <c r="MM352" s="11"/>
      <c r="MN352" s="11"/>
      <c r="MO352" s="11"/>
      <c r="MP352" s="11"/>
      <c r="MQ352" s="11"/>
      <c r="MR352" s="11"/>
      <c r="MS352" s="11"/>
      <c r="MT352" s="11"/>
      <c r="MU352" s="11"/>
      <c r="MV352" s="16"/>
      <c r="MW352" s="16"/>
      <c r="MX352" s="11"/>
      <c r="MY352" s="12"/>
      <c r="MZ352" s="12"/>
      <c r="NA352" s="13"/>
      <c r="NB352" s="14"/>
      <c r="NC352" s="11"/>
      <c r="ND352" s="11"/>
      <c r="NE352" s="11"/>
      <c r="NF352" s="11"/>
      <c r="NG352" s="11"/>
      <c r="NH352" s="11"/>
      <c r="NI352" s="11"/>
      <c r="NJ352" s="11"/>
      <c r="NK352" s="11"/>
      <c r="NL352" s="11"/>
      <c r="NM352" s="11"/>
      <c r="NN352" s="11"/>
      <c r="NO352" s="16"/>
      <c r="NP352" s="16"/>
      <c r="NQ352" s="11"/>
      <c r="NR352" s="12"/>
      <c r="NS352" s="12"/>
      <c r="NT352" s="13"/>
      <c r="NU352" s="14"/>
      <c r="NV352" s="11"/>
      <c r="NW352" s="11"/>
      <c r="NX352" s="11"/>
      <c r="NY352" s="11"/>
      <c r="NZ352" s="11"/>
      <c r="OA352" s="11"/>
      <c r="OB352" s="11"/>
      <c r="OC352" s="11"/>
      <c r="OD352" s="11"/>
      <c r="OE352" s="11"/>
      <c r="OF352" s="11"/>
      <c r="OG352" s="11"/>
      <c r="OH352" s="16"/>
      <c r="OI352" s="16"/>
      <c r="OJ352" s="11"/>
      <c r="OK352" s="12"/>
      <c r="OL352" s="12"/>
      <c r="OM352" s="13"/>
      <c r="ON352" s="14"/>
      <c r="OO352" s="11"/>
      <c r="OP352" s="11"/>
      <c r="OQ352" s="11"/>
      <c r="OR352" s="11"/>
      <c r="OS352" s="11"/>
      <c r="OT352" s="11"/>
      <c r="OU352" s="11"/>
      <c r="OV352" s="11"/>
      <c r="OW352" s="11"/>
      <c r="OX352" s="11"/>
      <c r="OY352" s="11"/>
      <c r="OZ352" s="11"/>
      <c r="PA352" s="16"/>
      <c r="PB352" s="16"/>
    </row>
    <row r="353" spans="1:418" ht="100" customHeight="1" x14ac:dyDescent="0.75">
      <c r="A353" s="12">
        <v>3651</v>
      </c>
      <c r="B353" s="12" t="s">
        <v>3649</v>
      </c>
      <c r="C353" s="12" t="s">
        <v>7761</v>
      </c>
      <c r="D353" s="26">
        <v>500</v>
      </c>
      <c r="E353" s="27">
        <v>520</v>
      </c>
      <c r="F353" s="12" t="s">
        <v>8218</v>
      </c>
      <c r="G353" s="12" t="s">
        <v>8223</v>
      </c>
      <c r="H353" s="12" t="s">
        <v>8245</v>
      </c>
      <c r="I353" s="12">
        <v>1407686340</v>
      </c>
      <c r="J353" s="12">
        <v>1404833442</v>
      </c>
      <c r="K353" s="12" t="b">
        <v>0</v>
      </c>
      <c r="L353" s="12">
        <v>9</v>
      </c>
      <c r="M353" s="12" t="b">
        <v>1</v>
      </c>
      <c r="N353" s="12" t="s">
        <v>8273</v>
      </c>
      <c r="O353" s="12" t="s">
        <v>8274</v>
      </c>
      <c r="P353" s="12">
        <v>104</v>
      </c>
      <c r="Q353" s="12">
        <v>57.78</v>
      </c>
      <c r="R353" s="15">
        <v>41828.646319444444</v>
      </c>
      <c r="S353" s="15">
        <v>41861.665972222225</v>
      </c>
      <c r="T353" s="11"/>
      <c r="U353" s="12"/>
      <c r="V353" s="12"/>
      <c r="W353" s="13"/>
      <c r="X353" s="14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6"/>
      <c r="AL353" s="16"/>
      <c r="AM353" s="11"/>
      <c r="AN353" s="12"/>
      <c r="AO353" s="12"/>
      <c r="AP353" s="13"/>
      <c r="AQ353" s="14"/>
      <c r="AR353" s="11"/>
      <c r="AS353" s="11"/>
      <c r="AT353" s="11"/>
      <c r="AU353" s="11"/>
      <c r="AV353" s="11"/>
      <c r="AW353" s="11"/>
      <c r="AX353" s="11"/>
      <c r="AY353" s="11"/>
      <c r="AZ353" s="11"/>
      <c r="BA353" s="11"/>
      <c r="BB353" s="11"/>
      <c r="BC353" s="11"/>
      <c r="BD353" s="16"/>
      <c r="BE353" s="16"/>
      <c r="BF353" s="11"/>
      <c r="BG353" s="12"/>
      <c r="BH353" s="12"/>
      <c r="BI353" s="13"/>
      <c r="BJ353" s="14"/>
      <c r="BK353" s="11"/>
      <c r="BL353" s="11"/>
      <c r="BM353" s="11"/>
      <c r="BN353" s="11"/>
      <c r="BO353" s="11"/>
      <c r="BP353" s="11"/>
      <c r="BQ353" s="11"/>
      <c r="BR353" s="11"/>
      <c r="BS353" s="11"/>
      <c r="BT353" s="11"/>
      <c r="BU353" s="11"/>
      <c r="BV353" s="11"/>
      <c r="BW353" s="16"/>
      <c r="BX353" s="16"/>
      <c r="BY353" s="11"/>
      <c r="BZ353" s="12"/>
      <c r="CA353" s="12"/>
      <c r="CB353" s="13"/>
      <c r="CC353" s="14"/>
      <c r="CD353" s="11"/>
      <c r="CE353" s="11"/>
      <c r="CF353" s="11"/>
      <c r="CG353" s="11"/>
      <c r="CH353" s="11"/>
      <c r="CI353" s="11"/>
      <c r="CJ353" s="11"/>
      <c r="CK353" s="11"/>
      <c r="CL353" s="11"/>
      <c r="CM353" s="11"/>
      <c r="CN353" s="11"/>
      <c r="CO353" s="11"/>
      <c r="CP353" s="16"/>
      <c r="CQ353" s="16"/>
      <c r="CR353" s="11"/>
      <c r="CS353" s="12"/>
      <c r="CT353" s="12"/>
      <c r="CU353" s="13"/>
      <c r="CV353" s="14"/>
      <c r="CW353" s="11"/>
      <c r="CX353" s="11"/>
      <c r="CY353" s="11"/>
      <c r="CZ353" s="11"/>
      <c r="DA353" s="11"/>
      <c r="DB353" s="11"/>
      <c r="DC353" s="11"/>
      <c r="DD353" s="11"/>
      <c r="DE353" s="11"/>
      <c r="DF353" s="11"/>
      <c r="DG353" s="11"/>
      <c r="DH353" s="11"/>
      <c r="DI353" s="16"/>
      <c r="DJ353" s="16"/>
      <c r="DK353" s="11"/>
      <c r="DL353" s="12"/>
      <c r="DM353" s="12"/>
      <c r="DN353" s="13"/>
      <c r="DO353" s="14"/>
      <c r="DP353" s="11"/>
      <c r="DQ353" s="11"/>
      <c r="DR353" s="11"/>
      <c r="DS353" s="11"/>
      <c r="DT353" s="11"/>
      <c r="DU353" s="11"/>
      <c r="DV353" s="11"/>
      <c r="DW353" s="11"/>
      <c r="DX353" s="11"/>
      <c r="DY353" s="11"/>
      <c r="DZ353" s="11"/>
      <c r="EA353" s="11"/>
      <c r="EB353" s="16"/>
      <c r="EC353" s="16"/>
      <c r="ED353" s="11"/>
      <c r="EE353" s="12"/>
      <c r="EF353" s="12"/>
      <c r="EG353" s="13"/>
      <c r="EH353" s="14"/>
      <c r="EI353" s="11"/>
      <c r="EJ353" s="11"/>
      <c r="EK353" s="11"/>
      <c r="EL353" s="11"/>
      <c r="EM353" s="11"/>
      <c r="EN353" s="11"/>
      <c r="EO353" s="11"/>
      <c r="EP353" s="11"/>
      <c r="EQ353" s="11"/>
      <c r="ER353" s="11"/>
      <c r="ES353" s="11"/>
      <c r="ET353" s="11"/>
      <c r="EU353" s="16"/>
      <c r="EV353" s="16"/>
      <c r="EW353" s="11"/>
      <c r="EX353" s="12"/>
      <c r="EY353" s="12"/>
      <c r="EZ353" s="13"/>
      <c r="FA353" s="14"/>
      <c r="FB353" s="11"/>
      <c r="FC353" s="11"/>
      <c r="FD353" s="11"/>
      <c r="FE353" s="11"/>
      <c r="FF353" s="11"/>
      <c r="FG353" s="11"/>
      <c r="FH353" s="11"/>
      <c r="FI353" s="11"/>
      <c r="FJ353" s="11"/>
      <c r="FK353" s="11"/>
      <c r="FL353" s="11"/>
      <c r="FM353" s="11"/>
      <c r="FN353" s="16"/>
      <c r="FO353" s="16"/>
      <c r="FP353" s="11"/>
      <c r="FQ353" s="12"/>
      <c r="FR353" s="12"/>
      <c r="FS353" s="13"/>
      <c r="FT353" s="14"/>
      <c r="FU353" s="11"/>
      <c r="FV353" s="11"/>
      <c r="FW353" s="11"/>
      <c r="FX353" s="11"/>
      <c r="FY353" s="11"/>
      <c r="FZ353" s="11"/>
      <c r="GA353" s="11"/>
      <c r="GB353" s="11"/>
      <c r="GC353" s="11"/>
      <c r="GD353" s="11"/>
      <c r="GE353" s="11"/>
      <c r="GF353" s="11"/>
      <c r="GG353" s="16"/>
      <c r="GH353" s="16"/>
      <c r="GI353" s="11"/>
      <c r="GJ353" s="12"/>
      <c r="GK353" s="12"/>
      <c r="GL353" s="13"/>
      <c r="GM353" s="14"/>
      <c r="GN353" s="11"/>
      <c r="GO353" s="11"/>
      <c r="GP353" s="11"/>
      <c r="GQ353" s="11"/>
      <c r="GR353" s="11"/>
      <c r="GS353" s="11"/>
      <c r="GT353" s="11"/>
      <c r="GU353" s="11"/>
      <c r="GV353" s="11"/>
      <c r="GW353" s="11"/>
      <c r="GX353" s="11"/>
      <c r="GY353" s="11"/>
      <c r="GZ353" s="16"/>
      <c r="HA353" s="16"/>
      <c r="HB353" s="11"/>
      <c r="HC353" s="12"/>
      <c r="HD353" s="12"/>
      <c r="HE353" s="13"/>
      <c r="HF353" s="14"/>
      <c r="HG353" s="11"/>
      <c r="HH353" s="11"/>
      <c r="HI353" s="11"/>
      <c r="HJ353" s="11"/>
      <c r="HK353" s="11"/>
      <c r="HL353" s="11"/>
      <c r="HM353" s="11"/>
      <c r="HN353" s="11"/>
      <c r="HO353" s="11"/>
      <c r="HP353" s="11"/>
      <c r="HQ353" s="11"/>
      <c r="HR353" s="11"/>
      <c r="HS353" s="16"/>
      <c r="HT353" s="16"/>
      <c r="HU353" s="11"/>
      <c r="HV353" s="12"/>
      <c r="HW353" s="12"/>
      <c r="HX353" s="13"/>
      <c r="HY353" s="14"/>
      <c r="HZ353" s="11"/>
      <c r="IA353" s="11"/>
      <c r="IB353" s="11"/>
      <c r="IC353" s="11"/>
      <c r="ID353" s="11"/>
      <c r="IE353" s="11"/>
      <c r="IF353" s="11"/>
      <c r="IG353" s="11"/>
      <c r="IH353" s="11"/>
      <c r="II353" s="11"/>
      <c r="IJ353" s="11"/>
      <c r="IK353" s="11"/>
      <c r="IL353" s="16"/>
      <c r="IM353" s="16"/>
      <c r="IN353" s="11"/>
      <c r="IO353" s="12"/>
      <c r="IP353" s="12"/>
      <c r="IQ353" s="13"/>
      <c r="IR353" s="14"/>
      <c r="IS353" s="11"/>
      <c r="IT353" s="11"/>
      <c r="IU353" s="11"/>
      <c r="IV353" s="11"/>
      <c r="IW353" s="11"/>
      <c r="IX353" s="11"/>
      <c r="IY353" s="11"/>
      <c r="IZ353" s="11"/>
      <c r="JA353" s="11"/>
      <c r="JB353" s="11"/>
      <c r="JC353" s="11"/>
      <c r="JD353" s="11"/>
      <c r="JE353" s="16"/>
      <c r="JF353" s="16"/>
      <c r="JG353" s="11"/>
      <c r="JH353" s="12"/>
      <c r="JI353" s="12"/>
      <c r="JJ353" s="13"/>
      <c r="JK353" s="14"/>
      <c r="JL353" s="11"/>
      <c r="JM353" s="11"/>
      <c r="JN353" s="11"/>
      <c r="JO353" s="11"/>
      <c r="JP353" s="11"/>
      <c r="JQ353" s="11"/>
      <c r="JR353" s="11"/>
      <c r="JS353" s="11"/>
      <c r="JT353" s="11"/>
      <c r="JU353" s="11"/>
      <c r="JV353" s="11"/>
      <c r="JW353" s="11"/>
      <c r="JX353" s="16"/>
      <c r="JY353" s="16"/>
      <c r="JZ353" s="11"/>
      <c r="KA353" s="12"/>
      <c r="KB353" s="12"/>
      <c r="KC353" s="13"/>
      <c r="KD353" s="14"/>
      <c r="KE353" s="11"/>
      <c r="KF353" s="11"/>
      <c r="KG353" s="11"/>
      <c r="KH353" s="11"/>
      <c r="KI353" s="11"/>
      <c r="KJ353" s="11"/>
      <c r="KK353" s="11"/>
      <c r="KL353" s="11"/>
      <c r="KM353" s="11"/>
      <c r="KN353" s="11"/>
      <c r="KO353" s="11"/>
      <c r="KP353" s="11"/>
      <c r="KQ353" s="16"/>
      <c r="KR353" s="16"/>
      <c r="KS353" s="11"/>
      <c r="KT353" s="12"/>
      <c r="KU353" s="12"/>
      <c r="KV353" s="13"/>
      <c r="KW353" s="14"/>
      <c r="KX353" s="11"/>
      <c r="KY353" s="11"/>
      <c r="KZ353" s="11"/>
      <c r="LA353" s="11"/>
      <c r="LB353" s="11"/>
      <c r="LC353" s="11"/>
      <c r="LD353" s="11"/>
      <c r="LE353" s="11"/>
      <c r="LF353" s="11"/>
      <c r="LG353" s="11"/>
      <c r="LH353" s="11"/>
      <c r="LI353" s="11"/>
      <c r="LJ353" s="16"/>
      <c r="LK353" s="16"/>
      <c r="LL353" s="11"/>
      <c r="LM353" s="12"/>
      <c r="LN353" s="12"/>
      <c r="LO353" s="13"/>
      <c r="LP353" s="14"/>
      <c r="LQ353" s="11"/>
      <c r="LR353" s="11"/>
      <c r="LS353" s="11"/>
      <c r="LT353" s="11"/>
      <c r="LU353" s="11"/>
      <c r="LV353" s="11"/>
      <c r="LW353" s="11"/>
      <c r="LX353" s="11"/>
      <c r="LY353" s="11"/>
      <c r="LZ353" s="11"/>
      <c r="MA353" s="11"/>
      <c r="MB353" s="11"/>
      <c r="MC353" s="16"/>
      <c r="MD353" s="16"/>
      <c r="ME353" s="11"/>
      <c r="MF353" s="12"/>
      <c r="MG353" s="12"/>
      <c r="MH353" s="13"/>
      <c r="MI353" s="14"/>
      <c r="MJ353" s="11"/>
      <c r="MK353" s="11"/>
      <c r="ML353" s="11"/>
      <c r="MM353" s="11"/>
      <c r="MN353" s="11"/>
      <c r="MO353" s="11"/>
      <c r="MP353" s="11"/>
      <c r="MQ353" s="11"/>
      <c r="MR353" s="11"/>
      <c r="MS353" s="11"/>
      <c r="MT353" s="11"/>
      <c r="MU353" s="11"/>
      <c r="MV353" s="16"/>
      <c r="MW353" s="16"/>
      <c r="MX353" s="11"/>
      <c r="MY353" s="12"/>
      <c r="MZ353" s="12"/>
      <c r="NA353" s="13"/>
      <c r="NB353" s="14"/>
      <c r="NC353" s="11"/>
      <c r="ND353" s="11"/>
      <c r="NE353" s="11"/>
      <c r="NF353" s="11"/>
      <c r="NG353" s="11"/>
      <c r="NH353" s="11"/>
      <c r="NI353" s="11"/>
      <c r="NJ353" s="11"/>
      <c r="NK353" s="11"/>
      <c r="NL353" s="11"/>
      <c r="NM353" s="11"/>
      <c r="NN353" s="11"/>
      <c r="NO353" s="16"/>
      <c r="NP353" s="16"/>
      <c r="NQ353" s="11"/>
      <c r="NR353" s="12"/>
      <c r="NS353" s="12"/>
      <c r="NT353" s="13"/>
      <c r="NU353" s="14"/>
      <c r="NV353" s="11"/>
      <c r="NW353" s="11"/>
      <c r="NX353" s="11"/>
      <c r="NY353" s="11"/>
      <c r="NZ353" s="11"/>
      <c r="OA353" s="11"/>
      <c r="OB353" s="11"/>
      <c r="OC353" s="11"/>
      <c r="OD353" s="11"/>
      <c r="OE353" s="11"/>
      <c r="OF353" s="11"/>
      <c r="OG353" s="11"/>
      <c r="OH353" s="16"/>
      <c r="OI353" s="16"/>
      <c r="OJ353" s="11"/>
      <c r="OK353" s="12"/>
      <c r="OL353" s="12"/>
      <c r="OM353" s="13"/>
      <c r="ON353" s="14"/>
      <c r="OO353" s="11"/>
      <c r="OP353" s="11"/>
      <c r="OQ353" s="11"/>
      <c r="OR353" s="11"/>
      <c r="OS353" s="11"/>
      <c r="OT353" s="11"/>
      <c r="OU353" s="11"/>
      <c r="OV353" s="11"/>
      <c r="OW353" s="11"/>
      <c r="OX353" s="11"/>
      <c r="OY353" s="11"/>
      <c r="OZ353" s="11"/>
      <c r="PA353" s="16"/>
      <c r="PB353" s="16"/>
    </row>
    <row r="354" spans="1:418" ht="100" customHeight="1" x14ac:dyDescent="0.75">
      <c r="A354" s="12">
        <v>3655</v>
      </c>
      <c r="B354" s="12" t="s">
        <v>3652</v>
      </c>
      <c r="C354" s="12" t="s">
        <v>7765</v>
      </c>
      <c r="D354" s="26">
        <v>5000</v>
      </c>
      <c r="E354" s="27">
        <v>5813</v>
      </c>
      <c r="F354" s="12" t="s">
        <v>8218</v>
      </c>
      <c r="G354" s="12" t="s">
        <v>8223</v>
      </c>
      <c r="H354" s="12" t="s">
        <v>8245</v>
      </c>
      <c r="I354" s="12">
        <v>1437202740</v>
      </c>
      <c r="J354" s="12">
        <v>1434654998</v>
      </c>
      <c r="K354" s="12" t="b">
        <v>0</v>
      </c>
      <c r="L354" s="12">
        <v>79</v>
      </c>
      <c r="M354" s="12" t="b">
        <v>1</v>
      </c>
      <c r="N354" s="12" t="s">
        <v>8273</v>
      </c>
      <c r="O354" s="12" t="s">
        <v>8274</v>
      </c>
      <c r="P354" s="12">
        <v>116</v>
      </c>
      <c r="Q354" s="12">
        <v>73.58</v>
      </c>
      <c r="R354" s="15">
        <v>42173.803217592591</v>
      </c>
      <c r="S354" s="15">
        <v>42203.290972222225</v>
      </c>
      <c r="T354" s="11"/>
      <c r="U354" s="12"/>
      <c r="V354" s="12"/>
      <c r="W354" s="13"/>
      <c r="X354" s="14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6"/>
      <c r="AL354" s="16"/>
      <c r="AM354" s="11"/>
      <c r="AN354" s="12"/>
      <c r="AO354" s="12"/>
      <c r="AP354" s="13"/>
      <c r="AQ354" s="14"/>
      <c r="AR354" s="11"/>
      <c r="AS354" s="11"/>
      <c r="AT354" s="11"/>
      <c r="AU354" s="11"/>
      <c r="AV354" s="11"/>
      <c r="AW354" s="11"/>
      <c r="AX354" s="11"/>
      <c r="AY354" s="11"/>
      <c r="AZ354" s="11"/>
      <c r="BA354" s="11"/>
      <c r="BB354" s="11"/>
      <c r="BC354" s="11"/>
      <c r="BD354" s="16"/>
      <c r="BE354" s="16"/>
      <c r="BF354" s="11"/>
      <c r="BG354" s="12"/>
      <c r="BH354" s="12"/>
      <c r="BI354" s="13"/>
      <c r="BJ354" s="14"/>
      <c r="BK354" s="11"/>
      <c r="BL354" s="11"/>
      <c r="BM354" s="11"/>
      <c r="BN354" s="11"/>
      <c r="BO354" s="11"/>
      <c r="BP354" s="11"/>
      <c r="BQ354" s="11"/>
      <c r="BR354" s="11"/>
      <c r="BS354" s="11"/>
      <c r="BT354" s="11"/>
      <c r="BU354" s="11"/>
      <c r="BV354" s="11"/>
      <c r="BW354" s="16"/>
      <c r="BX354" s="16"/>
      <c r="BY354" s="11"/>
      <c r="BZ354" s="12"/>
      <c r="CA354" s="12"/>
      <c r="CB354" s="13"/>
      <c r="CC354" s="14"/>
      <c r="CD354" s="11"/>
      <c r="CE354" s="11"/>
      <c r="CF354" s="11"/>
      <c r="CG354" s="11"/>
      <c r="CH354" s="11"/>
      <c r="CI354" s="11"/>
      <c r="CJ354" s="11"/>
      <c r="CK354" s="11"/>
      <c r="CL354" s="11"/>
      <c r="CM354" s="11"/>
      <c r="CN354" s="11"/>
      <c r="CO354" s="11"/>
      <c r="CP354" s="16"/>
      <c r="CQ354" s="16"/>
      <c r="CR354" s="11"/>
      <c r="CS354" s="12"/>
      <c r="CT354" s="12"/>
      <c r="CU354" s="13"/>
      <c r="CV354" s="14"/>
      <c r="CW354" s="11"/>
      <c r="CX354" s="11"/>
      <c r="CY354" s="11"/>
      <c r="CZ354" s="11"/>
      <c r="DA354" s="11"/>
      <c r="DB354" s="11"/>
      <c r="DC354" s="11"/>
      <c r="DD354" s="11"/>
      <c r="DE354" s="11"/>
      <c r="DF354" s="11"/>
      <c r="DG354" s="11"/>
      <c r="DH354" s="11"/>
      <c r="DI354" s="16"/>
      <c r="DJ354" s="16"/>
      <c r="DK354" s="11"/>
      <c r="DL354" s="12"/>
      <c r="DM354" s="12"/>
      <c r="DN354" s="13"/>
      <c r="DO354" s="14"/>
      <c r="DP354" s="11"/>
      <c r="DQ354" s="11"/>
      <c r="DR354" s="11"/>
      <c r="DS354" s="11"/>
      <c r="DT354" s="11"/>
      <c r="DU354" s="11"/>
      <c r="DV354" s="11"/>
      <c r="DW354" s="11"/>
      <c r="DX354" s="11"/>
      <c r="DY354" s="11"/>
      <c r="DZ354" s="11"/>
      <c r="EA354" s="11"/>
      <c r="EB354" s="16"/>
      <c r="EC354" s="16"/>
      <c r="ED354" s="11"/>
      <c r="EE354" s="12"/>
      <c r="EF354" s="12"/>
      <c r="EG354" s="13"/>
      <c r="EH354" s="14"/>
      <c r="EI354" s="11"/>
      <c r="EJ354" s="11"/>
      <c r="EK354" s="11"/>
      <c r="EL354" s="11"/>
      <c r="EM354" s="11"/>
      <c r="EN354" s="11"/>
      <c r="EO354" s="11"/>
      <c r="EP354" s="11"/>
      <c r="EQ354" s="11"/>
      <c r="ER354" s="11"/>
      <c r="ES354" s="11"/>
      <c r="ET354" s="11"/>
      <c r="EU354" s="16"/>
      <c r="EV354" s="16"/>
      <c r="EW354" s="11"/>
      <c r="EX354" s="12"/>
      <c r="EY354" s="12"/>
      <c r="EZ354" s="13"/>
      <c r="FA354" s="14"/>
      <c r="FB354" s="11"/>
      <c r="FC354" s="11"/>
      <c r="FD354" s="11"/>
      <c r="FE354" s="11"/>
      <c r="FF354" s="11"/>
      <c r="FG354" s="11"/>
      <c r="FH354" s="11"/>
      <c r="FI354" s="11"/>
      <c r="FJ354" s="11"/>
      <c r="FK354" s="11"/>
      <c r="FL354" s="11"/>
      <c r="FM354" s="11"/>
      <c r="FN354" s="16"/>
      <c r="FO354" s="16"/>
      <c r="FP354" s="11"/>
      <c r="FQ354" s="12"/>
      <c r="FR354" s="12"/>
      <c r="FS354" s="13"/>
      <c r="FT354" s="14"/>
      <c r="FU354" s="11"/>
      <c r="FV354" s="11"/>
      <c r="FW354" s="11"/>
      <c r="FX354" s="11"/>
      <c r="FY354" s="11"/>
      <c r="FZ354" s="11"/>
      <c r="GA354" s="11"/>
      <c r="GB354" s="11"/>
      <c r="GC354" s="11"/>
      <c r="GD354" s="11"/>
      <c r="GE354" s="11"/>
      <c r="GF354" s="11"/>
      <c r="GG354" s="16"/>
      <c r="GH354" s="16"/>
      <c r="GI354" s="11"/>
      <c r="GJ354" s="12"/>
      <c r="GK354" s="12"/>
      <c r="GL354" s="13"/>
      <c r="GM354" s="14"/>
      <c r="GN354" s="11"/>
      <c r="GO354" s="11"/>
      <c r="GP354" s="11"/>
      <c r="GQ354" s="11"/>
      <c r="GR354" s="11"/>
      <c r="GS354" s="11"/>
      <c r="GT354" s="11"/>
      <c r="GU354" s="11"/>
      <c r="GV354" s="11"/>
      <c r="GW354" s="11"/>
      <c r="GX354" s="11"/>
      <c r="GY354" s="11"/>
      <c r="GZ354" s="16"/>
      <c r="HA354" s="16"/>
      <c r="HB354" s="11"/>
      <c r="HC354" s="12"/>
      <c r="HD354" s="12"/>
      <c r="HE354" s="13"/>
      <c r="HF354" s="14"/>
      <c r="HG354" s="11"/>
      <c r="HH354" s="11"/>
      <c r="HI354" s="11"/>
      <c r="HJ354" s="11"/>
      <c r="HK354" s="11"/>
      <c r="HL354" s="11"/>
      <c r="HM354" s="11"/>
      <c r="HN354" s="11"/>
      <c r="HO354" s="11"/>
      <c r="HP354" s="11"/>
      <c r="HQ354" s="11"/>
      <c r="HR354" s="11"/>
      <c r="HS354" s="16"/>
      <c r="HT354" s="16"/>
      <c r="HU354" s="11"/>
      <c r="HV354" s="12"/>
      <c r="HW354" s="12"/>
      <c r="HX354" s="13"/>
      <c r="HY354" s="14"/>
      <c r="HZ354" s="11"/>
      <c r="IA354" s="11"/>
      <c r="IB354" s="11"/>
      <c r="IC354" s="11"/>
      <c r="ID354" s="11"/>
      <c r="IE354" s="11"/>
      <c r="IF354" s="11"/>
      <c r="IG354" s="11"/>
      <c r="IH354" s="11"/>
      <c r="II354" s="11"/>
      <c r="IJ354" s="11"/>
      <c r="IK354" s="11"/>
      <c r="IL354" s="16"/>
      <c r="IM354" s="16"/>
      <c r="IN354" s="11"/>
      <c r="IO354" s="12"/>
      <c r="IP354" s="12"/>
      <c r="IQ354" s="13"/>
      <c r="IR354" s="14"/>
      <c r="IS354" s="11"/>
      <c r="IT354" s="11"/>
      <c r="IU354" s="11"/>
      <c r="IV354" s="11"/>
      <c r="IW354" s="11"/>
      <c r="IX354" s="11"/>
      <c r="IY354" s="11"/>
      <c r="IZ354" s="11"/>
      <c r="JA354" s="11"/>
      <c r="JB354" s="11"/>
      <c r="JC354" s="11"/>
      <c r="JD354" s="11"/>
      <c r="JE354" s="16"/>
      <c r="JF354" s="16"/>
      <c r="JG354" s="11"/>
      <c r="JH354" s="12"/>
      <c r="JI354" s="12"/>
      <c r="JJ354" s="13"/>
      <c r="JK354" s="14"/>
      <c r="JL354" s="11"/>
      <c r="JM354" s="11"/>
      <c r="JN354" s="11"/>
      <c r="JO354" s="11"/>
      <c r="JP354" s="11"/>
      <c r="JQ354" s="11"/>
      <c r="JR354" s="11"/>
      <c r="JS354" s="11"/>
      <c r="JT354" s="11"/>
      <c r="JU354" s="11"/>
      <c r="JV354" s="11"/>
      <c r="JW354" s="11"/>
      <c r="JX354" s="16"/>
      <c r="JY354" s="16"/>
      <c r="JZ354" s="11"/>
      <c r="KA354" s="12"/>
      <c r="KB354" s="12"/>
      <c r="KC354" s="13"/>
      <c r="KD354" s="14"/>
      <c r="KE354" s="11"/>
      <c r="KF354" s="11"/>
      <c r="KG354" s="11"/>
      <c r="KH354" s="11"/>
      <c r="KI354" s="11"/>
      <c r="KJ354" s="11"/>
      <c r="KK354" s="11"/>
      <c r="KL354" s="11"/>
      <c r="KM354" s="11"/>
      <c r="KN354" s="11"/>
      <c r="KO354" s="11"/>
      <c r="KP354" s="11"/>
      <c r="KQ354" s="16"/>
      <c r="KR354" s="16"/>
      <c r="KS354" s="11"/>
      <c r="KT354" s="12"/>
      <c r="KU354" s="12"/>
      <c r="KV354" s="13"/>
      <c r="KW354" s="14"/>
      <c r="KX354" s="11"/>
      <c r="KY354" s="11"/>
      <c r="KZ354" s="11"/>
      <c r="LA354" s="11"/>
      <c r="LB354" s="11"/>
      <c r="LC354" s="11"/>
      <c r="LD354" s="11"/>
      <c r="LE354" s="11"/>
      <c r="LF354" s="11"/>
      <c r="LG354" s="11"/>
      <c r="LH354" s="11"/>
      <c r="LI354" s="11"/>
      <c r="LJ354" s="16"/>
      <c r="LK354" s="16"/>
      <c r="LL354" s="11"/>
      <c r="LM354" s="12"/>
      <c r="LN354" s="12"/>
      <c r="LO354" s="13"/>
      <c r="LP354" s="14"/>
      <c r="LQ354" s="11"/>
      <c r="LR354" s="11"/>
      <c r="LS354" s="11"/>
      <c r="LT354" s="11"/>
      <c r="LU354" s="11"/>
      <c r="LV354" s="11"/>
      <c r="LW354" s="11"/>
      <c r="LX354" s="11"/>
      <c r="LY354" s="11"/>
      <c r="LZ354" s="11"/>
      <c r="MA354" s="11"/>
      <c r="MB354" s="11"/>
      <c r="MC354" s="16"/>
      <c r="MD354" s="16"/>
      <c r="ME354" s="11"/>
      <c r="MF354" s="12"/>
      <c r="MG354" s="12"/>
      <c r="MH354" s="13"/>
      <c r="MI354" s="14"/>
      <c r="MJ354" s="11"/>
      <c r="MK354" s="11"/>
      <c r="ML354" s="11"/>
      <c r="MM354" s="11"/>
      <c r="MN354" s="11"/>
      <c r="MO354" s="11"/>
      <c r="MP354" s="11"/>
      <c r="MQ354" s="11"/>
      <c r="MR354" s="11"/>
      <c r="MS354" s="11"/>
      <c r="MT354" s="11"/>
      <c r="MU354" s="11"/>
      <c r="MV354" s="16"/>
      <c r="MW354" s="16"/>
      <c r="MX354" s="11"/>
      <c r="MY354" s="12"/>
      <c r="MZ354" s="12"/>
      <c r="NA354" s="13"/>
      <c r="NB354" s="14"/>
      <c r="NC354" s="11"/>
      <c r="ND354" s="11"/>
      <c r="NE354" s="11"/>
      <c r="NF354" s="11"/>
      <c r="NG354" s="11"/>
      <c r="NH354" s="11"/>
      <c r="NI354" s="11"/>
      <c r="NJ354" s="11"/>
      <c r="NK354" s="11"/>
      <c r="NL354" s="11"/>
      <c r="NM354" s="11"/>
      <c r="NN354" s="11"/>
      <c r="NO354" s="16"/>
      <c r="NP354" s="16"/>
      <c r="NQ354" s="11"/>
      <c r="NR354" s="12"/>
      <c r="NS354" s="12"/>
      <c r="NT354" s="13"/>
      <c r="NU354" s="14"/>
      <c r="NV354" s="11"/>
      <c r="NW354" s="11"/>
      <c r="NX354" s="11"/>
      <c r="NY354" s="11"/>
      <c r="NZ354" s="11"/>
      <c r="OA354" s="11"/>
      <c r="OB354" s="11"/>
      <c r="OC354" s="11"/>
      <c r="OD354" s="11"/>
      <c r="OE354" s="11"/>
      <c r="OF354" s="11"/>
      <c r="OG354" s="11"/>
      <c r="OH354" s="16"/>
      <c r="OI354" s="16"/>
      <c r="OJ354" s="11"/>
      <c r="OK354" s="12"/>
      <c r="OL354" s="12"/>
      <c r="OM354" s="13"/>
      <c r="ON354" s="14"/>
      <c r="OO354" s="11"/>
      <c r="OP354" s="11"/>
      <c r="OQ354" s="11"/>
      <c r="OR354" s="11"/>
      <c r="OS354" s="11"/>
      <c r="OT354" s="11"/>
      <c r="OU354" s="11"/>
      <c r="OV354" s="11"/>
      <c r="OW354" s="11"/>
      <c r="OX354" s="11"/>
      <c r="OY354" s="11"/>
      <c r="OZ354" s="11"/>
      <c r="PA354" s="16"/>
      <c r="PB354" s="16"/>
    </row>
    <row r="355" spans="1:418" ht="100" customHeight="1" x14ac:dyDescent="0.75">
      <c r="A355" s="12">
        <v>3658</v>
      </c>
      <c r="B355" s="12" t="s">
        <v>3655</v>
      </c>
      <c r="C355" s="12" t="s">
        <v>7768</v>
      </c>
      <c r="D355" s="26">
        <v>1500</v>
      </c>
      <c r="E355" s="27">
        <v>1510</v>
      </c>
      <c r="F355" s="12" t="s">
        <v>8218</v>
      </c>
      <c r="G355" s="12" t="s">
        <v>8223</v>
      </c>
      <c r="H355" s="12" t="s">
        <v>8245</v>
      </c>
      <c r="I355" s="12">
        <v>1404273540</v>
      </c>
      <c r="J355" s="12">
        <v>1400272580</v>
      </c>
      <c r="K355" s="12" t="b">
        <v>0</v>
      </c>
      <c r="L355" s="12">
        <v>20</v>
      </c>
      <c r="M355" s="12" t="b">
        <v>1</v>
      </c>
      <c r="N355" s="12" t="s">
        <v>8273</v>
      </c>
      <c r="O355" s="12" t="s">
        <v>8274</v>
      </c>
      <c r="P355" s="12">
        <v>101</v>
      </c>
      <c r="Q355" s="12">
        <v>75.5</v>
      </c>
      <c r="R355" s="15">
        <v>41775.858564814815</v>
      </c>
      <c r="S355" s="15">
        <v>41822.165972222225</v>
      </c>
      <c r="T355" s="11"/>
      <c r="U355" s="12"/>
      <c r="V355" s="12"/>
      <c r="W355" s="13"/>
      <c r="X355" s="14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6"/>
      <c r="AL355" s="16"/>
      <c r="AM355" s="11"/>
      <c r="AN355" s="12"/>
      <c r="AO355" s="12"/>
      <c r="AP355" s="13"/>
      <c r="AQ355" s="14"/>
      <c r="AR355" s="11"/>
      <c r="AS355" s="11"/>
      <c r="AT355" s="11"/>
      <c r="AU355" s="11"/>
      <c r="AV355" s="11"/>
      <c r="AW355" s="11"/>
      <c r="AX355" s="11"/>
      <c r="AY355" s="11"/>
      <c r="AZ355" s="11"/>
      <c r="BA355" s="11"/>
      <c r="BB355" s="11"/>
      <c r="BC355" s="11"/>
      <c r="BD355" s="16"/>
      <c r="BE355" s="16"/>
      <c r="BF355" s="11"/>
      <c r="BG355" s="12"/>
      <c r="BH355" s="12"/>
      <c r="BI355" s="13"/>
      <c r="BJ355" s="14"/>
      <c r="BK355" s="11"/>
      <c r="BL355" s="11"/>
      <c r="BM355" s="11"/>
      <c r="BN355" s="11"/>
      <c r="BO355" s="11"/>
      <c r="BP355" s="11"/>
      <c r="BQ355" s="11"/>
      <c r="BR355" s="11"/>
      <c r="BS355" s="11"/>
      <c r="BT355" s="11"/>
      <c r="BU355" s="11"/>
      <c r="BV355" s="11"/>
      <c r="BW355" s="16"/>
      <c r="BX355" s="16"/>
      <c r="BY355" s="11"/>
      <c r="BZ355" s="12"/>
      <c r="CA355" s="12"/>
      <c r="CB355" s="13"/>
      <c r="CC355" s="14"/>
      <c r="CD355" s="11"/>
      <c r="CE355" s="11"/>
      <c r="CF355" s="11"/>
      <c r="CG355" s="11"/>
      <c r="CH355" s="11"/>
      <c r="CI355" s="11"/>
      <c r="CJ355" s="11"/>
      <c r="CK355" s="11"/>
      <c r="CL355" s="11"/>
      <c r="CM355" s="11"/>
      <c r="CN355" s="11"/>
      <c r="CO355" s="11"/>
      <c r="CP355" s="16"/>
      <c r="CQ355" s="16"/>
      <c r="CR355" s="11"/>
      <c r="CS355" s="12"/>
      <c r="CT355" s="12"/>
      <c r="CU355" s="13"/>
      <c r="CV355" s="14"/>
      <c r="CW355" s="11"/>
      <c r="CX355" s="11"/>
      <c r="CY355" s="11"/>
      <c r="CZ355" s="11"/>
      <c r="DA355" s="11"/>
      <c r="DB355" s="11"/>
      <c r="DC355" s="11"/>
      <c r="DD355" s="11"/>
      <c r="DE355" s="11"/>
      <c r="DF355" s="11"/>
      <c r="DG355" s="11"/>
      <c r="DH355" s="11"/>
      <c r="DI355" s="16"/>
      <c r="DJ355" s="16"/>
      <c r="DK355" s="11"/>
      <c r="DL355" s="12"/>
      <c r="DM355" s="12"/>
      <c r="DN355" s="13"/>
      <c r="DO355" s="14"/>
      <c r="DP355" s="11"/>
      <c r="DQ355" s="11"/>
      <c r="DR355" s="11"/>
      <c r="DS355" s="11"/>
      <c r="DT355" s="11"/>
      <c r="DU355" s="11"/>
      <c r="DV355" s="11"/>
      <c r="DW355" s="11"/>
      <c r="DX355" s="11"/>
      <c r="DY355" s="11"/>
      <c r="DZ355" s="11"/>
      <c r="EA355" s="11"/>
      <c r="EB355" s="16"/>
      <c r="EC355" s="16"/>
      <c r="ED355" s="11"/>
      <c r="EE355" s="12"/>
      <c r="EF355" s="12"/>
      <c r="EG355" s="13"/>
      <c r="EH355" s="14"/>
      <c r="EI355" s="11"/>
      <c r="EJ355" s="11"/>
      <c r="EK355" s="11"/>
      <c r="EL355" s="11"/>
      <c r="EM355" s="11"/>
      <c r="EN355" s="11"/>
      <c r="EO355" s="11"/>
      <c r="EP355" s="11"/>
      <c r="EQ355" s="11"/>
      <c r="ER355" s="11"/>
      <c r="ES355" s="11"/>
      <c r="ET355" s="11"/>
      <c r="EU355" s="16"/>
      <c r="EV355" s="16"/>
      <c r="EW355" s="11"/>
      <c r="EX355" s="12"/>
      <c r="EY355" s="12"/>
      <c r="EZ355" s="13"/>
      <c r="FA355" s="14"/>
      <c r="FB355" s="11"/>
      <c r="FC355" s="11"/>
      <c r="FD355" s="11"/>
      <c r="FE355" s="11"/>
      <c r="FF355" s="11"/>
      <c r="FG355" s="11"/>
      <c r="FH355" s="11"/>
      <c r="FI355" s="11"/>
      <c r="FJ355" s="11"/>
      <c r="FK355" s="11"/>
      <c r="FL355" s="11"/>
      <c r="FM355" s="11"/>
      <c r="FN355" s="16"/>
      <c r="FO355" s="16"/>
      <c r="FP355" s="11"/>
      <c r="FQ355" s="12"/>
      <c r="FR355" s="12"/>
      <c r="FS355" s="13"/>
      <c r="FT355" s="14"/>
      <c r="FU355" s="11"/>
      <c r="FV355" s="11"/>
      <c r="FW355" s="11"/>
      <c r="FX355" s="11"/>
      <c r="FY355" s="11"/>
      <c r="FZ355" s="11"/>
      <c r="GA355" s="11"/>
      <c r="GB355" s="11"/>
      <c r="GC355" s="11"/>
      <c r="GD355" s="11"/>
      <c r="GE355" s="11"/>
      <c r="GF355" s="11"/>
      <c r="GG355" s="16"/>
      <c r="GH355" s="16"/>
      <c r="GI355" s="11"/>
      <c r="GJ355" s="12"/>
      <c r="GK355" s="12"/>
      <c r="GL355" s="13"/>
      <c r="GM355" s="14"/>
      <c r="GN355" s="11"/>
      <c r="GO355" s="11"/>
      <c r="GP355" s="11"/>
      <c r="GQ355" s="11"/>
      <c r="GR355" s="11"/>
      <c r="GS355" s="11"/>
      <c r="GT355" s="11"/>
      <c r="GU355" s="11"/>
      <c r="GV355" s="11"/>
      <c r="GW355" s="11"/>
      <c r="GX355" s="11"/>
      <c r="GY355" s="11"/>
      <c r="GZ355" s="16"/>
      <c r="HA355" s="16"/>
      <c r="HB355" s="11"/>
      <c r="HC355" s="12"/>
      <c r="HD355" s="12"/>
      <c r="HE355" s="13"/>
      <c r="HF355" s="14"/>
      <c r="HG355" s="11"/>
      <c r="HH355" s="11"/>
      <c r="HI355" s="11"/>
      <c r="HJ355" s="11"/>
      <c r="HK355" s="11"/>
      <c r="HL355" s="11"/>
      <c r="HM355" s="11"/>
      <c r="HN355" s="11"/>
      <c r="HO355" s="11"/>
      <c r="HP355" s="11"/>
      <c r="HQ355" s="11"/>
      <c r="HR355" s="11"/>
      <c r="HS355" s="16"/>
      <c r="HT355" s="16"/>
      <c r="HU355" s="11"/>
      <c r="HV355" s="12"/>
      <c r="HW355" s="12"/>
      <c r="HX355" s="13"/>
      <c r="HY355" s="14"/>
      <c r="HZ355" s="11"/>
      <c r="IA355" s="11"/>
      <c r="IB355" s="11"/>
      <c r="IC355" s="11"/>
      <c r="ID355" s="11"/>
      <c r="IE355" s="11"/>
      <c r="IF355" s="11"/>
      <c r="IG355" s="11"/>
      <c r="IH355" s="11"/>
      <c r="II355" s="11"/>
      <c r="IJ355" s="11"/>
      <c r="IK355" s="11"/>
      <c r="IL355" s="16"/>
      <c r="IM355" s="16"/>
      <c r="IN355" s="11"/>
      <c r="IO355" s="12"/>
      <c r="IP355" s="12"/>
      <c r="IQ355" s="13"/>
      <c r="IR355" s="14"/>
      <c r="IS355" s="11"/>
      <c r="IT355" s="11"/>
      <c r="IU355" s="11"/>
      <c r="IV355" s="11"/>
      <c r="IW355" s="11"/>
      <c r="IX355" s="11"/>
      <c r="IY355" s="11"/>
      <c r="IZ355" s="11"/>
      <c r="JA355" s="11"/>
      <c r="JB355" s="11"/>
      <c r="JC355" s="11"/>
      <c r="JD355" s="11"/>
      <c r="JE355" s="16"/>
      <c r="JF355" s="16"/>
      <c r="JG355" s="11"/>
      <c r="JH355" s="12"/>
      <c r="JI355" s="12"/>
      <c r="JJ355" s="13"/>
      <c r="JK355" s="14"/>
      <c r="JL355" s="11"/>
      <c r="JM355" s="11"/>
      <c r="JN355" s="11"/>
      <c r="JO355" s="11"/>
      <c r="JP355" s="11"/>
      <c r="JQ355" s="11"/>
      <c r="JR355" s="11"/>
      <c r="JS355" s="11"/>
      <c r="JT355" s="11"/>
      <c r="JU355" s="11"/>
      <c r="JV355" s="11"/>
      <c r="JW355" s="11"/>
      <c r="JX355" s="16"/>
      <c r="JY355" s="16"/>
      <c r="JZ355" s="11"/>
      <c r="KA355" s="12"/>
      <c r="KB355" s="12"/>
      <c r="KC355" s="13"/>
      <c r="KD355" s="14"/>
      <c r="KE355" s="11"/>
      <c r="KF355" s="11"/>
      <c r="KG355" s="11"/>
      <c r="KH355" s="11"/>
      <c r="KI355" s="11"/>
      <c r="KJ355" s="11"/>
      <c r="KK355" s="11"/>
      <c r="KL355" s="11"/>
      <c r="KM355" s="11"/>
      <c r="KN355" s="11"/>
      <c r="KO355" s="11"/>
      <c r="KP355" s="11"/>
      <c r="KQ355" s="16"/>
      <c r="KR355" s="16"/>
      <c r="KS355" s="11"/>
      <c r="KT355" s="12"/>
      <c r="KU355" s="12"/>
      <c r="KV355" s="13"/>
      <c r="KW355" s="14"/>
      <c r="KX355" s="11"/>
      <c r="KY355" s="11"/>
      <c r="KZ355" s="11"/>
      <c r="LA355" s="11"/>
      <c r="LB355" s="11"/>
      <c r="LC355" s="11"/>
      <c r="LD355" s="11"/>
      <c r="LE355" s="11"/>
      <c r="LF355" s="11"/>
      <c r="LG355" s="11"/>
      <c r="LH355" s="11"/>
      <c r="LI355" s="11"/>
      <c r="LJ355" s="16"/>
      <c r="LK355" s="16"/>
      <c r="LL355" s="11"/>
      <c r="LM355" s="12"/>
      <c r="LN355" s="12"/>
      <c r="LO355" s="13"/>
      <c r="LP355" s="14"/>
      <c r="LQ355" s="11"/>
      <c r="LR355" s="11"/>
      <c r="LS355" s="11"/>
      <c r="LT355" s="11"/>
      <c r="LU355" s="11"/>
      <c r="LV355" s="11"/>
      <c r="LW355" s="11"/>
      <c r="LX355" s="11"/>
      <c r="LY355" s="11"/>
      <c r="LZ355" s="11"/>
      <c r="MA355" s="11"/>
      <c r="MB355" s="11"/>
      <c r="MC355" s="16"/>
      <c r="MD355" s="16"/>
      <c r="ME355" s="11"/>
      <c r="MF355" s="12"/>
      <c r="MG355" s="12"/>
      <c r="MH355" s="13"/>
      <c r="MI355" s="14"/>
      <c r="MJ355" s="11"/>
      <c r="MK355" s="11"/>
      <c r="ML355" s="11"/>
      <c r="MM355" s="11"/>
      <c r="MN355" s="11"/>
      <c r="MO355" s="11"/>
      <c r="MP355" s="11"/>
      <c r="MQ355" s="11"/>
      <c r="MR355" s="11"/>
      <c r="MS355" s="11"/>
      <c r="MT355" s="11"/>
      <c r="MU355" s="11"/>
      <c r="MV355" s="16"/>
      <c r="MW355" s="16"/>
      <c r="MX355" s="11"/>
      <c r="MY355" s="12"/>
      <c r="MZ355" s="12"/>
      <c r="NA355" s="13"/>
      <c r="NB355" s="14"/>
      <c r="NC355" s="11"/>
      <c r="ND355" s="11"/>
      <c r="NE355" s="11"/>
      <c r="NF355" s="11"/>
      <c r="NG355" s="11"/>
      <c r="NH355" s="11"/>
      <c r="NI355" s="11"/>
      <c r="NJ355" s="11"/>
      <c r="NK355" s="11"/>
      <c r="NL355" s="11"/>
      <c r="NM355" s="11"/>
      <c r="NN355" s="11"/>
      <c r="NO355" s="16"/>
      <c r="NP355" s="16"/>
      <c r="NQ355" s="11"/>
      <c r="NR355" s="12"/>
      <c r="NS355" s="12"/>
      <c r="NT355" s="13"/>
      <c r="NU355" s="14"/>
      <c r="NV355" s="11"/>
      <c r="NW355" s="11"/>
      <c r="NX355" s="11"/>
      <c r="NY355" s="11"/>
      <c r="NZ355" s="11"/>
      <c r="OA355" s="11"/>
      <c r="OB355" s="11"/>
      <c r="OC355" s="11"/>
      <c r="OD355" s="11"/>
      <c r="OE355" s="11"/>
      <c r="OF355" s="11"/>
      <c r="OG355" s="11"/>
      <c r="OH355" s="16"/>
      <c r="OI355" s="16"/>
      <c r="OJ355" s="11"/>
      <c r="OK355" s="12"/>
      <c r="OL355" s="12"/>
      <c r="OM355" s="13"/>
      <c r="ON355" s="14"/>
      <c r="OO355" s="11"/>
      <c r="OP355" s="11"/>
      <c r="OQ355" s="11"/>
      <c r="OR355" s="11"/>
      <c r="OS355" s="11"/>
      <c r="OT355" s="11"/>
      <c r="OU355" s="11"/>
      <c r="OV355" s="11"/>
      <c r="OW355" s="11"/>
      <c r="OX355" s="11"/>
      <c r="OY355" s="11"/>
      <c r="OZ355" s="11"/>
      <c r="PA355" s="16"/>
      <c r="PB355" s="16"/>
    </row>
    <row r="356" spans="1:418" ht="100" customHeight="1" x14ac:dyDescent="0.75">
      <c r="A356" s="12">
        <v>3659</v>
      </c>
      <c r="B356" s="12" t="s">
        <v>3656</v>
      </c>
      <c r="C356" s="12" t="s">
        <v>7769</v>
      </c>
      <c r="D356" s="26">
        <v>3000</v>
      </c>
      <c r="E356" s="27">
        <v>3061</v>
      </c>
      <c r="F356" s="12" t="s">
        <v>8218</v>
      </c>
      <c r="G356" s="12" t="s">
        <v>8223</v>
      </c>
      <c r="H356" s="12" t="s">
        <v>8245</v>
      </c>
      <c r="I356" s="12">
        <v>1426775940</v>
      </c>
      <c r="J356" s="12">
        <v>1424414350</v>
      </c>
      <c r="K356" s="12" t="b">
        <v>0</v>
      </c>
      <c r="L356" s="12">
        <v>13</v>
      </c>
      <c r="M356" s="12" t="b">
        <v>1</v>
      </c>
      <c r="N356" s="12" t="s">
        <v>8273</v>
      </c>
      <c r="O356" s="12" t="s">
        <v>8274</v>
      </c>
      <c r="P356" s="12">
        <v>102</v>
      </c>
      <c r="Q356" s="12">
        <v>235.46</v>
      </c>
      <c r="R356" s="15">
        <v>42055.277199074073</v>
      </c>
      <c r="S356" s="15">
        <v>42082.610416666663</v>
      </c>
      <c r="T356" s="11"/>
      <c r="U356" s="12"/>
      <c r="V356" s="12"/>
      <c r="W356" s="13"/>
      <c r="X356" s="14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6"/>
      <c r="AL356" s="16"/>
      <c r="AM356" s="11"/>
      <c r="AN356" s="12"/>
      <c r="AO356" s="12"/>
      <c r="AP356" s="13"/>
      <c r="AQ356" s="14"/>
      <c r="AR356" s="11"/>
      <c r="AS356" s="11"/>
      <c r="AT356" s="11"/>
      <c r="AU356" s="11"/>
      <c r="AV356" s="11"/>
      <c r="AW356" s="11"/>
      <c r="AX356" s="11"/>
      <c r="AY356" s="11"/>
      <c r="AZ356" s="11"/>
      <c r="BA356" s="11"/>
      <c r="BB356" s="11"/>
      <c r="BC356" s="11"/>
      <c r="BD356" s="16"/>
      <c r="BE356" s="16"/>
      <c r="BF356" s="11"/>
      <c r="BG356" s="12"/>
      <c r="BH356" s="12"/>
      <c r="BI356" s="13"/>
      <c r="BJ356" s="14"/>
      <c r="BK356" s="11"/>
      <c r="BL356" s="11"/>
      <c r="BM356" s="11"/>
      <c r="BN356" s="11"/>
      <c r="BO356" s="11"/>
      <c r="BP356" s="11"/>
      <c r="BQ356" s="11"/>
      <c r="BR356" s="11"/>
      <c r="BS356" s="11"/>
      <c r="BT356" s="11"/>
      <c r="BU356" s="11"/>
      <c r="BV356" s="11"/>
      <c r="BW356" s="16"/>
      <c r="BX356" s="16"/>
      <c r="BY356" s="11"/>
      <c r="BZ356" s="12"/>
      <c r="CA356" s="12"/>
      <c r="CB356" s="13"/>
      <c r="CC356" s="14"/>
      <c r="CD356" s="11"/>
      <c r="CE356" s="11"/>
      <c r="CF356" s="11"/>
      <c r="CG356" s="11"/>
      <c r="CH356" s="11"/>
      <c r="CI356" s="11"/>
      <c r="CJ356" s="11"/>
      <c r="CK356" s="11"/>
      <c r="CL356" s="11"/>
      <c r="CM356" s="11"/>
      <c r="CN356" s="11"/>
      <c r="CO356" s="11"/>
      <c r="CP356" s="16"/>
      <c r="CQ356" s="16"/>
      <c r="CR356" s="11"/>
      <c r="CS356" s="12"/>
      <c r="CT356" s="12"/>
      <c r="CU356" s="13"/>
      <c r="CV356" s="14"/>
      <c r="CW356" s="11"/>
      <c r="CX356" s="11"/>
      <c r="CY356" s="11"/>
      <c r="CZ356" s="11"/>
      <c r="DA356" s="11"/>
      <c r="DB356" s="11"/>
      <c r="DC356" s="11"/>
      <c r="DD356" s="11"/>
      <c r="DE356" s="11"/>
      <c r="DF356" s="11"/>
      <c r="DG356" s="11"/>
      <c r="DH356" s="11"/>
      <c r="DI356" s="16"/>
      <c r="DJ356" s="16"/>
      <c r="DK356" s="11"/>
      <c r="DL356" s="12"/>
      <c r="DM356" s="12"/>
      <c r="DN356" s="13"/>
      <c r="DO356" s="14"/>
      <c r="DP356" s="11"/>
      <c r="DQ356" s="11"/>
      <c r="DR356" s="11"/>
      <c r="DS356" s="11"/>
      <c r="DT356" s="11"/>
      <c r="DU356" s="11"/>
      <c r="DV356" s="11"/>
      <c r="DW356" s="11"/>
      <c r="DX356" s="11"/>
      <c r="DY356" s="11"/>
      <c r="DZ356" s="11"/>
      <c r="EA356" s="11"/>
      <c r="EB356" s="16"/>
      <c r="EC356" s="16"/>
      <c r="ED356" s="11"/>
      <c r="EE356" s="12"/>
      <c r="EF356" s="12"/>
      <c r="EG356" s="13"/>
      <c r="EH356" s="14"/>
      <c r="EI356" s="11"/>
      <c r="EJ356" s="11"/>
      <c r="EK356" s="11"/>
      <c r="EL356" s="11"/>
      <c r="EM356" s="11"/>
      <c r="EN356" s="11"/>
      <c r="EO356" s="11"/>
      <c r="EP356" s="11"/>
      <c r="EQ356" s="11"/>
      <c r="ER356" s="11"/>
      <c r="ES356" s="11"/>
      <c r="ET356" s="11"/>
      <c r="EU356" s="16"/>
      <c r="EV356" s="16"/>
      <c r="EW356" s="11"/>
      <c r="EX356" s="12"/>
      <c r="EY356" s="12"/>
      <c r="EZ356" s="13"/>
      <c r="FA356" s="14"/>
      <c r="FB356" s="11"/>
      <c r="FC356" s="11"/>
      <c r="FD356" s="11"/>
      <c r="FE356" s="11"/>
      <c r="FF356" s="11"/>
      <c r="FG356" s="11"/>
      <c r="FH356" s="11"/>
      <c r="FI356" s="11"/>
      <c r="FJ356" s="11"/>
      <c r="FK356" s="11"/>
      <c r="FL356" s="11"/>
      <c r="FM356" s="11"/>
      <c r="FN356" s="16"/>
      <c r="FO356" s="16"/>
      <c r="FP356" s="11"/>
      <c r="FQ356" s="12"/>
      <c r="FR356" s="12"/>
      <c r="FS356" s="13"/>
      <c r="FT356" s="14"/>
      <c r="FU356" s="11"/>
      <c r="FV356" s="11"/>
      <c r="FW356" s="11"/>
      <c r="FX356" s="11"/>
      <c r="FY356" s="11"/>
      <c r="FZ356" s="11"/>
      <c r="GA356" s="11"/>
      <c r="GB356" s="11"/>
      <c r="GC356" s="11"/>
      <c r="GD356" s="11"/>
      <c r="GE356" s="11"/>
      <c r="GF356" s="11"/>
      <c r="GG356" s="16"/>
      <c r="GH356" s="16"/>
      <c r="GI356" s="11"/>
      <c r="GJ356" s="12"/>
      <c r="GK356" s="12"/>
      <c r="GL356" s="13"/>
      <c r="GM356" s="14"/>
      <c r="GN356" s="11"/>
      <c r="GO356" s="11"/>
      <c r="GP356" s="11"/>
      <c r="GQ356" s="11"/>
      <c r="GR356" s="11"/>
      <c r="GS356" s="11"/>
      <c r="GT356" s="11"/>
      <c r="GU356" s="11"/>
      <c r="GV356" s="11"/>
      <c r="GW356" s="11"/>
      <c r="GX356" s="11"/>
      <c r="GY356" s="11"/>
      <c r="GZ356" s="16"/>
      <c r="HA356" s="16"/>
      <c r="HB356" s="11"/>
      <c r="HC356" s="12"/>
      <c r="HD356" s="12"/>
      <c r="HE356" s="13"/>
      <c r="HF356" s="14"/>
      <c r="HG356" s="11"/>
      <c r="HH356" s="11"/>
      <c r="HI356" s="11"/>
      <c r="HJ356" s="11"/>
      <c r="HK356" s="11"/>
      <c r="HL356" s="11"/>
      <c r="HM356" s="11"/>
      <c r="HN356" s="11"/>
      <c r="HO356" s="11"/>
      <c r="HP356" s="11"/>
      <c r="HQ356" s="11"/>
      <c r="HR356" s="11"/>
      <c r="HS356" s="16"/>
      <c r="HT356" s="16"/>
      <c r="HU356" s="11"/>
      <c r="HV356" s="12"/>
      <c r="HW356" s="12"/>
      <c r="HX356" s="13"/>
      <c r="HY356" s="14"/>
      <c r="HZ356" s="11"/>
      <c r="IA356" s="11"/>
      <c r="IB356" s="11"/>
      <c r="IC356" s="11"/>
      <c r="ID356" s="11"/>
      <c r="IE356" s="11"/>
      <c r="IF356" s="11"/>
      <c r="IG356" s="11"/>
      <c r="IH356" s="11"/>
      <c r="II356" s="11"/>
      <c r="IJ356" s="11"/>
      <c r="IK356" s="11"/>
      <c r="IL356" s="16"/>
      <c r="IM356" s="16"/>
      <c r="IN356" s="11"/>
      <c r="IO356" s="12"/>
      <c r="IP356" s="12"/>
      <c r="IQ356" s="13"/>
      <c r="IR356" s="14"/>
      <c r="IS356" s="11"/>
      <c r="IT356" s="11"/>
      <c r="IU356" s="11"/>
      <c r="IV356" s="11"/>
      <c r="IW356" s="11"/>
      <c r="IX356" s="11"/>
      <c r="IY356" s="11"/>
      <c r="IZ356" s="11"/>
      <c r="JA356" s="11"/>
      <c r="JB356" s="11"/>
      <c r="JC356" s="11"/>
      <c r="JD356" s="11"/>
      <c r="JE356" s="16"/>
      <c r="JF356" s="16"/>
      <c r="JG356" s="11"/>
      <c r="JH356" s="12"/>
      <c r="JI356" s="12"/>
      <c r="JJ356" s="13"/>
      <c r="JK356" s="14"/>
      <c r="JL356" s="11"/>
      <c r="JM356" s="11"/>
      <c r="JN356" s="11"/>
      <c r="JO356" s="11"/>
      <c r="JP356" s="11"/>
      <c r="JQ356" s="11"/>
      <c r="JR356" s="11"/>
      <c r="JS356" s="11"/>
      <c r="JT356" s="11"/>
      <c r="JU356" s="11"/>
      <c r="JV356" s="11"/>
      <c r="JW356" s="11"/>
      <c r="JX356" s="16"/>
      <c r="JY356" s="16"/>
      <c r="JZ356" s="11"/>
      <c r="KA356" s="12"/>
      <c r="KB356" s="12"/>
      <c r="KC356" s="13"/>
      <c r="KD356" s="14"/>
      <c r="KE356" s="11"/>
      <c r="KF356" s="11"/>
      <c r="KG356" s="11"/>
      <c r="KH356" s="11"/>
      <c r="KI356" s="11"/>
      <c r="KJ356" s="11"/>
      <c r="KK356" s="11"/>
      <c r="KL356" s="11"/>
      <c r="KM356" s="11"/>
      <c r="KN356" s="11"/>
      <c r="KO356" s="11"/>
      <c r="KP356" s="11"/>
      <c r="KQ356" s="16"/>
      <c r="KR356" s="16"/>
      <c r="KS356" s="11"/>
      <c r="KT356" s="12"/>
      <c r="KU356" s="12"/>
      <c r="KV356" s="13"/>
      <c r="KW356" s="14"/>
      <c r="KX356" s="11"/>
      <c r="KY356" s="11"/>
      <c r="KZ356" s="11"/>
      <c r="LA356" s="11"/>
      <c r="LB356" s="11"/>
      <c r="LC356" s="11"/>
      <c r="LD356" s="11"/>
      <c r="LE356" s="11"/>
      <c r="LF356" s="11"/>
      <c r="LG356" s="11"/>
      <c r="LH356" s="11"/>
      <c r="LI356" s="11"/>
      <c r="LJ356" s="16"/>
      <c r="LK356" s="16"/>
      <c r="LL356" s="11"/>
      <c r="LM356" s="12"/>
      <c r="LN356" s="12"/>
      <c r="LO356" s="13"/>
      <c r="LP356" s="14"/>
      <c r="LQ356" s="11"/>
      <c r="LR356" s="11"/>
      <c r="LS356" s="11"/>
      <c r="LT356" s="11"/>
      <c r="LU356" s="11"/>
      <c r="LV356" s="11"/>
      <c r="LW356" s="11"/>
      <c r="LX356" s="11"/>
      <c r="LY356" s="11"/>
      <c r="LZ356" s="11"/>
      <c r="MA356" s="11"/>
      <c r="MB356" s="11"/>
      <c r="MC356" s="16"/>
      <c r="MD356" s="16"/>
      <c r="ME356" s="11"/>
      <c r="MF356" s="12"/>
      <c r="MG356" s="12"/>
      <c r="MH356" s="13"/>
      <c r="MI356" s="14"/>
      <c r="MJ356" s="11"/>
      <c r="MK356" s="11"/>
      <c r="ML356" s="11"/>
      <c r="MM356" s="11"/>
      <c r="MN356" s="11"/>
      <c r="MO356" s="11"/>
      <c r="MP356" s="11"/>
      <c r="MQ356" s="11"/>
      <c r="MR356" s="11"/>
      <c r="MS356" s="11"/>
      <c r="MT356" s="11"/>
      <c r="MU356" s="11"/>
      <c r="MV356" s="16"/>
      <c r="MW356" s="16"/>
      <c r="MX356" s="11"/>
      <c r="MY356" s="12"/>
      <c r="MZ356" s="12"/>
      <c r="NA356" s="13"/>
      <c r="NB356" s="14"/>
      <c r="NC356" s="11"/>
      <c r="ND356" s="11"/>
      <c r="NE356" s="11"/>
      <c r="NF356" s="11"/>
      <c r="NG356" s="11"/>
      <c r="NH356" s="11"/>
      <c r="NI356" s="11"/>
      <c r="NJ356" s="11"/>
      <c r="NK356" s="11"/>
      <c r="NL356" s="11"/>
      <c r="NM356" s="11"/>
      <c r="NN356" s="11"/>
      <c r="NO356" s="16"/>
      <c r="NP356" s="16"/>
      <c r="NQ356" s="11"/>
      <c r="NR356" s="12"/>
      <c r="NS356" s="12"/>
      <c r="NT356" s="13"/>
      <c r="NU356" s="14"/>
      <c r="NV356" s="11"/>
      <c r="NW356" s="11"/>
      <c r="NX356" s="11"/>
      <c r="NY356" s="11"/>
      <c r="NZ356" s="11"/>
      <c r="OA356" s="11"/>
      <c r="OB356" s="11"/>
      <c r="OC356" s="11"/>
      <c r="OD356" s="11"/>
      <c r="OE356" s="11"/>
      <c r="OF356" s="11"/>
      <c r="OG356" s="11"/>
      <c r="OH356" s="16"/>
      <c r="OI356" s="16"/>
      <c r="OJ356" s="11"/>
      <c r="OK356" s="12"/>
      <c r="OL356" s="12"/>
      <c r="OM356" s="13"/>
      <c r="ON356" s="14"/>
      <c r="OO356" s="11"/>
      <c r="OP356" s="11"/>
      <c r="OQ356" s="11"/>
      <c r="OR356" s="11"/>
      <c r="OS356" s="11"/>
      <c r="OT356" s="11"/>
      <c r="OU356" s="11"/>
      <c r="OV356" s="11"/>
      <c r="OW356" s="11"/>
      <c r="OX356" s="11"/>
      <c r="OY356" s="11"/>
      <c r="OZ356" s="11"/>
      <c r="PA356" s="16"/>
      <c r="PB356" s="16"/>
    </row>
    <row r="357" spans="1:418" ht="100" customHeight="1" x14ac:dyDescent="0.75">
      <c r="A357" s="12">
        <v>3661</v>
      </c>
      <c r="B357" s="12" t="s">
        <v>3658</v>
      </c>
      <c r="C357" s="12" t="s">
        <v>7771</v>
      </c>
      <c r="D357" s="26">
        <v>3000</v>
      </c>
      <c r="E357" s="27">
        <v>3330</v>
      </c>
      <c r="F357" s="12" t="s">
        <v>8218</v>
      </c>
      <c r="G357" s="12" t="s">
        <v>8223</v>
      </c>
      <c r="H357" s="12" t="s">
        <v>8245</v>
      </c>
      <c r="I357" s="12">
        <v>1460260800</v>
      </c>
      <c r="J357" s="12">
        <v>1458336672</v>
      </c>
      <c r="K357" s="12" t="b">
        <v>0</v>
      </c>
      <c r="L357" s="12">
        <v>36</v>
      </c>
      <c r="M357" s="12" t="b">
        <v>1</v>
      </c>
      <c r="N357" s="12" t="s">
        <v>8273</v>
      </c>
      <c r="O357" s="12" t="s">
        <v>8274</v>
      </c>
      <c r="P357" s="12">
        <v>111</v>
      </c>
      <c r="Q357" s="12">
        <v>92.5</v>
      </c>
      <c r="R357" s="15">
        <v>42447.896666666667</v>
      </c>
      <c r="S357" s="15">
        <v>42470.166666666672</v>
      </c>
      <c r="T357" s="11"/>
      <c r="U357" s="12"/>
      <c r="V357" s="12"/>
      <c r="W357" s="13"/>
      <c r="X357" s="14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6"/>
      <c r="AL357" s="16"/>
      <c r="AM357" s="11"/>
      <c r="AN357" s="12"/>
      <c r="AO357" s="12"/>
      <c r="AP357" s="13"/>
      <c r="AQ357" s="14"/>
      <c r="AR357" s="11"/>
      <c r="AS357" s="11"/>
      <c r="AT357" s="11"/>
      <c r="AU357" s="11"/>
      <c r="AV357" s="11"/>
      <c r="AW357" s="11"/>
      <c r="AX357" s="11"/>
      <c r="AY357" s="11"/>
      <c r="AZ357" s="11"/>
      <c r="BA357" s="11"/>
      <c r="BB357" s="11"/>
      <c r="BC357" s="11"/>
      <c r="BD357" s="16"/>
      <c r="BE357" s="16"/>
      <c r="BF357" s="11"/>
      <c r="BG357" s="12"/>
      <c r="BH357" s="12"/>
      <c r="BI357" s="13"/>
      <c r="BJ357" s="14"/>
      <c r="BK357" s="11"/>
      <c r="BL357" s="11"/>
      <c r="BM357" s="11"/>
      <c r="BN357" s="11"/>
      <c r="BO357" s="11"/>
      <c r="BP357" s="11"/>
      <c r="BQ357" s="11"/>
      <c r="BR357" s="11"/>
      <c r="BS357" s="11"/>
      <c r="BT357" s="11"/>
      <c r="BU357" s="11"/>
      <c r="BV357" s="11"/>
      <c r="BW357" s="16"/>
      <c r="BX357" s="16"/>
      <c r="BY357" s="11"/>
      <c r="BZ357" s="12"/>
      <c r="CA357" s="12"/>
      <c r="CB357" s="13"/>
      <c r="CC357" s="14"/>
      <c r="CD357" s="11"/>
      <c r="CE357" s="11"/>
      <c r="CF357" s="11"/>
      <c r="CG357" s="11"/>
      <c r="CH357" s="11"/>
      <c r="CI357" s="11"/>
      <c r="CJ357" s="11"/>
      <c r="CK357" s="11"/>
      <c r="CL357" s="11"/>
      <c r="CM357" s="11"/>
      <c r="CN357" s="11"/>
      <c r="CO357" s="11"/>
      <c r="CP357" s="16"/>
      <c r="CQ357" s="16"/>
      <c r="CR357" s="11"/>
      <c r="CS357" s="12"/>
      <c r="CT357" s="12"/>
      <c r="CU357" s="13"/>
      <c r="CV357" s="14"/>
      <c r="CW357" s="11"/>
      <c r="CX357" s="11"/>
      <c r="CY357" s="11"/>
      <c r="CZ357" s="11"/>
      <c r="DA357" s="11"/>
      <c r="DB357" s="11"/>
      <c r="DC357" s="11"/>
      <c r="DD357" s="11"/>
      <c r="DE357" s="11"/>
      <c r="DF357" s="11"/>
      <c r="DG357" s="11"/>
      <c r="DH357" s="11"/>
      <c r="DI357" s="16"/>
      <c r="DJ357" s="16"/>
      <c r="DK357" s="11"/>
      <c r="DL357" s="12"/>
      <c r="DM357" s="12"/>
      <c r="DN357" s="13"/>
      <c r="DO357" s="14"/>
      <c r="DP357" s="11"/>
      <c r="DQ357" s="11"/>
      <c r="DR357" s="11"/>
      <c r="DS357" s="11"/>
      <c r="DT357" s="11"/>
      <c r="DU357" s="11"/>
      <c r="DV357" s="11"/>
      <c r="DW357" s="11"/>
      <c r="DX357" s="11"/>
      <c r="DY357" s="11"/>
      <c r="DZ357" s="11"/>
      <c r="EA357" s="11"/>
      <c r="EB357" s="16"/>
      <c r="EC357" s="16"/>
      <c r="ED357" s="11"/>
      <c r="EE357" s="12"/>
      <c r="EF357" s="12"/>
      <c r="EG357" s="13"/>
      <c r="EH357" s="14"/>
      <c r="EI357" s="11"/>
      <c r="EJ357" s="11"/>
      <c r="EK357" s="11"/>
      <c r="EL357" s="11"/>
      <c r="EM357" s="11"/>
      <c r="EN357" s="11"/>
      <c r="EO357" s="11"/>
      <c r="EP357" s="11"/>
      <c r="EQ357" s="11"/>
      <c r="ER357" s="11"/>
      <c r="ES357" s="11"/>
      <c r="ET357" s="11"/>
      <c r="EU357" s="16"/>
      <c r="EV357" s="16"/>
      <c r="EW357" s="11"/>
      <c r="EX357" s="12"/>
      <c r="EY357" s="12"/>
      <c r="EZ357" s="13"/>
      <c r="FA357" s="14"/>
      <c r="FB357" s="11"/>
      <c r="FC357" s="11"/>
      <c r="FD357" s="11"/>
      <c r="FE357" s="11"/>
      <c r="FF357" s="11"/>
      <c r="FG357" s="11"/>
      <c r="FH357" s="11"/>
      <c r="FI357" s="11"/>
      <c r="FJ357" s="11"/>
      <c r="FK357" s="11"/>
      <c r="FL357" s="11"/>
      <c r="FM357" s="11"/>
      <c r="FN357" s="16"/>
      <c r="FO357" s="16"/>
      <c r="FP357" s="11"/>
      <c r="FQ357" s="12"/>
      <c r="FR357" s="12"/>
      <c r="FS357" s="13"/>
      <c r="FT357" s="14"/>
      <c r="FU357" s="11"/>
      <c r="FV357" s="11"/>
      <c r="FW357" s="11"/>
      <c r="FX357" s="11"/>
      <c r="FY357" s="11"/>
      <c r="FZ357" s="11"/>
      <c r="GA357" s="11"/>
      <c r="GB357" s="11"/>
      <c r="GC357" s="11"/>
      <c r="GD357" s="11"/>
      <c r="GE357" s="11"/>
      <c r="GF357" s="11"/>
      <c r="GG357" s="16"/>
      <c r="GH357" s="16"/>
      <c r="GI357" s="11"/>
      <c r="GJ357" s="12"/>
      <c r="GK357" s="12"/>
      <c r="GL357" s="13"/>
      <c r="GM357" s="14"/>
      <c r="GN357" s="11"/>
      <c r="GO357" s="11"/>
      <c r="GP357" s="11"/>
      <c r="GQ357" s="11"/>
      <c r="GR357" s="11"/>
      <c r="GS357" s="11"/>
      <c r="GT357" s="11"/>
      <c r="GU357" s="11"/>
      <c r="GV357" s="11"/>
      <c r="GW357" s="11"/>
      <c r="GX357" s="11"/>
      <c r="GY357" s="11"/>
      <c r="GZ357" s="16"/>
      <c r="HA357" s="16"/>
      <c r="HB357" s="11"/>
      <c r="HC357" s="12"/>
      <c r="HD357" s="12"/>
      <c r="HE357" s="13"/>
      <c r="HF357" s="14"/>
      <c r="HG357" s="11"/>
      <c r="HH357" s="11"/>
      <c r="HI357" s="11"/>
      <c r="HJ357" s="11"/>
      <c r="HK357" s="11"/>
      <c r="HL357" s="11"/>
      <c r="HM357" s="11"/>
      <c r="HN357" s="11"/>
      <c r="HO357" s="11"/>
      <c r="HP357" s="11"/>
      <c r="HQ357" s="11"/>
      <c r="HR357" s="11"/>
      <c r="HS357" s="16"/>
      <c r="HT357" s="16"/>
      <c r="HU357" s="11"/>
      <c r="HV357" s="12"/>
      <c r="HW357" s="12"/>
      <c r="HX357" s="13"/>
      <c r="HY357" s="14"/>
      <c r="HZ357" s="11"/>
      <c r="IA357" s="11"/>
      <c r="IB357" s="11"/>
      <c r="IC357" s="11"/>
      <c r="ID357" s="11"/>
      <c r="IE357" s="11"/>
      <c r="IF357" s="11"/>
      <c r="IG357" s="11"/>
      <c r="IH357" s="11"/>
      <c r="II357" s="11"/>
      <c r="IJ357" s="11"/>
      <c r="IK357" s="11"/>
      <c r="IL357" s="16"/>
      <c r="IM357" s="16"/>
      <c r="IN357" s="11"/>
      <c r="IO357" s="12"/>
      <c r="IP357" s="12"/>
      <c r="IQ357" s="13"/>
      <c r="IR357" s="14"/>
      <c r="IS357" s="11"/>
      <c r="IT357" s="11"/>
      <c r="IU357" s="11"/>
      <c r="IV357" s="11"/>
      <c r="IW357" s="11"/>
      <c r="IX357" s="11"/>
      <c r="IY357" s="11"/>
      <c r="IZ357" s="11"/>
      <c r="JA357" s="11"/>
      <c r="JB357" s="11"/>
      <c r="JC357" s="11"/>
      <c r="JD357" s="11"/>
      <c r="JE357" s="16"/>
      <c r="JF357" s="16"/>
      <c r="JG357" s="11"/>
      <c r="JH357" s="12"/>
      <c r="JI357" s="12"/>
      <c r="JJ357" s="13"/>
      <c r="JK357" s="14"/>
      <c r="JL357" s="11"/>
      <c r="JM357" s="11"/>
      <c r="JN357" s="11"/>
      <c r="JO357" s="11"/>
      <c r="JP357" s="11"/>
      <c r="JQ357" s="11"/>
      <c r="JR357" s="11"/>
      <c r="JS357" s="11"/>
      <c r="JT357" s="11"/>
      <c r="JU357" s="11"/>
      <c r="JV357" s="11"/>
      <c r="JW357" s="11"/>
      <c r="JX357" s="16"/>
      <c r="JY357" s="16"/>
      <c r="JZ357" s="11"/>
      <c r="KA357" s="12"/>
      <c r="KB357" s="12"/>
      <c r="KC357" s="13"/>
      <c r="KD357" s="14"/>
      <c r="KE357" s="11"/>
      <c r="KF357" s="11"/>
      <c r="KG357" s="11"/>
      <c r="KH357" s="11"/>
      <c r="KI357" s="11"/>
      <c r="KJ357" s="11"/>
      <c r="KK357" s="11"/>
      <c r="KL357" s="11"/>
      <c r="KM357" s="11"/>
      <c r="KN357" s="11"/>
      <c r="KO357" s="11"/>
      <c r="KP357" s="11"/>
      <c r="KQ357" s="16"/>
      <c r="KR357" s="16"/>
      <c r="KS357" s="11"/>
      <c r="KT357" s="12"/>
      <c r="KU357" s="12"/>
      <c r="KV357" s="13"/>
      <c r="KW357" s="14"/>
      <c r="KX357" s="11"/>
      <c r="KY357" s="11"/>
      <c r="KZ357" s="11"/>
      <c r="LA357" s="11"/>
      <c r="LB357" s="11"/>
      <c r="LC357" s="11"/>
      <c r="LD357" s="11"/>
      <c r="LE357" s="11"/>
      <c r="LF357" s="11"/>
      <c r="LG357" s="11"/>
      <c r="LH357" s="11"/>
      <c r="LI357" s="11"/>
      <c r="LJ357" s="16"/>
      <c r="LK357" s="16"/>
      <c r="LL357" s="11"/>
      <c r="LM357" s="12"/>
      <c r="LN357" s="12"/>
      <c r="LO357" s="13"/>
      <c r="LP357" s="14"/>
      <c r="LQ357" s="11"/>
      <c r="LR357" s="11"/>
      <c r="LS357" s="11"/>
      <c r="LT357" s="11"/>
      <c r="LU357" s="11"/>
      <c r="LV357" s="11"/>
      <c r="LW357" s="11"/>
      <c r="LX357" s="11"/>
      <c r="LY357" s="11"/>
      <c r="LZ357" s="11"/>
      <c r="MA357" s="11"/>
      <c r="MB357" s="11"/>
      <c r="MC357" s="16"/>
      <c r="MD357" s="16"/>
      <c r="ME357" s="11"/>
      <c r="MF357" s="12"/>
      <c r="MG357" s="12"/>
      <c r="MH357" s="13"/>
      <c r="MI357" s="14"/>
      <c r="MJ357" s="11"/>
      <c r="MK357" s="11"/>
      <c r="ML357" s="11"/>
      <c r="MM357" s="11"/>
      <c r="MN357" s="11"/>
      <c r="MO357" s="11"/>
      <c r="MP357" s="11"/>
      <c r="MQ357" s="11"/>
      <c r="MR357" s="11"/>
      <c r="MS357" s="11"/>
      <c r="MT357" s="11"/>
      <c r="MU357" s="11"/>
      <c r="MV357" s="16"/>
      <c r="MW357" s="16"/>
      <c r="MX357" s="11"/>
      <c r="MY357" s="12"/>
      <c r="MZ357" s="12"/>
      <c r="NA357" s="13"/>
      <c r="NB357" s="14"/>
      <c r="NC357" s="11"/>
      <c r="ND357" s="11"/>
      <c r="NE357" s="11"/>
      <c r="NF357" s="11"/>
      <c r="NG357" s="11"/>
      <c r="NH357" s="11"/>
      <c r="NI357" s="11"/>
      <c r="NJ357" s="11"/>
      <c r="NK357" s="11"/>
      <c r="NL357" s="11"/>
      <c r="NM357" s="11"/>
      <c r="NN357" s="11"/>
      <c r="NO357" s="16"/>
      <c r="NP357" s="16"/>
      <c r="NQ357" s="11"/>
      <c r="NR357" s="12"/>
      <c r="NS357" s="12"/>
      <c r="NT357" s="13"/>
      <c r="NU357" s="14"/>
      <c r="NV357" s="11"/>
      <c r="NW357" s="11"/>
      <c r="NX357" s="11"/>
      <c r="NY357" s="11"/>
      <c r="NZ357" s="11"/>
      <c r="OA357" s="11"/>
      <c r="OB357" s="11"/>
      <c r="OC357" s="11"/>
      <c r="OD357" s="11"/>
      <c r="OE357" s="11"/>
      <c r="OF357" s="11"/>
      <c r="OG357" s="11"/>
      <c r="OH357" s="16"/>
      <c r="OI357" s="16"/>
      <c r="OJ357" s="11"/>
      <c r="OK357" s="12"/>
      <c r="OL357" s="12"/>
      <c r="OM357" s="13"/>
      <c r="ON357" s="14"/>
      <c r="OO357" s="11"/>
      <c r="OP357" s="11"/>
      <c r="OQ357" s="11"/>
      <c r="OR357" s="11"/>
      <c r="OS357" s="11"/>
      <c r="OT357" s="11"/>
      <c r="OU357" s="11"/>
      <c r="OV357" s="11"/>
      <c r="OW357" s="11"/>
      <c r="OX357" s="11"/>
      <c r="OY357" s="11"/>
      <c r="OZ357" s="11"/>
      <c r="PA357" s="16"/>
      <c r="PB357" s="16"/>
    </row>
    <row r="358" spans="1:418" ht="100" customHeight="1" x14ac:dyDescent="0.75">
      <c r="A358" s="12">
        <v>3664</v>
      </c>
      <c r="B358" s="12" t="s">
        <v>3661</v>
      </c>
      <c r="C358" s="12" t="s">
        <v>7774</v>
      </c>
      <c r="D358" s="26">
        <v>800</v>
      </c>
      <c r="E358" s="27">
        <v>875</v>
      </c>
      <c r="F358" s="12" t="s">
        <v>8218</v>
      </c>
      <c r="G358" s="12" t="s">
        <v>8223</v>
      </c>
      <c r="H358" s="12" t="s">
        <v>8245</v>
      </c>
      <c r="I358" s="12">
        <v>1466056689</v>
      </c>
      <c r="J358" s="12">
        <v>1464847089</v>
      </c>
      <c r="K358" s="12" t="b">
        <v>0</v>
      </c>
      <c r="L358" s="12">
        <v>19</v>
      </c>
      <c r="M358" s="12" t="b">
        <v>1</v>
      </c>
      <c r="N358" s="12" t="s">
        <v>8273</v>
      </c>
      <c r="O358" s="12" t="s">
        <v>8274</v>
      </c>
      <c r="P358" s="12">
        <v>109</v>
      </c>
      <c r="Q358" s="12">
        <v>46.05</v>
      </c>
      <c r="R358" s="15">
        <v>42523.248715277776</v>
      </c>
      <c r="S358" s="15">
        <v>42537.248715277776</v>
      </c>
      <c r="T358" s="11"/>
      <c r="U358" s="12"/>
      <c r="V358" s="12"/>
      <c r="W358" s="13"/>
      <c r="X358" s="14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6"/>
      <c r="AL358" s="16"/>
      <c r="AM358" s="11"/>
      <c r="AN358" s="12"/>
      <c r="AO358" s="12"/>
      <c r="AP358" s="13"/>
      <c r="AQ358" s="14"/>
      <c r="AR358" s="11"/>
      <c r="AS358" s="11"/>
      <c r="AT358" s="11"/>
      <c r="AU358" s="11"/>
      <c r="AV358" s="11"/>
      <c r="AW358" s="11"/>
      <c r="AX358" s="11"/>
      <c r="AY358" s="11"/>
      <c r="AZ358" s="11"/>
      <c r="BA358" s="11"/>
      <c r="BB358" s="11"/>
      <c r="BC358" s="11"/>
      <c r="BD358" s="16"/>
      <c r="BE358" s="16"/>
      <c r="BF358" s="11"/>
      <c r="BG358" s="12"/>
      <c r="BH358" s="12"/>
      <c r="BI358" s="13"/>
      <c r="BJ358" s="14"/>
      <c r="BK358" s="11"/>
      <c r="BL358" s="11"/>
      <c r="BM358" s="11"/>
      <c r="BN358" s="11"/>
      <c r="BO358" s="11"/>
      <c r="BP358" s="11"/>
      <c r="BQ358" s="11"/>
      <c r="BR358" s="11"/>
      <c r="BS358" s="11"/>
      <c r="BT358" s="11"/>
      <c r="BU358" s="11"/>
      <c r="BV358" s="11"/>
      <c r="BW358" s="16"/>
      <c r="BX358" s="16"/>
      <c r="BY358" s="11"/>
      <c r="BZ358" s="12"/>
      <c r="CA358" s="12"/>
      <c r="CB358" s="13"/>
      <c r="CC358" s="14"/>
      <c r="CD358" s="11"/>
      <c r="CE358" s="11"/>
      <c r="CF358" s="11"/>
      <c r="CG358" s="11"/>
      <c r="CH358" s="11"/>
      <c r="CI358" s="11"/>
      <c r="CJ358" s="11"/>
      <c r="CK358" s="11"/>
      <c r="CL358" s="11"/>
      <c r="CM358" s="11"/>
      <c r="CN358" s="11"/>
      <c r="CO358" s="11"/>
      <c r="CP358" s="16"/>
      <c r="CQ358" s="16"/>
      <c r="CR358" s="11"/>
      <c r="CS358" s="12"/>
      <c r="CT358" s="12"/>
      <c r="CU358" s="13"/>
      <c r="CV358" s="14"/>
      <c r="CW358" s="11"/>
      <c r="CX358" s="11"/>
      <c r="CY358" s="11"/>
      <c r="CZ358" s="11"/>
      <c r="DA358" s="11"/>
      <c r="DB358" s="11"/>
      <c r="DC358" s="11"/>
      <c r="DD358" s="11"/>
      <c r="DE358" s="11"/>
      <c r="DF358" s="11"/>
      <c r="DG358" s="11"/>
      <c r="DH358" s="11"/>
      <c r="DI358" s="16"/>
      <c r="DJ358" s="16"/>
      <c r="DK358" s="11"/>
      <c r="DL358" s="12"/>
      <c r="DM358" s="12"/>
      <c r="DN358" s="13"/>
      <c r="DO358" s="14"/>
      <c r="DP358" s="11"/>
      <c r="DQ358" s="11"/>
      <c r="DR358" s="11"/>
      <c r="DS358" s="11"/>
      <c r="DT358" s="11"/>
      <c r="DU358" s="11"/>
      <c r="DV358" s="11"/>
      <c r="DW358" s="11"/>
      <c r="DX358" s="11"/>
      <c r="DY358" s="11"/>
      <c r="DZ358" s="11"/>
      <c r="EA358" s="11"/>
      <c r="EB358" s="16"/>
      <c r="EC358" s="16"/>
      <c r="ED358" s="11"/>
      <c r="EE358" s="12"/>
      <c r="EF358" s="12"/>
      <c r="EG358" s="13"/>
      <c r="EH358" s="14"/>
      <c r="EI358" s="11"/>
      <c r="EJ358" s="11"/>
      <c r="EK358" s="11"/>
      <c r="EL358" s="11"/>
      <c r="EM358" s="11"/>
      <c r="EN358" s="11"/>
      <c r="EO358" s="11"/>
      <c r="EP358" s="11"/>
      <c r="EQ358" s="11"/>
      <c r="ER358" s="11"/>
      <c r="ES358" s="11"/>
      <c r="ET358" s="11"/>
      <c r="EU358" s="16"/>
      <c r="EV358" s="16"/>
      <c r="EW358" s="11"/>
      <c r="EX358" s="12"/>
      <c r="EY358" s="12"/>
      <c r="EZ358" s="13"/>
      <c r="FA358" s="14"/>
      <c r="FB358" s="11"/>
      <c r="FC358" s="11"/>
      <c r="FD358" s="11"/>
      <c r="FE358" s="11"/>
      <c r="FF358" s="11"/>
      <c r="FG358" s="11"/>
      <c r="FH358" s="11"/>
      <c r="FI358" s="11"/>
      <c r="FJ358" s="11"/>
      <c r="FK358" s="11"/>
      <c r="FL358" s="11"/>
      <c r="FM358" s="11"/>
      <c r="FN358" s="16"/>
      <c r="FO358" s="16"/>
      <c r="FP358" s="11"/>
      <c r="FQ358" s="12"/>
      <c r="FR358" s="12"/>
      <c r="FS358" s="13"/>
      <c r="FT358" s="14"/>
      <c r="FU358" s="11"/>
      <c r="FV358" s="11"/>
      <c r="FW358" s="11"/>
      <c r="FX358" s="11"/>
      <c r="FY358" s="11"/>
      <c r="FZ358" s="11"/>
      <c r="GA358" s="11"/>
      <c r="GB358" s="11"/>
      <c r="GC358" s="11"/>
      <c r="GD358" s="11"/>
      <c r="GE358" s="11"/>
      <c r="GF358" s="11"/>
      <c r="GG358" s="16"/>
      <c r="GH358" s="16"/>
      <c r="GI358" s="11"/>
      <c r="GJ358" s="12"/>
      <c r="GK358" s="12"/>
      <c r="GL358" s="13"/>
      <c r="GM358" s="14"/>
      <c r="GN358" s="11"/>
      <c r="GO358" s="11"/>
      <c r="GP358" s="11"/>
      <c r="GQ358" s="11"/>
      <c r="GR358" s="11"/>
      <c r="GS358" s="11"/>
      <c r="GT358" s="11"/>
      <c r="GU358" s="11"/>
      <c r="GV358" s="11"/>
      <c r="GW358" s="11"/>
      <c r="GX358" s="11"/>
      <c r="GY358" s="11"/>
      <c r="GZ358" s="16"/>
      <c r="HA358" s="16"/>
      <c r="HB358" s="11"/>
      <c r="HC358" s="12"/>
      <c r="HD358" s="12"/>
      <c r="HE358" s="13"/>
      <c r="HF358" s="14"/>
      <c r="HG358" s="11"/>
      <c r="HH358" s="11"/>
      <c r="HI358" s="11"/>
      <c r="HJ358" s="11"/>
      <c r="HK358" s="11"/>
      <c r="HL358" s="11"/>
      <c r="HM358" s="11"/>
      <c r="HN358" s="11"/>
      <c r="HO358" s="11"/>
      <c r="HP358" s="11"/>
      <c r="HQ358" s="11"/>
      <c r="HR358" s="11"/>
      <c r="HS358" s="16"/>
      <c r="HT358" s="16"/>
      <c r="HU358" s="11"/>
      <c r="HV358" s="12"/>
      <c r="HW358" s="12"/>
      <c r="HX358" s="13"/>
      <c r="HY358" s="14"/>
      <c r="HZ358" s="11"/>
      <c r="IA358" s="11"/>
      <c r="IB358" s="11"/>
      <c r="IC358" s="11"/>
      <c r="ID358" s="11"/>
      <c r="IE358" s="11"/>
      <c r="IF358" s="11"/>
      <c r="IG358" s="11"/>
      <c r="IH358" s="11"/>
      <c r="II358" s="11"/>
      <c r="IJ358" s="11"/>
      <c r="IK358" s="11"/>
      <c r="IL358" s="16"/>
      <c r="IM358" s="16"/>
      <c r="IN358" s="11"/>
      <c r="IO358" s="12"/>
      <c r="IP358" s="12"/>
      <c r="IQ358" s="13"/>
      <c r="IR358" s="14"/>
      <c r="IS358" s="11"/>
      <c r="IT358" s="11"/>
      <c r="IU358" s="11"/>
      <c r="IV358" s="11"/>
      <c r="IW358" s="11"/>
      <c r="IX358" s="11"/>
      <c r="IY358" s="11"/>
      <c r="IZ358" s="11"/>
      <c r="JA358" s="11"/>
      <c r="JB358" s="11"/>
      <c r="JC358" s="11"/>
      <c r="JD358" s="11"/>
      <c r="JE358" s="16"/>
      <c r="JF358" s="16"/>
      <c r="JG358" s="11"/>
      <c r="JH358" s="12"/>
      <c r="JI358" s="12"/>
      <c r="JJ358" s="13"/>
      <c r="JK358" s="14"/>
      <c r="JL358" s="11"/>
      <c r="JM358" s="11"/>
      <c r="JN358" s="11"/>
      <c r="JO358" s="11"/>
      <c r="JP358" s="11"/>
      <c r="JQ358" s="11"/>
      <c r="JR358" s="11"/>
      <c r="JS358" s="11"/>
      <c r="JT358" s="11"/>
      <c r="JU358" s="11"/>
      <c r="JV358" s="11"/>
      <c r="JW358" s="11"/>
      <c r="JX358" s="16"/>
      <c r="JY358" s="16"/>
      <c r="JZ358" s="11"/>
      <c r="KA358" s="12"/>
      <c r="KB358" s="12"/>
      <c r="KC358" s="13"/>
      <c r="KD358" s="14"/>
      <c r="KE358" s="11"/>
      <c r="KF358" s="11"/>
      <c r="KG358" s="11"/>
      <c r="KH358" s="11"/>
      <c r="KI358" s="11"/>
      <c r="KJ358" s="11"/>
      <c r="KK358" s="11"/>
      <c r="KL358" s="11"/>
      <c r="KM358" s="11"/>
      <c r="KN358" s="11"/>
      <c r="KO358" s="11"/>
      <c r="KP358" s="11"/>
      <c r="KQ358" s="16"/>
      <c r="KR358" s="16"/>
      <c r="KS358" s="11"/>
      <c r="KT358" s="12"/>
      <c r="KU358" s="12"/>
      <c r="KV358" s="13"/>
      <c r="KW358" s="14"/>
      <c r="KX358" s="11"/>
      <c r="KY358" s="11"/>
      <c r="KZ358" s="11"/>
      <c r="LA358" s="11"/>
      <c r="LB358" s="11"/>
      <c r="LC358" s="11"/>
      <c r="LD358" s="11"/>
      <c r="LE358" s="11"/>
      <c r="LF358" s="11"/>
      <c r="LG358" s="11"/>
      <c r="LH358" s="11"/>
      <c r="LI358" s="11"/>
      <c r="LJ358" s="16"/>
      <c r="LK358" s="16"/>
      <c r="LL358" s="11"/>
      <c r="LM358" s="12"/>
      <c r="LN358" s="12"/>
      <c r="LO358" s="13"/>
      <c r="LP358" s="14"/>
      <c r="LQ358" s="11"/>
      <c r="LR358" s="11"/>
      <c r="LS358" s="11"/>
      <c r="LT358" s="11"/>
      <c r="LU358" s="11"/>
      <c r="LV358" s="11"/>
      <c r="LW358" s="11"/>
      <c r="LX358" s="11"/>
      <c r="LY358" s="11"/>
      <c r="LZ358" s="11"/>
      <c r="MA358" s="11"/>
      <c r="MB358" s="11"/>
      <c r="MC358" s="16"/>
      <c r="MD358" s="16"/>
      <c r="ME358" s="11"/>
      <c r="MF358" s="12"/>
      <c r="MG358" s="12"/>
      <c r="MH358" s="13"/>
      <c r="MI358" s="14"/>
      <c r="MJ358" s="11"/>
      <c r="MK358" s="11"/>
      <c r="ML358" s="11"/>
      <c r="MM358" s="11"/>
      <c r="MN358" s="11"/>
      <c r="MO358" s="11"/>
      <c r="MP358" s="11"/>
      <c r="MQ358" s="11"/>
      <c r="MR358" s="11"/>
      <c r="MS358" s="11"/>
      <c r="MT358" s="11"/>
      <c r="MU358" s="11"/>
      <c r="MV358" s="16"/>
      <c r="MW358" s="16"/>
      <c r="MX358" s="11"/>
      <c r="MY358" s="12"/>
      <c r="MZ358" s="12"/>
      <c r="NA358" s="13"/>
      <c r="NB358" s="14"/>
      <c r="NC358" s="11"/>
      <c r="ND358" s="11"/>
      <c r="NE358" s="11"/>
      <c r="NF358" s="11"/>
      <c r="NG358" s="11"/>
      <c r="NH358" s="11"/>
      <c r="NI358" s="11"/>
      <c r="NJ358" s="11"/>
      <c r="NK358" s="11"/>
      <c r="NL358" s="11"/>
      <c r="NM358" s="11"/>
      <c r="NN358" s="11"/>
      <c r="NO358" s="16"/>
      <c r="NP358" s="16"/>
      <c r="NQ358" s="11"/>
      <c r="NR358" s="12"/>
      <c r="NS358" s="12"/>
      <c r="NT358" s="13"/>
      <c r="NU358" s="14"/>
      <c r="NV358" s="11"/>
      <c r="NW358" s="11"/>
      <c r="NX358" s="11"/>
      <c r="NY358" s="11"/>
      <c r="NZ358" s="11"/>
      <c r="OA358" s="11"/>
      <c r="OB358" s="11"/>
      <c r="OC358" s="11"/>
      <c r="OD358" s="11"/>
      <c r="OE358" s="11"/>
      <c r="OF358" s="11"/>
      <c r="OG358" s="11"/>
      <c r="OH358" s="16"/>
      <c r="OI358" s="16"/>
      <c r="OJ358" s="11"/>
      <c r="OK358" s="12"/>
      <c r="OL358" s="12"/>
      <c r="OM358" s="13"/>
      <c r="ON358" s="14"/>
      <c r="OO358" s="11"/>
      <c r="OP358" s="11"/>
      <c r="OQ358" s="11"/>
      <c r="OR358" s="11"/>
      <c r="OS358" s="11"/>
      <c r="OT358" s="11"/>
      <c r="OU358" s="11"/>
      <c r="OV358" s="11"/>
      <c r="OW358" s="11"/>
      <c r="OX358" s="11"/>
      <c r="OY358" s="11"/>
      <c r="OZ358" s="11"/>
      <c r="PA358" s="16"/>
      <c r="PB358" s="16"/>
    </row>
    <row r="359" spans="1:418" ht="100" customHeight="1" x14ac:dyDescent="0.75">
      <c r="A359" s="12">
        <v>3666</v>
      </c>
      <c r="B359" s="12" t="s">
        <v>3663</v>
      </c>
      <c r="C359" s="12" t="s">
        <v>7776</v>
      </c>
      <c r="D359" s="26">
        <v>1200</v>
      </c>
      <c r="E359" s="27">
        <v>1200</v>
      </c>
      <c r="F359" s="12" t="s">
        <v>8218</v>
      </c>
      <c r="G359" s="12" t="s">
        <v>8223</v>
      </c>
      <c r="H359" s="12" t="s">
        <v>8245</v>
      </c>
      <c r="I359" s="12">
        <v>1406185200</v>
      </c>
      <c r="J359" s="12">
        <v>1404337382</v>
      </c>
      <c r="K359" s="12" t="b">
        <v>0</v>
      </c>
      <c r="L359" s="12">
        <v>38</v>
      </c>
      <c r="M359" s="12" t="b">
        <v>1</v>
      </c>
      <c r="N359" s="12" t="s">
        <v>8273</v>
      </c>
      <c r="O359" s="12" t="s">
        <v>8274</v>
      </c>
      <c r="P359" s="12">
        <v>100</v>
      </c>
      <c r="Q359" s="12">
        <v>31.58</v>
      </c>
      <c r="R359" s="15">
        <v>41822.90488425926</v>
      </c>
      <c r="S359" s="15">
        <v>41844.291666666664</v>
      </c>
      <c r="T359" s="11"/>
      <c r="U359" s="12"/>
      <c r="V359" s="12"/>
      <c r="W359" s="13"/>
      <c r="X359" s="14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6"/>
      <c r="AL359" s="16"/>
      <c r="AM359" s="11"/>
      <c r="AN359" s="12"/>
      <c r="AO359" s="12"/>
      <c r="AP359" s="13"/>
      <c r="AQ359" s="14"/>
      <c r="AR359" s="11"/>
      <c r="AS359" s="11"/>
      <c r="AT359" s="11"/>
      <c r="AU359" s="11"/>
      <c r="AV359" s="11"/>
      <c r="AW359" s="11"/>
      <c r="AX359" s="11"/>
      <c r="AY359" s="11"/>
      <c r="AZ359" s="11"/>
      <c r="BA359" s="11"/>
      <c r="BB359" s="11"/>
      <c r="BC359" s="11"/>
      <c r="BD359" s="16"/>
      <c r="BE359" s="16"/>
      <c r="BF359" s="11"/>
      <c r="BG359" s="12"/>
      <c r="BH359" s="12"/>
      <c r="BI359" s="13"/>
      <c r="BJ359" s="14"/>
      <c r="BK359" s="11"/>
      <c r="BL359" s="11"/>
      <c r="BM359" s="11"/>
      <c r="BN359" s="11"/>
      <c r="BO359" s="11"/>
      <c r="BP359" s="11"/>
      <c r="BQ359" s="11"/>
      <c r="BR359" s="11"/>
      <c r="BS359" s="11"/>
      <c r="BT359" s="11"/>
      <c r="BU359" s="11"/>
      <c r="BV359" s="11"/>
      <c r="BW359" s="16"/>
      <c r="BX359" s="16"/>
      <c r="BY359" s="11"/>
      <c r="BZ359" s="12"/>
      <c r="CA359" s="12"/>
      <c r="CB359" s="13"/>
      <c r="CC359" s="14"/>
      <c r="CD359" s="11"/>
      <c r="CE359" s="11"/>
      <c r="CF359" s="11"/>
      <c r="CG359" s="11"/>
      <c r="CH359" s="11"/>
      <c r="CI359" s="11"/>
      <c r="CJ359" s="11"/>
      <c r="CK359" s="11"/>
      <c r="CL359" s="11"/>
      <c r="CM359" s="11"/>
      <c r="CN359" s="11"/>
      <c r="CO359" s="11"/>
      <c r="CP359" s="16"/>
      <c r="CQ359" s="16"/>
      <c r="CR359" s="11"/>
      <c r="CS359" s="12"/>
      <c r="CT359" s="12"/>
      <c r="CU359" s="13"/>
      <c r="CV359" s="14"/>
      <c r="CW359" s="11"/>
      <c r="CX359" s="11"/>
      <c r="CY359" s="11"/>
      <c r="CZ359" s="11"/>
      <c r="DA359" s="11"/>
      <c r="DB359" s="11"/>
      <c r="DC359" s="11"/>
      <c r="DD359" s="11"/>
      <c r="DE359" s="11"/>
      <c r="DF359" s="11"/>
      <c r="DG359" s="11"/>
      <c r="DH359" s="11"/>
      <c r="DI359" s="16"/>
      <c r="DJ359" s="16"/>
      <c r="DK359" s="11"/>
      <c r="DL359" s="12"/>
      <c r="DM359" s="12"/>
      <c r="DN359" s="13"/>
      <c r="DO359" s="14"/>
      <c r="DP359" s="11"/>
      <c r="DQ359" s="11"/>
      <c r="DR359" s="11"/>
      <c r="DS359" s="11"/>
      <c r="DT359" s="11"/>
      <c r="DU359" s="11"/>
      <c r="DV359" s="11"/>
      <c r="DW359" s="11"/>
      <c r="DX359" s="11"/>
      <c r="DY359" s="11"/>
      <c r="DZ359" s="11"/>
      <c r="EA359" s="11"/>
      <c r="EB359" s="16"/>
      <c r="EC359" s="16"/>
      <c r="ED359" s="11"/>
      <c r="EE359" s="12"/>
      <c r="EF359" s="12"/>
      <c r="EG359" s="13"/>
      <c r="EH359" s="14"/>
      <c r="EI359" s="11"/>
      <c r="EJ359" s="11"/>
      <c r="EK359" s="11"/>
      <c r="EL359" s="11"/>
      <c r="EM359" s="11"/>
      <c r="EN359" s="11"/>
      <c r="EO359" s="11"/>
      <c r="EP359" s="11"/>
      <c r="EQ359" s="11"/>
      <c r="ER359" s="11"/>
      <c r="ES359" s="11"/>
      <c r="ET359" s="11"/>
      <c r="EU359" s="16"/>
      <c r="EV359" s="16"/>
      <c r="EW359" s="11"/>
      <c r="EX359" s="12"/>
      <c r="EY359" s="12"/>
      <c r="EZ359" s="13"/>
      <c r="FA359" s="14"/>
      <c r="FB359" s="11"/>
      <c r="FC359" s="11"/>
      <c r="FD359" s="11"/>
      <c r="FE359" s="11"/>
      <c r="FF359" s="11"/>
      <c r="FG359" s="11"/>
      <c r="FH359" s="11"/>
      <c r="FI359" s="11"/>
      <c r="FJ359" s="11"/>
      <c r="FK359" s="11"/>
      <c r="FL359" s="11"/>
      <c r="FM359" s="11"/>
      <c r="FN359" s="16"/>
      <c r="FO359" s="16"/>
      <c r="FP359" s="11"/>
      <c r="FQ359" s="12"/>
      <c r="FR359" s="12"/>
      <c r="FS359" s="13"/>
      <c r="FT359" s="14"/>
      <c r="FU359" s="11"/>
      <c r="FV359" s="11"/>
      <c r="FW359" s="11"/>
      <c r="FX359" s="11"/>
      <c r="FY359" s="11"/>
      <c r="FZ359" s="11"/>
      <c r="GA359" s="11"/>
      <c r="GB359" s="11"/>
      <c r="GC359" s="11"/>
      <c r="GD359" s="11"/>
      <c r="GE359" s="11"/>
      <c r="GF359" s="11"/>
      <c r="GG359" s="16"/>
      <c r="GH359" s="16"/>
      <c r="GI359" s="11"/>
      <c r="GJ359" s="12"/>
      <c r="GK359" s="12"/>
      <c r="GL359" s="13"/>
      <c r="GM359" s="14"/>
      <c r="GN359" s="11"/>
      <c r="GO359" s="11"/>
      <c r="GP359" s="11"/>
      <c r="GQ359" s="11"/>
      <c r="GR359" s="11"/>
      <c r="GS359" s="11"/>
      <c r="GT359" s="11"/>
      <c r="GU359" s="11"/>
      <c r="GV359" s="11"/>
      <c r="GW359" s="11"/>
      <c r="GX359" s="11"/>
      <c r="GY359" s="11"/>
      <c r="GZ359" s="16"/>
      <c r="HA359" s="16"/>
      <c r="HB359" s="11"/>
      <c r="HC359" s="12"/>
      <c r="HD359" s="12"/>
      <c r="HE359" s="13"/>
      <c r="HF359" s="14"/>
      <c r="HG359" s="11"/>
      <c r="HH359" s="11"/>
      <c r="HI359" s="11"/>
      <c r="HJ359" s="11"/>
      <c r="HK359" s="11"/>
      <c r="HL359" s="11"/>
      <c r="HM359" s="11"/>
      <c r="HN359" s="11"/>
      <c r="HO359" s="11"/>
      <c r="HP359" s="11"/>
      <c r="HQ359" s="11"/>
      <c r="HR359" s="11"/>
      <c r="HS359" s="16"/>
      <c r="HT359" s="16"/>
      <c r="HU359" s="11"/>
      <c r="HV359" s="12"/>
      <c r="HW359" s="12"/>
      <c r="HX359" s="13"/>
      <c r="HY359" s="14"/>
      <c r="HZ359" s="11"/>
      <c r="IA359" s="11"/>
      <c r="IB359" s="11"/>
      <c r="IC359" s="11"/>
      <c r="ID359" s="11"/>
      <c r="IE359" s="11"/>
      <c r="IF359" s="11"/>
      <c r="IG359" s="11"/>
      <c r="IH359" s="11"/>
      <c r="II359" s="11"/>
      <c r="IJ359" s="11"/>
      <c r="IK359" s="11"/>
      <c r="IL359" s="16"/>
      <c r="IM359" s="16"/>
      <c r="IN359" s="11"/>
      <c r="IO359" s="12"/>
      <c r="IP359" s="12"/>
      <c r="IQ359" s="13"/>
      <c r="IR359" s="14"/>
      <c r="IS359" s="11"/>
      <c r="IT359" s="11"/>
      <c r="IU359" s="11"/>
      <c r="IV359" s="11"/>
      <c r="IW359" s="11"/>
      <c r="IX359" s="11"/>
      <c r="IY359" s="11"/>
      <c r="IZ359" s="11"/>
      <c r="JA359" s="11"/>
      <c r="JB359" s="11"/>
      <c r="JC359" s="11"/>
      <c r="JD359" s="11"/>
      <c r="JE359" s="16"/>
      <c r="JF359" s="16"/>
      <c r="JG359" s="11"/>
      <c r="JH359" s="12"/>
      <c r="JI359" s="12"/>
      <c r="JJ359" s="13"/>
      <c r="JK359" s="14"/>
      <c r="JL359" s="11"/>
      <c r="JM359" s="11"/>
      <c r="JN359" s="11"/>
      <c r="JO359" s="11"/>
      <c r="JP359" s="11"/>
      <c r="JQ359" s="11"/>
      <c r="JR359" s="11"/>
      <c r="JS359" s="11"/>
      <c r="JT359" s="11"/>
      <c r="JU359" s="11"/>
      <c r="JV359" s="11"/>
      <c r="JW359" s="11"/>
      <c r="JX359" s="16"/>
      <c r="JY359" s="16"/>
      <c r="JZ359" s="11"/>
      <c r="KA359" s="12"/>
      <c r="KB359" s="12"/>
      <c r="KC359" s="13"/>
      <c r="KD359" s="14"/>
      <c r="KE359" s="11"/>
      <c r="KF359" s="11"/>
      <c r="KG359" s="11"/>
      <c r="KH359" s="11"/>
      <c r="KI359" s="11"/>
      <c r="KJ359" s="11"/>
      <c r="KK359" s="11"/>
      <c r="KL359" s="11"/>
      <c r="KM359" s="11"/>
      <c r="KN359" s="11"/>
      <c r="KO359" s="11"/>
      <c r="KP359" s="11"/>
      <c r="KQ359" s="16"/>
      <c r="KR359" s="16"/>
      <c r="KS359" s="11"/>
      <c r="KT359" s="12"/>
      <c r="KU359" s="12"/>
      <c r="KV359" s="13"/>
      <c r="KW359" s="14"/>
      <c r="KX359" s="11"/>
      <c r="KY359" s="11"/>
      <c r="KZ359" s="11"/>
      <c r="LA359" s="11"/>
      <c r="LB359" s="11"/>
      <c r="LC359" s="11"/>
      <c r="LD359" s="11"/>
      <c r="LE359" s="11"/>
      <c r="LF359" s="11"/>
      <c r="LG359" s="11"/>
      <c r="LH359" s="11"/>
      <c r="LI359" s="11"/>
      <c r="LJ359" s="16"/>
      <c r="LK359" s="16"/>
      <c r="LL359" s="11"/>
      <c r="LM359" s="12"/>
      <c r="LN359" s="12"/>
      <c r="LO359" s="13"/>
      <c r="LP359" s="14"/>
      <c r="LQ359" s="11"/>
      <c r="LR359" s="11"/>
      <c r="LS359" s="11"/>
      <c r="LT359" s="11"/>
      <c r="LU359" s="11"/>
      <c r="LV359" s="11"/>
      <c r="LW359" s="11"/>
      <c r="LX359" s="11"/>
      <c r="LY359" s="11"/>
      <c r="LZ359" s="11"/>
      <c r="MA359" s="11"/>
      <c r="MB359" s="11"/>
      <c r="MC359" s="16"/>
      <c r="MD359" s="16"/>
      <c r="ME359" s="11"/>
      <c r="MF359" s="12"/>
      <c r="MG359" s="12"/>
      <c r="MH359" s="13"/>
      <c r="MI359" s="14"/>
      <c r="MJ359" s="11"/>
      <c r="MK359" s="11"/>
      <c r="ML359" s="11"/>
      <c r="MM359" s="11"/>
      <c r="MN359" s="11"/>
      <c r="MO359" s="11"/>
      <c r="MP359" s="11"/>
      <c r="MQ359" s="11"/>
      <c r="MR359" s="11"/>
      <c r="MS359" s="11"/>
      <c r="MT359" s="11"/>
      <c r="MU359" s="11"/>
      <c r="MV359" s="16"/>
      <c r="MW359" s="16"/>
      <c r="MX359" s="11"/>
      <c r="MY359" s="12"/>
      <c r="MZ359" s="12"/>
      <c r="NA359" s="13"/>
      <c r="NB359" s="14"/>
      <c r="NC359" s="11"/>
      <c r="ND359" s="11"/>
      <c r="NE359" s="11"/>
      <c r="NF359" s="11"/>
      <c r="NG359" s="11"/>
      <c r="NH359" s="11"/>
      <c r="NI359" s="11"/>
      <c r="NJ359" s="11"/>
      <c r="NK359" s="11"/>
      <c r="NL359" s="11"/>
      <c r="NM359" s="11"/>
      <c r="NN359" s="11"/>
      <c r="NO359" s="16"/>
      <c r="NP359" s="16"/>
      <c r="NQ359" s="11"/>
      <c r="NR359" s="12"/>
      <c r="NS359" s="12"/>
      <c r="NT359" s="13"/>
      <c r="NU359" s="14"/>
      <c r="NV359" s="11"/>
      <c r="NW359" s="11"/>
      <c r="NX359" s="11"/>
      <c r="NY359" s="11"/>
      <c r="NZ359" s="11"/>
      <c r="OA359" s="11"/>
      <c r="OB359" s="11"/>
      <c r="OC359" s="11"/>
      <c r="OD359" s="11"/>
      <c r="OE359" s="11"/>
      <c r="OF359" s="11"/>
      <c r="OG359" s="11"/>
      <c r="OH359" s="16"/>
      <c r="OI359" s="16"/>
      <c r="OJ359" s="11"/>
      <c r="OK359" s="12"/>
      <c r="OL359" s="12"/>
      <c r="OM359" s="13"/>
      <c r="ON359" s="14"/>
      <c r="OO359" s="11"/>
      <c r="OP359" s="11"/>
      <c r="OQ359" s="11"/>
      <c r="OR359" s="11"/>
      <c r="OS359" s="11"/>
      <c r="OT359" s="11"/>
      <c r="OU359" s="11"/>
      <c r="OV359" s="11"/>
      <c r="OW359" s="11"/>
      <c r="OX359" s="11"/>
      <c r="OY359" s="11"/>
      <c r="OZ359" s="11"/>
      <c r="PA359" s="16"/>
      <c r="PB359" s="16"/>
    </row>
    <row r="360" spans="1:418" ht="100" customHeight="1" x14ac:dyDescent="0.75">
      <c r="A360" s="12">
        <v>3668</v>
      </c>
      <c r="B360" s="12" t="s">
        <v>3665</v>
      </c>
      <c r="C360" s="12" t="s">
        <v>7778</v>
      </c>
      <c r="D360" s="26">
        <v>1000</v>
      </c>
      <c r="E360" s="27">
        <v>1035</v>
      </c>
      <c r="F360" s="12" t="s">
        <v>8218</v>
      </c>
      <c r="G360" s="12" t="s">
        <v>8223</v>
      </c>
      <c r="H360" s="12" t="s">
        <v>8245</v>
      </c>
      <c r="I360" s="12">
        <v>1437676380</v>
      </c>
      <c r="J360" s="12">
        <v>1435670452</v>
      </c>
      <c r="K360" s="12" t="b">
        <v>0</v>
      </c>
      <c r="L360" s="12">
        <v>28</v>
      </c>
      <c r="M360" s="12" t="b">
        <v>1</v>
      </c>
      <c r="N360" s="12" t="s">
        <v>8273</v>
      </c>
      <c r="O360" s="12" t="s">
        <v>8274</v>
      </c>
      <c r="P360" s="12">
        <v>104</v>
      </c>
      <c r="Q360" s="12">
        <v>36.96</v>
      </c>
      <c r="R360" s="15">
        <v>42185.556157407409</v>
      </c>
      <c r="S360" s="15">
        <v>42208.772916666669</v>
      </c>
      <c r="T360" s="11"/>
      <c r="U360" s="12"/>
      <c r="V360" s="12"/>
      <c r="W360" s="13"/>
      <c r="X360" s="14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6"/>
      <c r="AL360" s="16"/>
      <c r="AM360" s="11"/>
      <c r="AN360" s="12"/>
      <c r="AO360" s="12"/>
      <c r="AP360" s="13"/>
      <c r="AQ360" s="14"/>
      <c r="AR360" s="11"/>
      <c r="AS360" s="11"/>
      <c r="AT360" s="11"/>
      <c r="AU360" s="11"/>
      <c r="AV360" s="11"/>
      <c r="AW360" s="11"/>
      <c r="AX360" s="11"/>
      <c r="AY360" s="11"/>
      <c r="AZ360" s="11"/>
      <c r="BA360" s="11"/>
      <c r="BB360" s="11"/>
      <c r="BC360" s="11"/>
      <c r="BD360" s="16"/>
      <c r="BE360" s="16"/>
      <c r="BF360" s="11"/>
      <c r="BG360" s="12"/>
      <c r="BH360" s="12"/>
      <c r="BI360" s="13"/>
      <c r="BJ360" s="14"/>
      <c r="BK360" s="11"/>
      <c r="BL360" s="11"/>
      <c r="BM360" s="11"/>
      <c r="BN360" s="11"/>
      <c r="BO360" s="11"/>
      <c r="BP360" s="11"/>
      <c r="BQ360" s="11"/>
      <c r="BR360" s="11"/>
      <c r="BS360" s="11"/>
      <c r="BT360" s="11"/>
      <c r="BU360" s="11"/>
      <c r="BV360" s="11"/>
      <c r="BW360" s="16"/>
      <c r="BX360" s="16"/>
      <c r="BY360" s="11"/>
      <c r="BZ360" s="12"/>
      <c r="CA360" s="12"/>
      <c r="CB360" s="13"/>
      <c r="CC360" s="14"/>
      <c r="CD360" s="11"/>
      <c r="CE360" s="11"/>
      <c r="CF360" s="11"/>
      <c r="CG360" s="11"/>
      <c r="CH360" s="11"/>
      <c r="CI360" s="11"/>
      <c r="CJ360" s="11"/>
      <c r="CK360" s="11"/>
      <c r="CL360" s="11"/>
      <c r="CM360" s="11"/>
      <c r="CN360" s="11"/>
      <c r="CO360" s="11"/>
      <c r="CP360" s="16"/>
      <c r="CQ360" s="16"/>
      <c r="CR360" s="11"/>
      <c r="CS360" s="12"/>
      <c r="CT360" s="12"/>
      <c r="CU360" s="13"/>
      <c r="CV360" s="14"/>
      <c r="CW360" s="11"/>
      <c r="CX360" s="11"/>
      <c r="CY360" s="11"/>
      <c r="CZ360" s="11"/>
      <c r="DA360" s="11"/>
      <c r="DB360" s="11"/>
      <c r="DC360" s="11"/>
      <c r="DD360" s="11"/>
      <c r="DE360" s="11"/>
      <c r="DF360" s="11"/>
      <c r="DG360" s="11"/>
      <c r="DH360" s="11"/>
      <c r="DI360" s="16"/>
      <c r="DJ360" s="16"/>
      <c r="DK360" s="11"/>
      <c r="DL360" s="12"/>
      <c r="DM360" s="12"/>
      <c r="DN360" s="13"/>
      <c r="DO360" s="14"/>
      <c r="DP360" s="11"/>
      <c r="DQ360" s="11"/>
      <c r="DR360" s="11"/>
      <c r="DS360" s="11"/>
      <c r="DT360" s="11"/>
      <c r="DU360" s="11"/>
      <c r="DV360" s="11"/>
      <c r="DW360" s="11"/>
      <c r="DX360" s="11"/>
      <c r="DY360" s="11"/>
      <c r="DZ360" s="11"/>
      <c r="EA360" s="11"/>
      <c r="EB360" s="16"/>
      <c r="EC360" s="16"/>
      <c r="ED360" s="11"/>
      <c r="EE360" s="12"/>
      <c r="EF360" s="12"/>
      <c r="EG360" s="13"/>
      <c r="EH360" s="14"/>
      <c r="EI360" s="11"/>
      <c r="EJ360" s="11"/>
      <c r="EK360" s="11"/>
      <c r="EL360" s="11"/>
      <c r="EM360" s="11"/>
      <c r="EN360" s="11"/>
      <c r="EO360" s="11"/>
      <c r="EP360" s="11"/>
      <c r="EQ360" s="11"/>
      <c r="ER360" s="11"/>
      <c r="ES360" s="11"/>
      <c r="ET360" s="11"/>
      <c r="EU360" s="16"/>
      <c r="EV360" s="16"/>
      <c r="EW360" s="11"/>
      <c r="EX360" s="12"/>
      <c r="EY360" s="12"/>
      <c r="EZ360" s="13"/>
      <c r="FA360" s="14"/>
      <c r="FB360" s="11"/>
      <c r="FC360" s="11"/>
      <c r="FD360" s="11"/>
      <c r="FE360" s="11"/>
      <c r="FF360" s="11"/>
      <c r="FG360" s="11"/>
      <c r="FH360" s="11"/>
      <c r="FI360" s="11"/>
      <c r="FJ360" s="11"/>
      <c r="FK360" s="11"/>
      <c r="FL360" s="11"/>
      <c r="FM360" s="11"/>
      <c r="FN360" s="16"/>
      <c r="FO360" s="16"/>
      <c r="FP360" s="11"/>
      <c r="FQ360" s="12"/>
      <c r="FR360" s="12"/>
      <c r="FS360" s="13"/>
      <c r="FT360" s="14"/>
      <c r="FU360" s="11"/>
      <c r="FV360" s="11"/>
      <c r="FW360" s="11"/>
      <c r="FX360" s="11"/>
      <c r="FY360" s="11"/>
      <c r="FZ360" s="11"/>
      <c r="GA360" s="11"/>
      <c r="GB360" s="11"/>
      <c r="GC360" s="11"/>
      <c r="GD360" s="11"/>
      <c r="GE360" s="11"/>
      <c r="GF360" s="11"/>
      <c r="GG360" s="16"/>
      <c r="GH360" s="16"/>
      <c r="GI360" s="11"/>
      <c r="GJ360" s="12"/>
      <c r="GK360" s="12"/>
      <c r="GL360" s="13"/>
      <c r="GM360" s="14"/>
      <c r="GN360" s="11"/>
      <c r="GO360" s="11"/>
      <c r="GP360" s="11"/>
      <c r="GQ360" s="11"/>
      <c r="GR360" s="11"/>
      <c r="GS360" s="11"/>
      <c r="GT360" s="11"/>
      <c r="GU360" s="11"/>
      <c r="GV360" s="11"/>
      <c r="GW360" s="11"/>
      <c r="GX360" s="11"/>
      <c r="GY360" s="11"/>
      <c r="GZ360" s="16"/>
      <c r="HA360" s="16"/>
      <c r="HB360" s="11"/>
      <c r="HC360" s="12"/>
      <c r="HD360" s="12"/>
      <c r="HE360" s="13"/>
      <c r="HF360" s="14"/>
      <c r="HG360" s="11"/>
      <c r="HH360" s="11"/>
      <c r="HI360" s="11"/>
      <c r="HJ360" s="11"/>
      <c r="HK360" s="11"/>
      <c r="HL360" s="11"/>
      <c r="HM360" s="11"/>
      <c r="HN360" s="11"/>
      <c r="HO360" s="11"/>
      <c r="HP360" s="11"/>
      <c r="HQ360" s="11"/>
      <c r="HR360" s="11"/>
      <c r="HS360" s="16"/>
      <c r="HT360" s="16"/>
      <c r="HU360" s="11"/>
      <c r="HV360" s="12"/>
      <c r="HW360" s="12"/>
      <c r="HX360" s="13"/>
      <c r="HY360" s="14"/>
      <c r="HZ360" s="11"/>
      <c r="IA360" s="11"/>
      <c r="IB360" s="11"/>
      <c r="IC360" s="11"/>
      <c r="ID360" s="11"/>
      <c r="IE360" s="11"/>
      <c r="IF360" s="11"/>
      <c r="IG360" s="11"/>
      <c r="IH360" s="11"/>
      <c r="II360" s="11"/>
      <c r="IJ360" s="11"/>
      <c r="IK360" s="11"/>
      <c r="IL360" s="16"/>
      <c r="IM360" s="16"/>
      <c r="IN360" s="11"/>
      <c r="IO360" s="12"/>
      <c r="IP360" s="12"/>
      <c r="IQ360" s="13"/>
      <c r="IR360" s="14"/>
      <c r="IS360" s="11"/>
      <c r="IT360" s="11"/>
      <c r="IU360" s="11"/>
      <c r="IV360" s="11"/>
      <c r="IW360" s="11"/>
      <c r="IX360" s="11"/>
      <c r="IY360" s="11"/>
      <c r="IZ360" s="11"/>
      <c r="JA360" s="11"/>
      <c r="JB360" s="11"/>
      <c r="JC360" s="11"/>
      <c r="JD360" s="11"/>
      <c r="JE360" s="16"/>
      <c r="JF360" s="16"/>
      <c r="JG360" s="11"/>
      <c r="JH360" s="12"/>
      <c r="JI360" s="12"/>
      <c r="JJ360" s="13"/>
      <c r="JK360" s="14"/>
      <c r="JL360" s="11"/>
      <c r="JM360" s="11"/>
      <c r="JN360" s="11"/>
      <c r="JO360" s="11"/>
      <c r="JP360" s="11"/>
      <c r="JQ360" s="11"/>
      <c r="JR360" s="11"/>
      <c r="JS360" s="11"/>
      <c r="JT360" s="11"/>
      <c r="JU360" s="11"/>
      <c r="JV360" s="11"/>
      <c r="JW360" s="11"/>
      <c r="JX360" s="16"/>
      <c r="JY360" s="16"/>
      <c r="JZ360" s="11"/>
      <c r="KA360" s="12"/>
      <c r="KB360" s="12"/>
      <c r="KC360" s="13"/>
      <c r="KD360" s="14"/>
      <c r="KE360" s="11"/>
      <c r="KF360" s="11"/>
      <c r="KG360" s="11"/>
      <c r="KH360" s="11"/>
      <c r="KI360" s="11"/>
      <c r="KJ360" s="11"/>
      <c r="KK360" s="11"/>
      <c r="KL360" s="11"/>
      <c r="KM360" s="11"/>
      <c r="KN360" s="11"/>
      <c r="KO360" s="11"/>
      <c r="KP360" s="11"/>
      <c r="KQ360" s="16"/>
      <c r="KR360" s="16"/>
      <c r="KS360" s="11"/>
      <c r="KT360" s="12"/>
      <c r="KU360" s="12"/>
      <c r="KV360" s="13"/>
      <c r="KW360" s="14"/>
      <c r="KX360" s="11"/>
      <c r="KY360" s="11"/>
      <c r="KZ360" s="11"/>
      <c r="LA360" s="11"/>
      <c r="LB360" s="11"/>
      <c r="LC360" s="11"/>
      <c r="LD360" s="11"/>
      <c r="LE360" s="11"/>
      <c r="LF360" s="11"/>
      <c r="LG360" s="11"/>
      <c r="LH360" s="11"/>
      <c r="LI360" s="11"/>
      <c r="LJ360" s="16"/>
      <c r="LK360" s="16"/>
      <c r="LL360" s="11"/>
      <c r="LM360" s="12"/>
      <c r="LN360" s="12"/>
      <c r="LO360" s="13"/>
      <c r="LP360" s="14"/>
      <c r="LQ360" s="11"/>
      <c r="LR360" s="11"/>
      <c r="LS360" s="11"/>
      <c r="LT360" s="11"/>
      <c r="LU360" s="11"/>
      <c r="LV360" s="11"/>
      <c r="LW360" s="11"/>
      <c r="LX360" s="11"/>
      <c r="LY360" s="11"/>
      <c r="LZ360" s="11"/>
      <c r="MA360" s="11"/>
      <c r="MB360" s="11"/>
      <c r="MC360" s="16"/>
      <c r="MD360" s="16"/>
      <c r="ME360" s="11"/>
      <c r="MF360" s="12"/>
      <c r="MG360" s="12"/>
      <c r="MH360" s="13"/>
      <c r="MI360" s="14"/>
      <c r="MJ360" s="11"/>
      <c r="MK360" s="11"/>
      <c r="ML360" s="11"/>
      <c r="MM360" s="11"/>
      <c r="MN360" s="11"/>
      <c r="MO360" s="11"/>
      <c r="MP360" s="11"/>
      <c r="MQ360" s="11"/>
      <c r="MR360" s="11"/>
      <c r="MS360" s="11"/>
      <c r="MT360" s="11"/>
      <c r="MU360" s="11"/>
      <c r="MV360" s="16"/>
      <c r="MW360" s="16"/>
      <c r="MX360" s="11"/>
      <c r="MY360" s="12"/>
      <c r="MZ360" s="12"/>
      <c r="NA360" s="13"/>
      <c r="NB360" s="14"/>
      <c r="NC360" s="11"/>
      <c r="ND360" s="11"/>
      <c r="NE360" s="11"/>
      <c r="NF360" s="11"/>
      <c r="NG360" s="11"/>
      <c r="NH360" s="11"/>
      <c r="NI360" s="11"/>
      <c r="NJ360" s="11"/>
      <c r="NK360" s="11"/>
      <c r="NL360" s="11"/>
      <c r="NM360" s="11"/>
      <c r="NN360" s="11"/>
      <c r="NO360" s="16"/>
      <c r="NP360" s="16"/>
      <c r="NQ360" s="11"/>
      <c r="NR360" s="12"/>
      <c r="NS360" s="12"/>
      <c r="NT360" s="13"/>
      <c r="NU360" s="14"/>
      <c r="NV360" s="11"/>
      <c r="NW360" s="11"/>
      <c r="NX360" s="11"/>
      <c r="NY360" s="11"/>
      <c r="NZ360" s="11"/>
      <c r="OA360" s="11"/>
      <c r="OB360" s="11"/>
      <c r="OC360" s="11"/>
      <c r="OD360" s="11"/>
      <c r="OE360" s="11"/>
      <c r="OF360" s="11"/>
      <c r="OG360" s="11"/>
      <c r="OH360" s="16"/>
      <c r="OI360" s="16"/>
      <c r="OJ360" s="11"/>
      <c r="OK360" s="12"/>
      <c r="OL360" s="12"/>
      <c r="OM360" s="13"/>
      <c r="ON360" s="14"/>
      <c r="OO360" s="11"/>
      <c r="OP360" s="11"/>
      <c r="OQ360" s="11"/>
      <c r="OR360" s="11"/>
      <c r="OS360" s="11"/>
      <c r="OT360" s="11"/>
      <c r="OU360" s="11"/>
      <c r="OV360" s="11"/>
      <c r="OW360" s="11"/>
      <c r="OX360" s="11"/>
      <c r="OY360" s="11"/>
      <c r="OZ360" s="11"/>
      <c r="PA360" s="16"/>
      <c r="PB360" s="16"/>
    </row>
    <row r="361" spans="1:418" ht="100" customHeight="1" x14ac:dyDescent="0.75">
      <c r="A361" s="12">
        <v>3671</v>
      </c>
      <c r="B361" s="12" t="s">
        <v>3668</v>
      </c>
      <c r="C361" s="12" t="s">
        <v>7781</v>
      </c>
      <c r="D361" s="26">
        <v>3500</v>
      </c>
      <c r="E361" s="27">
        <v>3530</v>
      </c>
      <c r="F361" s="12" t="s">
        <v>8218</v>
      </c>
      <c r="G361" s="12" t="s">
        <v>8223</v>
      </c>
      <c r="H361" s="12" t="s">
        <v>8245</v>
      </c>
      <c r="I361" s="12">
        <v>1405915140</v>
      </c>
      <c r="J361" s="12">
        <v>1404140667</v>
      </c>
      <c r="K361" s="12" t="b">
        <v>0</v>
      </c>
      <c r="L361" s="12">
        <v>40</v>
      </c>
      <c r="M361" s="12" t="b">
        <v>1</v>
      </c>
      <c r="N361" s="12" t="s">
        <v>8273</v>
      </c>
      <c r="O361" s="12" t="s">
        <v>8274</v>
      </c>
      <c r="P361" s="12">
        <v>101</v>
      </c>
      <c r="Q361" s="12">
        <v>88.25</v>
      </c>
      <c r="R361" s="15">
        <v>41820.62809027778</v>
      </c>
      <c r="S361" s="15">
        <v>41841.165972222225</v>
      </c>
      <c r="T361" s="11"/>
      <c r="U361" s="12"/>
      <c r="V361" s="12"/>
      <c r="W361" s="13"/>
      <c r="X361" s="14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6"/>
      <c r="AL361" s="16"/>
      <c r="AM361" s="11"/>
      <c r="AN361" s="12"/>
      <c r="AO361" s="12"/>
      <c r="AP361" s="13"/>
      <c r="AQ361" s="14"/>
      <c r="AR361" s="11"/>
      <c r="AS361" s="11"/>
      <c r="AT361" s="11"/>
      <c r="AU361" s="11"/>
      <c r="AV361" s="11"/>
      <c r="AW361" s="11"/>
      <c r="AX361" s="11"/>
      <c r="AY361" s="11"/>
      <c r="AZ361" s="11"/>
      <c r="BA361" s="11"/>
      <c r="BB361" s="11"/>
      <c r="BC361" s="11"/>
      <c r="BD361" s="16"/>
      <c r="BE361" s="16"/>
      <c r="BF361" s="11"/>
      <c r="BG361" s="12"/>
      <c r="BH361" s="12"/>
      <c r="BI361" s="13"/>
      <c r="BJ361" s="14"/>
      <c r="BK361" s="11"/>
      <c r="BL361" s="11"/>
      <c r="BM361" s="11"/>
      <c r="BN361" s="11"/>
      <c r="BO361" s="11"/>
      <c r="BP361" s="11"/>
      <c r="BQ361" s="11"/>
      <c r="BR361" s="11"/>
      <c r="BS361" s="11"/>
      <c r="BT361" s="11"/>
      <c r="BU361" s="11"/>
      <c r="BV361" s="11"/>
      <c r="BW361" s="16"/>
      <c r="BX361" s="16"/>
      <c r="BY361" s="11"/>
      <c r="BZ361" s="12"/>
      <c r="CA361" s="12"/>
      <c r="CB361" s="13"/>
      <c r="CC361" s="14"/>
      <c r="CD361" s="11"/>
      <c r="CE361" s="11"/>
      <c r="CF361" s="11"/>
      <c r="CG361" s="11"/>
      <c r="CH361" s="11"/>
      <c r="CI361" s="11"/>
      <c r="CJ361" s="11"/>
      <c r="CK361" s="11"/>
      <c r="CL361" s="11"/>
      <c r="CM361" s="11"/>
      <c r="CN361" s="11"/>
      <c r="CO361" s="11"/>
      <c r="CP361" s="16"/>
      <c r="CQ361" s="16"/>
      <c r="CR361" s="11"/>
      <c r="CS361" s="12"/>
      <c r="CT361" s="12"/>
      <c r="CU361" s="13"/>
      <c r="CV361" s="14"/>
      <c r="CW361" s="11"/>
      <c r="CX361" s="11"/>
      <c r="CY361" s="11"/>
      <c r="CZ361" s="11"/>
      <c r="DA361" s="11"/>
      <c r="DB361" s="11"/>
      <c r="DC361" s="11"/>
      <c r="DD361" s="11"/>
      <c r="DE361" s="11"/>
      <c r="DF361" s="11"/>
      <c r="DG361" s="11"/>
      <c r="DH361" s="11"/>
      <c r="DI361" s="16"/>
      <c r="DJ361" s="16"/>
      <c r="DK361" s="11"/>
      <c r="DL361" s="12"/>
      <c r="DM361" s="12"/>
      <c r="DN361" s="13"/>
      <c r="DO361" s="14"/>
      <c r="DP361" s="11"/>
      <c r="DQ361" s="11"/>
      <c r="DR361" s="11"/>
      <c r="DS361" s="11"/>
      <c r="DT361" s="11"/>
      <c r="DU361" s="11"/>
      <c r="DV361" s="11"/>
      <c r="DW361" s="11"/>
      <c r="DX361" s="11"/>
      <c r="DY361" s="11"/>
      <c r="DZ361" s="11"/>
      <c r="EA361" s="11"/>
      <c r="EB361" s="16"/>
      <c r="EC361" s="16"/>
      <c r="ED361" s="11"/>
      <c r="EE361" s="12"/>
      <c r="EF361" s="12"/>
      <c r="EG361" s="13"/>
      <c r="EH361" s="14"/>
      <c r="EI361" s="11"/>
      <c r="EJ361" s="11"/>
      <c r="EK361" s="11"/>
      <c r="EL361" s="11"/>
      <c r="EM361" s="11"/>
      <c r="EN361" s="11"/>
      <c r="EO361" s="11"/>
      <c r="EP361" s="11"/>
      <c r="EQ361" s="11"/>
      <c r="ER361" s="11"/>
      <c r="ES361" s="11"/>
      <c r="ET361" s="11"/>
      <c r="EU361" s="16"/>
      <c r="EV361" s="16"/>
      <c r="EW361" s="11"/>
      <c r="EX361" s="12"/>
      <c r="EY361" s="12"/>
      <c r="EZ361" s="13"/>
      <c r="FA361" s="14"/>
      <c r="FB361" s="11"/>
      <c r="FC361" s="11"/>
      <c r="FD361" s="11"/>
      <c r="FE361" s="11"/>
      <c r="FF361" s="11"/>
      <c r="FG361" s="11"/>
      <c r="FH361" s="11"/>
      <c r="FI361" s="11"/>
      <c r="FJ361" s="11"/>
      <c r="FK361" s="11"/>
      <c r="FL361" s="11"/>
      <c r="FM361" s="11"/>
      <c r="FN361" s="16"/>
      <c r="FO361" s="16"/>
      <c r="FP361" s="11"/>
      <c r="FQ361" s="12"/>
      <c r="FR361" s="12"/>
      <c r="FS361" s="13"/>
      <c r="FT361" s="14"/>
      <c r="FU361" s="11"/>
      <c r="FV361" s="11"/>
      <c r="FW361" s="11"/>
      <c r="FX361" s="11"/>
      <c r="FY361" s="11"/>
      <c r="FZ361" s="11"/>
      <c r="GA361" s="11"/>
      <c r="GB361" s="11"/>
      <c r="GC361" s="11"/>
      <c r="GD361" s="11"/>
      <c r="GE361" s="11"/>
      <c r="GF361" s="11"/>
      <c r="GG361" s="16"/>
      <c r="GH361" s="16"/>
      <c r="GI361" s="11"/>
      <c r="GJ361" s="12"/>
      <c r="GK361" s="12"/>
      <c r="GL361" s="13"/>
      <c r="GM361" s="14"/>
      <c r="GN361" s="11"/>
      <c r="GO361" s="11"/>
      <c r="GP361" s="11"/>
      <c r="GQ361" s="11"/>
      <c r="GR361" s="11"/>
      <c r="GS361" s="11"/>
      <c r="GT361" s="11"/>
      <c r="GU361" s="11"/>
      <c r="GV361" s="11"/>
      <c r="GW361" s="11"/>
      <c r="GX361" s="11"/>
      <c r="GY361" s="11"/>
      <c r="GZ361" s="16"/>
      <c r="HA361" s="16"/>
      <c r="HB361" s="11"/>
      <c r="HC361" s="12"/>
      <c r="HD361" s="12"/>
      <c r="HE361" s="13"/>
      <c r="HF361" s="14"/>
      <c r="HG361" s="11"/>
      <c r="HH361" s="11"/>
      <c r="HI361" s="11"/>
      <c r="HJ361" s="11"/>
      <c r="HK361" s="11"/>
      <c r="HL361" s="11"/>
      <c r="HM361" s="11"/>
      <c r="HN361" s="11"/>
      <c r="HO361" s="11"/>
      <c r="HP361" s="11"/>
      <c r="HQ361" s="11"/>
      <c r="HR361" s="11"/>
      <c r="HS361" s="16"/>
      <c r="HT361" s="16"/>
      <c r="HU361" s="11"/>
      <c r="HV361" s="12"/>
      <c r="HW361" s="12"/>
      <c r="HX361" s="13"/>
      <c r="HY361" s="14"/>
      <c r="HZ361" s="11"/>
      <c r="IA361" s="11"/>
      <c r="IB361" s="11"/>
      <c r="IC361" s="11"/>
      <c r="ID361" s="11"/>
      <c r="IE361" s="11"/>
      <c r="IF361" s="11"/>
      <c r="IG361" s="11"/>
      <c r="IH361" s="11"/>
      <c r="II361" s="11"/>
      <c r="IJ361" s="11"/>
      <c r="IK361" s="11"/>
      <c r="IL361" s="16"/>
      <c r="IM361" s="16"/>
      <c r="IN361" s="11"/>
      <c r="IO361" s="12"/>
      <c r="IP361" s="12"/>
      <c r="IQ361" s="13"/>
      <c r="IR361" s="14"/>
      <c r="IS361" s="11"/>
      <c r="IT361" s="11"/>
      <c r="IU361" s="11"/>
      <c r="IV361" s="11"/>
      <c r="IW361" s="11"/>
      <c r="IX361" s="11"/>
      <c r="IY361" s="11"/>
      <c r="IZ361" s="11"/>
      <c r="JA361" s="11"/>
      <c r="JB361" s="11"/>
      <c r="JC361" s="11"/>
      <c r="JD361" s="11"/>
      <c r="JE361" s="16"/>
      <c r="JF361" s="16"/>
      <c r="JG361" s="11"/>
      <c r="JH361" s="12"/>
      <c r="JI361" s="12"/>
      <c r="JJ361" s="13"/>
      <c r="JK361" s="14"/>
      <c r="JL361" s="11"/>
      <c r="JM361" s="11"/>
      <c r="JN361" s="11"/>
      <c r="JO361" s="11"/>
      <c r="JP361" s="11"/>
      <c r="JQ361" s="11"/>
      <c r="JR361" s="11"/>
      <c r="JS361" s="11"/>
      <c r="JT361" s="11"/>
      <c r="JU361" s="11"/>
      <c r="JV361" s="11"/>
      <c r="JW361" s="11"/>
      <c r="JX361" s="16"/>
      <c r="JY361" s="16"/>
      <c r="JZ361" s="11"/>
      <c r="KA361" s="12"/>
      <c r="KB361" s="12"/>
      <c r="KC361" s="13"/>
      <c r="KD361" s="14"/>
      <c r="KE361" s="11"/>
      <c r="KF361" s="11"/>
      <c r="KG361" s="11"/>
      <c r="KH361" s="11"/>
      <c r="KI361" s="11"/>
      <c r="KJ361" s="11"/>
      <c r="KK361" s="11"/>
      <c r="KL361" s="11"/>
      <c r="KM361" s="11"/>
      <c r="KN361" s="11"/>
      <c r="KO361" s="11"/>
      <c r="KP361" s="11"/>
      <c r="KQ361" s="16"/>
      <c r="KR361" s="16"/>
      <c r="KS361" s="11"/>
      <c r="KT361" s="12"/>
      <c r="KU361" s="12"/>
      <c r="KV361" s="13"/>
      <c r="KW361" s="14"/>
      <c r="KX361" s="11"/>
      <c r="KY361" s="11"/>
      <c r="KZ361" s="11"/>
      <c r="LA361" s="11"/>
      <c r="LB361" s="11"/>
      <c r="LC361" s="11"/>
      <c r="LD361" s="11"/>
      <c r="LE361" s="11"/>
      <c r="LF361" s="11"/>
      <c r="LG361" s="11"/>
      <c r="LH361" s="11"/>
      <c r="LI361" s="11"/>
      <c r="LJ361" s="16"/>
      <c r="LK361" s="16"/>
      <c r="LL361" s="11"/>
      <c r="LM361" s="12"/>
      <c r="LN361" s="12"/>
      <c r="LO361" s="13"/>
      <c r="LP361" s="14"/>
      <c r="LQ361" s="11"/>
      <c r="LR361" s="11"/>
      <c r="LS361" s="11"/>
      <c r="LT361" s="11"/>
      <c r="LU361" s="11"/>
      <c r="LV361" s="11"/>
      <c r="LW361" s="11"/>
      <c r="LX361" s="11"/>
      <c r="LY361" s="11"/>
      <c r="LZ361" s="11"/>
      <c r="MA361" s="11"/>
      <c r="MB361" s="11"/>
      <c r="MC361" s="16"/>
      <c r="MD361" s="16"/>
      <c r="ME361" s="11"/>
      <c r="MF361" s="12"/>
      <c r="MG361" s="12"/>
      <c r="MH361" s="13"/>
      <c r="MI361" s="14"/>
      <c r="MJ361" s="11"/>
      <c r="MK361" s="11"/>
      <c r="ML361" s="11"/>
      <c r="MM361" s="11"/>
      <c r="MN361" s="11"/>
      <c r="MO361" s="11"/>
      <c r="MP361" s="11"/>
      <c r="MQ361" s="11"/>
      <c r="MR361" s="11"/>
      <c r="MS361" s="11"/>
      <c r="MT361" s="11"/>
      <c r="MU361" s="11"/>
      <c r="MV361" s="16"/>
      <c r="MW361" s="16"/>
      <c r="MX361" s="11"/>
      <c r="MY361" s="12"/>
      <c r="MZ361" s="12"/>
      <c r="NA361" s="13"/>
      <c r="NB361" s="14"/>
      <c r="NC361" s="11"/>
      <c r="ND361" s="11"/>
      <c r="NE361" s="11"/>
      <c r="NF361" s="11"/>
      <c r="NG361" s="11"/>
      <c r="NH361" s="11"/>
      <c r="NI361" s="11"/>
      <c r="NJ361" s="11"/>
      <c r="NK361" s="11"/>
      <c r="NL361" s="11"/>
      <c r="NM361" s="11"/>
      <c r="NN361" s="11"/>
      <c r="NO361" s="16"/>
      <c r="NP361" s="16"/>
      <c r="NQ361" s="11"/>
      <c r="NR361" s="12"/>
      <c r="NS361" s="12"/>
      <c r="NT361" s="13"/>
      <c r="NU361" s="14"/>
      <c r="NV361" s="11"/>
      <c r="NW361" s="11"/>
      <c r="NX361" s="11"/>
      <c r="NY361" s="11"/>
      <c r="NZ361" s="11"/>
      <c r="OA361" s="11"/>
      <c r="OB361" s="11"/>
      <c r="OC361" s="11"/>
      <c r="OD361" s="11"/>
      <c r="OE361" s="11"/>
      <c r="OF361" s="11"/>
      <c r="OG361" s="11"/>
      <c r="OH361" s="16"/>
      <c r="OI361" s="16"/>
      <c r="OJ361" s="11"/>
      <c r="OK361" s="12"/>
      <c r="OL361" s="12"/>
      <c r="OM361" s="13"/>
      <c r="ON361" s="14"/>
      <c r="OO361" s="11"/>
      <c r="OP361" s="11"/>
      <c r="OQ361" s="11"/>
      <c r="OR361" s="11"/>
      <c r="OS361" s="11"/>
      <c r="OT361" s="11"/>
      <c r="OU361" s="11"/>
      <c r="OV361" s="11"/>
      <c r="OW361" s="11"/>
      <c r="OX361" s="11"/>
      <c r="OY361" s="11"/>
      <c r="OZ361" s="11"/>
      <c r="PA361" s="16"/>
      <c r="PB361" s="16"/>
    </row>
    <row r="362" spans="1:418" ht="100" customHeight="1" x14ac:dyDescent="0.75">
      <c r="A362" s="12">
        <v>3676</v>
      </c>
      <c r="B362" s="12" t="s">
        <v>3673</v>
      </c>
      <c r="C362" s="12" t="s">
        <v>7786</v>
      </c>
      <c r="D362" s="26">
        <v>800</v>
      </c>
      <c r="E362" s="27">
        <v>1030</v>
      </c>
      <c r="F362" s="12" t="s">
        <v>8218</v>
      </c>
      <c r="G362" s="12" t="s">
        <v>8223</v>
      </c>
      <c r="H362" s="12" t="s">
        <v>8245</v>
      </c>
      <c r="I362" s="12">
        <v>1410550484</v>
      </c>
      <c r="J362" s="12">
        <v>1408995284</v>
      </c>
      <c r="K362" s="12" t="b">
        <v>0</v>
      </c>
      <c r="L362" s="12">
        <v>16</v>
      </c>
      <c r="M362" s="12" t="b">
        <v>1</v>
      </c>
      <c r="N362" s="12" t="s">
        <v>8273</v>
      </c>
      <c r="O362" s="12" t="s">
        <v>8274</v>
      </c>
      <c r="P362" s="12">
        <v>129</v>
      </c>
      <c r="Q362" s="12">
        <v>64.38</v>
      </c>
      <c r="R362" s="15">
        <v>41876.815787037034</v>
      </c>
      <c r="S362" s="15">
        <v>41894.815787037034</v>
      </c>
      <c r="T362" s="11"/>
      <c r="U362" s="12"/>
      <c r="V362" s="12"/>
      <c r="W362" s="13"/>
      <c r="X362" s="14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6"/>
      <c r="AL362" s="16"/>
      <c r="AM362" s="11"/>
      <c r="AN362" s="12"/>
      <c r="AO362" s="12"/>
      <c r="AP362" s="13"/>
      <c r="AQ362" s="14"/>
      <c r="AR362" s="11"/>
      <c r="AS362" s="11"/>
      <c r="AT362" s="11"/>
      <c r="AU362" s="11"/>
      <c r="AV362" s="11"/>
      <c r="AW362" s="11"/>
      <c r="AX362" s="11"/>
      <c r="AY362" s="11"/>
      <c r="AZ362" s="11"/>
      <c r="BA362" s="11"/>
      <c r="BB362" s="11"/>
      <c r="BC362" s="11"/>
      <c r="BD362" s="16"/>
      <c r="BE362" s="16"/>
      <c r="BF362" s="11"/>
      <c r="BG362" s="12"/>
      <c r="BH362" s="12"/>
      <c r="BI362" s="13"/>
      <c r="BJ362" s="14"/>
      <c r="BK362" s="11"/>
      <c r="BL362" s="11"/>
      <c r="BM362" s="11"/>
      <c r="BN362" s="11"/>
      <c r="BO362" s="11"/>
      <c r="BP362" s="11"/>
      <c r="BQ362" s="11"/>
      <c r="BR362" s="11"/>
      <c r="BS362" s="11"/>
      <c r="BT362" s="11"/>
      <c r="BU362" s="11"/>
      <c r="BV362" s="11"/>
      <c r="BW362" s="16"/>
      <c r="BX362" s="16"/>
      <c r="BY362" s="11"/>
      <c r="BZ362" s="12"/>
      <c r="CA362" s="12"/>
      <c r="CB362" s="13"/>
      <c r="CC362" s="14"/>
      <c r="CD362" s="11"/>
      <c r="CE362" s="11"/>
      <c r="CF362" s="11"/>
      <c r="CG362" s="11"/>
      <c r="CH362" s="11"/>
      <c r="CI362" s="11"/>
      <c r="CJ362" s="11"/>
      <c r="CK362" s="11"/>
      <c r="CL362" s="11"/>
      <c r="CM362" s="11"/>
      <c r="CN362" s="11"/>
      <c r="CO362" s="11"/>
      <c r="CP362" s="16"/>
      <c r="CQ362" s="16"/>
      <c r="CR362" s="11"/>
      <c r="CS362" s="12"/>
      <c r="CT362" s="12"/>
      <c r="CU362" s="13"/>
      <c r="CV362" s="14"/>
      <c r="CW362" s="11"/>
      <c r="CX362" s="11"/>
      <c r="CY362" s="11"/>
      <c r="CZ362" s="11"/>
      <c r="DA362" s="11"/>
      <c r="DB362" s="11"/>
      <c r="DC362" s="11"/>
      <c r="DD362" s="11"/>
      <c r="DE362" s="11"/>
      <c r="DF362" s="11"/>
      <c r="DG362" s="11"/>
      <c r="DH362" s="11"/>
      <c r="DI362" s="16"/>
      <c r="DJ362" s="16"/>
      <c r="DK362" s="11"/>
      <c r="DL362" s="12"/>
      <c r="DM362" s="12"/>
      <c r="DN362" s="13"/>
      <c r="DO362" s="14"/>
      <c r="DP362" s="11"/>
      <c r="DQ362" s="11"/>
      <c r="DR362" s="11"/>
      <c r="DS362" s="11"/>
      <c r="DT362" s="11"/>
      <c r="DU362" s="11"/>
      <c r="DV362" s="11"/>
      <c r="DW362" s="11"/>
      <c r="DX362" s="11"/>
      <c r="DY362" s="11"/>
      <c r="DZ362" s="11"/>
      <c r="EA362" s="11"/>
      <c r="EB362" s="16"/>
      <c r="EC362" s="16"/>
      <c r="ED362" s="11"/>
      <c r="EE362" s="12"/>
      <c r="EF362" s="12"/>
      <c r="EG362" s="13"/>
      <c r="EH362" s="14"/>
      <c r="EI362" s="11"/>
      <c r="EJ362" s="11"/>
      <c r="EK362" s="11"/>
      <c r="EL362" s="11"/>
      <c r="EM362" s="11"/>
      <c r="EN362" s="11"/>
      <c r="EO362" s="11"/>
      <c r="EP362" s="11"/>
      <c r="EQ362" s="11"/>
      <c r="ER362" s="11"/>
      <c r="ES362" s="11"/>
      <c r="ET362" s="11"/>
      <c r="EU362" s="16"/>
      <c r="EV362" s="16"/>
      <c r="EW362" s="11"/>
      <c r="EX362" s="12"/>
      <c r="EY362" s="12"/>
      <c r="EZ362" s="13"/>
      <c r="FA362" s="14"/>
      <c r="FB362" s="11"/>
      <c r="FC362" s="11"/>
      <c r="FD362" s="11"/>
      <c r="FE362" s="11"/>
      <c r="FF362" s="11"/>
      <c r="FG362" s="11"/>
      <c r="FH362" s="11"/>
      <c r="FI362" s="11"/>
      <c r="FJ362" s="11"/>
      <c r="FK362" s="11"/>
      <c r="FL362" s="11"/>
      <c r="FM362" s="11"/>
      <c r="FN362" s="16"/>
      <c r="FO362" s="16"/>
      <c r="FP362" s="11"/>
      <c r="FQ362" s="12"/>
      <c r="FR362" s="12"/>
      <c r="FS362" s="13"/>
      <c r="FT362" s="14"/>
      <c r="FU362" s="11"/>
      <c r="FV362" s="11"/>
      <c r="FW362" s="11"/>
      <c r="FX362" s="11"/>
      <c r="FY362" s="11"/>
      <c r="FZ362" s="11"/>
      <c r="GA362" s="11"/>
      <c r="GB362" s="11"/>
      <c r="GC362" s="11"/>
      <c r="GD362" s="11"/>
      <c r="GE362" s="11"/>
      <c r="GF362" s="11"/>
      <c r="GG362" s="16"/>
      <c r="GH362" s="16"/>
      <c r="GI362" s="11"/>
      <c r="GJ362" s="12"/>
      <c r="GK362" s="12"/>
      <c r="GL362" s="13"/>
      <c r="GM362" s="14"/>
      <c r="GN362" s="11"/>
      <c r="GO362" s="11"/>
      <c r="GP362" s="11"/>
      <c r="GQ362" s="11"/>
      <c r="GR362" s="11"/>
      <c r="GS362" s="11"/>
      <c r="GT362" s="11"/>
      <c r="GU362" s="11"/>
      <c r="GV362" s="11"/>
      <c r="GW362" s="11"/>
      <c r="GX362" s="11"/>
      <c r="GY362" s="11"/>
      <c r="GZ362" s="16"/>
      <c r="HA362" s="16"/>
      <c r="HB362" s="11"/>
      <c r="HC362" s="12"/>
      <c r="HD362" s="12"/>
      <c r="HE362" s="13"/>
      <c r="HF362" s="14"/>
      <c r="HG362" s="11"/>
      <c r="HH362" s="11"/>
      <c r="HI362" s="11"/>
      <c r="HJ362" s="11"/>
      <c r="HK362" s="11"/>
      <c r="HL362" s="11"/>
      <c r="HM362" s="11"/>
      <c r="HN362" s="11"/>
      <c r="HO362" s="11"/>
      <c r="HP362" s="11"/>
      <c r="HQ362" s="11"/>
      <c r="HR362" s="11"/>
      <c r="HS362" s="16"/>
      <c r="HT362" s="16"/>
      <c r="HU362" s="11"/>
      <c r="HV362" s="12"/>
      <c r="HW362" s="12"/>
      <c r="HX362" s="13"/>
      <c r="HY362" s="14"/>
      <c r="HZ362" s="11"/>
      <c r="IA362" s="11"/>
      <c r="IB362" s="11"/>
      <c r="IC362" s="11"/>
      <c r="ID362" s="11"/>
      <c r="IE362" s="11"/>
      <c r="IF362" s="11"/>
      <c r="IG362" s="11"/>
      <c r="IH362" s="11"/>
      <c r="II362" s="11"/>
      <c r="IJ362" s="11"/>
      <c r="IK362" s="11"/>
      <c r="IL362" s="16"/>
      <c r="IM362" s="16"/>
      <c r="IN362" s="11"/>
      <c r="IO362" s="12"/>
      <c r="IP362" s="12"/>
      <c r="IQ362" s="13"/>
      <c r="IR362" s="14"/>
      <c r="IS362" s="11"/>
      <c r="IT362" s="11"/>
      <c r="IU362" s="11"/>
      <c r="IV362" s="11"/>
      <c r="IW362" s="11"/>
      <c r="IX362" s="11"/>
      <c r="IY362" s="11"/>
      <c r="IZ362" s="11"/>
      <c r="JA362" s="11"/>
      <c r="JB362" s="11"/>
      <c r="JC362" s="11"/>
      <c r="JD362" s="11"/>
      <c r="JE362" s="16"/>
      <c r="JF362" s="16"/>
      <c r="JG362" s="11"/>
      <c r="JH362" s="12"/>
      <c r="JI362" s="12"/>
      <c r="JJ362" s="13"/>
      <c r="JK362" s="14"/>
      <c r="JL362" s="11"/>
      <c r="JM362" s="11"/>
      <c r="JN362" s="11"/>
      <c r="JO362" s="11"/>
      <c r="JP362" s="11"/>
      <c r="JQ362" s="11"/>
      <c r="JR362" s="11"/>
      <c r="JS362" s="11"/>
      <c r="JT362" s="11"/>
      <c r="JU362" s="11"/>
      <c r="JV362" s="11"/>
      <c r="JW362" s="11"/>
      <c r="JX362" s="16"/>
      <c r="JY362" s="16"/>
      <c r="JZ362" s="11"/>
      <c r="KA362" s="12"/>
      <c r="KB362" s="12"/>
      <c r="KC362" s="13"/>
      <c r="KD362" s="14"/>
      <c r="KE362" s="11"/>
      <c r="KF362" s="11"/>
      <c r="KG362" s="11"/>
      <c r="KH362" s="11"/>
      <c r="KI362" s="11"/>
      <c r="KJ362" s="11"/>
      <c r="KK362" s="11"/>
      <c r="KL362" s="11"/>
      <c r="KM362" s="11"/>
      <c r="KN362" s="11"/>
      <c r="KO362" s="11"/>
      <c r="KP362" s="11"/>
      <c r="KQ362" s="16"/>
      <c r="KR362" s="16"/>
      <c r="KS362" s="11"/>
      <c r="KT362" s="12"/>
      <c r="KU362" s="12"/>
      <c r="KV362" s="13"/>
      <c r="KW362" s="14"/>
      <c r="KX362" s="11"/>
      <c r="KY362" s="11"/>
      <c r="KZ362" s="11"/>
      <c r="LA362" s="11"/>
      <c r="LB362" s="11"/>
      <c r="LC362" s="11"/>
      <c r="LD362" s="11"/>
      <c r="LE362" s="11"/>
      <c r="LF362" s="11"/>
      <c r="LG362" s="11"/>
      <c r="LH362" s="11"/>
      <c r="LI362" s="11"/>
      <c r="LJ362" s="16"/>
      <c r="LK362" s="16"/>
      <c r="LL362" s="11"/>
      <c r="LM362" s="12"/>
      <c r="LN362" s="12"/>
      <c r="LO362" s="13"/>
      <c r="LP362" s="14"/>
      <c r="LQ362" s="11"/>
      <c r="LR362" s="11"/>
      <c r="LS362" s="11"/>
      <c r="LT362" s="11"/>
      <c r="LU362" s="11"/>
      <c r="LV362" s="11"/>
      <c r="LW362" s="11"/>
      <c r="LX362" s="11"/>
      <c r="LY362" s="11"/>
      <c r="LZ362" s="11"/>
      <c r="MA362" s="11"/>
      <c r="MB362" s="11"/>
      <c r="MC362" s="16"/>
      <c r="MD362" s="16"/>
      <c r="ME362" s="11"/>
      <c r="MF362" s="12"/>
      <c r="MG362" s="12"/>
      <c r="MH362" s="13"/>
      <c r="MI362" s="14"/>
      <c r="MJ362" s="11"/>
      <c r="MK362" s="11"/>
      <c r="ML362" s="11"/>
      <c r="MM362" s="11"/>
      <c r="MN362" s="11"/>
      <c r="MO362" s="11"/>
      <c r="MP362" s="11"/>
      <c r="MQ362" s="11"/>
      <c r="MR362" s="11"/>
      <c r="MS362" s="11"/>
      <c r="MT362" s="11"/>
      <c r="MU362" s="11"/>
      <c r="MV362" s="16"/>
      <c r="MW362" s="16"/>
      <c r="MX362" s="11"/>
      <c r="MY362" s="12"/>
      <c r="MZ362" s="12"/>
      <c r="NA362" s="13"/>
      <c r="NB362" s="14"/>
      <c r="NC362" s="11"/>
      <c r="ND362" s="11"/>
      <c r="NE362" s="11"/>
      <c r="NF362" s="11"/>
      <c r="NG362" s="11"/>
      <c r="NH362" s="11"/>
      <c r="NI362" s="11"/>
      <c r="NJ362" s="11"/>
      <c r="NK362" s="11"/>
      <c r="NL362" s="11"/>
      <c r="NM362" s="11"/>
      <c r="NN362" s="11"/>
      <c r="NO362" s="16"/>
      <c r="NP362" s="16"/>
      <c r="NQ362" s="11"/>
      <c r="NR362" s="12"/>
      <c r="NS362" s="12"/>
      <c r="NT362" s="13"/>
      <c r="NU362" s="14"/>
      <c r="NV362" s="11"/>
      <c r="NW362" s="11"/>
      <c r="NX362" s="11"/>
      <c r="NY362" s="11"/>
      <c r="NZ362" s="11"/>
      <c r="OA362" s="11"/>
      <c r="OB362" s="11"/>
      <c r="OC362" s="11"/>
      <c r="OD362" s="11"/>
      <c r="OE362" s="11"/>
      <c r="OF362" s="11"/>
      <c r="OG362" s="11"/>
      <c r="OH362" s="16"/>
      <c r="OI362" s="16"/>
      <c r="OJ362" s="11"/>
      <c r="OK362" s="12"/>
      <c r="OL362" s="12"/>
      <c r="OM362" s="13"/>
      <c r="ON362" s="14"/>
      <c r="OO362" s="11"/>
      <c r="OP362" s="11"/>
      <c r="OQ362" s="11"/>
      <c r="OR362" s="11"/>
      <c r="OS362" s="11"/>
      <c r="OT362" s="11"/>
      <c r="OU362" s="11"/>
      <c r="OV362" s="11"/>
      <c r="OW362" s="11"/>
      <c r="OX362" s="11"/>
      <c r="OY362" s="11"/>
      <c r="OZ362" s="11"/>
      <c r="PA362" s="16"/>
      <c r="PB362" s="16"/>
    </row>
    <row r="363" spans="1:418" ht="100" customHeight="1" x14ac:dyDescent="0.75">
      <c r="A363" s="12">
        <v>3677</v>
      </c>
      <c r="B363" s="12" t="s">
        <v>3674</v>
      </c>
      <c r="C363" s="12" t="s">
        <v>7787</v>
      </c>
      <c r="D363" s="26">
        <v>12000</v>
      </c>
      <c r="E363" s="27">
        <v>12348.5</v>
      </c>
      <c r="F363" s="12" t="s">
        <v>8218</v>
      </c>
      <c r="G363" s="12" t="s">
        <v>8223</v>
      </c>
      <c r="H363" s="12" t="s">
        <v>8245</v>
      </c>
      <c r="I363" s="12">
        <v>1404359940</v>
      </c>
      <c r="J363" s="12">
        <v>1402580818</v>
      </c>
      <c r="K363" s="12" t="b">
        <v>0</v>
      </c>
      <c r="L363" s="12">
        <v>199</v>
      </c>
      <c r="M363" s="12" t="b">
        <v>1</v>
      </c>
      <c r="N363" s="12" t="s">
        <v>8273</v>
      </c>
      <c r="O363" s="12" t="s">
        <v>8274</v>
      </c>
      <c r="P363" s="12">
        <v>103</v>
      </c>
      <c r="Q363" s="12">
        <v>62.05</v>
      </c>
      <c r="R363" s="15">
        <v>41802.574282407404</v>
      </c>
      <c r="S363" s="15">
        <v>41823.165972222225</v>
      </c>
      <c r="T363" s="11"/>
      <c r="U363" s="12"/>
      <c r="V363" s="12"/>
      <c r="W363" s="13"/>
      <c r="X363" s="14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6"/>
      <c r="AL363" s="16"/>
      <c r="AM363" s="11"/>
      <c r="AN363" s="12"/>
      <c r="AO363" s="12"/>
      <c r="AP363" s="13"/>
      <c r="AQ363" s="14"/>
      <c r="AR363" s="11"/>
      <c r="AS363" s="11"/>
      <c r="AT363" s="11"/>
      <c r="AU363" s="11"/>
      <c r="AV363" s="11"/>
      <c r="AW363" s="11"/>
      <c r="AX363" s="11"/>
      <c r="AY363" s="11"/>
      <c r="AZ363" s="11"/>
      <c r="BA363" s="11"/>
      <c r="BB363" s="11"/>
      <c r="BC363" s="11"/>
      <c r="BD363" s="16"/>
      <c r="BE363" s="16"/>
      <c r="BF363" s="11"/>
      <c r="BG363" s="12"/>
      <c r="BH363" s="12"/>
      <c r="BI363" s="13"/>
      <c r="BJ363" s="14"/>
      <c r="BK363" s="11"/>
      <c r="BL363" s="11"/>
      <c r="BM363" s="11"/>
      <c r="BN363" s="11"/>
      <c r="BO363" s="11"/>
      <c r="BP363" s="11"/>
      <c r="BQ363" s="11"/>
      <c r="BR363" s="11"/>
      <c r="BS363" s="11"/>
      <c r="BT363" s="11"/>
      <c r="BU363" s="11"/>
      <c r="BV363" s="11"/>
      <c r="BW363" s="16"/>
      <c r="BX363" s="16"/>
      <c r="BY363" s="11"/>
      <c r="BZ363" s="12"/>
      <c r="CA363" s="12"/>
      <c r="CB363" s="13"/>
      <c r="CC363" s="14"/>
      <c r="CD363" s="11"/>
      <c r="CE363" s="11"/>
      <c r="CF363" s="11"/>
      <c r="CG363" s="11"/>
      <c r="CH363" s="11"/>
      <c r="CI363" s="11"/>
      <c r="CJ363" s="11"/>
      <c r="CK363" s="11"/>
      <c r="CL363" s="11"/>
      <c r="CM363" s="11"/>
      <c r="CN363" s="11"/>
      <c r="CO363" s="11"/>
      <c r="CP363" s="16"/>
      <c r="CQ363" s="16"/>
      <c r="CR363" s="11"/>
      <c r="CS363" s="12"/>
      <c r="CT363" s="12"/>
      <c r="CU363" s="13"/>
      <c r="CV363" s="14"/>
      <c r="CW363" s="11"/>
      <c r="CX363" s="11"/>
      <c r="CY363" s="11"/>
      <c r="CZ363" s="11"/>
      <c r="DA363" s="11"/>
      <c r="DB363" s="11"/>
      <c r="DC363" s="11"/>
      <c r="DD363" s="11"/>
      <c r="DE363" s="11"/>
      <c r="DF363" s="11"/>
      <c r="DG363" s="11"/>
      <c r="DH363" s="11"/>
      <c r="DI363" s="16"/>
      <c r="DJ363" s="16"/>
      <c r="DK363" s="11"/>
      <c r="DL363" s="12"/>
      <c r="DM363" s="12"/>
      <c r="DN363" s="13"/>
      <c r="DO363" s="14"/>
      <c r="DP363" s="11"/>
      <c r="DQ363" s="11"/>
      <c r="DR363" s="11"/>
      <c r="DS363" s="11"/>
      <c r="DT363" s="11"/>
      <c r="DU363" s="11"/>
      <c r="DV363" s="11"/>
      <c r="DW363" s="11"/>
      <c r="DX363" s="11"/>
      <c r="DY363" s="11"/>
      <c r="DZ363" s="11"/>
      <c r="EA363" s="11"/>
      <c r="EB363" s="16"/>
      <c r="EC363" s="16"/>
      <c r="ED363" s="11"/>
      <c r="EE363" s="12"/>
      <c r="EF363" s="12"/>
      <c r="EG363" s="13"/>
      <c r="EH363" s="14"/>
      <c r="EI363" s="11"/>
      <c r="EJ363" s="11"/>
      <c r="EK363" s="11"/>
      <c r="EL363" s="11"/>
      <c r="EM363" s="11"/>
      <c r="EN363" s="11"/>
      <c r="EO363" s="11"/>
      <c r="EP363" s="11"/>
      <c r="EQ363" s="11"/>
      <c r="ER363" s="11"/>
      <c r="ES363" s="11"/>
      <c r="ET363" s="11"/>
      <c r="EU363" s="16"/>
      <c r="EV363" s="16"/>
      <c r="EW363" s="11"/>
      <c r="EX363" s="12"/>
      <c r="EY363" s="12"/>
      <c r="EZ363" s="13"/>
      <c r="FA363" s="14"/>
      <c r="FB363" s="11"/>
      <c r="FC363" s="11"/>
      <c r="FD363" s="11"/>
      <c r="FE363" s="11"/>
      <c r="FF363" s="11"/>
      <c r="FG363" s="11"/>
      <c r="FH363" s="11"/>
      <c r="FI363" s="11"/>
      <c r="FJ363" s="11"/>
      <c r="FK363" s="11"/>
      <c r="FL363" s="11"/>
      <c r="FM363" s="11"/>
      <c r="FN363" s="16"/>
      <c r="FO363" s="16"/>
      <c r="FP363" s="11"/>
      <c r="FQ363" s="12"/>
      <c r="FR363" s="12"/>
      <c r="FS363" s="13"/>
      <c r="FT363" s="14"/>
      <c r="FU363" s="11"/>
      <c r="FV363" s="11"/>
      <c r="FW363" s="11"/>
      <c r="FX363" s="11"/>
      <c r="FY363" s="11"/>
      <c r="FZ363" s="11"/>
      <c r="GA363" s="11"/>
      <c r="GB363" s="11"/>
      <c r="GC363" s="11"/>
      <c r="GD363" s="11"/>
      <c r="GE363" s="11"/>
      <c r="GF363" s="11"/>
      <c r="GG363" s="16"/>
      <c r="GH363" s="16"/>
      <c r="GI363" s="11"/>
      <c r="GJ363" s="12"/>
      <c r="GK363" s="12"/>
      <c r="GL363" s="13"/>
      <c r="GM363" s="14"/>
      <c r="GN363" s="11"/>
      <c r="GO363" s="11"/>
      <c r="GP363" s="11"/>
      <c r="GQ363" s="11"/>
      <c r="GR363" s="11"/>
      <c r="GS363" s="11"/>
      <c r="GT363" s="11"/>
      <c r="GU363" s="11"/>
      <c r="GV363" s="11"/>
      <c r="GW363" s="11"/>
      <c r="GX363" s="11"/>
      <c r="GY363" s="11"/>
      <c r="GZ363" s="16"/>
      <c r="HA363" s="16"/>
      <c r="HB363" s="11"/>
      <c r="HC363" s="12"/>
      <c r="HD363" s="12"/>
      <c r="HE363" s="13"/>
      <c r="HF363" s="14"/>
      <c r="HG363" s="11"/>
      <c r="HH363" s="11"/>
      <c r="HI363" s="11"/>
      <c r="HJ363" s="11"/>
      <c r="HK363" s="11"/>
      <c r="HL363" s="11"/>
      <c r="HM363" s="11"/>
      <c r="HN363" s="11"/>
      <c r="HO363" s="11"/>
      <c r="HP363" s="11"/>
      <c r="HQ363" s="11"/>
      <c r="HR363" s="11"/>
      <c r="HS363" s="16"/>
      <c r="HT363" s="16"/>
      <c r="HU363" s="11"/>
      <c r="HV363" s="12"/>
      <c r="HW363" s="12"/>
      <c r="HX363" s="13"/>
      <c r="HY363" s="14"/>
      <c r="HZ363" s="11"/>
      <c r="IA363" s="11"/>
      <c r="IB363" s="11"/>
      <c r="IC363" s="11"/>
      <c r="ID363" s="11"/>
      <c r="IE363" s="11"/>
      <c r="IF363" s="11"/>
      <c r="IG363" s="11"/>
      <c r="IH363" s="11"/>
      <c r="II363" s="11"/>
      <c r="IJ363" s="11"/>
      <c r="IK363" s="11"/>
      <c r="IL363" s="16"/>
      <c r="IM363" s="16"/>
      <c r="IN363" s="11"/>
      <c r="IO363" s="12"/>
      <c r="IP363" s="12"/>
      <c r="IQ363" s="13"/>
      <c r="IR363" s="14"/>
      <c r="IS363" s="11"/>
      <c r="IT363" s="11"/>
      <c r="IU363" s="11"/>
      <c r="IV363" s="11"/>
      <c r="IW363" s="11"/>
      <c r="IX363" s="11"/>
      <c r="IY363" s="11"/>
      <c r="IZ363" s="11"/>
      <c r="JA363" s="11"/>
      <c r="JB363" s="11"/>
      <c r="JC363" s="11"/>
      <c r="JD363" s="11"/>
      <c r="JE363" s="16"/>
      <c r="JF363" s="16"/>
      <c r="JG363" s="11"/>
      <c r="JH363" s="12"/>
      <c r="JI363" s="12"/>
      <c r="JJ363" s="13"/>
      <c r="JK363" s="14"/>
      <c r="JL363" s="11"/>
      <c r="JM363" s="11"/>
      <c r="JN363" s="11"/>
      <c r="JO363" s="11"/>
      <c r="JP363" s="11"/>
      <c r="JQ363" s="11"/>
      <c r="JR363" s="11"/>
      <c r="JS363" s="11"/>
      <c r="JT363" s="11"/>
      <c r="JU363" s="11"/>
      <c r="JV363" s="11"/>
      <c r="JW363" s="11"/>
      <c r="JX363" s="16"/>
      <c r="JY363" s="16"/>
      <c r="JZ363" s="11"/>
      <c r="KA363" s="12"/>
      <c r="KB363" s="12"/>
      <c r="KC363" s="13"/>
      <c r="KD363" s="14"/>
      <c r="KE363" s="11"/>
      <c r="KF363" s="11"/>
      <c r="KG363" s="11"/>
      <c r="KH363" s="11"/>
      <c r="KI363" s="11"/>
      <c r="KJ363" s="11"/>
      <c r="KK363" s="11"/>
      <c r="KL363" s="11"/>
      <c r="KM363" s="11"/>
      <c r="KN363" s="11"/>
      <c r="KO363" s="11"/>
      <c r="KP363" s="11"/>
      <c r="KQ363" s="16"/>
      <c r="KR363" s="16"/>
      <c r="KS363" s="11"/>
      <c r="KT363" s="12"/>
      <c r="KU363" s="12"/>
      <c r="KV363" s="13"/>
      <c r="KW363" s="14"/>
      <c r="KX363" s="11"/>
      <c r="KY363" s="11"/>
      <c r="KZ363" s="11"/>
      <c r="LA363" s="11"/>
      <c r="LB363" s="11"/>
      <c r="LC363" s="11"/>
      <c r="LD363" s="11"/>
      <c r="LE363" s="11"/>
      <c r="LF363" s="11"/>
      <c r="LG363" s="11"/>
      <c r="LH363" s="11"/>
      <c r="LI363" s="11"/>
      <c r="LJ363" s="16"/>
      <c r="LK363" s="16"/>
      <c r="LL363" s="11"/>
      <c r="LM363" s="12"/>
      <c r="LN363" s="12"/>
      <c r="LO363" s="13"/>
      <c r="LP363" s="14"/>
      <c r="LQ363" s="11"/>
      <c r="LR363" s="11"/>
      <c r="LS363" s="11"/>
      <c r="LT363" s="11"/>
      <c r="LU363" s="11"/>
      <c r="LV363" s="11"/>
      <c r="LW363" s="11"/>
      <c r="LX363" s="11"/>
      <c r="LY363" s="11"/>
      <c r="LZ363" s="11"/>
      <c r="MA363" s="11"/>
      <c r="MB363" s="11"/>
      <c r="MC363" s="16"/>
      <c r="MD363" s="16"/>
      <c r="ME363" s="11"/>
      <c r="MF363" s="12"/>
      <c r="MG363" s="12"/>
      <c r="MH363" s="13"/>
      <c r="MI363" s="14"/>
      <c r="MJ363" s="11"/>
      <c r="MK363" s="11"/>
      <c r="ML363" s="11"/>
      <c r="MM363" s="11"/>
      <c r="MN363" s="11"/>
      <c r="MO363" s="11"/>
      <c r="MP363" s="11"/>
      <c r="MQ363" s="11"/>
      <c r="MR363" s="11"/>
      <c r="MS363" s="11"/>
      <c r="MT363" s="11"/>
      <c r="MU363" s="11"/>
      <c r="MV363" s="16"/>
      <c r="MW363" s="16"/>
      <c r="MX363" s="11"/>
      <c r="MY363" s="12"/>
      <c r="MZ363" s="12"/>
      <c r="NA363" s="13"/>
      <c r="NB363" s="14"/>
      <c r="NC363" s="11"/>
      <c r="ND363" s="11"/>
      <c r="NE363" s="11"/>
      <c r="NF363" s="11"/>
      <c r="NG363" s="11"/>
      <c r="NH363" s="11"/>
      <c r="NI363" s="11"/>
      <c r="NJ363" s="11"/>
      <c r="NK363" s="11"/>
      <c r="NL363" s="11"/>
      <c r="NM363" s="11"/>
      <c r="NN363" s="11"/>
      <c r="NO363" s="16"/>
      <c r="NP363" s="16"/>
      <c r="NQ363" s="11"/>
      <c r="NR363" s="12"/>
      <c r="NS363" s="12"/>
      <c r="NT363" s="13"/>
      <c r="NU363" s="14"/>
      <c r="NV363" s="11"/>
      <c r="NW363" s="11"/>
      <c r="NX363" s="11"/>
      <c r="NY363" s="11"/>
      <c r="NZ363" s="11"/>
      <c r="OA363" s="11"/>
      <c r="OB363" s="11"/>
      <c r="OC363" s="11"/>
      <c r="OD363" s="11"/>
      <c r="OE363" s="11"/>
      <c r="OF363" s="11"/>
      <c r="OG363" s="11"/>
      <c r="OH363" s="16"/>
      <c r="OI363" s="16"/>
      <c r="OJ363" s="11"/>
      <c r="OK363" s="12"/>
      <c r="OL363" s="12"/>
      <c r="OM363" s="13"/>
      <c r="ON363" s="14"/>
      <c r="OO363" s="11"/>
      <c r="OP363" s="11"/>
      <c r="OQ363" s="11"/>
      <c r="OR363" s="11"/>
      <c r="OS363" s="11"/>
      <c r="OT363" s="11"/>
      <c r="OU363" s="11"/>
      <c r="OV363" s="11"/>
      <c r="OW363" s="11"/>
      <c r="OX363" s="11"/>
      <c r="OY363" s="11"/>
      <c r="OZ363" s="11"/>
      <c r="PA363" s="16"/>
      <c r="PB363" s="16"/>
    </row>
    <row r="364" spans="1:418" ht="100" customHeight="1" x14ac:dyDescent="0.75">
      <c r="A364" s="12">
        <v>3679</v>
      </c>
      <c r="B364" s="12" t="s">
        <v>3676</v>
      </c>
      <c r="C364" s="12" t="s">
        <v>7789</v>
      </c>
      <c r="D364" s="26">
        <v>2000</v>
      </c>
      <c r="E364" s="27">
        <v>2202</v>
      </c>
      <c r="F364" s="12" t="s">
        <v>8218</v>
      </c>
      <c r="G364" s="12" t="s">
        <v>8223</v>
      </c>
      <c r="H364" s="12" t="s">
        <v>8245</v>
      </c>
      <c r="I364" s="12">
        <v>1404190740</v>
      </c>
      <c r="J364" s="12">
        <v>1401214581</v>
      </c>
      <c r="K364" s="12" t="b">
        <v>0</v>
      </c>
      <c r="L364" s="12">
        <v>30</v>
      </c>
      <c r="M364" s="12" t="b">
        <v>1</v>
      </c>
      <c r="N364" s="12" t="s">
        <v>8273</v>
      </c>
      <c r="O364" s="12" t="s">
        <v>8274</v>
      </c>
      <c r="P364" s="12">
        <v>110</v>
      </c>
      <c r="Q364" s="12">
        <v>73.400000000000006</v>
      </c>
      <c r="R364" s="15">
        <v>41786.761354166665</v>
      </c>
      <c r="S364" s="15">
        <v>41821.207638888889</v>
      </c>
      <c r="T364" s="11"/>
      <c r="U364" s="12"/>
      <c r="V364" s="12"/>
      <c r="W364" s="13"/>
      <c r="X364" s="14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6"/>
      <c r="AL364" s="16"/>
      <c r="AM364" s="11"/>
      <c r="AN364" s="12"/>
      <c r="AO364" s="12"/>
      <c r="AP364" s="13"/>
      <c r="AQ364" s="14"/>
      <c r="AR364" s="11"/>
      <c r="AS364" s="11"/>
      <c r="AT364" s="11"/>
      <c r="AU364" s="11"/>
      <c r="AV364" s="11"/>
      <c r="AW364" s="11"/>
      <c r="AX364" s="11"/>
      <c r="AY364" s="11"/>
      <c r="AZ364" s="11"/>
      <c r="BA364" s="11"/>
      <c r="BB364" s="11"/>
      <c r="BC364" s="11"/>
      <c r="BD364" s="16"/>
      <c r="BE364" s="16"/>
      <c r="BF364" s="11"/>
      <c r="BG364" s="12"/>
      <c r="BH364" s="12"/>
      <c r="BI364" s="13"/>
      <c r="BJ364" s="14"/>
      <c r="BK364" s="11"/>
      <c r="BL364" s="11"/>
      <c r="BM364" s="11"/>
      <c r="BN364" s="11"/>
      <c r="BO364" s="11"/>
      <c r="BP364" s="11"/>
      <c r="BQ364" s="11"/>
      <c r="BR364" s="11"/>
      <c r="BS364" s="11"/>
      <c r="BT364" s="11"/>
      <c r="BU364" s="11"/>
      <c r="BV364" s="11"/>
      <c r="BW364" s="16"/>
      <c r="BX364" s="16"/>
      <c r="BY364" s="11"/>
      <c r="BZ364" s="12"/>
      <c r="CA364" s="12"/>
      <c r="CB364" s="13"/>
      <c r="CC364" s="14"/>
      <c r="CD364" s="11"/>
      <c r="CE364" s="11"/>
      <c r="CF364" s="11"/>
      <c r="CG364" s="11"/>
      <c r="CH364" s="11"/>
      <c r="CI364" s="11"/>
      <c r="CJ364" s="11"/>
      <c r="CK364" s="11"/>
      <c r="CL364" s="11"/>
      <c r="CM364" s="11"/>
      <c r="CN364" s="11"/>
      <c r="CO364" s="11"/>
      <c r="CP364" s="16"/>
      <c r="CQ364" s="16"/>
      <c r="CR364" s="11"/>
      <c r="CS364" s="12"/>
      <c r="CT364" s="12"/>
      <c r="CU364" s="13"/>
      <c r="CV364" s="14"/>
      <c r="CW364" s="11"/>
      <c r="CX364" s="11"/>
      <c r="CY364" s="11"/>
      <c r="CZ364" s="11"/>
      <c r="DA364" s="11"/>
      <c r="DB364" s="11"/>
      <c r="DC364" s="11"/>
      <c r="DD364" s="11"/>
      <c r="DE364" s="11"/>
      <c r="DF364" s="11"/>
      <c r="DG364" s="11"/>
      <c r="DH364" s="11"/>
      <c r="DI364" s="16"/>
      <c r="DJ364" s="16"/>
      <c r="DK364" s="11"/>
      <c r="DL364" s="12"/>
      <c r="DM364" s="12"/>
      <c r="DN364" s="13"/>
      <c r="DO364" s="14"/>
      <c r="DP364" s="11"/>
      <c r="DQ364" s="11"/>
      <c r="DR364" s="11"/>
      <c r="DS364" s="11"/>
      <c r="DT364" s="11"/>
      <c r="DU364" s="11"/>
      <c r="DV364" s="11"/>
      <c r="DW364" s="11"/>
      <c r="DX364" s="11"/>
      <c r="DY364" s="11"/>
      <c r="DZ364" s="11"/>
      <c r="EA364" s="11"/>
      <c r="EB364" s="16"/>
      <c r="EC364" s="16"/>
      <c r="ED364" s="11"/>
      <c r="EE364" s="12"/>
      <c r="EF364" s="12"/>
      <c r="EG364" s="13"/>
      <c r="EH364" s="14"/>
      <c r="EI364" s="11"/>
      <c r="EJ364" s="11"/>
      <c r="EK364" s="11"/>
      <c r="EL364" s="11"/>
      <c r="EM364" s="11"/>
      <c r="EN364" s="11"/>
      <c r="EO364" s="11"/>
      <c r="EP364" s="11"/>
      <c r="EQ364" s="11"/>
      <c r="ER364" s="11"/>
      <c r="ES364" s="11"/>
      <c r="ET364" s="11"/>
      <c r="EU364" s="16"/>
      <c r="EV364" s="16"/>
      <c r="EW364" s="11"/>
      <c r="EX364" s="12"/>
      <c r="EY364" s="12"/>
      <c r="EZ364" s="13"/>
      <c r="FA364" s="14"/>
      <c r="FB364" s="11"/>
      <c r="FC364" s="11"/>
      <c r="FD364" s="11"/>
      <c r="FE364" s="11"/>
      <c r="FF364" s="11"/>
      <c r="FG364" s="11"/>
      <c r="FH364" s="11"/>
      <c r="FI364" s="11"/>
      <c r="FJ364" s="11"/>
      <c r="FK364" s="11"/>
      <c r="FL364" s="11"/>
      <c r="FM364" s="11"/>
      <c r="FN364" s="16"/>
      <c r="FO364" s="16"/>
      <c r="FP364" s="11"/>
      <c r="FQ364" s="12"/>
      <c r="FR364" s="12"/>
      <c r="FS364" s="13"/>
      <c r="FT364" s="14"/>
      <c r="FU364" s="11"/>
      <c r="FV364" s="11"/>
      <c r="FW364" s="11"/>
      <c r="FX364" s="11"/>
      <c r="FY364" s="11"/>
      <c r="FZ364" s="11"/>
      <c r="GA364" s="11"/>
      <c r="GB364" s="11"/>
      <c r="GC364" s="11"/>
      <c r="GD364" s="11"/>
      <c r="GE364" s="11"/>
      <c r="GF364" s="11"/>
      <c r="GG364" s="16"/>
      <c r="GH364" s="16"/>
      <c r="GI364" s="11"/>
      <c r="GJ364" s="12"/>
      <c r="GK364" s="12"/>
      <c r="GL364" s="13"/>
      <c r="GM364" s="14"/>
      <c r="GN364" s="11"/>
      <c r="GO364" s="11"/>
      <c r="GP364" s="11"/>
      <c r="GQ364" s="11"/>
      <c r="GR364" s="11"/>
      <c r="GS364" s="11"/>
      <c r="GT364" s="11"/>
      <c r="GU364" s="11"/>
      <c r="GV364" s="11"/>
      <c r="GW364" s="11"/>
      <c r="GX364" s="11"/>
      <c r="GY364" s="11"/>
      <c r="GZ364" s="16"/>
      <c r="HA364" s="16"/>
      <c r="HB364" s="11"/>
      <c r="HC364" s="12"/>
      <c r="HD364" s="12"/>
      <c r="HE364" s="13"/>
      <c r="HF364" s="14"/>
      <c r="HG364" s="11"/>
      <c r="HH364" s="11"/>
      <c r="HI364" s="11"/>
      <c r="HJ364" s="11"/>
      <c r="HK364" s="11"/>
      <c r="HL364" s="11"/>
      <c r="HM364" s="11"/>
      <c r="HN364" s="11"/>
      <c r="HO364" s="11"/>
      <c r="HP364" s="11"/>
      <c r="HQ364" s="11"/>
      <c r="HR364" s="11"/>
      <c r="HS364" s="16"/>
      <c r="HT364" s="16"/>
      <c r="HU364" s="11"/>
      <c r="HV364" s="12"/>
      <c r="HW364" s="12"/>
      <c r="HX364" s="13"/>
      <c r="HY364" s="14"/>
      <c r="HZ364" s="11"/>
      <c r="IA364" s="11"/>
      <c r="IB364" s="11"/>
      <c r="IC364" s="11"/>
      <c r="ID364" s="11"/>
      <c r="IE364" s="11"/>
      <c r="IF364" s="11"/>
      <c r="IG364" s="11"/>
      <c r="IH364" s="11"/>
      <c r="II364" s="11"/>
      <c r="IJ364" s="11"/>
      <c r="IK364" s="11"/>
      <c r="IL364" s="16"/>
      <c r="IM364" s="16"/>
      <c r="IN364" s="11"/>
      <c r="IO364" s="12"/>
      <c r="IP364" s="12"/>
      <c r="IQ364" s="13"/>
      <c r="IR364" s="14"/>
      <c r="IS364" s="11"/>
      <c r="IT364" s="11"/>
      <c r="IU364" s="11"/>
      <c r="IV364" s="11"/>
      <c r="IW364" s="11"/>
      <c r="IX364" s="11"/>
      <c r="IY364" s="11"/>
      <c r="IZ364" s="11"/>
      <c r="JA364" s="11"/>
      <c r="JB364" s="11"/>
      <c r="JC364" s="11"/>
      <c r="JD364" s="11"/>
      <c r="JE364" s="16"/>
      <c r="JF364" s="16"/>
      <c r="JG364" s="11"/>
      <c r="JH364" s="12"/>
      <c r="JI364" s="12"/>
      <c r="JJ364" s="13"/>
      <c r="JK364" s="14"/>
      <c r="JL364" s="11"/>
      <c r="JM364" s="11"/>
      <c r="JN364" s="11"/>
      <c r="JO364" s="11"/>
      <c r="JP364" s="11"/>
      <c r="JQ364" s="11"/>
      <c r="JR364" s="11"/>
      <c r="JS364" s="11"/>
      <c r="JT364" s="11"/>
      <c r="JU364" s="11"/>
      <c r="JV364" s="11"/>
      <c r="JW364" s="11"/>
      <c r="JX364" s="16"/>
      <c r="JY364" s="16"/>
      <c r="JZ364" s="11"/>
      <c r="KA364" s="12"/>
      <c r="KB364" s="12"/>
      <c r="KC364" s="13"/>
      <c r="KD364" s="14"/>
      <c r="KE364" s="11"/>
      <c r="KF364" s="11"/>
      <c r="KG364" s="11"/>
      <c r="KH364" s="11"/>
      <c r="KI364" s="11"/>
      <c r="KJ364" s="11"/>
      <c r="KK364" s="11"/>
      <c r="KL364" s="11"/>
      <c r="KM364" s="11"/>
      <c r="KN364" s="11"/>
      <c r="KO364" s="11"/>
      <c r="KP364" s="11"/>
      <c r="KQ364" s="16"/>
      <c r="KR364" s="16"/>
      <c r="KS364" s="11"/>
      <c r="KT364" s="12"/>
      <c r="KU364" s="12"/>
      <c r="KV364" s="13"/>
      <c r="KW364" s="14"/>
      <c r="KX364" s="11"/>
      <c r="KY364" s="11"/>
      <c r="KZ364" s="11"/>
      <c r="LA364" s="11"/>
      <c r="LB364" s="11"/>
      <c r="LC364" s="11"/>
      <c r="LD364" s="11"/>
      <c r="LE364" s="11"/>
      <c r="LF364" s="11"/>
      <c r="LG364" s="11"/>
      <c r="LH364" s="11"/>
      <c r="LI364" s="11"/>
      <c r="LJ364" s="16"/>
      <c r="LK364" s="16"/>
      <c r="LL364" s="11"/>
      <c r="LM364" s="12"/>
      <c r="LN364" s="12"/>
      <c r="LO364" s="13"/>
      <c r="LP364" s="14"/>
      <c r="LQ364" s="11"/>
      <c r="LR364" s="11"/>
      <c r="LS364" s="11"/>
      <c r="LT364" s="11"/>
      <c r="LU364" s="11"/>
      <c r="LV364" s="11"/>
      <c r="LW364" s="11"/>
      <c r="LX364" s="11"/>
      <c r="LY364" s="11"/>
      <c r="LZ364" s="11"/>
      <c r="MA364" s="11"/>
      <c r="MB364" s="11"/>
      <c r="MC364" s="16"/>
      <c r="MD364" s="16"/>
      <c r="ME364" s="11"/>
      <c r="MF364" s="12"/>
      <c r="MG364" s="12"/>
      <c r="MH364" s="13"/>
      <c r="MI364" s="14"/>
      <c r="MJ364" s="11"/>
      <c r="MK364" s="11"/>
      <c r="ML364" s="11"/>
      <c r="MM364" s="11"/>
      <c r="MN364" s="11"/>
      <c r="MO364" s="11"/>
      <c r="MP364" s="11"/>
      <c r="MQ364" s="11"/>
      <c r="MR364" s="11"/>
      <c r="MS364" s="11"/>
      <c r="MT364" s="11"/>
      <c r="MU364" s="11"/>
      <c r="MV364" s="16"/>
      <c r="MW364" s="16"/>
      <c r="MX364" s="11"/>
      <c r="MY364" s="12"/>
      <c r="MZ364" s="12"/>
      <c r="NA364" s="13"/>
      <c r="NB364" s="14"/>
      <c r="NC364" s="11"/>
      <c r="ND364" s="11"/>
      <c r="NE364" s="11"/>
      <c r="NF364" s="11"/>
      <c r="NG364" s="11"/>
      <c r="NH364" s="11"/>
      <c r="NI364" s="11"/>
      <c r="NJ364" s="11"/>
      <c r="NK364" s="11"/>
      <c r="NL364" s="11"/>
      <c r="NM364" s="11"/>
      <c r="NN364" s="11"/>
      <c r="NO364" s="16"/>
      <c r="NP364" s="16"/>
      <c r="NQ364" s="11"/>
      <c r="NR364" s="12"/>
      <c r="NS364" s="12"/>
      <c r="NT364" s="13"/>
      <c r="NU364" s="14"/>
      <c r="NV364" s="11"/>
      <c r="NW364" s="11"/>
      <c r="NX364" s="11"/>
      <c r="NY364" s="11"/>
      <c r="NZ364" s="11"/>
      <c r="OA364" s="11"/>
      <c r="OB364" s="11"/>
      <c r="OC364" s="11"/>
      <c r="OD364" s="11"/>
      <c r="OE364" s="11"/>
      <c r="OF364" s="11"/>
      <c r="OG364" s="11"/>
      <c r="OH364" s="16"/>
      <c r="OI364" s="16"/>
      <c r="OJ364" s="11"/>
      <c r="OK364" s="12"/>
      <c r="OL364" s="12"/>
      <c r="OM364" s="13"/>
      <c r="ON364" s="14"/>
      <c r="OO364" s="11"/>
      <c r="OP364" s="11"/>
      <c r="OQ364" s="11"/>
      <c r="OR364" s="11"/>
      <c r="OS364" s="11"/>
      <c r="OT364" s="11"/>
      <c r="OU364" s="11"/>
      <c r="OV364" s="11"/>
      <c r="OW364" s="11"/>
      <c r="OX364" s="11"/>
      <c r="OY364" s="11"/>
      <c r="OZ364" s="11"/>
      <c r="PA364" s="16"/>
      <c r="PB364" s="16"/>
    </row>
    <row r="365" spans="1:418" ht="100" customHeight="1" x14ac:dyDescent="0.75">
      <c r="A365" s="12">
        <v>3680</v>
      </c>
      <c r="B365" s="12" t="s">
        <v>3677</v>
      </c>
      <c r="C365" s="12" t="s">
        <v>7790</v>
      </c>
      <c r="D365" s="26">
        <v>3000</v>
      </c>
      <c r="E365" s="27">
        <v>3383</v>
      </c>
      <c r="F365" s="12" t="s">
        <v>8218</v>
      </c>
      <c r="G365" s="12" t="s">
        <v>8223</v>
      </c>
      <c r="H365" s="12" t="s">
        <v>8245</v>
      </c>
      <c r="I365" s="12">
        <v>1475664834</v>
      </c>
      <c r="J365" s="12">
        <v>1473850434</v>
      </c>
      <c r="K365" s="12" t="b">
        <v>0</v>
      </c>
      <c r="L365" s="12">
        <v>34</v>
      </c>
      <c r="M365" s="12" t="b">
        <v>1</v>
      </c>
      <c r="N365" s="12" t="s">
        <v>8273</v>
      </c>
      <c r="O365" s="12" t="s">
        <v>8274</v>
      </c>
      <c r="P365" s="12">
        <v>113</v>
      </c>
      <c r="Q365" s="12">
        <v>99.5</v>
      </c>
      <c r="R365" s="15">
        <v>42627.454097222217</v>
      </c>
      <c r="S365" s="15">
        <v>42648.454097222217</v>
      </c>
      <c r="T365" s="11"/>
      <c r="U365" s="12"/>
      <c r="V365" s="12"/>
      <c r="W365" s="13"/>
      <c r="X365" s="14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6"/>
      <c r="AL365" s="16"/>
      <c r="AM365" s="11"/>
      <c r="AN365" s="12"/>
      <c r="AO365" s="12"/>
      <c r="AP365" s="13"/>
      <c r="AQ365" s="14"/>
      <c r="AR365" s="11"/>
      <c r="AS365" s="11"/>
      <c r="AT365" s="11"/>
      <c r="AU365" s="11"/>
      <c r="AV365" s="11"/>
      <c r="AW365" s="11"/>
      <c r="AX365" s="11"/>
      <c r="AY365" s="11"/>
      <c r="AZ365" s="11"/>
      <c r="BA365" s="11"/>
      <c r="BB365" s="11"/>
      <c r="BC365" s="11"/>
      <c r="BD365" s="16"/>
      <c r="BE365" s="16"/>
      <c r="BF365" s="11"/>
      <c r="BG365" s="12"/>
      <c r="BH365" s="12"/>
      <c r="BI365" s="13"/>
      <c r="BJ365" s="14"/>
      <c r="BK365" s="11"/>
      <c r="BL365" s="11"/>
      <c r="BM365" s="11"/>
      <c r="BN365" s="11"/>
      <c r="BO365" s="11"/>
      <c r="BP365" s="11"/>
      <c r="BQ365" s="11"/>
      <c r="BR365" s="11"/>
      <c r="BS365" s="11"/>
      <c r="BT365" s="11"/>
      <c r="BU365" s="11"/>
      <c r="BV365" s="11"/>
      <c r="BW365" s="16"/>
      <c r="BX365" s="16"/>
      <c r="BY365" s="11"/>
      <c r="BZ365" s="12"/>
      <c r="CA365" s="12"/>
      <c r="CB365" s="13"/>
      <c r="CC365" s="14"/>
      <c r="CD365" s="11"/>
      <c r="CE365" s="11"/>
      <c r="CF365" s="11"/>
      <c r="CG365" s="11"/>
      <c r="CH365" s="11"/>
      <c r="CI365" s="11"/>
      <c r="CJ365" s="11"/>
      <c r="CK365" s="11"/>
      <c r="CL365" s="11"/>
      <c r="CM365" s="11"/>
      <c r="CN365" s="11"/>
      <c r="CO365" s="11"/>
      <c r="CP365" s="16"/>
      <c r="CQ365" s="16"/>
      <c r="CR365" s="11"/>
      <c r="CS365" s="12"/>
      <c r="CT365" s="12"/>
      <c r="CU365" s="13"/>
      <c r="CV365" s="14"/>
      <c r="CW365" s="11"/>
      <c r="CX365" s="11"/>
      <c r="CY365" s="11"/>
      <c r="CZ365" s="11"/>
      <c r="DA365" s="11"/>
      <c r="DB365" s="11"/>
      <c r="DC365" s="11"/>
      <c r="DD365" s="11"/>
      <c r="DE365" s="11"/>
      <c r="DF365" s="11"/>
      <c r="DG365" s="11"/>
      <c r="DH365" s="11"/>
      <c r="DI365" s="16"/>
      <c r="DJ365" s="16"/>
      <c r="DK365" s="11"/>
      <c r="DL365" s="12"/>
      <c r="DM365" s="12"/>
      <c r="DN365" s="13"/>
      <c r="DO365" s="14"/>
      <c r="DP365" s="11"/>
      <c r="DQ365" s="11"/>
      <c r="DR365" s="11"/>
      <c r="DS365" s="11"/>
      <c r="DT365" s="11"/>
      <c r="DU365" s="11"/>
      <c r="DV365" s="11"/>
      <c r="DW365" s="11"/>
      <c r="DX365" s="11"/>
      <c r="DY365" s="11"/>
      <c r="DZ365" s="11"/>
      <c r="EA365" s="11"/>
      <c r="EB365" s="16"/>
      <c r="EC365" s="16"/>
      <c r="ED365" s="11"/>
      <c r="EE365" s="12"/>
      <c r="EF365" s="12"/>
      <c r="EG365" s="13"/>
      <c r="EH365" s="14"/>
      <c r="EI365" s="11"/>
      <c r="EJ365" s="11"/>
      <c r="EK365" s="11"/>
      <c r="EL365" s="11"/>
      <c r="EM365" s="11"/>
      <c r="EN365" s="11"/>
      <c r="EO365" s="11"/>
      <c r="EP365" s="11"/>
      <c r="EQ365" s="11"/>
      <c r="ER365" s="11"/>
      <c r="ES365" s="11"/>
      <c r="ET365" s="11"/>
      <c r="EU365" s="16"/>
      <c r="EV365" s="16"/>
      <c r="EW365" s="11"/>
      <c r="EX365" s="12"/>
      <c r="EY365" s="12"/>
      <c r="EZ365" s="13"/>
      <c r="FA365" s="14"/>
      <c r="FB365" s="11"/>
      <c r="FC365" s="11"/>
      <c r="FD365" s="11"/>
      <c r="FE365" s="11"/>
      <c r="FF365" s="11"/>
      <c r="FG365" s="11"/>
      <c r="FH365" s="11"/>
      <c r="FI365" s="11"/>
      <c r="FJ365" s="11"/>
      <c r="FK365" s="11"/>
      <c r="FL365" s="11"/>
      <c r="FM365" s="11"/>
      <c r="FN365" s="16"/>
      <c r="FO365" s="16"/>
      <c r="FP365" s="11"/>
      <c r="FQ365" s="12"/>
      <c r="FR365" s="12"/>
      <c r="FS365" s="13"/>
      <c r="FT365" s="14"/>
      <c r="FU365" s="11"/>
      <c r="FV365" s="11"/>
      <c r="FW365" s="11"/>
      <c r="FX365" s="11"/>
      <c r="FY365" s="11"/>
      <c r="FZ365" s="11"/>
      <c r="GA365" s="11"/>
      <c r="GB365" s="11"/>
      <c r="GC365" s="11"/>
      <c r="GD365" s="11"/>
      <c r="GE365" s="11"/>
      <c r="GF365" s="11"/>
      <c r="GG365" s="16"/>
      <c r="GH365" s="16"/>
      <c r="GI365" s="11"/>
      <c r="GJ365" s="12"/>
      <c r="GK365" s="12"/>
      <c r="GL365" s="13"/>
      <c r="GM365" s="14"/>
      <c r="GN365" s="11"/>
      <c r="GO365" s="11"/>
      <c r="GP365" s="11"/>
      <c r="GQ365" s="11"/>
      <c r="GR365" s="11"/>
      <c r="GS365" s="11"/>
      <c r="GT365" s="11"/>
      <c r="GU365" s="11"/>
      <c r="GV365" s="11"/>
      <c r="GW365" s="11"/>
      <c r="GX365" s="11"/>
      <c r="GY365" s="11"/>
      <c r="GZ365" s="16"/>
      <c r="HA365" s="16"/>
      <c r="HB365" s="11"/>
      <c r="HC365" s="12"/>
      <c r="HD365" s="12"/>
      <c r="HE365" s="13"/>
      <c r="HF365" s="14"/>
      <c r="HG365" s="11"/>
      <c r="HH365" s="11"/>
      <c r="HI365" s="11"/>
      <c r="HJ365" s="11"/>
      <c r="HK365" s="11"/>
      <c r="HL365" s="11"/>
      <c r="HM365" s="11"/>
      <c r="HN365" s="11"/>
      <c r="HO365" s="11"/>
      <c r="HP365" s="11"/>
      <c r="HQ365" s="11"/>
      <c r="HR365" s="11"/>
      <c r="HS365" s="16"/>
      <c r="HT365" s="16"/>
      <c r="HU365" s="11"/>
      <c r="HV365" s="12"/>
      <c r="HW365" s="12"/>
      <c r="HX365" s="13"/>
      <c r="HY365" s="14"/>
      <c r="HZ365" s="11"/>
      <c r="IA365" s="11"/>
      <c r="IB365" s="11"/>
      <c r="IC365" s="11"/>
      <c r="ID365" s="11"/>
      <c r="IE365" s="11"/>
      <c r="IF365" s="11"/>
      <c r="IG365" s="11"/>
      <c r="IH365" s="11"/>
      <c r="II365" s="11"/>
      <c r="IJ365" s="11"/>
      <c r="IK365" s="11"/>
      <c r="IL365" s="16"/>
      <c r="IM365" s="16"/>
      <c r="IN365" s="11"/>
      <c r="IO365" s="12"/>
      <c r="IP365" s="12"/>
      <c r="IQ365" s="13"/>
      <c r="IR365" s="14"/>
      <c r="IS365" s="11"/>
      <c r="IT365" s="11"/>
      <c r="IU365" s="11"/>
      <c r="IV365" s="11"/>
      <c r="IW365" s="11"/>
      <c r="IX365" s="11"/>
      <c r="IY365" s="11"/>
      <c r="IZ365" s="11"/>
      <c r="JA365" s="11"/>
      <c r="JB365" s="11"/>
      <c r="JC365" s="11"/>
      <c r="JD365" s="11"/>
      <c r="JE365" s="16"/>
      <c r="JF365" s="16"/>
      <c r="JG365" s="11"/>
      <c r="JH365" s="12"/>
      <c r="JI365" s="12"/>
      <c r="JJ365" s="13"/>
      <c r="JK365" s="14"/>
      <c r="JL365" s="11"/>
      <c r="JM365" s="11"/>
      <c r="JN365" s="11"/>
      <c r="JO365" s="11"/>
      <c r="JP365" s="11"/>
      <c r="JQ365" s="11"/>
      <c r="JR365" s="11"/>
      <c r="JS365" s="11"/>
      <c r="JT365" s="11"/>
      <c r="JU365" s="11"/>
      <c r="JV365" s="11"/>
      <c r="JW365" s="11"/>
      <c r="JX365" s="16"/>
      <c r="JY365" s="16"/>
      <c r="JZ365" s="11"/>
      <c r="KA365" s="12"/>
      <c r="KB365" s="12"/>
      <c r="KC365" s="13"/>
      <c r="KD365" s="14"/>
      <c r="KE365" s="11"/>
      <c r="KF365" s="11"/>
      <c r="KG365" s="11"/>
      <c r="KH365" s="11"/>
      <c r="KI365" s="11"/>
      <c r="KJ365" s="11"/>
      <c r="KK365" s="11"/>
      <c r="KL365" s="11"/>
      <c r="KM365" s="11"/>
      <c r="KN365" s="11"/>
      <c r="KO365" s="11"/>
      <c r="KP365" s="11"/>
      <c r="KQ365" s="16"/>
      <c r="KR365" s="16"/>
      <c r="KS365" s="11"/>
      <c r="KT365" s="12"/>
      <c r="KU365" s="12"/>
      <c r="KV365" s="13"/>
      <c r="KW365" s="14"/>
      <c r="KX365" s="11"/>
      <c r="KY365" s="11"/>
      <c r="KZ365" s="11"/>
      <c r="LA365" s="11"/>
      <c r="LB365" s="11"/>
      <c r="LC365" s="11"/>
      <c r="LD365" s="11"/>
      <c r="LE365" s="11"/>
      <c r="LF365" s="11"/>
      <c r="LG365" s="11"/>
      <c r="LH365" s="11"/>
      <c r="LI365" s="11"/>
      <c r="LJ365" s="16"/>
      <c r="LK365" s="16"/>
      <c r="LL365" s="11"/>
      <c r="LM365" s="12"/>
      <c r="LN365" s="12"/>
      <c r="LO365" s="13"/>
      <c r="LP365" s="14"/>
      <c r="LQ365" s="11"/>
      <c r="LR365" s="11"/>
      <c r="LS365" s="11"/>
      <c r="LT365" s="11"/>
      <c r="LU365" s="11"/>
      <c r="LV365" s="11"/>
      <c r="LW365" s="11"/>
      <c r="LX365" s="11"/>
      <c r="LY365" s="11"/>
      <c r="LZ365" s="11"/>
      <c r="MA365" s="11"/>
      <c r="MB365" s="11"/>
      <c r="MC365" s="16"/>
      <c r="MD365" s="16"/>
      <c r="ME365" s="11"/>
      <c r="MF365" s="12"/>
      <c r="MG365" s="12"/>
      <c r="MH365" s="13"/>
      <c r="MI365" s="14"/>
      <c r="MJ365" s="11"/>
      <c r="MK365" s="11"/>
      <c r="ML365" s="11"/>
      <c r="MM365" s="11"/>
      <c r="MN365" s="11"/>
      <c r="MO365" s="11"/>
      <c r="MP365" s="11"/>
      <c r="MQ365" s="11"/>
      <c r="MR365" s="11"/>
      <c r="MS365" s="11"/>
      <c r="MT365" s="11"/>
      <c r="MU365" s="11"/>
      <c r="MV365" s="16"/>
      <c r="MW365" s="16"/>
      <c r="MX365" s="11"/>
      <c r="MY365" s="12"/>
      <c r="MZ365" s="12"/>
      <c r="NA365" s="13"/>
      <c r="NB365" s="14"/>
      <c r="NC365" s="11"/>
      <c r="ND365" s="11"/>
      <c r="NE365" s="11"/>
      <c r="NF365" s="11"/>
      <c r="NG365" s="11"/>
      <c r="NH365" s="11"/>
      <c r="NI365" s="11"/>
      <c r="NJ365" s="11"/>
      <c r="NK365" s="11"/>
      <c r="NL365" s="11"/>
      <c r="NM365" s="11"/>
      <c r="NN365" s="11"/>
      <c r="NO365" s="16"/>
      <c r="NP365" s="16"/>
      <c r="NQ365" s="11"/>
      <c r="NR365" s="12"/>
      <c r="NS365" s="12"/>
      <c r="NT365" s="13"/>
      <c r="NU365" s="14"/>
      <c r="NV365" s="11"/>
      <c r="NW365" s="11"/>
      <c r="NX365" s="11"/>
      <c r="NY365" s="11"/>
      <c r="NZ365" s="11"/>
      <c r="OA365" s="11"/>
      <c r="OB365" s="11"/>
      <c r="OC365" s="11"/>
      <c r="OD365" s="11"/>
      <c r="OE365" s="11"/>
      <c r="OF365" s="11"/>
      <c r="OG365" s="11"/>
      <c r="OH365" s="16"/>
      <c r="OI365" s="16"/>
      <c r="OJ365" s="11"/>
      <c r="OK365" s="12"/>
      <c r="OL365" s="12"/>
      <c r="OM365" s="13"/>
      <c r="ON365" s="14"/>
      <c r="OO365" s="11"/>
      <c r="OP365" s="11"/>
      <c r="OQ365" s="11"/>
      <c r="OR365" s="11"/>
      <c r="OS365" s="11"/>
      <c r="OT365" s="11"/>
      <c r="OU365" s="11"/>
      <c r="OV365" s="11"/>
      <c r="OW365" s="11"/>
      <c r="OX365" s="11"/>
      <c r="OY365" s="11"/>
      <c r="OZ365" s="11"/>
      <c r="PA365" s="16"/>
      <c r="PB365" s="16"/>
    </row>
    <row r="366" spans="1:418" ht="100" customHeight="1" x14ac:dyDescent="0.75">
      <c r="A366" s="12">
        <v>3681</v>
      </c>
      <c r="B366" s="12" t="s">
        <v>3678</v>
      </c>
      <c r="C366" s="12" t="s">
        <v>7791</v>
      </c>
      <c r="D366" s="26">
        <v>1000</v>
      </c>
      <c r="E366" s="27">
        <v>1119</v>
      </c>
      <c r="F366" s="12" t="s">
        <v>8218</v>
      </c>
      <c r="G366" s="12" t="s">
        <v>8223</v>
      </c>
      <c r="H366" s="12" t="s">
        <v>8245</v>
      </c>
      <c r="I366" s="12">
        <v>1452872290</v>
      </c>
      <c r="J366" s="12">
        <v>1452008290</v>
      </c>
      <c r="K366" s="12" t="b">
        <v>0</v>
      </c>
      <c r="L366" s="12">
        <v>18</v>
      </c>
      <c r="M366" s="12" t="b">
        <v>1</v>
      </c>
      <c r="N366" s="12" t="s">
        <v>8273</v>
      </c>
      <c r="O366" s="12" t="s">
        <v>8274</v>
      </c>
      <c r="P366" s="12">
        <v>112</v>
      </c>
      <c r="Q366" s="12">
        <v>62.17</v>
      </c>
      <c r="R366" s="15">
        <v>42374.651504629626</v>
      </c>
      <c r="S366" s="15">
        <v>42384.651504629626</v>
      </c>
      <c r="T366" s="11"/>
      <c r="U366" s="12"/>
      <c r="V366" s="12"/>
      <c r="W366" s="13"/>
      <c r="X366" s="14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6"/>
      <c r="AL366" s="16"/>
      <c r="AM366" s="11"/>
      <c r="AN366" s="12"/>
      <c r="AO366" s="12"/>
      <c r="AP366" s="13"/>
      <c r="AQ366" s="14"/>
      <c r="AR366" s="11"/>
      <c r="AS366" s="11"/>
      <c r="AT366" s="11"/>
      <c r="AU366" s="11"/>
      <c r="AV366" s="11"/>
      <c r="AW366" s="11"/>
      <c r="AX366" s="11"/>
      <c r="AY366" s="11"/>
      <c r="AZ366" s="11"/>
      <c r="BA366" s="11"/>
      <c r="BB366" s="11"/>
      <c r="BC366" s="11"/>
      <c r="BD366" s="16"/>
      <c r="BE366" s="16"/>
      <c r="BF366" s="11"/>
      <c r="BG366" s="12"/>
      <c r="BH366" s="12"/>
      <c r="BI366" s="13"/>
      <c r="BJ366" s="14"/>
      <c r="BK366" s="11"/>
      <c r="BL366" s="11"/>
      <c r="BM366" s="11"/>
      <c r="BN366" s="11"/>
      <c r="BO366" s="11"/>
      <c r="BP366" s="11"/>
      <c r="BQ366" s="11"/>
      <c r="BR366" s="11"/>
      <c r="BS366" s="11"/>
      <c r="BT366" s="11"/>
      <c r="BU366" s="11"/>
      <c r="BV366" s="11"/>
      <c r="BW366" s="16"/>
      <c r="BX366" s="16"/>
      <c r="BY366" s="11"/>
      <c r="BZ366" s="12"/>
      <c r="CA366" s="12"/>
      <c r="CB366" s="13"/>
      <c r="CC366" s="14"/>
      <c r="CD366" s="11"/>
      <c r="CE366" s="11"/>
      <c r="CF366" s="11"/>
      <c r="CG366" s="11"/>
      <c r="CH366" s="11"/>
      <c r="CI366" s="11"/>
      <c r="CJ366" s="11"/>
      <c r="CK366" s="11"/>
      <c r="CL366" s="11"/>
      <c r="CM366" s="11"/>
      <c r="CN366" s="11"/>
      <c r="CO366" s="11"/>
      <c r="CP366" s="16"/>
      <c r="CQ366" s="16"/>
      <c r="CR366" s="11"/>
      <c r="CS366" s="12"/>
      <c r="CT366" s="12"/>
      <c r="CU366" s="13"/>
      <c r="CV366" s="14"/>
      <c r="CW366" s="11"/>
      <c r="CX366" s="11"/>
      <c r="CY366" s="11"/>
      <c r="CZ366" s="11"/>
      <c r="DA366" s="11"/>
      <c r="DB366" s="11"/>
      <c r="DC366" s="11"/>
      <c r="DD366" s="11"/>
      <c r="DE366" s="11"/>
      <c r="DF366" s="11"/>
      <c r="DG366" s="11"/>
      <c r="DH366" s="11"/>
      <c r="DI366" s="16"/>
      <c r="DJ366" s="16"/>
      <c r="DK366" s="11"/>
      <c r="DL366" s="12"/>
      <c r="DM366" s="12"/>
      <c r="DN366" s="13"/>
      <c r="DO366" s="14"/>
      <c r="DP366" s="11"/>
      <c r="DQ366" s="11"/>
      <c r="DR366" s="11"/>
      <c r="DS366" s="11"/>
      <c r="DT366" s="11"/>
      <c r="DU366" s="11"/>
      <c r="DV366" s="11"/>
      <c r="DW366" s="11"/>
      <c r="DX366" s="11"/>
      <c r="DY366" s="11"/>
      <c r="DZ366" s="11"/>
      <c r="EA366" s="11"/>
      <c r="EB366" s="16"/>
      <c r="EC366" s="16"/>
      <c r="ED366" s="11"/>
      <c r="EE366" s="12"/>
      <c r="EF366" s="12"/>
      <c r="EG366" s="13"/>
      <c r="EH366" s="14"/>
      <c r="EI366" s="11"/>
      <c r="EJ366" s="11"/>
      <c r="EK366" s="11"/>
      <c r="EL366" s="11"/>
      <c r="EM366" s="11"/>
      <c r="EN366" s="11"/>
      <c r="EO366" s="11"/>
      <c r="EP366" s="11"/>
      <c r="EQ366" s="11"/>
      <c r="ER366" s="11"/>
      <c r="ES366" s="11"/>
      <c r="ET366" s="11"/>
      <c r="EU366" s="16"/>
      <c r="EV366" s="16"/>
      <c r="EW366" s="11"/>
      <c r="EX366" s="12"/>
      <c r="EY366" s="12"/>
      <c r="EZ366" s="13"/>
      <c r="FA366" s="14"/>
      <c r="FB366" s="11"/>
      <c r="FC366" s="11"/>
      <c r="FD366" s="11"/>
      <c r="FE366" s="11"/>
      <c r="FF366" s="11"/>
      <c r="FG366" s="11"/>
      <c r="FH366" s="11"/>
      <c r="FI366" s="11"/>
      <c r="FJ366" s="11"/>
      <c r="FK366" s="11"/>
      <c r="FL366" s="11"/>
      <c r="FM366" s="11"/>
      <c r="FN366" s="16"/>
      <c r="FO366" s="16"/>
      <c r="FP366" s="11"/>
      <c r="FQ366" s="12"/>
      <c r="FR366" s="12"/>
      <c r="FS366" s="13"/>
      <c r="FT366" s="14"/>
      <c r="FU366" s="11"/>
      <c r="FV366" s="11"/>
      <c r="FW366" s="11"/>
      <c r="FX366" s="11"/>
      <c r="FY366" s="11"/>
      <c r="FZ366" s="11"/>
      <c r="GA366" s="11"/>
      <c r="GB366" s="11"/>
      <c r="GC366" s="11"/>
      <c r="GD366" s="11"/>
      <c r="GE366" s="11"/>
      <c r="GF366" s="11"/>
      <c r="GG366" s="16"/>
      <c r="GH366" s="16"/>
      <c r="GI366" s="11"/>
      <c r="GJ366" s="12"/>
      <c r="GK366" s="12"/>
      <c r="GL366" s="13"/>
      <c r="GM366" s="14"/>
      <c r="GN366" s="11"/>
      <c r="GO366" s="11"/>
      <c r="GP366" s="11"/>
      <c r="GQ366" s="11"/>
      <c r="GR366" s="11"/>
      <c r="GS366" s="11"/>
      <c r="GT366" s="11"/>
      <c r="GU366" s="11"/>
      <c r="GV366" s="11"/>
      <c r="GW366" s="11"/>
      <c r="GX366" s="11"/>
      <c r="GY366" s="11"/>
      <c r="GZ366" s="16"/>
      <c r="HA366" s="16"/>
      <c r="HB366" s="11"/>
      <c r="HC366" s="12"/>
      <c r="HD366" s="12"/>
      <c r="HE366" s="13"/>
      <c r="HF366" s="14"/>
      <c r="HG366" s="11"/>
      <c r="HH366" s="11"/>
      <c r="HI366" s="11"/>
      <c r="HJ366" s="11"/>
      <c r="HK366" s="11"/>
      <c r="HL366" s="11"/>
      <c r="HM366" s="11"/>
      <c r="HN366" s="11"/>
      <c r="HO366" s="11"/>
      <c r="HP366" s="11"/>
      <c r="HQ366" s="11"/>
      <c r="HR366" s="11"/>
      <c r="HS366" s="16"/>
      <c r="HT366" s="16"/>
      <c r="HU366" s="11"/>
      <c r="HV366" s="12"/>
      <c r="HW366" s="12"/>
      <c r="HX366" s="13"/>
      <c r="HY366" s="14"/>
      <c r="HZ366" s="11"/>
      <c r="IA366" s="11"/>
      <c r="IB366" s="11"/>
      <c r="IC366" s="11"/>
      <c r="ID366" s="11"/>
      <c r="IE366" s="11"/>
      <c r="IF366" s="11"/>
      <c r="IG366" s="11"/>
      <c r="IH366" s="11"/>
      <c r="II366" s="11"/>
      <c r="IJ366" s="11"/>
      <c r="IK366" s="11"/>
      <c r="IL366" s="16"/>
      <c r="IM366" s="16"/>
      <c r="IN366" s="11"/>
      <c r="IO366" s="12"/>
      <c r="IP366" s="12"/>
      <c r="IQ366" s="13"/>
      <c r="IR366" s="14"/>
      <c r="IS366" s="11"/>
      <c r="IT366" s="11"/>
      <c r="IU366" s="11"/>
      <c r="IV366" s="11"/>
      <c r="IW366" s="11"/>
      <c r="IX366" s="11"/>
      <c r="IY366" s="11"/>
      <c r="IZ366" s="11"/>
      <c r="JA366" s="11"/>
      <c r="JB366" s="11"/>
      <c r="JC366" s="11"/>
      <c r="JD366" s="11"/>
      <c r="JE366" s="16"/>
      <c r="JF366" s="16"/>
      <c r="JG366" s="11"/>
      <c r="JH366" s="12"/>
      <c r="JI366" s="12"/>
      <c r="JJ366" s="13"/>
      <c r="JK366" s="14"/>
      <c r="JL366" s="11"/>
      <c r="JM366" s="11"/>
      <c r="JN366" s="11"/>
      <c r="JO366" s="11"/>
      <c r="JP366" s="11"/>
      <c r="JQ366" s="11"/>
      <c r="JR366" s="11"/>
      <c r="JS366" s="11"/>
      <c r="JT366" s="11"/>
      <c r="JU366" s="11"/>
      <c r="JV366" s="11"/>
      <c r="JW366" s="11"/>
      <c r="JX366" s="16"/>
      <c r="JY366" s="16"/>
      <c r="JZ366" s="11"/>
      <c r="KA366" s="12"/>
      <c r="KB366" s="12"/>
      <c r="KC366" s="13"/>
      <c r="KD366" s="14"/>
      <c r="KE366" s="11"/>
      <c r="KF366" s="11"/>
      <c r="KG366" s="11"/>
      <c r="KH366" s="11"/>
      <c r="KI366" s="11"/>
      <c r="KJ366" s="11"/>
      <c r="KK366" s="11"/>
      <c r="KL366" s="11"/>
      <c r="KM366" s="11"/>
      <c r="KN366" s="11"/>
      <c r="KO366" s="11"/>
      <c r="KP366" s="11"/>
      <c r="KQ366" s="16"/>
      <c r="KR366" s="16"/>
      <c r="KS366" s="11"/>
      <c r="KT366" s="12"/>
      <c r="KU366" s="12"/>
      <c r="KV366" s="13"/>
      <c r="KW366" s="14"/>
      <c r="KX366" s="11"/>
      <c r="KY366" s="11"/>
      <c r="KZ366" s="11"/>
      <c r="LA366" s="11"/>
      <c r="LB366" s="11"/>
      <c r="LC366" s="11"/>
      <c r="LD366" s="11"/>
      <c r="LE366" s="11"/>
      <c r="LF366" s="11"/>
      <c r="LG366" s="11"/>
      <c r="LH366" s="11"/>
      <c r="LI366" s="11"/>
      <c r="LJ366" s="16"/>
      <c r="LK366" s="16"/>
      <c r="LL366" s="11"/>
      <c r="LM366" s="12"/>
      <c r="LN366" s="12"/>
      <c r="LO366" s="13"/>
      <c r="LP366" s="14"/>
      <c r="LQ366" s="11"/>
      <c r="LR366" s="11"/>
      <c r="LS366" s="11"/>
      <c r="LT366" s="11"/>
      <c r="LU366" s="11"/>
      <c r="LV366" s="11"/>
      <c r="LW366" s="11"/>
      <c r="LX366" s="11"/>
      <c r="LY366" s="11"/>
      <c r="LZ366" s="11"/>
      <c r="MA366" s="11"/>
      <c r="MB366" s="11"/>
      <c r="MC366" s="16"/>
      <c r="MD366" s="16"/>
      <c r="ME366" s="11"/>
      <c r="MF366" s="12"/>
      <c r="MG366" s="12"/>
      <c r="MH366" s="13"/>
      <c r="MI366" s="14"/>
      <c r="MJ366" s="11"/>
      <c r="MK366" s="11"/>
      <c r="ML366" s="11"/>
      <c r="MM366" s="11"/>
      <c r="MN366" s="11"/>
      <c r="MO366" s="11"/>
      <c r="MP366" s="11"/>
      <c r="MQ366" s="11"/>
      <c r="MR366" s="11"/>
      <c r="MS366" s="11"/>
      <c r="MT366" s="11"/>
      <c r="MU366" s="11"/>
      <c r="MV366" s="16"/>
      <c r="MW366" s="16"/>
      <c r="MX366" s="11"/>
      <c r="MY366" s="12"/>
      <c r="MZ366" s="12"/>
      <c r="NA366" s="13"/>
      <c r="NB366" s="14"/>
      <c r="NC366" s="11"/>
      <c r="ND366" s="11"/>
      <c r="NE366" s="11"/>
      <c r="NF366" s="11"/>
      <c r="NG366" s="11"/>
      <c r="NH366" s="11"/>
      <c r="NI366" s="11"/>
      <c r="NJ366" s="11"/>
      <c r="NK366" s="11"/>
      <c r="NL366" s="11"/>
      <c r="NM366" s="11"/>
      <c r="NN366" s="11"/>
      <c r="NO366" s="16"/>
      <c r="NP366" s="16"/>
      <c r="NQ366" s="11"/>
      <c r="NR366" s="12"/>
      <c r="NS366" s="12"/>
      <c r="NT366" s="13"/>
      <c r="NU366" s="14"/>
      <c r="NV366" s="11"/>
      <c r="NW366" s="11"/>
      <c r="NX366" s="11"/>
      <c r="NY366" s="11"/>
      <c r="NZ366" s="11"/>
      <c r="OA366" s="11"/>
      <c r="OB366" s="11"/>
      <c r="OC366" s="11"/>
      <c r="OD366" s="11"/>
      <c r="OE366" s="11"/>
      <c r="OF366" s="11"/>
      <c r="OG366" s="11"/>
      <c r="OH366" s="16"/>
      <c r="OI366" s="16"/>
      <c r="OJ366" s="11"/>
      <c r="OK366" s="12"/>
      <c r="OL366" s="12"/>
      <c r="OM366" s="13"/>
      <c r="ON366" s="14"/>
      <c r="OO366" s="11"/>
      <c r="OP366" s="11"/>
      <c r="OQ366" s="11"/>
      <c r="OR366" s="11"/>
      <c r="OS366" s="11"/>
      <c r="OT366" s="11"/>
      <c r="OU366" s="11"/>
      <c r="OV366" s="11"/>
      <c r="OW366" s="11"/>
      <c r="OX366" s="11"/>
      <c r="OY366" s="11"/>
      <c r="OZ366" s="11"/>
      <c r="PA366" s="16"/>
      <c r="PB366" s="16"/>
    </row>
    <row r="367" spans="1:418" ht="100" customHeight="1" x14ac:dyDescent="0.75">
      <c r="A367" s="12">
        <v>3682</v>
      </c>
      <c r="B367" s="12" t="s">
        <v>3679</v>
      </c>
      <c r="C367" s="12" t="s">
        <v>7792</v>
      </c>
      <c r="D367" s="26">
        <v>3000</v>
      </c>
      <c r="E367" s="27">
        <v>4176</v>
      </c>
      <c r="F367" s="12" t="s">
        <v>8218</v>
      </c>
      <c r="G367" s="12" t="s">
        <v>8223</v>
      </c>
      <c r="H367" s="12" t="s">
        <v>8245</v>
      </c>
      <c r="I367" s="12">
        <v>1402901940</v>
      </c>
      <c r="J367" s="12">
        <v>1399998418</v>
      </c>
      <c r="K367" s="12" t="b">
        <v>0</v>
      </c>
      <c r="L367" s="12">
        <v>67</v>
      </c>
      <c r="M367" s="12" t="b">
        <v>1</v>
      </c>
      <c r="N367" s="12" t="s">
        <v>8273</v>
      </c>
      <c r="O367" s="12" t="s">
        <v>8274</v>
      </c>
      <c r="P367" s="12">
        <v>139</v>
      </c>
      <c r="Q367" s="12">
        <v>62.33</v>
      </c>
      <c r="R367" s="15">
        <v>41772.685393518521</v>
      </c>
      <c r="S367" s="15">
        <v>41806.290972222225</v>
      </c>
      <c r="T367" s="11"/>
      <c r="U367" s="12"/>
      <c r="V367" s="12"/>
      <c r="W367" s="13"/>
      <c r="X367" s="14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6"/>
      <c r="AL367" s="16"/>
      <c r="AM367" s="11"/>
      <c r="AN367" s="12"/>
      <c r="AO367" s="12"/>
      <c r="AP367" s="13"/>
      <c r="AQ367" s="14"/>
      <c r="AR367" s="11"/>
      <c r="AS367" s="11"/>
      <c r="AT367" s="11"/>
      <c r="AU367" s="11"/>
      <c r="AV367" s="11"/>
      <c r="AW367" s="11"/>
      <c r="AX367" s="11"/>
      <c r="AY367" s="11"/>
      <c r="AZ367" s="11"/>
      <c r="BA367" s="11"/>
      <c r="BB367" s="11"/>
      <c r="BC367" s="11"/>
      <c r="BD367" s="16"/>
      <c r="BE367" s="16"/>
      <c r="BF367" s="11"/>
      <c r="BG367" s="12"/>
      <c r="BH367" s="12"/>
      <c r="BI367" s="13"/>
      <c r="BJ367" s="14"/>
      <c r="BK367" s="11"/>
      <c r="BL367" s="11"/>
      <c r="BM367" s="11"/>
      <c r="BN367" s="11"/>
      <c r="BO367" s="11"/>
      <c r="BP367" s="11"/>
      <c r="BQ367" s="11"/>
      <c r="BR367" s="11"/>
      <c r="BS367" s="11"/>
      <c r="BT367" s="11"/>
      <c r="BU367" s="11"/>
      <c r="BV367" s="11"/>
      <c r="BW367" s="16"/>
      <c r="BX367" s="16"/>
      <c r="BY367" s="11"/>
      <c r="BZ367" s="12"/>
      <c r="CA367" s="12"/>
      <c r="CB367" s="13"/>
      <c r="CC367" s="14"/>
      <c r="CD367" s="11"/>
      <c r="CE367" s="11"/>
      <c r="CF367" s="11"/>
      <c r="CG367" s="11"/>
      <c r="CH367" s="11"/>
      <c r="CI367" s="11"/>
      <c r="CJ367" s="11"/>
      <c r="CK367" s="11"/>
      <c r="CL367" s="11"/>
      <c r="CM367" s="11"/>
      <c r="CN367" s="11"/>
      <c r="CO367" s="11"/>
      <c r="CP367" s="16"/>
      <c r="CQ367" s="16"/>
      <c r="CR367" s="11"/>
      <c r="CS367" s="12"/>
      <c r="CT367" s="12"/>
      <c r="CU367" s="13"/>
      <c r="CV367" s="14"/>
      <c r="CW367" s="11"/>
      <c r="CX367" s="11"/>
      <c r="CY367" s="11"/>
      <c r="CZ367" s="11"/>
      <c r="DA367" s="11"/>
      <c r="DB367" s="11"/>
      <c r="DC367" s="11"/>
      <c r="DD367" s="11"/>
      <c r="DE367" s="11"/>
      <c r="DF367" s="11"/>
      <c r="DG367" s="11"/>
      <c r="DH367" s="11"/>
      <c r="DI367" s="16"/>
      <c r="DJ367" s="16"/>
      <c r="DK367" s="11"/>
      <c r="DL367" s="12"/>
      <c r="DM367" s="12"/>
      <c r="DN367" s="13"/>
      <c r="DO367" s="14"/>
      <c r="DP367" s="11"/>
      <c r="DQ367" s="11"/>
      <c r="DR367" s="11"/>
      <c r="DS367" s="11"/>
      <c r="DT367" s="11"/>
      <c r="DU367" s="11"/>
      <c r="DV367" s="11"/>
      <c r="DW367" s="11"/>
      <c r="DX367" s="11"/>
      <c r="DY367" s="11"/>
      <c r="DZ367" s="11"/>
      <c r="EA367" s="11"/>
      <c r="EB367" s="16"/>
      <c r="EC367" s="16"/>
      <c r="ED367" s="11"/>
      <c r="EE367" s="12"/>
      <c r="EF367" s="12"/>
      <c r="EG367" s="13"/>
      <c r="EH367" s="14"/>
      <c r="EI367" s="11"/>
      <c r="EJ367" s="11"/>
      <c r="EK367" s="11"/>
      <c r="EL367" s="11"/>
      <c r="EM367" s="11"/>
      <c r="EN367" s="11"/>
      <c r="EO367" s="11"/>
      <c r="EP367" s="11"/>
      <c r="EQ367" s="11"/>
      <c r="ER367" s="11"/>
      <c r="ES367" s="11"/>
      <c r="ET367" s="11"/>
      <c r="EU367" s="16"/>
      <c r="EV367" s="16"/>
      <c r="EW367" s="11"/>
      <c r="EX367" s="12"/>
      <c r="EY367" s="12"/>
      <c r="EZ367" s="13"/>
      <c r="FA367" s="14"/>
      <c r="FB367" s="11"/>
      <c r="FC367" s="11"/>
      <c r="FD367" s="11"/>
      <c r="FE367" s="11"/>
      <c r="FF367" s="11"/>
      <c r="FG367" s="11"/>
      <c r="FH367" s="11"/>
      <c r="FI367" s="11"/>
      <c r="FJ367" s="11"/>
      <c r="FK367" s="11"/>
      <c r="FL367" s="11"/>
      <c r="FM367" s="11"/>
      <c r="FN367" s="16"/>
      <c r="FO367" s="16"/>
      <c r="FP367" s="11"/>
      <c r="FQ367" s="12"/>
      <c r="FR367" s="12"/>
      <c r="FS367" s="13"/>
      <c r="FT367" s="14"/>
      <c r="FU367" s="11"/>
      <c r="FV367" s="11"/>
      <c r="FW367" s="11"/>
      <c r="FX367" s="11"/>
      <c r="FY367" s="11"/>
      <c r="FZ367" s="11"/>
      <c r="GA367" s="11"/>
      <c r="GB367" s="11"/>
      <c r="GC367" s="11"/>
      <c r="GD367" s="11"/>
      <c r="GE367" s="11"/>
      <c r="GF367" s="11"/>
      <c r="GG367" s="16"/>
      <c r="GH367" s="16"/>
      <c r="GI367" s="11"/>
      <c r="GJ367" s="12"/>
      <c r="GK367" s="12"/>
      <c r="GL367" s="13"/>
      <c r="GM367" s="14"/>
      <c r="GN367" s="11"/>
      <c r="GO367" s="11"/>
      <c r="GP367" s="11"/>
      <c r="GQ367" s="11"/>
      <c r="GR367" s="11"/>
      <c r="GS367" s="11"/>
      <c r="GT367" s="11"/>
      <c r="GU367" s="11"/>
      <c r="GV367" s="11"/>
      <c r="GW367" s="11"/>
      <c r="GX367" s="11"/>
      <c r="GY367" s="11"/>
      <c r="GZ367" s="16"/>
      <c r="HA367" s="16"/>
      <c r="HB367" s="11"/>
      <c r="HC367" s="12"/>
      <c r="HD367" s="12"/>
      <c r="HE367" s="13"/>
      <c r="HF367" s="14"/>
      <c r="HG367" s="11"/>
      <c r="HH367" s="11"/>
      <c r="HI367" s="11"/>
      <c r="HJ367" s="11"/>
      <c r="HK367" s="11"/>
      <c r="HL367" s="11"/>
      <c r="HM367" s="11"/>
      <c r="HN367" s="11"/>
      <c r="HO367" s="11"/>
      <c r="HP367" s="11"/>
      <c r="HQ367" s="11"/>
      <c r="HR367" s="11"/>
      <c r="HS367" s="16"/>
      <c r="HT367" s="16"/>
      <c r="HU367" s="11"/>
      <c r="HV367" s="12"/>
      <c r="HW367" s="12"/>
      <c r="HX367" s="13"/>
      <c r="HY367" s="14"/>
      <c r="HZ367" s="11"/>
      <c r="IA367" s="11"/>
      <c r="IB367" s="11"/>
      <c r="IC367" s="11"/>
      <c r="ID367" s="11"/>
      <c r="IE367" s="11"/>
      <c r="IF367" s="11"/>
      <c r="IG367" s="11"/>
      <c r="IH367" s="11"/>
      <c r="II367" s="11"/>
      <c r="IJ367" s="11"/>
      <c r="IK367" s="11"/>
      <c r="IL367" s="16"/>
      <c r="IM367" s="16"/>
      <c r="IN367" s="11"/>
      <c r="IO367" s="12"/>
      <c r="IP367" s="12"/>
      <c r="IQ367" s="13"/>
      <c r="IR367" s="14"/>
      <c r="IS367" s="11"/>
      <c r="IT367" s="11"/>
      <c r="IU367" s="11"/>
      <c r="IV367" s="11"/>
      <c r="IW367" s="11"/>
      <c r="IX367" s="11"/>
      <c r="IY367" s="11"/>
      <c r="IZ367" s="11"/>
      <c r="JA367" s="11"/>
      <c r="JB367" s="11"/>
      <c r="JC367" s="11"/>
      <c r="JD367" s="11"/>
      <c r="JE367" s="16"/>
      <c r="JF367" s="16"/>
      <c r="JG367" s="11"/>
      <c r="JH367" s="12"/>
      <c r="JI367" s="12"/>
      <c r="JJ367" s="13"/>
      <c r="JK367" s="14"/>
      <c r="JL367" s="11"/>
      <c r="JM367" s="11"/>
      <c r="JN367" s="11"/>
      <c r="JO367" s="11"/>
      <c r="JP367" s="11"/>
      <c r="JQ367" s="11"/>
      <c r="JR367" s="11"/>
      <c r="JS367" s="11"/>
      <c r="JT367" s="11"/>
      <c r="JU367" s="11"/>
      <c r="JV367" s="11"/>
      <c r="JW367" s="11"/>
      <c r="JX367" s="16"/>
      <c r="JY367" s="16"/>
      <c r="JZ367" s="11"/>
      <c r="KA367" s="12"/>
      <c r="KB367" s="12"/>
      <c r="KC367" s="13"/>
      <c r="KD367" s="14"/>
      <c r="KE367" s="11"/>
      <c r="KF367" s="11"/>
      <c r="KG367" s="11"/>
      <c r="KH367" s="11"/>
      <c r="KI367" s="11"/>
      <c r="KJ367" s="11"/>
      <c r="KK367" s="11"/>
      <c r="KL367" s="11"/>
      <c r="KM367" s="11"/>
      <c r="KN367" s="11"/>
      <c r="KO367" s="11"/>
      <c r="KP367" s="11"/>
      <c r="KQ367" s="16"/>
      <c r="KR367" s="16"/>
      <c r="KS367" s="11"/>
      <c r="KT367" s="12"/>
      <c r="KU367" s="12"/>
      <c r="KV367" s="13"/>
      <c r="KW367" s="14"/>
      <c r="KX367" s="11"/>
      <c r="KY367" s="11"/>
      <c r="KZ367" s="11"/>
      <c r="LA367" s="11"/>
      <c r="LB367" s="11"/>
      <c r="LC367" s="11"/>
      <c r="LD367" s="11"/>
      <c r="LE367" s="11"/>
      <c r="LF367" s="11"/>
      <c r="LG367" s="11"/>
      <c r="LH367" s="11"/>
      <c r="LI367" s="11"/>
      <c r="LJ367" s="16"/>
      <c r="LK367" s="16"/>
      <c r="LL367" s="11"/>
      <c r="LM367" s="12"/>
      <c r="LN367" s="12"/>
      <c r="LO367" s="13"/>
      <c r="LP367" s="14"/>
      <c r="LQ367" s="11"/>
      <c r="LR367" s="11"/>
      <c r="LS367" s="11"/>
      <c r="LT367" s="11"/>
      <c r="LU367" s="11"/>
      <c r="LV367" s="11"/>
      <c r="LW367" s="11"/>
      <c r="LX367" s="11"/>
      <c r="LY367" s="11"/>
      <c r="LZ367" s="11"/>
      <c r="MA367" s="11"/>
      <c r="MB367" s="11"/>
      <c r="MC367" s="16"/>
      <c r="MD367" s="16"/>
      <c r="ME367" s="11"/>
      <c r="MF367" s="12"/>
      <c r="MG367" s="12"/>
      <c r="MH367" s="13"/>
      <c r="MI367" s="14"/>
      <c r="MJ367" s="11"/>
      <c r="MK367" s="11"/>
      <c r="ML367" s="11"/>
      <c r="MM367" s="11"/>
      <c r="MN367" s="11"/>
      <c r="MO367" s="11"/>
      <c r="MP367" s="11"/>
      <c r="MQ367" s="11"/>
      <c r="MR367" s="11"/>
      <c r="MS367" s="11"/>
      <c r="MT367" s="11"/>
      <c r="MU367" s="11"/>
      <c r="MV367" s="16"/>
      <c r="MW367" s="16"/>
      <c r="MX367" s="11"/>
      <c r="MY367" s="12"/>
      <c r="MZ367" s="12"/>
      <c r="NA367" s="13"/>
      <c r="NB367" s="14"/>
      <c r="NC367" s="11"/>
      <c r="ND367" s="11"/>
      <c r="NE367" s="11"/>
      <c r="NF367" s="11"/>
      <c r="NG367" s="11"/>
      <c r="NH367" s="11"/>
      <c r="NI367" s="11"/>
      <c r="NJ367" s="11"/>
      <c r="NK367" s="11"/>
      <c r="NL367" s="11"/>
      <c r="NM367" s="11"/>
      <c r="NN367" s="11"/>
      <c r="NO367" s="16"/>
      <c r="NP367" s="16"/>
      <c r="NQ367" s="11"/>
      <c r="NR367" s="12"/>
      <c r="NS367" s="12"/>
      <c r="NT367" s="13"/>
      <c r="NU367" s="14"/>
      <c r="NV367" s="11"/>
      <c r="NW367" s="11"/>
      <c r="NX367" s="11"/>
      <c r="NY367" s="11"/>
      <c r="NZ367" s="11"/>
      <c r="OA367" s="11"/>
      <c r="OB367" s="11"/>
      <c r="OC367" s="11"/>
      <c r="OD367" s="11"/>
      <c r="OE367" s="11"/>
      <c r="OF367" s="11"/>
      <c r="OG367" s="11"/>
      <c r="OH367" s="16"/>
      <c r="OI367" s="16"/>
      <c r="OJ367" s="11"/>
      <c r="OK367" s="12"/>
      <c r="OL367" s="12"/>
      <c r="OM367" s="13"/>
      <c r="ON367" s="14"/>
      <c r="OO367" s="11"/>
      <c r="OP367" s="11"/>
      <c r="OQ367" s="11"/>
      <c r="OR367" s="11"/>
      <c r="OS367" s="11"/>
      <c r="OT367" s="11"/>
      <c r="OU367" s="11"/>
      <c r="OV367" s="11"/>
      <c r="OW367" s="11"/>
      <c r="OX367" s="11"/>
      <c r="OY367" s="11"/>
      <c r="OZ367" s="11"/>
      <c r="PA367" s="16"/>
      <c r="PB367" s="16"/>
    </row>
    <row r="368" spans="1:418" ht="100" customHeight="1" x14ac:dyDescent="0.75">
      <c r="A368" s="12">
        <v>3683</v>
      </c>
      <c r="B368" s="12" t="s">
        <v>3680</v>
      </c>
      <c r="C368" s="12" t="s">
        <v>7793</v>
      </c>
      <c r="D368" s="26">
        <v>3500</v>
      </c>
      <c r="E368" s="27">
        <v>3880</v>
      </c>
      <c r="F368" s="12" t="s">
        <v>8218</v>
      </c>
      <c r="G368" s="12" t="s">
        <v>8223</v>
      </c>
      <c r="H368" s="12" t="s">
        <v>8245</v>
      </c>
      <c r="I368" s="12">
        <v>1476931696</v>
      </c>
      <c r="J368" s="12">
        <v>1474339696</v>
      </c>
      <c r="K368" s="12" t="b">
        <v>0</v>
      </c>
      <c r="L368" s="12">
        <v>66</v>
      </c>
      <c r="M368" s="12" t="b">
        <v>1</v>
      </c>
      <c r="N368" s="12" t="s">
        <v>8273</v>
      </c>
      <c r="O368" s="12" t="s">
        <v>8274</v>
      </c>
      <c r="P368" s="12">
        <v>111</v>
      </c>
      <c r="Q368" s="12">
        <v>58.79</v>
      </c>
      <c r="R368" s="15">
        <v>42633.116851851853</v>
      </c>
      <c r="S368" s="15">
        <v>42663.116851851853</v>
      </c>
      <c r="T368" s="11"/>
      <c r="U368" s="12"/>
      <c r="V368" s="12"/>
      <c r="W368" s="13"/>
      <c r="X368" s="14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6"/>
      <c r="AL368" s="16"/>
      <c r="AM368" s="11"/>
      <c r="AN368" s="12"/>
      <c r="AO368" s="12"/>
      <c r="AP368" s="13"/>
      <c r="AQ368" s="14"/>
      <c r="AR368" s="11"/>
      <c r="AS368" s="11"/>
      <c r="AT368" s="11"/>
      <c r="AU368" s="11"/>
      <c r="AV368" s="11"/>
      <c r="AW368" s="11"/>
      <c r="AX368" s="11"/>
      <c r="AY368" s="11"/>
      <c r="AZ368" s="11"/>
      <c r="BA368" s="11"/>
      <c r="BB368" s="11"/>
      <c r="BC368" s="11"/>
      <c r="BD368" s="16"/>
      <c r="BE368" s="16"/>
      <c r="BF368" s="11"/>
      <c r="BG368" s="12"/>
      <c r="BH368" s="12"/>
      <c r="BI368" s="13"/>
      <c r="BJ368" s="14"/>
      <c r="BK368" s="11"/>
      <c r="BL368" s="11"/>
      <c r="BM368" s="11"/>
      <c r="BN368" s="11"/>
      <c r="BO368" s="11"/>
      <c r="BP368" s="11"/>
      <c r="BQ368" s="11"/>
      <c r="BR368" s="11"/>
      <c r="BS368" s="11"/>
      <c r="BT368" s="11"/>
      <c r="BU368" s="11"/>
      <c r="BV368" s="11"/>
      <c r="BW368" s="16"/>
      <c r="BX368" s="16"/>
      <c r="BY368" s="11"/>
      <c r="BZ368" s="12"/>
      <c r="CA368" s="12"/>
      <c r="CB368" s="13"/>
      <c r="CC368" s="14"/>
      <c r="CD368" s="11"/>
      <c r="CE368" s="11"/>
      <c r="CF368" s="11"/>
      <c r="CG368" s="11"/>
      <c r="CH368" s="11"/>
      <c r="CI368" s="11"/>
      <c r="CJ368" s="11"/>
      <c r="CK368" s="11"/>
      <c r="CL368" s="11"/>
      <c r="CM368" s="11"/>
      <c r="CN368" s="11"/>
      <c r="CO368" s="11"/>
      <c r="CP368" s="16"/>
      <c r="CQ368" s="16"/>
      <c r="CR368" s="11"/>
      <c r="CS368" s="12"/>
      <c r="CT368" s="12"/>
      <c r="CU368" s="13"/>
      <c r="CV368" s="14"/>
      <c r="CW368" s="11"/>
      <c r="CX368" s="11"/>
      <c r="CY368" s="11"/>
      <c r="CZ368" s="11"/>
      <c r="DA368" s="11"/>
      <c r="DB368" s="11"/>
      <c r="DC368" s="11"/>
      <c r="DD368" s="11"/>
      <c r="DE368" s="11"/>
      <c r="DF368" s="11"/>
      <c r="DG368" s="11"/>
      <c r="DH368" s="11"/>
      <c r="DI368" s="16"/>
      <c r="DJ368" s="16"/>
      <c r="DK368" s="11"/>
      <c r="DL368" s="12"/>
      <c r="DM368" s="12"/>
      <c r="DN368" s="13"/>
      <c r="DO368" s="14"/>
      <c r="DP368" s="11"/>
      <c r="DQ368" s="11"/>
      <c r="DR368" s="11"/>
      <c r="DS368" s="11"/>
      <c r="DT368" s="11"/>
      <c r="DU368" s="11"/>
      <c r="DV368" s="11"/>
      <c r="DW368" s="11"/>
      <c r="DX368" s="11"/>
      <c r="DY368" s="11"/>
      <c r="DZ368" s="11"/>
      <c r="EA368" s="11"/>
      <c r="EB368" s="16"/>
      <c r="EC368" s="16"/>
      <c r="ED368" s="11"/>
      <c r="EE368" s="12"/>
      <c r="EF368" s="12"/>
      <c r="EG368" s="13"/>
      <c r="EH368" s="14"/>
      <c r="EI368" s="11"/>
      <c r="EJ368" s="11"/>
      <c r="EK368" s="11"/>
      <c r="EL368" s="11"/>
      <c r="EM368" s="11"/>
      <c r="EN368" s="11"/>
      <c r="EO368" s="11"/>
      <c r="EP368" s="11"/>
      <c r="EQ368" s="11"/>
      <c r="ER368" s="11"/>
      <c r="ES368" s="11"/>
      <c r="ET368" s="11"/>
      <c r="EU368" s="16"/>
      <c r="EV368" s="16"/>
      <c r="EW368" s="11"/>
      <c r="EX368" s="12"/>
      <c r="EY368" s="12"/>
      <c r="EZ368" s="13"/>
      <c r="FA368" s="14"/>
      <c r="FB368" s="11"/>
      <c r="FC368" s="11"/>
      <c r="FD368" s="11"/>
      <c r="FE368" s="11"/>
      <c r="FF368" s="11"/>
      <c r="FG368" s="11"/>
      <c r="FH368" s="11"/>
      <c r="FI368" s="11"/>
      <c r="FJ368" s="11"/>
      <c r="FK368" s="11"/>
      <c r="FL368" s="11"/>
      <c r="FM368" s="11"/>
      <c r="FN368" s="16"/>
      <c r="FO368" s="16"/>
      <c r="FP368" s="11"/>
      <c r="FQ368" s="12"/>
      <c r="FR368" s="12"/>
      <c r="FS368" s="13"/>
      <c r="FT368" s="14"/>
      <c r="FU368" s="11"/>
      <c r="FV368" s="11"/>
      <c r="FW368" s="11"/>
      <c r="FX368" s="11"/>
      <c r="FY368" s="11"/>
      <c r="FZ368" s="11"/>
      <c r="GA368" s="11"/>
      <c r="GB368" s="11"/>
      <c r="GC368" s="11"/>
      <c r="GD368" s="11"/>
      <c r="GE368" s="11"/>
      <c r="GF368" s="11"/>
      <c r="GG368" s="16"/>
      <c r="GH368" s="16"/>
      <c r="GI368" s="11"/>
      <c r="GJ368" s="12"/>
      <c r="GK368" s="12"/>
      <c r="GL368" s="13"/>
      <c r="GM368" s="14"/>
      <c r="GN368" s="11"/>
      <c r="GO368" s="11"/>
      <c r="GP368" s="11"/>
      <c r="GQ368" s="11"/>
      <c r="GR368" s="11"/>
      <c r="GS368" s="11"/>
      <c r="GT368" s="11"/>
      <c r="GU368" s="11"/>
      <c r="GV368" s="11"/>
      <c r="GW368" s="11"/>
      <c r="GX368" s="11"/>
      <c r="GY368" s="11"/>
      <c r="GZ368" s="16"/>
      <c r="HA368" s="16"/>
      <c r="HB368" s="11"/>
      <c r="HC368" s="12"/>
      <c r="HD368" s="12"/>
      <c r="HE368" s="13"/>
      <c r="HF368" s="14"/>
      <c r="HG368" s="11"/>
      <c r="HH368" s="11"/>
      <c r="HI368" s="11"/>
      <c r="HJ368" s="11"/>
      <c r="HK368" s="11"/>
      <c r="HL368" s="11"/>
      <c r="HM368" s="11"/>
      <c r="HN368" s="11"/>
      <c r="HO368" s="11"/>
      <c r="HP368" s="11"/>
      <c r="HQ368" s="11"/>
      <c r="HR368" s="11"/>
      <c r="HS368" s="16"/>
      <c r="HT368" s="16"/>
      <c r="HU368" s="11"/>
      <c r="HV368" s="12"/>
      <c r="HW368" s="12"/>
      <c r="HX368" s="13"/>
      <c r="HY368" s="14"/>
      <c r="HZ368" s="11"/>
      <c r="IA368" s="11"/>
      <c r="IB368" s="11"/>
      <c r="IC368" s="11"/>
      <c r="ID368" s="11"/>
      <c r="IE368" s="11"/>
      <c r="IF368" s="11"/>
      <c r="IG368" s="11"/>
      <c r="IH368" s="11"/>
      <c r="II368" s="11"/>
      <c r="IJ368" s="11"/>
      <c r="IK368" s="11"/>
      <c r="IL368" s="16"/>
      <c r="IM368" s="16"/>
      <c r="IN368" s="11"/>
      <c r="IO368" s="12"/>
      <c r="IP368" s="12"/>
      <c r="IQ368" s="13"/>
      <c r="IR368" s="14"/>
      <c r="IS368" s="11"/>
      <c r="IT368" s="11"/>
      <c r="IU368" s="11"/>
      <c r="IV368" s="11"/>
      <c r="IW368" s="11"/>
      <c r="IX368" s="11"/>
      <c r="IY368" s="11"/>
      <c r="IZ368" s="11"/>
      <c r="JA368" s="11"/>
      <c r="JB368" s="11"/>
      <c r="JC368" s="11"/>
      <c r="JD368" s="11"/>
      <c r="JE368" s="16"/>
      <c r="JF368" s="16"/>
      <c r="JG368" s="11"/>
      <c r="JH368" s="12"/>
      <c r="JI368" s="12"/>
      <c r="JJ368" s="13"/>
      <c r="JK368" s="14"/>
      <c r="JL368" s="11"/>
      <c r="JM368" s="11"/>
      <c r="JN368" s="11"/>
      <c r="JO368" s="11"/>
      <c r="JP368" s="11"/>
      <c r="JQ368" s="11"/>
      <c r="JR368" s="11"/>
      <c r="JS368" s="11"/>
      <c r="JT368" s="11"/>
      <c r="JU368" s="11"/>
      <c r="JV368" s="11"/>
      <c r="JW368" s="11"/>
      <c r="JX368" s="16"/>
      <c r="JY368" s="16"/>
      <c r="JZ368" s="11"/>
      <c r="KA368" s="12"/>
      <c r="KB368" s="12"/>
      <c r="KC368" s="13"/>
      <c r="KD368" s="14"/>
      <c r="KE368" s="11"/>
      <c r="KF368" s="11"/>
      <c r="KG368" s="11"/>
      <c r="KH368" s="11"/>
      <c r="KI368" s="11"/>
      <c r="KJ368" s="11"/>
      <c r="KK368" s="11"/>
      <c r="KL368" s="11"/>
      <c r="KM368" s="11"/>
      <c r="KN368" s="11"/>
      <c r="KO368" s="11"/>
      <c r="KP368" s="11"/>
      <c r="KQ368" s="16"/>
      <c r="KR368" s="16"/>
      <c r="KS368" s="11"/>
      <c r="KT368" s="12"/>
      <c r="KU368" s="12"/>
      <c r="KV368" s="13"/>
      <c r="KW368" s="14"/>
      <c r="KX368" s="11"/>
      <c r="KY368" s="11"/>
      <c r="KZ368" s="11"/>
      <c r="LA368" s="11"/>
      <c r="LB368" s="11"/>
      <c r="LC368" s="11"/>
      <c r="LD368" s="11"/>
      <c r="LE368" s="11"/>
      <c r="LF368" s="11"/>
      <c r="LG368" s="11"/>
      <c r="LH368" s="11"/>
      <c r="LI368" s="11"/>
      <c r="LJ368" s="16"/>
      <c r="LK368" s="16"/>
      <c r="LL368" s="11"/>
      <c r="LM368" s="12"/>
      <c r="LN368" s="12"/>
      <c r="LO368" s="13"/>
      <c r="LP368" s="14"/>
      <c r="LQ368" s="11"/>
      <c r="LR368" s="11"/>
      <c r="LS368" s="11"/>
      <c r="LT368" s="11"/>
      <c r="LU368" s="11"/>
      <c r="LV368" s="11"/>
      <c r="LW368" s="11"/>
      <c r="LX368" s="11"/>
      <c r="LY368" s="11"/>
      <c r="LZ368" s="11"/>
      <c r="MA368" s="11"/>
      <c r="MB368" s="11"/>
      <c r="MC368" s="16"/>
      <c r="MD368" s="16"/>
      <c r="ME368" s="11"/>
      <c r="MF368" s="12"/>
      <c r="MG368" s="12"/>
      <c r="MH368" s="13"/>
      <c r="MI368" s="14"/>
      <c r="MJ368" s="11"/>
      <c r="MK368" s="11"/>
      <c r="ML368" s="11"/>
      <c r="MM368" s="11"/>
      <c r="MN368" s="11"/>
      <c r="MO368" s="11"/>
      <c r="MP368" s="11"/>
      <c r="MQ368" s="11"/>
      <c r="MR368" s="11"/>
      <c r="MS368" s="11"/>
      <c r="MT368" s="11"/>
      <c r="MU368" s="11"/>
      <c r="MV368" s="16"/>
      <c r="MW368" s="16"/>
      <c r="MX368" s="11"/>
      <c r="MY368" s="12"/>
      <c r="MZ368" s="12"/>
      <c r="NA368" s="13"/>
      <c r="NB368" s="14"/>
      <c r="NC368" s="11"/>
      <c r="ND368" s="11"/>
      <c r="NE368" s="11"/>
      <c r="NF368" s="11"/>
      <c r="NG368" s="11"/>
      <c r="NH368" s="11"/>
      <c r="NI368" s="11"/>
      <c r="NJ368" s="11"/>
      <c r="NK368" s="11"/>
      <c r="NL368" s="11"/>
      <c r="NM368" s="11"/>
      <c r="NN368" s="11"/>
      <c r="NO368" s="16"/>
      <c r="NP368" s="16"/>
      <c r="NQ368" s="11"/>
      <c r="NR368" s="12"/>
      <c r="NS368" s="12"/>
      <c r="NT368" s="13"/>
      <c r="NU368" s="14"/>
      <c r="NV368" s="11"/>
      <c r="NW368" s="11"/>
      <c r="NX368" s="11"/>
      <c r="NY368" s="11"/>
      <c r="NZ368" s="11"/>
      <c r="OA368" s="11"/>
      <c r="OB368" s="11"/>
      <c r="OC368" s="11"/>
      <c r="OD368" s="11"/>
      <c r="OE368" s="11"/>
      <c r="OF368" s="11"/>
      <c r="OG368" s="11"/>
      <c r="OH368" s="16"/>
      <c r="OI368" s="16"/>
      <c r="OJ368" s="11"/>
      <c r="OK368" s="12"/>
      <c r="OL368" s="12"/>
      <c r="OM368" s="13"/>
      <c r="ON368" s="14"/>
      <c r="OO368" s="11"/>
      <c r="OP368" s="11"/>
      <c r="OQ368" s="11"/>
      <c r="OR368" s="11"/>
      <c r="OS368" s="11"/>
      <c r="OT368" s="11"/>
      <c r="OU368" s="11"/>
      <c r="OV368" s="11"/>
      <c r="OW368" s="11"/>
      <c r="OX368" s="11"/>
      <c r="OY368" s="11"/>
      <c r="OZ368" s="11"/>
      <c r="PA368" s="16"/>
      <c r="PB368" s="16"/>
    </row>
    <row r="369" spans="1:418" ht="100" customHeight="1" x14ac:dyDescent="0.75">
      <c r="A369" s="12">
        <v>3684</v>
      </c>
      <c r="B369" s="12" t="s">
        <v>3681</v>
      </c>
      <c r="C369" s="12" t="s">
        <v>7794</v>
      </c>
      <c r="D369" s="26">
        <v>750</v>
      </c>
      <c r="E369" s="27">
        <v>1043</v>
      </c>
      <c r="F369" s="12" t="s">
        <v>8218</v>
      </c>
      <c r="G369" s="12" t="s">
        <v>8223</v>
      </c>
      <c r="H369" s="12" t="s">
        <v>8245</v>
      </c>
      <c r="I369" s="12">
        <v>1441167586</v>
      </c>
      <c r="J369" s="12">
        <v>1438575586</v>
      </c>
      <c r="K369" s="12" t="b">
        <v>0</v>
      </c>
      <c r="L369" s="12">
        <v>23</v>
      </c>
      <c r="M369" s="12" t="b">
        <v>1</v>
      </c>
      <c r="N369" s="12" t="s">
        <v>8273</v>
      </c>
      <c r="O369" s="12" t="s">
        <v>8274</v>
      </c>
      <c r="P369" s="12">
        <v>139</v>
      </c>
      <c r="Q369" s="12">
        <v>45.35</v>
      </c>
      <c r="R369" s="15">
        <v>42219.180393518516</v>
      </c>
      <c r="S369" s="15">
        <v>42249.180393518516</v>
      </c>
      <c r="T369" s="11"/>
      <c r="U369" s="12"/>
      <c r="V369" s="12"/>
      <c r="W369" s="13"/>
      <c r="X369" s="14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6"/>
      <c r="AL369" s="16"/>
      <c r="AM369" s="11"/>
      <c r="AN369" s="12"/>
      <c r="AO369" s="12"/>
      <c r="AP369" s="13"/>
      <c r="AQ369" s="14"/>
      <c r="AR369" s="11"/>
      <c r="AS369" s="11"/>
      <c r="AT369" s="11"/>
      <c r="AU369" s="11"/>
      <c r="AV369" s="11"/>
      <c r="AW369" s="11"/>
      <c r="AX369" s="11"/>
      <c r="AY369" s="11"/>
      <c r="AZ369" s="11"/>
      <c r="BA369" s="11"/>
      <c r="BB369" s="11"/>
      <c r="BC369" s="11"/>
      <c r="BD369" s="16"/>
      <c r="BE369" s="16"/>
      <c r="BF369" s="11"/>
      <c r="BG369" s="12"/>
      <c r="BH369" s="12"/>
      <c r="BI369" s="13"/>
      <c r="BJ369" s="14"/>
      <c r="BK369" s="11"/>
      <c r="BL369" s="11"/>
      <c r="BM369" s="11"/>
      <c r="BN369" s="11"/>
      <c r="BO369" s="11"/>
      <c r="BP369" s="11"/>
      <c r="BQ369" s="11"/>
      <c r="BR369" s="11"/>
      <c r="BS369" s="11"/>
      <c r="BT369" s="11"/>
      <c r="BU369" s="11"/>
      <c r="BV369" s="11"/>
      <c r="BW369" s="16"/>
      <c r="BX369" s="16"/>
      <c r="BY369" s="11"/>
      <c r="BZ369" s="12"/>
      <c r="CA369" s="12"/>
      <c r="CB369" s="13"/>
      <c r="CC369" s="14"/>
      <c r="CD369" s="11"/>
      <c r="CE369" s="11"/>
      <c r="CF369" s="11"/>
      <c r="CG369" s="11"/>
      <c r="CH369" s="11"/>
      <c r="CI369" s="11"/>
      <c r="CJ369" s="11"/>
      <c r="CK369" s="11"/>
      <c r="CL369" s="11"/>
      <c r="CM369" s="11"/>
      <c r="CN369" s="11"/>
      <c r="CO369" s="11"/>
      <c r="CP369" s="16"/>
      <c r="CQ369" s="16"/>
      <c r="CR369" s="11"/>
      <c r="CS369" s="12"/>
      <c r="CT369" s="12"/>
      <c r="CU369" s="13"/>
      <c r="CV369" s="14"/>
      <c r="CW369" s="11"/>
      <c r="CX369" s="11"/>
      <c r="CY369" s="11"/>
      <c r="CZ369" s="11"/>
      <c r="DA369" s="11"/>
      <c r="DB369" s="11"/>
      <c r="DC369" s="11"/>
      <c r="DD369" s="11"/>
      <c r="DE369" s="11"/>
      <c r="DF369" s="11"/>
      <c r="DG369" s="11"/>
      <c r="DH369" s="11"/>
      <c r="DI369" s="16"/>
      <c r="DJ369" s="16"/>
      <c r="DK369" s="11"/>
      <c r="DL369" s="12"/>
      <c r="DM369" s="12"/>
      <c r="DN369" s="13"/>
      <c r="DO369" s="14"/>
      <c r="DP369" s="11"/>
      <c r="DQ369" s="11"/>
      <c r="DR369" s="11"/>
      <c r="DS369" s="11"/>
      <c r="DT369" s="11"/>
      <c r="DU369" s="11"/>
      <c r="DV369" s="11"/>
      <c r="DW369" s="11"/>
      <c r="DX369" s="11"/>
      <c r="DY369" s="11"/>
      <c r="DZ369" s="11"/>
      <c r="EA369" s="11"/>
      <c r="EB369" s="16"/>
      <c r="EC369" s="16"/>
      <c r="ED369" s="11"/>
      <c r="EE369" s="12"/>
      <c r="EF369" s="12"/>
      <c r="EG369" s="13"/>
      <c r="EH369" s="14"/>
      <c r="EI369" s="11"/>
      <c r="EJ369" s="11"/>
      <c r="EK369" s="11"/>
      <c r="EL369" s="11"/>
      <c r="EM369" s="11"/>
      <c r="EN369" s="11"/>
      <c r="EO369" s="11"/>
      <c r="EP369" s="11"/>
      <c r="EQ369" s="11"/>
      <c r="ER369" s="11"/>
      <c r="ES369" s="11"/>
      <c r="ET369" s="11"/>
      <c r="EU369" s="16"/>
      <c r="EV369" s="16"/>
      <c r="EW369" s="11"/>
      <c r="EX369" s="12"/>
      <c r="EY369" s="12"/>
      <c r="EZ369" s="13"/>
      <c r="FA369" s="14"/>
      <c r="FB369" s="11"/>
      <c r="FC369" s="11"/>
      <c r="FD369" s="11"/>
      <c r="FE369" s="11"/>
      <c r="FF369" s="11"/>
      <c r="FG369" s="11"/>
      <c r="FH369" s="11"/>
      <c r="FI369" s="11"/>
      <c r="FJ369" s="11"/>
      <c r="FK369" s="11"/>
      <c r="FL369" s="11"/>
      <c r="FM369" s="11"/>
      <c r="FN369" s="16"/>
      <c r="FO369" s="16"/>
      <c r="FP369" s="11"/>
      <c r="FQ369" s="12"/>
      <c r="FR369" s="12"/>
      <c r="FS369" s="13"/>
      <c r="FT369" s="14"/>
      <c r="FU369" s="11"/>
      <c r="FV369" s="11"/>
      <c r="FW369" s="11"/>
      <c r="FX369" s="11"/>
      <c r="FY369" s="11"/>
      <c r="FZ369" s="11"/>
      <c r="GA369" s="11"/>
      <c r="GB369" s="11"/>
      <c r="GC369" s="11"/>
      <c r="GD369" s="11"/>
      <c r="GE369" s="11"/>
      <c r="GF369" s="11"/>
      <c r="GG369" s="16"/>
      <c r="GH369" s="16"/>
      <c r="GI369" s="11"/>
      <c r="GJ369" s="12"/>
      <c r="GK369" s="12"/>
      <c r="GL369" s="13"/>
      <c r="GM369" s="14"/>
      <c r="GN369" s="11"/>
      <c r="GO369" s="11"/>
      <c r="GP369" s="11"/>
      <c r="GQ369" s="11"/>
      <c r="GR369" s="11"/>
      <c r="GS369" s="11"/>
      <c r="GT369" s="11"/>
      <c r="GU369" s="11"/>
      <c r="GV369" s="11"/>
      <c r="GW369" s="11"/>
      <c r="GX369" s="11"/>
      <c r="GY369" s="11"/>
      <c r="GZ369" s="16"/>
      <c r="HA369" s="16"/>
      <c r="HB369" s="11"/>
      <c r="HC369" s="12"/>
      <c r="HD369" s="12"/>
      <c r="HE369" s="13"/>
      <c r="HF369" s="14"/>
      <c r="HG369" s="11"/>
      <c r="HH369" s="11"/>
      <c r="HI369" s="11"/>
      <c r="HJ369" s="11"/>
      <c r="HK369" s="11"/>
      <c r="HL369" s="11"/>
      <c r="HM369" s="11"/>
      <c r="HN369" s="11"/>
      <c r="HO369" s="11"/>
      <c r="HP369" s="11"/>
      <c r="HQ369" s="11"/>
      <c r="HR369" s="11"/>
      <c r="HS369" s="16"/>
      <c r="HT369" s="16"/>
      <c r="HU369" s="11"/>
      <c r="HV369" s="12"/>
      <c r="HW369" s="12"/>
      <c r="HX369" s="13"/>
      <c r="HY369" s="14"/>
      <c r="HZ369" s="11"/>
      <c r="IA369" s="11"/>
      <c r="IB369" s="11"/>
      <c r="IC369" s="11"/>
      <c r="ID369" s="11"/>
      <c r="IE369" s="11"/>
      <c r="IF369" s="11"/>
      <c r="IG369" s="11"/>
      <c r="IH369" s="11"/>
      <c r="II369" s="11"/>
      <c r="IJ369" s="11"/>
      <c r="IK369" s="11"/>
      <c r="IL369" s="16"/>
      <c r="IM369" s="16"/>
      <c r="IN369" s="11"/>
      <c r="IO369" s="12"/>
      <c r="IP369" s="12"/>
      <c r="IQ369" s="13"/>
      <c r="IR369" s="14"/>
      <c r="IS369" s="11"/>
      <c r="IT369" s="11"/>
      <c r="IU369" s="11"/>
      <c r="IV369" s="11"/>
      <c r="IW369" s="11"/>
      <c r="IX369" s="11"/>
      <c r="IY369" s="11"/>
      <c r="IZ369" s="11"/>
      <c r="JA369" s="11"/>
      <c r="JB369" s="11"/>
      <c r="JC369" s="11"/>
      <c r="JD369" s="11"/>
      <c r="JE369" s="16"/>
      <c r="JF369" s="16"/>
      <c r="JG369" s="11"/>
      <c r="JH369" s="12"/>
      <c r="JI369" s="12"/>
      <c r="JJ369" s="13"/>
      <c r="JK369" s="14"/>
      <c r="JL369" s="11"/>
      <c r="JM369" s="11"/>
      <c r="JN369" s="11"/>
      <c r="JO369" s="11"/>
      <c r="JP369" s="11"/>
      <c r="JQ369" s="11"/>
      <c r="JR369" s="11"/>
      <c r="JS369" s="11"/>
      <c r="JT369" s="11"/>
      <c r="JU369" s="11"/>
      <c r="JV369" s="11"/>
      <c r="JW369" s="11"/>
      <c r="JX369" s="16"/>
      <c r="JY369" s="16"/>
      <c r="JZ369" s="11"/>
      <c r="KA369" s="12"/>
      <c r="KB369" s="12"/>
      <c r="KC369" s="13"/>
      <c r="KD369" s="14"/>
      <c r="KE369" s="11"/>
      <c r="KF369" s="11"/>
      <c r="KG369" s="11"/>
      <c r="KH369" s="11"/>
      <c r="KI369" s="11"/>
      <c r="KJ369" s="11"/>
      <c r="KK369" s="11"/>
      <c r="KL369" s="11"/>
      <c r="KM369" s="11"/>
      <c r="KN369" s="11"/>
      <c r="KO369" s="11"/>
      <c r="KP369" s="11"/>
      <c r="KQ369" s="16"/>
      <c r="KR369" s="16"/>
      <c r="KS369" s="11"/>
      <c r="KT369" s="12"/>
      <c r="KU369" s="12"/>
      <c r="KV369" s="13"/>
      <c r="KW369" s="14"/>
      <c r="KX369" s="11"/>
      <c r="KY369" s="11"/>
      <c r="KZ369" s="11"/>
      <c r="LA369" s="11"/>
      <c r="LB369" s="11"/>
      <c r="LC369" s="11"/>
      <c r="LD369" s="11"/>
      <c r="LE369" s="11"/>
      <c r="LF369" s="11"/>
      <c r="LG369" s="11"/>
      <c r="LH369" s="11"/>
      <c r="LI369" s="11"/>
      <c r="LJ369" s="16"/>
      <c r="LK369" s="16"/>
      <c r="LL369" s="11"/>
      <c r="LM369" s="12"/>
      <c r="LN369" s="12"/>
      <c r="LO369" s="13"/>
      <c r="LP369" s="14"/>
      <c r="LQ369" s="11"/>
      <c r="LR369" s="11"/>
      <c r="LS369" s="11"/>
      <c r="LT369" s="11"/>
      <c r="LU369" s="11"/>
      <c r="LV369" s="11"/>
      <c r="LW369" s="11"/>
      <c r="LX369" s="11"/>
      <c r="LY369" s="11"/>
      <c r="LZ369" s="11"/>
      <c r="MA369" s="11"/>
      <c r="MB369" s="11"/>
      <c r="MC369" s="16"/>
      <c r="MD369" s="16"/>
      <c r="ME369" s="11"/>
      <c r="MF369" s="12"/>
      <c r="MG369" s="12"/>
      <c r="MH369" s="13"/>
      <c r="MI369" s="14"/>
      <c r="MJ369" s="11"/>
      <c r="MK369" s="11"/>
      <c r="ML369" s="11"/>
      <c r="MM369" s="11"/>
      <c r="MN369" s="11"/>
      <c r="MO369" s="11"/>
      <c r="MP369" s="11"/>
      <c r="MQ369" s="11"/>
      <c r="MR369" s="11"/>
      <c r="MS369" s="11"/>
      <c r="MT369" s="11"/>
      <c r="MU369" s="11"/>
      <c r="MV369" s="16"/>
      <c r="MW369" s="16"/>
      <c r="MX369" s="11"/>
      <c r="MY369" s="12"/>
      <c r="MZ369" s="12"/>
      <c r="NA369" s="13"/>
      <c r="NB369" s="14"/>
      <c r="NC369" s="11"/>
      <c r="ND369" s="11"/>
      <c r="NE369" s="11"/>
      <c r="NF369" s="11"/>
      <c r="NG369" s="11"/>
      <c r="NH369" s="11"/>
      <c r="NI369" s="11"/>
      <c r="NJ369" s="11"/>
      <c r="NK369" s="11"/>
      <c r="NL369" s="11"/>
      <c r="NM369" s="11"/>
      <c r="NN369" s="11"/>
      <c r="NO369" s="16"/>
      <c r="NP369" s="16"/>
      <c r="NQ369" s="11"/>
      <c r="NR369" s="12"/>
      <c r="NS369" s="12"/>
      <c r="NT369" s="13"/>
      <c r="NU369" s="14"/>
      <c r="NV369" s="11"/>
      <c r="NW369" s="11"/>
      <c r="NX369" s="11"/>
      <c r="NY369" s="11"/>
      <c r="NZ369" s="11"/>
      <c r="OA369" s="11"/>
      <c r="OB369" s="11"/>
      <c r="OC369" s="11"/>
      <c r="OD369" s="11"/>
      <c r="OE369" s="11"/>
      <c r="OF369" s="11"/>
      <c r="OG369" s="11"/>
      <c r="OH369" s="16"/>
      <c r="OI369" s="16"/>
      <c r="OJ369" s="11"/>
      <c r="OK369" s="12"/>
      <c r="OL369" s="12"/>
      <c r="OM369" s="13"/>
      <c r="ON369" s="14"/>
      <c r="OO369" s="11"/>
      <c r="OP369" s="11"/>
      <c r="OQ369" s="11"/>
      <c r="OR369" s="11"/>
      <c r="OS369" s="11"/>
      <c r="OT369" s="11"/>
      <c r="OU369" s="11"/>
      <c r="OV369" s="11"/>
      <c r="OW369" s="11"/>
      <c r="OX369" s="11"/>
      <c r="OY369" s="11"/>
      <c r="OZ369" s="11"/>
      <c r="PA369" s="16"/>
      <c r="PB369" s="16"/>
    </row>
    <row r="370" spans="1:418" ht="100" customHeight="1" x14ac:dyDescent="0.75">
      <c r="A370" s="12">
        <v>3685</v>
      </c>
      <c r="B370" s="12" t="s">
        <v>3682</v>
      </c>
      <c r="C370" s="12" t="s">
        <v>7795</v>
      </c>
      <c r="D370" s="26">
        <v>5000</v>
      </c>
      <c r="E370" s="27">
        <v>5285</v>
      </c>
      <c r="F370" s="12" t="s">
        <v>8218</v>
      </c>
      <c r="G370" s="12" t="s">
        <v>8223</v>
      </c>
      <c r="H370" s="12" t="s">
        <v>8245</v>
      </c>
      <c r="I370" s="12">
        <v>1400533200</v>
      </c>
      <c r="J370" s="12">
        <v>1398348859</v>
      </c>
      <c r="K370" s="12" t="b">
        <v>0</v>
      </c>
      <c r="L370" s="12">
        <v>126</v>
      </c>
      <c r="M370" s="12" t="b">
        <v>1</v>
      </c>
      <c r="N370" s="12" t="s">
        <v>8273</v>
      </c>
      <c r="O370" s="12" t="s">
        <v>8274</v>
      </c>
      <c r="P370" s="12">
        <v>106</v>
      </c>
      <c r="Q370" s="12">
        <v>41.94</v>
      </c>
      <c r="R370" s="15">
        <v>41753.593275462961</v>
      </c>
      <c r="S370" s="15">
        <v>41778.875</v>
      </c>
      <c r="T370" s="11"/>
      <c r="U370" s="12"/>
      <c r="V370" s="12"/>
      <c r="W370" s="13"/>
      <c r="X370" s="14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6"/>
      <c r="AL370" s="16"/>
      <c r="AM370" s="11"/>
      <c r="AN370" s="12"/>
      <c r="AO370" s="12"/>
      <c r="AP370" s="13"/>
      <c r="AQ370" s="14"/>
      <c r="AR370" s="11"/>
      <c r="AS370" s="11"/>
      <c r="AT370" s="11"/>
      <c r="AU370" s="11"/>
      <c r="AV370" s="11"/>
      <c r="AW370" s="11"/>
      <c r="AX370" s="11"/>
      <c r="AY370" s="11"/>
      <c r="AZ370" s="11"/>
      <c r="BA370" s="11"/>
      <c r="BB370" s="11"/>
      <c r="BC370" s="11"/>
      <c r="BD370" s="16"/>
      <c r="BE370" s="16"/>
      <c r="BF370" s="11"/>
      <c r="BG370" s="12"/>
      <c r="BH370" s="12"/>
      <c r="BI370" s="13"/>
      <c r="BJ370" s="14"/>
      <c r="BK370" s="11"/>
      <c r="BL370" s="11"/>
      <c r="BM370" s="11"/>
      <c r="BN370" s="11"/>
      <c r="BO370" s="11"/>
      <c r="BP370" s="11"/>
      <c r="BQ370" s="11"/>
      <c r="BR370" s="11"/>
      <c r="BS370" s="11"/>
      <c r="BT370" s="11"/>
      <c r="BU370" s="11"/>
      <c r="BV370" s="11"/>
      <c r="BW370" s="16"/>
      <c r="BX370" s="16"/>
      <c r="BY370" s="11"/>
      <c r="BZ370" s="12"/>
      <c r="CA370" s="12"/>
      <c r="CB370" s="13"/>
      <c r="CC370" s="14"/>
      <c r="CD370" s="11"/>
      <c r="CE370" s="11"/>
      <c r="CF370" s="11"/>
      <c r="CG370" s="11"/>
      <c r="CH370" s="11"/>
      <c r="CI370" s="11"/>
      <c r="CJ370" s="11"/>
      <c r="CK370" s="11"/>
      <c r="CL370" s="11"/>
      <c r="CM370" s="11"/>
      <c r="CN370" s="11"/>
      <c r="CO370" s="11"/>
      <c r="CP370" s="16"/>
      <c r="CQ370" s="16"/>
      <c r="CR370" s="11"/>
      <c r="CS370" s="12"/>
      <c r="CT370" s="12"/>
      <c r="CU370" s="13"/>
      <c r="CV370" s="14"/>
      <c r="CW370" s="11"/>
      <c r="CX370" s="11"/>
      <c r="CY370" s="11"/>
      <c r="CZ370" s="11"/>
      <c r="DA370" s="11"/>
      <c r="DB370" s="11"/>
      <c r="DC370" s="11"/>
      <c r="DD370" s="11"/>
      <c r="DE370" s="11"/>
      <c r="DF370" s="11"/>
      <c r="DG370" s="11"/>
      <c r="DH370" s="11"/>
      <c r="DI370" s="16"/>
      <c r="DJ370" s="16"/>
      <c r="DK370" s="11"/>
      <c r="DL370" s="12"/>
      <c r="DM370" s="12"/>
      <c r="DN370" s="13"/>
      <c r="DO370" s="14"/>
      <c r="DP370" s="11"/>
      <c r="DQ370" s="11"/>
      <c r="DR370" s="11"/>
      <c r="DS370" s="11"/>
      <c r="DT370" s="11"/>
      <c r="DU370" s="11"/>
      <c r="DV370" s="11"/>
      <c r="DW370" s="11"/>
      <c r="DX370" s="11"/>
      <c r="DY370" s="11"/>
      <c r="DZ370" s="11"/>
      <c r="EA370" s="11"/>
      <c r="EB370" s="16"/>
      <c r="EC370" s="16"/>
      <c r="ED370" s="11"/>
      <c r="EE370" s="12"/>
      <c r="EF370" s="12"/>
      <c r="EG370" s="13"/>
      <c r="EH370" s="14"/>
      <c r="EI370" s="11"/>
      <c r="EJ370" s="11"/>
      <c r="EK370" s="11"/>
      <c r="EL370" s="11"/>
      <c r="EM370" s="11"/>
      <c r="EN370" s="11"/>
      <c r="EO370" s="11"/>
      <c r="EP370" s="11"/>
      <c r="EQ370" s="11"/>
      <c r="ER370" s="11"/>
      <c r="ES370" s="11"/>
      <c r="ET370" s="11"/>
      <c r="EU370" s="16"/>
      <c r="EV370" s="16"/>
      <c r="EW370" s="11"/>
      <c r="EX370" s="12"/>
      <c r="EY370" s="12"/>
      <c r="EZ370" s="13"/>
      <c r="FA370" s="14"/>
      <c r="FB370" s="11"/>
      <c r="FC370" s="11"/>
      <c r="FD370" s="11"/>
      <c r="FE370" s="11"/>
      <c r="FF370" s="11"/>
      <c r="FG370" s="11"/>
      <c r="FH370" s="11"/>
      <c r="FI370" s="11"/>
      <c r="FJ370" s="11"/>
      <c r="FK370" s="11"/>
      <c r="FL370" s="11"/>
      <c r="FM370" s="11"/>
      <c r="FN370" s="16"/>
      <c r="FO370" s="16"/>
      <c r="FP370" s="11"/>
      <c r="FQ370" s="12"/>
      <c r="FR370" s="12"/>
      <c r="FS370" s="13"/>
      <c r="FT370" s="14"/>
      <c r="FU370" s="11"/>
      <c r="FV370" s="11"/>
      <c r="FW370" s="11"/>
      <c r="FX370" s="11"/>
      <c r="FY370" s="11"/>
      <c r="FZ370" s="11"/>
      <c r="GA370" s="11"/>
      <c r="GB370" s="11"/>
      <c r="GC370" s="11"/>
      <c r="GD370" s="11"/>
      <c r="GE370" s="11"/>
      <c r="GF370" s="11"/>
      <c r="GG370" s="16"/>
      <c r="GH370" s="16"/>
      <c r="GI370" s="11"/>
      <c r="GJ370" s="12"/>
      <c r="GK370" s="12"/>
      <c r="GL370" s="13"/>
      <c r="GM370" s="14"/>
      <c r="GN370" s="11"/>
      <c r="GO370" s="11"/>
      <c r="GP370" s="11"/>
      <c r="GQ370" s="11"/>
      <c r="GR370" s="11"/>
      <c r="GS370" s="11"/>
      <c r="GT370" s="11"/>
      <c r="GU370" s="11"/>
      <c r="GV370" s="11"/>
      <c r="GW370" s="11"/>
      <c r="GX370" s="11"/>
      <c r="GY370" s="11"/>
      <c r="GZ370" s="16"/>
      <c r="HA370" s="16"/>
      <c r="HB370" s="11"/>
      <c r="HC370" s="12"/>
      <c r="HD370" s="12"/>
      <c r="HE370" s="13"/>
      <c r="HF370" s="14"/>
      <c r="HG370" s="11"/>
      <c r="HH370" s="11"/>
      <c r="HI370" s="11"/>
      <c r="HJ370" s="11"/>
      <c r="HK370" s="11"/>
      <c r="HL370" s="11"/>
      <c r="HM370" s="11"/>
      <c r="HN370" s="11"/>
      <c r="HO370" s="11"/>
      <c r="HP370" s="11"/>
      <c r="HQ370" s="11"/>
      <c r="HR370" s="11"/>
      <c r="HS370" s="16"/>
      <c r="HT370" s="16"/>
      <c r="HU370" s="11"/>
      <c r="HV370" s="12"/>
      <c r="HW370" s="12"/>
      <c r="HX370" s="13"/>
      <c r="HY370" s="14"/>
      <c r="HZ370" s="11"/>
      <c r="IA370" s="11"/>
      <c r="IB370" s="11"/>
      <c r="IC370" s="11"/>
      <c r="ID370" s="11"/>
      <c r="IE370" s="11"/>
      <c r="IF370" s="11"/>
      <c r="IG370" s="11"/>
      <c r="IH370" s="11"/>
      <c r="II370" s="11"/>
      <c r="IJ370" s="11"/>
      <c r="IK370" s="11"/>
      <c r="IL370" s="16"/>
      <c r="IM370" s="16"/>
      <c r="IN370" s="11"/>
      <c r="IO370" s="12"/>
      <c r="IP370" s="12"/>
      <c r="IQ370" s="13"/>
      <c r="IR370" s="14"/>
      <c r="IS370" s="11"/>
      <c r="IT370" s="11"/>
      <c r="IU370" s="11"/>
      <c r="IV370" s="11"/>
      <c r="IW370" s="11"/>
      <c r="IX370" s="11"/>
      <c r="IY370" s="11"/>
      <c r="IZ370" s="11"/>
      <c r="JA370" s="11"/>
      <c r="JB370" s="11"/>
      <c r="JC370" s="11"/>
      <c r="JD370" s="11"/>
      <c r="JE370" s="16"/>
      <c r="JF370" s="16"/>
      <c r="JG370" s="11"/>
      <c r="JH370" s="12"/>
      <c r="JI370" s="12"/>
      <c r="JJ370" s="13"/>
      <c r="JK370" s="14"/>
      <c r="JL370" s="11"/>
      <c r="JM370" s="11"/>
      <c r="JN370" s="11"/>
      <c r="JO370" s="11"/>
      <c r="JP370" s="11"/>
      <c r="JQ370" s="11"/>
      <c r="JR370" s="11"/>
      <c r="JS370" s="11"/>
      <c r="JT370" s="11"/>
      <c r="JU370" s="11"/>
      <c r="JV370" s="11"/>
      <c r="JW370" s="11"/>
      <c r="JX370" s="16"/>
      <c r="JY370" s="16"/>
      <c r="JZ370" s="11"/>
      <c r="KA370" s="12"/>
      <c r="KB370" s="12"/>
      <c r="KC370" s="13"/>
      <c r="KD370" s="14"/>
      <c r="KE370" s="11"/>
      <c r="KF370" s="11"/>
      <c r="KG370" s="11"/>
      <c r="KH370" s="11"/>
      <c r="KI370" s="11"/>
      <c r="KJ370" s="11"/>
      <c r="KK370" s="11"/>
      <c r="KL370" s="11"/>
      <c r="KM370" s="11"/>
      <c r="KN370" s="11"/>
      <c r="KO370" s="11"/>
      <c r="KP370" s="11"/>
      <c r="KQ370" s="16"/>
      <c r="KR370" s="16"/>
      <c r="KS370" s="11"/>
      <c r="KT370" s="12"/>
      <c r="KU370" s="12"/>
      <c r="KV370" s="13"/>
      <c r="KW370" s="14"/>
      <c r="KX370" s="11"/>
      <c r="KY370" s="11"/>
      <c r="KZ370" s="11"/>
      <c r="LA370" s="11"/>
      <c r="LB370" s="11"/>
      <c r="LC370" s="11"/>
      <c r="LD370" s="11"/>
      <c r="LE370" s="11"/>
      <c r="LF370" s="11"/>
      <c r="LG370" s="11"/>
      <c r="LH370" s="11"/>
      <c r="LI370" s="11"/>
      <c r="LJ370" s="16"/>
      <c r="LK370" s="16"/>
      <c r="LL370" s="11"/>
      <c r="LM370" s="12"/>
      <c r="LN370" s="12"/>
      <c r="LO370" s="13"/>
      <c r="LP370" s="14"/>
      <c r="LQ370" s="11"/>
      <c r="LR370" s="11"/>
      <c r="LS370" s="11"/>
      <c r="LT370" s="11"/>
      <c r="LU370" s="11"/>
      <c r="LV370" s="11"/>
      <c r="LW370" s="11"/>
      <c r="LX370" s="11"/>
      <c r="LY370" s="11"/>
      <c r="LZ370" s="11"/>
      <c r="MA370" s="11"/>
      <c r="MB370" s="11"/>
      <c r="MC370" s="16"/>
      <c r="MD370" s="16"/>
      <c r="ME370" s="11"/>
      <c r="MF370" s="12"/>
      <c r="MG370" s="12"/>
      <c r="MH370" s="13"/>
      <c r="MI370" s="14"/>
      <c r="MJ370" s="11"/>
      <c r="MK370" s="11"/>
      <c r="ML370" s="11"/>
      <c r="MM370" s="11"/>
      <c r="MN370" s="11"/>
      <c r="MO370" s="11"/>
      <c r="MP370" s="11"/>
      <c r="MQ370" s="11"/>
      <c r="MR370" s="11"/>
      <c r="MS370" s="11"/>
      <c r="MT370" s="11"/>
      <c r="MU370" s="11"/>
      <c r="MV370" s="16"/>
      <c r="MW370" s="16"/>
      <c r="MX370" s="11"/>
      <c r="MY370" s="12"/>
      <c r="MZ370" s="12"/>
      <c r="NA370" s="13"/>
      <c r="NB370" s="14"/>
      <c r="NC370" s="11"/>
      <c r="ND370" s="11"/>
      <c r="NE370" s="11"/>
      <c r="NF370" s="11"/>
      <c r="NG370" s="11"/>
      <c r="NH370" s="11"/>
      <c r="NI370" s="11"/>
      <c r="NJ370" s="11"/>
      <c r="NK370" s="11"/>
      <c r="NL370" s="11"/>
      <c r="NM370" s="11"/>
      <c r="NN370" s="11"/>
      <c r="NO370" s="16"/>
      <c r="NP370" s="16"/>
      <c r="NQ370" s="11"/>
      <c r="NR370" s="12"/>
      <c r="NS370" s="12"/>
      <c r="NT370" s="13"/>
      <c r="NU370" s="14"/>
      <c r="NV370" s="11"/>
      <c r="NW370" s="11"/>
      <c r="NX370" s="11"/>
      <c r="NY370" s="11"/>
      <c r="NZ370" s="11"/>
      <c r="OA370" s="11"/>
      <c r="OB370" s="11"/>
      <c r="OC370" s="11"/>
      <c r="OD370" s="11"/>
      <c r="OE370" s="11"/>
      <c r="OF370" s="11"/>
      <c r="OG370" s="11"/>
      <c r="OH370" s="16"/>
      <c r="OI370" s="16"/>
      <c r="OJ370" s="11"/>
      <c r="OK370" s="12"/>
      <c r="OL370" s="12"/>
      <c r="OM370" s="13"/>
      <c r="ON370" s="14"/>
      <c r="OO370" s="11"/>
      <c r="OP370" s="11"/>
      <c r="OQ370" s="11"/>
      <c r="OR370" s="11"/>
      <c r="OS370" s="11"/>
      <c r="OT370" s="11"/>
      <c r="OU370" s="11"/>
      <c r="OV370" s="11"/>
      <c r="OW370" s="11"/>
      <c r="OX370" s="11"/>
      <c r="OY370" s="11"/>
      <c r="OZ370" s="11"/>
      <c r="PA370" s="16"/>
      <c r="PB370" s="16"/>
    </row>
    <row r="371" spans="1:418" ht="100" customHeight="1" x14ac:dyDescent="0.75">
      <c r="A371" s="12">
        <v>3686</v>
      </c>
      <c r="B371" s="12" t="s">
        <v>3683</v>
      </c>
      <c r="C371" s="12" t="s">
        <v>7796</v>
      </c>
      <c r="D371" s="26">
        <v>350</v>
      </c>
      <c r="E371" s="27">
        <v>355</v>
      </c>
      <c r="F371" s="12" t="s">
        <v>8218</v>
      </c>
      <c r="G371" s="12" t="s">
        <v>8223</v>
      </c>
      <c r="H371" s="12" t="s">
        <v>8245</v>
      </c>
      <c r="I371" s="12">
        <v>1440820740</v>
      </c>
      <c r="J371" s="12">
        <v>1439567660</v>
      </c>
      <c r="K371" s="12" t="b">
        <v>0</v>
      </c>
      <c r="L371" s="12">
        <v>6</v>
      </c>
      <c r="M371" s="12" t="b">
        <v>1</v>
      </c>
      <c r="N371" s="12" t="s">
        <v>8273</v>
      </c>
      <c r="O371" s="12" t="s">
        <v>8274</v>
      </c>
      <c r="P371" s="12">
        <v>101</v>
      </c>
      <c r="Q371" s="12">
        <v>59.17</v>
      </c>
      <c r="R371" s="15">
        <v>42230.662731481483</v>
      </c>
      <c r="S371" s="15">
        <v>42245.165972222225</v>
      </c>
      <c r="T371" s="11"/>
      <c r="U371" s="12"/>
      <c r="V371" s="12"/>
      <c r="W371" s="13"/>
      <c r="X371" s="14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6"/>
      <c r="AL371" s="16"/>
      <c r="AM371" s="11"/>
      <c r="AN371" s="12"/>
      <c r="AO371" s="12"/>
      <c r="AP371" s="13"/>
      <c r="AQ371" s="14"/>
      <c r="AR371" s="11"/>
      <c r="AS371" s="11"/>
      <c r="AT371" s="11"/>
      <c r="AU371" s="11"/>
      <c r="AV371" s="11"/>
      <c r="AW371" s="11"/>
      <c r="AX371" s="11"/>
      <c r="AY371" s="11"/>
      <c r="AZ371" s="11"/>
      <c r="BA371" s="11"/>
      <c r="BB371" s="11"/>
      <c r="BC371" s="11"/>
      <c r="BD371" s="16"/>
      <c r="BE371" s="16"/>
      <c r="BF371" s="11"/>
      <c r="BG371" s="12"/>
      <c r="BH371" s="12"/>
      <c r="BI371" s="13"/>
      <c r="BJ371" s="14"/>
      <c r="BK371" s="11"/>
      <c r="BL371" s="11"/>
      <c r="BM371" s="11"/>
      <c r="BN371" s="11"/>
      <c r="BO371" s="11"/>
      <c r="BP371" s="11"/>
      <c r="BQ371" s="11"/>
      <c r="BR371" s="11"/>
      <c r="BS371" s="11"/>
      <c r="BT371" s="11"/>
      <c r="BU371" s="11"/>
      <c r="BV371" s="11"/>
      <c r="BW371" s="16"/>
      <c r="BX371" s="16"/>
      <c r="BY371" s="11"/>
      <c r="BZ371" s="12"/>
      <c r="CA371" s="12"/>
      <c r="CB371" s="13"/>
      <c r="CC371" s="14"/>
      <c r="CD371" s="11"/>
      <c r="CE371" s="11"/>
      <c r="CF371" s="11"/>
      <c r="CG371" s="11"/>
      <c r="CH371" s="11"/>
      <c r="CI371" s="11"/>
      <c r="CJ371" s="11"/>
      <c r="CK371" s="11"/>
      <c r="CL371" s="11"/>
      <c r="CM371" s="11"/>
      <c r="CN371" s="11"/>
      <c r="CO371" s="11"/>
      <c r="CP371" s="16"/>
      <c r="CQ371" s="16"/>
      <c r="CR371" s="11"/>
      <c r="CS371" s="12"/>
      <c r="CT371" s="12"/>
      <c r="CU371" s="13"/>
      <c r="CV371" s="14"/>
      <c r="CW371" s="11"/>
      <c r="CX371" s="11"/>
      <c r="CY371" s="11"/>
      <c r="CZ371" s="11"/>
      <c r="DA371" s="11"/>
      <c r="DB371" s="11"/>
      <c r="DC371" s="11"/>
      <c r="DD371" s="11"/>
      <c r="DE371" s="11"/>
      <c r="DF371" s="11"/>
      <c r="DG371" s="11"/>
      <c r="DH371" s="11"/>
      <c r="DI371" s="16"/>
      <c r="DJ371" s="16"/>
      <c r="DK371" s="11"/>
      <c r="DL371" s="12"/>
      <c r="DM371" s="12"/>
      <c r="DN371" s="13"/>
      <c r="DO371" s="14"/>
      <c r="DP371" s="11"/>
      <c r="DQ371" s="11"/>
      <c r="DR371" s="11"/>
      <c r="DS371" s="11"/>
      <c r="DT371" s="11"/>
      <c r="DU371" s="11"/>
      <c r="DV371" s="11"/>
      <c r="DW371" s="11"/>
      <c r="DX371" s="11"/>
      <c r="DY371" s="11"/>
      <c r="DZ371" s="11"/>
      <c r="EA371" s="11"/>
      <c r="EB371" s="16"/>
      <c r="EC371" s="16"/>
      <c r="ED371" s="11"/>
      <c r="EE371" s="12"/>
      <c r="EF371" s="12"/>
      <c r="EG371" s="13"/>
      <c r="EH371" s="14"/>
      <c r="EI371" s="11"/>
      <c r="EJ371" s="11"/>
      <c r="EK371" s="11"/>
      <c r="EL371" s="11"/>
      <c r="EM371" s="11"/>
      <c r="EN371" s="11"/>
      <c r="EO371" s="11"/>
      <c r="EP371" s="11"/>
      <c r="EQ371" s="11"/>
      <c r="ER371" s="11"/>
      <c r="ES371" s="11"/>
      <c r="ET371" s="11"/>
      <c r="EU371" s="16"/>
      <c r="EV371" s="16"/>
      <c r="EW371" s="11"/>
      <c r="EX371" s="12"/>
      <c r="EY371" s="12"/>
      <c r="EZ371" s="13"/>
      <c r="FA371" s="14"/>
      <c r="FB371" s="11"/>
      <c r="FC371" s="11"/>
      <c r="FD371" s="11"/>
      <c r="FE371" s="11"/>
      <c r="FF371" s="11"/>
      <c r="FG371" s="11"/>
      <c r="FH371" s="11"/>
      <c r="FI371" s="11"/>
      <c r="FJ371" s="11"/>
      <c r="FK371" s="11"/>
      <c r="FL371" s="11"/>
      <c r="FM371" s="11"/>
      <c r="FN371" s="16"/>
      <c r="FO371" s="16"/>
      <c r="FP371" s="11"/>
      <c r="FQ371" s="12"/>
      <c r="FR371" s="12"/>
      <c r="FS371" s="13"/>
      <c r="FT371" s="14"/>
      <c r="FU371" s="11"/>
      <c r="FV371" s="11"/>
      <c r="FW371" s="11"/>
      <c r="FX371" s="11"/>
      <c r="FY371" s="11"/>
      <c r="FZ371" s="11"/>
      <c r="GA371" s="11"/>
      <c r="GB371" s="11"/>
      <c r="GC371" s="11"/>
      <c r="GD371" s="11"/>
      <c r="GE371" s="11"/>
      <c r="GF371" s="11"/>
      <c r="GG371" s="16"/>
      <c r="GH371" s="16"/>
      <c r="GI371" s="11"/>
      <c r="GJ371" s="12"/>
      <c r="GK371" s="12"/>
      <c r="GL371" s="13"/>
      <c r="GM371" s="14"/>
      <c r="GN371" s="11"/>
      <c r="GO371" s="11"/>
      <c r="GP371" s="11"/>
      <c r="GQ371" s="11"/>
      <c r="GR371" s="11"/>
      <c r="GS371" s="11"/>
      <c r="GT371" s="11"/>
      <c r="GU371" s="11"/>
      <c r="GV371" s="11"/>
      <c r="GW371" s="11"/>
      <c r="GX371" s="11"/>
      <c r="GY371" s="11"/>
      <c r="GZ371" s="16"/>
      <c r="HA371" s="16"/>
      <c r="HB371" s="11"/>
      <c r="HC371" s="12"/>
      <c r="HD371" s="12"/>
      <c r="HE371" s="13"/>
      <c r="HF371" s="14"/>
      <c r="HG371" s="11"/>
      <c r="HH371" s="11"/>
      <c r="HI371" s="11"/>
      <c r="HJ371" s="11"/>
      <c r="HK371" s="11"/>
      <c r="HL371" s="11"/>
      <c r="HM371" s="11"/>
      <c r="HN371" s="11"/>
      <c r="HO371" s="11"/>
      <c r="HP371" s="11"/>
      <c r="HQ371" s="11"/>
      <c r="HR371" s="11"/>
      <c r="HS371" s="16"/>
      <c r="HT371" s="16"/>
      <c r="HU371" s="11"/>
      <c r="HV371" s="12"/>
      <c r="HW371" s="12"/>
      <c r="HX371" s="13"/>
      <c r="HY371" s="14"/>
      <c r="HZ371" s="11"/>
      <c r="IA371" s="11"/>
      <c r="IB371" s="11"/>
      <c r="IC371" s="11"/>
      <c r="ID371" s="11"/>
      <c r="IE371" s="11"/>
      <c r="IF371" s="11"/>
      <c r="IG371" s="11"/>
      <c r="IH371" s="11"/>
      <c r="II371" s="11"/>
      <c r="IJ371" s="11"/>
      <c r="IK371" s="11"/>
      <c r="IL371" s="16"/>
      <c r="IM371" s="16"/>
      <c r="IN371" s="11"/>
      <c r="IO371" s="12"/>
      <c r="IP371" s="12"/>
      <c r="IQ371" s="13"/>
      <c r="IR371" s="14"/>
      <c r="IS371" s="11"/>
      <c r="IT371" s="11"/>
      <c r="IU371" s="11"/>
      <c r="IV371" s="11"/>
      <c r="IW371" s="11"/>
      <c r="IX371" s="11"/>
      <c r="IY371" s="11"/>
      <c r="IZ371" s="11"/>
      <c r="JA371" s="11"/>
      <c r="JB371" s="11"/>
      <c r="JC371" s="11"/>
      <c r="JD371" s="11"/>
      <c r="JE371" s="16"/>
      <c r="JF371" s="16"/>
      <c r="JG371" s="11"/>
      <c r="JH371" s="12"/>
      <c r="JI371" s="12"/>
      <c r="JJ371" s="13"/>
      <c r="JK371" s="14"/>
      <c r="JL371" s="11"/>
      <c r="JM371" s="11"/>
      <c r="JN371" s="11"/>
      <c r="JO371" s="11"/>
      <c r="JP371" s="11"/>
      <c r="JQ371" s="11"/>
      <c r="JR371" s="11"/>
      <c r="JS371" s="11"/>
      <c r="JT371" s="11"/>
      <c r="JU371" s="11"/>
      <c r="JV371" s="11"/>
      <c r="JW371" s="11"/>
      <c r="JX371" s="16"/>
      <c r="JY371" s="16"/>
      <c r="JZ371" s="11"/>
      <c r="KA371" s="12"/>
      <c r="KB371" s="12"/>
      <c r="KC371" s="13"/>
      <c r="KD371" s="14"/>
      <c r="KE371" s="11"/>
      <c r="KF371" s="11"/>
      <c r="KG371" s="11"/>
      <c r="KH371" s="11"/>
      <c r="KI371" s="11"/>
      <c r="KJ371" s="11"/>
      <c r="KK371" s="11"/>
      <c r="KL371" s="11"/>
      <c r="KM371" s="11"/>
      <c r="KN371" s="11"/>
      <c r="KO371" s="11"/>
      <c r="KP371" s="11"/>
      <c r="KQ371" s="16"/>
      <c r="KR371" s="16"/>
      <c r="KS371" s="11"/>
      <c r="KT371" s="12"/>
      <c r="KU371" s="12"/>
      <c r="KV371" s="13"/>
      <c r="KW371" s="14"/>
      <c r="KX371" s="11"/>
      <c r="KY371" s="11"/>
      <c r="KZ371" s="11"/>
      <c r="LA371" s="11"/>
      <c r="LB371" s="11"/>
      <c r="LC371" s="11"/>
      <c r="LD371" s="11"/>
      <c r="LE371" s="11"/>
      <c r="LF371" s="11"/>
      <c r="LG371" s="11"/>
      <c r="LH371" s="11"/>
      <c r="LI371" s="11"/>
      <c r="LJ371" s="16"/>
      <c r="LK371" s="16"/>
      <c r="LL371" s="11"/>
      <c r="LM371" s="12"/>
      <c r="LN371" s="12"/>
      <c r="LO371" s="13"/>
      <c r="LP371" s="14"/>
      <c r="LQ371" s="11"/>
      <c r="LR371" s="11"/>
      <c r="LS371" s="11"/>
      <c r="LT371" s="11"/>
      <c r="LU371" s="11"/>
      <c r="LV371" s="11"/>
      <c r="LW371" s="11"/>
      <c r="LX371" s="11"/>
      <c r="LY371" s="11"/>
      <c r="LZ371" s="11"/>
      <c r="MA371" s="11"/>
      <c r="MB371" s="11"/>
      <c r="MC371" s="16"/>
      <c r="MD371" s="16"/>
      <c r="ME371" s="11"/>
      <c r="MF371" s="12"/>
      <c r="MG371" s="12"/>
      <c r="MH371" s="13"/>
      <c r="MI371" s="14"/>
      <c r="MJ371" s="11"/>
      <c r="MK371" s="11"/>
      <c r="ML371" s="11"/>
      <c r="MM371" s="11"/>
      <c r="MN371" s="11"/>
      <c r="MO371" s="11"/>
      <c r="MP371" s="11"/>
      <c r="MQ371" s="11"/>
      <c r="MR371" s="11"/>
      <c r="MS371" s="11"/>
      <c r="MT371" s="11"/>
      <c r="MU371" s="11"/>
      <c r="MV371" s="16"/>
      <c r="MW371" s="16"/>
      <c r="MX371" s="11"/>
      <c r="MY371" s="12"/>
      <c r="MZ371" s="12"/>
      <c r="NA371" s="13"/>
      <c r="NB371" s="14"/>
      <c r="NC371" s="11"/>
      <c r="ND371" s="11"/>
      <c r="NE371" s="11"/>
      <c r="NF371" s="11"/>
      <c r="NG371" s="11"/>
      <c r="NH371" s="11"/>
      <c r="NI371" s="11"/>
      <c r="NJ371" s="11"/>
      <c r="NK371" s="11"/>
      <c r="NL371" s="11"/>
      <c r="NM371" s="11"/>
      <c r="NN371" s="11"/>
      <c r="NO371" s="16"/>
      <c r="NP371" s="16"/>
      <c r="NQ371" s="11"/>
      <c r="NR371" s="12"/>
      <c r="NS371" s="12"/>
      <c r="NT371" s="13"/>
      <c r="NU371" s="14"/>
      <c r="NV371" s="11"/>
      <c r="NW371" s="11"/>
      <c r="NX371" s="11"/>
      <c r="NY371" s="11"/>
      <c r="NZ371" s="11"/>
      <c r="OA371" s="11"/>
      <c r="OB371" s="11"/>
      <c r="OC371" s="11"/>
      <c r="OD371" s="11"/>
      <c r="OE371" s="11"/>
      <c r="OF371" s="11"/>
      <c r="OG371" s="11"/>
      <c r="OH371" s="16"/>
      <c r="OI371" s="16"/>
      <c r="OJ371" s="11"/>
      <c r="OK371" s="12"/>
      <c r="OL371" s="12"/>
      <c r="OM371" s="13"/>
      <c r="ON371" s="14"/>
      <c r="OO371" s="11"/>
      <c r="OP371" s="11"/>
      <c r="OQ371" s="11"/>
      <c r="OR371" s="11"/>
      <c r="OS371" s="11"/>
      <c r="OT371" s="11"/>
      <c r="OU371" s="11"/>
      <c r="OV371" s="11"/>
      <c r="OW371" s="11"/>
      <c r="OX371" s="11"/>
      <c r="OY371" s="11"/>
      <c r="OZ371" s="11"/>
      <c r="PA371" s="16"/>
      <c r="PB371" s="16"/>
    </row>
    <row r="372" spans="1:418" ht="100" customHeight="1" x14ac:dyDescent="0.75">
      <c r="A372" s="12">
        <v>3687</v>
      </c>
      <c r="B372" s="12" t="s">
        <v>3684</v>
      </c>
      <c r="C372" s="12" t="s">
        <v>7797</v>
      </c>
      <c r="D372" s="26">
        <v>5000</v>
      </c>
      <c r="E372" s="27">
        <v>5012.25</v>
      </c>
      <c r="F372" s="12" t="s">
        <v>8218</v>
      </c>
      <c r="G372" s="12" t="s">
        <v>8223</v>
      </c>
      <c r="H372" s="12" t="s">
        <v>8245</v>
      </c>
      <c r="I372" s="12">
        <v>1403846055</v>
      </c>
      <c r="J372" s="12">
        <v>1401254055</v>
      </c>
      <c r="K372" s="12" t="b">
        <v>0</v>
      </c>
      <c r="L372" s="12">
        <v>25</v>
      </c>
      <c r="M372" s="12" t="b">
        <v>1</v>
      </c>
      <c r="N372" s="12" t="s">
        <v>8273</v>
      </c>
      <c r="O372" s="12" t="s">
        <v>8274</v>
      </c>
      <c r="P372" s="12">
        <v>100</v>
      </c>
      <c r="Q372" s="12">
        <v>200.49</v>
      </c>
      <c r="R372" s="15">
        <v>41787.218229166669</v>
      </c>
      <c r="S372" s="15">
        <v>41817.218229166669</v>
      </c>
      <c r="T372" s="11"/>
      <c r="U372" s="12"/>
      <c r="V372" s="12"/>
      <c r="W372" s="13"/>
      <c r="X372" s="14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6"/>
      <c r="AL372" s="16"/>
      <c r="AM372" s="11"/>
      <c r="AN372" s="12"/>
      <c r="AO372" s="12"/>
      <c r="AP372" s="13"/>
      <c r="AQ372" s="14"/>
      <c r="AR372" s="11"/>
      <c r="AS372" s="11"/>
      <c r="AT372" s="11"/>
      <c r="AU372" s="11"/>
      <c r="AV372" s="11"/>
      <c r="AW372" s="11"/>
      <c r="AX372" s="11"/>
      <c r="AY372" s="11"/>
      <c r="AZ372" s="11"/>
      <c r="BA372" s="11"/>
      <c r="BB372" s="11"/>
      <c r="BC372" s="11"/>
      <c r="BD372" s="16"/>
      <c r="BE372" s="16"/>
      <c r="BF372" s="11"/>
      <c r="BG372" s="12"/>
      <c r="BH372" s="12"/>
      <c r="BI372" s="13"/>
      <c r="BJ372" s="14"/>
      <c r="BK372" s="11"/>
      <c r="BL372" s="11"/>
      <c r="BM372" s="11"/>
      <c r="BN372" s="11"/>
      <c r="BO372" s="11"/>
      <c r="BP372" s="11"/>
      <c r="BQ372" s="11"/>
      <c r="BR372" s="11"/>
      <c r="BS372" s="11"/>
      <c r="BT372" s="11"/>
      <c r="BU372" s="11"/>
      <c r="BV372" s="11"/>
      <c r="BW372" s="16"/>
      <c r="BX372" s="16"/>
      <c r="BY372" s="11"/>
      <c r="BZ372" s="12"/>
      <c r="CA372" s="12"/>
      <c r="CB372" s="13"/>
      <c r="CC372" s="14"/>
      <c r="CD372" s="11"/>
      <c r="CE372" s="11"/>
      <c r="CF372" s="11"/>
      <c r="CG372" s="11"/>
      <c r="CH372" s="11"/>
      <c r="CI372" s="11"/>
      <c r="CJ372" s="11"/>
      <c r="CK372" s="11"/>
      <c r="CL372" s="11"/>
      <c r="CM372" s="11"/>
      <c r="CN372" s="11"/>
      <c r="CO372" s="11"/>
      <c r="CP372" s="16"/>
      <c r="CQ372" s="16"/>
      <c r="CR372" s="11"/>
      <c r="CS372" s="12"/>
      <c r="CT372" s="12"/>
      <c r="CU372" s="13"/>
      <c r="CV372" s="14"/>
      <c r="CW372" s="11"/>
      <c r="CX372" s="11"/>
      <c r="CY372" s="11"/>
      <c r="CZ372" s="11"/>
      <c r="DA372" s="11"/>
      <c r="DB372" s="11"/>
      <c r="DC372" s="11"/>
      <c r="DD372" s="11"/>
      <c r="DE372" s="11"/>
      <c r="DF372" s="11"/>
      <c r="DG372" s="11"/>
      <c r="DH372" s="11"/>
      <c r="DI372" s="16"/>
      <c r="DJ372" s="16"/>
      <c r="DK372" s="11"/>
      <c r="DL372" s="12"/>
      <c r="DM372" s="12"/>
      <c r="DN372" s="13"/>
      <c r="DO372" s="14"/>
      <c r="DP372" s="11"/>
      <c r="DQ372" s="11"/>
      <c r="DR372" s="11"/>
      <c r="DS372" s="11"/>
      <c r="DT372" s="11"/>
      <c r="DU372" s="11"/>
      <c r="DV372" s="11"/>
      <c r="DW372" s="11"/>
      <c r="DX372" s="11"/>
      <c r="DY372" s="11"/>
      <c r="DZ372" s="11"/>
      <c r="EA372" s="11"/>
      <c r="EB372" s="16"/>
      <c r="EC372" s="16"/>
      <c r="ED372" s="11"/>
      <c r="EE372" s="12"/>
      <c r="EF372" s="12"/>
      <c r="EG372" s="13"/>
      <c r="EH372" s="14"/>
      <c r="EI372" s="11"/>
      <c r="EJ372" s="11"/>
      <c r="EK372" s="11"/>
      <c r="EL372" s="11"/>
      <c r="EM372" s="11"/>
      <c r="EN372" s="11"/>
      <c r="EO372" s="11"/>
      <c r="EP372" s="11"/>
      <c r="EQ372" s="11"/>
      <c r="ER372" s="11"/>
      <c r="ES372" s="11"/>
      <c r="ET372" s="11"/>
      <c r="EU372" s="16"/>
      <c r="EV372" s="16"/>
      <c r="EW372" s="11"/>
      <c r="EX372" s="12"/>
      <c r="EY372" s="12"/>
      <c r="EZ372" s="13"/>
      <c r="FA372" s="14"/>
      <c r="FB372" s="11"/>
      <c r="FC372" s="11"/>
      <c r="FD372" s="11"/>
      <c r="FE372" s="11"/>
      <c r="FF372" s="11"/>
      <c r="FG372" s="11"/>
      <c r="FH372" s="11"/>
      <c r="FI372" s="11"/>
      <c r="FJ372" s="11"/>
      <c r="FK372" s="11"/>
      <c r="FL372" s="11"/>
      <c r="FM372" s="11"/>
      <c r="FN372" s="16"/>
      <c r="FO372" s="16"/>
      <c r="FP372" s="11"/>
      <c r="FQ372" s="12"/>
      <c r="FR372" s="12"/>
      <c r="FS372" s="13"/>
      <c r="FT372" s="14"/>
      <c r="FU372" s="11"/>
      <c r="FV372" s="11"/>
      <c r="FW372" s="11"/>
      <c r="FX372" s="11"/>
      <c r="FY372" s="11"/>
      <c r="FZ372" s="11"/>
      <c r="GA372" s="11"/>
      <c r="GB372" s="11"/>
      <c r="GC372" s="11"/>
      <c r="GD372" s="11"/>
      <c r="GE372" s="11"/>
      <c r="GF372" s="11"/>
      <c r="GG372" s="16"/>
      <c r="GH372" s="16"/>
      <c r="GI372" s="11"/>
      <c r="GJ372" s="12"/>
      <c r="GK372" s="12"/>
      <c r="GL372" s="13"/>
      <c r="GM372" s="14"/>
      <c r="GN372" s="11"/>
      <c r="GO372" s="11"/>
      <c r="GP372" s="11"/>
      <c r="GQ372" s="11"/>
      <c r="GR372" s="11"/>
      <c r="GS372" s="11"/>
      <c r="GT372" s="11"/>
      <c r="GU372" s="11"/>
      <c r="GV372" s="11"/>
      <c r="GW372" s="11"/>
      <c r="GX372" s="11"/>
      <c r="GY372" s="11"/>
      <c r="GZ372" s="16"/>
      <c r="HA372" s="16"/>
      <c r="HB372" s="11"/>
      <c r="HC372" s="12"/>
      <c r="HD372" s="12"/>
      <c r="HE372" s="13"/>
      <c r="HF372" s="14"/>
      <c r="HG372" s="11"/>
      <c r="HH372" s="11"/>
      <c r="HI372" s="11"/>
      <c r="HJ372" s="11"/>
      <c r="HK372" s="11"/>
      <c r="HL372" s="11"/>
      <c r="HM372" s="11"/>
      <c r="HN372" s="11"/>
      <c r="HO372" s="11"/>
      <c r="HP372" s="11"/>
      <c r="HQ372" s="11"/>
      <c r="HR372" s="11"/>
      <c r="HS372" s="16"/>
      <c r="HT372" s="16"/>
      <c r="HU372" s="11"/>
      <c r="HV372" s="12"/>
      <c r="HW372" s="12"/>
      <c r="HX372" s="13"/>
      <c r="HY372" s="14"/>
      <c r="HZ372" s="11"/>
      <c r="IA372" s="11"/>
      <c r="IB372" s="11"/>
      <c r="IC372" s="11"/>
      <c r="ID372" s="11"/>
      <c r="IE372" s="11"/>
      <c r="IF372" s="11"/>
      <c r="IG372" s="11"/>
      <c r="IH372" s="11"/>
      <c r="II372" s="11"/>
      <c r="IJ372" s="11"/>
      <c r="IK372" s="11"/>
      <c r="IL372" s="16"/>
      <c r="IM372" s="16"/>
      <c r="IN372" s="11"/>
      <c r="IO372" s="12"/>
      <c r="IP372" s="12"/>
      <c r="IQ372" s="13"/>
      <c r="IR372" s="14"/>
      <c r="IS372" s="11"/>
      <c r="IT372" s="11"/>
      <c r="IU372" s="11"/>
      <c r="IV372" s="11"/>
      <c r="IW372" s="11"/>
      <c r="IX372" s="11"/>
      <c r="IY372" s="11"/>
      <c r="IZ372" s="11"/>
      <c r="JA372" s="11"/>
      <c r="JB372" s="11"/>
      <c r="JC372" s="11"/>
      <c r="JD372" s="11"/>
      <c r="JE372" s="16"/>
      <c r="JF372" s="16"/>
      <c r="JG372" s="11"/>
      <c r="JH372" s="12"/>
      <c r="JI372" s="12"/>
      <c r="JJ372" s="13"/>
      <c r="JK372" s="14"/>
      <c r="JL372" s="11"/>
      <c r="JM372" s="11"/>
      <c r="JN372" s="11"/>
      <c r="JO372" s="11"/>
      <c r="JP372" s="11"/>
      <c r="JQ372" s="11"/>
      <c r="JR372" s="11"/>
      <c r="JS372" s="11"/>
      <c r="JT372" s="11"/>
      <c r="JU372" s="11"/>
      <c r="JV372" s="11"/>
      <c r="JW372" s="11"/>
      <c r="JX372" s="16"/>
      <c r="JY372" s="16"/>
      <c r="JZ372" s="11"/>
      <c r="KA372" s="12"/>
      <c r="KB372" s="12"/>
      <c r="KC372" s="13"/>
      <c r="KD372" s="14"/>
      <c r="KE372" s="11"/>
      <c r="KF372" s="11"/>
      <c r="KG372" s="11"/>
      <c r="KH372" s="11"/>
      <c r="KI372" s="11"/>
      <c r="KJ372" s="11"/>
      <c r="KK372" s="11"/>
      <c r="KL372" s="11"/>
      <c r="KM372" s="11"/>
      <c r="KN372" s="11"/>
      <c r="KO372" s="11"/>
      <c r="KP372" s="11"/>
      <c r="KQ372" s="16"/>
      <c r="KR372" s="16"/>
      <c r="KS372" s="11"/>
      <c r="KT372" s="12"/>
      <c r="KU372" s="12"/>
      <c r="KV372" s="13"/>
      <c r="KW372" s="14"/>
      <c r="KX372" s="11"/>
      <c r="KY372" s="11"/>
      <c r="KZ372" s="11"/>
      <c r="LA372" s="11"/>
      <c r="LB372" s="11"/>
      <c r="LC372" s="11"/>
      <c r="LD372" s="11"/>
      <c r="LE372" s="11"/>
      <c r="LF372" s="11"/>
      <c r="LG372" s="11"/>
      <c r="LH372" s="11"/>
      <c r="LI372" s="11"/>
      <c r="LJ372" s="16"/>
      <c r="LK372" s="16"/>
      <c r="LL372" s="11"/>
      <c r="LM372" s="12"/>
      <c r="LN372" s="12"/>
      <c r="LO372" s="13"/>
      <c r="LP372" s="14"/>
      <c r="LQ372" s="11"/>
      <c r="LR372" s="11"/>
      <c r="LS372" s="11"/>
      <c r="LT372" s="11"/>
      <c r="LU372" s="11"/>
      <c r="LV372" s="11"/>
      <c r="LW372" s="11"/>
      <c r="LX372" s="11"/>
      <c r="LY372" s="11"/>
      <c r="LZ372" s="11"/>
      <c r="MA372" s="11"/>
      <c r="MB372" s="11"/>
      <c r="MC372" s="16"/>
      <c r="MD372" s="16"/>
      <c r="ME372" s="11"/>
      <c r="MF372" s="12"/>
      <c r="MG372" s="12"/>
      <c r="MH372" s="13"/>
      <c r="MI372" s="14"/>
      <c r="MJ372" s="11"/>
      <c r="MK372" s="11"/>
      <c r="ML372" s="11"/>
      <c r="MM372" s="11"/>
      <c r="MN372" s="11"/>
      <c r="MO372" s="11"/>
      <c r="MP372" s="11"/>
      <c r="MQ372" s="11"/>
      <c r="MR372" s="11"/>
      <c r="MS372" s="11"/>
      <c r="MT372" s="11"/>
      <c r="MU372" s="11"/>
      <c r="MV372" s="16"/>
      <c r="MW372" s="16"/>
      <c r="MX372" s="11"/>
      <c r="MY372" s="12"/>
      <c r="MZ372" s="12"/>
      <c r="NA372" s="13"/>
      <c r="NB372" s="14"/>
      <c r="NC372" s="11"/>
      <c r="ND372" s="11"/>
      <c r="NE372" s="11"/>
      <c r="NF372" s="11"/>
      <c r="NG372" s="11"/>
      <c r="NH372" s="11"/>
      <c r="NI372" s="11"/>
      <c r="NJ372" s="11"/>
      <c r="NK372" s="11"/>
      <c r="NL372" s="11"/>
      <c r="NM372" s="11"/>
      <c r="NN372" s="11"/>
      <c r="NO372" s="16"/>
      <c r="NP372" s="16"/>
      <c r="NQ372" s="11"/>
      <c r="NR372" s="12"/>
      <c r="NS372" s="12"/>
      <c r="NT372" s="13"/>
      <c r="NU372" s="14"/>
      <c r="NV372" s="11"/>
      <c r="NW372" s="11"/>
      <c r="NX372" s="11"/>
      <c r="NY372" s="11"/>
      <c r="NZ372" s="11"/>
      <c r="OA372" s="11"/>
      <c r="OB372" s="11"/>
      <c r="OC372" s="11"/>
      <c r="OD372" s="11"/>
      <c r="OE372" s="11"/>
      <c r="OF372" s="11"/>
      <c r="OG372" s="11"/>
      <c r="OH372" s="16"/>
      <c r="OI372" s="16"/>
      <c r="OJ372" s="11"/>
      <c r="OK372" s="12"/>
      <c r="OL372" s="12"/>
      <c r="OM372" s="13"/>
      <c r="ON372" s="14"/>
      <c r="OO372" s="11"/>
      <c r="OP372" s="11"/>
      <c r="OQ372" s="11"/>
      <c r="OR372" s="11"/>
      <c r="OS372" s="11"/>
      <c r="OT372" s="11"/>
      <c r="OU372" s="11"/>
      <c r="OV372" s="11"/>
      <c r="OW372" s="11"/>
      <c r="OX372" s="11"/>
      <c r="OY372" s="11"/>
      <c r="OZ372" s="11"/>
      <c r="PA372" s="16"/>
      <c r="PB372" s="16"/>
    </row>
    <row r="373" spans="1:418" ht="100" customHeight="1" x14ac:dyDescent="0.75">
      <c r="A373" s="12">
        <v>3689</v>
      </c>
      <c r="B373" s="12" t="s">
        <v>3686</v>
      </c>
      <c r="C373" s="12" t="s">
        <v>7799</v>
      </c>
      <c r="D373" s="26">
        <v>3000</v>
      </c>
      <c r="E373" s="27">
        <v>3550</v>
      </c>
      <c r="F373" s="12" t="s">
        <v>8218</v>
      </c>
      <c r="G373" s="12" t="s">
        <v>8223</v>
      </c>
      <c r="H373" s="12" t="s">
        <v>8245</v>
      </c>
      <c r="I373" s="12">
        <v>1434925500</v>
      </c>
      <c r="J373" s="12">
        <v>1432410639</v>
      </c>
      <c r="K373" s="12" t="b">
        <v>0</v>
      </c>
      <c r="L373" s="12">
        <v>62</v>
      </c>
      <c r="M373" s="12" t="b">
        <v>1</v>
      </c>
      <c r="N373" s="12" t="s">
        <v>8273</v>
      </c>
      <c r="O373" s="12" t="s">
        <v>8274</v>
      </c>
      <c r="P373" s="12">
        <v>118</v>
      </c>
      <c r="Q373" s="12">
        <v>57.26</v>
      </c>
      <c r="R373" s="15">
        <v>42147.826840277776</v>
      </c>
      <c r="S373" s="15">
        <v>42176.934027777781</v>
      </c>
      <c r="T373" s="11"/>
      <c r="U373" s="12"/>
      <c r="V373" s="12"/>
      <c r="W373" s="13"/>
      <c r="X373" s="14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6"/>
      <c r="AL373" s="16"/>
      <c r="AM373" s="11"/>
      <c r="AN373" s="12"/>
      <c r="AO373" s="12"/>
      <c r="AP373" s="13"/>
      <c r="AQ373" s="14"/>
      <c r="AR373" s="11"/>
      <c r="AS373" s="11"/>
      <c r="AT373" s="11"/>
      <c r="AU373" s="11"/>
      <c r="AV373" s="11"/>
      <c r="AW373" s="11"/>
      <c r="AX373" s="11"/>
      <c r="AY373" s="11"/>
      <c r="AZ373" s="11"/>
      <c r="BA373" s="11"/>
      <c r="BB373" s="11"/>
      <c r="BC373" s="11"/>
      <c r="BD373" s="16"/>
      <c r="BE373" s="16"/>
      <c r="BF373" s="11"/>
      <c r="BG373" s="12"/>
      <c r="BH373" s="12"/>
      <c r="BI373" s="13"/>
      <c r="BJ373" s="14"/>
      <c r="BK373" s="11"/>
      <c r="BL373" s="11"/>
      <c r="BM373" s="11"/>
      <c r="BN373" s="11"/>
      <c r="BO373" s="11"/>
      <c r="BP373" s="11"/>
      <c r="BQ373" s="11"/>
      <c r="BR373" s="11"/>
      <c r="BS373" s="11"/>
      <c r="BT373" s="11"/>
      <c r="BU373" s="11"/>
      <c r="BV373" s="11"/>
      <c r="BW373" s="16"/>
      <c r="BX373" s="16"/>
      <c r="BY373" s="11"/>
      <c r="BZ373" s="12"/>
      <c r="CA373" s="12"/>
      <c r="CB373" s="13"/>
      <c r="CC373" s="14"/>
      <c r="CD373" s="11"/>
      <c r="CE373" s="11"/>
      <c r="CF373" s="11"/>
      <c r="CG373" s="11"/>
      <c r="CH373" s="11"/>
      <c r="CI373" s="11"/>
      <c r="CJ373" s="11"/>
      <c r="CK373" s="11"/>
      <c r="CL373" s="11"/>
      <c r="CM373" s="11"/>
      <c r="CN373" s="11"/>
      <c r="CO373" s="11"/>
      <c r="CP373" s="16"/>
      <c r="CQ373" s="16"/>
      <c r="CR373" s="11"/>
      <c r="CS373" s="12"/>
      <c r="CT373" s="12"/>
      <c r="CU373" s="13"/>
      <c r="CV373" s="14"/>
      <c r="CW373" s="11"/>
      <c r="CX373" s="11"/>
      <c r="CY373" s="11"/>
      <c r="CZ373" s="11"/>
      <c r="DA373" s="11"/>
      <c r="DB373" s="11"/>
      <c r="DC373" s="11"/>
      <c r="DD373" s="11"/>
      <c r="DE373" s="11"/>
      <c r="DF373" s="11"/>
      <c r="DG373" s="11"/>
      <c r="DH373" s="11"/>
      <c r="DI373" s="16"/>
      <c r="DJ373" s="16"/>
      <c r="DK373" s="11"/>
      <c r="DL373" s="12"/>
      <c r="DM373" s="12"/>
      <c r="DN373" s="13"/>
      <c r="DO373" s="14"/>
      <c r="DP373" s="11"/>
      <c r="DQ373" s="11"/>
      <c r="DR373" s="11"/>
      <c r="DS373" s="11"/>
      <c r="DT373" s="11"/>
      <c r="DU373" s="11"/>
      <c r="DV373" s="11"/>
      <c r="DW373" s="11"/>
      <c r="DX373" s="11"/>
      <c r="DY373" s="11"/>
      <c r="DZ373" s="11"/>
      <c r="EA373" s="11"/>
      <c r="EB373" s="16"/>
      <c r="EC373" s="16"/>
      <c r="ED373" s="11"/>
      <c r="EE373" s="12"/>
      <c r="EF373" s="12"/>
      <c r="EG373" s="13"/>
      <c r="EH373" s="14"/>
      <c r="EI373" s="11"/>
      <c r="EJ373" s="11"/>
      <c r="EK373" s="11"/>
      <c r="EL373" s="11"/>
      <c r="EM373" s="11"/>
      <c r="EN373" s="11"/>
      <c r="EO373" s="11"/>
      <c r="EP373" s="11"/>
      <c r="EQ373" s="11"/>
      <c r="ER373" s="11"/>
      <c r="ES373" s="11"/>
      <c r="ET373" s="11"/>
      <c r="EU373" s="16"/>
      <c r="EV373" s="16"/>
      <c r="EW373" s="11"/>
      <c r="EX373" s="12"/>
      <c r="EY373" s="12"/>
      <c r="EZ373" s="13"/>
      <c r="FA373" s="14"/>
      <c r="FB373" s="11"/>
      <c r="FC373" s="11"/>
      <c r="FD373" s="11"/>
      <c r="FE373" s="11"/>
      <c r="FF373" s="11"/>
      <c r="FG373" s="11"/>
      <c r="FH373" s="11"/>
      <c r="FI373" s="11"/>
      <c r="FJ373" s="11"/>
      <c r="FK373" s="11"/>
      <c r="FL373" s="11"/>
      <c r="FM373" s="11"/>
      <c r="FN373" s="16"/>
      <c r="FO373" s="16"/>
      <c r="FP373" s="11"/>
      <c r="FQ373" s="12"/>
      <c r="FR373" s="12"/>
      <c r="FS373" s="13"/>
      <c r="FT373" s="14"/>
      <c r="FU373" s="11"/>
      <c r="FV373" s="11"/>
      <c r="FW373" s="11"/>
      <c r="FX373" s="11"/>
      <c r="FY373" s="11"/>
      <c r="FZ373" s="11"/>
      <c r="GA373" s="11"/>
      <c r="GB373" s="11"/>
      <c r="GC373" s="11"/>
      <c r="GD373" s="11"/>
      <c r="GE373" s="11"/>
      <c r="GF373" s="11"/>
      <c r="GG373" s="16"/>
      <c r="GH373" s="16"/>
      <c r="GI373" s="11"/>
      <c r="GJ373" s="12"/>
      <c r="GK373" s="12"/>
      <c r="GL373" s="13"/>
      <c r="GM373" s="14"/>
      <c r="GN373" s="11"/>
      <c r="GO373" s="11"/>
      <c r="GP373" s="11"/>
      <c r="GQ373" s="11"/>
      <c r="GR373" s="11"/>
      <c r="GS373" s="11"/>
      <c r="GT373" s="11"/>
      <c r="GU373" s="11"/>
      <c r="GV373" s="11"/>
      <c r="GW373" s="11"/>
      <c r="GX373" s="11"/>
      <c r="GY373" s="11"/>
      <c r="GZ373" s="16"/>
      <c r="HA373" s="16"/>
      <c r="HB373" s="11"/>
      <c r="HC373" s="12"/>
      <c r="HD373" s="12"/>
      <c r="HE373" s="13"/>
      <c r="HF373" s="14"/>
      <c r="HG373" s="11"/>
      <c r="HH373" s="11"/>
      <c r="HI373" s="11"/>
      <c r="HJ373" s="11"/>
      <c r="HK373" s="11"/>
      <c r="HL373" s="11"/>
      <c r="HM373" s="11"/>
      <c r="HN373" s="11"/>
      <c r="HO373" s="11"/>
      <c r="HP373" s="11"/>
      <c r="HQ373" s="11"/>
      <c r="HR373" s="11"/>
      <c r="HS373" s="16"/>
      <c r="HT373" s="16"/>
      <c r="HU373" s="11"/>
      <c r="HV373" s="12"/>
      <c r="HW373" s="12"/>
      <c r="HX373" s="13"/>
      <c r="HY373" s="14"/>
      <c r="HZ373" s="11"/>
      <c r="IA373" s="11"/>
      <c r="IB373" s="11"/>
      <c r="IC373" s="11"/>
      <c r="ID373" s="11"/>
      <c r="IE373" s="11"/>
      <c r="IF373" s="11"/>
      <c r="IG373" s="11"/>
      <c r="IH373" s="11"/>
      <c r="II373" s="11"/>
      <c r="IJ373" s="11"/>
      <c r="IK373" s="11"/>
      <c r="IL373" s="16"/>
      <c r="IM373" s="16"/>
      <c r="IN373" s="11"/>
      <c r="IO373" s="12"/>
      <c r="IP373" s="12"/>
      <c r="IQ373" s="13"/>
      <c r="IR373" s="14"/>
      <c r="IS373" s="11"/>
      <c r="IT373" s="11"/>
      <c r="IU373" s="11"/>
      <c r="IV373" s="11"/>
      <c r="IW373" s="11"/>
      <c r="IX373" s="11"/>
      <c r="IY373" s="11"/>
      <c r="IZ373" s="11"/>
      <c r="JA373" s="11"/>
      <c r="JB373" s="11"/>
      <c r="JC373" s="11"/>
      <c r="JD373" s="11"/>
      <c r="JE373" s="16"/>
      <c r="JF373" s="16"/>
      <c r="JG373" s="11"/>
      <c r="JH373" s="12"/>
      <c r="JI373" s="12"/>
      <c r="JJ373" s="13"/>
      <c r="JK373" s="14"/>
      <c r="JL373" s="11"/>
      <c r="JM373" s="11"/>
      <c r="JN373" s="11"/>
      <c r="JO373" s="11"/>
      <c r="JP373" s="11"/>
      <c r="JQ373" s="11"/>
      <c r="JR373" s="11"/>
      <c r="JS373" s="11"/>
      <c r="JT373" s="11"/>
      <c r="JU373" s="11"/>
      <c r="JV373" s="11"/>
      <c r="JW373" s="11"/>
      <c r="JX373" s="16"/>
      <c r="JY373" s="16"/>
      <c r="JZ373" s="11"/>
      <c r="KA373" s="12"/>
      <c r="KB373" s="12"/>
      <c r="KC373" s="13"/>
      <c r="KD373" s="14"/>
      <c r="KE373" s="11"/>
      <c r="KF373" s="11"/>
      <c r="KG373" s="11"/>
      <c r="KH373" s="11"/>
      <c r="KI373" s="11"/>
      <c r="KJ373" s="11"/>
      <c r="KK373" s="11"/>
      <c r="KL373" s="11"/>
      <c r="KM373" s="11"/>
      <c r="KN373" s="11"/>
      <c r="KO373" s="11"/>
      <c r="KP373" s="11"/>
      <c r="KQ373" s="16"/>
      <c r="KR373" s="16"/>
      <c r="KS373" s="11"/>
      <c r="KT373" s="12"/>
      <c r="KU373" s="12"/>
      <c r="KV373" s="13"/>
      <c r="KW373" s="14"/>
      <c r="KX373" s="11"/>
      <c r="KY373" s="11"/>
      <c r="KZ373" s="11"/>
      <c r="LA373" s="11"/>
      <c r="LB373" s="11"/>
      <c r="LC373" s="11"/>
      <c r="LD373" s="11"/>
      <c r="LE373" s="11"/>
      <c r="LF373" s="11"/>
      <c r="LG373" s="11"/>
      <c r="LH373" s="11"/>
      <c r="LI373" s="11"/>
      <c r="LJ373" s="16"/>
      <c r="LK373" s="16"/>
      <c r="LL373" s="11"/>
      <c r="LM373" s="12"/>
      <c r="LN373" s="12"/>
      <c r="LO373" s="13"/>
      <c r="LP373" s="14"/>
      <c r="LQ373" s="11"/>
      <c r="LR373" s="11"/>
      <c r="LS373" s="11"/>
      <c r="LT373" s="11"/>
      <c r="LU373" s="11"/>
      <c r="LV373" s="11"/>
      <c r="LW373" s="11"/>
      <c r="LX373" s="11"/>
      <c r="LY373" s="11"/>
      <c r="LZ373" s="11"/>
      <c r="MA373" s="11"/>
      <c r="MB373" s="11"/>
      <c r="MC373" s="16"/>
      <c r="MD373" s="16"/>
      <c r="ME373" s="11"/>
      <c r="MF373" s="12"/>
      <c r="MG373" s="12"/>
      <c r="MH373" s="13"/>
      <c r="MI373" s="14"/>
      <c r="MJ373" s="11"/>
      <c r="MK373" s="11"/>
      <c r="ML373" s="11"/>
      <c r="MM373" s="11"/>
      <c r="MN373" s="11"/>
      <c r="MO373" s="11"/>
      <c r="MP373" s="11"/>
      <c r="MQ373" s="11"/>
      <c r="MR373" s="11"/>
      <c r="MS373" s="11"/>
      <c r="MT373" s="11"/>
      <c r="MU373" s="11"/>
      <c r="MV373" s="16"/>
      <c r="MW373" s="16"/>
      <c r="MX373" s="11"/>
      <c r="MY373" s="12"/>
      <c r="MZ373" s="12"/>
      <c r="NA373" s="13"/>
      <c r="NB373" s="14"/>
      <c r="NC373" s="11"/>
      <c r="ND373" s="11"/>
      <c r="NE373" s="11"/>
      <c r="NF373" s="11"/>
      <c r="NG373" s="11"/>
      <c r="NH373" s="11"/>
      <c r="NI373" s="11"/>
      <c r="NJ373" s="11"/>
      <c r="NK373" s="11"/>
      <c r="NL373" s="11"/>
      <c r="NM373" s="11"/>
      <c r="NN373" s="11"/>
      <c r="NO373" s="16"/>
      <c r="NP373" s="16"/>
      <c r="NQ373" s="11"/>
      <c r="NR373" s="12"/>
      <c r="NS373" s="12"/>
      <c r="NT373" s="13"/>
      <c r="NU373" s="14"/>
      <c r="NV373" s="11"/>
      <c r="NW373" s="11"/>
      <c r="NX373" s="11"/>
      <c r="NY373" s="11"/>
      <c r="NZ373" s="11"/>
      <c r="OA373" s="11"/>
      <c r="OB373" s="11"/>
      <c r="OC373" s="11"/>
      <c r="OD373" s="11"/>
      <c r="OE373" s="11"/>
      <c r="OF373" s="11"/>
      <c r="OG373" s="11"/>
      <c r="OH373" s="16"/>
      <c r="OI373" s="16"/>
      <c r="OJ373" s="11"/>
      <c r="OK373" s="12"/>
      <c r="OL373" s="12"/>
      <c r="OM373" s="13"/>
      <c r="ON373" s="14"/>
      <c r="OO373" s="11"/>
      <c r="OP373" s="11"/>
      <c r="OQ373" s="11"/>
      <c r="OR373" s="11"/>
      <c r="OS373" s="11"/>
      <c r="OT373" s="11"/>
      <c r="OU373" s="11"/>
      <c r="OV373" s="11"/>
      <c r="OW373" s="11"/>
      <c r="OX373" s="11"/>
      <c r="OY373" s="11"/>
      <c r="OZ373" s="11"/>
      <c r="PA373" s="16"/>
      <c r="PB373" s="16"/>
    </row>
    <row r="374" spans="1:418" ht="100" customHeight="1" x14ac:dyDescent="0.75">
      <c r="A374" s="12">
        <v>3690</v>
      </c>
      <c r="B374" s="12" t="s">
        <v>3687</v>
      </c>
      <c r="C374" s="12" t="s">
        <v>7800</v>
      </c>
      <c r="D374" s="26">
        <v>1500</v>
      </c>
      <c r="E374" s="27">
        <v>1800</v>
      </c>
      <c r="F374" s="12" t="s">
        <v>8218</v>
      </c>
      <c r="G374" s="12" t="s">
        <v>8223</v>
      </c>
      <c r="H374" s="12" t="s">
        <v>8245</v>
      </c>
      <c r="I374" s="12">
        <v>1417101683</v>
      </c>
      <c r="J374" s="12">
        <v>1414506083</v>
      </c>
      <c r="K374" s="12" t="b">
        <v>0</v>
      </c>
      <c r="L374" s="12">
        <v>31</v>
      </c>
      <c r="M374" s="12" t="b">
        <v>1</v>
      </c>
      <c r="N374" s="12" t="s">
        <v>8273</v>
      </c>
      <c r="O374" s="12" t="s">
        <v>8274</v>
      </c>
      <c r="P374" s="12">
        <v>120</v>
      </c>
      <c r="Q374" s="12">
        <v>58.06</v>
      </c>
      <c r="R374" s="15">
        <v>41940.598182870373</v>
      </c>
      <c r="S374" s="15">
        <v>41970.639849537038</v>
      </c>
      <c r="T374" s="11"/>
      <c r="U374" s="12"/>
      <c r="V374" s="12"/>
      <c r="W374" s="13"/>
      <c r="X374" s="14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6"/>
      <c r="AL374" s="16"/>
      <c r="AM374" s="11"/>
      <c r="AN374" s="12"/>
      <c r="AO374" s="12"/>
      <c r="AP374" s="13"/>
      <c r="AQ374" s="14"/>
      <c r="AR374" s="11"/>
      <c r="AS374" s="11"/>
      <c r="AT374" s="11"/>
      <c r="AU374" s="11"/>
      <c r="AV374" s="11"/>
      <c r="AW374" s="11"/>
      <c r="AX374" s="11"/>
      <c r="AY374" s="11"/>
      <c r="AZ374" s="11"/>
      <c r="BA374" s="11"/>
      <c r="BB374" s="11"/>
      <c r="BC374" s="11"/>
      <c r="BD374" s="16"/>
      <c r="BE374" s="16"/>
      <c r="BF374" s="11"/>
      <c r="BG374" s="12"/>
      <c r="BH374" s="12"/>
      <c r="BI374" s="13"/>
      <c r="BJ374" s="14"/>
      <c r="BK374" s="11"/>
      <c r="BL374" s="11"/>
      <c r="BM374" s="11"/>
      <c r="BN374" s="11"/>
      <c r="BO374" s="11"/>
      <c r="BP374" s="11"/>
      <c r="BQ374" s="11"/>
      <c r="BR374" s="11"/>
      <c r="BS374" s="11"/>
      <c r="BT374" s="11"/>
      <c r="BU374" s="11"/>
      <c r="BV374" s="11"/>
      <c r="BW374" s="16"/>
      <c r="BX374" s="16"/>
      <c r="BY374" s="11"/>
      <c r="BZ374" s="12"/>
      <c r="CA374" s="12"/>
      <c r="CB374" s="13"/>
      <c r="CC374" s="14"/>
      <c r="CD374" s="11"/>
      <c r="CE374" s="11"/>
      <c r="CF374" s="11"/>
      <c r="CG374" s="11"/>
      <c r="CH374" s="11"/>
      <c r="CI374" s="11"/>
      <c r="CJ374" s="11"/>
      <c r="CK374" s="11"/>
      <c r="CL374" s="11"/>
      <c r="CM374" s="11"/>
      <c r="CN374" s="11"/>
      <c r="CO374" s="11"/>
      <c r="CP374" s="16"/>
      <c r="CQ374" s="16"/>
      <c r="CR374" s="11"/>
      <c r="CS374" s="12"/>
      <c r="CT374" s="12"/>
      <c r="CU374" s="13"/>
      <c r="CV374" s="14"/>
      <c r="CW374" s="11"/>
      <c r="CX374" s="11"/>
      <c r="CY374" s="11"/>
      <c r="CZ374" s="11"/>
      <c r="DA374" s="11"/>
      <c r="DB374" s="11"/>
      <c r="DC374" s="11"/>
      <c r="DD374" s="11"/>
      <c r="DE374" s="11"/>
      <c r="DF374" s="11"/>
      <c r="DG374" s="11"/>
      <c r="DH374" s="11"/>
      <c r="DI374" s="16"/>
      <c r="DJ374" s="16"/>
      <c r="DK374" s="11"/>
      <c r="DL374" s="12"/>
      <c r="DM374" s="12"/>
      <c r="DN374" s="13"/>
      <c r="DO374" s="14"/>
      <c r="DP374" s="11"/>
      <c r="DQ374" s="11"/>
      <c r="DR374" s="11"/>
      <c r="DS374" s="11"/>
      <c r="DT374" s="11"/>
      <c r="DU374" s="11"/>
      <c r="DV374" s="11"/>
      <c r="DW374" s="11"/>
      <c r="DX374" s="11"/>
      <c r="DY374" s="11"/>
      <c r="DZ374" s="11"/>
      <c r="EA374" s="11"/>
      <c r="EB374" s="16"/>
      <c r="EC374" s="16"/>
      <c r="ED374" s="11"/>
      <c r="EE374" s="12"/>
      <c r="EF374" s="12"/>
      <c r="EG374" s="13"/>
      <c r="EH374" s="14"/>
      <c r="EI374" s="11"/>
      <c r="EJ374" s="11"/>
      <c r="EK374" s="11"/>
      <c r="EL374" s="11"/>
      <c r="EM374" s="11"/>
      <c r="EN374" s="11"/>
      <c r="EO374" s="11"/>
      <c r="EP374" s="11"/>
      <c r="EQ374" s="11"/>
      <c r="ER374" s="11"/>
      <c r="ES374" s="11"/>
      <c r="ET374" s="11"/>
      <c r="EU374" s="16"/>
      <c r="EV374" s="16"/>
      <c r="EW374" s="11"/>
      <c r="EX374" s="12"/>
      <c r="EY374" s="12"/>
      <c r="EZ374" s="13"/>
      <c r="FA374" s="14"/>
      <c r="FB374" s="11"/>
      <c r="FC374" s="11"/>
      <c r="FD374" s="11"/>
      <c r="FE374" s="11"/>
      <c r="FF374" s="11"/>
      <c r="FG374" s="11"/>
      <c r="FH374" s="11"/>
      <c r="FI374" s="11"/>
      <c r="FJ374" s="11"/>
      <c r="FK374" s="11"/>
      <c r="FL374" s="11"/>
      <c r="FM374" s="11"/>
      <c r="FN374" s="16"/>
      <c r="FO374" s="16"/>
      <c r="FP374" s="11"/>
      <c r="FQ374" s="12"/>
      <c r="FR374" s="12"/>
      <c r="FS374" s="13"/>
      <c r="FT374" s="14"/>
      <c r="FU374" s="11"/>
      <c r="FV374" s="11"/>
      <c r="FW374" s="11"/>
      <c r="FX374" s="11"/>
      <c r="FY374" s="11"/>
      <c r="FZ374" s="11"/>
      <c r="GA374" s="11"/>
      <c r="GB374" s="11"/>
      <c r="GC374" s="11"/>
      <c r="GD374" s="11"/>
      <c r="GE374" s="11"/>
      <c r="GF374" s="11"/>
      <c r="GG374" s="16"/>
      <c r="GH374" s="16"/>
      <c r="GI374" s="11"/>
      <c r="GJ374" s="12"/>
      <c r="GK374" s="12"/>
      <c r="GL374" s="13"/>
      <c r="GM374" s="14"/>
      <c r="GN374" s="11"/>
      <c r="GO374" s="11"/>
      <c r="GP374" s="11"/>
      <c r="GQ374" s="11"/>
      <c r="GR374" s="11"/>
      <c r="GS374" s="11"/>
      <c r="GT374" s="11"/>
      <c r="GU374" s="11"/>
      <c r="GV374" s="11"/>
      <c r="GW374" s="11"/>
      <c r="GX374" s="11"/>
      <c r="GY374" s="11"/>
      <c r="GZ374" s="16"/>
      <c r="HA374" s="16"/>
      <c r="HB374" s="11"/>
      <c r="HC374" s="12"/>
      <c r="HD374" s="12"/>
      <c r="HE374" s="13"/>
      <c r="HF374" s="14"/>
      <c r="HG374" s="11"/>
      <c r="HH374" s="11"/>
      <c r="HI374" s="11"/>
      <c r="HJ374" s="11"/>
      <c r="HK374" s="11"/>
      <c r="HL374" s="11"/>
      <c r="HM374" s="11"/>
      <c r="HN374" s="11"/>
      <c r="HO374" s="11"/>
      <c r="HP374" s="11"/>
      <c r="HQ374" s="11"/>
      <c r="HR374" s="11"/>
      <c r="HS374" s="16"/>
      <c r="HT374" s="16"/>
      <c r="HU374" s="11"/>
      <c r="HV374" s="12"/>
      <c r="HW374" s="12"/>
      <c r="HX374" s="13"/>
      <c r="HY374" s="14"/>
      <c r="HZ374" s="11"/>
      <c r="IA374" s="11"/>
      <c r="IB374" s="11"/>
      <c r="IC374" s="11"/>
      <c r="ID374" s="11"/>
      <c r="IE374" s="11"/>
      <c r="IF374" s="11"/>
      <c r="IG374" s="11"/>
      <c r="IH374" s="11"/>
      <c r="II374" s="11"/>
      <c r="IJ374" s="11"/>
      <c r="IK374" s="11"/>
      <c r="IL374" s="16"/>
      <c r="IM374" s="16"/>
      <c r="IN374" s="11"/>
      <c r="IO374" s="12"/>
      <c r="IP374" s="12"/>
      <c r="IQ374" s="13"/>
      <c r="IR374" s="14"/>
      <c r="IS374" s="11"/>
      <c r="IT374" s="11"/>
      <c r="IU374" s="11"/>
      <c r="IV374" s="11"/>
      <c r="IW374" s="11"/>
      <c r="IX374" s="11"/>
      <c r="IY374" s="11"/>
      <c r="IZ374" s="11"/>
      <c r="JA374" s="11"/>
      <c r="JB374" s="11"/>
      <c r="JC374" s="11"/>
      <c r="JD374" s="11"/>
      <c r="JE374" s="16"/>
      <c r="JF374" s="16"/>
      <c r="JG374" s="11"/>
      <c r="JH374" s="12"/>
      <c r="JI374" s="12"/>
      <c r="JJ374" s="13"/>
      <c r="JK374" s="14"/>
      <c r="JL374" s="11"/>
      <c r="JM374" s="11"/>
      <c r="JN374" s="11"/>
      <c r="JO374" s="11"/>
      <c r="JP374" s="11"/>
      <c r="JQ374" s="11"/>
      <c r="JR374" s="11"/>
      <c r="JS374" s="11"/>
      <c r="JT374" s="11"/>
      <c r="JU374" s="11"/>
      <c r="JV374" s="11"/>
      <c r="JW374" s="11"/>
      <c r="JX374" s="16"/>
      <c r="JY374" s="16"/>
      <c r="JZ374" s="11"/>
      <c r="KA374" s="12"/>
      <c r="KB374" s="12"/>
      <c r="KC374" s="13"/>
      <c r="KD374" s="14"/>
      <c r="KE374" s="11"/>
      <c r="KF374" s="11"/>
      <c r="KG374" s="11"/>
      <c r="KH374" s="11"/>
      <c r="KI374" s="11"/>
      <c r="KJ374" s="11"/>
      <c r="KK374" s="11"/>
      <c r="KL374" s="11"/>
      <c r="KM374" s="11"/>
      <c r="KN374" s="11"/>
      <c r="KO374" s="11"/>
      <c r="KP374" s="11"/>
      <c r="KQ374" s="16"/>
      <c r="KR374" s="16"/>
      <c r="KS374" s="11"/>
      <c r="KT374" s="12"/>
      <c r="KU374" s="12"/>
      <c r="KV374" s="13"/>
      <c r="KW374" s="14"/>
      <c r="KX374" s="11"/>
      <c r="KY374" s="11"/>
      <c r="KZ374" s="11"/>
      <c r="LA374" s="11"/>
      <c r="LB374" s="11"/>
      <c r="LC374" s="11"/>
      <c r="LD374" s="11"/>
      <c r="LE374" s="11"/>
      <c r="LF374" s="11"/>
      <c r="LG374" s="11"/>
      <c r="LH374" s="11"/>
      <c r="LI374" s="11"/>
      <c r="LJ374" s="16"/>
      <c r="LK374" s="16"/>
      <c r="LL374" s="11"/>
      <c r="LM374" s="12"/>
      <c r="LN374" s="12"/>
      <c r="LO374" s="13"/>
      <c r="LP374" s="14"/>
      <c r="LQ374" s="11"/>
      <c r="LR374" s="11"/>
      <c r="LS374" s="11"/>
      <c r="LT374" s="11"/>
      <c r="LU374" s="11"/>
      <c r="LV374" s="11"/>
      <c r="LW374" s="11"/>
      <c r="LX374" s="11"/>
      <c r="LY374" s="11"/>
      <c r="LZ374" s="11"/>
      <c r="MA374" s="11"/>
      <c r="MB374" s="11"/>
      <c r="MC374" s="16"/>
      <c r="MD374" s="16"/>
      <c r="ME374" s="11"/>
      <c r="MF374" s="12"/>
      <c r="MG374" s="12"/>
      <c r="MH374" s="13"/>
      <c r="MI374" s="14"/>
      <c r="MJ374" s="11"/>
      <c r="MK374" s="11"/>
      <c r="ML374" s="11"/>
      <c r="MM374" s="11"/>
      <c r="MN374" s="11"/>
      <c r="MO374" s="11"/>
      <c r="MP374" s="11"/>
      <c r="MQ374" s="11"/>
      <c r="MR374" s="11"/>
      <c r="MS374" s="11"/>
      <c r="MT374" s="11"/>
      <c r="MU374" s="11"/>
      <c r="MV374" s="16"/>
      <c r="MW374" s="16"/>
      <c r="MX374" s="11"/>
      <c r="MY374" s="12"/>
      <c r="MZ374" s="12"/>
      <c r="NA374" s="13"/>
      <c r="NB374" s="14"/>
      <c r="NC374" s="11"/>
      <c r="ND374" s="11"/>
      <c r="NE374" s="11"/>
      <c r="NF374" s="11"/>
      <c r="NG374" s="11"/>
      <c r="NH374" s="11"/>
      <c r="NI374" s="11"/>
      <c r="NJ374" s="11"/>
      <c r="NK374" s="11"/>
      <c r="NL374" s="11"/>
      <c r="NM374" s="11"/>
      <c r="NN374" s="11"/>
      <c r="NO374" s="16"/>
      <c r="NP374" s="16"/>
      <c r="NQ374" s="11"/>
      <c r="NR374" s="12"/>
      <c r="NS374" s="12"/>
      <c r="NT374" s="13"/>
      <c r="NU374" s="14"/>
      <c r="NV374" s="11"/>
      <c r="NW374" s="11"/>
      <c r="NX374" s="11"/>
      <c r="NY374" s="11"/>
      <c r="NZ374" s="11"/>
      <c r="OA374" s="11"/>
      <c r="OB374" s="11"/>
      <c r="OC374" s="11"/>
      <c r="OD374" s="11"/>
      <c r="OE374" s="11"/>
      <c r="OF374" s="11"/>
      <c r="OG374" s="11"/>
      <c r="OH374" s="16"/>
      <c r="OI374" s="16"/>
      <c r="OJ374" s="11"/>
      <c r="OK374" s="12"/>
      <c r="OL374" s="12"/>
      <c r="OM374" s="13"/>
      <c r="ON374" s="14"/>
      <c r="OO374" s="11"/>
      <c r="OP374" s="11"/>
      <c r="OQ374" s="11"/>
      <c r="OR374" s="11"/>
      <c r="OS374" s="11"/>
      <c r="OT374" s="11"/>
      <c r="OU374" s="11"/>
      <c r="OV374" s="11"/>
      <c r="OW374" s="11"/>
      <c r="OX374" s="11"/>
      <c r="OY374" s="11"/>
      <c r="OZ374" s="11"/>
      <c r="PA374" s="16"/>
      <c r="PB374" s="16"/>
    </row>
    <row r="375" spans="1:418" ht="100" customHeight="1" x14ac:dyDescent="0.75">
      <c r="A375" s="12">
        <v>3691</v>
      </c>
      <c r="B375" s="12" t="s">
        <v>3688</v>
      </c>
      <c r="C375" s="12" t="s">
        <v>7801</v>
      </c>
      <c r="D375" s="26">
        <v>40000</v>
      </c>
      <c r="E375" s="27">
        <v>51184</v>
      </c>
      <c r="F375" s="12" t="s">
        <v>8218</v>
      </c>
      <c r="G375" s="12" t="s">
        <v>8223</v>
      </c>
      <c r="H375" s="12" t="s">
        <v>8245</v>
      </c>
      <c r="I375" s="12">
        <v>1425272340</v>
      </c>
      <c r="J375" s="12">
        <v>1421426929</v>
      </c>
      <c r="K375" s="12" t="b">
        <v>0</v>
      </c>
      <c r="L375" s="12">
        <v>274</v>
      </c>
      <c r="M375" s="12" t="b">
        <v>1</v>
      </c>
      <c r="N375" s="12" t="s">
        <v>8273</v>
      </c>
      <c r="O375" s="12" t="s">
        <v>8274</v>
      </c>
      <c r="P375" s="12">
        <v>128</v>
      </c>
      <c r="Q375" s="12">
        <v>186.8</v>
      </c>
      <c r="R375" s="15">
        <v>42020.700567129628</v>
      </c>
      <c r="S375" s="15">
        <v>42065.207638888889</v>
      </c>
      <c r="T375" s="11"/>
      <c r="U375" s="12"/>
      <c r="V375" s="12"/>
      <c r="W375" s="13"/>
      <c r="X375" s="14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6"/>
      <c r="AL375" s="16"/>
      <c r="AM375" s="11"/>
      <c r="AN375" s="12"/>
      <c r="AO375" s="12"/>
      <c r="AP375" s="13"/>
      <c r="AQ375" s="14"/>
      <c r="AR375" s="11"/>
      <c r="AS375" s="11"/>
      <c r="AT375" s="11"/>
      <c r="AU375" s="11"/>
      <c r="AV375" s="11"/>
      <c r="AW375" s="11"/>
      <c r="AX375" s="11"/>
      <c r="AY375" s="11"/>
      <c r="AZ375" s="11"/>
      <c r="BA375" s="11"/>
      <c r="BB375" s="11"/>
      <c r="BC375" s="11"/>
      <c r="BD375" s="16"/>
      <c r="BE375" s="16"/>
      <c r="BF375" s="11"/>
      <c r="BG375" s="12"/>
      <c r="BH375" s="12"/>
      <c r="BI375" s="13"/>
      <c r="BJ375" s="14"/>
      <c r="BK375" s="11"/>
      <c r="BL375" s="11"/>
      <c r="BM375" s="11"/>
      <c r="BN375" s="11"/>
      <c r="BO375" s="11"/>
      <c r="BP375" s="11"/>
      <c r="BQ375" s="11"/>
      <c r="BR375" s="11"/>
      <c r="BS375" s="11"/>
      <c r="BT375" s="11"/>
      <c r="BU375" s="11"/>
      <c r="BV375" s="11"/>
      <c r="BW375" s="16"/>
      <c r="BX375" s="16"/>
      <c r="BY375" s="11"/>
      <c r="BZ375" s="12"/>
      <c r="CA375" s="12"/>
      <c r="CB375" s="13"/>
      <c r="CC375" s="14"/>
      <c r="CD375" s="11"/>
      <c r="CE375" s="11"/>
      <c r="CF375" s="11"/>
      <c r="CG375" s="11"/>
      <c r="CH375" s="11"/>
      <c r="CI375" s="11"/>
      <c r="CJ375" s="11"/>
      <c r="CK375" s="11"/>
      <c r="CL375" s="11"/>
      <c r="CM375" s="11"/>
      <c r="CN375" s="11"/>
      <c r="CO375" s="11"/>
      <c r="CP375" s="16"/>
      <c r="CQ375" s="16"/>
      <c r="CR375" s="11"/>
      <c r="CS375" s="12"/>
      <c r="CT375" s="12"/>
      <c r="CU375" s="13"/>
      <c r="CV375" s="14"/>
      <c r="CW375" s="11"/>
      <c r="CX375" s="11"/>
      <c r="CY375" s="11"/>
      <c r="CZ375" s="11"/>
      <c r="DA375" s="11"/>
      <c r="DB375" s="11"/>
      <c r="DC375" s="11"/>
      <c r="DD375" s="11"/>
      <c r="DE375" s="11"/>
      <c r="DF375" s="11"/>
      <c r="DG375" s="11"/>
      <c r="DH375" s="11"/>
      <c r="DI375" s="16"/>
      <c r="DJ375" s="16"/>
      <c r="DK375" s="11"/>
      <c r="DL375" s="12"/>
      <c r="DM375" s="12"/>
      <c r="DN375" s="13"/>
      <c r="DO375" s="14"/>
      <c r="DP375" s="11"/>
      <c r="DQ375" s="11"/>
      <c r="DR375" s="11"/>
      <c r="DS375" s="11"/>
      <c r="DT375" s="11"/>
      <c r="DU375" s="11"/>
      <c r="DV375" s="11"/>
      <c r="DW375" s="11"/>
      <c r="DX375" s="11"/>
      <c r="DY375" s="11"/>
      <c r="DZ375" s="11"/>
      <c r="EA375" s="11"/>
      <c r="EB375" s="16"/>
      <c r="EC375" s="16"/>
      <c r="ED375" s="11"/>
      <c r="EE375" s="12"/>
      <c r="EF375" s="12"/>
      <c r="EG375" s="13"/>
      <c r="EH375" s="14"/>
      <c r="EI375" s="11"/>
      <c r="EJ375" s="11"/>
      <c r="EK375" s="11"/>
      <c r="EL375" s="11"/>
      <c r="EM375" s="11"/>
      <c r="EN375" s="11"/>
      <c r="EO375" s="11"/>
      <c r="EP375" s="11"/>
      <c r="EQ375" s="11"/>
      <c r="ER375" s="11"/>
      <c r="ES375" s="11"/>
      <c r="ET375" s="11"/>
      <c r="EU375" s="16"/>
      <c r="EV375" s="16"/>
      <c r="EW375" s="11"/>
      <c r="EX375" s="12"/>
      <c r="EY375" s="12"/>
      <c r="EZ375" s="13"/>
      <c r="FA375" s="14"/>
      <c r="FB375" s="11"/>
      <c r="FC375" s="11"/>
      <c r="FD375" s="11"/>
      <c r="FE375" s="11"/>
      <c r="FF375" s="11"/>
      <c r="FG375" s="11"/>
      <c r="FH375" s="11"/>
      <c r="FI375" s="11"/>
      <c r="FJ375" s="11"/>
      <c r="FK375" s="11"/>
      <c r="FL375" s="11"/>
      <c r="FM375" s="11"/>
      <c r="FN375" s="16"/>
      <c r="FO375" s="16"/>
      <c r="FP375" s="11"/>
      <c r="FQ375" s="12"/>
      <c r="FR375" s="12"/>
      <c r="FS375" s="13"/>
      <c r="FT375" s="14"/>
      <c r="FU375" s="11"/>
      <c r="FV375" s="11"/>
      <c r="FW375" s="11"/>
      <c r="FX375" s="11"/>
      <c r="FY375" s="11"/>
      <c r="FZ375" s="11"/>
      <c r="GA375" s="11"/>
      <c r="GB375" s="11"/>
      <c r="GC375" s="11"/>
      <c r="GD375" s="11"/>
      <c r="GE375" s="11"/>
      <c r="GF375" s="11"/>
      <c r="GG375" s="16"/>
      <c r="GH375" s="16"/>
      <c r="GI375" s="11"/>
      <c r="GJ375" s="12"/>
      <c r="GK375" s="12"/>
      <c r="GL375" s="13"/>
      <c r="GM375" s="14"/>
      <c r="GN375" s="11"/>
      <c r="GO375" s="11"/>
      <c r="GP375" s="11"/>
      <c r="GQ375" s="11"/>
      <c r="GR375" s="11"/>
      <c r="GS375" s="11"/>
      <c r="GT375" s="11"/>
      <c r="GU375" s="11"/>
      <c r="GV375" s="11"/>
      <c r="GW375" s="11"/>
      <c r="GX375" s="11"/>
      <c r="GY375" s="11"/>
      <c r="GZ375" s="16"/>
      <c r="HA375" s="16"/>
      <c r="HB375" s="11"/>
      <c r="HC375" s="12"/>
      <c r="HD375" s="12"/>
      <c r="HE375" s="13"/>
      <c r="HF375" s="14"/>
      <c r="HG375" s="11"/>
      <c r="HH375" s="11"/>
      <c r="HI375" s="11"/>
      <c r="HJ375" s="11"/>
      <c r="HK375" s="11"/>
      <c r="HL375" s="11"/>
      <c r="HM375" s="11"/>
      <c r="HN375" s="11"/>
      <c r="HO375" s="11"/>
      <c r="HP375" s="11"/>
      <c r="HQ375" s="11"/>
      <c r="HR375" s="11"/>
      <c r="HS375" s="16"/>
      <c r="HT375" s="16"/>
      <c r="HU375" s="11"/>
      <c r="HV375" s="12"/>
      <c r="HW375" s="12"/>
      <c r="HX375" s="13"/>
      <c r="HY375" s="14"/>
      <c r="HZ375" s="11"/>
      <c r="IA375" s="11"/>
      <c r="IB375" s="11"/>
      <c r="IC375" s="11"/>
      <c r="ID375" s="11"/>
      <c r="IE375" s="11"/>
      <c r="IF375" s="11"/>
      <c r="IG375" s="11"/>
      <c r="IH375" s="11"/>
      <c r="II375" s="11"/>
      <c r="IJ375" s="11"/>
      <c r="IK375" s="11"/>
      <c r="IL375" s="16"/>
      <c r="IM375" s="16"/>
      <c r="IN375" s="11"/>
      <c r="IO375" s="12"/>
      <c r="IP375" s="12"/>
      <c r="IQ375" s="13"/>
      <c r="IR375" s="14"/>
      <c r="IS375" s="11"/>
      <c r="IT375" s="11"/>
      <c r="IU375" s="11"/>
      <c r="IV375" s="11"/>
      <c r="IW375" s="11"/>
      <c r="IX375" s="11"/>
      <c r="IY375" s="11"/>
      <c r="IZ375" s="11"/>
      <c r="JA375" s="11"/>
      <c r="JB375" s="11"/>
      <c r="JC375" s="11"/>
      <c r="JD375" s="11"/>
      <c r="JE375" s="16"/>
      <c r="JF375" s="16"/>
      <c r="JG375" s="11"/>
      <c r="JH375" s="12"/>
      <c r="JI375" s="12"/>
      <c r="JJ375" s="13"/>
      <c r="JK375" s="14"/>
      <c r="JL375" s="11"/>
      <c r="JM375" s="11"/>
      <c r="JN375" s="11"/>
      <c r="JO375" s="11"/>
      <c r="JP375" s="11"/>
      <c r="JQ375" s="11"/>
      <c r="JR375" s="11"/>
      <c r="JS375" s="11"/>
      <c r="JT375" s="11"/>
      <c r="JU375" s="11"/>
      <c r="JV375" s="11"/>
      <c r="JW375" s="11"/>
      <c r="JX375" s="16"/>
      <c r="JY375" s="16"/>
      <c r="JZ375" s="11"/>
      <c r="KA375" s="12"/>
      <c r="KB375" s="12"/>
      <c r="KC375" s="13"/>
      <c r="KD375" s="14"/>
      <c r="KE375" s="11"/>
      <c r="KF375" s="11"/>
      <c r="KG375" s="11"/>
      <c r="KH375" s="11"/>
      <c r="KI375" s="11"/>
      <c r="KJ375" s="11"/>
      <c r="KK375" s="11"/>
      <c r="KL375" s="11"/>
      <c r="KM375" s="11"/>
      <c r="KN375" s="11"/>
      <c r="KO375" s="11"/>
      <c r="KP375" s="11"/>
      <c r="KQ375" s="16"/>
      <c r="KR375" s="16"/>
      <c r="KS375" s="11"/>
      <c r="KT375" s="12"/>
      <c r="KU375" s="12"/>
      <c r="KV375" s="13"/>
      <c r="KW375" s="14"/>
      <c r="KX375" s="11"/>
      <c r="KY375" s="11"/>
      <c r="KZ375" s="11"/>
      <c r="LA375" s="11"/>
      <c r="LB375" s="11"/>
      <c r="LC375" s="11"/>
      <c r="LD375" s="11"/>
      <c r="LE375" s="11"/>
      <c r="LF375" s="11"/>
      <c r="LG375" s="11"/>
      <c r="LH375" s="11"/>
      <c r="LI375" s="11"/>
      <c r="LJ375" s="16"/>
      <c r="LK375" s="16"/>
      <c r="LL375" s="11"/>
      <c r="LM375" s="12"/>
      <c r="LN375" s="12"/>
      <c r="LO375" s="13"/>
      <c r="LP375" s="14"/>
      <c r="LQ375" s="11"/>
      <c r="LR375" s="11"/>
      <c r="LS375" s="11"/>
      <c r="LT375" s="11"/>
      <c r="LU375" s="11"/>
      <c r="LV375" s="11"/>
      <c r="LW375" s="11"/>
      <c r="LX375" s="11"/>
      <c r="LY375" s="11"/>
      <c r="LZ375" s="11"/>
      <c r="MA375" s="11"/>
      <c r="MB375" s="11"/>
      <c r="MC375" s="16"/>
      <c r="MD375" s="16"/>
      <c r="ME375" s="11"/>
      <c r="MF375" s="12"/>
      <c r="MG375" s="12"/>
      <c r="MH375" s="13"/>
      <c r="MI375" s="14"/>
      <c r="MJ375" s="11"/>
      <c r="MK375" s="11"/>
      <c r="ML375" s="11"/>
      <c r="MM375" s="11"/>
      <c r="MN375" s="11"/>
      <c r="MO375" s="11"/>
      <c r="MP375" s="11"/>
      <c r="MQ375" s="11"/>
      <c r="MR375" s="11"/>
      <c r="MS375" s="11"/>
      <c r="MT375" s="11"/>
      <c r="MU375" s="11"/>
      <c r="MV375" s="16"/>
      <c r="MW375" s="16"/>
      <c r="MX375" s="11"/>
      <c r="MY375" s="12"/>
      <c r="MZ375" s="12"/>
      <c r="NA375" s="13"/>
      <c r="NB375" s="14"/>
      <c r="NC375" s="11"/>
      <c r="ND375" s="11"/>
      <c r="NE375" s="11"/>
      <c r="NF375" s="11"/>
      <c r="NG375" s="11"/>
      <c r="NH375" s="11"/>
      <c r="NI375" s="11"/>
      <c r="NJ375" s="11"/>
      <c r="NK375" s="11"/>
      <c r="NL375" s="11"/>
      <c r="NM375" s="11"/>
      <c r="NN375" s="11"/>
      <c r="NO375" s="16"/>
      <c r="NP375" s="16"/>
      <c r="NQ375" s="11"/>
      <c r="NR375" s="12"/>
      <c r="NS375" s="12"/>
      <c r="NT375" s="13"/>
      <c r="NU375" s="14"/>
      <c r="NV375" s="11"/>
      <c r="NW375" s="11"/>
      <c r="NX375" s="11"/>
      <c r="NY375" s="11"/>
      <c r="NZ375" s="11"/>
      <c r="OA375" s="11"/>
      <c r="OB375" s="11"/>
      <c r="OC375" s="11"/>
      <c r="OD375" s="11"/>
      <c r="OE375" s="11"/>
      <c r="OF375" s="11"/>
      <c r="OG375" s="11"/>
      <c r="OH375" s="16"/>
      <c r="OI375" s="16"/>
      <c r="OJ375" s="11"/>
      <c r="OK375" s="12"/>
      <c r="OL375" s="12"/>
      <c r="OM375" s="13"/>
      <c r="ON375" s="14"/>
      <c r="OO375" s="11"/>
      <c r="OP375" s="11"/>
      <c r="OQ375" s="11"/>
      <c r="OR375" s="11"/>
      <c r="OS375" s="11"/>
      <c r="OT375" s="11"/>
      <c r="OU375" s="11"/>
      <c r="OV375" s="11"/>
      <c r="OW375" s="11"/>
      <c r="OX375" s="11"/>
      <c r="OY375" s="11"/>
      <c r="OZ375" s="11"/>
      <c r="PA375" s="16"/>
      <c r="PB375" s="16"/>
    </row>
    <row r="376" spans="1:418" ht="100" customHeight="1" x14ac:dyDescent="0.75">
      <c r="A376" s="12">
        <v>3692</v>
      </c>
      <c r="B376" s="12" t="s">
        <v>3689</v>
      </c>
      <c r="C376" s="12" t="s">
        <v>7802</v>
      </c>
      <c r="D376" s="26">
        <v>1000</v>
      </c>
      <c r="E376" s="27">
        <v>1260</v>
      </c>
      <c r="F376" s="12" t="s">
        <v>8218</v>
      </c>
      <c r="G376" s="12" t="s">
        <v>8223</v>
      </c>
      <c r="H376" s="12" t="s">
        <v>8245</v>
      </c>
      <c r="I376" s="12">
        <v>1411084800</v>
      </c>
      <c r="J376" s="12">
        <v>1410304179</v>
      </c>
      <c r="K376" s="12" t="b">
        <v>0</v>
      </c>
      <c r="L376" s="12">
        <v>17</v>
      </c>
      <c r="M376" s="12" t="b">
        <v>1</v>
      </c>
      <c r="N376" s="12" t="s">
        <v>8273</v>
      </c>
      <c r="O376" s="12" t="s">
        <v>8274</v>
      </c>
      <c r="P376" s="12">
        <v>126</v>
      </c>
      <c r="Q376" s="12">
        <v>74.12</v>
      </c>
      <c r="R376" s="15">
        <v>41891.96503472222</v>
      </c>
      <c r="S376" s="15">
        <v>41901</v>
      </c>
      <c r="T376" s="11"/>
      <c r="U376" s="12"/>
      <c r="V376" s="12"/>
      <c r="W376" s="13"/>
      <c r="X376" s="14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6"/>
      <c r="AL376" s="16"/>
      <c r="AM376" s="11"/>
      <c r="AN376" s="12"/>
      <c r="AO376" s="12"/>
      <c r="AP376" s="13"/>
      <c r="AQ376" s="14"/>
      <c r="AR376" s="11"/>
      <c r="AS376" s="11"/>
      <c r="AT376" s="11"/>
      <c r="AU376" s="11"/>
      <c r="AV376" s="11"/>
      <c r="AW376" s="11"/>
      <c r="AX376" s="11"/>
      <c r="AY376" s="11"/>
      <c r="AZ376" s="11"/>
      <c r="BA376" s="11"/>
      <c r="BB376" s="11"/>
      <c r="BC376" s="11"/>
      <c r="BD376" s="16"/>
      <c r="BE376" s="16"/>
      <c r="BF376" s="11"/>
      <c r="BG376" s="12"/>
      <c r="BH376" s="12"/>
      <c r="BI376" s="13"/>
      <c r="BJ376" s="14"/>
      <c r="BK376" s="11"/>
      <c r="BL376" s="11"/>
      <c r="BM376" s="11"/>
      <c r="BN376" s="11"/>
      <c r="BO376" s="11"/>
      <c r="BP376" s="11"/>
      <c r="BQ376" s="11"/>
      <c r="BR376" s="11"/>
      <c r="BS376" s="11"/>
      <c r="BT376" s="11"/>
      <c r="BU376" s="11"/>
      <c r="BV376" s="11"/>
      <c r="BW376" s="16"/>
      <c r="BX376" s="16"/>
      <c r="BY376" s="11"/>
      <c r="BZ376" s="12"/>
      <c r="CA376" s="12"/>
      <c r="CB376" s="13"/>
      <c r="CC376" s="14"/>
      <c r="CD376" s="11"/>
      <c r="CE376" s="11"/>
      <c r="CF376" s="11"/>
      <c r="CG376" s="11"/>
      <c r="CH376" s="11"/>
      <c r="CI376" s="11"/>
      <c r="CJ376" s="11"/>
      <c r="CK376" s="11"/>
      <c r="CL376" s="11"/>
      <c r="CM376" s="11"/>
      <c r="CN376" s="11"/>
      <c r="CO376" s="11"/>
      <c r="CP376" s="16"/>
      <c r="CQ376" s="16"/>
      <c r="CR376" s="11"/>
      <c r="CS376" s="12"/>
      <c r="CT376" s="12"/>
      <c r="CU376" s="13"/>
      <c r="CV376" s="14"/>
      <c r="CW376" s="11"/>
      <c r="CX376" s="11"/>
      <c r="CY376" s="11"/>
      <c r="CZ376" s="11"/>
      <c r="DA376" s="11"/>
      <c r="DB376" s="11"/>
      <c r="DC376" s="11"/>
      <c r="DD376" s="11"/>
      <c r="DE376" s="11"/>
      <c r="DF376" s="11"/>
      <c r="DG376" s="11"/>
      <c r="DH376" s="11"/>
      <c r="DI376" s="16"/>
      <c r="DJ376" s="16"/>
      <c r="DK376" s="11"/>
      <c r="DL376" s="12"/>
      <c r="DM376" s="12"/>
      <c r="DN376" s="13"/>
      <c r="DO376" s="14"/>
      <c r="DP376" s="11"/>
      <c r="DQ376" s="11"/>
      <c r="DR376" s="11"/>
      <c r="DS376" s="11"/>
      <c r="DT376" s="11"/>
      <c r="DU376" s="11"/>
      <c r="DV376" s="11"/>
      <c r="DW376" s="11"/>
      <c r="DX376" s="11"/>
      <c r="DY376" s="11"/>
      <c r="DZ376" s="11"/>
      <c r="EA376" s="11"/>
      <c r="EB376" s="16"/>
      <c r="EC376" s="16"/>
      <c r="ED376" s="11"/>
      <c r="EE376" s="12"/>
      <c r="EF376" s="12"/>
      <c r="EG376" s="13"/>
      <c r="EH376" s="14"/>
      <c r="EI376" s="11"/>
      <c r="EJ376" s="11"/>
      <c r="EK376" s="11"/>
      <c r="EL376" s="11"/>
      <c r="EM376" s="11"/>
      <c r="EN376" s="11"/>
      <c r="EO376" s="11"/>
      <c r="EP376" s="11"/>
      <c r="EQ376" s="11"/>
      <c r="ER376" s="11"/>
      <c r="ES376" s="11"/>
      <c r="ET376" s="11"/>
      <c r="EU376" s="16"/>
      <c r="EV376" s="16"/>
      <c r="EW376" s="11"/>
      <c r="EX376" s="12"/>
      <c r="EY376" s="12"/>
      <c r="EZ376" s="13"/>
      <c r="FA376" s="14"/>
      <c r="FB376" s="11"/>
      <c r="FC376" s="11"/>
      <c r="FD376" s="11"/>
      <c r="FE376" s="11"/>
      <c r="FF376" s="11"/>
      <c r="FG376" s="11"/>
      <c r="FH376" s="11"/>
      <c r="FI376" s="11"/>
      <c r="FJ376" s="11"/>
      <c r="FK376" s="11"/>
      <c r="FL376" s="11"/>
      <c r="FM376" s="11"/>
      <c r="FN376" s="16"/>
      <c r="FO376" s="16"/>
      <c r="FP376" s="11"/>
      <c r="FQ376" s="12"/>
      <c r="FR376" s="12"/>
      <c r="FS376" s="13"/>
      <c r="FT376" s="14"/>
      <c r="FU376" s="11"/>
      <c r="FV376" s="11"/>
      <c r="FW376" s="11"/>
      <c r="FX376" s="11"/>
      <c r="FY376" s="11"/>
      <c r="FZ376" s="11"/>
      <c r="GA376" s="11"/>
      <c r="GB376" s="11"/>
      <c r="GC376" s="11"/>
      <c r="GD376" s="11"/>
      <c r="GE376" s="11"/>
      <c r="GF376" s="11"/>
      <c r="GG376" s="16"/>
      <c r="GH376" s="16"/>
      <c r="GI376" s="11"/>
      <c r="GJ376" s="12"/>
      <c r="GK376" s="12"/>
      <c r="GL376" s="13"/>
      <c r="GM376" s="14"/>
      <c r="GN376" s="11"/>
      <c r="GO376" s="11"/>
      <c r="GP376" s="11"/>
      <c r="GQ376" s="11"/>
      <c r="GR376" s="11"/>
      <c r="GS376" s="11"/>
      <c r="GT376" s="11"/>
      <c r="GU376" s="11"/>
      <c r="GV376" s="11"/>
      <c r="GW376" s="11"/>
      <c r="GX376" s="11"/>
      <c r="GY376" s="11"/>
      <c r="GZ376" s="16"/>
      <c r="HA376" s="16"/>
      <c r="HB376" s="11"/>
      <c r="HC376" s="12"/>
      <c r="HD376" s="12"/>
      <c r="HE376" s="13"/>
      <c r="HF376" s="14"/>
      <c r="HG376" s="11"/>
      <c r="HH376" s="11"/>
      <c r="HI376" s="11"/>
      <c r="HJ376" s="11"/>
      <c r="HK376" s="11"/>
      <c r="HL376" s="11"/>
      <c r="HM376" s="11"/>
      <c r="HN376" s="11"/>
      <c r="HO376" s="11"/>
      <c r="HP376" s="11"/>
      <c r="HQ376" s="11"/>
      <c r="HR376" s="11"/>
      <c r="HS376" s="16"/>
      <c r="HT376" s="16"/>
      <c r="HU376" s="11"/>
      <c r="HV376" s="12"/>
      <c r="HW376" s="12"/>
      <c r="HX376" s="13"/>
      <c r="HY376" s="14"/>
      <c r="HZ376" s="11"/>
      <c r="IA376" s="11"/>
      <c r="IB376" s="11"/>
      <c r="IC376" s="11"/>
      <c r="ID376" s="11"/>
      <c r="IE376" s="11"/>
      <c r="IF376" s="11"/>
      <c r="IG376" s="11"/>
      <c r="IH376" s="11"/>
      <c r="II376" s="11"/>
      <c r="IJ376" s="11"/>
      <c r="IK376" s="11"/>
      <c r="IL376" s="16"/>
      <c r="IM376" s="16"/>
      <c r="IN376" s="11"/>
      <c r="IO376" s="12"/>
      <c r="IP376" s="12"/>
      <c r="IQ376" s="13"/>
      <c r="IR376" s="14"/>
      <c r="IS376" s="11"/>
      <c r="IT376" s="11"/>
      <c r="IU376" s="11"/>
      <c r="IV376" s="11"/>
      <c r="IW376" s="11"/>
      <c r="IX376" s="11"/>
      <c r="IY376" s="11"/>
      <c r="IZ376" s="11"/>
      <c r="JA376" s="11"/>
      <c r="JB376" s="11"/>
      <c r="JC376" s="11"/>
      <c r="JD376" s="11"/>
      <c r="JE376" s="16"/>
      <c r="JF376" s="16"/>
      <c r="JG376" s="11"/>
      <c r="JH376" s="12"/>
      <c r="JI376" s="12"/>
      <c r="JJ376" s="13"/>
      <c r="JK376" s="14"/>
      <c r="JL376" s="11"/>
      <c r="JM376" s="11"/>
      <c r="JN376" s="11"/>
      <c r="JO376" s="11"/>
      <c r="JP376" s="11"/>
      <c r="JQ376" s="11"/>
      <c r="JR376" s="11"/>
      <c r="JS376" s="11"/>
      <c r="JT376" s="11"/>
      <c r="JU376" s="11"/>
      <c r="JV376" s="11"/>
      <c r="JW376" s="11"/>
      <c r="JX376" s="16"/>
      <c r="JY376" s="16"/>
      <c r="JZ376" s="11"/>
      <c r="KA376" s="12"/>
      <c r="KB376" s="12"/>
      <c r="KC376" s="13"/>
      <c r="KD376" s="14"/>
      <c r="KE376" s="11"/>
      <c r="KF376" s="11"/>
      <c r="KG376" s="11"/>
      <c r="KH376" s="11"/>
      <c r="KI376" s="11"/>
      <c r="KJ376" s="11"/>
      <c r="KK376" s="11"/>
      <c r="KL376" s="11"/>
      <c r="KM376" s="11"/>
      <c r="KN376" s="11"/>
      <c r="KO376" s="11"/>
      <c r="KP376" s="11"/>
      <c r="KQ376" s="16"/>
      <c r="KR376" s="16"/>
      <c r="KS376" s="11"/>
      <c r="KT376" s="12"/>
      <c r="KU376" s="12"/>
      <c r="KV376" s="13"/>
      <c r="KW376" s="14"/>
      <c r="KX376" s="11"/>
      <c r="KY376" s="11"/>
      <c r="KZ376" s="11"/>
      <c r="LA376" s="11"/>
      <c r="LB376" s="11"/>
      <c r="LC376" s="11"/>
      <c r="LD376" s="11"/>
      <c r="LE376" s="11"/>
      <c r="LF376" s="11"/>
      <c r="LG376" s="11"/>
      <c r="LH376" s="11"/>
      <c r="LI376" s="11"/>
      <c r="LJ376" s="16"/>
      <c r="LK376" s="16"/>
      <c r="LL376" s="11"/>
      <c r="LM376" s="12"/>
      <c r="LN376" s="12"/>
      <c r="LO376" s="13"/>
      <c r="LP376" s="14"/>
      <c r="LQ376" s="11"/>
      <c r="LR376" s="11"/>
      <c r="LS376" s="11"/>
      <c r="LT376" s="11"/>
      <c r="LU376" s="11"/>
      <c r="LV376" s="11"/>
      <c r="LW376" s="11"/>
      <c r="LX376" s="11"/>
      <c r="LY376" s="11"/>
      <c r="LZ376" s="11"/>
      <c r="MA376" s="11"/>
      <c r="MB376" s="11"/>
      <c r="MC376" s="16"/>
      <c r="MD376" s="16"/>
      <c r="ME376" s="11"/>
      <c r="MF376" s="12"/>
      <c r="MG376" s="12"/>
      <c r="MH376" s="13"/>
      <c r="MI376" s="14"/>
      <c r="MJ376" s="11"/>
      <c r="MK376" s="11"/>
      <c r="ML376" s="11"/>
      <c r="MM376" s="11"/>
      <c r="MN376" s="11"/>
      <c r="MO376" s="11"/>
      <c r="MP376" s="11"/>
      <c r="MQ376" s="11"/>
      <c r="MR376" s="11"/>
      <c r="MS376" s="11"/>
      <c r="MT376" s="11"/>
      <c r="MU376" s="11"/>
      <c r="MV376" s="16"/>
      <c r="MW376" s="16"/>
      <c r="MX376" s="11"/>
      <c r="MY376" s="12"/>
      <c r="MZ376" s="12"/>
      <c r="NA376" s="13"/>
      <c r="NB376" s="14"/>
      <c r="NC376" s="11"/>
      <c r="ND376" s="11"/>
      <c r="NE376" s="11"/>
      <c r="NF376" s="11"/>
      <c r="NG376" s="11"/>
      <c r="NH376" s="11"/>
      <c r="NI376" s="11"/>
      <c r="NJ376" s="11"/>
      <c r="NK376" s="11"/>
      <c r="NL376" s="11"/>
      <c r="NM376" s="11"/>
      <c r="NN376" s="11"/>
      <c r="NO376" s="16"/>
      <c r="NP376" s="16"/>
      <c r="NQ376" s="11"/>
      <c r="NR376" s="12"/>
      <c r="NS376" s="12"/>
      <c r="NT376" s="13"/>
      <c r="NU376" s="14"/>
      <c r="NV376" s="11"/>
      <c r="NW376" s="11"/>
      <c r="NX376" s="11"/>
      <c r="NY376" s="11"/>
      <c r="NZ376" s="11"/>
      <c r="OA376" s="11"/>
      <c r="OB376" s="11"/>
      <c r="OC376" s="11"/>
      <c r="OD376" s="11"/>
      <c r="OE376" s="11"/>
      <c r="OF376" s="11"/>
      <c r="OG376" s="11"/>
      <c r="OH376" s="16"/>
      <c r="OI376" s="16"/>
      <c r="OJ376" s="11"/>
      <c r="OK376" s="12"/>
      <c r="OL376" s="12"/>
      <c r="OM376" s="13"/>
      <c r="ON376" s="14"/>
      <c r="OO376" s="11"/>
      <c r="OP376" s="11"/>
      <c r="OQ376" s="11"/>
      <c r="OR376" s="11"/>
      <c r="OS376" s="11"/>
      <c r="OT376" s="11"/>
      <c r="OU376" s="11"/>
      <c r="OV376" s="11"/>
      <c r="OW376" s="11"/>
      <c r="OX376" s="11"/>
      <c r="OY376" s="11"/>
      <c r="OZ376" s="11"/>
      <c r="PA376" s="16"/>
      <c r="PB376" s="16"/>
    </row>
    <row r="377" spans="1:418" ht="100" customHeight="1" x14ac:dyDescent="0.75">
      <c r="A377" s="12">
        <v>3694</v>
      </c>
      <c r="B377" s="12" t="s">
        <v>3691</v>
      </c>
      <c r="C377" s="12" t="s">
        <v>7804</v>
      </c>
      <c r="D377" s="26">
        <v>3500</v>
      </c>
      <c r="E377" s="27">
        <v>3760</v>
      </c>
      <c r="F377" s="12" t="s">
        <v>8218</v>
      </c>
      <c r="G377" s="12" t="s">
        <v>8223</v>
      </c>
      <c r="H377" s="12" t="s">
        <v>8245</v>
      </c>
      <c r="I377" s="12">
        <v>1465178400</v>
      </c>
      <c r="J377" s="12">
        <v>1461985967</v>
      </c>
      <c r="K377" s="12" t="b">
        <v>0</v>
      </c>
      <c r="L377" s="12">
        <v>60</v>
      </c>
      <c r="M377" s="12" t="b">
        <v>1</v>
      </c>
      <c r="N377" s="12" t="s">
        <v>8273</v>
      </c>
      <c r="O377" s="12" t="s">
        <v>8274</v>
      </c>
      <c r="P377" s="12">
        <v>107</v>
      </c>
      <c r="Q377" s="12">
        <v>62.67</v>
      </c>
      <c r="R377" s="15">
        <v>42490.133877314816</v>
      </c>
      <c r="S377" s="15">
        <v>42527.083333333328</v>
      </c>
      <c r="T377" s="11"/>
      <c r="U377" s="12"/>
      <c r="V377" s="12"/>
      <c r="W377" s="13"/>
      <c r="X377" s="14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6"/>
      <c r="AL377" s="16"/>
      <c r="AM377" s="11"/>
      <c r="AN377" s="12"/>
      <c r="AO377" s="12"/>
      <c r="AP377" s="13"/>
      <c r="AQ377" s="14"/>
      <c r="AR377" s="11"/>
      <c r="AS377" s="11"/>
      <c r="AT377" s="11"/>
      <c r="AU377" s="11"/>
      <c r="AV377" s="11"/>
      <c r="AW377" s="11"/>
      <c r="AX377" s="11"/>
      <c r="AY377" s="11"/>
      <c r="AZ377" s="11"/>
      <c r="BA377" s="11"/>
      <c r="BB377" s="11"/>
      <c r="BC377" s="11"/>
      <c r="BD377" s="16"/>
      <c r="BE377" s="16"/>
      <c r="BF377" s="11"/>
      <c r="BG377" s="12"/>
      <c r="BH377" s="12"/>
      <c r="BI377" s="13"/>
      <c r="BJ377" s="14"/>
      <c r="BK377" s="11"/>
      <c r="BL377" s="11"/>
      <c r="BM377" s="11"/>
      <c r="BN377" s="11"/>
      <c r="BO377" s="11"/>
      <c r="BP377" s="11"/>
      <c r="BQ377" s="11"/>
      <c r="BR377" s="11"/>
      <c r="BS377" s="11"/>
      <c r="BT377" s="11"/>
      <c r="BU377" s="11"/>
      <c r="BV377" s="11"/>
      <c r="BW377" s="16"/>
      <c r="BX377" s="16"/>
      <c r="BY377" s="11"/>
      <c r="BZ377" s="12"/>
      <c r="CA377" s="12"/>
      <c r="CB377" s="13"/>
      <c r="CC377" s="14"/>
      <c r="CD377" s="11"/>
      <c r="CE377" s="11"/>
      <c r="CF377" s="11"/>
      <c r="CG377" s="11"/>
      <c r="CH377" s="11"/>
      <c r="CI377" s="11"/>
      <c r="CJ377" s="11"/>
      <c r="CK377" s="11"/>
      <c r="CL377" s="11"/>
      <c r="CM377" s="11"/>
      <c r="CN377" s="11"/>
      <c r="CO377" s="11"/>
      <c r="CP377" s="16"/>
      <c r="CQ377" s="16"/>
      <c r="CR377" s="11"/>
      <c r="CS377" s="12"/>
      <c r="CT377" s="12"/>
      <c r="CU377" s="13"/>
      <c r="CV377" s="14"/>
      <c r="CW377" s="11"/>
      <c r="CX377" s="11"/>
      <c r="CY377" s="11"/>
      <c r="CZ377" s="11"/>
      <c r="DA377" s="11"/>
      <c r="DB377" s="11"/>
      <c r="DC377" s="11"/>
      <c r="DD377" s="11"/>
      <c r="DE377" s="11"/>
      <c r="DF377" s="11"/>
      <c r="DG377" s="11"/>
      <c r="DH377" s="11"/>
      <c r="DI377" s="16"/>
      <c r="DJ377" s="16"/>
      <c r="DK377" s="11"/>
      <c r="DL377" s="12"/>
      <c r="DM377" s="12"/>
      <c r="DN377" s="13"/>
      <c r="DO377" s="14"/>
      <c r="DP377" s="11"/>
      <c r="DQ377" s="11"/>
      <c r="DR377" s="11"/>
      <c r="DS377" s="11"/>
      <c r="DT377" s="11"/>
      <c r="DU377" s="11"/>
      <c r="DV377" s="11"/>
      <c r="DW377" s="11"/>
      <c r="DX377" s="11"/>
      <c r="DY377" s="11"/>
      <c r="DZ377" s="11"/>
      <c r="EA377" s="11"/>
      <c r="EB377" s="16"/>
      <c r="EC377" s="16"/>
      <c r="ED377" s="11"/>
      <c r="EE377" s="12"/>
      <c r="EF377" s="12"/>
      <c r="EG377" s="13"/>
      <c r="EH377" s="14"/>
      <c r="EI377" s="11"/>
      <c r="EJ377" s="11"/>
      <c r="EK377" s="11"/>
      <c r="EL377" s="11"/>
      <c r="EM377" s="11"/>
      <c r="EN377" s="11"/>
      <c r="EO377" s="11"/>
      <c r="EP377" s="11"/>
      <c r="EQ377" s="11"/>
      <c r="ER377" s="11"/>
      <c r="ES377" s="11"/>
      <c r="ET377" s="11"/>
      <c r="EU377" s="16"/>
      <c r="EV377" s="16"/>
      <c r="EW377" s="11"/>
      <c r="EX377" s="12"/>
      <c r="EY377" s="12"/>
      <c r="EZ377" s="13"/>
      <c r="FA377" s="14"/>
      <c r="FB377" s="11"/>
      <c r="FC377" s="11"/>
      <c r="FD377" s="11"/>
      <c r="FE377" s="11"/>
      <c r="FF377" s="11"/>
      <c r="FG377" s="11"/>
      <c r="FH377" s="11"/>
      <c r="FI377" s="11"/>
      <c r="FJ377" s="11"/>
      <c r="FK377" s="11"/>
      <c r="FL377" s="11"/>
      <c r="FM377" s="11"/>
      <c r="FN377" s="16"/>
      <c r="FO377" s="16"/>
      <c r="FP377" s="11"/>
      <c r="FQ377" s="12"/>
      <c r="FR377" s="12"/>
      <c r="FS377" s="13"/>
      <c r="FT377" s="14"/>
      <c r="FU377" s="11"/>
      <c r="FV377" s="11"/>
      <c r="FW377" s="11"/>
      <c r="FX377" s="11"/>
      <c r="FY377" s="11"/>
      <c r="FZ377" s="11"/>
      <c r="GA377" s="11"/>
      <c r="GB377" s="11"/>
      <c r="GC377" s="11"/>
      <c r="GD377" s="11"/>
      <c r="GE377" s="11"/>
      <c r="GF377" s="11"/>
      <c r="GG377" s="16"/>
      <c r="GH377" s="16"/>
      <c r="GI377" s="11"/>
      <c r="GJ377" s="12"/>
      <c r="GK377" s="12"/>
      <c r="GL377" s="13"/>
      <c r="GM377" s="14"/>
      <c r="GN377" s="11"/>
      <c r="GO377" s="11"/>
      <c r="GP377" s="11"/>
      <c r="GQ377" s="11"/>
      <c r="GR377" s="11"/>
      <c r="GS377" s="11"/>
      <c r="GT377" s="11"/>
      <c r="GU377" s="11"/>
      <c r="GV377" s="11"/>
      <c r="GW377" s="11"/>
      <c r="GX377" s="11"/>
      <c r="GY377" s="11"/>
      <c r="GZ377" s="16"/>
      <c r="HA377" s="16"/>
      <c r="HB377" s="11"/>
      <c r="HC377" s="12"/>
      <c r="HD377" s="12"/>
      <c r="HE377" s="13"/>
      <c r="HF377" s="14"/>
      <c r="HG377" s="11"/>
      <c r="HH377" s="11"/>
      <c r="HI377" s="11"/>
      <c r="HJ377" s="11"/>
      <c r="HK377" s="11"/>
      <c r="HL377" s="11"/>
      <c r="HM377" s="11"/>
      <c r="HN377" s="11"/>
      <c r="HO377" s="11"/>
      <c r="HP377" s="11"/>
      <c r="HQ377" s="11"/>
      <c r="HR377" s="11"/>
      <c r="HS377" s="16"/>
      <c r="HT377" s="16"/>
      <c r="HU377" s="11"/>
      <c r="HV377" s="12"/>
      <c r="HW377" s="12"/>
      <c r="HX377" s="13"/>
      <c r="HY377" s="14"/>
      <c r="HZ377" s="11"/>
      <c r="IA377" s="11"/>
      <c r="IB377" s="11"/>
      <c r="IC377" s="11"/>
      <c r="ID377" s="11"/>
      <c r="IE377" s="11"/>
      <c r="IF377" s="11"/>
      <c r="IG377" s="11"/>
      <c r="IH377" s="11"/>
      <c r="II377" s="11"/>
      <c r="IJ377" s="11"/>
      <c r="IK377" s="11"/>
      <c r="IL377" s="16"/>
      <c r="IM377" s="16"/>
      <c r="IN377" s="11"/>
      <c r="IO377" s="12"/>
      <c r="IP377" s="12"/>
      <c r="IQ377" s="13"/>
      <c r="IR377" s="14"/>
      <c r="IS377" s="11"/>
      <c r="IT377" s="11"/>
      <c r="IU377" s="11"/>
      <c r="IV377" s="11"/>
      <c r="IW377" s="11"/>
      <c r="IX377" s="11"/>
      <c r="IY377" s="11"/>
      <c r="IZ377" s="11"/>
      <c r="JA377" s="11"/>
      <c r="JB377" s="11"/>
      <c r="JC377" s="11"/>
      <c r="JD377" s="11"/>
      <c r="JE377" s="16"/>
      <c r="JF377" s="16"/>
      <c r="JG377" s="11"/>
      <c r="JH377" s="12"/>
      <c r="JI377" s="12"/>
      <c r="JJ377" s="13"/>
      <c r="JK377" s="14"/>
      <c r="JL377" s="11"/>
      <c r="JM377" s="11"/>
      <c r="JN377" s="11"/>
      <c r="JO377" s="11"/>
      <c r="JP377" s="11"/>
      <c r="JQ377" s="11"/>
      <c r="JR377" s="11"/>
      <c r="JS377" s="11"/>
      <c r="JT377" s="11"/>
      <c r="JU377" s="11"/>
      <c r="JV377" s="11"/>
      <c r="JW377" s="11"/>
      <c r="JX377" s="16"/>
      <c r="JY377" s="16"/>
      <c r="JZ377" s="11"/>
      <c r="KA377" s="12"/>
      <c r="KB377" s="12"/>
      <c r="KC377" s="13"/>
      <c r="KD377" s="14"/>
      <c r="KE377" s="11"/>
      <c r="KF377" s="11"/>
      <c r="KG377" s="11"/>
      <c r="KH377" s="11"/>
      <c r="KI377" s="11"/>
      <c r="KJ377" s="11"/>
      <c r="KK377" s="11"/>
      <c r="KL377" s="11"/>
      <c r="KM377" s="11"/>
      <c r="KN377" s="11"/>
      <c r="KO377" s="11"/>
      <c r="KP377" s="11"/>
      <c r="KQ377" s="16"/>
      <c r="KR377" s="16"/>
      <c r="KS377" s="11"/>
      <c r="KT377" s="12"/>
      <c r="KU377" s="12"/>
      <c r="KV377" s="13"/>
      <c r="KW377" s="14"/>
      <c r="KX377" s="11"/>
      <c r="KY377" s="11"/>
      <c r="KZ377" s="11"/>
      <c r="LA377" s="11"/>
      <c r="LB377" s="11"/>
      <c r="LC377" s="11"/>
      <c r="LD377" s="11"/>
      <c r="LE377" s="11"/>
      <c r="LF377" s="11"/>
      <c r="LG377" s="11"/>
      <c r="LH377" s="11"/>
      <c r="LI377" s="11"/>
      <c r="LJ377" s="16"/>
      <c r="LK377" s="16"/>
      <c r="LL377" s="11"/>
      <c r="LM377" s="12"/>
      <c r="LN377" s="12"/>
      <c r="LO377" s="13"/>
      <c r="LP377" s="14"/>
      <c r="LQ377" s="11"/>
      <c r="LR377" s="11"/>
      <c r="LS377" s="11"/>
      <c r="LT377" s="11"/>
      <c r="LU377" s="11"/>
      <c r="LV377" s="11"/>
      <c r="LW377" s="11"/>
      <c r="LX377" s="11"/>
      <c r="LY377" s="11"/>
      <c r="LZ377" s="11"/>
      <c r="MA377" s="11"/>
      <c r="MB377" s="11"/>
      <c r="MC377" s="16"/>
      <c r="MD377" s="16"/>
      <c r="ME377" s="11"/>
      <c r="MF377" s="12"/>
      <c r="MG377" s="12"/>
      <c r="MH377" s="13"/>
      <c r="MI377" s="14"/>
      <c r="MJ377" s="11"/>
      <c r="MK377" s="11"/>
      <c r="ML377" s="11"/>
      <c r="MM377" s="11"/>
      <c r="MN377" s="11"/>
      <c r="MO377" s="11"/>
      <c r="MP377" s="11"/>
      <c r="MQ377" s="11"/>
      <c r="MR377" s="11"/>
      <c r="MS377" s="11"/>
      <c r="MT377" s="11"/>
      <c r="MU377" s="11"/>
      <c r="MV377" s="16"/>
      <c r="MW377" s="16"/>
      <c r="MX377" s="11"/>
      <c r="MY377" s="12"/>
      <c r="MZ377" s="12"/>
      <c r="NA377" s="13"/>
      <c r="NB377" s="14"/>
      <c r="NC377" s="11"/>
      <c r="ND377" s="11"/>
      <c r="NE377" s="11"/>
      <c r="NF377" s="11"/>
      <c r="NG377" s="11"/>
      <c r="NH377" s="11"/>
      <c r="NI377" s="11"/>
      <c r="NJ377" s="11"/>
      <c r="NK377" s="11"/>
      <c r="NL377" s="11"/>
      <c r="NM377" s="11"/>
      <c r="NN377" s="11"/>
      <c r="NO377" s="16"/>
      <c r="NP377" s="16"/>
      <c r="NQ377" s="11"/>
      <c r="NR377" s="12"/>
      <c r="NS377" s="12"/>
      <c r="NT377" s="13"/>
      <c r="NU377" s="14"/>
      <c r="NV377" s="11"/>
      <c r="NW377" s="11"/>
      <c r="NX377" s="11"/>
      <c r="NY377" s="11"/>
      <c r="NZ377" s="11"/>
      <c r="OA377" s="11"/>
      <c r="OB377" s="11"/>
      <c r="OC377" s="11"/>
      <c r="OD377" s="11"/>
      <c r="OE377" s="11"/>
      <c r="OF377" s="11"/>
      <c r="OG377" s="11"/>
      <c r="OH377" s="16"/>
      <c r="OI377" s="16"/>
      <c r="OJ377" s="11"/>
      <c r="OK377" s="12"/>
      <c r="OL377" s="12"/>
      <c r="OM377" s="13"/>
      <c r="ON377" s="14"/>
      <c r="OO377" s="11"/>
      <c r="OP377" s="11"/>
      <c r="OQ377" s="11"/>
      <c r="OR377" s="11"/>
      <c r="OS377" s="11"/>
      <c r="OT377" s="11"/>
      <c r="OU377" s="11"/>
      <c r="OV377" s="11"/>
      <c r="OW377" s="11"/>
      <c r="OX377" s="11"/>
      <c r="OY377" s="11"/>
      <c r="OZ377" s="11"/>
      <c r="PA377" s="16"/>
      <c r="PB377" s="16"/>
    </row>
    <row r="378" spans="1:418" ht="100" customHeight="1" x14ac:dyDescent="0.75">
      <c r="A378" s="12">
        <v>3695</v>
      </c>
      <c r="B378" s="12" t="s">
        <v>3692</v>
      </c>
      <c r="C378" s="12" t="s">
        <v>7805</v>
      </c>
      <c r="D378" s="26">
        <v>4000</v>
      </c>
      <c r="E378" s="27">
        <v>4005</v>
      </c>
      <c r="F378" s="12" t="s">
        <v>8218</v>
      </c>
      <c r="G378" s="12" t="s">
        <v>8223</v>
      </c>
      <c r="H378" s="12" t="s">
        <v>8245</v>
      </c>
      <c r="I378" s="12">
        <v>1421009610</v>
      </c>
      <c r="J378" s="12">
        <v>1419281610</v>
      </c>
      <c r="K378" s="12" t="b">
        <v>0</v>
      </c>
      <c r="L378" s="12">
        <v>33</v>
      </c>
      <c r="M378" s="12" t="b">
        <v>1</v>
      </c>
      <c r="N378" s="12" t="s">
        <v>8273</v>
      </c>
      <c r="O378" s="12" t="s">
        <v>8274</v>
      </c>
      <c r="P378" s="12">
        <v>100</v>
      </c>
      <c r="Q378" s="12">
        <v>121.36</v>
      </c>
      <c r="R378" s="15">
        <v>41995.870486111111</v>
      </c>
      <c r="S378" s="15">
        <v>42015.870486111111</v>
      </c>
      <c r="T378" s="11"/>
      <c r="U378" s="12"/>
      <c r="V378" s="12"/>
      <c r="W378" s="13"/>
      <c r="X378" s="14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6"/>
      <c r="AL378" s="16"/>
      <c r="AM378" s="11"/>
      <c r="AN378" s="12"/>
      <c r="AO378" s="12"/>
      <c r="AP378" s="13"/>
      <c r="AQ378" s="14"/>
      <c r="AR378" s="11"/>
      <c r="AS378" s="11"/>
      <c r="AT378" s="11"/>
      <c r="AU378" s="11"/>
      <c r="AV378" s="11"/>
      <c r="AW378" s="11"/>
      <c r="AX378" s="11"/>
      <c r="AY378" s="11"/>
      <c r="AZ378" s="11"/>
      <c r="BA378" s="11"/>
      <c r="BB378" s="11"/>
      <c r="BC378" s="11"/>
      <c r="BD378" s="16"/>
      <c r="BE378" s="16"/>
      <c r="BF378" s="11"/>
      <c r="BG378" s="12"/>
      <c r="BH378" s="12"/>
      <c r="BI378" s="13"/>
      <c r="BJ378" s="14"/>
      <c r="BK378" s="11"/>
      <c r="BL378" s="11"/>
      <c r="BM378" s="11"/>
      <c r="BN378" s="11"/>
      <c r="BO378" s="11"/>
      <c r="BP378" s="11"/>
      <c r="BQ378" s="11"/>
      <c r="BR378" s="11"/>
      <c r="BS378" s="11"/>
      <c r="BT378" s="11"/>
      <c r="BU378" s="11"/>
      <c r="BV378" s="11"/>
      <c r="BW378" s="16"/>
      <c r="BX378" s="16"/>
      <c r="BY378" s="11"/>
      <c r="BZ378" s="12"/>
      <c r="CA378" s="12"/>
      <c r="CB378" s="13"/>
      <c r="CC378" s="14"/>
      <c r="CD378" s="11"/>
      <c r="CE378" s="11"/>
      <c r="CF378" s="11"/>
      <c r="CG378" s="11"/>
      <c r="CH378" s="11"/>
      <c r="CI378" s="11"/>
      <c r="CJ378" s="11"/>
      <c r="CK378" s="11"/>
      <c r="CL378" s="11"/>
      <c r="CM378" s="11"/>
      <c r="CN378" s="11"/>
      <c r="CO378" s="11"/>
      <c r="CP378" s="16"/>
      <c r="CQ378" s="16"/>
      <c r="CR378" s="11"/>
      <c r="CS378" s="12"/>
      <c r="CT378" s="12"/>
      <c r="CU378" s="13"/>
      <c r="CV378" s="14"/>
      <c r="CW378" s="11"/>
      <c r="CX378" s="11"/>
      <c r="CY378" s="11"/>
      <c r="CZ378" s="11"/>
      <c r="DA378" s="11"/>
      <c r="DB378" s="11"/>
      <c r="DC378" s="11"/>
      <c r="DD378" s="11"/>
      <c r="DE378" s="11"/>
      <c r="DF378" s="11"/>
      <c r="DG378" s="11"/>
      <c r="DH378" s="11"/>
      <c r="DI378" s="16"/>
      <c r="DJ378" s="16"/>
      <c r="DK378" s="11"/>
      <c r="DL378" s="12"/>
      <c r="DM378" s="12"/>
      <c r="DN378" s="13"/>
      <c r="DO378" s="14"/>
      <c r="DP378" s="11"/>
      <c r="DQ378" s="11"/>
      <c r="DR378" s="11"/>
      <c r="DS378" s="11"/>
      <c r="DT378" s="11"/>
      <c r="DU378" s="11"/>
      <c r="DV378" s="11"/>
      <c r="DW378" s="11"/>
      <c r="DX378" s="11"/>
      <c r="DY378" s="11"/>
      <c r="DZ378" s="11"/>
      <c r="EA378" s="11"/>
      <c r="EB378" s="16"/>
      <c r="EC378" s="16"/>
      <c r="ED378" s="11"/>
      <c r="EE378" s="12"/>
      <c r="EF378" s="12"/>
      <c r="EG378" s="13"/>
      <c r="EH378" s="14"/>
      <c r="EI378" s="11"/>
      <c r="EJ378" s="11"/>
      <c r="EK378" s="11"/>
      <c r="EL378" s="11"/>
      <c r="EM378" s="11"/>
      <c r="EN378" s="11"/>
      <c r="EO378" s="11"/>
      <c r="EP378" s="11"/>
      <c r="EQ378" s="11"/>
      <c r="ER378" s="11"/>
      <c r="ES378" s="11"/>
      <c r="ET378" s="11"/>
      <c r="EU378" s="16"/>
      <c r="EV378" s="16"/>
      <c r="EW378" s="11"/>
      <c r="EX378" s="12"/>
      <c r="EY378" s="12"/>
      <c r="EZ378" s="13"/>
      <c r="FA378" s="14"/>
      <c r="FB378" s="11"/>
      <c r="FC378" s="11"/>
      <c r="FD378" s="11"/>
      <c r="FE378" s="11"/>
      <c r="FF378" s="11"/>
      <c r="FG378" s="11"/>
      <c r="FH378" s="11"/>
      <c r="FI378" s="11"/>
      <c r="FJ378" s="11"/>
      <c r="FK378" s="11"/>
      <c r="FL378" s="11"/>
      <c r="FM378" s="11"/>
      <c r="FN378" s="16"/>
      <c r="FO378" s="16"/>
      <c r="FP378" s="11"/>
      <c r="FQ378" s="12"/>
      <c r="FR378" s="12"/>
      <c r="FS378" s="13"/>
      <c r="FT378" s="14"/>
      <c r="FU378" s="11"/>
      <c r="FV378" s="11"/>
      <c r="FW378" s="11"/>
      <c r="FX378" s="11"/>
      <c r="FY378" s="11"/>
      <c r="FZ378" s="11"/>
      <c r="GA378" s="11"/>
      <c r="GB378" s="11"/>
      <c r="GC378" s="11"/>
      <c r="GD378" s="11"/>
      <c r="GE378" s="11"/>
      <c r="GF378" s="11"/>
      <c r="GG378" s="16"/>
      <c r="GH378" s="16"/>
      <c r="GI378" s="11"/>
      <c r="GJ378" s="12"/>
      <c r="GK378" s="12"/>
      <c r="GL378" s="13"/>
      <c r="GM378" s="14"/>
      <c r="GN378" s="11"/>
      <c r="GO378" s="11"/>
      <c r="GP378" s="11"/>
      <c r="GQ378" s="11"/>
      <c r="GR378" s="11"/>
      <c r="GS378" s="11"/>
      <c r="GT378" s="11"/>
      <c r="GU378" s="11"/>
      <c r="GV378" s="11"/>
      <c r="GW378" s="11"/>
      <c r="GX378" s="11"/>
      <c r="GY378" s="11"/>
      <c r="GZ378" s="16"/>
      <c r="HA378" s="16"/>
      <c r="HB378" s="11"/>
      <c r="HC378" s="12"/>
      <c r="HD378" s="12"/>
      <c r="HE378" s="13"/>
      <c r="HF378" s="14"/>
      <c r="HG378" s="11"/>
      <c r="HH378" s="11"/>
      <c r="HI378" s="11"/>
      <c r="HJ378" s="11"/>
      <c r="HK378" s="11"/>
      <c r="HL378" s="11"/>
      <c r="HM378" s="11"/>
      <c r="HN378" s="11"/>
      <c r="HO378" s="11"/>
      <c r="HP378" s="11"/>
      <c r="HQ378" s="11"/>
      <c r="HR378" s="11"/>
      <c r="HS378" s="16"/>
      <c r="HT378" s="16"/>
      <c r="HU378" s="11"/>
      <c r="HV378" s="12"/>
      <c r="HW378" s="12"/>
      <c r="HX378" s="13"/>
      <c r="HY378" s="14"/>
      <c r="HZ378" s="11"/>
      <c r="IA378" s="11"/>
      <c r="IB378" s="11"/>
      <c r="IC378" s="11"/>
      <c r="ID378" s="11"/>
      <c r="IE378" s="11"/>
      <c r="IF378" s="11"/>
      <c r="IG378" s="11"/>
      <c r="IH378" s="11"/>
      <c r="II378" s="11"/>
      <c r="IJ378" s="11"/>
      <c r="IK378" s="11"/>
      <c r="IL378" s="16"/>
      <c r="IM378" s="16"/>
      <c r="IN378" s="11"/>
      <c r="IO378" s="12"/>
      <c r="IP378" s="12"/>
      <c r="IQ378" s="13"/>
      <c r="IR378" s="14"/>
      <c r="IS378" s="11"/>
      <c r="IT378" s="11"/>
      <c r="IU378" s="11"/>
      <c r="IV378" s="11"/>
      <c r="IW378" s="11"/>
      <c r="IX378" s="11"/>
      <c r="IY378" s="11"/>
      <c r="IZ378" s="11"/>
      <c r="JA378" s="11"/>
      <c r="JB378" s="11"/>
      <c r="JC378" s="11"/>
      <c r="JD378" s="11"/>
      <c r="JE378" s="16"/>
      <c r="JF378" s="16"/>
      <c r="JG378" s="11"/>
      <c r="JH378" s="12"/>
      <c r="JI378" s="12"/>
      <c r="JJ378" s="13"/>
      <c r="JK378" s="14"/>
      <c r="JL378" s="11"/>
      <c r="JM378" s="11"/>
      <c r="JN378" s="11"/>
      <c r="JO378" s="11"/>
      <c r="JP378" s="11"/>
      <c r="JQ378" s="11"/>
      <c r="JR378" s="11"/>
      <c r="JS378" s="11"/>
      <c r="JT378" s="11"/>
      <c r="JU378" s="11"/>
      <c r="JV378" s="11"/>
      <c r="JW378" s="11"/>
      <c r="JX378" s="16"/>
      <c r="JY378" s="16"/>
      <c r="JZ378" s="11"/>
      <c r="KA378" s="12"/>
      <c r="KB378" s="12"/>
      <c r="KC378" s="13"/>
      <c r="KD378" s="14"/>
      <c r="KE378" s="11"/>
      <c r="KF378" s="11"/>
      <c r="KG378" s="11"/>
      <c r="KH378" s="11"/>
      <c r="KI378" s="11"/>
      <c r="KJ378" s="11"/>
      <c r="KK378" s="11"/>
      <c r="KL378" s="11"/>
      <c r="KM378" s="11"/>
      <c r="KN378" s="11"/>
      <c r="KO378" s="11"/>
      <c r="KP378" s="11"/>
      <c r="KQ378" s="16"/>
      <c r="KR378" s="16"/>
      <c r="KS378" s="11"/>
      <c r="KT378" s="12"/>
      <c r="KU378" s="12"/>
      <c r="KV378" s="13"/>
      <c r="KW378" s="14"/>
      <c r="KX378" s="11"/>
      <c r="KY378" s="11"/>
      <c r="KZ378" s="11"/>
      <c r="LA378" s="11"/>
      <c r="LB378" s="11"/>
      <c r="LC378" s="11"/>
      <c r="LD378" s="11"/>
      <c r="LE378" s="11"/>
      <c r="LF378" s="11"/>
      <c r="LG378" s="11"/>
      <c r="LH378" s="11"/>
      <c r="LI378" s="11"/>
      <c r="LJ378" s="16"/>
      <c r="LK378" s="16"/>
      <c r="LL378" s="11"/>
      <c r="LM378" s="12"/>
      <c r="LN378" s="12"/>
      <c r="LO378" s="13"/>
      <c r="LP378" s="14"/>
      <c r="LQ378" s="11"/>
      <c r="LR378" s="11"/>
      <c r="LS378" s="11"/>
      <c r="LT378" s="11"/>
      <c r="LU378" s="11"/>
      <c r="LV378" s="11"/>
      <c r="LW378" s="11"/>
      <c r="LX378" s="11"/>
      <c r="LY378" s="11"/>
      <c r="LZ378" s="11"/>
      <c r="MA378" s="11"/>
      <c r="MB378" s="11"/>
      <c r="MC378" s="16"/>
      <c r="MD378" s="16"/>
      <c r="ME378" s="11"/>
      <c r="MF378" s="12"/>
      <c r="MG378" s="12"/>
      <c r="MH378" s="13"/>
      <c r="MI378" s="14"/>
      <c r="MJ378" s="11"/>
      <c r="MK378" s="11"/>
      <c r="ML378" s="11"/>
      <c r="MM378" s="11"/>
      <c r="MN378" s="11"/>
      <c r="MO378" s="11"/>
      <c r="MP378" s="11"/>
      <c r="MQ378" s="11"/>
      <c r="MR378" s="11"/>
      <c r="MS378" s="11"/>
      <c r="MT378" s="11"/>
      <c r="MU378" s="11"/>
      <c r="MV378" s="16"/>
      <c r="MW378" s="16"/>
      <c r="MX378" s="11"/>
      <c r="MY378" s="12"/>
      <c r="MZ378" s="12"/>
      <c r="NA378" s="13"/>
      <c r="NB378" s="14"/>
      <c r="NC378" s="11"/>
      <c r="ND378" s="11"/>
      <c r="NE378" s="11"/>
      <c r="NF378" s="11"/>
      <c r="NG378" s="11"/>
      <c r="NH378" s="11"/>
      <c r="NI378" s="11"/>
      <c r="NJ378" s="11"/>
      <c r="NK378" s="11"/>
      <c r="NL378" s="11"/>
      <c r="NM378" s="11"/>
      <c r="NN378" s="11"/>
      <c r="NO378" s="16"/>
      <c r="NP378" s="16"/>
      <c r="NQ378" s="11"/>
      <c r="NR378" s="12"/>
      <c r="NS378" s="12"/>
      <c r="NT378" s="13"/>
      <c r="NU378" s="14"/>
      <c r="NV378" s="11"/>
      <c r="NW378" s="11"/>
      <c r="NX378" s="11"/>
      <c r="NY378" s="11"/>
      <c r="NZ378" s="11"/>
      <c r="OA378" s="11"/>
      <c r="OB378" s="11"/>
      <c r="OC378" s="11"/>
      <c r="OD378" s="11"/>
      <c r="OE378" s="11"/>
      <c r="OF378" s="11"/>
      <c r="OG378" s="11"/>
      <c r="OH378" s="16"/>
      <c r="OI378" s="16"/>
      <c r="OJ378" s="11"/>
      <c r="OK378" s="12"/>
      <c r="OL378" s="12"/>
      <c r="OM378" s="13"/>
      <c r="ON378" s="14"/>
      <c r="OO378" s="11"/>
      <c r="OP378" s="11"/>
      <c r="OQ378" s="11"/>
      <c r="OR378" s="11"/>
      <c r="OS378" s="11"/>
      <c r="OT378" s="11"/>
      <c r="OU378" s="11"/>
      <c r="OV378" s="11"/>
      <c r="OW378" s="11"/>
      <c r="OX378" s="11"/>
      <c r="OY378" s="11"/>
      <c r="OZ378" s="11"/>
      <c r="PA378" s="16"/>
      <c r="PB378" s="16"/>
    </row>
    <row r="379" spans="1:418" ht="100" customHeight="1" x14ac:dyDescent="0.75">
      <c r="A379" s="12">
        <v>3698</v>
      </c>
      <c r="B379" s="12" t="s">
        <v>3695</v>
      </c>
      <c r="C379" s="12" t="s">
        <v>7808</v>
      </c>
      <c r="D379" s="26">
        <v>5000</v>
      </c>
      <c r="E379" s="27">
        <v>5526</v>
      </c>
      <c r="F379" s="12" t="s">
        <v>8218</v>
      </c>
      <c r="G379" s="12" t="s">
        <v>8223</v>
      </c>
      <c r="H379" s="12" t="s">
        <v>8245</v>
      </c>
      <c r="I379" s="12">
        <v>1456946487</v>
      </c>
      <c r="J379" s="12">
        <v>1454354487</v>
      </c>
      <c r="K379" s="12" t="b">
        <v>0</v>
      </c>
      <c r="L379" s="12">
        <v>136</v>
      </c>
      <c r="M379" s="12" t="b">
        <v>1</v>
      </c>
      <c r="N379" s="12" t="s">
        <v>8273</v>
      </c>
      <c r="O379" s="12" t="s">
        <v>8274</v>
      </c>
      <c r="P379" s="12">
        <v>111</v>
      </c>
      <c r="Q379" s="12">
        <v>40.630000000000003</v>
      </c>
      <c r="R379" s="15">
        <v>42401.806562500002</v>
      </c>
      <c r="S379" s="15">
        <v>42431.806562500002</v>
      </c>
      <c r="T379" s="11"/>
      <c r="U379" s="12"/>
      <c r="V379" s="12"/>
      <c r="W379" s="13"/>
      <c r="X379" s="14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6"/>
      <c r="AL379" s="16"/>
      <c r="AM379" s="11"/>
      <c r="AN379" s="12"/>
      <c r="AO379" s="12"/>
      <c r="AP379" s="13"/>
      <c r="AQ379" s="14"/>
      <c r="AR379" s="11"/>
      <c r="AS379" s="11"/>
      <c r="AT379" s="11"/>
      <c r="AU379" s="11"/>
      <c r="AV379" s="11"/>
      <c r="AW379" s="11"/>
      <c r="AX379" s="11"/>
      <c r="AY379" s="11"/>
      <c r="AZ379" s="11"/>
      <c r="BA379" s="11"/>
      <c r="BB379" s="11"/>
      <c r="BC379" s="11"/>
      <c r="BD379" s="16"/>
      <c r="BE379" s="16"/>
      <c r="BF379" s="11"/>
      <c r="BG379" s="12"/>
      <c r="BH379" s="12"/>
      <c r="BI379" s="13"/>
      <c r="BJ379" s="14"/>
      <c r="BK379" s="11"/>
      <c r="BL379" s="11"/>
      <c r="BM379" s="11"/>
      <c r="BN379" s="11"/>
      <c r="BO379" s="11"/>
      <c r="BP379" s="11"/>
      <c r="BQ379" s="11"/>
      <c r="BR379" s="11"/>
      <c r="BS379" s="11"/>
      <c r="BT379" s="11"/>
      <c r="BU379" s="11"/>
      <c r="BV379" s="11"/>
      <c r="BW379" s="16"/>
      <c r="BX379" s="16"/>
      <c r="BY379" s="11"/>
      <c r="BZ379" s="12"/>
      <c r="CA379" s="12"/>
      <c r="CB379" s="13"/>
      <c r="CC379" s="14"/>
      <c r="CD379" s="11"/>
      <c r="CE379" s="11"/>
      <c r="CF379" s="11"/>
      <c r="CG379" s="11"/>
      <c r="CH379" s="11"/>
      <c r="CI379" s="11"/>
      <c r="CJ379" s="11"/>
      <c r="CK379" s="11"/>
      <c r="CL379" s="11"/>
      <c r="CM379" s="11"/>
      <c r="CN379" s="11"/>
      <c r="CO379" s="11"/>
      <c r="CP379" s="16"/>
      <c r="CQ379" s="16"/>
      <c r="CR379" s="11"/>
      <c r="CS379" s="12"/>
      <c r="CT379" s="12"/>
      <c r="CU379" s="13"/>
      <c r="CV379" s="14"/>
      <c r="CW379" s="11"/>
      <c r="CX379" s="11"/>
      <c r="CY379" s="11"/>
      <c r="CZ379" s="11"/>
      <c r="DA379" s="11"/>
      <c r="DB379" s="11"/>
      <c r="DC379" s="11"/>
      <c r="DD379" s="11"/>
      <c r="DE379" s="11"/>
      <c r="DF379" s="11"/>
      <c r="DG379" s="11"/>
      <c r="DH379" s="11"/>
      <c r="DI379" s="16"/>
      <c r="DJ379" s="16"/>
      <c r="DK379" s="11"/>
      <c r="DL379" s="12"/>
      <c r="DM379" s="12"/>
      <c r="DN379" s="13"/>
      <c r="DO379" s="14"/>
      <c r="DP379" s="11"/>
      <c r="DQ379" s="11"/>
      <c r="DR379" s="11"/>
      <c r="DS379" s="11"/>
      <c r="DT379" s="11"/>
      <c r="DU379" s="11"/>
      <c r="DV379" s="11"/>
      <c r="DW379" s="11"/>
      <c r="DX379" s="11"/>
      <c r="DY379" s="11"/>
      <c r="DZ379" s="11"/>
      <c r="EA379" s="11"/>
      <c r="EB379" s="16"/>
      <c r="EC379" s="16"/>
      <c r="ED379" s="11"/>
      <c r="EE379" s="12"/>
      <c r="EF379" s="12"/>
      <c r="EG379" s="13"/>
      <c r="EH379" s="14"/>
      <c r="EI379" s="11"/>
      <c r="EJ379" s="11"/>
      <c r="EK379" s="11"/>
      <c r="EL379" s="11"/>
      <c r="EM379" s="11"/>
      <c r="EN379" s="11"/>
      <c r="EO379" s="11"/>
      <c r="EP379" s="11"/>
      <c r="EQ379" s="11"/>
      <c r="ER379" s="11"/>
      <c r="ES379" s="11"/>
      <c r="ET379" s="11"/>
      <c r="EU379" s="16"/>
      <c r="EV379" s="16"/>
      <c r="EW379" s="11"/>
      <c r="EX379" s="12"/>
      <c r="EY379" s="12"/>
      <c r="EZ379" s="13"/>
      <c r="FA379" s="14"/>
      <c r="FB379" s="11"/>
      <c r="FC379" s="11"/>
      <c r="FD379" s="11"/>
      <c r="FE379" s="11"/>
      <c r="FF379" s="11"/>
      <c r="FG379" s="11"/>
      <c r="FH379" s="11"/>
      <c r="FI379" s="11"/>
      <c r="FJ379" s="11"/>
      <c r="FK379" s="11"/>
      <c r="FL379" s="11"/>
      <c r="FM379" s="11"/>
      <c r="FN379" s="16"/>
      <c r="FO379" s="16"/>
      <c r="FP379" s="11"/>
      <c r="FQ379" s="12"/>
      <c r="FR379" s="12"/>
      <c r="FS379" s="13"/>
      <c r="FT379" s="14"/>
      <c r="FU379" s="11"/>
      <c r="FV379" s="11"/>
      <c r="FW379" s="11"/>
      <c r="FX379" s="11"/>
      <c r="FY379" s="11"/>
      <c r="FZ379" s="11"/>
      <c r="GA379" s="11"/>
      <c r="GB379" s="11"/>
      <c r="GC379" s="11"/>
      <c r="GD379" s="11"/>
      <c r="GE379" s="11"/>
      <c r="GF379" s="11"/>
      <c r="GG379" s="16"/>
      <c r="GH379" s="16"/>
      <c r="GI379" s="11"/>
      <c r="GJ379" s="12"/>
      <c r="GK379" s="12"/>
      <c r="GL379" s="13"/>
      <c r="GM379" s="14"/>
      <c r="GN379" s="11"/>
      <c r="GO379" s="11"/>
      <c r="GP379" s="11"/>
      <c r="GQ379" s="11"/>
      <c r="GR379" s="11"/>
      <c r="GS379" s="11"/>
      <c r="GT379" s="11"/>
      <c r="GU379" s="11"/>
      <c r="GV379" s="11"/>
      <c r="GW379" s="11"/>
      <c r="GX379" s="11"/>
      <c r="GY379" s="11"/>
      <c r="GZ379" s="16"/>
      <c r="HA379" s="16"/>
      <c r="HB379" s="11"/>
      <c r="HC379" s="12"/>
      <c r="HD379" s="12"/>
      <c r="HE379" s="13"/>
      <c r="HF379" s="14"/>
      <c r="HG379" s="11"/>
      <c r="HH379" s="11"/>
      <c r="HI379" s="11"/>
      <c r="HJ379" s="11"/>
      <c r="HK379" s="11"/>
      <c r="HL379" s="11"/>
      <c r="HM379" s="11"/>
      <c r="HN379" s="11"/>
      <c r="HO379" s="11"/>
      <c r="HP379" s="11"/>
      <c r="HQ379" s="11"/>
      <c r="HR379" s="11"/>
      <c r="HS379" s="16"/>
      <c r="HT379" s="16"/>
      <c r="HU379" s="11"/>
      <c r="HV379" s="12"/>
      <c r="HW379" s="12"/>
      <c r="HX379" s="13"/>
      <c r="HY379" s="14"/>
      <c r="HZ379" s="11"/>
      <c r="IA379" s="11"/>
      <c r="IB379" s="11"/>
      <c r="IC379" s="11"/>
      <c r="ID379" s="11"/>
      <c r="IE379" s="11"/>
      <c r="IF379" s="11"/>
      <c r="IG379" s="11"/>
      <c r="IH379" s="11"/>
      <c r="II379" s="11"/>
      <c r="IJ379" s="11"/>
      <c r="IK379" s="11"/>
      <c r="IL379" s="16"/>
      <c r="IM379" s="16"/>
      <c r="IN379" s="11"/>
      <c r="IO379" s="12"/>
      <c r="IP379" s="12"/>
      <c r="IQ379" s="13"/>
      <c r="IR379" s="14"/>
      <c r="IS379" s="11"/>
      <c r="IT379" s="11"/>
      <c r="IU379" s="11"/>
      <c r="IV379" s="11"/>
      <c r="IW379" s="11"/>
      <c r="IX379" s="11"/>
      <c r="IY379" s="11"/>
      <c r="IZ379" s="11"/>
      <c r="JA379" s="11"/>
      <c r="JB379" s="11"/>
      <c r="JC379" s="11"/>
      <c r="JD379" s="11"/>
      <c r="JE379" s="16"/>
      <c r="JF379" s="16"/>
      <c r="JG379" s="11"/>
      <c r="JH379" s="12"/>
      <c r="JI379" s="12"/>
      <c r="JJ379" s="13"/>
      <c r="JK379" s="14"/>
      <c r="JL379" s="11"/>
      <c r="JM379" s="11"/>
      <c r="JN379" s="11"/>
      <c r="JO379" s="11"/>
      <c r="JP379" s="11"/>
      <c r="JQ379" s="11"/>
      <c r="JR379" s="11"/>
      <c r="JS379" s="11"/>
      <c r="JT379" s="11"/>
      <c r="JU379" s="11"/>
      <c r="JV379" s="11"/>
      <c r="JW379" s="11"/>
      <c r="JX379" s="16"/>
      <c r="JY379" s="16"/>
      <c r="JZ379" s="11"/>
      <c r="KA379" s="12"/>
      <c r="KB379" s="12"/>
      <c r="KC379" s="13"/>
      <c r="KD379" s="14"/>
      <c r="KE379" s="11"/>
      <c r="KF379" s="11"/>
      <c r="KG379" s="11"/>
      <c r="KH379" s="11"/>
      <c r="KI379" s="11"/>
      <c r="KJ379" s="11"/>
      <c r="KK379" s="11"/>
      <c r="KL379" s="11"/>
      <c r="KM379" s="11"/>
      <c r="KN379" s="11"/>
      <c r="KO379" s="11"/>
      <c r="KP379" s="11"/>
      <c r="KQ379" s="16"/>
      <c r="KR379" s="16"/>
      <c r="KS379" s="11"/>
      <c r="KT379" s="12"/>
      <c r="KU379" s="12"/>
      <c r="KV379" s="13"/>
      <c r="KW379" s="14"/>
      <c r="KX379" s="11"/>
      <c r="KY379" s="11"/>
      <c r="KZ379" s="11"/>
      <c r="LA379" s="11"/>
      <c r="LB379" s="11"/>
      <c r="LC379" s="11"/>
      <c r="LD379" s="11"/>
      <c r="LE379" s="11"/>
      <c r="LF379" s="11"/>
      <c r="LG379" s="11"/>
      <c r="LH379" s="11"/>
      <c r="LI379" s="11"/>
      <c r="LJ379" s="16"/>
      <c r="LK379" s="16"/>
      <c r="LL379" s="11"/>
      <c r="LM379" s="12"/>
      <c r="LN379" s="12"/>
      <c r="LO379" s="13"/>
      <c r="LP379" s="14"/>
      <c r="LQ379" s="11"/>
      <c r="LR379" s="11"/>
      <c r="LS379" s="11"/>
      <c r="LT379" s="11"/>
      <c r="LU379" s="11"/>
      <c r="LV379" s="11"/>
      <c r="LW379" s="11"/>
      <c r="LX379" s="11"/>
      <c r="LY379" s="11"/>
      <c r="LZ379" s="11"/>
      <c r="MA379" s="11"/>
      <c r="MB379" s="11"/>
      <c r="MC379" s="16"/>
      <c r="MD379" s="16"/>
      <c r="ME379" s="11"/>
      <c r="MF379" s="12"/>
      <c r="MG379" s="12"/>
      <c r="MH379" s="13"/>
      <c r="MI379" s="14"/>
      <c r="MJ379" s="11"/>
      <c r="MK379" s="11"/>
      <c r="ML379" s="11"/>
      <c r="MM379" s="11"/>
      <c r="MN379" s="11"/>
      <c r="MO379" s="11"/>
      <c r="MP379" s="11"/>
      <c r="MQ379" s="11"/>
      <c r="MR379" s="11"/>
      <c r="MS379" s="11"/>
      <c r="MT379" s="11"/>
      <c r="MU379" s="11"/>
      <c r="MV379" s="16"/>
      <c r="MW379" s="16"/>
      <c r="MX379" s="11"/>
      <c r="MY379" s="12"/>
      <c r="MZ379" s="12"/>
      <c r="NA379" s="13"/>
      <c r="NB379" s="14"/>
      <c r="NC379" s="11"/>
      <c r="ND379" s="11"/>
      <c r="NE379" s="11"/>
      <c r="NF379" s="11"/>
      <c r="NG379" s="11"/>
      <c r="NH379" s="11"/>
      <c r="NI379" s="11"/>
      <c r="NJ379" s="11"/>
      <c r="NK379" s="11"/>
      <c r="NL379" s="11"/>
      <c r="NM379" s="11"/>
      <c r="NN379" s="11"/>
      <c r="NO379" s="16"/>
      <c r="NP379" s="16"/>
      <c r="NQ379" s="11"/>
      <c r="NR379" s="12"/>
      <c r="NS379" s="12"/>
      <c r="NT379" s="13"/>
      <c r="NU379" s="14"/>
      <c r="NV379" s="11"/>
      <c r="NW379" s="11"/>
      <c r="NX379" s="11"/>
      <c r="NY379" s="11"/>
      <c r="NZ379" s="11"/>
      <c r="OA379" s="11"/>
      <c r="OB379" s="11"/>
      <c r="OC379" s="11"/>
      <c r="OD379" s="11"/>
      <c r="OE379" s="11"/>
      <c r="OF379" s="11"/>
      <c r="OG379" s="11"/>
      <c r="OH379" s="16"/>
      <c r="OI379" s="16"/>
      <c r="OJ379" s="11"/>
      <c r="OK379" s="12"/>
      <c r="OL379" s="12"/>
      <c r="OM379" s="13"/>
      <c r="ON379" s="14"/>
      <c r="OO379" s="11"/>
      <c r="OP379" s="11"/>
      <c r="OQ379" s="11"/>
      <c r="OR379" s="11"/>
      <c r="OS379" s="11"/>
      <c r="OT379" s="11"/>
      <c r="OU379" s="11"/>
      <c r="OV379" s="11"/>
      <c r="OW379" s="11"/>
      <c r="OX379" s="11"/>
      <c r="OY379" s="11"/>
      <c r="OZ379" s="11"/>
      <c r="PA379" s="16"/>
      <c r="PB379" s="16"/>
    </row>
    <row r="380" spans="1:418" ht="100" customHeight="1" x14ac:dyDescent="0.75">
      <c r="A380" s="12">
        <v>3699</v>
      </c>
      <c r="B380" s="12" t="s">
        <v>3696</v>
      </c>
      <c r="C380" s="12" t="s">
        <v>7809</v>
      </c>
      <c r="D380" s="26">
        <v>2500</v>
      </c>
      <c r="E380" s="27">
        <v>2520</v>
      </c>
      <c r="F380" s="12" t="s">
        <v>8218</v>
      </c>
      <c r="G380" s="12" t="s">
        <v>8223</v>
      </c>
      <c r="H380" s="12" t="s">
        <v>8245</v>
      </c>
      <c r="I380" s="12">
        <v>1413383216</v>
      </c>
      <c r="J380" s="12">
        <v>1410791216</v>
      </c>
      <c r="K380" s="12" t="b">
        <v>0</v>
      </c>
      <c r="L380" s="12">
        <v>40</v>
      </c>
      <c r="M380" s="12" t="b">
        <v>1</v>
      </c>
      <c r="N380" s="12" t="s">
        <v>8273</v>
      </c>
      <c r="O380" s="12" t="s">
        <v>8274</v>
      </c>
      <c r="P380" s="12">
        <v>101</v>
      </c>
      <c r="Q380" s="12">
        <v>63</v>
      </c>
      <c r="R380" s="15">
        <v>41897.602037037039</v>
      </c>
      <c r="S380" s="15">
        <v>41927.602037037039</v>
      </c>
      <c r="T380" s="11"/>
      <c r="U380" s="12"/>
      <c r="V380" s="12"/>
      <c r="W380" s="13"/>
      <c r="X380" s="14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6"/>
      <c r="AL380" s="16"/>
      <c r="AM380" s="11"/>
      <c r="AN380" s="12"/>
      <c r="AO380" s="12"/>
      <c r="AP380" s="13"/>
      <c r="AQ380" s="14"/>
      <c r="AR380" s="11"/>
      <c r="AS380" s="11"/>
      <c r="AT380" s="11"/>
      <c r="AU380" s="11"/>
      <c r="AV380" s="11"/>
      <c r="AW380" s="11"/>
      <c r="AX380" s="11"/>
      <c r="AY380" s="11"/>
      <c r="AZ380" s="11"/>
      <c r="BA380" s="11"/>
      <c r="BB380" s="11"/>
      <c r="BC380" s="11"/>
      <c r="BD380" s="16"/>
      <c r="BE380" s="16"/>
      <c r="BF380" s="11"/>
      <c r="BG380" s="12"/>
      <c r="BH380" s="12"/>
      <c r="BI380" s="13"/>
      <c r="BJ380" s="14"/>
      <c r="BK380" s="11"/>
      <c r="BL380" s="11"/>
      <c r="BM380" s="11"/>
      <c r="BN380" s="11"/>
      <c r="BO380" s="11"/>
      <c r="BP380" s="11"/>
      <c r="BQ380" s="11"/>
      <c r="BR380" s="11"/>
      <c r="BS380" s="11"/>
      <c r="BT380" s="11"/>
      <c r="BU380" s="11"/>
      <c r="BV380" s="11"/>
      <c r="BW380" s="16"/>
      <c r="BX380" s="16"/>
      <c r="BY380" s="11"/>
      <c r="BZ380" s="12"/>
      <c r="CA380" s="12"/>
      <c r="CB380" s="13"/>
      <c r="CC380" s="14"/>
      <c r="CD380" s="11"/>
      <c r="CE380" s="11"/>
      <c r="CF380" s="11"/>
      <c r="CG380" s="11"/>
      <c r="CH380" s="11"/>
      <c r="CI380" s="11"/>
      <c r="CJ380" s="11"/>
      <c r="CK380" s="11"/>
      <c r="CL380" s="11"/>
      <c r="CM380" s="11"/>
      <c r="CN380" s="11"/>
      <c r="CO380" s="11"/>
      <c r="CP380" s="16"/>
      <c r="CQ380" s="16"/>
      <c r="CR380" s="11"/>
      <c r="CS380" s="12"/>
      <c r="CT380" s="12"/>
      <c r="CU380" s="13"/>
      <c r="CV380" s="14"/>
      <c r="CW380" s="11"/>
      <c r="CX380" s="11"/>
      <c r="CY380" s="11"/>
      <c r="CZ380" s="11"/>
      <c r="DA380" s="11"/>
      <c r="DB380" s="11"/>
      <c r="DC380" s="11"/>
      <c r="DD380" s="11"/>
      <c r="DE380" s="11"/>
      <c r="DF380" s="11"/>
      <c r="DG380" s="11"/>
      <c r="DH380" s="11"/>
      <c r="DI380" s="16"/>
      <c r="DJ380" s="16"/>
      <c r="DK380" s="11"/>
      <c r="DL380" s="12"/>
      <c r="DM380" s="12"/>
      <c r="DN380" s="13"/>
      <c r="DO380" s="14"/>
      <c r="DP380" s="11"/>
      <c r="DQ380" s="11"/>
      <c r="DR380" s="11"/>
      <c r="DS380" s="11"/>
      <c r="DT380" s="11"/>
      <c r="DU380" s="11"/>
      <c r="DV380" s="11"/>
      <c r="DW380" s="11"/>
      <c r="DX380" s="11"/>
      <c r="DY380" s="11"/>
      <c r="DZ380" s="11"/>
      <c r="EA380" s="11"/>
      <c r="EB380" s="16"/>
      <c r="EC380" s="16"/>
      <c r="ED380" s="11"/>
      <c r="EE380" s="12"/>
      <c r="EF380" s="12"/>
      <c r="EG380" s="13"/>
      <c r="EH380" s="14"/>
      <c r="EI380" s="11"/>
      <c r="EJ380" s="11"/>
      <c r="EK380" s="11"/>
      <c r="EL380" s="11"/>
      <c r="EM380" s="11"/>
      <c r="EN380" s="11"/>
      <c r="EO380" s="11"/>
      <c r="EP380" s="11"/>
      <c r="EQ380" s="11"/>
      <c r="ER380" s="11"/>
      <c r="ES380" s="11"/>
      <c r="ET380" s="11"/>
      <c r="EU380" s="16"/>
      <c r="EV380" s="16"/>
      <c r="EW380" s="11"/>
      <c r="EX380" s="12"/>
      <c r="EY380" s="12"/>
      <c r="EZ380" s="13"/>
      <c r="FA380" s="14"/>
      <c r="FB380" s="11"/>
      <c r="FC380" s="11"/>
      <c r="FD380" s="11"/>
      <c r="FE380" s="11"/>
      <c r="FF380" s="11"/>
      <c r="FG380" s="11"/>
      <c r="FH380" s="11"/>
      <c r="FI380" s="11"/>
      <c r="FJ380" s="11"/>
      <c r="FK380" s="11"/>
      <c r="FL380" s="11"/>
      <c r="FM380" s="11"/>
      <c r="FN380" s="16"/>
      <c r="FO380" s="16"/>
      <c r="FP380" s="11"/>
      <c r="FQ380" s="12"/>
      <c r="FR380" s="12"/>
      <c r="FS380" s="13"/>
      <c r="FT380" s="14"/>
      <c r="FU380" s="11"/>
      <c r="FV380" s="11"/>
      <c r="FW380" s="11"/>
      <c r="FX380" s="11"/>
      <c r="FY380" s="11"/>
      <c r="FZ380" s="11"/>
      <c r="GA380" s="11"/>
      <c r="GB380" s="11"/>
      <c r="GC380" s="11"/>
      <c r="GD380" s="11"/>
      <c r="GE380" s="11"/>
      <c r="GF380" s="11"/>
      <c r="GG380" s="16"/>
      <c r="GH380" s="16"/>
      <c r="GI380" s="11"/>
      <c r="GJ380" s="12"/>
      <c r="GK380" s="12"/>
      <c r="GL380" s="13"/>
      <c r="GM380" s="14"/>
      <c r="GN380" s="11"/>
      <c r="GO380" s="11"/>
      <c r="GP380" s="11"/>
      <c r="GQ380" s="11"/>
      <c r="GR380" s="11"/>
      <c r="GS380" s="11"/>
      <c r="GT380" s="11"/>
      <c r="GU380" s="11"/>
      <c r="GV380" s="11"/>
      <c r="GW380" s="11"/>
      <c r="GX380" s="11"/>
      <c r="GY380" s="11"/>
      <c r="GZ380" s="16"/>
      <c r="HA380" s="16"/>
      <c r="HB380" s="11"/>
      <c r="HC380" s="12"/>
      <c r="HD380" s="12"/>
      <c r="HE380" s="13"/>
      <c r="HF380" s="14"/>
      <c r="HG380" s="11"/>
      <c r="HH380" s="11"/>
      <c r="HI380" s="11"/>
      <c r="HJ380" s="11"/>
      <c r="HK380" s="11"/>
      <c r="HL380" s="11"/>
      <c r="HM380" s="11"/>
      <c r="HN380" s="11"/>
      <c r="HO380" s="11"/>
      <c r="HP380" s="11"/>
      <c r="HQ380" s="11"/>
      <c r="HR380" s="11"/>
      <c r="HS380" s="16"/>
      <c r="HT380" s="16"/>
      <c r="HU380" s="11"/>
      <c r="HV380" s="12"/>
      <c r="HW380" s="12"/>
      <c r="HX380" s="13"/>
      <c r="HY380" s="14"/>
      <c r="HZ380" s="11"/>
      <c r="IA380" s="11"/>
      <c r="IB380" s="11"/>
      <c r="IC380" s="11"/>
      <c r="ID380" s="11"/>
      <c r="IE380" s="11"/>
      <c r="IF380" s="11"/>
      <c r="IG380" s="11"/>
      <c r="IH380" s="11"/>
      <c r="II380" s="11"/>
      <c r="IJ380" s="11"/>
      <c r="IK380" s="11"/>
      <c r="IL380" s="16"/>
      <c r="IM380" s="16"/>
      <c r="IN380" s="11"/>
      <c r="IO380" s="12"/>
      <c r="IP380" s="12"/>
      <c r="IQ380" s="13"/>
      <c r="IR380" s="14"/>
      <c r="IS380" s="11"/>
      <c r="IT380" s="11"/>
      <c r="IU380" s="11"/>
      <c r="IV380" s="11"/>
      <c r="IW380" s="11"/>
      <c r="IX380" s="11"/>
      <c r="IY380" s="11"/>
      <c r="IZ380" s="11"/>
      <c r="JA380" s="11"/>
      <c r="JB380" s="11"/>
      <c r="JC380" s="11"/>
      <c r="JD380" s="11"/>
      <c r="JE380" s="16"/>
      <c r="JF380" s="16"/>
      <c r="JG380" s="11"/>
      <c r="JH380" s="12"/>
      <c r="JI380" s="12"/>
      <c r="JJ380" s="13"/>
      <c r="JK380" s="14"/>
      <c r="JL380" s="11"/>
      <c r="JM380" s="11"/>
      <c r="JN380" s="11"/>
      <c r="JO380" s="11"/>
      <c r="JP380" s="11"/>
      <c r="JQ380" s="11"/>
      <c r="JR380" s="11"/>
      <c r="JS380" s="11"/>
      <c r="JT380" s="11"/>
      <c r="JU380" s="11"/>
      <c r="JV380" s="11"/>
      <c r="JW380" s="11"/>
      <c r="JX380" s="16"/>
      <c r="JY380" s="16"/>
      <c r="JZ380" s="11"/>
      <c r="KA380" s="12"/>
      <c r="KB380" s="12"/>
      <c r="KC380" s="13"/>
      <c r="KD380" s="14"/>
      <c r="KE380" s="11"/>
      <c r="KF380" s="11"/>
      <c r="KG380" s="11"/>
      <c r="KH380" s="11"/>
      <c r="KI380" s="11"/>
      <c r="KJ380" s="11"/>
      <c r="KK380" s="11"/>
      <c r="KL380" s="11"/>
      <c r="KM380" s="11"/>
      <c r="KN380" s="11"/>
      <c r="KO380" s="11"/>
      <c r="KP380" s="11"/>
      <c r="KQ380" s="16"/>
      <c r="KR380" s="16"/>
      <c r="KS380" s="11"/>
      <c r="KT380" s="12"/>
      <c r="KU380" s="12"/>
      <c r="KV380" s="13"/>
      <c r="KW380" s="14"/>
      <c r="KX380" s="11"/>
      <c r="KY380" s="11"/>
      <c r="KZ380" s="11"/>
      <c r="LA380" s="11"/>
      <c r="LB380" s="11"/>
      <c r="LC380" s="11"/>
      <c r="LD380" s="11"/>
      <c r="LE380" s="11"/>
      <c r="LF380" s="11"/>
      <c r="LG380" s="11"/>
      <c r="LH380" s="11"/>
      <c r="LI380" s="11"/>
      <c r="LJ380" s="16"/>
      <c r="LK380" s="16"/>
      <c r="LL380" s="11"/>
      <c r="LM380" s="12"/>
      <c r="LN380" s="12"/>
      <c r="LO380" s="13"/>
      <c r="LP380" s="14"/>
      <c r="LQ380" s="11"/>
      <c r="LR380" s="11"/>
      <c r="LS380" s="11"/>
      <c r="LT380" s="11"/>
      <c r="LU380" s="11"/>
      <c r="LV380" s="11"/>
      <c r="LW380" s="11"/>
      <c r="LX380" s="11"/>
      <c r="LY380" s="11"/>
      <c r="LZ380" s="11"/>
      <c r="MA380" s="11"/>
      <c r="MB380" s="11"/>
      <c r="MC380" s="16"/>
      <c r="MD380" s="16"/>
      <c r="ME380" s="11"/>
      <c r="MF380" s="12"/>
      <c r="MG380" s="12"/>
      <c r="MH380" s="13"/>
      <c r="MI380" s="14"/>
      <c r="MJ380" s="11"/>
      <c r="MK380" s="11"/>
      <c r="ML380" s="11"/>
      <c r="MM380" s="11"/>
      <c r="MN380" s="11"/>
      <c r="MO380" s="11"/>
      <c r="MP380" s="11"/>
      <c r="MQ380" s="11"/>
      <c r="MR380" s="11"/>
      <c r="MS380" s="11"/>
      <c r="MT380" s="11"/>
      <c r="MU380" s="11"/>
      <c r="MV380" s="16"/>
      <c r="MW380" s="16"/>
      <c r="MX380" s="11"/>
      <c r="MY380" s="12"/>
      <c r="MZ380" s="12"/>
      <c r="NA380" s="13"/>
      <c r="NB380" s="14"/>
      <c r="NC380" s="11"/>
      <c r="ND380" s="11"/>
      <c r="NE380" s="11"/>
      <c r="NF380" s="11"/>
      <c r="NG380" s="11"/>
      <c r="NH380" s="11"/>
      <c r="NI380" s="11"/>
      <c r="NJ380" s="11"/>
      <c r="NK380" s="11"/>
      <c r="NL380" s="11"/>
      <c r="NM380" s="11"/>
      <c r="NN380" s="11"/>
      <c r="NO380" s="16"/>
      <c r="NP380" s="16"/>
      <c r="NQ380" s="11"/>
      <c r="NR380" s="12"/>
      <c r="NS380" s="12"/>
      <c r="NT380" s="13"/>
      <c r="NU380" s="14"/>
      <c r="NV380" s="11"/>
      <c r="NW380" s="11"/>
      <c r="NX380" s="11"/>
      <c r="NY380" s="11"/>
      <c r="NZ380" s="11"/>
      <c r="OA380" s="11"/>
      <c r="OB380" s="11"/>
      <c r="OC380" s="11"/>
      <c r="OD380" s="11"/>
      <c r="OE380" s="11"/>
      <c r="OF380" s="11"/>
      <c r="OG380" s="11"/>
      <c r="OH380" s="16"/>
      <c r="OI380" s="16"/>
      <c r="OJ380" s="11"/>
      <c r="OK380" s="12"/>
      <c r="OL380" s="12"/>
      <c r="OM380" s="13"/>
      <c r="ON380" s="14"/>
      <c r="OO380" s="11"/>
      <c r="OP380" s="11"/>
      <c r="OQ380" s="11"/>
      <c r="OR380" s="11"/>
      <c r="OS380" s="11"/>
      <c r="OT380" s="11"/>
      <c r="OU380" s="11"/>
      <c r="OV380" s="11"/>
      <c r="OW380" s="11"/>
      <c r="OX380" s="11"/>
      <c r="OY380" s="11"/>
      <c r="OZ380" s="11"/>
      <c r="PA380" s="16"/>
      <c r="PB380" s="16"/>
    </row>
    <row r="381" spans="1:418" ht="100" customHeight="1" x14ac:dyDescent="0.75">
      <c r="A381" s="12">
        <v>3700</v>
      </c>
      <c r="B381" s="12" t="s">
        <v>3697</v>
      </c>
      <c r="C381" s="12" t="s">
        <v>7810</v>
      </c>
      <c r="D381" s="26">
        <v>500</v>
      </c>
      <c r="E381" s="27">
        <v>606</v>
      </c>
      <c r="F381" s="12" t="s">
        <v>8218</v>
      </c>
      <c r="G381" s="12" t="s">
        <v>8223</v>
      </c>
      <c r="H381" s="12" t="s">
        <v>8245</v>
      </c>
      <c r="I381" s="12">
        <v>1412092800</v>
      </c>
      <c r="J381" s="12">
        <v>1409493800</v>
      </c>
      <c r="K381" s="12" t="b">
        <v>0</v>
      </c>
      <c r="L381" s="12">
        <v>18</v>
      </c>
      <c r="M381" s="12" t="b">
        <v>1</v>
      </c>
      <c r="N381" s="12" t="s">
        <v>8273</v>
      </c>
      <c r="O381" s="12" t="s">
        <v>8274</v>
      </c>
      <c r="P381" s="12">
        <v>121</v>
      </c>
      <c r="Q381" s="12">
        <v>33.67</v>
      </c>
      <c r="R381" s="15">
        <v>41882.585648148146</v>
      </c>
      <c r="S381" s="15">
        <v>41912.666666666664</v>
      </c>
      <c r="T381" s="11"/>
      <c r="U381" s="12"/>
      <c r="V381" s="12"/>
      <c r="W381" s="13"/>
      <c r="X381" s="14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6"/>
      <c r="AL381" s="16"/>
      <c r="AM381" s="11"/>
      <c r="AN381" s="12"/>
      <c r="AO381" s="12"/>
      <c r="AP381" s="13"/>
      <c r="AQ381" s="14"/>
      <c r="AR381" s="11"/>
      <c r="AS381" s="11"/>
      <c r="AT381" s="11"/>
      <c r="AU381" s="11"/>
      <c r="AV381" s="11"/>
      <c r="AW381" s="11"/>
      <c r="AX381" s="11"/>
      <c r="AY381" s="11"/>
      <c r="AZ381" s="11"/>
      <c r="BA381" s="11"/>
      <c r="BB381" s="11"/>
      <c r="BC381" s="11"/>
      <c r="BD381" s="16"/>
      <c r="BE381" s="16"/>
      <c r="BF381" s="11"/>
      <c r="BG381" s="12"/>
      <c r="BH381" s="12"/>
      <c r="BI381" s="13"/>
      <c r="BJ381" s="14"/>
      <c r="BK381" s="11"/>
      <c r="BL381" s="11"/>
      <c r="BM381" s="11"/>
      <c r="BN381" s="11"/>
      <c r="BO381" s="11"/>
      <c r="BP381" s="11"/>
      <c r="BQ381" s="11"/>
      <c r="BR381" s="11"/>
      <c r="BS381" s="11"/>
      <c r="BT381" s="11"/>
      <c r="BU381" s="11"/>
      <c r="BV381" s="11"/>
      <c r="BW381" s="16"/>
      <c r="BX381" s="16"/>
      <c r="BY381" s="11"/>
      <c r="BZ381" s="12"/>
      <c r="CA381" s="12"/>
      <c r="CB381" s="13"/>
      <c r="CC381" s="14"/>
      <c r="CD381" s="11"/>
      <c r="CE381" s="11"/>
      <c r="CF381" s="11"/>
      <c r="CG381" s="11"/>
      <c r="CH381" s="11"/>
      <c r="CI381" s="11"/>
      <c r="CJ381" s="11"/>
      <c r="CK381" s="11"/>
      <c r="CL381" s="11"/>
      <c r="CM381" s="11"/>
      <c r="CN381" s="11"/>
      <c r="CO381" s="11"/>
      <c r="CP381" s="16"/>
      <c r="CQ381" s="16"/>
      <c r="CR381" s="11"/>
      <c r="CS381" s="12"/>
      <c r="CT381" s="12"/>
      <c r="CU381" s="13"/>
      <c r="CV381" s="14"/>
      <c r="CW381" s="11"/>
      <c r="CX381" s="11"/>
      <c r="CY381" s="11"/>
      <c r="CZ381" s="11"/>
      <c r="DA381" s="11"/>
      <c r="DB381" s="11"/>
      <c r="DC381" s="11"/>
      <c r="DD381" s="11"/>
      <c r="DE381" s="11"/>
      <c r="DF381" s="11"/>
      <c r="DG381" s="11"/>
      <c r="DH381" s="11"/>
      <c r="DI381" s="16"/>
      <c r="DJ381" s="16"/>
      <c r="DK381" s="11"/>
      <c r="DL381" s="12"/>
      <c r="DM381" s="12"/>
      <c r="DN381" s="13"/>
      <c r="DO381" s="14"/>
      <c r="DP381" s="11"/>
      <c r="DQ381" s="11"/>
      <c r="DR381" s="11"/>
      <c r="DS381" s="11"/>
      <c r="DT381" s="11"/>
      <c r="DU381" s="11"/>
      <c r="DV381" s="11"/>
      <c r="DW381" s="11"/>
      <c r="DX381" s="11"/>
      <c r="DY381" s="11"/>
      <c r="DZ381" s="11"/>
      <c r="EA381" s="11"/>
      <c r="EB381" s="16"/>
      <c r="EC381" s="16"/>
      <c r="ED381" s="11"/>
      <c r="EE381" s="12"/>
      <c r="EF381" s="12"/>
      <c r="EG381" s="13"/>
      <c r="EH381" s="14"/>
      <c r="EI381" s="11"/>
      <c r="EJ381" s="11"/>
      <c r="EK381" s="11"/>
      <c r="EL381" s="11"/>
      <c r="EM381" s="11"/>
      <c r="EN381" s="11"/>
      <c r="EO381" s="11"/>
      <c r="EP381" s="11"/>
      <c r="EQ381" s="11"/>
      <c r="ER381" s="11"/>
      <c r="ES381" s="11"/>
      <c r="ET381" s="11"/>
      <c r="EU381" s="16"/>
      <c r="EV381" s="16"/>
      <c r="EW381" s="11"/>
      <c r="EX381" s="12"/>
      <c r="EY381" s="12"/>
      <c r="EZ381" s="13"/>
      <c r="FA381" s="14"/>
      <c r="FB381" s="11"/>
      <c r="FC381" s="11"/>
      <c r="FD381" s="11"/>
      <c r="FE381" s="11"/>
      <c r="FF381" s="11"/>
      <c r="FG381" s="11"/>
      <c r="FH381" s="11"/>
      <c r="FI381" s="11"/>
      <c r="FJ381" s="11"/>
      <c r="FK381" s="11"/>
      <c r="FL381" s="11"/>
      <c r="FM381" s="11"/>
      <c r="FN381" s="16"/>
      <c r="FO381" s="16"/>
      <c r="FP381" s="11"/>
      <c r="FQ381" s="12"/>
      <c r="FR381" s="12"/>
      <c r="FS381" s="13"/>
      <c r="FT381" s="14"/>
      <c r="FU381" s="11"/>
      <c r="FV381" s="11"/>
      <c r="FW381" s="11"/>
      <c r="FX381" s="11"/>
      <c r="FY381" s="11"/>
      <c r="FZ381" s="11"/>
      <c r="GA381" s="11"/>
      <c r="GB381" s="11"/>
      <c r="GC381" s="11"/>
      <c r="GD381" s="11"/>
      <c r="GE381" s="11"/>
      <c r="GF381" s="11"/>
      <c r="GG381" s="16"/>
      <c r="GH381" s="16"/>
      <c r="GI381" s="11"/>
      <c r="GJ381" s="12"/>
      <c r="GK381" s="12"/>
      <c r="GL381" s="13"/>
      <c r="GM381" s="14"/>
      <c r="GN381" s="11"/>
      <c r="GO381" s="11"/>
      <c r="GP381" s="11"/>
      <c r="GQ381" s="11"/>
      <c r="GR381" s="11"/>
      <c r="GS381" s="11"/>
      <c r="GT381" s="11"/>
      <c r="GU381" s="11"/>
      <c r="GV381" s="11"/>
      <c r="GW381" s="11"/>
      <c r="GX381" s="11"/>
      <c r="GY381" s="11"/>
      <c r="GZ381" s="16"/>
      <c r="HA381" s="16"/>
      <c r="HB381" s="11"/>
      <c r="HC381" s="12"/>
      <c r="HD381" s="12"/>
      <c r="HE381" s="13"/>
      <c r="HF381" s="14"/>
      <c r="HG381" s="11"/>
      <c r="HH381" s="11"/>
      <c r="HI381" s="11"/>
      <c r="HJ381" s="11"/>
      <c r="HK381" s="11"/>
      <c r="HL381" s="11"/>
      <c r="HM381" s="11"/>
      <c r="HN381" s="11"/>
      <c r="HO381" s="11"/>
      <c r="HP381" s="11"/>
      <c r="HQ381" s="11"/>
      <c r="HR381" s="11"/>
      <c r="HS381" s="16"/>
      <c r="HT381" s="16"/>
      <c r="HU381" s="11"/>
      <c r="HV381" s="12"/>
      <c r="HW381" s="12"/>
      <c r="HX381" s="13"/>
      <c r="HY381" s="14"/>
      <c r="HZ381" s="11"/>
      <c r="IA381" s="11"/>
      <c r="IB381" s="11"/>
      <c r="IC381" s="11"/>
      <c r="ID381" s="11"/>
      <c r="IE381" s="11"/>
      <c r="IF381" s="11"/>
      <c r="IG381" s="11"/>
      <c r="IH381" s="11"/>
      <c r="II381" s="11"/>
      <c r="IJ381" s="11"/>
      <c r="IK381" s="11"/>
      <c r="IL381" s="16"/>
      <c r="IM381" s="16"/>
      <c r="IN381" s="11"/>
      <c r="IO381" s="12"/>
      <c r="IP381" s="12"/>
      <c r="IQ381" s="13"/>
      <c r="IR381" s="14"/>
      <c r="IS381" s="11"/>
      <c r="IT381" s="11"/>
      <c r="IU381" s="11"/>
      <c r="IV381" s="11"/>
      <c r="IW381" s="11"/>
      <c r="IX381" s="11"/>
      <c r="IY381" s="11"/>
      <c r="IZ381" s="11"/>
      <c r="JA381" s="11"/>
      <c r="JB381" s="11"/>
      <c r="JC381" s="11"/>
      <c r="JD381" s="11"/>
      <c r="JE381" s="16"/>
      <c r="JF381" s="16"/>
      <c r="JG381" s="11"/>
      <c r="JH381" s="12"/>
      <c r="JI381" s="12"/>
      <c r="JJ381" s="13"/>
      <c r="JK381" s="14"/>
      <c r="JL381" s="11"/>
      <c r="JM381" s="11"/>
      <c r="JN381" s="11"/>
      <c r="JO381" s="11"/>
      <c r="JP381" s="11"/>
      <c r="JQ381" s="11"/>
      <c r="JR381" s="11"/>
      <c r="JS381" s="11"/>
      <c r="JT381" s="11"/>
      <c r="JU381" s="11"/>
      <c r="JV381" s="11"/>
      <c r="JW381" s="11"/>
      <c r="JX381" s="16"/>
      <c r="JY381" s="16"/>
      <c r="JZ381" s="11"/>
      <c r="KA381" s="12"/>
      <c r="KB381" s="12"/>
      <c r="KC381" s="13"/>
      <c r="KD381" s="14"/>
      <c r="KE381" s="11"/>
      <c r="KF381" s="11"/>
      <c r="KG381" s="11"/>
      <c r="KH381" s="11"/>
      <c r="KI381" s="11"/>
      <c r="KJ381" s="11"/>
      <c r="KK381" s="11"/>
      <c r="KL381" s="11"/>
      <c r="KM381" s="11"/>
      <c r="KN381" s="11"/>
      <c r="KO381" s="11"/>
      <c r="KP381" s="11"/>
      <c r="KQ381" s="16"/>
      <c r="KR381" s="16"/>
      <c r="KS381" s="11"/>
      <c r="KT381" s="12"/>
      <c r="KU381" s="12"/>
      <c r="KV381" s="13"/>
      <c r="KW381" s="14"/>
      <c r="KX381" s="11"/>
      <c r="KY381" s="11"/>
      <c r="KZ381" s="11"/>
      <c r="LA381" s="11"/>
      <c r="LB381" s="11"/>
      <c r="LC381" s="11"/>
      <c r="LD381" s="11"/>
      <c r="LE381" s="11"/>
      <c r="LF381" s="11"/>
      <c r="LG381" s="11"/>
      <c r="LH381" s="11"/>
      <c r="LI381" s="11"/>
      <c r="LJ381" s="16"/>
      <c r="LK381" s="16"/>
      <c r="LL381" s="11"/>
      <c r="LM381" s="12"/>
      <c r="LN381" s="12"/>
      <c r="LO381" s="13"/>
      <c r="LP381" s="14"/>
      <c r="LQ381" s="11"/>
      <c r="LR381" s="11"/>
      <c r="LS381" s="11"/>
      <c r="LT381" s="11"/>
      <c r="LU381" s="11"/>
      <c r="LV381" s="11"/>
      <c r="LW381" s="11"/>
      <c r="LX381" s="11"/>
      <c r="LY381" s="11"/>
      <c r="LZ381" s="11"/>
      <c r="MA381" s="11"/>
      <c r="MB381" s="11"/>
      <c r="MC381" s="16"/>
      <c r="MD381" s="16"/>
      <c r="ME381" s="11"/>
      <c r="MF381" s="12"/>
      <c r="MG381" s="12"/>
      <c r="MH381" s="13"/>
      <c r="MI381" s="14"/>
      <c r="MJ381" s="11"/>
      <c r="MK381" s="11"/>
      <c r="ML381" s="11"/>
      <c r="MM381" s="11"/>
      <c r="MN381" s="11"/>
      <c r="MO381" s="11"/>
      <c r="MP381" s="11"/>
      <c r="MQ381" s="11"/>
      <c r="MR381" s="11"/>
      <c r="MS381" s="11"/>
      <c r="MT381" s="11"/>
      <c r="MU381" s="11"/>
      <c r="MV381" s="16"/>
      <c r="MW381" s="16"/>
      <c r="MX381" s="11"/>
      <c r="MY381" s="12"/>
      <c r="MZ381" s="12"/>
      <c r="NA381" s="13"/>
      <c r="NB381" s="14"/>
      <c r="NC381" s="11"/>
      <c r="ND381" s="11"/>
      <c r="NE381" s="11"/>
      <c r="NF381" s="11"/>
      <c r="NG381" s="11"/>
      <c r="NH381" s="11"/>
      <c r="NI381" s="11"/>
      <c r="NJ381" s="11"/>
      <c r="NK381" s="11"/>
      <c r="NL381" s="11"/>
      <c r="NM381" s="11"/>
      <c r="NN381" s="11"/>
      <c r="NO381" s="16"/>
      <c r="NP381" s="16"/>
      <c r="NQ381" s="11"/>
      <c r="NR381" s="12"/>
      <c r="NS381" s="12"/>
      <c r="NT381" s="13"/>
      <c r="NU381" s="14"/>
      <c r="NV381" s="11"/>
      <c r="NW381" s="11"/>
      <c r="NX381" s="11"/>
      <c r="NY381" s="11"/>
      <c r="NZ381" s="11"/>
      <c r="OA381" s="11"/>
      <c r="OB381" s="11"/>
      <c r="OC381" s="11"/>
      <c r="OD381" s="11"/>
      <c r="OE381" s="11"/>
      <c r="OF381" s="11"/>
      <c r="OG381" s="11"/>
      <c r="OH381" s="16"/>
      <c r="OI381" s="16"/>
      <c r="OJ381" s="11"/>
      <c r="OK381" s="12"/>
      <c r="OL381" s="12"/>
      <c r="OM381" s="13"/>
      <c r="ON381" s="14"/>
      <c r="OO381" s="11"/>
      <c r="OP381" s="11"/>
      <c r="OQ381" s="11"/>
      <c r="OR381" s="11"/>
      <c r="OS381" s="11"/>
      <c r="OT381" s="11"/>
      <c r="OU381" s="11"/>
      <c r="OV381" s="11"/>
      <c r="OW381" s="11"/>
      <c r="OX381" s="11"/>
      <c r="OY381" s="11"/>
      <c r="OZ381" s="11"/>
      <c r="PA381" s="16"/>
      <c r="PB381" s="16"/>
    </row>
    <row r="382" spans="1:418" ht="100" customHeight="1" x14ac:dyDescent="0.75">
      <c r="A382" s="12">
        <v>3703</v>
      </c>
      <c r="B382" s="12" t="s">
        <v>3700</v>
      </c>
      <c r="C382" s="12" t="s">
        <v>7813</v>
      </c>
      <c r="D382" s="26">
        <v>1050</v>
      </c>
      <c r="E382" s="27">
        <v>1296</v>
      </c>
      <c r="F382" s="12" t="s">
        <v>8218</v>
      </c>
      <c r="G382" s="12" t="s">
        <v>8223</v>
      </c>
      <c r="H382" s="12" t="s">
        <v>8245</v>
      </c>
      <c r="I382" s="12">
        <v>1471071540</v>
      </c>
      <c r="J382" s="12">
        <v>1467720388</v>
      </c>
      <c r="K382" s="12" t="b">
        <v>0</v>
      </c>
      <c r="L382" s="12">
        <v>30</v>
      </c>
      <c r="M382" s="12" t="b">
        <v>1</v>
      </c>
      <c r="N382" s="12" t="s">
        <v>8273</v>
      </c>
      <c r="O382" s="12" t="s">
        <v>8274</v>
      </c>
      <c r="P382" s="12">
        <v>123</v>
      </c>
      <c r="Q382" s="12">
        <v>43.2</v>
      </c>
      <c r="R382" s="15">
        <v>42556.504490740743</v>
      </c>
      <c r="S382" s="15">
        <v>42595.290972222225</v>
      </c>
      <c r="T382" s="11"/>
      <c r="U382" s="12"/>
      <c r="V382" s="12"/>
      <c r="W382" s="13"/>
      <c r="X382" s="14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6"/>
      <c r="AL382" s="16"/>
      <c r="AM382" s="11"/>
      <c r="AN382" s="12"/>
      <c r="AO382" s="12"/>
      <c r="AP382" s="13"/>
      <c r="AQ382" s="14"/>
      <c r="AR382" s="11"/>
      <c r="AS382" s="11"/>
      <c r="AT382" s="11"/>
      <c r="AU382" s="11"/>
      <c r="AV382" s="11"/>
      <c r="AW382" s="11"/>
      <c r="AX382" s="11"/>
      <c r="AY382" s="11"/>
      <c r="AZ382" s="11"/>
      <c r="BA382" s="11"/>
      <c r="BB382" s="11"/>
      <c r="BC382" s="11"/>
      <c r="BD382" s="16"/>
      <c r="BE382" s="16"/>
      <c r="BF382" s="11"/>
      <c r="BG382" s="12"/>
      <c r="BH382" s="12"/>
      <c r="BI382" s="13"/>
      <c r="BJ382" s="14"/>
      <c r="BK382" s="11"/>
      <c r="BL382" s="11"/>
      <c r="BM382" s="11"/>
      <c r="BN382" s="11"/>
      <c r="BO382" s="11"/>
      <c r="BP382" s="11"/>
      <c r="BQ382" s="11"/>
      <c r="BR382" s="11"/>
      <c r="BS382" s="11"/>
      <c r="BT382" s="11"/>
      <c r="BU382" s="11"/>
      <c r="BV382" s="11"/>
      <c r="BW382" s="16"/>
      <c r="BX382" s="16"/>
      <c r="BY382" s="11"/>
      <c r="BZ382" s="12"/>
      <c r="CA382" s="12"/>
      <c r="CB382" s="13"/>
      <c r="CC382" s="14"/>
      <c r="CD382" s="11"/>
      <c r="CE382" s="11"/>
      <c r="CF382" s="11"/>
      <c r="CG382" s="11"/>
      <c r="CH382" s="11"/>
      <c r="CI382" s="11"/>
      <c r="CJ382" s="11"/>
      <c r="CK382" s="11"/>
      <c r="CL382" s="11"/>
      <c r="CM382" s="11"/>
      <c r="CN382" s="11"/>
      <c r="CO382" s="11"/>
      <c r="CP382" s="16"/>
      <c r="CQ382" s="16"/>
      <c r="CR382" s="11"/>
      <c r="CS382" s="12"/>
      <c r="CT382" s="12"/>
      <c r="CU382" s="13"/>
      <c r="CV382" s="14"/>
      <c r="CW382" s="11"/>
      <c r="CX382" s="11"/>
      <c r="CY382" s="11"/>
      <c r="CZ382" s="11"/>
      <c r="DA382" s="11"/>
      <c r="DB382" s="11"/>
      <c r="DC382" s="11"/>
      <c r="DD382" s="11"/>
      <c r="DE382" s="11"/>
      <c r="DF382" s="11"/>
      <c r="DG382" s="11"/>
      <c r="DH382" s="11"/>
      <c r="DI382" s="16"/>
      <c r="DJ382" s="16"/>
      <c r="DK382" s="11"/>
      <c r="DL382" s="12"/>
      <c r="DM382" s="12"/>
      <c r="DN382" s="13"/>
      <c r="DO382" s="14"/>
      <c r="DP382" s="11"/>
      <c r="DQ382" s="11"/>
      <c r="DR382" s="11"/>
      <c r="DS382" s="11"/>
      <c r="DT382" s="11"/>
      <c r="DU382" s="11"/>
      <c r="DV382" s="11"/>
      <c r="DW382" s="11"/>
      <c r="DX382" s="11"/>
      <c r="DY382" s="11"/>
      <c r="DZ382" s="11"/>
      <c r="EA382" s="11"/>
      <c r="EB382" s="16"/>
      <c r="EC382" s="16"/>
      <c r="ED382" s="11"/>
      <c r="EE382" s="12"/>
      <c r="EF382" s="12"/>
      <c r="EG382" s="13"/>
      <c r="EH382" s="14"/>
      <c r="EI382" s="11"/>
      <c r="EJ382" s="11"/>
      <c r="EK382" s="11"/>
      <c r="EL382" s="11"/>
      <c r="EM382" s="11"/>
      <c r="EN382" s="11"/>
      <c r="EO382" s="11"/>
      <c r="EP382" s="11"/>
      <c r="EQ382" s="11"/>
      <c r="ER382" s="11"/>
      <c r="ES382" s="11"/>
      <c r="ET382" s="11"/>
      <c r="EU382" s="16"/>
      <c r="EV382" s="16"/>
      <c r="EW382" s="11"/>
      <c r="EX382" s="12"/>
      <c r="EY382" s="12"/>
      <c r="EZ382" s="13"/>
      <c r="FA382" s="14"/>
      <c r="FB382" s="11"/>
      <c r="FC382" s="11"/>
      <c r="FD382" s="11"/>
      <c r="FE382" s="11"/>
      <c r="FF382" s="11"/>
      <c r="FG382" s="11"/>
      <c r="FH382" s="11"/>
      <c r="FI382" s="11"/>
      <c r="FJ382" s="11"/>
      <c r="FK382" s="11"/>
      <c r="FL382" s="11"/>
      <c r="FM382" s="11"/>
      <c r="FN382" s="16"/>
      <c r="FO382" s="16"/>
      <c r="FP382" s="11"/>
      <c r="FQ382" s="12"/>
      <c r="FR382" s="12"/>
      <c r="FS382" s="13"/>
      <c r="FT382" s="14"/>
      <c r="FU382" s="11"/>
      <c r="FV382" s="11"/>
      <c r="FW382" s="11"/>
      <c r="FX382" s="11"/>
      <c r="FY382" s="11"/>
      <c r="FZ382" s="11"/>
      <c r="GA382" s="11"/>
      <c r="GB382" s="11"/>
      <c r="GC382" s="11"/>
      <c r="GD382" s="11"/>
      <c r="GE382" s="11"/>
      <c r="GF382" s="11"/>
      <c r="GG382" s="16"/>
      <c r="GH382" s="16"/>
      <c r="GI382" s="11"/>
      <c r="GJ382" s="12"/>
      <c r="GK382" s="12"/>
      <c r="GL382" s="13"/>
      <c r="GM382" s="14"/>
      <c r="GN382" s="11"/>
      <c r="GO382" s="11"/>
      <c r="GP382" s="11"/>
      <c r="GQ382" s="11"/>
      <c r="GR382" s="11"/>
      <c r="GS382" s="11"/>
      <c r="GT382" s="11"/>
      <c r="GU382" s="11"/>
      <c r="GV382" s="11"/>
      <c r="GW382" s="11"/>
      <c r="GX382" s="11"/>
      <c r="GY382" s="11"/>
      <c r="GZ382" s="16"/>
      <c r="HA382" s="16"/>
      <c r="HB382" s="11"/>
      <c r="HC382" s="12"/>
      <c r="HD382" s="12"/>
      <c r="HE382" s="13"/>
      <c r="HF382" s="14"/>
      <c r="HG382" s="11"/>
      <c r="HH382" s="11"/>
      <c r="HI382" s="11"/>
      <c r="HJ382" s="11"/>
      <c r="HK382" s="11"/>
      <c r="HL382" s="11"/>
      <c r="HM382" s="11"/>
      <c r="HN382" s="11"/>
      <c r="HO382" s="11"/>
      <c r="HP382" s="11"/>
      <c r="HQ382" s="11"/>
      <c r="HR382" s="11"/>
      <c r="HS382" s="16"/>
      <c r="HT382" s="16"/>
      <c r="HU382" s="11"/>
      <c r="HV382" s="12"/>
      <c r="HW382" s="12"/>
      <c r="HX382" s="13"/>
      <c r="HY382" s="14"/>
      <c r="HZ382" s="11"/>
      <c r="IA382" s="11"/>
      <c r="IB382" s="11"/>
      <c r="IC382" s="11"/>
      <c r="ID382" s="11"/>
      <c r="IE382" s="11"/>
      <c r="IF382" s="11"/>
      <c r="IG382" s="11"/>
      <c r="IH382" s="11"/>
      <c r="II382" s="11"/>
      <c r="IJ382" s="11"/>
      <c r="IK382" s="11"/>
      <c r="IL382" s="16"/>
      <c r="IM382" s="16"/>
      <c r="IN382" s="11"/>
      <c r="IO382" s="12"/>
      <c r="IP382" s="12"/>
      <c r="IQ382" s="13"/>
      <c r="IR382" s="14"/>
      <c r="IS382" s="11"/>
      <c r="IT382" s="11"/>
      <c r="IU382" s="11"/>
      <c r="IV382" s="11"/>
      <c r="IW382" s="11"/>
      <c r="IX382" s="11"/>
      <c r="IY382" s="11"/>
      <c r="IZ382" s="11"/>
      <c r="JA382" s="11"/>
      <c r="JB382" s="11"/>
      <c r="JC382" s="11"/>
      <c r="JD382" s="11"/>
      <c r="JE382" s="16"/>
      <c r="JF382" s="16"/>
      <c r="JG382" s="11"/>
      <c r="JH382" s="12"/>
      <c r="JI382" s="12"/>
      <c r="JJ382" s="13"/>
      <c r="JK382" s="14"/>
      <c r="JL382" s="11"/>
      <c r="JM382" s="11"/>
      <c r="JN382" s="11"/>
      <c r="JO382" s="11"/>
      <c r="JP382" s="11"/>
      <c r="JQ382" s="11"/>
      <c r="JR382" s="11"/>
      <c r="JS382" s="11"/>
      <c r="JT382" s="11"/>
      <c r="JU382" s="11"/>
      <c r="JV382" s="11"/>
      <c r="JW382" s="11"/>
      <c r="JX382" s="16"/>
      <c r="JY382" s="16"/>
      <c r="JZ382" s="11"/>
      <c r="KA382" s="12"/>
      <c r="KB382" s="12"/>
      <c r="KC382" s="13"/>
      <c r="KD382" s="14"/>
      <c r="KE382" s="11"/>
      <c r="KF382" s="11"/>
      <c r="KG382" s="11"/>
      <c r="KH382" s="11"/>
      <c r="KI382" s="11"/>
      <c r="KJ382" s="11"/>
      <c r="KK382" s="11"/>
      <c r="KL382" s="11"/>
      <c r="KM382" s="11"/>
      <c r="KN382" s="11"/>
      <c r="KO382" s="11"/>
      <c r="KP382" s="11"/>
      <c r="KQ382" s="16"/>
      <c r="KR382" s="16"/>
      <c r="KS382" s="11"/>
      <c r="KT382" s="12"/>
      <c r="KU382" s="12"/>
      <c r="KV382" s="13"/>
      <c r="KW382" s="14"/>
      <c r="KX382" s="11"/>
      <c r="KY382" s="11"/>
      <c r="KZ382" s="11"/>
      <c r="LA382" s="11"/>
      <c r="LB382" s="11"/>
      <c r="LC382" s="11"/>
      <c r="LD382" s="11"/>
      <c r="LE382" s="11"/>
      <c r="LF382" s="11"/>
      <c r="LG382" s="11"/>
      <c r="LH382" s="11"/>
      <c r="LI382" s="11"/>
      <c r="LJ382" s="16"/>
      <c r="LK382" s="16"/>
      <c r="LL382" s="11"/>
      <c r="LM382" s="12"/>
      <c r="LN382" s="12"/>
      <c r="LO382" s="13"/>
      <c r="LP382" s="14"/>
      <c r="LQ382" s="11"/>
      <c r="LR382" s="11"/>
      <c r="LS382" s="11"/>
      <c r="LT382" s="11"/>
      <c r="LU382" s="11"/>
      <c r="LV382" s="11"/>
      <c r="LW382" s="11"/>
      <c r="LX382" s="11"/>
      <c r="LY382" s="11"/>
      <c r="LZ382" s="11"/>
      <c r="MA382" s="11"/>
      <c r="MB382" s="11"/>
      <c r="MC382" s="16"/>
      <c r="MD382" s="16"/>
      <c r="ME382" s="11"/>
      <c r="MF382" s="12"/>
      <c r="MG382" s="12"/>
      <c r="MH382" s="13"/>
      <c r="MI382" s="14"/>
      <c r="MJ382" s="11"/>
      <c r="MK382" s="11"/>
      <c r="ML382" s="11"/>
      <c r="MM382" s="11"/>
      <c r="MN382" s="11"/>
      <c r="MO382" s="11"/>
      <c r="MP382" s="11"/>
      <c r="MQ382" s="11"/>
      <c r="MR382" s="11"/>
      <c r="MS382" s="11"/>
      <c r="MT382" s="11"/>
      <c r="MU382" s="11"/>
      <c r="MV382" s="16"/>
      <c r="MW382" s="16"/>
      <c r="MX382" s="11"/>
      <c r="MY382" s="12"/>
      <c r="MZ382" s="12"/>
      <c r="NA382" s="13"/>
      <c r="NB382" s="14"/>
      <c r="NC382" s="11"/>
      <c r="ND382" s="11"/>
      <c r="NE382" s="11"/>
      <c r="NF382" s="11"/>
      <c r="NG382" s="11"/>
      <c r="NH382" s="11"/>
      <c r="NI382" s="11"/>
      <c r="NJ382" s="11"/>
      <c r="NK382" s="11"/>
      <c r="NL382" s="11"/>
      <c r="NM382" s="11"/>
      <c r="NN382" s="11"/>
      <c r="NO382" s="16"/>
      <c r="NP382" s="16"/>
      <c r="NQ382" s="11"/>
      <c r="NR382" s="12"/>
      <c r="NS382" s="12"/>
      <c r="NT382" s="13"/>
      <c r="NU382" s="14"/>
      <c r="NV382" s="11"/>
      <c r="NW382" s="11"/>
      <c r="NX382" s="11"/>
      <c r="NY382" s="11"/>
      <c r="NZ382" s="11"/>
      <c r="OA382" s="11"/>
      <c r="OB382" s="11"/>
      <c r="OC382" s="11"/>
      <c r="OD382" s="11"/>
      <c r="OE382" s="11"/>
      <c r="OF382" s="11"/>
      <c r="OG382" s="11"/>
      <c r="OH382" s="16"/>
      <c r="OI382" s="16"/>
      <c r="OJ382" s="11"/>
      <c r="OK382" s="12"/>
      <c r="OL382" s="12"/>
      <c r="OM382" s="13"/>
      <c r="ON382" s="14"/>
      <c r="OO382" s="11"/>
      <c r="OP382" s="11"/>
      <c r="OQ382" s="11"/>
      <c r="OR382" s="11"/>
      <c r="OS382" s="11"/>
      <c r="OT382" s="11"/>
      <c r="OU382" s="11"/>
      <c r="OV382" s="11"/>
      <c r="OW382" s="11"/>
      <c r="OX382" s="11"/>
      <c r="OY382" s="11"/>
      <c r="OZ382" s="11"/>
      <c r="PA382" s="16"/>
      <c r="PB382" s="16"/>
    </row>
    <row r="383" spans="1:418" ht="100" customHeight="1" x14ac:dyDescent="0.75">
      <c r="A383" s="12">
        <v>3705</v>
      </c>
      <c r="B383" s="12" t="s">
        <v>3702</v>
      </c>
      <c r="C383" s="12" t="s">
        <v>7815</v>
      </c>
      <c r="D383" s="26">
        <v>2827</v>
      </c>
      <c r="E383" s="27">
        <v>2925</v>
      </c>
      <c r="F383" s="12" t="s">
        <v>8218</v>
      </c>
      <c r="G383" s="12" t="s">
        <v>8223</v>
      </c>
      <c r="H383" s="12" t="s">
        <v>8245</v>
      </c>
      <c r="I383" s="12">
        <v>1403546400</v>
      </c>
      <c r="J383" s="12">
        <v>1401714114</v>
      </c>
      <c r="K383" s="12" t="b">
        <v>0</v>
      </c>
      <c r="L383" s="12">
        <v>35</v>
      </c>
      <c r="M383" s="12" t="b">
        <v>1</v>
      </c>
      <c r="N383" s="12" t="s">
        <v>8273</v>
      </c>
      <c r="O383" s="12" t="s">
        <v>8274</v>
      </c>
      <c r="P383" s="12">
        <v>103</v>
      </c>
      <c r="Q383" s="12">
        <v>83.57</v>
      </c>
      <c r="R383" s="15">
        <v>41792.542986111112</v>
      </c>
      <c r="S383" s="15">
        <v>41813.75</v>
      </c>
      <c r="T383" s="11"/>
      <c r="U383" s="12"/>
      <c r="V383" s="12"/>
      <c r="W383" s="13"/>
      <c r="X383" s="14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6"/>
      <c r="AL383" s="16"/>
      <c r="AM383" s="11"/>
      <c r="AN383" s="12"/>
      <c r="AO383" s="12"/>
      <c r="AP383" s="13"/>
      <c r="AQ383" s="14"/>
      <c r="AR383" s="11"/>
      <c r="AS383" s="11"/>
      <c r="AT383" s="11"/>
      <c r="AU383" s="11"/>
      <c r="AV383" s="11"/>
      <c r="AW383" s="11"/>
      <c r="AX383" s="11"/>
      <c r="AY383" s="11"/>
      <c r="AZ383" s="11"/>
      <c r="BA383" s="11"/>
      <c r="BB383" s="11"/>
      <c r="BC383" s="11"/>
      <c r="BD383" s="16"/>
      <c r="BE383" s="16"/>
      <c r="BF383" s="11"/>
      <c r="BG383" s="12"/>
      <c r="BH383" s="12"/>
      <c r="BI383" s="13"/>
      <c r="BJ383" s="14"/>
      <c r="BK383" s="11"/>
      <c r="BL383" s="11"/>
      <c r="BM383" s="11"/>
      <c r="BN383" s="11"/>
      <c r="BO383" s="11"/>
      <c r="BP383" s="11"/>
      <c r="BQ383" s="11"/>
      <c r="BR383" s="11"/>
      <c r="BS383" s="11"/>
      <c r="BT383" s="11"/>
      <c r="BU383" s="11"/>
      <c r="BV383" s="11"/>
      <c r="BW383" s="16"/>
      <c r="BX383" s="16"/>
      <c r="BY383" s="11"/>
      <c r="BZ383" s="12"/>
      <c r="CA383" s="12"/>
      <c r="CB383" s="13"/>
      <c r="CC383" s="14"/>
      <c r="CD383" s="11"/>
      <c r="CE383" s="11"/>
      <c r="CF383" s="11"/>
      <c r="CG383" s="11"/>
      <c r="CH383" s="11"/>
      <c r="CI383" s="11"/>
      <c r="CJ383" s="11"/>
      <c r="CK383" s="11"/>
      <c r="CL383" s="11"/>
      <c r="CM383" s="11"/>
      <c r="CN383" s="11"/>
      <c r="CO383" s="11"/>
      <c r="CP383" s="16"/>
      <c r="CQ383" s="16"/>
      <c r="CR383" s="11"/>
      <c r="CS383" s="12"/>
      <c r="CT383" s="12"/>
      <c r="CU383" s="13"/>
      <c r="CV383" s="14"/>
      <c r="CW383" s="11"/>
      <c r="CX383" s="11"/>
      <c r="CY383" s="11"/>
      <c r="CZ383" s="11"/>
      <c r="DA383" s="11"/>
      <c r="DB383" s="11"/>
      <c r="DC383" s="11"/>
      <c r="DD383" s="11"/>
      <c r="DE383" s="11"/>
      <c r="DF383" s="11"/>
      <c r="DG383" s="11"/>
      <c r="DH383" s="11"/>
      <c r="DI383" s="16"/>
      <c r="DJ383" s="16"/>
      <c r="DK383" s="11"/>
      <c r="DL383" s="12"/>
      <c r="DM383" s="12"/>
      <c r="DN383" s="13"/>
      <c r="DO383" s="14"/>
      <c r="DP383" s="11"/>
      <c r="DQ383" s="11"/>
      <c r="DR383" s="11"/>
      <c r="DS383" s="11"/>
      <c r="DT383" s="11"/>
      <c r="DU383" s="11"/>
      <c r="DV383" s="11"/>
      <c r="DW383" s="11"/>
      <c r="DX383" s="11"/>
      <c r="DY383" s="11"/>
      <c r="DZ383" s="11"/>
      <c r="EA383" s="11"/>
      <c r="EB383" s="16"/>
      <c r="EC383" s="16"/>
      <c r="ED383" s="11"/>
      <c r="EE383" s="12"/>
      <c r="EF383" s="12"/>
      <c r="EG383" s="13"/>
      <c r="EH383" s="14"/>
      <c r="EI383" s="11"/>
      <c r="EJ383" s="11"/>
      <c r="EK383" s="11"/>
      <c r="EL383" s="11"/>
      <c r="EM383" s="11"/>
      <c r="EN383" s="11"/>
      <c r="EO383" s="11"/>
      <c r="EP383" s="11"/>
      <c r="EQ383" s="11"/>
      <c r="ER383" s="11"/>
      <c r="ES383" s="11"/>
      <c r="ET383" s="11"/>
      <c r="EU383" s="16"/>
      <c r="EV383" s="16"/>
      <c r="EW383" s="11"/>
      <c r="EX383" s="12"/>
      <c r="EY383" s="12"/>
      <c r="EZ383" s="13"/>
      <c r="FA383" s="14"/>
      <c r="FB383" s="11"/>
      <c r="FC383" s="11"/>
      <c r="FD383" s="11"/>
      <c r="FE383" s="11"/>
      <c r="FF383" s="11"/>
      <c r="FG383" s="11"/>
      <c r="FH383" s="11"/>
      <c r="FI383" s="11"/>
      <c r="FJ383" s="11"/>
      <c r="FK383" s="11"/>
      <c r="FL383" s="11"/>
      <c r="FM383" s="11"/>
      <c r="FN383" s="16"/>
      <c r="FO383" s="16"/>
      <c r="FP383" s="11"/>
      <c r="FQ383" s="12"/>
      <c r="FR383" s="12"/>
      <c r="FS383" s="13"/>
      <c r="FT383" s="14"/>
      <c r="FU383" s="11"/>
      <c r="FV383" s="11"/>
      <c r="FW383" s="11"/>
      <c r="FX383" s="11"/>
      <c r="FY383" s="11"/>
      <c r="FZ383" s="11"/>
      <c r="GA383" s="11"/>
      <c r="GB383" s="11"/>
      <c r="GC383" s="11"/>
      <c r="GD383" s="11"/>
      <c r="GE383" s="11"/>
      <c r="GF383" s="11"/>
      <c r="GG383" s="16"/>
      <c r="GH383" s="16"/>
      <c r="GI383" s="11"/>
      <c r="GJ383" s="12"/>
      <c r="GK383" s="12"/>
      <c r="GL383" s="13"/>
      <c r="GM383" s="14"/>
      <c r="GN383" s="11"/>
      <c r="GO383" s="11"/>
      <c r="GP383" s="11"/>
      <c r="GQ383" s="11"/>
      <c r="GR383" s="11"/>
      <c r="GS383" s="11"/>
      <c r="GT383" s="11"/>
      <c r="GU383" s="11"/>
      <c r="GV383" s="11"/>
      <c r="GW383" s="11"/>
      <c r="GX383" s="11"/>
      <c r="GY383" s="11"/>
      <c r="GZ383" s="16"/>
      <c r="HA383" s="16"/>
      <c r="HB383" s="11"/>
      <c r="HC383" s="12"/>
      <c r="HD383" s="12"/>
      <c r="HE383" s="13"/>
      <c r="HF383" s="14"/>
      <c r="HG383" s="11"/>
      <c r="HH383" s="11"/>
      <c r="HI383" s="11"/>
      <c r="HJ383" s="11"/>
      <c r="HK383" s="11"/>
      <c r="HL383" s="11"/>
      <c r="HM383" s="11"/>
      <c r="HN383" s="11"/>
      <c r="HO383" s="11"/>
      <c r="HP383" s="11"/>
      <c r="HQ383" s="11"/>
      <c r="HR383" s="11"/>
      <c r="HS383" s="16"/>
      <c r="HT383" s="16"/>
      <c r="HU383" s="11"/>
      <c r="HV383" s="12"/>
      <c r="HW383" s="12"/>
      <c r="HX383" s="13"/>
      <c r="HY383" s="14"/>
      <c r="HZ383" s="11"/>
      <c r="IA383" s="11"/>
      <c r="IB383" s="11"/>
      <c r="IC383" s="11"/>
      <c r="ID383" s="11"/>
      <c r="IE383" s="11"/>
      <c r="IF383" s="11"/>
      <c r="IG383" s="11"/>
      <c r="IH383" s="11"/>
      <c r="II383" s="11"/>
      <c r="IJ383" s="11"/>
      <c r="IK383" s="11"/>
      <c r="IL383" s="16"/>
      <c r="IM383" s="16"/>
      <c r="IN383" s="11"/>
      <c r="IO383" s="12"/>
      <c r="IP383" s="12"/>
      <c r="IQ383" s="13"/>
      <c r="IR383" s="14"/>
      <c r="IS383" s="11"/>
      <c r="IT383" s="11"/>
      <c r="IU383" s="11"/>
      <c r="IV383" s="11"/>
      <c r="IW383" s="11"/>
      <c r="IX383" s="11"/>
      <c r="IY383" s="11"/>
      <c r="IZ383" s="11"/>
      <c r="JA383" s="11"/>
      <c r="JB383" s="11"/>
      <c r="JC383" s="11"/>
      <c r="JD383" s="11"/>
      <c r="JE383" s="16"/>
      <c r="JF383" s="16"/>
      <c r="JG383" s="11"/>
      <c r="JH383" s="12"/>
      <c r="JI383" s="12"/>
      <c r="JJ383" s="13"/>
      <c r="JK383" s="14"/>
      <c r="JL383" s="11"/>
      <c r="JM383" s="11"/>
      <c r="JN383" s="11"/>
      <c r="JO383" s="11"/>
      <c r="JP383" s="11"/>
      <c r="JQ383" s="11"/>
      <c r="JR383" s="11"/>
      <c r="JS383" s="11"/>
      <c r="JT383" s="11"/>
      <c r="JU383" s="11"/>
      <c r="JV383" s="11"/>
      <c r="JW383" s="11"/>
      <c r="JX383" s="16"/>
      <c r="JY383" s="16"/>
      <c r="JZ383" s="11"/>
      <c r="KA383" s="12"/>
      <c r="KB383" s="12"/>
      <c r="KC383" s="13"/>
      <c r="KD383" s="14"/>
      <c r="KE383" s="11"/>
      <c r="KF383" s="11"/>
      <c r="KG383" s="11"/>
      <c r="KH383" s="11"/>
      <c r="KI383" s="11"/>
      <c r="KJ383" s="11"/>
      <c r="KK383" s="11"/>
      <c r="KL383" s="11"/>
      <c r="KM383" s="11"/>
      <c r="KN383" s="11"/>
      <c r="KO383" s="11"/>
      <c r="KP383" s="11"/>
      <c r="KQ383" s="16"/>
      <c r="KR383" s="16"/>
      <c r="KS383" s="11"/>
      <c r="KT383" s="12"/>
      <c r="KU383" s="12"/>
      <c r="KV383" s="13"/>
      <c r="KW383" s="14"/>
      <c r="KX383" s="11"/>
      <c r="KY383" s="11"/>
      <c r="KZ383" s="11"/>
      <c r="LA383" s="11"/>
      <c r="LB383" s="11"/>
      <c r="LC383" s="11"/>
      <c r="LD383" s="11"/>
      <c r="LE383" s="11"/>
      <c r="LF383" s="11"/>
      <c r="LG383" s="11"/>
      <c r="LH383" s="11"/>
      <c r="LI383" s="11"/>
      <c r="LJ383" s="16"/>
      <c r="LK383" s="16"/>
      <c r="LL383" s="11"/>
      <c r="LM383" s="12"/>
      <c r="LN383" s="12"/>
      <c r="LO383" s="13"/>
      <c r="LP383" s="14"/>
      <c r="LQ383" s="11"/>
      <c r="LR383" s="11"/>
      <c r="LS383" s="11"/>
      <c r="LT383" s="11"/>
      <c r="LU383" s="11"/>
      <c r="LV383" s="11"/>
      <c r="LW383" s="11"/>
      <c r="LX383" s="11"/>
      <c r="LY383" s="11"/>
      <c r="LZ383" s="11"/>
      <c r="MA383" s="11"/>
      <c r="MB383" s="11"/>
      <c r="MC383" s="16"/>
      <c r="MD383" s="16"/>
      <c r="ME383" s="11"/>
      <c r="MF383" s="12"/>
      <c r="MG383" s="12"/>
      <c r="MH383" s="13"/>
      <c r="MI383" s="14"/>
      <c r="MJ383" s="11"/>
      <c r="MK383" s="11"/>
      <c r="ML383" s="11"/>
      <c r="MM383" s="11"/>
      <c r="MN383" s="11"/>
      <c r="MO383" s="11"/>
      <c r="MP383" s="11"/>
      <c r="MQ383" s="11"/>
      <c r="MR383" s="11"/>
      <c r="MS383" s="11"/>
      <c r="MT383" s="11"/>
      <c r="MU383" s="11"/>
      <c r="MV383" s="16"/>
      <c r="MW383" s="16"/>
      <c r="MX383" s="11"/>
      <c r="MY383" s="12"/>
      <c r="MZ383" s="12"/>
      <c r="NA383" s="13"/>
      <c r="NB383" s="14"/>
      <c r="NC383" s="11"/>
      <c r="ND383" s="11"/>
      <c r="NE383" s="11"/>
      <c r="NF383" s="11"/>
      <c r="NG383" s="11"/>
      <c r="NH383" s="11"/>
      <c r="NI383" s="11"/>
      <c r="NJ383" s="11"/>
      <c r="NK383" s="11"/>
      <c r="NL383" s="11"/>
      <c r="NM383" s="11"/>
      <c r="NN383" s="11"/>
      <c r="NO383" s="16"/>
      <c r="NP383" s="16"/>
      <c r="NQ383" s="11"/>
      <c r="NR383" s="12"/>
      <c r="NS383" s="12"/>
      <c r="NT383" s="13"/>
      <c r="NU383" s="14"/>
      <c r="NV383" s="11"/>
      <c r="NW383" s="11"/>
      <c r="NX383" s="11"/>
      <c r="NY383" s="11"/>
      <c r="NZ383" s="11"/>
      <c r="OA383" s="11"/>
      <c r="OB383" s="11"/>
      <c r="OC383" s="11"/>
      <c r="OD383" s="11"/>
      <c r="OE383" s="11"/>
      <c r="OF383" s="11"/>
      <c r="OG383" s="11"/>
      <c r="OH383" s="16"/>
      <c r="OI383" s="16"/>
      <c r="OJ383" s="11"/>
      <c r="OK383" s="12"/>
      <c r="OL383" s="12"/>
      <c r="OM383" s="13"/>
      <c r="ON383" s="14"/>
      <c r="OO383" s="11"/>
      <c r="OP383" s="11"/>
      <c r="OQ383" s="11"/>
      <c r="OR383" s="11"/>
      <c r="OS383" s="11"/>
      <c r="OT383" s="11"/>
      <c r="OU383" s="11"/>
      <c r="OV383" s="11"/>
      <c r="OW383" s="11"/>
      <c r="OX383" s="11"/>
      <c r="OY383" s="11"/>
      <c r="OZ383" s="11"/>
      <c r="PA383" s="16"/>
      <c r="PB383" s="16"/>
    </row>
    <row r="384" spans="1:418" ht="100" customHeight="1" x14ac:dyDescent="0.75">
      <c r="A384" s="12">
        <v>3706</v>
      </c>
      <c r="B384" s="12" t="s">
        <v>3703</v>
      </c>
      <c r="C384" s="12" t="s">
        <v>7816</v>
      </c>
      <c r="D384" s="26">
        <v>1500</v>
      </c>
      <c r="E384" s="27">
        <v>1820</v>
      </c>
      <c r="F384" s="12" t="s">
        <v>8218</v>
      </c>
      <c r="G384" s="12" t="s">
        <v>8223</v>
      </c>
      <c r="H384" s="12" t="s">
        <v>8245</v>
      </c>
      <c r="I384" s="12">
        <v>1410558949</v>
      </c>
      <c r="J384" s="12">
        <v>1409262949</v>
      </c>
      <c r="K384" s="12" t="b">
        <v>0</v>
      </c>
      <c r="L384" s="12">
        <v>13</v>
      </c>
      <c r="M384" s="12" t="b">
        <v>1</v>
      </c>
      <c r="N384" s="12" t="s">
        <v>8273</v>
      </c>
      <c r="O384" s="12" t="s">
        <v>8274</v>
      </c>
      <c r="P384" s="12">
        <v>121</v>
      </c>
      <c r="Q384" s="12">
        <v>140</v>
      </c>
      <c r="R384" s="15">
        <v>41879.913761574076</v>
      </c>
      <c r="S384" s="15">
        <v>41894.913761574076</v>
      </c>
      <c r="T384" s="11"/>
      <c r="U384" s="12"/>
      <c r="V384" s="12"/>
      <c r="W384" s="13"/>
      <c r="X384" s="14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6"/>
      <c r="AL384" s="16"/>
      <c r="AM384" s="11"/>
      <c r="AN384" s="12"/>
      <c r="AO384" s="12"/>
      <c r="AP384" s="13"/>
      <c r="AQ384" s="14"/>
      <c r="AR384" s="11"/>
      <c r="AS384" s="11"/>
      <c r="AT384" s="11"/>
      <c r="AU384" s="11"/>
      <c r="AV384" s="11"/>
      <c r="AW384" s="11"/>
      <c r="AX384" s="11"/>
      <c r="AY384" s="11"/>
      <c r="AZ384" s="11"/>
      <c r="BA384" s="11"/>
      <c r="BB384" s="11"/>
      <c r="BC384" s="11"/>
      <c r="BD384" s="16"/>
      <c r="BE384" s="16"/>
      <c r="BF384" s="11"/>
      <c r="BG384" s="12"/>
      <c r="BH384" s="12"/>
      <c r="BI384" s="13"/>
      <c r="BJ384" s="14"/>
      <c r="BK384" s="11"/>
      <c r="BL384" s="11"/>
      <c r="BM384" s="11"/>
      <c r="BN384" s="11"/>
      <c r="BO384" s="11"/>
      <c r="BP384" s="11"/>
      <c r="BQ384" s="11"/>
      <c r="BR384" s="11"/>
      <c r="BS384" s="11"/>
      <c r="BT384" s="11"/>
      <c r="BU384" s="11"/>
      <c r="BV384" s="11"/>
      <c r="BW384" s="16"/>
      <c r="BX384" s="16"/>
      <c r="BY384" s="11"/>
      <c r="BZ384" s="12"/>
      <c r="CA384" s="12"/>
      <c r="CB384" s="13"/>
      <c r="CC384" s="14"/>
      <c r="CD384" s="11"/>
      <c r="CE384" s="11"/>
      <c r="CF384" s="11"/>
      <c r="CG384" s="11"/>
      <c r="CH384" s="11"/>
      <c r="CI384" s="11"/>
      <c r="CJ384" s="11"/>
      <c r="CK384" s="11"/>
      <c r="CL384" s="11"/>
      <c r="CM384" s="11"/>
      <c r="CN384" s="11"/>
      <c r="CO384" s="11"/>
      <c r="CP384" s="16"/>
      <c r="CQ384" s="16"/>
      <c r="CR384" s="11"/>
      <c r="CS384" s="12"/>
      <c r="CT384" s="12"/>
      <c r="CU384" s="13"/>
      <c r="CV384" s="14"/>
      <c r="CW384" s="11"/>
      <c r="CX384" s="11"/>
      <c r="CY384" s="11"/>
      <c r="CZ384" s="11"/>
      <c r="DA384" s="11"/>
      <c r="DB384" s="11"/>
      <c r="DC384" s="11"/>
      <c r="DD384" s="11"/>
      <c r="DE384" s="11"/>
      <c r="DF384" s="11"/>
      <c r="DG384" s="11"/>
      <c r="DH384" s="11"/>
      <c r="DI384" s="16"/>
      <c r="DJ384" s="16"/>
      <c r="DK384" s="11"/>
      <c r="DL384" s="12"/>
      <c r="DM384" s="12"/>
      <c r="DN384" s="13"/>
      <c r="DO384" s="14"/>
      <c r="DP384" s="11"/>
      <c r="DQ384" s="11"/>
      <c r="DR384" s="11"/>
      <c r="DS384" s="11"/>
      <c r="DT384" s="11"/>
      <c r="DU384" s="11"/>
      <c r="DV384" s="11"/>
      <c r="DW384" s="11"/>
      <c r="DX384" s="11"/>
      <c r="DY384" s="11"/>
      <c r="DZ384" s="11"/>
      <c r="EA384" s="11"/>
      <c r="EB384" s="16"/>
      <c r="EC384" s="16"/>
      <c r="ED384" s="11"/>
      <c r="EE384" s="12"/>
      <c r="EF384" s="12"/>
      <c r="EG384" s="13"/>
      <c r="EH384" s="14"/>
      <c r="EI384" s="11"/>
      <c r="EJ384" s="11"/>
      <c r="EK384" s="11"/>
      <c r="EL384" s="11"/>
      <c r="EM384" s="11"/>
      <c r="EN384" s="11"/>
      <c r="EO384" s="11"/>
      <c r="EP384" s="11"/>
      <c r="EQ384" s="11"/>
      <c r="ER384" s="11"/>
      <c r="ES384" s="11"/>
      <c r="ET384" s="11"/>
      <c r="EU384" s="16"/>
      <c r="EV384" s="16"/>
      <c r="EW384" s="11"/>
      <c r="EX384" s="12"/>
      <c r="EY384" s="12"/>
      <c r="EZ384" s="13"/>
      <c r="FA384" s="14"/>
      <c r="FB384" s="11"/>
      <c r="FC384" s="11"/>
      <c r="FD384" s="11"/>
      <c r="FE384" s="11"/>
      <c r="FF384" s="11"/>
      <c r="FG384" s="11"/>
      <c r="FH384" s="11"/>
      <c r="FI384" s="11"/>
      <c r="FJ384" s="11"/>
      <c r="FK384" s="11"/>
      <c r="FL384" s="11"/>
      <c r="FM384" s="11"/>
      <c r="FN384" s="16"/>
      <c r="FO384" s="16"/>
      <c r="FP384" s="11"/>
      <c r="FQ384" s="12"/>
      <c r="FR384" s="12"/>
      <c r="FS384" s="13"/>
      <c r="FT384" s="14"/>
      <c r="FU384" s="11"/>
      <c r="FV384" s="11"/>
      <c r="FW384" s="11"/>
      <c r="FX384" s="11"/>
      <c r="FY384" s="11"/>
      <c r="FZ384" s="11"/>
      <c r="GA384" s="11"/>
      <c r="GB384" s="11"/>
      <c r="GC384" s="11"/>
      <c r="GD384" s="11"/>
      <c r="GE384" s="11"/>
      <c r="GF384" s="11"/>
      <c r="GG384" s="16"/>
      <c r="GH384" s="16"/>
      <c r="GI384" s="11"/>
      <c r="GJ384" s="12"/>
      <c r="GK384" s="12"/>
      <c r="GL384" s="13"/>
      <c r="GM384" s="14"/>
      <c r="GN384" s="11"/>
      <c r="GO384" s="11"/>
      <c r="GP384" s="11"/>
      <c r="GQ384" s="11"/>
      <c r="GR384" s="11"/>
      <c r="GS384" s="11"/>
      <c r="GT384" s="11"/>
      <c r="GU384" s="11"/>
      <c r="GV384" s="11"/>
      <c r="GW384" s="11"/>
      <c r="GX384" s="11"/>
      <c r="GY384" s="11"/>
      <c r="GZ384" s="16"/>
      <c r="HA384" s="16"/>
      <c r="HB384" s="11"/>
      <c r="HC384" s="12"/>
      <c r="HD384" s="12"/>
      <c r="HE384" s="13"/>
      <c r="HF384" s="14"/>
      <c r="HG384" s="11"/>
      <c r="HH384" s="11"/>
      <c r="HI384" s="11"/>
      <c r="HJ384" s="11"/>
      <c r="HK384" s="11"/>
      <c r="HL384" s="11"/>
      <c r="HM384" s="11"/>
      <c r="HN384" s="11"/>
      <c r="HO384" s="11"/>
      <c r="HP384" s="11"/>
      <c r="HQ384" s="11"/>
      <c r="HR384" s="11"/>
      <c r="HS384" s="16"/>
      <c r="HT384" s="16"/>
      <c r="HU384" s="11"/>
      <c r="HV384" s="12"/>
      <c r="HW384" s="12"/>
      <c r="HX384" s="13"/>
      <c r="HY384" s="14"/>
      <c r="HZ384" s="11"/>
      <c r="IA384" s="11"/>
      <c r="IB384" s="11"/>
      <c r="IC384" s="11"/>
      <c r="ID384" s="11"/>
      <c r="IE384" s="11"/>
      <c r="IF384" s="11"/>
      <c r="IG384" s="11"/>
      <c r="IH384" s="11"/>
      <c r="II384" s="11"/>
      <c r="IJ384" s="11"/>
      <c r="IK384" s="11"/>
      <c r="IL384" s="16"/>
      <c r="IM384" s="16"/>
      <c r="IN384" s="11"/>
      <c r="IO384" s="12"/>
      <c r="IP384" s="12"/>
      <c r="IQ384" s="13"/>
      <c r="IR384" s="14"/>
      <c r="IS384" s="11"/>
      <c r="IT384" s="11"/>
      <c r="IU384" s="11"/>
      <c r="IV384" s="11"/>
      <c r="IW384" s="11"/>
      <c r="IX384" s="11"/>
      <c r="IY384" s="11"/>
      <c r="IZ384" s="11"/>
      <c r="JA384" s="11"/>
      <c r="JB384" s="11"/>
      <c r="JC384" s="11"/>
      <c r="JD384" s="11"/>
      <c r="JE384" s="16"/>
      <c r="JF384" s="16"/>
      <c r="JG384" s="11"/>
      <c r="JH384" s="12"/>
      <c r="JI384" s="12"/>
      <c r="JJ384" s="13"/>
      <c r="JK384" s="14"/>
      <c r="JL384" s="11"/>
      <c r="JM384" s="11"/>
      <c r="JN384" s="11"/>
      <c r="JO384" s="11"/>
      <c r="JP384" s="11"/>
      <c r="JQ384" s="11"/>
      <c r="JR384" s="11"/>
      <c r="JS384" s="11"/>
      <c r="JT384" s="11"/>
      <c r="JU384" s="11"/>
      <c r="JV384" s="11"/>
      <c r="JW384" s="11"/>
      <c r="JX384" s="16"/>
      <c r="JY384" s="16"/>
      <c r="JZ384" s="11"/>
      <c r="KA384" s="12"/>
      <c r="KB384" s="12"/>
      <c r="KC384" s="13"/>
      <c r="KD384" s="14"/>
      <c r="KE384" s="11"/>
      <c r="KF384" s="11"/>
      <c r="KG384" s="11"/>
      <c r="KH384" s="11"/>
      <c r="KI384" s="11"/>
      <c r="KJ384" s="11"/>
      <c r="KK384" s="11"/>
      <c r="KL384" s="11"/>
      <c r="KM384" s="11"/>
      <c r="KN384" s="11"/>
      <c r="KO384" s="11"/>
      <c r="KP384" s="11"/>
      <c r="KQ384" s="16"/>
      <c r="KR384" s="16"/>
      <c r="KS384" s="11"/>
      <c r="KT384" s="12"/>
      <c r="KU384" s="12"/>
      <c r="KV384" s="13"/>
      <c r="KW384" s="14"/>
      <c r="KX384" s="11"/>
      <c r="KY384" s="11"/>
      <c r="KZ384" s="11"/>
      <c r="LA384" s="11"/>
      <c r="LB384" s="11"/>
      <c r="LC384" s="11"/>
      <c r="LD384" s="11"/>
      <c r="LE384" s="11"/>
      <c r="LF384" s="11"/>
      <c r="LG384" s="11"/>
      <c r="LH384" s="11"/>
      <c r="LI384" s="11"/>
      <c r="LJ384" s="16"/>
      <c r="LK384" s="16"/>
      <c r="LL384" s="11"/>
      <c r="LM384" s="12"/>
      <c r="LN384" s="12"/>
      <c r="LO384" s="13"/>
      <c r="LP384" s="14"/>
      <c r="LQ384" s="11"/>
      <c r="LR384" s="11"/>
      <c r="LS384" s="11"/>
      <c r="LT384" s="11"/>
      <c r="LU384" s="11"/>
      <c r="LV384" s="11"/>
      <c r="LW384" s="11"/>
      <c r="LX384" s="11"/>
      <c r="LY384" s="11"/>
      <c r="LZ384" s="11"/>
      <c r="MA384" s="11"/>
      <c r="MB384" s="11"/>
      <c r="MC384" s="16"/>
      <c r="MD384" s="16"/>
      <c r="ME384" s="11"/>
      <c r="MF384" s="12"/>
      <c r="MG384" s="12"/>
      <c r="MH384" s="13"/>
      <c r="MI384" s="14"/>
      <c r="MJ384" s="11"/>
      <c r="MK384" s="11"/>
      <c r="ML384" s="11"/>
      <c r="MM384" s="11"/>
      <c r="MN384" s="11"/>
      <c r="MO384" s="11"/>
      <c r="MP384" s="11"/>
      <c r="MQ384" s="11"/>
      <c r="MR384" s="11"/>
      <c r="MS384" s="11"/>
      <c r="MT384" s="11"/>
      <c r="MU384" s="11"/>
      <c r="MV384" s="16"/>
      <c r="MW384" s="16"/>
      <c r="MX384" s="11"/>
      <c r="MY384" s="12"/>
      <c r="MZ384" s="12"/>
      <c r="NA384" s="13"/>
      <c r="NB384" s="14"/>
      <c r="NC384" s="11"/>
      <c r="ND384" s="11"/>
      <c r="NE384" s="11"/>
      <c r="NF384" s="11"/>
      <c r="NG384" s="11"/>
      <c r="NH384" s="11"/>
      <c r="NI384" s="11"/>
      <c r="NJ384" s="11"/>
      <c r="NK384" s="11"/>
      <c r="NL384" s="11"/>
      <c r="NM384" s="11"/>
      <c r="NN384" s="11"/>
      <c r="NO384" s="16"/>
      <c r="NP384" s="16"/>
      <c r="NQ384" s="11"/>
      <c r="NR384" s="12"/>
      <c r="NS384" s="12"/>
      <c r="NT384" s="13"/>
      <c r="NU384" s="14"/>
      <c r="NV384" s="11"/>
      <c r="NW384" s="11"/>
      <c r="NX384" s="11"/>
      <c r="NY384" s="11"/>
      <c r="NZ384" s="11"/>
      <c r="OA384" s="11"/>
      <c r="OB384" s="11"/>
      <c r="OC384" s="11"/>
      <c r="OD384" s="11"/>
      <c r="OE384" s="11"/>
      <c r="OF384" s="11"/>
      <c r="OG384" s="11"/>
      <c r="OH384" s="16"/>
      <c r="OI384" s="16"/>
      <c r="OJ384" s="11"/>
      <c r="OK384" s="12"/>
      <c r="OL384" s="12"/>
      <c r="OM384" s="13"/>
      <c r="ON384" s="14"/>
      <c r="OO384" s="11"/>
      <c r="OP384" s="11"/>
      <c r="OQ384" s="11"/>
      <c r="OR384" s="11"/>
      <c r="OS384" s="11"/>
      <c r="OT384" s="11"/>
      <c r="OU384" s="11"/>
      <c r="OV384" s="11"/>
      <c r="OW384" s="11"/>
      <c r="OX384" s="11"/>
      <c r="OY384" s="11"/>
      <c r="OZ384" s="11"/>
      <c r="PA384" s="16"/>
      <c r="PB384" s="16"/>
    </row>
    <row r="385" spans="1:418" ht="100" customHeight="1" x14ac:dyDescent="0.75">
      <c r="A385" s="12">
        <v>3707</v>
      </c>
      <c r="B385" s="12" t="s">
        <v>3704</v>
      </c>
      <c r="C385" s="12" t="s">
        <v>7817</v>
      </c>
      <c r="D385" s="26">
        <v>1000</v>
      </c>
      <c r="E385" s="27">
        <v>1860</v>
      </c>
      <c r="F385" s="12" t="s">
        <v>8218</v>
      </c>
      <c r="G385" s="12" t="s">
        <v>8223</v>
      </c>
      <c r="H385" s="12" t="s">
        <v>8245</v>
      </c>
      <c r="I385" s="12">
        <v>1469165160</v>
      </c>
      <c r="J385" s="12">
        <v>1467335378</v>
      </c>
      <c r="K385" s="12" t="b">
        <v>0</v>
      </c>
      <c r="L385" s="12">
        <v>23</v>
      </c>
      <c r="M385" s="12" t="b">
        <v>1</v>
      </c>
      <c r="N385" s="12" t="s">
        <v>8273</v>
      </c>
      <c r="O385" s="12" t="s">
        <v>8274</v>
      </c>
      <c r="P385" s="12">
        <v>186</v>
      </c>
      <c r="Q385" s="12">
        <v>80.87</v>
      </c>
      <c r="R385" s="15">
        <v>42552.048356481479</v>
      </c>
      <c r="S385" s="15">
        <v>42573.226388888885</v>
      </c>
      <c r="T385" s="11"/>
      <c r="U385" s="12"/>
      <c r="V385" s="12"/>
      <c r="W385" s="13"/>
      <c r="X385" s="14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6"/>
      <c r="AL385" s="16"/>
      <c r="AM385" s="11"/>
      <c r="AN385" s="12"/>
      <c r="AO385" s="12"/>
      <c r="AP385" s="13"/>
      <c r="AQ385" s="14"/>
      <c r="AR385" s="11"/>
      <c r="AS385" s="11"/>
      <c r="AT385" s="11"/>
      <c r="AU385" s="11"/>
      <c r="AV385" s="11"/>
      <c r="AW385" s="11"/>
      <c r="AX385" s="11"/>
      <c r="AY385" s="11"/>
      <c r="AZ385" s="11"/>
      <c r="BA385" s="11"/>
      <c r="BB385" s="11"/>
      <c r="BC385" s="11"/>
      <c r="BD385" s="16"/>
      <c r="BE385" s="16"/>
      <c r="BF385" s="11"/>
      <c r="BG385" s="12"/>
      <c r="BH385" s="12"/>
      <c r="BI385" s="13"/>
      <c r="BJ385" s="14"/>
      <c r="BK385" s="11"/>
      <c r="BL385" s="11"/>
      <c r="BM385" s="11"/>
      <c r="BN385" s="11"/>
      <c r="BO385" s="11"/>
      <c r="BP385" s="11"/>
      <c r="BQ385" s="11"/>
      <c r="BR385" s="11"/>
      <c r="BS385" s="11"/>
      <c r="BT385" s="11"/>
      <c r="BU385" s="11"/>
      <c r="BV385" s="11"/>
      <c r="BW385" s="16"/>
      <c r="BX385" s="16"/>
      <c r="BY385" s="11"/>
      <c r="BZ385" s="12"/>
      <c r="CA385" s="12"/>
      <c r="CB385" s="13"/>
      <c r="CC385" s="14"/>
      <c r="CD385" s="11"/>
      <c r="CE385" s="11"/>
      <c r="CF385" s="11"/>
      <c r="CG385" s="11"/>
      <c r="CH385" s="11"/>
      <c r="CI385" s="11"/>
      <c r="CJ385" s="11"/>
      <c r="CK385" s="11"/>
      <c r="CL385" s="11"/>
      <c r="CM385" s="11"/>
      <c r="CN385" s="11"/>
      <c r="CO385" s="11"/>
      <c r="CP385" s="16"/>
      <c r="CQ385" s="16"/>
      <c r="CR385" s="11"/>
      <c r="CS385" s="12"/>
      <c r="CT385" s="12"/>
      <c r="CU385" s="13"/>
      <c r="CV385" s="14"/>
      <c r="CW385" s="11"/>
      <c r="CX385" s="11"/>
      <c r="CY385" s="11"/>
      <c r="CZ385" s="11"/>
      <c r="DA385" s="11"/>
      <c r="DB385" s="11"/>
      <c r="DC385" s="11"/>
      <c r="DD385" s="11"/>
      <c r="DE385" s="11"/>
      <c r="DF385" s="11"/>
      <c r="DG385" s="11"/>
      <c r="DH385" s="11"/>
      <c r="DI385" s="16"/>
      <c r="DJ385" s="16"/>
      <c r="DK385" s="11"/>
      <c r="DL385" s="12"/>
      <c r="DM385" s="12"/>
      <c r="DN385" s="13"/>
      <c r="DO385" s="14"/>
      <c r="DP385" s="11"/>
      <c r="DQ385" s="11"/>
      <c r="DR385" s="11"/>
      <c r="DS385" s="11"/>
      <c r="DT385" s="11"/>
      <c r="DU385" s="11"/>
      <c r="DV385" s="11"/>
      <c r="DW385" s="11"/>
      <c r="DX385" s="11"/>
      <c r="DY385" s="11"/>
      <c r="DZ385" s="11"/>
      <c r="EA385" s="11"/>
      <c r="EB385" s="16"/>
      <c r="EC385" s="16"/>
      <c r="ED385" s="11"/>
      <c r="EE385" s="12"/>
      <c r="EF385" s="12"/>
      <c r="EG385" s="13"/>
      <c r="EH385" s="14"/>
      <c r="EI385" s="11"/>
      <c r="EJ385" s="11"/>
      <c r="EK385" s="11"/>
      <c r="EL385" s="11"/>
      <c r="EM385" s="11"/>
      <c r="EN385" s="11"/>
      <c r="EO385" s="11"/>
      <c r="EP385" s="11"/>
      <c r="EQ385" s="11"/>
      <c r="ER385" s="11"/>
      <c r="ES385" s="11"/>
      <c r="ET385" s="11"/>
      <c r="EU385" s="16"/>
      <c r="EV385" s="16"/>
      <c r="EW385" s="11"/>
      <c r="EX385" s="12"/>
      <c r="EY385" s="12"/>
      <c r="EZ385" s="13"/>
      <c r="FA385" s="14"/>
      <c r="FB385" s="11"/>
      <c r="FC385" s="11"/>
      <c r="FD385" s="11"/>
      <c r="FE385" s="11"/>
      <c r="FF385" s="11"/>
      <c r="FG385" s="11"/>
      <c r="FH385" s="11"/>
      <c r="FI385" s="11"/>
      <c r="FJ385" s="11"/>
      <c r="FK385" s="11"/>
      <c r="FL385" s="11"/>
      <c r="FM385" s="11"/>
      <c r="FN385" s="16"/>
      <c r="FO385" s="16"/>
      <c r="FP385" s="11"/>
      <c r="FQ385" s="12"/>
      <c r="FR385" s="12"/>
      <c r="FS385" s="13"/>
      <c r="FT385" s="14"/>
      <c r="FU385" s="11"/>
      <c r="FV385" s="11"/>
      <c r="FW385" s="11"/>
      <c r="FX385" s="11"/>
      <c r="FY385" s="11"/>
      <c r="FZ385" s="11"/>
      <c r="GA385" s="11"/>
      <c r="GB385" s="11"/>
      <c r="GC385" s="11"/>
      <c r="GD385" s="11"/>
      <c r="GE385" s="11"/>
      <c r="GF385" s="11"/>
      <c r="GG385" s="16"/>
      <c r="GH385" s="16"/>
      <c r="GI385" s="11"/>
      <c r="GJ385" s="12"/>
      <c r="GK385" s="12"/>
      <c r="GL385" s="13"/>
      <c r="GM385" s="14"/>
      <c r="GN385" s="11"/>
      <c r="GO385" s="11"/>
      <c r="GP385" s="11"/>
      <c r="GQ385" s="11"/>
      <c r="GR385" s="11"/>
      <c r="GS385" s="11"/>
      <c r="GT385" s="11"/>
      <c r="GU385" s="11"/>
      <c r="GV385" s="11"/>
      <c r="GW385" s="11"/>
      <c r="GX385" s="11"/>
      <c r="GY385" s="11"/>
      <c r="GZ385" s="16"/>
      <c r="HA385" s="16"/>
      <c r="HB385" s="11"/>
      <c r="HC385" s="12"/>
      <c r="HD385" s="12"/>
      <c r="HE385" s="13"/>
      <c r="HF385" s="14"/>
      <c r="HG385" s="11"/>
      <c r="HH385" s="11"/>
      <c r="HI385" s="11"/>
      <c r="HJ385" s="11"/>
      <c r="HK385" s="11"/>
      <c r="HL385" s="11"/>
      <c r="HM385" s="11"/>
      <c r="HN385" s="11"/>
      <c r="HO385" s="11"/>
      <c r="HP385" s="11"/>
      <c r="HQ385" s="11"/>
      <c r="HR385" s="11"/>
      <c r="HS385" s="16"/>
      <c r="HT385" s="16"/>
      <c r="HU385" s="11"/>
      <c r="HV385" s="12"/>
      <c r="HW385" s="12"/>
      <c r="HX385" s="13"/>
      <c r="HY385" s="14"/>
      <c r="HZ385" s="11"/>
      <c r="IA385" s="11"/>
      <c r="IB385" s="11"/>
      <c r="IC385" s="11"/>
      <c r="ID385" s="11"/>
      <c r="IE385" s="11"/>
      <c r="IF385" s="11"/>
      <c r="IG385" s="11"/>
      <c r="IH385" s="11"/>
      <c r="II385" s="11"/>
      <c r="IJ385" s="11"/>
      <c r="IK385" s="11"/>
      <c r="IL385" s="16"/>
      <c r="IM385" s="16"/>
      <c r="IN385" s="11"/>
      <c r="IO385" s="12"/>
      <c r="IP385" s="12"/>
      <c r="IQ385" s="13"/>
      <c r="IR385" s="14"/>
      <c r="IS385" s="11"/>
      <c r="IT385" s="11"/>
      <c r="IU385" s="11"/>
      <c r="IV385" s="11"/>
      <c r="IW385" s="11"/>
      <c r="IX385" s="11"/>
      <c r="IY385" s="11"/>
      <c r="IZ385" s="11"/>
      <c r="JA385" s="11"/>
      <c r="JB385" s="11"/>
      <c r="JC385" s="11"/>
      <c r="JD385" s="11"/>
      <c r="JE385" s="16"/>
      <c r="JF385" s="16"/>
      <c r="JG385" s="11"/>
      <c r="JH385" s="12"/>
      <c r="JI385" s="12"/>
      <c r="JJ385" s="13"/>
      <c r="JK385" s="14"/>
      <c r="JL385" s="11"/>
      <c r="JM385" s="11"/>
      <c r="JN385" s="11"/>
      <c r="JO385" s="11"/>
      <c r="JP385" s="11"/>
      <c r="JQ385" s="11"/>
      <c r="JR385" s="11"/>
      <c r="JS385" s="11"/>
      <c r="JT385" s="11"/>
      <c r="JU385" s="11"/>
      <c r="JV385" s="11"/>
      <c r="JW385" s="11"/>
      <c r="JX385" s="16"/>
      <c r="JY385" s="16"/>
      <c r="JZ385" s="11"/>
      <c r="KA385" s="12"/>
      <c r="KB385" s="12"/>
      <c r="KC385" s="13"/>
      <c r="KD385" s="14"/>
      <c r="KE385" s="11"/>
      <c r="KF385" s="11"/>
      <c r="KG385" s="11"/>
      <c r="KH385" s="11"/>
      <c r="KI385" s="11"/>
      <c r="KJ385" s="11"/>
      <c r="KK385" s="11"/>
      <c r="KL385" s="11"/>
      <c r="KM385" s="11"/>
      <c r="KN385" s="11"/>
      <c r="KO385" s="11"/>
      <c r="KP385" s="11"/>
      <c r="KQ385" s="16"/>
      <c r="KR385" s="16"/>
      <c r="KS385" s="11"/>
      <c r="KT385" s="12"/>
      <c r="KU385" s="12"/>
      <c r="KV385" s="13"/>
      <c r="KW385" s="14"/>
      <c r="KX385" s="11"/>
      <c r="KY385" s="11"/>
      <c r="KZ385" s="11"/>
      <c r="LA385" s="11"/>
      <c r="LB385" s="11"/>
      <c r="LC385" s="11"/>
      <c r="LD385" s="11"/>
      <c r="LE385" s="11"/>
      <c r="LF385" s="11"/>
      <c r="LG385" s="11"/>
      <c r="LH385" s="11"/>
      <c r="LI385" s="11"/>
      <c r="LJ385" s="16"/>
      <c r="LK385" s="16"/>
      <c r="LL385" s="11"/>
      <c r="LM385" s="12"/>
      <c r="LN385" s="12"/>
      <c r="LO385" s="13"/>
      <c r="LP385" s="14"/>
      <c r="LQ385" s="11"/>
      <c r="LR385" s="11"/>
      <c r="LS385" s="11"/>
      <c r="LT385" s="11"/>
      <c r="LU385" s="11"/>
      <c r="LV385" s="11"/>
      <c r="LW385" s="11"/>
      <c r="LX385" s="11"/>
      <c r="LY385" s="11"/>
      <c r="LZ385" s="11"/>
      <c r="MA385" s="11"/>
      <c r="MB385" s="11"/>
      <c r="MC385" s="16"/>
      <c r="MD385" s="16"/>
      <c r="ME385" s="11"/>
      <c r="MF385" s="12"/>
      <c r="MG385" s="12"/>
      <c r="MH385" s="13"/>
      <c r="MI385" s="14"/>
      <c r="MJ385" s="11"/>
      <c r="MK385" s="11"/>
      <c r="ML385" s="11"/>
      <c r="MM385" s="11"/>
      <c r="MN385" s="11"/>
      <c r="MO385" s="11"/>
      <c r="MP385" s="11"/>
      <c r="MQ385" s="11"/>
      <c r="MR385" s="11"/>
      <c r="MS385" s="11"/>
      <c r="MT385" s="11"/>
      <c r="MU385" s="11"/>
      <c r="MV385" s="16"/>
      <c r="MW385" s="16"/>
      <c r="MX385" s="11"/>
      <c r="MY385" s="12"/>
      <c r="MZ385" s="12"/>
      <c r="NA385" s="13"/>
      <c r="NB385" s="14"/>
      <c r="NC385" s="11"/>
      <c r="ND385" s="11"/>
      <c r="NE385" s="11"/>
      <c r="NF385" s="11"/>
      <c r="NG385" s="11"/>
      <c r="NH385" s="11"/>
      <c r="NI385" s="11"/>
      <c r="NJ385" s="11"/>
      <c r="NK385" s="11"/>
      <c r="NL385" s="11"/>
      <c r="NM385" s="11"/>
      <c r="NN385" s="11"/>
      <c r="NO385" s="16"/>
      <c r="NP385" s="16"/>
      <c r="NQ385" s="11"/>
      <c r="NR385" s="12"/>
      <c r="NS385" s="12"/>
      <c r="NT385" s="13"/>
      <c r="NU385" s="14"/>
      <c r="NV385" s="11"/>
      <c r="NW385" s="11"/>
      <c r="NX385" s="11"/>
      <c r="NY385" s="11"/>
      <c r="NZ385" s="11"/>
      <c r="OA385" s="11"/>
      <c r="OB385" s="11"/>
      <c r="OC385" s="11"/>
      <c r="OD385" s="11"/>
      <c r="OE385" s="11"/>
      <c r="OF385" s="11"/>
      <c r="OG385" s="11"/>
      <c r="OH385" s="16"/>
      <c r="OI385" s="16"/>
      <c r="OJ385" s="11"/>
      <c r="OK385" s="12"/>
      <c r="OL385" s="12"/>
      <c r="OM385" s="13"/>
      <c r="ON385" s="14"/>
      <c r="OO385" s="11"/>
      <c r="OP385" s="11"/>
      <c r="OQ385" s="11"/>
      <c r="OR385" s="11"/>
      <c r="OS385" s="11"/>
      <c r="OT385" s="11"/>
      <c r="OU385" s="11"/>
      <c r="OV385" s="11"/>
      <c r="OW385" s="11"/>
      <c r="OX385" s="11"/>
      <c r="OY385" s="11"/>
      <c r="OZ385" s="11"/>
      <c r="PA385" s="16"/>
      <c r="PB385" s="16"/>
    </row>
    <row r="386" spans="1:418" ht="100" customHeight="1" x14ac:dyDescent="0.75">
      <c r="A386" s="12">
        <v>3708</v>
      </c>
      <c r="B386" s="12" t="s">
        <v>3705</v>
      </c>
      <c r="C386" s="12" t="s">
        <v>7818</v>
      </c>
      <c r="D386" s="26">
        <v>700</v>
      </c>
      <c r="E386" s="27">
        <v>2100</v>
      </c>
      <c r="F386" s="12" t="s">
        <v>8218</v>
      </c>
      <c r="G386" s="12" t="s">
        <v>8223</v>
      </c>
      <c r="H386" s="12" t="s">
        <v>8245</v>
      </c>
      <c r="I386" s="12">
        <v>1404444286</v>
      </c>
      <c r="J386" s="12">
        <v>1403234686</v>
      </c>
      <c r="K386" s="12" t="b">
        <v>0</v>
      </c>
      <c r="L386" s="12">
        <v>39</v>
      </c>
      <c r="M386" s="12" t="b">
        <v>1</v>
      </c>
      <c r="N386" s="12" t="s">
        <v>8273</v>
      </c>
      <c r="O386" s="12" t="s">
        <v>8274</v>
      </c>
      <c r="P386" s="12">
        <v>300</v>
      </c>
      <c r="Q386" s="12">
        <v>53.85</v>
      </c>
      <c r="R386" s="15">
        <v>41810.142199074071</v>
      </c>
      <c r="S386" s="15">
        <v>41824.142199074071</v>
      </c>
      <c r="T386" s="11"/>
      <c r="U386" s="12"/>
      <c r="V386" s="12"/>
      <c r="W386" s="13"/>
      <c r="X386" s="14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6"/>
      <c r="AL386" s="16"/>
      <c r="AM386" s="11"/>
      <c r="AN386" s="12"/>
      <c r="AO386" s="12"/>
      <c r="AP386" s="13"/>
      <c r="AQ386" s="14"/>
      <c r="AR386" s="11"/>
      <c r="AS386" s="11"/>
      <c r="AT386" s="11"/>
      <c r="AU386" s="11"/>
      <c r="AV386" s="11"/>
      <c r="AW386" s="11"/>
      <c r="AX386" s="11"/>
      <c r="AY386" s="11"/>
      <c r="AZ386" s="11"/>
      <c r="BA386" s="11"/>
      <c r="BB386" s="11"/>
      <c r="BC386" s="11"/>
      <c r="BD386" s="16"/>
      <c r="BE386" s="16"/>
      <c r="BF386" s="11"/>
      <c r="BG386" s="12"/>
      <c r="BH386" s="12"/>
      <c r="BI386" s="13"/>
      <c r="BJ386" s="14"/>
      <c r="BK386" s="11"/>
      <c r="BL386" s="11"/>
      <c r="BM386" s="11"/>
      <c r="BN386" s="11"/>
      <c r="BO386" s="11"/>
      <c r="BP386" s="11"/>
      <c r="BQ386" s="11"/>
      <c r="BR386" s="11"/>
      <c r="BS386" s="11"/>
      <c r="BT386" s="11"/>
      <c r="BU386" s="11"/>
      <c r="BV386" s="11"/>
      <c r="BW386" s="16"/>
      <c r="BX386" s="16"/>
      <c r="BY386" s="11"/>
      <c r="BZ386" s="12"/>
      <c r="CA386" s="12"/>
      <c r="CB386" s="13"/>
      <c r="CC386" s="14"/>
      <c r="CD386" s="11"/>
      <c r="CE386" s="11"/>
      <c r="CF386" s="11"/>
      <c r="CG386" s="11"/>
      <c r="CH386" s="11"/>
      <c r="CI386" s="11"/>
      <c r="CJ386" s="11"/>
      <c r="CK386" s="11"/>
      <c r="CL386" s="11"/>
      <c r="CM386" s="11"/>
      <c r="CN386" s="11"/>
      <c r="CO386" s="11"/>
      <c r="CP386" s="16"/>
      <c r="CQ386" s="16"/>
      <c r="CR386" s="11"/>
      <c r="CS386" s="12"/>
      <c r="CT386" s="12"/>
      <c r="CU386" s="13"/>
      <c r="CV386" s="14"/>
      <c r="CW386" s="11"/>
      <c r="CX386" s="11"/>
      <c r="CY386" s="11"/>
      <c r="CZ386" s="11"/>
      <c r="DA386" s="11"/>
      <c r="DB386" s="11"/>
      <c r="DC386" s="11"/>
      <c r="DD386" s="11"/>
      <c r="DE386" s="11"/>
      <c r="DF386" s="11"/>
      <c r="DG386" s="11"/>
      <c r="DH386" s="11"/>
      <c r="DI386" s="16"/>
      <c r="DJ386" s="16"/>
      <c r="DK386" s="11"/>
      <c r="DL386" s="12"/>
      <c r="DM386" s="12"/>
      <c r="DN386" s="13"/>
      <c r="DO386" s="14"/>
      <c r="DP386" s="11"/>
      <c r="DQ386" s="11"/>
      <c r="DR386" s="11"/>
      <c r="DS386" s="11"/>
      <c r="DT386" s="11"/>
      <c r="DU386" s="11"/>
      <c r="DV386" s="11"/>
      <c r="DW386" s="11"/>
      <c r="DX386" s="11"/>
      <c r="DY386" s="11"/>
      <c r="DZ386" s="11"/>
      <c r="EA386" s="11"/>
      <c r="EB386" s="16"/>
      <c r="EC386" s="16"/>
      <c r="ED386" s="11"/>
      <c r="EE386" s="12"/>
      <c r="EF386" s="12"/>
      <c r="EG386" s="13"/>
      <c r="EH386" s="14"/>
      <c r="EI386" s="11"/>
      <c r="EJ386" s="11"/>
      <c r="EK386" s="11"/>
      <c r="EL386" s="11"/>
      <c r="EM386" s="11"/>
      <c r="EN386" s="11"/>
      <c r="EO386" s="11"/>
      <c r="EP386" s="11"/>
      <c r="EQ386" s="11"/>
      <c r="ER386" s="11"/>
      <c r="ES386" s="11"/>
      <c r="ET386" s="11"/>
      <c r="EU386" s="16"/>
      <c r="EV386" s="16"/>
      <c r="EW386" s="11"/>
      <c r="EX386" s="12"/>
      <c r="EY386" s="12"/>
      <c r="EZ386" s="13"/>
      <c r="FA386" s="14"/>
      <c r="FB386" s="11"/>
      <c r="FC386" s="11"/>
      <c r="FD386" s="11"/>
      <c r="FE386" s="11"/>
      <c r="FF386" s="11"/>
      <c r="FG386" s="11"/>
      <c r="FH386" s="11"/>
      <c r="FI386" s="11"/>
      <c r="FJ386" s="11"/>
      <c r="FK386" s="11"/>
      <c r="FL386" s="11"/>
      <c r="FM386" s="11"/>
      <c r="FN386" s="16"/>
      <c r="FO386" s="16"/>
      <c r="FP386" s="11"/>
      <c r="FQ386" s="12"/>
      <c r="FR386" s="12"/>
      <c r="FS386" s="13"/>
      <c r="FT386" s="14"/>
      <c r="FU386" s="11"/>
      <c r="FV386" s="11"/>
      <c r="FW386" s="11"/>
      <c r="FX386" s="11"/>
      <c r="FY386" s="11"/>
      <c r="FZ386" s="11"/>
      <c r="GA386" s="11"/>
      <c r="GB386" s="11"/>
      <c r="GC386" s="11"/>
      <c r="GD386" s="11"/>
      <c r="GE386" s="11"/>
      <c r="GF386" s="11"/>
      <c r="GG386" s="16"/>
      <c r="GH386" s="16"/>
      <c r="GI386" s="11"/>
      <c r="GJ386" s="12"/>
      <c r="GK386" s="12"/>
      <c r="GL386" s="13"/>
      <c r="GM386" s="14"/>
      <c r="GN386" s="11"/>
      <c r="GO386" s="11"/>
      <c r="GP386" s="11"/>
      <c r="GQ386" s="11"/>
      <c r="GR386" s="11"/>
      <c r="GS386" s="11"/>
      <c r="GT386" s="11"/>
      <c r="GU386" s="11"/>
      <c r="GV386" s="11"/>
      <c r="GW386" s="11"/>
      <c r="GX386" s="11"/>
      <c r="GY386" s="11"/>
      <c r="GZ386" s="16"/>
      <c r="HA386" s="16"/>
      <c r="HB386" s="11"/>
      <c r="HC386" s="12"/>
      <c r="HD386" s="12"/>
      <c r="HE386" s="13"/>
      <c r="HF386" s="14"/>
      <c r="HG386" s="11"/>
      <c r="HH386" s="11"/>
      <c r="HI386" s="11"/>
      <c r="HJ386" s="11"/>
      <c r="HK386" s="11"/>
      <c r="HL386" s="11"/>
      <c r="HM386" s="11"/>
      <c r="HN386" s="11"/>
      <c r="HO386" s="11"/>
      <c r="HP386" s="11"/>
      <c r="HQ386" s="11"/>
      <c r="HR386" s="11"/>
      <c r="HS386" s="16"/>
      <c r="HT386" s="16"/>
      <c r="HU386" s="11"/>
      <c r="HV386" s="12"/>
      <c r="HW386" s="12"/>
      <c r="HX386" s="13"/>
      <c r="HY386" s="14"/>
      <c r="HZ386" s="11"/>
      <c r="IA386" s="11"/>
      <c r="IB386" s="11"/>
      <c r="IC386" s="11"/>
      <c r="ID386" s="11"/>
      <c r="IE386" s="11"/>
      <c r="IF386" s="11"/>
      <c r="IG386" s="11"/>
      <c r="IH386" s="11"/>
      <c r="II386" s="11"/>
      <c r="IJ386" s="11"/>
      <c r="IK386" s="11"/>
      <c r="IL386" s="16"/>
      <c r="IM386" s="16"/>
      <c r="IN386" s="11"/>
      <c r="IO386" s="12"/>
      <c r="IP386" s="12"/>
      <c r="IQ386" s="13"/>
      <c r="IR386" s="14"/>
      <c r="IS386" s="11"/>
      <c r="IT386" s="11"/>
      <c r="IU386" s="11"/>
      <c r="IV386" s="11"/>
      <c r="IW386" s="11"/>
      <c r="IX386" s="11"/>
      <c r="IY386" s="11"/>
      <c r="IZ386" s="11"/>
      <c r="JA386" s="11"/>
      <c r="JB386" s="11"/>
      <c r="JC386" s="11"/>
      <c r="JD386" s="11"/>
      <c r="JE386" s="16"/>
      <c r="JF386" s="16"/>
      <c r="JG386" s="11"/>
      <c r="JH386" s="12"/>
      <c r="JI386" s="12"/>
      <c r="JJ386" s="13"/>
      <c r="JK386" s="14"/>
      <c r="JL386" s="11"/>
      <c r="JM386" s="11"/>
      <c r="JN386" s="11"/>
      <c r="JO386" s="11"/>
      <c r="JP386" s="11"/>
      <c r="JQ386" s="11"/>
      <c r="JR386" s="11"/>
      <c r="JS386" s="11"/>
      <c r="JT386" s="11"/>
      <c r="JU386" s="11"/>
      <c r="JV386" s="11"/>
      <c r="JW386" s="11"/>
      <c r="JX386" s="16"/>
      <c r="JY386" s="16"/>
      <c r="JZ386" s="11"/>
      <c r="KA386" s="12"/>
      <c r="KB386" s="12"/>
      <c r="KC386" s="13"/>
      <c r="KD386" s="14"/>
      <c r="KE386" s="11"/>
      <c r="KF386" s="11"/>
      <c r="KG386" s="11"/>
      <c r="KH386" s="11"/>
      <c r="KI386" s="11"/>
      <c r="KJ386" s="11"/>
      <c r="KK386" s="11"/>
      <c r="KL386" s="11"/>
      <c r="KM386" s="11"/>
      <c r="KN386" s="11"/>
      <c r="KO386" s="11"/>
      <c r="KP386" s="11"/>
      <c r="KQ386" s="16"/>
      <c r="KR386" s="16"/>
      <c r="KS386" s="11"/>
      <c r="KT386" s="12"/>
      <c r="KU386" s="12"/>
      <c r="KV386" s="13"/>
      <c r="KW386" s="14"/>
      <c r="KX386" s="11"/>
      <c r="KY386" s="11"/>
      <c r="KZ386" s="11"/>
      <c r="LA386" s="11"/>
      <c r="LB386" s="11"/>
      <c r="LC386" s="11"/>
      <c r="LD386" s="11"/>
      <c r="LE386" s="11"/>
      <c r="LF386" s="11"/>
      <c r="LG386" s="11"/>
      <c r="LH386" s="11"/>
      <c r="LI386" s="11"/>
      <c r="LJ386" s="16"/>
      <c r="LK386" s="16"/>
      <c r="LL386" s="11"/>
      <c r="LM386" s="12"/>
      <c r="LN386" s="12"/>
      <c r="LO386" s="13"/>
      <c r="LP386" s="14"/>
      <c r="LQ386" s="11"/>
      <c r="LR386" s="11"/>
      <c r="LS386" s="11"/>
      <c r="LT386" s="11"/>
      <c r="LU386" s="11"/>
      <c r="LV386" s="11"/>
      <c r="LW386" s="11"/>
      <c r="LX386" s="11"/>
      <c r="LY386" s="11"/>
      <c r="LZ386" s="11"/>
      <c r="MA386" s="11"/>
      <c r="MB386" s="11"/>
      <c r="MC386" s="16"/>
      <c r="MD386" s="16"/>
      <c r="ME386" s="11"/>
      <c r="MF386" s="12"/>
      <c r="MG386" s="12"/>
      <c r="MH386" s="13"/>
      <c r="MI386" s="14"/>
      <c r="MJ386" s="11"/>
      <c r="MK386" s="11"/>
      <c r="ML386" s="11"/>
      <c r="MM386" s="11"/>
      <c r="MN386" s="11"/>
      <c r="MO386" s="11"/>
      <c r="MP386" s="11"/>
      <c r="MQ386" s="11"/>
      <c r="MR386" s="11"/>
      <c r="MS386" s="11"/>
      <c r="MT386" s="11"/>
      <c r="MU386" s="11"/>
      <c r="MV386" s="16"/>
      <c r="MW386" s="16"/>
      <c r="MX386" s="11"/>
      <c r="MY386" s="12"/>
      <c r="MZ386" s="12"/>
      <c r="NA386" s="13"/>
      <c r="NB386" s="14"/>
      <c r="NC386" s="11"/>
      <c r="ND386" s="11"/>
      <c r="NE386" s="11"/>
      <c r="NF386" s="11"/>
      <c r="NG386" s="11"/>
      <c r="NH386" s="11"/>
      <c r="NI386" s="11"/>
      <c r="NJ386" s="11"/>
      <c r="NK386" s="11"/>
      <c r="NL386" s="11"/>
      <c r="NM386" s="11"/>
      <c r="NN386" s="11"/>
      <c r="NO386" s="16"/>
      <c r="NP386" s="16"/>
      <c r="NQ386" s="11"/>
      <c r="NR386" s="12"/>
      <c r="NS386" s="12"/>
      <c r="NT386" s="13"/>
      <c r="NU386" s="14"/>
      <c r="NV386" s="11"/>
      <c r="NW386" s="11"/>
      <c r="NX386" s="11"/>
      <c r="NY386" s="11"/>
      <c r="NZ386" s="11"/>
      <c r="OA386" s="11"/>
      <c r="OB386" s="11"/>
      <c r="OC386" s="11"/>
      <c r="OD386" s="11"/>
      <c r="OE386" s="11"/>
      <c r="OF386" s="11"/>
      <c r="OG386" s="11"/>
      <c r="OH386" s="16"/>
      <c r="OI386" s="16"/>
      <c r="OJ386" s="11"/>
      <c r="OK386" s="12"/>
      <c r="OL386" s="12"/>
      <c r="OM386" s="13"/>
      <c r="ON386" s="14"/>
      <c r="OO386" s="11"/>
      <c r="OP386" s="11"/>
      <c r="OQ386" s="11"/>
      <c r="OR386" s="11"/>
      <c r="OS386" s="11"/>
      <c r="OT386" s="11"/>
      <c r="OU386" s="11"/>
      <c r="OV386" s="11"/>
      <c r="OW386" s="11"/>
      <c r="OX386" s="11"/>
      <c r="OY386" s="11"/>
      <c r="OZ386" s="11"/>
      <c r="PA386" s="16"/>
      <c r="PB386" s="16"/>
    </row>
    <row r="387" spans="1:418" ht="100" customHeight="1" x14ac:dyDescent="0.75">
      <c r="A387" s="12">
        <v>3710</v>
      </c>
      <c r="B387" s="12" t="s">
        <v>3707</v>
      </c>
      <c r="C387" s="12" t="s">
        <v>7820</v>
      </c>
      <c r="D387" s="26">
        <v>1300</v>
      </c>
      <c r="E387" s="27">
        <v>1835</v>
      </c>
      <c r="F387" s="12" t="s">
        <v>8218</v>
      </c>
      <c r="G387" s="12" t="s">
        <v>8223</v>
      </c>
      <c r="H387" s="12" t="s">
        <v>8245</v>
      </c>
      <c r="I387" s="12">
        <v>1428068988</v>
      </c>
      <c r="J387" s="12">
        <v>1425908988</v>
      </c>
      <c r="K387" s="12" t="b">
        <v>0</v>
      </c>
      <c r="L387" s="12">
        <v>27</v>
      </c>
      <c r="M387" s="12" t="b">
        <v>1</v>
      </c>
      <c r="N387" s="12" t="s">
        <v>8273</v>
      </c>
      <c r="O387" s="12" t="s">
        <v>8274</v>
      </c>
      <c r="P387" s="12">
        <v>141</v>
      </c>
      <c r="Q387" s="12">
        <v>67.959999999999994</v>
      </c>
      <c r="R387" s="15">
        <v>42072.576249999998</v>
      </c>
      <c r="S387" s="15">
        <v>42097.576249999998</v>
      </c>
      <c r="T387" s="11"/>
      <c r="U387" s="12"/>
      <c r="V387" s="12"/>
      <c r="W387" s="13"/>
      <c r="X387" s="14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6"/>
      <c r="AL387" s="16"/>
      <c r="AM387" s="11"/>
      <c r="AN387" s="12"/>
      <c r="AO387" s="12"/>
      <c r="AP387" s="13"/>
      <c r="AQ387" s="14"/>
      <c r="AR387" s="11"/>
      <c r="AS387" s="11"/>
      <c r="AT387" s="11"/>
      <c r="AU387" s="11"/>
      <c r="AV387" s="11"/>
      <c r="AW387" s="11"/>
      <c r="AX387" s="11"/>
      <c r="AY387" s="11"/>
      <c r="AZ387" s="11"/>
      <c r="BA387" s="11"/>
      <c r="BB387" s="11"/>
      <c r="BC387" s="11"/>
      <c r="BD387" s="16"/>
      <c r="BE387" s="16"/>
      <c r="BF387" s="11"/>
      <c r="BG387" s="12"/>
      <c r="BH387" s="12"/>
      <c r="BI387" s="13"/>
      <c r="BJ387" s="14"/>
      <c r="BK387" s="11"/>
      <c r="BL387" s="11"/>
      <c r="BM387" s="11"/>
      <c r="BN387" s="11"/>
      <c r="BO387" s="11"/>
      <c r="BP387" s="11"/>
      <c r="BQ387" s="11"/>
      <c r="BR387" s="11"/>
      <c r="BS387" s="11"/>
      <c r="BT387" s="11"/>
      <c r="BU387" s="11"/>
      <c r="BV387" s="11"/>
      <c r="BW387" s="16"/>
      <c r="BX387" s="16"/>
      <c r="BY387" s="11"/>
      <c r="BZ387" s="12"/>
      <c r="CA387" s="12"/>
      <c r="CB387" s="13"/>
      <c r="CC387" s="14"/>
      <c r="CD387" s="11"/>
      <c r="CE387" s="11"/>
      <c r="CF387" s="11"/>
      <c r="CG387" s="11"/>
      <c r="CH387" s="11"/>
      <c r="CI387" s="11"/>
      <c r="CJ387" s="11"/>
      <c r="CK387" s="11"/>
      <c r="CL387" s="11"/>
      <c r="CM387" s="11"/>
      <c r="CN387" s="11"/>
      <c r="CO387" s="11"/>
      <c r="CP387" s="16"/>
      <c r="CQ387" s="16"/>
      <c r="CR387" s="11"/>
      <c r="CS387" s="12"/>
      <c r="CT387" s="12"/>
      <c r="CU387" s="13"/>
      <c r="CV387" s="14"/>
      <c r="CW387" s="11"/>
      <c r="CX387" s="11"/>
      <c r="CY387" s="11"/>
      <c r="CZ387" s="11"/>
      <c r="DA387" s="11"/>
      <c r="DB387" s="11"/>
      <c r="DC387" s="11"/>
      <c r="DD387" s="11"/>
      <c r="DE387" s="11"/>
      <c r="DF387" s="11"/>
      <c r="DG387" s="11"/>
      <c r="DH387" s="11"/>
      <c r="DI387" s="16"/>
      <c r="DJ387" s="16"/>
      <c r="DK387" s="11"/>
      <c r="DL387" s="12"/>
      <c r="DM387" s="12"/>
      <c r="DN387" s="13"/>
      <c r="DO387" s="14"/>
      <c r="DP387" s="11"/>
      <c r="DQ387" s="11"/>
      <c r="DR387" s="11"/>
      <c r="DS387" s="11"/>
      <c r="DT387" s="11"/>
      <c r="DU387" s="11"/>
      <c r="DV387" s="11"/>
      <c r="DW387" s="11"/>
      <c r="DX387" s="11"/>
      <c r="DY387" s="11"/>
      <c r="DZ387" s="11"/>
      <c r="EA387" s="11"/>
      <c r="EB387" s="16"/>
      <c r="EC387" s="16"/>
      <c r="ED387" s="11"/>
      <c r="EE387" s="12"/>
      <c r="EF387" s="12"/>
      <c r="EG387" s="13"/>
      <c r="EH387" s="14"/>
      <c r="EI387" s="11"/>
      <c r="EJ387" s="11"/>
      <c r="EK387" s="11"/>
      <c r="EL387" s="11"/>
      <c r="EM387" s="11"/>
      <c r="EN387" s="11"/>
      <c r="EO387" s="11"/>
      <c r="EP387" s="11"/>
      <c r="EQ387" s="11"/>
      <c r="ER387" s="11"/>
      <c r="ES387" s="11"/>
      <c r="ET387" s="11"/>
      <c r="EU387" s="16"/>
      <c r="EV387" s="16"/>
      <c r="EW387" s="11"/>
      <c r="EX387" s="12"/>
      <c r="EY387" s="12"/>
      <c r="EZ387" s="13"/>
      <c r="FA387" s="14"/>
      <c r="FB387" s="11"/>
      <c r="FC387" s="11"/>
      <c r="FD387" s="11"/>
      <c r="FE387" s="11"/>
      <c r="FF387" s="11"/>
      <c r="FG387" s="11"/>
      <c r="FH387" s="11"/>
      <c r="FI387" s="11"/>
      <c r="FJ387" s="11"/>
      <c r="FK387" s="11"/>
      <c r="FL387" s="11"/>
      <c r="FM387" s="11"/>
      <c r="FN387" s="16"/>
      <c r="FO387" s="16"/>
      <c r="FP387" s="11"/>
      <c r="FQ387" s="12"/>
      <c r="FR387" s="12"/>
      <c r="FS387" s="13"/>
      <c r="FT387" s="14"/>
      <c r="FU387" s="11"/>
      <c r="FV387" s="11"/>
      <c r="FW387" s="11"/>
      <c r="FX387" s="11"/>
      <c r="FY387" s="11"/>
      <c r="FZ387" s="11"/>
      <c r="GA387" s="11"/>
      <c r="GB387" s="11"/>
      <c r="GC387" s="11"/>
      <c r="GD387" s="11"/>
      <c r="GE387" s="11"/>
      <c r="GF387" s="11"/>
      <c r="GG387" s="16"/>
      <c r="GH387" s="16"/>
      <c r="GI387" s="11"/>
      <c r="GJ387" s="12"/>
      <c r="GK387" s="12"/>
      <c r="GL387" s="13"/>
      <c r="GM387" s="14"/>
      <c r="GN387" s="11"/>
      <c r="GO387" s="11"/>
      <c r="GP387" s="11"/>
      <c r="GQ387" s="11"/>
      <c r="GR387" s="11"/>
      <c r="GS387" s="11"/>
      <c r="GT387" s="11"/>
      <c r="GU387" s="11"/>
      <c r="GV387" s="11"/>
      <c r="GW387" s="11"/>
      <c r="GX387" s="11"/>
      <c r="GY387" s="11"/>
      <c r="GZ387" s="16"/>
      <c r="HA387" s="16"/>
      <c r="HB387" s="11"/>
      <c r="HC387" s="12"/>
      <c r="HD387" s="12"/>
      <c r="HE387" s="13"/>
      <c r="HF387" s="14"/>
      <c r="HG387" s="11"/>
      <c r="HH387" s="11"/>
      <c r="HI387" s="11"/>
      <c r="HJ387" s="11"/>
      <c r="HK387" s="11"/>
      <c r="HL387" s="11"/>
      <c r="HM387" s="11"/>
      <c r="HN387" s="11"/>
      <c r="HO387" s="11"/>
      <c r="HP387" s="11"/>
      <c r="HQ387" s="11"/>
      <c r="HR387" s="11"/>
      <c r="HS387" s="16"/>
      <c r="HT387" s="16"/>
      <c r="HU387" s="11"/>
      <c r="HV387" s="12"/>
      <c r="HW387" s="12"/>
      <c r="HX387" s="13"/>
      <c r="HY387" s="14"/>
      <c r="HZ387" s="11"/>
      <c r="IA387" s="11"/>
      <c r="IB387" s="11"/>
      <c r="IC387" s="11"/>
      <c r="ID387" s="11"/>
      <c r="IE387" s="11"/>
      <c r="IF387" s="11"/>
      <c r="IG387" s="11"/>
      <c r="IH387" s="11"/>
      <c r="II387" s="11"/>
      <c r="IJ387" s="11"/>
      <c r="IK387" s="11"/>
      <c r="IL387" s="16"/>
      <c r="IM387" s="16"/>
      <c r="IN387" s="11"/>
      <c r="IO387" s="12"/>
      <c r="IP387" s="12"/>
      <c r="IQ387" s="13"/>
      <c r="IR387" s="14"/>
      <c r="IS387" s="11"/>
      <c r="IT387" s="11"/>
      <c r="IU387" s="11"/>
      <c r="IV387" s="11"/>
      <c r="IW387" s="11"/>
      <c r="IX387" s="11"/>
      <c r="IY387" s="11"/>
      <c r="IZ387" s="11"/>
      <c r="JA387" s="11"/>
      <c r="JB387" s="11"/>
      <c r="JC387" s="11"/>
      <c r="JD387" s="11"/>
      <c r="JE387" s="16"/>
      <c r="JF387" s="16"/>
      <c r="JG387" s="11"/>
      <c r="JH387" s="12"/>
      <c r="JI387" s="12"/>
      <c r="JJ387" s="13"/>
      <c r="JK387" s="14"/>
      <c r="JL387" s="11"/>
      <c r="JM387" s="11"/>
      <c r="JN387" s="11"/>
      <c r="JO387" s="11"/>
      <c r="JP387" s="11"/>
      <c r="JQ387" s="11"/>
      <c r="JR387" s="11"/>
      <c r="JS387" s="11"/>
      <c r="JT387" s="11"/>
      <c r="JU387" s="11"/>
      <c r="JV387" s="11"/>
      <c r="JW387" s="11"/>
      <c r="JX387" s="16"/>
      <c r="JY387" s="16"/>
      <c r="JZ387" s="11"/>
      <c r="KA387" s="12"/>
      <c r="KB387" s="12"/>
      <c r="KC387" s="13"/>
      <c r="KD387" s="14"/>
      <c r="KE387" s="11"/>
      <c r="KF387" s="11"/>
      <c r="KG387" s="11"/>
      <c r="KH387" s="11"/>
      <c r="KI387" s="11"/>
      <c r="KJ387" s="11"/>
      <c r="KK387" s="11"/>
      <c r="KL387" s="11"/>
      <c r="KM387" s="11"/>
      <c r="KN387" s="11"/>
      <c r="KO387" s="11"/>
      <c r="KP387" s="11"/>
      <c r="KQ387" s="16"/>
      <c r="KR387" s="16"/>
      <c r="KS387" s="11"/>
      <c r="KT387" s="12"/>
      <c r="KU387" s="12"/>
      <c r="KV387" s="13"/>
      <c r="KW387" s="14"/>
      <c r="KX387" s="11"/>
      <c r="KY387" s="11"/>
      <c r="KZ387" s="11"/>
      <c r="LA387" s="11"/>
      <c r="LB387" s="11"/>
      <c r="LC387" s="11"/>
      <c r="LD387" s="11"/>
      <c r="LE387" s="11"/>
      <c r="LF387" s="11"/>
      <c r="LG387" s="11"/>
      <c r="LH387" s="11"/>
      <c r="LI387" s="11"/>
      <c r="LJ387" s="16"/>
      <c r="LK387" s="16"/>
      <c r="LL387" s="11"/>
      <c r="LM387" s="12"/>
      <c r="LN387" s="12"/>
      <c r="LO387" s="13"/>
      <c r="LP387" s="14"/>
      <c r="LQ387" s="11"/>
      <c r="LR387" s="11"/>
      <c r="LS387" s="11"/>
      <c r="LT387" s="11"/>
      <c r="LU387" s="11"/>
      <c r="LV387" s="11"/>
      <c r="LW387" s="11"/>
      <c r="LX387" s="11"/>
      <c r="LY387" s="11"/>
      <c r="LZ387" s="11"/>
      <c r="MA387" s="11"/>
      <c r="MB387" s="11"/>
      <c r="MC387" s="16"/>
      <c r="MD387" s="16"/>
      <c r="ME387" s="11"/>
      <c r="MF387" s="12"/>
      <c r="MG387" s="12"/>
      <c r="MH387" s="13"/>
      <c r="MI387" s="14"/>
      <c r="MJ387" s="11"/>
      <c r="MK387" s="11"/>
      <c r="ML387" s="11"/>
      <c r="MM387" s="11"/>
      <c r="MN387" s="11"/>
      <c r="MO387" s="11"/>
      <c r="MP387" s="11"/>
      <c r="MQ387" s="11"/>
      <c r="MR387" s="11"/>
      <c r="MS387" s="11"/>
      <c r="MT387" s="11"/>
      <c r="MU387" s="11"/>
      <c r="MV387" s="16"/>
      <c r="MW387" s="16"/>
      <c r="MX387" s="11"/>
      <c r="MY387" s="12"/>
      <c r="MZ387" s="12"/>
      <c r="NA387" s="13"/>
      <c r="NB387" s="14"/>
      <c r="NC387" s="11"/>
      <c r="ND387" s="11"/>
      <c r="NE387" s="11"/>
      <c r="NF387" s="11"/>
      <c r="NG387" s="11"/>
      <c r="NH387" s="11"/>
      <c r="NI387" s="11"/>
      <c r="NJ387" s="11"/>
      <c r="NK387" s="11"/>
      <c r="NL387" s="11"/>
      <c r="NM387" s="11"/>
      <c r="NN387" s="11"/>
      <c r="NO387" s="16"/>
      <c r="NP387" s="16"/>
      <c r="NQ387" s="11"/>
      <c r="NR387" s="12"/>
      <c r="NS387" s="12"/>
      <c r="NT387" s="13"/>
      <c r="NU387" s="14"/>
      <c r="NV387" s="11"/>
      <c r="NW387" s="11"/>
      <c r="NX387" s="11"/>
      <c r="NY387" s="11"/>
      <c r="NZ387" s="11"/>
      <c r="OA387" s="11"/>
      <c r="OB387" s="11"/>
      <c r="OC387" s="11"/>
      <c r="OD387" s="11"/>
      <c r="OE387" s="11"/>
      <c r="OF387" s="11"/>
      <c r="OG387" s="11"/>
      <c r="OH387" s="16"/>
      <c r="OI387" s="16"/>
      <c r="OJ387" s="11"/>
      <c r="OK387" s="12"/>
      <c r="OL387" s="12"/>
      <c r="OM387" s="13"/>
      <c r="ON387" s="14"/>
      <c r="OO387" s="11"/>
      <c r="OP387" s="11"/>
      <c r="OQ387" s="11"/>
      <c r="OR387" s="11"/>
      <c r="OS387" s="11"/>
      <c r="OT387" s="11"/>
      <c r="OU387" s="11"/>
      <c r="OV387" s="11"/>
      <c r="OW387" s="11"/>
      <c r="OX387" s="11"/>
      <c r="OY387" s="11"/>
      <c r="OZ387" s="11"/>
      <c r="PA387" s="16"/>
      <c r="PB387" s="16"/>
    </row>
    <row r="388" spans="1:418" ht="100" customHeight="1" x14ac:dyDescent="0.75">
      <c r="A388" s="12">
        <v>3711</v>
      </c>
      <c r="B388" s="12" t="s">
        <v>3708</v>
      </c>
      <c r="C388" s="12" t="s">
        <v>7821</v>
      </c>
      <c r="D388" s="26">
        <v>500</v>
      </c>
      <c r="E388" s="27">
        <v>570</v>
      </c>
      <c r="F388" s="12" t="s">
        <v>8218</v>
      </c>
      <c r="G388" s="12" t="s">
        <v>8223</v>
      </c>
      <c r="H388" s="12" t="s">
        <v>8245</v>
      </c>
      <c r="I388" s="12">
        <v>1402848000</v>
      </c>
      <c r="J388" s="12">
        <v>1400606573</v>
      </c>
      <c r="K388" s="12" t="b">
        <v>0</v>
      </c>
      <c r="L388" s="12">
        <v>21</v>
      </c>
      <c r="M388" s="12" t="b">
        <v>1</v>
      </c>
      <c r="N388" s="12" t="s">
        <v>8273</v>
      </c>
      <c r="O388" s="12" t="s">
        <v>8274</v>
      </c>
      <c r="P388" s="12">
        <v>114</v>
      </c>
      <c r="Q388" s="12">
        <v>27.14</v>
      </c>
      <c r="R388" s="15">
        <v>41779.724224537036</v>
      </c>
      <c r="S388" s="15">
        <v>41805.666666666664</v>
      </c>
      <c r="T388" s="11"/>
      <c r="U388" s="12"/>
      <c r="V388" s="12"/>
      <c r="W388" s="13"/>
      <c r="X388" s="14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6"/>
      <c r="AL388" s="16"/>
      <c r="AM388" s="11"/>
      <c r="AN388" s="12"/>
      <c r="AO388" s="12"/>
      <c r="AP388" s="13"/>
      <c r="AQ388" s="14"/>
      <c r="AR388" s="11"/>
      <c r="AS388" s="11"/>
      <c r="AT388" s="11"/>
      <c r="AU388" s="11"/>
      <c r="AV388" s="11"/>
      <c r="AW388" s="11"/>
      <c r="AX388" s="11"/>
      <c r="AY388" s="11"/>
      <c r="AZ388" s="11"/>
      <c r="BA388" s="11"/>
      <c r="BB388" s="11"/>
      <c r="BC388" s="11"/>
      <c r="BD388" s="16"/>
      <c r="BE388" s="16"/>
      <c r="BF388" s="11"/>
      <c r="BG388" s="12"/>
      <c r="BH388" s="12"/>
      <c r="BI388" s="13"/>
      <c r="BJ388" s="14"/>
      <c r="BK388" s="11"/>
      <c r="BL388" s="11"/>
      <c r="BM388" s="11"/>
      <c r="BN388" s="11"/>
      <c r="BO388" s="11"/>
      <c r="BP388" s="11"/>
      <c r="BQ388" s="11"/>
      <c r="BR388" s="11"/>
      <c r="BS388" s="11"/>
      <c r="BT388" s="11"/>
      <c r="BU388" s="11"/>
      <c r="BV388" s="11"/>
      <c r="BW388" s="16"/>
      <c r="BX388" s="16"/>
      <c r="BY388" s="11"/>
      <c r="BZ388" s="12"/>
      <c r="CA388" s="12"/>
      <c r="CB388" s="13"/>
      <c r="CC388" s="14"/>
      <c r="CD388" s="11"/>
      <c r="CE388" s="11"/>
      <c r="CF388" s="11"/>
      <c r="CG388" s="11"/>
      <c r="CH388" s="11"/>
      <c r="CI388" s="11"/>
      <c r="CJ388" s="11"/>
      <c r="CK388" s="11"/>
      <c r="CL388" s="11"/>
      <c r="CM388" s="11"/>
      <c r="CN388" s="11"/>
      <c r="CO388" s="11"/>
      <c r="CP388" s="16"/>
      <c r="CQ388" s="16"/>
      <c r="CR388" s="11"/>
      <c r="CS388" s="12"/>
      <c r="CT388" s="12"/>
      <c r="CU388" s="13"/>
      <c r="CV388" s="14"/>
      <c r="CW388" s="11"/>
      <c r="CX388" s="11"/>
      <c r="CY388" s="11"/>
      <c r="CZ388" s="11"/>
      <c r="DA388" s="11"/>
      <c r="DB388" s="11"/>
      <c r="DC388" s="11"/>
      <c r="DD388" s="11"/>
      <c r="DE388" s="11"/>
      <c r="DF388" s="11"/>
      <c r="DG388" s="11"/>
      <c r="DH388" s="11"/>
      <c r="DI388" s="16"/>
      <c r="DJ388" s="16"/>
      <c r="DK388" s="11"/>
      <c r="DL388" s="12"/>
      <c r="DM388" s="12"/>
      <c r="DN388" s="13"/>
      <c r="DO388" s="14"/>
      <c r="DP388" s="11"/>
      <c r="DQ388" s="11"/>
      <c r="DR388" s="11"/>
      <c r="DS388" s="11"/>
      <c r="DT388" s="11"/>
      <c r="DU388" s="11"/>
      <c r="DV388" s="11"/>
      <c r="DW388" s="11"/>
      <c r="DX388" s="11"/>
      <c r="DY388" s="11"/>
      <c r="DZ388" s="11"/>
      <c r="EA388" s="11"/>
      <c r="EB388" s="16"/>
      <c r="EC388" s="16"/>
      <c r="ED388" s="11"/>
      <c r="EE388" s="12"/>
      <c r="EF388" s="12"/>
      <c r="EG388" s="13"/>
      <c r="EH388" s="14"/>
      <c r="EI388" s="11"/>
      <c r="EJ388" s="11"/>
      <c r="EK388" s="11"/>
      <c r="EL388" s="11"/>
      <c r="EM388" s="11"/>
      <c r="EN388" s="11"/>
      <c r="EO388" s="11"/>
      <c r="EP388" s="11"/>
      <c r="EQ388" s="11"/>
      <c r="ER388" s="11"/>
      <c r="ES388" s="11"/>
      <c r="ET388" s="11"/>
      <c r="EU388" s="16"/>
      <c r="EV388" s="16"/>
      <c r="EW388" s="11"/>
      <c r="EX388" s="12"/>
      <c r="EY388" s="12"/>
      <c r="EZ388" s="13"/>
      <c r="FA388" s="14"/>
      <c r="FB388" s="11"/>
      <c r="FC388" s="11"/>
      <c r="FD388" s="11"/>
      <c r="FE388" s="11"/>
      <c r="FF388" s="11"/>
      <c r="FG388" s="11"/>
      <c r="FH388" s="11"/>
      <c r="FI388" s="11"/>
      <c r="FJ388" s="11"/>
      <c r="FK388" s="11"/>
      <c r="FL388" s="11"/>
      <c r="FM388" s="11"/>
      <c r="FN388" s="16"/>
      <c r="FO388" s="16"/>
      <c r="FP388" s="11"/>
      <c r="FQ388" s="12"/>
      <c r="FR388" s="12"/>
      <c r="FS388" s="13"/>
      <c r="FT388" s="14"/>
      <c r="FU388" s="11"/>
      <c r="FV388" s="11"/>
      <c r="FW388" s="11"/>
      <c r="FX388" s="11"/>
      <c r="FY388" s="11"/>
      <c r="FZ388" s="11"/>
      <c r="GA388" s="11"/>
      <c r="GB388" s="11"/>
      <c r="GC388" s="11"/>
      <c r="GD388" s="11"/>
      <c r="GE388" s="11"/>
      <c r="GF388" s="11"/>
      <c r="GG388" s="16"/>
      <c r="GH388" s="16"/>
      <c r="GI388" s="11"/>
      <c r="GJ388" s="12"/>
      <c r="GK388" s="12"/>
      <c r="GL388" s="13"/>
      <c r="GM388" s="14"/>
      <c r="GN388" s="11"/>
      <c r="GO388" s="11"/>
      <c r="GP388" s="11"/>
      <c r="GQ388" s="11"/>
      <c r="GR388" s="11"/>
      <c r="GS388" s="11"/>
      <c r="GT388" s="11"/>
      <c r="GU388" s="11"/>
      <c r="GV388" s="11"/>
      <c r="GW388" s="11"/>
      <c r="GX388" s="11"/>
      <c r="GY388" s="11"/>
      <c r="GZ388" s="16"/>
      <c r="HA388" s="16"/>
      <c r="HB388" s="11"/>
      <c r="HC388" s="12"/>
      <c r="HD388" s="12"/>
      <c r="HE388" s="13"/>
      <c r="HF388" s="14"/>
      <c r="HG388" s="11"/>
      <c r="HH388" s="11"/>
      <c r="HI388" s="11"/>
      <c r="HJ388" s="11"/>
      <c r="HK388" s="11"/>
      <c r="HL388" s="11"/>
      <c r="HM388" s="11"/>
      <c r="HN388" s="11"/>
      <c r="HO388" s="11"/>
      <c r="HP388" s="11"/>
      <c r="HQ388" s="11"/>
      <c r="HR388" s="11"/>
      <c r="HS388" s="16"/>
      <c r="HT388" s="16"/>
      <c r="HU388" s="11"/>
      <c r="HV388" s="12"/>
      <c r="HW388" s="12"/>
      <c r="HX388" s="13"/>
      <c r="HY388" s="14"/>
      <c r="HZ388" s="11"/>
      <c r="IA388" s="11"/>
      <c r="IB388" s="11"/>
      <c r="IC388" s="11"/>
      <c r="ID388" s="11"/>
      <c r="IE388" s="11"/>
      <c r="IF388" s="11"/>
      <c r="IG388" s="11"/>
      <c r="IH388" s="11"/>
      <c r="II388" s="11"/>
      <c r="IJ388" s="11"/>
      <c r="IK388" s="11"/>
      <c r="IL388" s="16"/>
      <c r="IM388" s="16"/>
      <c r="IN388" s="11"/>
      <c r="IO388" s="12"/>
      <c r="IP388" s="12"/>
      <c r="IQ388" s="13"/>
      <c r="IR388" s="14"/>
      <c r="IS388" s="11"/>
      <c r="IT388" s="11"/>
      <c r="IU388" s="11"/>
      <c r="IV388" s="11"/>
      <c r="IW388" s="11"/>
      <c r="IX388" s="11"/>
      <c r="IY388" s="11"/>
      <c r="IZ388" s="11"/>
      <c r="JA388" s="11"/>
      <c r="JB388" s="11"/>
      <c r="JC388" s="11"/>
      <c r="JD388" s="11"/>
      <c r="JE388" s="16"/>
      <c r="JF388" s="16"/>
      <c r="JG388" s="11"/>
      <c r="JH388" s="12"/>
      <c r="JI388" s="12"/>
      <c r="JJ388" s="13"/>
      <c r="JK388" s="14"/>
      <c r="JL388" s="11"/>
      <c r="JM388" s="11"/>
      <c r="JN388" s="11"/>
      <c r="JO388" s="11"/>
      <c r="JP388" s="11"/>
      <c r="JQ388" s="11"/>
      <c r="JR388" s="11"/>
      <c r="JS388" s="11"/>
      <c r="JT388" s="11"/>
      <c r="JU388" s="11"/>
      <c r="JV388" s="11"/>
      <c r="JW388" s="11"/>
      <c r="JX388" s="16"/>
      <c r="JY388" s="16"/>
      <c r="JZ388" s="11"/>
      <c r="KA388" s="12"/>
      <c r="KB388" s="12"/>
      <c r="KC388" s="13"/>
      <c r="KD388" s="14"/>
      <c r="KE388" s="11"/>
      <c r="KF388" s="11"/>
      <c r="KG388" s="11"/>
      <c r="KH388" s="11"/>
      <c r="KI388" s="11"/>
      <c r="KJ388" s="11"/>
      <c r="KK388" s="11"/>
      <c r="KL388" s="11"/>
      <c r="KM388" s="11"/>
      <c r="KN388" s="11"/>
      <c r="KO388" s="11"/>
      <c r="KP388" s="11"/>
      <c r="KQ388" s="16"/>
      <c r="KR388" s="16"/>
      <c r="KS388" s="11"/>
      <c r="KT388" s="12"/>
      <c r="KU388" s="12"/>
      <c r="KV388" s="13"/>
      <c r="KW388" s="14"/>
      <c r="KX388" s="11"/>
      <c r="KY388" s="11"/>
      <c r="KZ388" s="11"/>
      <c r="LA388" s="11"/>
      <c r="LB388" s="11"/>
      <c r="LC388" s="11"/>
      <c r="LD388" s="11"/>
      <c r="LE388" s="11"/>
      <c r="LF388" s="11"/>
      <c r="LG388" s="11"/>
      <c r="LH388" s="11"/>
      <c r="LI388" s="11"/>
      <c r="LJ388" s="16"/>
      <c r="LK388" s="16"/>
      <c r="LL388" s="11"/>
      <c r="LM388" s="12"/>
      <c r="LN388" s="12"/>
      <c r="LO388" s="13"/>
      <c r="LP388" s="14"/>
      <c r="LQ388" s="11"/>
      <c r="LR388" s="11"/>
      <c r="LS388" s="11"/>
      <c r="LT388" s="11"/>
      <c r="LU388" s="11"/>
      <c r="LV388" s="11"/>
      <c r="LW388" s="11"/>
      <c r="LX388" s="11"/>
      <c r="LY388" s="11"/>
      <c r="LZ388" s="11"/>
      <c r="MA388" s="11"/>
      <c r="MB388" s="11"/>
      <c r="MC388" s="16"/>
      <c r="MD388" s="16"/>
      <c r="ME388" s="11"/>
      <c r="MF388" s="12"/>
      <c r="MG388" s="12"/>
      <c r="MH388" s="13"/>
      <c r="MI388" s="14"/>
      <c r="MJ388" s="11"/>
      <c r="MK388" s="11"/>
      <c r="ML388" s="11"/>
      <c r="MM388" s="11"/>
      <c r="MN388" s="11"/>
      <c r="MO388" s="11"/>
      <c r="MP388" s="11"/>
      <c r="MQ388" s="11"/>
      <c r="MR388" s="11"/>
      <c r="MS388" s="11"/>
      <c r="MT388" s="11"/>
      <c r="MU388" s="11"/>
      <c r="MV388" s="16"/>
      <c r="MW388" s="16"/>
      <c r="MX388" s="11"/>
      <c r="MY388" s="12"/>
      <c r="MZ388" s="12"/>
      <c r="NA388" s="13"/>
      <c r="NB388" s="14"/>
      <c r="NC388" s="11"/>
      <c r="ND388" s="11"/>
      <c r="NE388" s="11"/>
      <c r="NF388" s="11"/>
      <c r="NG388" s="11"/>
      <c r="NH388" s="11"/>
      <c r="NI388" s="11"/>
      <c r="NJ388" s="11"/>
      <c r="NK388" s="11"/>
      <c r="NL388" s="11"/>
      <c r="NM388" s="11"/>
      <c r="NN388" s="11"/>
      <c r="NO388" s="16"/>
      <c r="NP388" s="16"/>
      <c r="NQ388" s="11"/>
      <c r="NR388" s="12"/>
      <c r="NS388" s="12"/>
      <c r="NT388" s="13"/>
      <c r="NU388" s="14"/>
      <c r="NV388" s="11"/>
      <c r="NW388" s="11"/>
      <c r="NX388" s="11"/>
      <c r="NY388" s="11"/>
      <c r="NZ388" s="11"/>
      <c r="OA388" s="11"/>
      <c r="OB388" s="11"/>
      <c r="OC388" s="11"/>
      <c r="OD388" s="11"/>
      <c r="OE388" s="11"/>
      <c r="OF388" s="11"/>
      <c r="OG388" s="11"/>
      <c r="OH388" s="16"/>
      <c r="OI388" s="16"/>
      <c r="OJ388" s="11"/>
      <c r="OK388" s="12"/>
      <c r="OL388" s="12"/>
      <c r="OM388" s="13"/>
      <c r="ON388" s="14"/>
      <c r="OO388" s="11"/>
      <c r="OP388" s="11"/>
      <c r="OQ388" s="11"/>
      <c r="OR388" s="11"/>
      <c r="OS388" s="11"/>
      <c r="OT388" s="11"/>
      <c r="OU388" s="11"/>
      <c r="OV388" s="11"/>
      <c r="OW388" s="11"/>
      <c r="OX388" s="11"/>
      <c r="OY388" s="11"/>
      <c r="OZ388" s="11"/>
      <c r="PA388" s="16"/>
      <c r="PB388" s="16"/>
    </row>
    <row r="389" spans="1:418" ht="100" customHeight="1" x14ac:dyDescent="0.75">
      <c r="A389" s="12">
        <v>3712</v>
      </c>
      <c r="B389" s="12" t="s">
        <v>3709</v>
      </c>
      <c r="C389" s="12" t="s">
        <v>7822</v>
      </c>
      <c r="D389" s="26">
        <v>7500</v>
      </c>
      <c r="E389" s="27">
        <v>11530</v>
      </c>
      <c r="F389" s="12" t="s">
        <v>8218</v>
      </c>
      <c r="G389" s="12" t="s">
        <v>8223</v>
      </c>
      <c r="H389" s="12" t="s">
        <v>8245</v>
      </c>
      <c r="I389" s="12">
        <v>1433055540</v>
      </c>
      <c r="J389" s="12">
        <v>1431230867</v>
      </c>
      <c r="K389" s="12" t="b">
        <v>0</v>
      </c>
      <c r="L389" s="12">
        <v>104</v>
      </c>
      <c r="M389" s="12" t="b">
        <v>1</v>
      </c>
      <c r="N389" s="12" t="s">
        <v>8273</v>
      </c>
      <c r="O389" s="12" t="s">
        <v>8274</v>
      </c>
      <c r="P389" s="12">
        <v>154</v>
      </c>
      <c r="Q389" s="12">
        <v>110.87</v>
      </c>
      <c r="R389" s="15">
        <v>42134.172071759262</v>
      </c>
      <c r="S389" s="15">
        <v>42155.290972222225</v>
      </c>
      <c r="T389" s="11"/>
      <c r="U389" s="12"/>
      <c r="V389" s="12"/>
      <c r="W389" s="13"/>
      <c r="X389" s="14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6"/>
      <c r="AL389" s="16"/>
      <c r="AM389" s="11"/>
      <c r="AN389" s="12"/>
      <c r="AO389" s="12"/>
      <c r="AP389" s="13"/>
      <c r="AQ389" s="14"/>
      <c r="AR389" s="11"/>
      <c r="AS389" s="11"/>
      <c r="AT389" s="11"/>
      <c r="AU389" s="11"/>
      <c r="AV389" s="11"/>
      <c r="AW389" s="11"/>
      <c r="AX389" s="11"/>
      <c r="AY389" s="11"/>
      <c r="AZ389" s="11"/>
      <c r="BA389" s="11"/>
      <c r="BB389" s="11"/>
      <c r="BC389" s="11"/>
      <c r="BD389" s="16"/>
      <c r="BE389" s="16"/>
      <c r="BF389" s="11"/>
      <c r="BG389" s="12"/>
      <c r="BH389" s="12"/>
      <c r="BI389" s="13"/>
      <c r="BJ389" s="14"/>
      <c r="BK389" s="11"/>
      <c r="BL389" s="11"/>
      <c r="BM389" s="11"/>
      <c r="BN389" s="11"/>
      <c r="BO389" s="11"/>
      <c r="BP389" s="11"/>
      <c r="BQ389" s="11"/>
      <c r="BR389" s="11"/>
      <c r="BS389" s="11"/>
      <c r="BT389" s="11"/>
      <c r="BU389" s="11"/>
      <c r="BV389" s="11"/>
      <c r="BW389" s="16"/>
      <c r="BX389" s="16"/>
      <c r="BY389" s="11"/>
      <c r="BZ389" s="12"/>
      <c r="CA389" s="12"/>
      <c r="CB389" s="13"/>
      <c r="CC389" s="14"/>
      <c r="CD389" s="11"/>
      <c r="CE389" s="11"/>
      <c r="CF389" s="11"/>
      <c r="CG389" s="11"/>
      <c r="CH389" s="11"/>
      <c r="CI389" s="11"/>
      <c r="CJ389" s="11"/>
      <c r="CK389" s="11"/>
      <c r="CL389" s="11"/>
      <c r="CM389" s="11"/>
      <c r="CN389" s="11"/>
      <c r="CO389" s="11"/>
      <c r="CP389" s="16"/>
      <c r="CQ389" s="16"/>
      <c r="CR389" s="11"/>
      <c r="CS389" s="12"/>
      <c r="CT389" s="12"/>
      <c r="CU389" s="13"/>
      <c r="CV389" s="14"/>
      <c r="CW389" s="11"/>
      <c r="CX389" s="11"/>
      <c r="CY389" s="11"/>
      <c r="CZ389" s="11"/>
      <c r="DA389" s="11"/>
      <c r="DB389" s="11"/>
      <c r="DC389" s="11"/>
      <c r="DD389" s="11"/>
      <c r="DE389" s="11"/>
      <c r="DF389" s="11"/>
      <c r="DG389" s="11"/>
      <c r="DH389" s="11"/>
      <c r="DI389" s="16"/>
      <c r="DJ389" s="16"/>
      <c r="DK389" s="11"/>
      <c r="DL389" s="12"/>
      <c r="DM389" s="12"/>
      <c r="DN389" s="13"/>
      <c r="DO389" s="14"/>
      <c r="DP389" s="11"/>
      <c r="DQ389" s="11"/>
      <c r="DR389" s="11"/>
      <c r="DS389" s="11"/>
      <c r="DT389" s="11"/>
      <c r="DU389" s="11"/>
      <c r="DV389" s="11"/>
      <c r="DW389" s="11"/>
      <c r="DX389" s="11"/>
      <c r="DY389" s="11"/>
      <c r="DZ389" s="11"/>
      <c r="EA389" s="11"/>
      <c r="EB389" s="16"/>
      <c r="EC389" s="16"/>
      <c r="ED389" s="11"/>
      <c r="EE389" s="12"/>
      <c r="EF389" s="12"/>
      <c r="EG389" s="13"/>
      <c r="EH389" s="14"/>
      <c r="EI389" s="11"/>
      <c r="EJ389" s="11"/>
      <c r="EK389" s="11"/>
      <c r="EL389" s="11"/>
      <c r="EM389" s="11"/>
      <c r="EN389" s="11"/>
      <c r="EO389" s="11"/>
      <c r="EP389" s="11"/>
      <c r="EQ389" s="11"/>
      <c r="ER389" s="11"/>
      <c r="ES389" s="11"/>
      <c r="ET389" s="11"/>
      <c r="EU389" s="16"/>
      <c r="EV389" s="16"/>
      <c r="EW389" s="11"/>
      <c r="EX389" s="12"/>
      <c r="EY389" s="12"/>
      <c r="EZ389" s="13"/>
      <c r="FA389" s="14"/>
      <c r="FB389" s="11"/>
      <c r="FC389" s="11"/>
      <c r="FD389" s="11"/>
      <c r="FE389" s="11"/>
      <c r="FF389" s="11"/>
      <c r="FG389" s="11"/>
      <c r="FH389" s="11"/>
      <c r="FI389" s="11"/>
      <c r="FJ389" s="11"/>
      <c r="FK389" s="11"/>
      <c r="FL389" s="11"/>
      <c r="FM389" s="11"/>
      <c r="FN389" s="16"/>
      <c r="FO389" s="16"/>
      <c r="FP389" s="11"/>
      <c r="FQ389" s="12"/>
      <c r="FR389" s="12"/>
      <c r="FS389" s="13"/>
      <c r="FT389" s="14"/>
      <c r="FU389" s="11"/>
      <c r="FV389" s="11"/>
      <c r="FW389" s="11"/>
      <c r="FX389" s="11"/>
      <c r="FY389" s="11"/>
      <c r="FZ389" s="11"/>
      <c r="GA389" s="11"/>
      <c r="GB389" s="11"/>
      <c r="GC389" s="11"/>
      <c r="GD389" s="11"/>
      <c r="GE389" s="11"/>
      <c r="GF389" s="11"/>
      <c r="GG389" s="16"/>
      <c r="GH389" s="16"/>
      <c r="GI389" s="11"/>
      <c r="GJ389" s="12"/>
      <c r="GK389" s="12"/>
      <c r="GL389" s="13"/>
      <c r="GM389" s="14"/>
      <c r="GN389" s="11"/>
      <c r="GO389" s="11"/>
      <c r="GP389" s="11"/>
      <c r="GQ389" s="11"/>
      <c r="GR389" s="11"/>
      <c r="GS389" s="11"/>
      <c r="GT389" s="11"/>
      <c r="GU389" s="11"/>
      <c r="GV389" s="11"/>
      <c r="GW389" s="11"/>
      <c r="GX389" s="11"/>
      <c r="GY389" s="11"/>
      <c r="GZ389" s="16"/>
      <c r="HA389" s="16"/>
      <c r="HB389" s="11"/>
      <c r="HC389" s="12"/>
      <c r="HD389" s="12"/>
      <c r="HE389" s="13"/>
      <c r="HF389" s="14"/>
      <c r="HG389" s="11"/>
      <c r="HH389" s="11"/>
      <c r="HI389" s="11"/>
      <c r="HJ389" s="11"/>
      <c r="HK389" s="11"/>
      <c r="HL389" s="11"/>
      <c r="HM389" s="11"/>
      <c r="HN389" s="11"/>
      <c r="HO389" s="11"/>
      <c r="HP389" s="11"/>
      <c r="HQ389" s="11"/>
      <c r="HR389" s="11"/>
      <c r="HS389" s="16"/>
      <c r="HT389" s="16"/>
      <c r="HU389" s="11"/>
      <c r="HV389" s="12"/>
      <c r="HW389" s="12"/>
      <c r="HX389" s="13"/>
      <c r="HY389" s="14"/>
      <c r="HZ389" s="11"/>
      <c r="IA389" s="11"/>
      <c r="IB389" s="11"/>
      <c r="IC389" s="11"/>
      <c r="ID389" s="11"/>
      <c r="IE389" s="11"/>
      <c r="IF389" s="11"/>
      <c r="IG389" s="11"/>
      <c r="IH389" s="11"/>
      <c r="II389" s="11"/>
      <c r="IJ389" s="11"/>
      <c r="IK389" s="11"/>
      <c r="IL389" s="16"/>
      <c r="IM389" s="16"/>
      <c r="IN389" s="11"/>
      <c r="IO389" s="12"/>
      <c r="IP389" s="12"/>
      <c r="IQ389" s="13"/>
      <c r="IR389" s="14"/>
      <c r="IS389" s="11"/>
      <c r="IT389" s="11"/>
      <c r="IU389" s="11"/>
      <c r="IV389" s="11"/>
      <c r="IW389" s="11"/>
      <c r="IX389" s="11"/>
      <c r="IY389" s="11"/>
      <c r="IZ389" s="11"/>
      <c r="JA389" s="11"/>
      <c r="JB389" s="11"/>
      <c r="JC389" s="11"/>
      <c r="JD389" s="11"/>
      <c r="JE389" s="16"/>
      <c r="JF389" s="16"/>
      <c r="JG389" s="11"/>
      <c r="JH389" s="12"/>
      <c r="JI389" s="12"/>
      <c r="JJ389" s="13"/>
      <c r="JK389" s="14"/>
      <c r="JL389" s="11"/>
      <c r="JM389" s="11"/>
      <c r="JN389" s="11"/>
      <c r="JO389" s="11"/>
      <c r="JP389" s="11"/>
      <c r="JQ389" s="11"/>
      <c r="JR389" s="11"/>
      <c r="JS389" s="11"/>
      <c r="JT389" s="11"/>
      <c r="JU389" s="11"/>
      <c r="JV389" s="11"/>
      <c r="JW389" s="11"/>
      <c r="JX389" s="16"/>
      <c r="JY389" s="16"/>
      <c r="JZ389" s="11"/>
      <c r="KA389" s="12"/>
      <c r="KB389" s="12"/>
      <c r="KC389" s="13"/>
      <c r="KD389" s="14"/>
      <c r="KE389" s="11"/>
      <c r="KF389" s="11"/>
      <c r="KG389" s="11"/>
      <c r="KH389" s="11"/>
      <c r="KI389" s="11"/>
      <c r="KJ389" s="11"/>
      <c r="KK389" s="11"/>
      <c r="KL389" s="11"/>
      <c r="KM389" s="11"/>
      <c r="KN389" s="11"/>
      <c r="KO389" s="11"/>
      <c r="KP389" s="11"/>
      <c r="KQ389" s="16"/>
      <c r="KR389" s="16"/>
      <c r="KS389" s="11"/>
      <c r="KT389" s="12"/>
      <c r="KU389" s="12"/>
      <c r="KV389" s="13"/>
      <c r="KW389" s="14"/>
      <c r="KX389" s="11"/>
      <c r="KY389" s="11"/>
      <c r="KZ389" s="11"/>
      <c r="LA389" s="11"/>
      <c r="LB389" s="11"/>
      <c r="LC389" s="11"/>
      <c r="LD389" s="11"/>
      <c r="LE389" s="11"/>
      <c r="LF389" s="11"/>
      <c r="LG389" s="11"/>
      <c r="LH389" s="11"/>
      <c r="LI389" s="11"/>
      <c r="LJ389" s="16"/>
      <c r="LK389" s="16"/>
      <c r="LL389" s="11"/>
      <c r="LM389" s="12"/>
      <c r="LN389" s="12"/>
      <c r="LO389" s="13"/>
      <c r="LP389" s="14"/>
      <c r="LQ389" s="11"/>
      <c r="LR389" s="11"/>
      <c r="LS389" s="11"/>
      <c r="LT389" s="11"/>
      <c r="LU389" s="11"/>
      <c r="LV389" s="11"/>
      <c r="LW389" s="11"/>
      <c r="LX389" s="11"/>
      <c r="LY389" s="11"/>
      <c r="LZ389" s="11"/>
      <c r="MA389" s="11"/>
      <c r="MB389" s="11"/>
      <c r="MC389" s="16"/>
      <c r="MD389" s="16"/>
      <c r="ME389" s="11"/>
      <c r="MF389" s="12"/>
      <c r="MG389" s="12"/>
      <c r="MH389" s="13"/>
      <c r="MI389" s="14"/>
      <c r="MJ389" s="11"/>
      <c r="MK389" s="11"/>
      <c r="ML389" s="11"/>
      <c r="MM389" s="11"/>
      <c r="MN389" s="11"/>
      <c r="MO389" s="11"/>
      <c r="MP389" s="11"/>
      <c r="MQ389" s="11"/>
      <c r="MR389" s="11"/>
      <c r="MS389" s="11"/>
      <c r="MT389" s="11"/>
      <c r="MU389" s="11"/>
      <c r="MV389" s="16"/>
      <c r="MW389" s="16"/>
      <c r="MX389" s="11"/>
      <c r="MY389" s="12"/>
      <c r="MZ389" s="12"/>
      <c r="NA389" s="13"/>
      <c r="NB389" s="14"/>
      <c r="NC389" s="11"/>
      <c r="ND389" s="11"/>
      <c r="NE389" s="11"/>
      <c r="NF389" s="11"/>
      <c r="NG389" s="11"/>
      <c r="NH389" s="11"/>
      <c r="NI389" s="11"/>
      <c r="NJ389" s="11"/>
      <c r="NK389" s="11"/>
      <c r="NL389" s="11"/>
      <c r="NM389" s="11"/>
      <c r="NN389" s="11"/>
      <c r="NO389" s="16"/>
      <c r="NP389" s="16"/>
      <c r="NQ389" s="11"/>
      <c r="NR389" s="12"/>
      <c r="NS389" s="12"/>
      <c r="NT389" s="13"/>
      <c r="NU389" s="14"/>
      <c r="NV389" s="11"/>
      <c r="NW389" s="11"/>
      <c r="NX389" s="11"/>
      <c r="NY389" s="11"/>
      <c r="NZ389" s="11"/>
      <c r="OA389" s="11"/>
      <c r="OB389" s="11"/>
      <c r="OC389" s="11"/>
      <c r="OD389" s="11"/>
      <c r="OE389" s="11"/>
      <c r="OF389" s="11"/>
      <c r="OG389" s="11"/>
      <c r="OH389" s="16"/>
      <c r="OI389" s="16"/>
      <c r="OJ389" s="11"/>
      <c r="OK389" s="12"/>
      <c r="OL389" s="12"/>
      <c r="OM389" s="13"/>
      <c r="ON389" s="14"/>
      <c r="OO389" s="11"/>
      <c r="OP389" s="11"/>
      <c r="OQ389" s="11"/>
      <c r="OR389" s="11"/>
      <c r="OS389" s="11"/>
      <c r="OT389" s="11"/>
      <c r="OU389" s="11"/>
      <c r="OV389" s="11"/>
      <c r="OW389" s="11"/>
      <c r="OX389" s="11"/>
      <c r="OY389" s="11"/>
      <c r="OZ389" s="11"/>
      <c r="PA389" s="16"/>
      <c r="PB389" s="16"/>
    </row>
    <row r="390" spans="1:418" ht="100" customHeight="1" x14ac:dyDescent="0.75">
      <c r="A390" s="12">
        <v>3713</v>
      </c>
      <c r="B390" s="12" t="s">
        <v>3710</v>
      </c>
      <c r="C390" s="12" t="s">
        <v>7823</v>
      </c>
      <c r="D390" s="26">
        <v>2000</v>
      </c>
      <c r="E390" s="27">
        <v>2030</v>
      </c>
      <c r="F390" s="12" t="s">
        <v>8218</v>
      </c>
      <c r="G390" s="12" t="s">
        <v>8223</v>
      </c>
      <c r="H390" s="12" t="s">
        <v>8245</v>
      </c>
      <c r="I390" s="12">
        <v>1465062166</v>
      </c>
      <c r="J390" s="12">
        <v>1463334166</v>
      </c>
      <c r="K390" s="12" t="b">
        <v>0</v>
      </c>
      <c r="L390" s="12">
        <v>19</v>
      </c>
      <c r="M390" s="12" t="b">
        <v>1</v>
      </c>
      <c r="N390" s="12" t="s">
        <v>8273</v>
      </c>
      <c r="O390" s="12" t="s">
        <v>8274</v>
      </c>
      <c r="P390" s="12">
        <v>102</v>
      </c>
      <c r="Q390" s="12">
        <v>106.84</v>
      </c>
      <c r="R390" s="15">
        <v>42505.738032407404</v>
      </c>
      <c r="S390" s="15">
        <v>42525.738032407404</v>
      </c>
      <c r="T390" s="11"/>
      <c r="U390" s="12"/>
      <c r="V390" s="12"/>
      <c r="W390" s="13"/>
      <c r="X390" s="14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6"/>
      <c r="AL390" s="16"/>
      <c r="AM390" s="11"/>
      <c r="AN390" s="12"/>
      <c r="AO390" s="12"/>
      <c r="AP390" s="13"/>
      <c r="AQ390" s="14"/>
      <c r="AR390" s="11"/>
      <c r="AS390" s="11"/>
      <c r="AT390" s="11"/>
      <c r="AU390" s="11"/>
      <c r="AV390" s="11"/>
      <c r="AW390" s="11"/>
      <c r="AX390" s="11"/>
      <c r="AY390" s="11"/>
      <c r="AZ390" s="11"/>
      <c r="BA390" s="11"/>
      <c r="BB390" s="11"/>
      <c r="BC390" s="11"/>
      <c r="BD390" s="16"/>
      <c r="BE390" s="16"/>
      <c r="BF390" s="11"/>
      <c r="BG390" s="12"/>
      <c r="BH390" s="12"/>
      <c r="BI390" s="13"/>
      <c r="BJ390" s="14"/>
      <c r="BK390" s="11"/>
      <c r="BL390" s="11"/>
      <c r="BM390" s="11"/>
      <c r="BN390" s="11"/>
      <c r="BO390" s="11"/>
      <c r="BP390" s="11"/>
      <c r="BQ390" s="11"/>
      <c r="BR390" s="11"/>
      <c r="BS390" s="11"/>
      <c r="BT390" s="11"/>
      <c r="BU390" s="11"/>
      <c r="BV390" s="11"/>
      <c r="BW390" s="16"/>
      <c r="BX390" s="16"/>
      <c r="BY390" s="11"/>
      <c r="BZ390" s="12"/>
      <c r="CA390" s="12"/>
      <c r="CB390" s="13"/>
      <c r="CC390" s="14"/>
      <c r="CD390" s="11"/>
      <c r="CE390" s="11"/>
      <c r="CF390" s="11"/>
      <c r="CG390" s="11"/>
      <c r="CH390" s="11"/>
      <c r="CI390" s="11"/>
      <c r="CJ390" s="11"/>
      <c r="CK390" s="11"/>
      <c r="CL390" s="11"/>
      <c r="CM390" s="11"/>
      <c r="CN390" s="11"/>
      <c r="CO390" s="11"/>
      <c r="CP390" s="16"/>
      <c r="CQ390" s="16"/>
      <c r="CR390" s="11"/>
      <c r="CS390" s="12"/>
      <c r="CT390" s="12"/>
      <c r="CU390" s="13"/>
      <c r="CV390" s="14"/>
      <c r="CW390" s="11"/>
      <c r="CX390" s="11"/>
      <c r="CY390" s="11"/>
      <c r="CZ390" s="11"/>
      <c r="DA390" s="11"/>
      <c r="DB390" s="11"/>
      <c r="DC390" s="11"/>
      <c r="DD390" s="11"/>
      <c r="DE390" s="11"/>
      <c r="DF390" s="11"/>
      <c r="DG390" s="11"/>
      <c r="DH390" s="11"/>
      <c r="DI390" s="16"/>
      <c r="DJ390" s="16"/>
      <c r="DK390" s="11"/>
      <c r="DL390" s="12"/>
      <c r="DM390" s="12"/>
      <c r="DN390" s="13"/>
      <c r="DO390" s="14"/>
      <c r="DP390" s="11"/>
      <c r="DQ390" s="11"/>
      <c r="DR390" s="11"/>
      <c r="DS390" s="11"/>
      <c r="DT390" s="11"/>
      <c r="DU390" s="11"/>
      <c r="DV390" s="11"/>
      <c r="DW390" s="11"/>
      <c r="DX390" s="11"/>
      <c r="DY390" s="11"/>
      <c r="DZ390" s="11"/>
      <c r="EA390" s="11"/>
      <c r="EB390" s="16"/>
      <c r="EC390" s="16"/>
      <c r="ED390" s="11"/>
      <c r="EE390" s="12"/>
      <c r="EF390" s="12"/>
      <c r="EG390" s="13"/>
      <c r="EH390" s="14"/>
      <c r="EI390" s="11"/>
      <c r="EJ390" s="11"/>
      <c r="EK390" s="11"/>
      <c r="EL390" s="11"/>
      <c r="EM390" s="11"/>
      <c r="EN390" s="11"/>
      <c r="EO390" s="11"/>
      <c r="EP390" s="11"/>
      <c r="EQ390" s="11"/>
      <c r="ER390" s="11"/>
      <c r="ES390" s="11"/>
      <c r="ET390" s="11"/>
      <c r="EU390" s="16"/>
      <c r="EV390" s="16"/>
      <c r="EW390" s="11"/>
      <c r="EX390" s="12"/>
      <c r="EY390" s="12"/>
      <c r="EZ390" s="13"/>
      <c r="FA390" s="14"/>
      <c r="FB390" s="11"/>
      <c r="FC390" s="11"/>
      <c r="FD390" s="11"/>
      <c r="FE390" s="11"/>
      <c r="FF390" s="11"/>
      <c r="FG390" s="11"/>
      <c r="FH390" s="11"/>
      <c r="FI390" s="11"/>
      <c r="FJ390" s="11"/>
      <c r="FK390" s="11"/>
      <c r="FL390" s="11"/>
      <c r="FM390" s="11"/>
      <c r="FN390" s="16"/>
      <c r="FO390" s="16"/>
      <c r="FP390" s="11"/>
      <c r="FQ390" s="12"/>
      <c r="FR390" s="12"/>
      <c r="FS390" s="13"/>
      <c r="FT390" s="14"/>
      <c r="FU390" s="11"/>
      <c r="FV390" s="11"/>
      <c r="FW390" s="11"/>
      <c r="FX390" s="11"/>
      <c r="FY390" s="11"/>
      <c r="FZ390" s="11"/>
      <c r="GA390" s="11"/>
      <c r="GB390" s="11"/>
      <c r="GC390" s="11"/>
      <c r="GD390" s="11"/>
      <c r="GE390" s="11"/>
      <c r="GF390" s="11"/>
      <c r="GG390" s="16"/>
      <c r="GH390" s="16"/>
      <c r="GI390" s="11"/>
      <c r="GJ390" s="12"/>
      <c r="GK390" s="12"/>
      <c r="GL390" s="13"/>
      <c r="GM390" s="14"/>
      <c r="GN390" s="11"/>
      <c r="GO390" s="11"/>
      <c r="GP390" s="11"/>
      <c r="GQ390" s="11"/>
      <c r="GR390" s="11"/>
      <c r="GS390" s="11"/>
      <c r="GT390" s="11"/>
      <c r="GU390" s="11"/>
      <c r="GV390" s="11"/>
      <c r="GW390" s="11"/>
      <c r="GX390" s="11"/>
      <c r="GY390" s="11"/>
      <c r="GZ390" s="16"/>
      <c r="HA390" s="16"/>
      <c r="HB390" s="11"/>
      <c r="HC390" s="12"/>
      <c r="HD390" s="12"/>
      <c r="HE390" s="13"/>
      <c r="HF390" s="14"/>
      <c r="HG390" s="11"/>
      <c r="HH390" s="11"/>
      <c r="HI390" s="11"/>
      <c r="HJ390" s="11"/>
      <c r="HK390" s="11"/>
      <c r="HL390" s="11"/>
      <c r="HM390" s="11"/>
      <c r="HN390" s="11"/>
      <c r="HO390" s="11"/>
      <c r="HP390" s="11"/>
      <c r="HQ390" s="11"/>
      <c r="HR390" s="11"/>
      <c r="HS390" s="16"/>
      <c r="HT390" s="16"/>
      <c r="HU390" s="11"/>
      <c r="HV390" s="12"/>
      <c r="HW390" s="12"/>
      <c r="HX390" s="13"/>
      <c r="HY390" s="14"/>
      <c r="HZ390" s="11"/>
      <c r="IA390" s="11"/>
      <c r="IB390" s="11"/>
      <c r="IC390" s="11"/>
      <c r="ID390" s="11"/>
      <c r="IE390" s="11"/>
      <c r="IF390" s="11"/>
      <c r="IG390" s="11"/>
      <c r="IH390" s="11"/>
      <c r="II390" s="11"/>
      <c r="IJ390" s="11"/>
      <c r="IK390" s="11"/>
      <c r="IL390" s="16"/>
      <c r="IM390" s="16"/>
      <c r="IN390" s="11"/>
      <c r="IO390" s="12"/>
      <c r="IP390" s="12"/>
      <c r="IQ390" s="13"/>
      <c r="IR390" s="14"/>
      <c r="IS390" s="11"/>
      <c r="IT390" s="11"/>
      <c r="IU390" s="11"/>
      <c r="IV390" s="11"/>
      <c r="IW390" s="11"/>
      <c r="IX390" s="11"/>
      <c r="IY390" s="11"/>
      <c r="IZ390" s="11"/>
      <c r="JA390" s="11"/>
      <c r="JB390" s="11"/>
      <c r="JC390" s="11"/>
      <c r="JD390" s="11"/>
      <c r="JE390" s="16"/>
      <c r="JF390" s="16"/>
      <c r="JG390" s="11"/>
      <c r="JH390" s="12"/>
      <c r="JI390" s="12"/>
      <c r="JJ390" s="13"/>
      <c r="JK390" s="14"/>
      <c r="JL390" s="11"/>
      <c r="JM390" s="11"/>
      <c r="JN390" s="11"/>
      <c r="JO390" s="11"/>
      <c r="JP390" s="11"/>
      <c r="JQ390" s="11"/>
      <c r="JR390" s="11"/>
      <c r="JS390" s="11"/>
      <c r="JT390" s="11"/>
      <c r="JU390" s="11"/>
      <c r="JV390" s="11"/>
      <c r="JW390" s="11"/>
      <c r="JX390" s="16"/>
      <c r="JY390" s="16"/>
      <c r="JZ390" s="11"/>
      <c r="KA390" s="12"/>
      <c r="KB390" s="12"/>
      <c r="KC390" s="13"/>
      <c r="KD390" s="14"/>
      <c r="KE390" s="11"/>
      <c r="KF390" s="11"/>
      <c r="KG390" s="11"/>
      <c r="KH390" s="11"/>
      <c r="KI390" s="11"/>
      <c r="KJ390" s="11"/>
      <c r="KK390" s="11"/>
      <c r="KL390" s="11"/>
      <c r="KM390" s="11"/>
      <c r="KN390" s="11"/>
      <c r="KO390" s="11"/>
      <c r="KP390" s="11"/>
      <c r="KQ390" s="16"/>
      <c r="KR390" s="16"/>
      <c r="KS390" s="11"/>
      <c r="KT390" s="12"/>
      <c r="KU390" s="12"/>
      <c r="KV390" s="13"/>
      <c r="KW390" s="14"/>
      <c r="KX390" s="11"/>
      <c r="KY390" s="11"/>
      <c r="KZ390" s="11"/>
      <c r="LA390" s="11"/>
      <c r="LB390" s="11"/>
      <c r="LC390" s="11"/>
      <c r="LD390" s="11"/>
      <c r="LE390" s="11"/>
      <c r="LF390" s="11"/>
      <c r="LG390" s="11"/>
      <c r="LH390" s="11"/>
      <c r="LI390" s="11"/>
      <c r="LJ390" s="16"/>
      <c r="LK390" s="16"/>
      <c r="LL390" s="11"/>
      <c r="LM390" s="12"/>
      <c r="LN390" s="12"/>
      <c r="LO390" s="13"/>
      <c r="LP390" s="14"/>
      <c r="LQ390" s="11"/>
      <c r="LR390" s="11"/>
      <c r="LS390" s="11"/>
      <c r="LT390" s="11"/>
      <c r="LU390" s="11"/>
      <c r="LV390" s="11"/>
      <c r="LW390" s="11"/>
      <c r="LX390" s="11"/>
      <c r="LY390" s="11"/>
      <c r="LZ390" s="11"/>
      <c r="MA390" s="11"/>
      <c r="MB390" s="11"/>
      <c r="MC390" s="16"/>
      <c r="MD390" s="16"/>
      <c r="ME390" s="11"/>
      <c r="MF390" s="12"/>
      <c r="MG390" s="12"/>
      <c r="MH390" s="13"/>
      <c r="MI390" s="14"/>
      <c r="MJ390" s="11"/>
      <c r="MK390" s="11"/>
      <c r="ML390" s="11"/>
      <c r="MM390" s="11"/>
      <c r="MN390" s="11"/>
      <c r="MO390" s="11"/>
      <c r="MP390" s="11"/>
      <c r="MQ390" s="11"/>
      <c r="MR390" s="11"/>
      <c r="MS390" s="11"/>
      <c r="MT390" s="11"/>
      <c r="MU390" s="11"/>
      <c r="MV390" s="16"/>
      <c r="MW390" s="16"/>
      <c r="MX390" s="11"/>
      <c r="MY390" s="12"/>
      <c r="MZ390" s="12"/>
      <c r="NA390" s="13"/>
      <c r="NB390" s="14"/>
      <c r="NC390" s="11"/>
      <c r="ND390" s="11"/>
      <c r="NE390" s="11"/>
      <c r="NF390" s="11"/>
      <c r="NG390" s="11"/>
      <c r="NH390" s="11"/>
      <c r="NI390" s="11"/>
      <c r="NJ390" s="11"/>
      <c r="NK390" s="11"/>
      <c r="NL390" s="11"/>
      <c r="NM390" s="11"/>
      <c r="NN390" s="11"/>
      <c r="NO390" s="16"/>
      <c r="NP390" s="16"/>
      <c r="NQ390" s="11"/>
      <c r="NR390" s="12"/>
      <c r="NS390" s="12"/>
      <c r="NT390" s="13"/>
      <c r="NU390" s="14"/>
      <c r="NV390" s="11"/>
      <c r="NW390" s="11"/>
      <c r="NX390" s="11"/>
      <c r="NY390" s="11"/>
      <c r="NZ390" s="11"/>
      <c r="OA390" s="11"/>
      <c r="OB390" s="11"/>
      <c r="OC390" s="11"/>
      <c r="OD390" s="11"/>
      <c r="OE390" s="11"/>
      <c r="OF390" s="11"/>
      <c r="OG390" s="11"/>
      <c r="OH390" s="16"/>
      <c r="OI390" s="16"/>
      <c r="OJ390" s="11"/>
      <c r="OK390" s="12"/>
      <c r="OL390" s="12"/>
      <c r="OM390" s="13"/>
      <c r="ON390" s="14"/>
      <c r="OO390" s="11"/>
      <c r="OP390" s="11"/>
      <c r="OQ390" s="11"/>
      <c r="OR390" s="11"/>
      <c r="OS390" s="11"/>
      <c r="OT390" s="11"/>
      <c r="OU390" s="11"/>
      <c r="OV390" s="11"/>
      <c r="OW390" s="11"/>
      <c r="OX390" s="11"/>
      <c r="OY390" s="11"/>
      <c r="OZ390" s="11"/>
      <c r="PA390" s="16"/>
      <c r="PB390" s="16"/>
    </row>
    <row r="391" spans="1:418" ht="100" customHeight="1" x14ac:dyDescent="0.75">
      <c r="A391" s="12">
        <v>3714</v>
      </c>
      <c r="B391" s="12" t="s">
        <v>3711</v>
      </c>
      <c r="C391" s="12" t="s">
        <v>7824</v>
      </c>
      <c r="D391" s="26">
        <v>10000</v>
      </c>
      <c r="E391" s="27">
        <v>10235</v>
      </c>
      <c r="F391" s="12" t="s">
        <v>8218</v>
      </c>
      <c r="G391" s="12" t="s">
        <v>8223</v>
      </c>
      <c r="H391" s="12" t="s">
        <v>8245</v>
      </c>
      <c r="I391" s="12">
        <v>1432612740</v>
      </c>
      <c r="J391" s="12">
        <v>1429881667</v>
      </c>
      <c r="K391" s="12" t="b">
        <v>0</v>
      </c>
      <c r="L391" s="12">
        <v>97</v>
      </c>
      <c r="M391" s="12" t="b">
        <v>1</v>
      </c>
      <c r="N391" s="12" t="s">
        <v>8273</v>
      </c>
      <c r="O391" s="12" t="s">
        <v>8274</v>
      </c>
      <c r="P391" s="12">
        <v>102</v>
      </c>
      <c r="Q391" s="12">
        <v>105.52</v>
      </c>
      <c r="R391" s="15">
        <v>42118.556331018524</v>
      </c>
      <c r="S391" s="15">
        <v>42150.165972222225</v>
      </c>
      <c r="T391" s="11"/>
      <c r="U391" s="12"/>
      <c r="V391" s="12"/>
      <c r="W391" s="13"/>
      <c r="X391" s="14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6"/>
      <c r="AL391" s="16"/>
      <c r="AM391" s="11"/>
      <c r="AN391" s="12"/>
      <c r="AO391" s="12"/>
      <c r="AP391" s="13"/>
      <c r="AQ391" s="14"/>
      <c r="AR391" s="11"/>
      <c r="AS391" s="11"/>
      <c r="AT391" s="11"/>
      <c r="AU391" s="11"/>
      <c r="AV391" s="11"/>
      <c r="AW391" s="11"/>
      <c r="AX391" s="11"/>
      <c r="AY391" s="11"/>
      <c r="AZ391" s="11"/>
      <c r="BA391" s="11"/>
      <c r="BB391" s="11"/>
      <c r="BC391" s="11"/>
      <c r="BD391" s="16"/>
      <c r="BE391" s="16"/>
      <c r="BF391" s="11"/>
      <c r="BG391" s="12"/>
      <c r="BH391" s="12"/>
      <c r="BI391" s="13"/>
      <c r="BJ391" s="14"/>
      <c r="BK391" s="11"/>
      <c r="BL391" s="11"/>
      <c r="BM391" s="11"/>
      <c r="BN391" s="11"/>
      <c r="BO391" s="11"/>
      <c r="BP391" s="11"/>
      <c r="BQ391" s="11"/>
      <c r="BR391" s="11"/>
      <c r="BS391" s="11"/>
      <c r="BT391" s="11"/>
      <c r="BU391" s="11"/>
      <c r="BV391" s="11"/>
      <c r="BW391" s="16"/>
      <c r="BX391" s="16"/>
      <c r="BY391" s="11"/>
      <c r="BZ391" s="12"/>
      <c r="CA391" s="12"/>
      <c r="CB391" s="13"/>
      <c r="CC391" s="14"/>
      <c r="CD391" s="11"/>
      <c r="CE391" s="11"/>
      <c r="CF391" s="11"/>
      <c r="CG391" s="11"/>
      <c r="CH391" s="11"/>
      <c r="CI391" s="11"/>
      <c r="CJ391" s="11"/>
      <c r="CK391" s="11"/>
      <c r="CL391" s="11"/>
      <c r="CM391" s="11"/>
      <c r="CN391" s="11"/>
      <c r="CO391" s="11"/>
      <c r="CP391" s="16"/>
      <c r="CQ391" s="16"/>
      <c r="CR391" s="11"/>
      <c r="CS391" s="12"/>
      <c r="CT391" s="12"/>
      <c r="CU391" s="13"/>
      <c r="CV391" s="14"/>
      <c r="CW391" s="11"/>
      <c r="CX391" s="11"/>
      <c r="CY391" s="11"/>
      <c r="CZ391" s="11"/>
      <c r="DA391" s="11"/>
      <c r="DB391" s="11"/>
      <c r="DC391" s="11"/>
      <c r="DD391" s="11"/>
      <c r="DE391" s="11"/>
      <c r="DF391" s="11"/>
      <c r="DG391" s="11"/>
      <c r="DH391" s="11"/>
      <c r="DI391" s="16"/>
      <c r="DJ391" s="16"/>
      <c r="DK391" s="11"/>
      <c r="DL391" s="12"/>
      <c r="DM391" s="12"/>
      <c r="DN391" s="13"/>
      <c r="DO391" s="14"/>
      <c r="DP391" s="11"/>
      <c r="DQ391" s="11"/>
      <c r="DR391" s="11"/>
      <c r="DS391" s="11"/>
      <c r="DT391" s="11"/>
      <c r="DU391" s="11"/>
      <c r="DV391" s="11"/>
      <c r="DW391" s="11"/>
      <c r="DX391" s="11"/>
      <c r="DY391" s="11"/>
      <c r="DZ391" s="11"/>
      <c r="EA391" s="11"/>
      <c r="EB391" s="16"/>
      <c r="EC391" s="16"/>
      <c r="ED391" s="11"/>
      <c r="EE391" s="12"/>
      <c r="EF391" s="12"/>
      <c r="EG391" s="13"/>
      <c r="EH391" s="14"/>
      <c r="EI391" s="11"/>
      <c r="EJ391" s="11"/>
      <c r="EK391" s="11"/>
      <c r="EL391" s="11"/>
      <c r="EM391" s="11"/>
      <c r="EN391" s="11"/>
      <c r="EO391" s="11"/>
      <c r="EP391" s="11"/>
      <c r="EQ391" s="11"/>
      <c r="ER391" s="11"/>
      <c r="ES391" s="11"/>
      <c r="ET391" s="11"/>
      <c r="EU391" s="16"/>
      <c r="EV391" s="16"/>
      <c r="EW391" s="11"/>
      <c r="EX391" s="12"/>
      <c r="EY391" s="12"/>
      <c r="EZ391" s="13"/>
      <c r="FA391" s="14"/>
      <c r="FB391" s="11"/>
      <c r="FC391" s="11"/>
      <c r="FD391" s="11"/>
      <c r="FE391" s="11"/>
      <c r="FF391" s="11"/>
      <c r="FG391" s="11"/>
      <c r="FH391" s="11"/>
      <c r="FI391" s="11"/>
      <c r="FJ391" s="11"/>
      <c r="FK391" s="11"/>
      <c r="FL391" s="11"/>
      <c r="FM391" s="11"/>
      <c r="FN391" s="16"/>
      <c r="FO391" s="16"/>
      <c r="FP391" s="11"/>
      <c r="FQ391" s="12"/>
      <c r="FR391" s="12"/>
      <c r="FS391" s="13"/>
      <c r="FT391" s="14"/>
      <c r="FU391" s="11"/>
      <c r="FV391" s="11"/>
      <c r="FW391" s="11"/>
      <c r="FX391" s="11"/>
      <c r="FY391" s="11"/>
      <c r="FZ391" s="11"/>
      <c r="GA391" s="11"/>
      <c r="GB391" s="11"/>
      <c r="GC391" s="11"/>
      <c r="GD391" s="11"/>
      <c r="GE391" s="11"/>
      <c r="GF391" s="11"/>
      <c r="GG391" s="16"/>
      <c r="GH391" s="16"/>
      <c r="GI391" s="11"/>
      <c r="GJ391" s="12"/>
      <c r="GK391" s="12"/>
      <c r="GL391" s="13"/>
      <c r="GM391" s="14"/>
      <c r="GN391" s="11"/>
      <c r="GO391" s="11"/>
      <c r="GP391" s="11"/>
      <c r="GQ391" s="11"/>
      <c r="GR391" s="11"/>
      <c r="GS391" s="11"/>
      <c r="GT391" s="11"/>
      <c r="GU391" s="11"/>
      <c r="GV391" s="11"/>
      <c r="GW391" s="11"/>
      <c r="GX391" s="11"/>
      <c r="GY391" s="11"/>
      <c r="GZ391" s="16"/>
      <c r="HA391" s="16"/>
      <c r="HB391" s="11"/>
      <c r="HC391" s="12"/>
      <c r="HD391" s="12"/>
      <c r="HE391" s="13"/>
      <c r="HF391" s="14"/>
      <c r="HG391" s="11"/>
      <c r="HH391" s="11"/>
      <c r="HI391" s="11"/>
      <c r="HJ391" s="11"/>
      <c r="HK391" s="11"/>
      <c r="HL391" s="11"/>
      <c r="HM391" s="11"/>
      <c r="HN391" s="11"/>
      <c r="HO391" s="11"/>
      <c r="HP391" s="11"/>
      <c r="HQ391" s="11"/>
      <c r="HR391" s="11"/>
      <c r="HS391" s="16"/>
      <c r="HT391" s="16"/>
      <c r="HU391" s="11"/>
      <c r="HV391" s="12"/>
      <c r="HW391" s="12"/>
      <c r="HX391" s="13"/>
      <c r="HY391" s="14"/>
      <c r="HZ391" s="11"/>
      <c r="IA391" s="11"/>
      <c r="IB391" s="11"/>
      <c r="IC391" s="11"/>
      <c r="ID391" s="11"/>
      <c r="IE391" s="11"/>
      <c r="IF391" s="11"/>
      <c r="IG391" s="11"/>
      <c r="IH391" s="11"/>
      <c r="II391" s="11"/>
      <c r="IJ391" s="11"/>
      <c r="IK391" s="11"/>
      <c r="IL391" s="16"/>
      <c r="IM391" s="16"/>
      <c r="IN391" s="11"/>
      <c r="IO391" s="12"/>
      <c r="IP391" s="12"/>
      <c r="IQ391" s="13"/>
      <c r="IR391" s="14"/>
      <c r="IS391" s="11"/>
      <c r="IT391" s="11"/>
      <c r="IU391" s="11"/>
      <c r="IV391" s="11"/>
      <c r="IW391" s="11"/>
      <c r="IX391" s="11"/>
      <c r="IY391" s="11"/>
      <c r="IZ391" s="11"/>
      <c r="JA391" s="11"/>
      <c r="JB391" s="11"/>
      <c r="JC391" s="11"/>
      <c r="JD391" s="11"/>
      <c r="JE391" s="16"/>
      <c r="JF391" s="16"/>
      <c r="JG391" s="11"/>
      <c r="JH391" s="12"/>
      <c r="JI391" s="12"/>
      <c r="JJ391" s="13"/>
      <c r="JK391" s="14"/>
      <c r="JL391" s="11"/>
      <c r="JM391" s="11"/>
      <c r="JN391" s="11"/>
      <c r="JO391" s="11"/>
      <c r="JP391" s="11"/>
      <c r="JQ391" s="11"/>
      <c r="JR391" s="11"/>
      <c r="JS391" s="11"/>
      <c r="JT391" s="11"/>
      <c r="JU391" s="11"/>
      <c r="JV391" s="11"/>
      <c r="JW391" s="11"/>
      <c r="JX391" s="16"/>
      <c r="JY391" s="16"/>
      <c r="JZ391" s="11"/>
      <c r="KA391" s="12"/>
      <c r="KB391" s="12"/>
      <c r="KC391" s="13"/>
      <c r="KD391" s="14"/>
      <c r="KE391" s="11"/>
      <c r="KF391" s="11"/>
      <c r="KG391" s="11"/>
      <c r="KH391" s="11"/>
      <c r="KI391" s="11"/>
      <c r="KJ391" s="11"/>
      <c r="KK391" s="11"/>
      <c r="KL391" s="11"/>
      <c r="KM391" s="11"/>
      <c r="KN391" s="11"/>
      <c r="KO391" s="11"/>
      <c r="KP391" s="11"/>
      <c r="KQ391" s="16"/>
      <c r="KR391" s="16"/>
      <c r="KS391" s="11"/>
      <c r="KT391" s="12"/>
      <c r="KU391" s="12"/>
      <c r="KV391" s="13"/>
      <c r="KW391" s="14"/>
      <c r="KX391" s="11"/>
      <c r="KY391" s="11"/>
      <c r="KZ391" s="11"/>
      <c r="LA391" s="11"/>
      <c r="LB391" s="11"/>
      <c r="LC391" s="11"/>
      <c r="LD391" s="11"/>
      <c r="LE391" s="11"/>
      <c r="LF391" s="11"/>
      <c r="LG391" s="11"/>
      <c r="LH391" s="11"/>
      <c r="LI391" s="11"/>
      <c r="LJ391" s="16"/>
      <c r="LK391" s="16"/>
      <c r="LL391" s="11"/>
      <c r="LM391" s="12"/>
      <c r="LN391" s="12"/>
      <c r="LO391" s="13"/>
      <c r="LP391" s="14"/>
      <c r="LQ391" s="11"/>
      <c r="LR391" s="11"/>
      <c r="LS391" s="11"/>
      <c r="LT391" s="11"/>
      <c r="LU391" s="11"/>
      <c r="LV391" s="11"/>
      <c r="LW391" s="11"/>
      <c r="LX391" s="11"/>
      <c r="LY391" s="11"/>
      <c r="LZ391" s="11"/>
      <c r="MA391" s="11"/>
      <c r="MB391" s="11"/>
      <c r="MC391" s="16"/>
      <c r="MD391" s="16"/>
      <c r="ME391" s="11"/>
      <c r="MF391" s="12"/>
      <c r="MG391" s="12"/>
      <c r="MH391" s="13"/>
      <c r="MI391" s="14"/>
      <c r="MJ391" s="11"/>
      <c r="MK391" s="11"/>
      <c r="ML391" s="11"/>
      <c r="MM391" s="11"/>
      <c r="MN391" s="11"/>
      <c r="MO391" s="11"/>
      <c r="MP391" s="11"/>
      <c r="MQ391" s="11"/>
      <c r="MR391" s="11"/>
      <c r="MS391" s="11"/>
      <c r="MT391" s="11"/>
      <c r="MU391" s="11"/>
      <c r="MV391" s="16"/>
      <c r="MW391" s="16"/>
      <c r="MX391" s="11"/>
      <c r="MY391" s="12"/>
      <c r="MZ391" s="12"/>
      <c r="NA391" s="13"/>
      <c r="NB391" s="14"/>
      <c r="NC391" s="11"/>
      <c r="ND391" s="11"/>
      <c r="NE391" s="11"/>
      <c r="NF391" s="11"/>
      <c r="NG391" s="11"/>
      <c r="NH391" s="11"/>
      <c r="NI391" s="11"/>
      <c r="NJ391" s="11"/>
      <c r="NK391" s="11"/>
      <c r="NL391" s="11"/>
      <c r="NM391" s="11"/>
      <c r="NN391" s="11"/>
      <c r="NO391" s="16"/>
      <c r="NP391" s="16"/>
      <c r="NQ391" s="11"/>
      <c r="NR391" s="12"/>
      <c r="NS391" s="12"/>
      <c r="NT391" s="13"/>
      <c r="NU391" s="14"/>
      <c r="NV391" s="11"/>
      <c r="NW391" s="11"/>
      <c r="NX391" s="11"/>
      <c r="NY391" s="11"/>
      <c r="NZ391" s="11"/>
      <c r="OA391" s="11"/>
      <c r="OB391" s="11"/>
      <c r="OC391" s="11"/>
      <c r="OD391" s="11"/>
      <c r="OE391" s="11"/>
      <c r="OF391" s="11"/>
      <c r="OG391" s="11"/>
      <c r="OH391" s="16"/>
      <c r="OI391" s="16"/>
      <c r="OJ391" s="11"/>
      <c r="OK391" s="12"/>
      <c r="OL391" s="12"/>
      <c r="OM391" s="13"/>
      <c r="ON391" s="14"/>
      <c r="OO391" s="11"/>
      <c r="OP391" s="11"/>
      <c r="OQ391" s="11"/>
      <c r="OR391" s="11"/>
      <c r="OS391" s="11"/>
      <c r="OT391" s="11"/>
      <c r="OU391" s="11"/>
      <c r="OV391" s="11"/>
      <c r="OW391" s="11"/>
      <c r="OX391" s="11"/>
      <c r="OY391" s="11"/>
      <c r="OZ391" s="11"/>
      <c r="PA391" s="16"/>
      <c r="PB391" s="16"/>
    </row>
    <row r="392" spans="1:418" ht="100" customHeight="1" x14ac:dyDescent="0.75">
      <c r="A392" s="12">
        <v>3716</v>
      </c>
      <c r="B392" s="12" t="s">
        <v>3713</v>
      </c>
      <c r="C392" s="12" t="s">
        <v>7826</v>
      </c>
      <c r="D392" s="26">
        <v>800</v>
      </c>
      <c r="E392" s="27">
        <v>1246</v>
      </c>
      <c r="F392" s="12" t="s">
        <v>8218</v>
      </c>
      <c r="G392" s="12" t="s">
        <v>8223</v>
      </c>
      <c r="H392" s="12" t="s">
        <v>8245</v>
      </c>
      <c r="I392" s="12">
        <v>1453411109</v>
      </c>
      <c r="J392" s="12">
        <v>1450819109</v>
      </c>
      <c r="K392" s="12" t="b">
        <v>0</v>
      </c>
      <c r="L392" s="12">
        <v>24</v>
      </c>
      <c r="M392" s="12" t="b">
        <v>1</v>
      </c>
      <c r="N392" s="12" t="s">
        <v>8273</v>
      </c>
      <c r="O392" s="12" t="s">
        <v>8274</v>
      </c>
      <c r="P392" s="12">
        <v>156</v>
      </c>
      <c r="Q392" s="12">
        <v>51.92</v>
      </c>
      <c r="R392" s="15">
        <v>42360.887835648144</v>
      </c>
      <c r="S392" s="15">
        <v>42390.887835648144</v>
      </c>
      <c r="T392" s="11"/>
      <c r="U392" s="12"/>
      <c r="V392" s="12"/>
      <c r="W392" s="13"/>
      <c r="X392" s="14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6"/>
      <c r="AL392" s="16"/>
      <c r="AM392" s="11"/>
      <c r="AN392" s="12"/>
      <c r="AO392" s="12"/>
      <c r="AP392" s="13"/>
      <c r="AQ392" s="14"/>
      <c r="AR392" s="11"/>
      <c r="AS392" s="11"/>
      <c r="AT392" s="11"/>
      <c r="AU392" s="11"/>
      <c r="AV392" s="11"/>
      <c r="AW392" s="11"/>
      <c r="AX392" s="11"/>
      <c r="AY392" s="11"/>
      <c r="AZ392" s="11"/>
      <c r="BA392" s="11"/>
      <c r="BB392" s="11"/>
      <c r="BC392" s="11"/>
      <c r="BD392" s="16"/>
      <c r="BE392" s="16"/>
      <c r="BF392" s="11"/>
      <c r="BG392" s="12"/>
      <c r="BH392" s="12"/>
      <c r="BI392" s="13"/>
      <c r="BJ392" s="14"/>
      <c r="BK392" s="11"/>
      <c r="BL392" s="11"/>
      <c r="BM392" s="11"/>
      <c r="BN392" s="11"/>
      <c r="BO392" s="11"/>
      <c r="BP392" s="11"/>
      <c r="BQ392" s="11"/>
      <c r="BR392" s="11"/>
      <c r="BS392" s="11"/>
      <c r="BT392" s="11"/>
      <c r="BU392" s="11"/>
      <c r="BV392" s="11"/>
      <c r="BW392" s="16"/>
      <c r="BX392" s="16"/>
      <c r="BY392" s="11"/>
      <c r="BZ392" s="12"/>
      <c r="CA392" s="12"/>
      <c r="CB392" s="13"/>
      <c r="CC392" s="14"/>
      <c r="CD392" s="11"/>
      <c r="CE392" s="11"/>
      <c r="CF392" s="11"/>
      <c r="CG392" s="11"/>
      <c r="CH392" s="11"/>
      <c r="CI392" s="11"/>
      <c r="CJ392" s="11"/>
      <c r="CK392" s="11"/>
      <c r="CL392" s="11"/>
      <c r="CM392" s="11"/>
      <c r="CN392" s="11"/>
      <c r="CO392" s="11"/>
      <c r="CP392" s="16"/>
      <c r="CQ392" s="16"/>
      <c r="CR392" s="11"/>
      <c r="CS392" s="12"/>
      <c r="CT392" s="12"/>
      <c r="CU392" s="13"/>
      <c r="CV392" s="14"/>
      <c r="CW392" s="11"/>
      <c r="CX392" s="11"/>
      <c r="CY392" s="11"/>
      <c r="CZ392" s="11"/>
      <c r="DA392" s="11"/>
      <c r="DB392" s="11"/>
      <c r="DC392" s="11"/>
      <c r="DD392" s="11"/>
      <c r="DE392" s="11"/>
      <c r="DF392" s="11"/>
      <c r="DG392" s="11"/>
      <c r="DH392" s="11"/>
      <c r="DI392" s="16"/>
      <c r="DJ392" s="16"/>
      <c r="DK392" s="11"/>
      <c r="DL392" s="12"/>
      <c r="DM392" s="12"/>
      <c r="DN392" s="13"/>
      <c r="DO392" s="14"/>
      <c r="DP392" s="11"/>
      <c r="DQ392" s="11"/>
      <c r="DR392" s="11"/>
      <c r="DS392" s="11"/>
      <c r="DT392" s="11"/>
      <c r="DU392" s="11"/>
      <c r="DV392" s="11"/>
      <c r="DW392" s="11"/>
      <c r="DX392" s="11"/>
      <c r="DY392" s="11"/>
      <c r="DZ392" s="11"/>
      <c r="EA392" s="11"/>
      <c r="EB392" s="16"/>
      <c r="EC392" s="16"/>
      <c r="ED392" s="11"/>
      <c r="EE392" s="12"/>
      <c r="EF392" s="12"/>
      <c r="EG392" s="13"/>
      <c r="EH392" s="14"/>
      <c r="EI392" s="11"/>
      <c r="EJ392" s="11"/>
      <c r="EK392" s="11"/>
      <c r="EL392" s="11"/>
      <c r="EM392" s="11"/>
      <c r="EN392" s="11"/>
      <c r="EO392" s="11"/>
      <c r="EP392" s="11"/>
      <c r="EQ392" s="11"/>
      <c r="ER392" s="11"/>
      <c r="ES392" s="11"/>
      <c r="ET392" s="11"/>
      <c r="EU392" s="16"/>
      <c r="EV392" s="16"/>
      <c r="EW392" s="11"/>
      <c r="EX392" s="12"/>
      <c r="EY392" s="12"/>
      <c r="EZ392" s="13"/>
      <c r="FA392" s="14"/>
      <c r="FB392" s="11"/>
      <c r="FC392" s="11"/>
      <c r="FD392" s="11"/>
      <c r="FE392" s="11"/>
      <c r="FF392" s="11"/>
      <c r="FG392" s="11"/>
      <c r="FH392" s="11"/>
      <c r="FI392" s="11"/>
      <c r="FJ392" s="11"/>
      <c r="FK392" s="11"/>
      <c r="FL392" s="11"/>
      <c r="FM392" s="11"/>
      <c r="FN392" s="16"/>
      <c r="FO392" s="16"/>
      <c r="FP392" s="11"/>
      <c r="FQ392" s="12"/>
      <c r="FR392" s="12"/>
      <c r="FS392" s="13"/>
      <c r="FT392" s="14"/>
      <c r="FU392" s="11"/>
      <c r="FV392" s="11"/>
      <c r="FW392" s="11"/>
      <c r="FX392" s="11"/>
      <c r="FY392" s="11"/>
      <c r="FZ392" s="11"/>
      <c r="GA392" s="11"/>
      <c r="GB392" s="11"/>
      <c r="GC392" s="11"/>
      <c r="GD392" s="11"/>
      <c r="GE392" s="11"/>
      <c r="GF392" s="11"/>
      <c r="GG392" s="16"/>
      <c r="GH392" s="16"/>
      <c r="GI392" s="11"/>
      <c r="GJ392" s="12"/>
      <c r="GK392" s="12"/>
      <c r="GL392" s="13"/>
      <c r="GM392" s="14"/>
      <c r="GN392" s="11"/>
      <c r="GO392" s="11"/>
      <c r="GP392" s="11"/>
      <c r="GQ392" s="11"/>
      <c r="GR392" s="11"/>
      <c r="GS392" s="11"/>
      <c r="GT392" s="11"/>
      <c r="GU392" s="11"/>
      <c r="GV392" s="11"/>
      <c r="GW392" s="11"/>
      <c r="GX392" s="11"/>
      <c r="GY392" s="11"/>
      <c r="GZ392" s="16"/>
      <c r="HA392" s="16"/>
      <c r="HB392" s="11"/>
      <c r="HC392" s="12"/>
      <c r="HD392" s="12"/>
      <c r="HE392" s="13"/>
      <c r="HF392" s="14"/>
      <c r="HG392" s="11"/>
      <c r="HH392" s="11"/>
      <c r="HI392" s="11"/>
      <c r="HJ392" s="11"/>
      <c r="HK392" s="11"/>
      <c r="HL392" s="11"/>
      <c r="HM392" s="11"/>
      <c r="HN392" s="11"/>
      <c r="HO392" s="11"/>
      <c r="HP392" s="11"/>
      <c r="HQ392" s="11"/>
      <c r="HR392" s="11"/>
      <c r="HS392" s="16"/>
      <c r="HT392" s="16"/>
      <c r="HU392" s="11"/>
      <c r="HV392" s="12"/>
      <c r="HW392" s="12"/>
      <c r="HX392" s="13"/>
      <c r="HY392" s="14"/>
      <c r="HZ392" s="11"/>
      <c r="IA392" s="11"/>
      <c r="IB392" s="11"/>
      <c r="IC392" s="11"/>
      <c r="ID392" s="11"/>
      <c r="IE392" s="11"/>
      <c r="IF392" s="11"/>
      <c r="IG392" s="11"/>
      <c r="IH392" s="11"/>
      <c r="II392" s="11"/>
      <c r="IJ392" s="11"/>
      <c r="IK392" s="11"/>
      <c r="IL392" s="16"/>
      <c r="IM392" s="16"/>
      <c r="IN392" s="11"/>
      <c r="IO392" s="12"/>
      <c r="IP392" s="12"/>
      <c r="IQ392" s="13"/>
      <c r="IR392" s="14"/>
      <c r="IS392" s="11"/>
      <c r="IT392" s="11"/>
      <c r="IU392" s="11"/>
      <c r="IV392" s="11"/>
      <c r="IW392" s="11"/>
      <c r="IX392" s="11"/>
      <c r="IY392" s="11"/>
      <c r="IZ392" s="11"/>
      <c r="JA392" s="11"/>
      <c r="JB392" s="11"/>
      <c r="JC392" s="11"/>
      <c r="JD392" s="11"/>
      <c r="JE392" s="16"/>
      <c r="JF392" s="16"/>
      <c r="JG392" s="11"/>
      <c r="JH392" s="12"/>
      <c r="JI392" s="12"/>
      <c r="JJ392" s="13"/>
      <c r="JK392" s="14"/>
      <c r="JL392" s="11"/>
      <c r="JM392" s="11"/>
      <c r="JN392" s="11"/>
      <c r="JO392" s="11"/>
      <c r="JP392" s="11"/>
      <c r="JQ392" s="11"/>
      <c r="JR392" s="11"/>
      <c r="JS392" s="11"/>
      <c r="JT392" s="11"/>
      <c r="JU392" s="11"/>
      <c r="JV392" s="11"/>
      <c r="JW392" s="11"/>
      <c r="JX392" s="16"/>
      <c r="JY392" s="16"/>
      <c r="JZ392" s="11"/>
      <c r="KA392" s="12"/>
      <c r="KB392" s="12"/>
      <c r="KC392" s="13"/>
      <c r="KD392" s="14"/>
      <c r="KE392" s="11"/>
      <c r="KF392" s="11"/>
      <c r="KG392" s="11"/>
      <c r="KH392" s="11"/>
      <c r="KI392" s="11"/>
      <c r="KJ392" s="11"/>
      <c r="KK392" s="11"/>
      <c r="KL392" s="11"/>
      <c r="KM392" s="11"/>
      <c r="KN392" s="11"/>
      <c r="KO392" s="11"/>
      <c r="KP392" s="11"/>
      <c r="KQ392" s="16"/>
      <c r="KR392" s="16"/>
      <c r="KS392" s="11"/>
      <c r="KT392" s="12"/>
      <c r="KU392" s="12"/>
      <c r="KV392" s="13"/>
      <c r="KW392" s="14"/>
      <c r="KX392" s="11"/>
      <c r="KY392" s="11"/>
      <c r="KZ392" s="11"/>
      <c r="LA392" s="11"/>
      <c r="LB392" s="11"/>
      <c r="LC392" s="11"/>
      <c r="LD392" s="11"/>
      <c r="LE392" s="11"/>
      <c r="LF392" s="11"/>
      <c r="LG392" s="11"/>
      <c r="LH392" s="11"/>
      <c r="LI392" s="11"/>
      <c r="LJ392" s="16"/>
      <c r="LK392" s="16"/>
      <c r="LL392" s="11"/>
      <c r="LM392" s="12"/>
      <c r="LN392" s="12"/>
      <c r="LO392" s="13"/>
      <c r="LP392" s="14"/>
      <c r="LQ392" s="11"/>
      <c r="LR392" s="11"/>
      <c r="LS392" s="11"/>
      <c r="LT392" s="11"/>
      <c r="LU392" s="11"/>
      <c r="LV392" s="11"/>
      <c r="LW392" s="11"/>
      <c r="LX392" s="11"/>
      <c r="LY392" s="11"/>
      <c r="LZ392" s="11"/>
      <c r="MA392" s="11"/>
      <c r="MB392" s="11"/>
      <c r="MC392" s="16"/>
      <c r="MD392" s="16"/>
      <c r="ME392" s="11"/>
      <c r="MF392" s="12"/>
      <c r="MG392" s="12"/>
      <c r="MH392" s="13"/>
      <c r="MI392" s="14"/>
      <c r="MJ392" s="11"/>
      <c r="MK392" s="11"/>
      <c r="ML392" s="11"/>
      <c r="MM392" s="11"/>
      <c r="MN392" s="11"/>
      <c r="MO392" s="11"/>
      <c r="MP392" s="11"/>
      <c r="MQ392" s="11"/>
      <c r="MR392" s="11"/>
      <c r="MS392" s="11"/>
      <c r="MT392" s="11"/>
      <c r="MU392" s="11"/>
      <c r="MV392" s="16"/>
      <c r="MW392" s="16"/>
      <c r="MX392" s="11"/>
      <c r="MY392" s="12"/>
      <c r="MZ392" s="12"/>
      <c r="NA392" s="13"/>
      <c r="NB392" s="14"/>
      <c r="NC392" s="11"/>
      <c r="ND392" s="11"/>
      <c r="NE392" s="11"/>
      <c r="NF392" s="11"/>
      <c r="NG392" s="11"/>
      <c r="NH392" s="11"/>
      <c r="NI392" s="11"/>
      <c r="NJ392" s="11"/>
      <c r="NK392" s="11"/>
      <c r="NL392" s="11"/>
      <c r="NM392" s="11"/>
      <c r="NN392" s="11"/>
      <c r="NO392" s="16"/>
      <c r="NP392" s="16"/>
      <c r="NQ392" s="11"/>
      <c r="NR392" s="12"/>
      <c r="NS392" s="12"/>
      <c r="NT392" s="13"/>
      <c r="NU392" s="14"/>
      <c r="NV392" s="11"/>
      <c r="NW392" s="11"/>
      <c r="NX392" s="11"/>
      <c r="NY392" s="11"/>
      <c r="NZ392" s="11"/>
      <c r="OA392" s="11"/>
      <c r="OB392" s="11"/>
      <c r="OC392" s="11"/>
      <c r="OD392" s="11"/>
      <c r="OE392" s="11"/>
      <c r="OF392" s="11"/>
      <c r="OG392" s="11"/>
      <c r="OH392" s="16"/>
      <c r="OI392" s="16"/>
      <c r="OJ392" s="11"/>
      <c r="OK392" s="12"/>
      <c r="OL392" s="12"/>
      <c r="OM392" s="13"/>
      <c r="ON392" s="14"/>
      <c r="OO392" s="11"/>
      <c r="OP392" s="11"/>
      <c r="OQ392" s="11"/>
      <c r="OR392" s="11"/>
      <c r="OS392" s="11"/>
      <c r="OT392" s="11"/>
      <c r="OU392" s="11"/>
      <c r="OV392" s="11"/>
      <c r="OW392" s="11"/>
      <c r="OX392" s="11"/>
      <c r="OY392" s="11"/>
      <c r="OZ392" s="11"/>
      <c r="PA392" s="16"/>
      <c r="PB392" s="16"/>
    </row>
    <row r="393" spans="1:418" ht="100" customHeight="1" x14ac:dyDescent="0.75">
      <c r="A393" s="12">
        <v>3720</v>
      </c>
      <c r="B393" s="12" t="s">
        <v>3717</v>
      </c>
      <c r="C393" s="12" t="s">
        <v>7830</v>
      </c>
      <c r="D393" s="26">
        <v>3300</v>
      </c>
      <c r="E393" s="27">
        <v>3449</v>
      </c>
      <c r="F393" s="12" t="s">
        <v>8218</v>
      </c>
      <c r="G393" s="12" t="s">
        <v>8223</v>
      </c>
      <c r="H393" s="12" t="s">
        <v>8245</v>
      </c>
      <c r="I393" s="12">
        <v>1435881006</v>
      </c>
      <c r="J393" s="12">
        <v>1433980206</v>
      </c>
      <c r="K393" s="12" t="b">
        <v>0</v>
      </c>
      <c r="L393" s="12">
        <v>40</v>
      </c>
      <c r="M393" s="12" t="b">
        <v>1</v>
      </c>
      <c r="N393" s="12" t="s">
        <v>8273</v>
      </c>
      <c r="O393" s="12" t="s">
        <v>8274</v>
      </c>
      <c r="P393" s="12">
        <v>105</v>
      </c>
      <c r="Q393" s="12">
        <v>86.23</v>
      </c>
      <c r="R393" s="15">
        <v>42165.993125000001</v>
      </c>
      <c r="S393" s="15">
        <v>42187.993125000001</v>
      </c>
      <c r="T393" s="11"/>
      <c r="U393" s="12"/>
      <c r="V393" s="12"/>
      <c r="W393" s="13"/>
      <c r="X393" s="14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6"/>
      <c r="AL393" s="16"/>
      <c r="AM393" s="11"/>
      <c r="AN393" s="12"/>
      <c r="AO393" s="12"/>
      <c r="AP393" s="13"/>
      <c r="AQ393" s="14"/>
      <c r="AR393" s="11"/>
      <c r="AS393" s="11"/>
      <c r="AT393" s="11"/>
      <c r="AU393" s="11"/>
      <c r="AV393" s="11"/>
      <c r="AW393" s="11"/>
      <c r="AX393" s="11"/>
      <c r="AY393" s="11"/>
      <c r="AZ393" s="11"/>
      <c r="BA393" s="11"/>
      <c r="BB393" s="11"/>
      <c r="BC393" s="11"/>
      <c r="BD393" s="16"/>
      <c r="BE393" s="16"/>
      <c r="BF393" s="11"/>
      <c r="BG393" s="12"/>
      <c r="BH393" s="12"/>
      <c r="BI393" s="13"/>
      <c r="BJ393" s="14"/>
      <c r="BK393" s="11"/>
      <c r="BL393" s="11"/>
      <c r="BM393" s="11"/>
      <c r="BN393" s="11"/>
      <c r="BO393" s="11"/>
      <c r="BP393" s="11"/>
      <c r="BQ393" s="11"/>
      <c r="BR393" s="11"/>
      <c r="BS393" s="11"/>
      <c r="BT393" s="11"/>
      <c r="BU393" s="11"/>
      <c r="BV393" s="11"/>
      <c r="BW393" s="16"/>
      <c r="BX393" s="16"/>
      <c r="BY393" s="11"/>
      <c r="BZ393" s="12"/>
      <c r="CA393" s="12"/>
      <c r="CB393" s="13"/>
      <c r="CC393" s="14"/>
      <c r="CD393" s="11"/>
      <c r="CE393" s="11"/>
      <c r="CF393" s="11"/>
      <c r="CG393" s="11"/>
      <c r="CH393" s="11"/>
      <c r="CI393" s="11"/>
      <c r="CJ393" s="11"/>
      <c r="CK393" s="11"/>
      <c r="CL393" s="11"/>
      <c r="CM393" s="11"/>
      <c r="CN393" s="11"/>
      <c r="CO393" s="11"/>
      <c r="CP393" s="16"/>
      <c r="CQ393" s="16"/>
      <c r="CR393" s="11"/>
      <c r="CS393" s="12"/>
      <c r="CT393" s="12"/>
      <c r="CU393" s="13"/>
      <c r="CV393" s="14"/>
      <c r="CW393" s="11"/>
      <c r="CX393" s="11"/>
      <c r="CY393" s="11"/>
      <c r="CZ393" s="11"/>
      <c r="DA393" s="11"/>
      <c r="DB393" s="11"/>
      <c r="DC393" s="11"/>
      <c r="DD393" s="11"/>
      <c r="DE393" s="11"/>
      <c r="DF393" s="11"/>
      <c r="DG393" s="11"/>
      <c r="DH393" s="11"/>
      <c r="DI393" s="16"/>
      <c r="DJ393" s="16"/>
      <c r="DK393" s="11"/>
      <c r="DL393" s="12"/>
      <c r="DM393" s="12"/>
      <c r="DN393" s="13"/>
      <c r="DO393" s="14"/>
      <c r="DP393" s="11"/>
      <c r="DQ393" s="11"/>
      <c r="DR393" s="11"/>
      <c r="DS393" s="11"/>
      <c r="DT393" s="11"/>
      <c r="DU393" s="11"/>
      <c r="DV393" s="11"/>
      <c r="DW393" s="11"/>
      <c r="DX393" s="11"/>
      <c r="DY393" s="11"/>
      <c r="DZ393" s="11"/>
      <c r="EA393" s="11"/>
      <c r="EB393" s="16"/>
      <c r="EC393" s="16"/>
      <c r="ED393" s="11"/>
      <c r="EE393" s="12"/>
      <c r="EF393" s="12"/>
      <c r="EG393" s="13"/>
      <c r="EH393" s="14"/>
      <c r="EI393" s="11"/>
      <c r="EJ393" s="11"/>
      <c r="EK393" s="11"/>
      <c r="EL393" s="11"/>
      <c r="EM393" s="11"/>
      <c r="EN393" s="11"/>
      <c r="EO393" s="11"/>
      <c r="EP393" s="11"/>
      <c r="EQ393" s="11"/>
      <c r="ER393" s="11"/>
      <c r="ES393" s="11"/>
      <c r="ET393" s="11"/>
      <c r="EU393" s="16"/>
      <c r="EV393" s="16"/>
      <c r="EW393" s="11"/>
      <c r="EX393" s="12"/>
      <c r="EY393" s="12"/>
      <c r="EZ393" s="13"/>
      <c r="FA393" s="14"/>
      <c r="FB393" s="11"/>
      <c r="FC393" s="11"/>
      <c r="FD393" s="11"/>
      <c r="FE393" s="11"/>
      <c r="FF393" s="11"/>
      <c r="FG393" s="11"/>
      <c r="FH393" s="11"/>
      <c r="FI393" s="11"/>
      <c r="FJ393" s="11"/>
      <c r="FK393" s="11"/>
      <c r="FL393" s="11"/>
      <c r="FM393" s="11"/>
      <c r="FN393" s="16"/>
      <c r="FO393" s="16"/>
      <c r="FP393" s="11"/>
      <c r="FQ393" s="12"/>
      <c r="FR393" s="12"/>
      <c r="FS393" s="13"/>
      <c r="FT393" s="14"/>
      <c r="FU393" s="11"/>
      <c r="FV393" s="11"/>
      <c r="FW393" s="11"/>
      <c r="FX393" s="11"/>
      <c r="FY393" s="11"/>
      <c r="FZ393" s="11"/>
      <c r="GA393" s="11"/>
      <c r="GB393" s="11"/>
      <c r="GC393" s="11"/>
      <c r="GD393" s="11"/>
      <c r="GE393" s="11"/>
      <c r="GF393" s="11"/>
      <c r="GG393" s="16"/>
      <c r="GH393" s="16"/>
      <c r="GI393" s="11"/>
      <c r="GJ393" s="12"/>
      <c r="GK393" s="12"/>
      <c r="GL393" s="13"/>
      <c r="GM393" s="14"/>
      <c r="GN393" s="11"/>
      <c r="GO393" s="11"/>
      <c r="GP393" s="11"/>
      <c r="GQ393" s="11"/>
      <c r="GR393" s="11"/>
      <c r="GS393" s="11"/>
      <c r="GT393" s="11"/>
      <c r="GU393" s="11"/>
      <c r="GV393" s="11"/>
      <c r="GW393" s="11"/>
      <c r="GX393" s="11"/>
      <c r="GY393" s="11"/>
      <c r="GZ393" s="16"/>
      <c r="HA393" s="16"/>
      <c r="HB393" s="11"/>
      <c r="HC393" s="12"/>
      <c r="HD393" s="12"/>
      <c r="HE393" s="13"/>
      <c r="HF393" s="14"/>
      <c r="HG393" s="11"/>
      <c r="HH393" s="11"/>
      <c r="HI393" s="11"/>
      <c r="HJ393" s="11"/>
      <c r="HK393" s="11"/>
      <c r="HL393" s="11"/>
      <c r="HM393" s="11"/>
      <c r="HN393" s="11"/>
      <c r="HO393" s="11"/>
      <c r="HP393" s="11"/>
      <c r="HQ393" s="11"/>
      <c r="HR393" s="11"/>
      <c r="HS393" s="16"/>
      <c r="HT393" s="16"/>
      <c r="HU393" s="11"/>
      <c r="HV393" s="12"/>
      <c r="HW393" s="12"/>
      <c r="HX393" s="13"/>
      <c r="HY393" s="14"/>
      <c r="HZ393" s="11"/>
      <c r="IA393" s="11"/>
      <c r="IB393" s="11"/>
      <c r="IC393" s="11"/>
      <c r="ID393" s="11"/>
      <c r="IE393" s="11"/>
      <c r="IF393" s="11"/>
      <c r="IG393" s="11"/>
      <c r="IH393" s="11"/>
      <c r="II393" s="11"/>
      <c r="IJ393" s="11"/>
      <c r="IK393" s="11"/>
      <c r="IL393" s="16"/>
      <c r="IM393" s="16"/>
      <c r="IN393" s="11"/>
      <c r="IO393" s="12"/>
      <c r="IP393" s="12"/>
      <c r="IQ393" s="13"/>
      <c r="IR393" s="14"/>
      <c r="IS393" s="11"/>
      <c r="IT393" s="11"/>
      <c r="IU393" s="11"/>
      <c r="IV393" s="11"/>
      <c r="IW393" s="11"/>
      <c r="IX393" s="11"/>
      <c r="IY393" s="11"/>
      <c r="IZ393" s="11"/>
      <c r="JA393" s="11"/>
      <c r="JB393" s="11"/>
      <c r="JC393" s="11"/>
      <c r="JD393" s="11"/>
      <c r="JE393" s="16"/>
      <c r="JF393" s="16"/>
      <c r="JG393" s="11"/>
      <c r="JH393" s="12"/>
      <c r="JI393" s="12"/>
      <c r="JJ393" s="13"/>
      <c r="JK393" s="14"/>
      <c r="JL393" s="11"/>
      <c r="JM393" s="11"/>
      <c r="JN393" s="11"/>
      <c r="JO393" s="11"/>
      <c r="JP393" s="11"/>
      <c r="JQ393" s="11"/>
      <c r="JR393" s="11"/>
      <c r="JS393" s="11"/>
      <c r="JT393" s="11"/>
      <c r="JU393" s="11"/>
      <c r="JV393" s="11"/>
      <c r="JW393" s="11"/>
      <c r="JX393" s="16"/>
      <c r="JY393" s="16"/>
      <c r="JZ393" s="11"/>
      <c r="KA393" s="12"/>
      <c r="KB393" s="12"/>
      <c r="KC393" s="13"/>
      <c r="KD393" s="14"/>
      <c r="KE393" s="11"/>
      <c r="KF393" s="11"/>
      <c r="KG393" s="11"/>
      <c r="KH393" s="11"/>
      <c r="KI393" s="11"/>
      <c r="KJ393" s="11"/>
      <c r="KK393" s="11"/>
      <c r="KL393" s="11"/>
      <c r="KM393" s="11"/>
      <c r="KN393" s="11"/>
      <c r="KO393" s="11"/>
      <c r="KP393" s="11"/>
      <c r="KQ393" s="16"/>
      <c r="KR393" s="16"/>
      <c r="KS393" s="11"/>
      <c r="KT393" s="12"/>
      <c r="KU393" s="12"/>
      <c r="KV393" s="13"/>
      <c r="KW393" s="14"/>
      <c r="KX393" s="11"/>
      <c r="KY393" s="11"/>
      <c r="KZ393" s="11"/>
      <c r="LA393" s="11"/>
      <c r="LB393" s="11"/>
      <c r="LC393" s="11"/>
      <c r="LD393" s="11"/>
      <c r="LE393" s="11"/>
      <c r="LF393" s="11"/>
      <c r="LG393" s="11"/>
      <c r="LH393" s="11"/>
      <c r="LI393" s="11"/>
      <c r="LJ393" s="16"/>
      <c r="LK393" s="16"/>
      <c r="LL393" s="11"/>
      <c r="LM393" s="12"/>
      <c r="LN393" s="12"/>
      <c r="LO393" s="13"/>
      <c r="LP393" s="14"/>
      <c r="LQ393" s="11"/>
      <c r="LR393" s="11"/>
      <c r="LS393" s="11"/>
      <c r="LT393" s="11"/>
      <c r="LU393" s="11"/>
      <c r="LV393" s="11"/>
      <c r="LW393" s="11"/>
      <c r="LX393" s="11"/>
      <c r="LY393" s="11"/>
      <c r="LZ393" s="11"/>
      <c r="MA393" s="11"/>
      <c r="MB393" s="11"/>
      <c r="MC393" s="16"/>
      <c r="MD393" s="16"/>
      <c r="ME393" s="11"/>
      <c r="MF393" s="12"/>
      <c r="MG393" s="12"/>
      <c r="MH393" s="13"/>
      <c r="MI393" s="14"/>
      <c r="MJ393" s="11"/>
      <c r="MK393" s="11"/>
      <c r="ML393" s="11"/>
      <c r="MM393" s="11"/>
      <c r="MN393" s="11"/>
      <c r="MO393" s="11"/>
      <c r="MP393" s="11"/>
      <c r="MQ393" s="11"/>
      <c r="MR393" s="11"/>
      <c r="MS393" s="11"/>
      <c r="MT393" s="11"/>
      <c r="MU393" s="11"/>
      <c r="MV393" s="16"/>
      <c r="MW393" s="16"/>
      <c r="MX393" s="11"/>
      <c r="MY393" s="12"/>
      <c r="MZ393" s="12"/>
      <c r="NA393" s="13"/>
      <c r="NB393" s="14"/>
      <c r="NC393" s="11"/>
      <c r="ND393" s="11"/>
      <c r="NE393" s="11"/>
      <c r="NF393" s="11"/>
      <c r="NG393" s="11"/>
      <c r="NH393" s="11"/>
      <c r="NI393" s="11"/>
      <c r="NJ393" s="11"/>
      <c r="NK393" s="11"/>
      <c r="NL393" s="11"/>
      <c r="NM393" s="11"/>
      <c r="NN393" s="11"/>
      <c r="NO393" s="16"/>
      <c r="NP393" s="16"/>
      <c r="NQ393" s="11"/>
      <c r="NR393" s="12"/>
      <c r="NS393" s="12"/>
      <c r="NT393" s="13"/>
      <c r="NU393" s="14"/>
      <c r="NV393" s="11"/>
      <c r="NW393" s="11"/>
      <c r="NX393" s="11"/>
      <c r="NY393" s="11"/>
      <c r="NZ393" s="11"/>
      <c r="OA393" s="11"/>
      <c r="OB393" s="11"/>
      <c r="OC393" s="11"/>
      <c r="OD393" s="11"/>
      <c r="OE393" s="11"/>
      <c r="OF393" s="11"/>
      <c r="OG393" s="11"/>
      <c r="OH393" s="16"/>
      <c r="OI393" s="16"/>
      <c r="OJ393" s="11"/>
      <c r="OK393" s="12"/>
      <c r="OL393" s="12"/>
      <c r="OM393" s="13"/>
      <c r="ON393" s="14"/>
      <c r="OO393" s="11"/>
      <c r="OP393" s="11"/>
      <c r="OQ393" s="11"/>
      <c r="OR393" s="11"/>
      <c r="OS393" s="11"/>
      <c r="OT393" s="11"/>
      <c r="OU393" s="11"/>
      <c r="OV393" s="11"/>
      <c r="OW393" s="11"/>
      <c r="OX393" s="11"/>
      <c r="OY393" s="11"/>
      <c r="OZ393" s="11"/>
      <c r="PA393" s="16"/>
      <c r="PB393" s="16"/>
    </row>
    <row r="394" spans="1:418" ht="100" customHeight="1" x14ac:dyDescent="0.75">
      <c r="A394" s="12">
        <v>3721</v>
      </c>
      <c r="B394" s="12" t="s">
        <v>3718</v>
      </c>
      <c r="C394" s="12" t="s">
        <v>7831</v>
      </c>
      <c r="D394" s="26">
        <v>5000</v>
      </c>
      <c r="E394" s="27">
        <v>5040</v>
      </c>
      <c r="F394" s="12" t="s">
        <v>8218</v>
      </c>
      <c r="G394" s="12" t="s">
        <v>8223</v>
      </c>
      <c r="H394" s="12" t="s">
        <v>8245</v>
      </c>
      <c r="I394" s="12">
        <v>1415230084</v>
      </c>
      <c r="J394" s="12">
        <v>1413412084</v>
      </c>
      <c r="K394" s="12" t="b">
        <v>0</v>
      </c>
      <c r="L394" s="12">
        <v>44</v>
      </c>
      <c r="M394" s="12" t="b">
        <v>1</v>
      </c>
      <c r="N394" s="12" t="s">
        <v>8273</v>
      </c>
      <c r="O394" s="12" t="s">
        <v>8274</v>
      </c>
      <c r="P394" s="12">
        <v>101</v>
      </c>
      <c r="Q394" s="12">
        <v>114.55</v>
      </c>
      <c r="R394" s="15">
        <v>41927.936157407406</v>
      </c>
      <c r="S394" s="15">
        <v>41948.977824074071</v>
      </c>
      <c r="T394" s="11"/>
      <c r="U394" s="12"/>
      <c r="V394" s="12"/>
      <c r="W394" s="13"/>
      <c r="X394" s="14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6"/>
      <c r="AL394" s="16"/>
      <c r="AM394" s="11"/>
      <c r="AN394" s="12"/>
      <c r="AO394" s="12"/>
      <c r="AP394" s="13"/>
      <c r="AQ394" s="14"/>
      <c r="AR394" s="11"/>
      <c r="AS394" s="11"/>
      <c r="AT394" s="11"/>
      <c r="AU394" s="11"/>
      <c r="AV394" s="11"/>
      <c r="AW394" s="11"/>
      <c r="AX394" s="11"/>
      <c r="AY394" s="11"/>
      <c r="AZ394" s="11"/>
      <c r="BA394" s="11"/>
      <c r="BB394" s="11"/>
      <c r="BC394" s="11"/>
      <c r="BD394" s="16"/>
      <c r="BE394" s="16"/>
      <c r="BF394" s="11"/>
      <c r="BG394" s="12"/>
      <c r="BH394" s="12"/>
      <c r="BI394" s="13"/>
      <c r="BJ394" s="14"/>
      <c r="BK394" s="11"/>
      <c r="BL394" s="11"/>
      <c r="BM394" s="11"/>
      <c r="BN394" s="11"/>
      <c r="BO394" s="11"/>
      <c r="BP394" s="11"/>
      <c r="BQ394" s="11"/>
      <c r="BR394" s="11"/>
      <c r="BS394" s="11"/>
      <c r="BT394" s="11"/>
      <c r="BU394" s="11"/>
      <c r="BV394" s="11"/>
      <c r="BW394" s="16"/>
      <c r="BX394" s="16"/>
      <c r="BY394" s="11"/>
      <c r="BZ394" s="12"/>
      <c r="CA394" s="12"/>
      <c r="CB394" s="13"/>
      <c r="CC394" s="14"/>
      <c r="CD394" s="11"/>
      <c r="CE394" s="11"/>
      <c r="CF394" s="11"/>
      <c r="CG394" s="11"/>
      <c r="CH394" s="11"/>
      <c r="CI394" s="11"/>
      <c r="CJ394" s="11"/>
      <c r="CK394" s="11"/>
      <c r="CL394" s="11"/>
      <c r="CM394" s="11"/>
      <c r="CN394" s="11"/>
      <c r="CO394" s="11"/>
      <c r="CP394" s="16"/>
      <c r="CQ394" s="16"/>
      <c r="CR394" s="11"/>
      <c r="CS394" s="12"/>
      <c r="CT394" s="12"/>
      <c r="CU394" s="13"/>
      <c r="CV394" s="14"/>
      <c r="CW394" s="11"/>
      <c r="CX394" s="11"/>
      <c r="CY394" s="11"/>
      <c r="CZ394" s="11"/>
      <c r="DA394" s="11"/>
      <c r="DB394" s="11"/>
      <c r="DC394" s="11"/>
      <c r="DD394" s="11"/>
      <c r="DE394" s="11"/>
      <c r="DF394" s="11"/>
      <c r="DG394" s="11"/>
      <c r="DH394" s="11"/>
      <c r="DI394" s="16"/>
      <c r="DJ394" s="16"/>
      <c r="DK394" s="11"/>
      <c r="DL394" s="12"/>
      <c r="DM394" s="12"/>
      <c r="DN394" s="13"/>
      <c r="DO394" s="14"/>
      <c r="DP394" s="11"/>
      <c r="DQ394" s="11"/>
      <c r="DR394" s="11"/>
      <c r="DS394" s="11"/>
      <c r="DT394" s="11"/>
      <c r="DU394" s="11"/>
      <c r="DV394" s="11"/>
      <c r="DW394" s="11"/>
      <c r="DX394" s="11"/>
      <c r="DY394" s="11"/>
      <c r="DZ394" s="11"/>
      <c r="EA394" s="11"/>
      <c r="EB394" s="16"/>
      <c r="EC394" s="16"/>
      <c r="ED394" s="11"/>
      <c r="EE394" s="12"/>
      <c r="EF394" s="12"/>
      <c r="EG394" s="13"/>
      <c r="EH394" s="14"/>
      <c r="EI394" s="11"/>
      <c r="EJ394" s="11"/>
      <c r="EK394" s="11"/>
      <c r="EL394" s="11"/>
      <c r="EM394" s="11"/>
      <c r="EN394" s="11"/>
      <c r="EO394" s="11"/>
      <c r="EP394" s="11"/>
      <c r="EQ394" s="11"/>
      <c r="ER394" s="11"/>
      <c r="ES394" s="11"/>
      <c r="ET394" s="11"/>
      <c r="EU394" s="16"/>
      <c r="EV394" s="16"/>
      <c r="EW394" s="11"/>
      <c r="EX394" s="12"/>
      <c r="EY394" s="12"/>
      <c r="EZ394" s="13"/>
      <c r="FA394" s="14"/>
      <c r="FB394" s="11"/>
      <c r="FC394" s="11"/>
      <c r="FD394" s="11"/>
      <c r="FE394" s="11"/>
      <c r="FF394" s="11"/>
      <c r="FG394" s="11"/>
      <c r="FH394" s="11"/>
      <c r="FI394" s="11"/>
      <c r="FJ394" s="11"/>
      <c r="FK394" s="11"/>
      <c r="FL394" s="11"/>
      <c r="FM394" s="11"/>
      <c r="FN394" s="16"/>
      <c r="FO394" s="16"/>
      <c r="FP394" s="11"/>
      <c r="FQ394" s="12"/>
      <c r="FR394" s="12"/>
      <c r="FS394" s="13"/>
      <c r="FT394" s="14"/>
      <c r="FU394" s="11"/>
      <c r="FV394" s="11"/>
      <c r="FW394" s="11"/>
      <c r="FX394" s="11"/>
      <c r="FY394" s="11"/>
      <c r="FZ394" s="11"/>
      <c r="GA394" s="11"/>
      <c r="GB394" s="11"/>
      <c r="GC394" s="11"/>
      <c r="GD394" s="11"/>
      <c r="GE394" s="11"/>
      <c r="GF394" s="11"/>
      <c r="GG394" s="16"/>
      <c r="GH394" s="16"/>
      <c r="GI394" s="11"/>
      <c r="GJ394" s="12"/>
      <c r="GK394" s="12"/>
      <c r="GL394" s="13"/>
      <c r="GM394" s="14"/>
      <c r="GN394" s="11"/>
      <c r="GO394" s="11"/>
      <c r="GP394" s="11"/>
      <c r="GQ394" s="11"/>
      <c r="GR394" s="11"/>
      <c r="GS394" s="11"/>
      <c r="GT394" s="11"/>
      <c r="GU394" s="11"/>
      <c r="GV394" s="11"/>
      <c r="GW394" s="11"/>
      <c r="GX394" s="11"/>
      <c r="GY394" s="11"/>
      <c r="GZ394" s="16"/>
      <c r="HA394" s="16"/>
      <c r="HB394" s="11"/>
      <c r="HC394" s="12"/>
      <c r="HD394" s="12"/>
      <c r="HE394" s="13"/>
      <c r="HF394" s="14"/>
      <c r="HG394" s="11"/>
      <c r="HH394" s="11"/>
      <c r="HI394" s="11"/>
      <c r="HJ394" s="11"/>
      <c r="HK394" s="11"/>
      <c r="HL394" s="11"/>
      <c r="HM394" s="11"/>
      <c r="HN394" s="11"/>
      <c r="HO394" s="11"/>
      <c r="HP394" s="11"/>
      <c r="HQ394" s="11"/>
      <c r="HR394" s="11"/>
      <c r="HS394" s="16"/>
      <c r="HT394" s="16"/>
      <c r="HU394" s="11"/>
      <c r="HV394" s="12"/>
      <c r="HW394" s="12"/>
      <c r="HX394" s="13"/>
      <c r="HY394" s="14"/>
      <c r="HZ394" s="11"/>
      <c r="IA394" s="11"/>
      <c r="IB394" s="11"/>
      <c r="IC394" s="11"/>
      <c r="ID394" s="11"/>
      <c r="IE394" s="11"/>
      <c r="IF394" s="11"/>
      <c r="IG394" s="11"/>
      <c r="IH394" s="11"/>
      <c r="II394" s="11"/>
      <c r="IJ394" s="11"/>
      <c r="IK394" s="11"/>
      <c r="IL394" s="16"/>
      <c r="IM394" s="16"/>
      <c r="IN394" s="11"/>
      <c r="IO394" s="12"/>
      <c r="IP394" s="12"/>
      <c r="IQ394" s="13"/>
      <c r="IR394" s="14"/>
      <c r="IS394" s="11"/>
      <c r="IT394" s="11"/>
      <c r="IU394" s="11"/>
      <c r="IV394" s="11"/>
      <c r="IW394" s="11"/>
      <c r="IX394" s="11"/>
      <c r="IY394" s="11"/>
      <c r="IZ394" s="11"/>
      <c r="JA394" s="11"/>
      <c r="JB394" s="11"/>
      <c r="JC394" s="11"/>
      <c r="JD394" s="11"/>
      <c r="JE394" s="16"/>
      <c r="JF394" s="16"/>
      <c r="JG394" s="11"/>
      <c r="JH394" s="12"/>
      <c r="JI394" s="12"/>
      <c r="JJ394" s="13"/>
      <c r="JK394" s="14"/>
      <c r="JL394" s="11"/>
      <c r="JM394" s="11"/>
      <c r="JN394" s="11"/>
      <c r="JO394" s="11"/>
      <c r="JP394" s="11"/>
      <c r="JQ394" s="11"/>
      <c r="JR394" s="11"/>
      <c r="JS394" s="11"/>
      <c r="JT394" s="11"/>
      <c r="JU394" s="11"/>
      <c r="JV394" s="11"/>
      <c r="JW394" s="11"/>
      <c r="JX394" s="16"/>
      <c r="JY394" s="16"/>
      <c r="JZ394" s="11"/>
      <c r="KA394" s="12"/>
      <c r="KB394" s="12"/>
      <c r="KC394" s="13"/>
      <c r="KD394" s="14"/>
      <c r="KE394" s="11"/>
      <c r="KF394" s="11"/>
      <c r="KG394" s="11"/>
      <c r="KH394" s="11"/>
      <c r="KI394" s="11"/>
      <c r="KJ394" s="11"/>
      <c r="KK394" s="11"/>
      <c r="KL394" s="11"/>
      <c r="KM394" s="11"/>
      <c r="KN394" s="11"/>
      <c r="KO394" s="11"/>
      <c r="KP394" s="11"/>
      <c r="KQ394" s="16"/>
      <c r="KR394" s="16"/>
      <c r="KS394" s="11"/>
      <c r="KT394" s="12"/>
      <c r="KU394" s="12"/>
      <c r="KV394" s="13"/>
      <c r="KW394" s="14"/>
      <c r="KX394" s="11"/>
      <c r="KY394" s="11"/>
      <c r="KZ394" s="11"/>
      <c r="LA394" s="11"/>
      <c r="LB394" s="11"/>
      <c r="LC394" s="11"/>
      <c r="LD394" s="11"/>
      <c r="LE394" s="11"/>
      <c r="LF394" s="11"/>
      <c r="LG394" s="11"/>
      <c r="LH394" s="11"/>
      <c r="LI394" s="11"/>
      <c r="LJ394" s="16"/>
      <c r="LK394" s="16"/>
      <c r="LL394" s="11"/>
      <c r="LM394" s="12"/>
      <c r="LN394" s="12"/>
      <c r="LO394" s="13"/>
      <c r="LP394" s="14"/>
      <c r="LQ394" s="11"/>
      <c r="LR394" s="11"/>
      <c r="LS394" s="11"/>
      <c r="LT394" s="11"/>
      <c r="LU394" s="11"/>
      <c r="LV394" s="11"/>
      <c r="LW394" s="11"/>
      <c r="LX394" s="11"/>
      <c r="LY394" s="11"/>
      <c r="LZ394" s="11"/>
      <c r="MA394" s="11"/>
      <c r="MB394" s="11"/>
      <c r="MC394" s="16"/>
      <c r="MD394" s="16"/>
      <c r="ME394" s="11"/>
      <c r="MF394" s="12"/>
      <c r="MG394" s="12"/>
      <c r="MH394" s="13"/>
      <c r="MI394" s="14"/>
      <c r="MJ394" s="11"/>
      <c r="MK394" s="11"/>
      <c r="ML394" s="11"/>
      <c r="MM394" s="11"/>
      <c r="MN394" s="11"/>
      <c r="MO394" s="11"/>
      <c r="MP394" s="11"/>
      <c r="MQ394" s="11"/>
      <c r="MR394" s="11"/>
      <c r="MS394" s="11"/>
      <c r="MT394" s="11"/>
      <c r="MU394" s="11"/>
      <c r="MV394" s="16"/>
      <c r="MW394" s="16"/>
      <c r="MX394" s="11"/>
      <c r="MY394" s="12"/>
      <c r="MZ394" s="12"/>
      <c r="NA394" s="13"/>
      <c r="NB394" s="14"/>
      <c r="NC394" s="11"/>
      <c r="ND394" s="11"/>
      <c r="NE394" s="11"/>
      <c r="NF394" s="11"/>
      <c r="NG394" s="11"/>
      <c r="NH394" s="11"/>
      <c r="NI394" s="11"/>
      <c r="NJ394" s="11"/>
      <c r="NK394" s="11"/>
      <c r="NL394" s="11"/>
      <c r="NM394" s="11"/>
      <c r="NN394" s="11"/>
      <c r="NO394" s="16"/>
      <c r="NP394" s="16"/>
      <c r="NQ394" s="11"/>
      <c r="NR394" s="12"/>
      <c r="NS394" s="12"/>
      <c r="NT394" s="13"/>
      <c r="NU394" s="14"/>
      <c r="NV394" s="11"/>
      <c r="NW394" s="11"/>
      <c r="NX394" s="11"/>
      <c r="NY394" s="11"/>
      <c r="NZ394" s="11"/>
      <c r="OA394" s="11"/>
      <c r="OB394" s="11"/>
      <c r="OC394" s="11"/>
      <c r="OD394" s="11"/>
      <c r="OE394" s="11"/>
      <c r="OF394" s="11"/>
      <c r="OG394" s="11"/>
      <c r="OH394" s="16"/>
      <c r="OI394" s="16"/>
      <c r="OJ394" s="11"/>
      <c r="OK394" s="12"/>
      <c r="OL394" s="12"/>
      <c r="OM394" s="13"/>
      <c r="ON394" s="14"/>
      <c r="OO394" s="11"/>
      <c r="OP394" s="11"/>
      <c r="OQ394" s="11"/>
      <c r="OR394" s="11"/>
      <c r="OS394" s="11"/>
      <c r="OT394" s="11"/>
      <c r="OU394" s="11"/>
      <c r="OV394" s="11"/>
      <c r="OW394" s="11"/>
      <c r="OX394" s="11"/>
      <c r="OY394" s="11"/>
      <c r="OZ394" s="11"/>
      <c r="PA394" s="16"/>
      <c r="PB394" s="16"/>
    </row>
    <row r="395" spans="1:418" ht="100" customHeight="1" x14ac:dyDescent="0.75">
      <c r="A395" s="12">
        <v>3726</v>
      </c>
      <c r="B395" s="12" t="s">
        <v>3723</v>
      </c>
      <c r="C395" s="12" t="s">
        <v>7836</v>
      </c>
      <c r="D395" s="26">
        <v>850</v>
      </c>
      <c r="E395" s="27">
        <v>2879</v>
      </c>
      <c r="F395" s="12" t="s">
        <v>8218</v>
      </c>
      <c r="G395" s="12" t="s">
        <v>8223</v>
      </c>
      <c r="H395" s="12" t="s">
        <v>8245</v>
      </c>
      <c r="I395" s="12">
        <v>1461963600</v>
      </c>
      <c r="J395" s="12">
        <v>1459567371</v>
      </c>
      <c r="K395" s="12" t="b">
        <v>0</v>
      </c>
      <c r="L395" s="12">
        <v>46</v>
      </c>
      <c r="M395" s="12" t="b">
        <v>1</v>
      </c>
      <c r="N395" s="12" t="s">
        <v>8273</v>
      </c>
      <c r="O395" s="12" t="s">
        <v>8274</v>
      </c>
      <c r="P395" s="12">
        <v>339</v>
      </c>
      <c r="Q395" s="12">
        <v>62.59</v>
      </c>
      <c r="R395" s="15">
        <v>42462.140868055561</v>
      </c>
      <c r="S395" s="15">
        <v>42489.875</v>
      </c>
      <c r="T395" s="11"/>
      <c r="U395" s="12"/>
      <c r="V395" s="12"/>
      <c r="W395" s="13"/>
      <c r="X395" s="14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6"/>
      <c r="AL395" s="16"/>
      <c r="AM395" s="11"/>
      <c r="AN395" s="12"/>
      <c r="AO395" s="12"/>
      <c r="AP395" s="13"/>
      <c r="AQ395" s="14"/>
      <c r="AR395" s="11"/>
      <c r="AS395" s="11"/>
      <c r="AT395" s="11"/>
      <c r="AU395" s="11"/>
      <c r="AV395" s="11"/>
      <c r="AW395" s="11"/>
      <c r="AX395" s="11"/>
      <c r="AY395" s="11"/>
      <c r="AZ395" s="11"/>
      <c r="BA395" s="11"/>
      <c r="BB395" s="11"/>
      <c r="BC395" s="11"/>
      <c r="BD395" s="16"/>
      <c r="BE395" s="16"/>
      <c r="BF395" s="11"/>
      <c r="BG395" s="12"/>
      <c r="BH395" s="12"/>
      <c r="BI395" s="13"/>
      <c r="BJ395" s="14"/>
      <c r="BK395" s="11"/>
      <c r="BL395" s="11"/>
      <c r="BM395" s="11"/>
      <c r="BN395" s="11"/>
      <c r="BO395" s="11"/>
      <c r="BP395" s="11"/>
      <c r="BQ395" s="11"/>
      <c r="BR395" s="11"/>
      <c r="BS395" s="11"/>
      <c r="BT395" s="11"/>
      <c r="BU395" s="11"/>
      <c r="BV395" s="11"/>
      <c r="BW395" s="16"/>
      <c r="BX395" s="16"/>
      <c r="BY395" s="11"/>
      <c r="BZ395" s="12"/>
      <c r="CA395" s="12"/>
      <c r="CB395" s="13"/>
      <c r="CC395" s="14"/>
      <c r="CD395" s="11"/>
      <c r="CE395" s="11"/>
      <c r="CF395" s="11"/>
      <c r="CG395" s="11"/>
      <c r="CH395" s="11"/>
      <c r="CI395" s="11"/>
      <c r="CJ395" s="11"/>
      <c r="CK395" s="11"/>
      <c r="CL395" s="11"/>
      <c r="CM395" s="11"/>
      <c r="CN395" s="11"/>
      <c r="CO395" s="11"/>
      <c r="CP395" s="16"/>
      <c r="CQ395" s="16"/>
      <c r="CR395" s="11"/>
      <c r="CS395" s="12"/>
      <c r="CT395" s="12"/>
      <c r="CU395" s="13"/>
      <c r="CV395" s="14"/>
      <c r="CW395" s="11"/>
      <c r="CX395" s="11"/>
      <c r="CY395" s="11"/>
      <c r="CZ395" s="11"/>
      <c r="DA395" s="11"/>
      <c r="DB395" s="11"/>
      <c r="DC395" s="11"/>
      <c r="DD395" s="11"/>
      <c r="DE395" s="11"/>
      <c r="DF395" s="11"/>
      <c r="DG395" s="11"/>
      <c r="DH395" s="11"/>
      <c r="DI395" s="16"/>
      <c r="DJ395" s="16"/>
      <c r="DK395" s="11"/>
      <c r="DL395" s="12"/>
      <c r="DM395" s="12"/>
      <c r="DN395" s="13"/>
      <c r="DO395" s="14"/>
      <c r="DP395" s="11"/>
      <c r="DQ395" s="11"/>
      <c r="DR395" s="11"/>
      <c r="DS395" s="11"/>
      <c r="DT395" s="11"/>
      <c r="DU395" s="11"/>
      <c r="DV395" s="11"/>
      <c r="DW395" s="11"/>
      <c r="DX395" s="11"/>
      <c r="DY395" s="11"/>
      <c r="DZ395" s="11"/>
      <c r="EA395" s="11"/>
      <c r="EB395" s="16"/>
      <c r="EC395" s="16"/>
      <c r="ED395" s="11"/>
      <c r="EE395" s="12"/>
      <c r="EF395" s="12"/>
      <c r="EG395" s="13"/>
      <c r="EH395" s="14"/>
      <c r="EI395" s="11"/>
      <c r="EJ395" s="11"/>
      <c r="EK395" s="11"/>
      <c r="EL395" s="11"/>
      <c r="EM395" s="11"/>
      <c r="EN395" s="11"/>
      <c r="EO395" s="11"/>
      <c r="EP395" s="11"/>
      <c r="EQ395" s="11"/>
      <c r="ER395" s="11"/>
      <c r="ES395" s="11"/>
      <c r="ET395" s="11"/>
      <c r="EU395" s="16"/>
      <c r="EV395" s="16"/>
      <c r="EW395" s="11"/>
      <c r="EX395" s="12"/>
      <c r="EY395" s="12"/>
      <c r="EZ395" s="13"/>
      <c r="FA395" s="14"/>
      <c r="FB395" s="11"/>
      <c r="FC395" s="11"/>
      <c r="FD395" s="11"/>
      <c r="FE395" s="11"/>
      <c r="FF395" s="11"/>
      <c r="FG395" s="11"/>
      <c r="FH395" s="11"/>
      <c r="FI395" s="11"/>
      <c r="FJ395" s="11"/>
      <c r="FK395" s="11"/>
      <c r="FL395" s="11"/>
      <c r="FM395" s="11"/>
      <c r="FN395" s="16"/>
      <c r="FO395" s="16"/>
      <c r="FP395" s="11"/>
      <c r="FQ395" s="12"/>
      <c r="FR395" s="12"/>
      <c r="FS395" s="13"/>
      <c r="FT395" s="14"/>
      <c r="FU395" s="11"/>
      <c r="FV395" s="11"/>
      <c r="FW395" s="11"/>
      <c r="FX395" s="11"/>
      <c r="FY395" s="11"/>
      <c r="FZ395" s="11"/>
      <c r="GA395" s="11"/>
      <c r="GB395" s="11"/>
      <c r="GC395" s="11"/>
      <c r="GD395" s="11"/>
      <c r="GE395" s="11"/>
      <c r="GF395" s="11"/>
      <c r="GG395" s="16"/>
      <c r="GH395" s="16"/>
      <c r="GI395" s="11"/>
      <c r="GJ395" s="12"/>
      <c r="GK395" s="12"/>
      <c r="GL395" s="13"/>
      <c r="GM395" s="14"/>
      <c r="GN395" s="11"/>
      <c r="GO395" s="11"/>
      <c r="GP395" s="11"/>
      <c r="GQ395" s="11"/>
      <c r="GR395" s="11"/>
      <c r="GS395" s="11"/>
      <c r="GT395" s="11"/>
      <c r="GU395" s="11"/>
      <c r="GV395" s="11"/>
      <c r="GW395" s="11"/>
      <c r="GX395" s="11"/>
      <c r="GY395" s="11"/>
      <c r="GZ395" s="16"/>
      <c r="HA395" s="16"/>
      <c r="HB395" s="11"/>
      <c r="HC395" s="12"/>
      <c r="HD395" s="12"/>
      <c r="HE395" s="13"/>
      <c r="HF395" s="14"/>
      <c r="HG395" s="11"/>
      <c r="HH395" s="11"/>
      <c r="HI395" s="11"/>
      <c r="HJ395" s="11"/>
      <c r="HK395" s="11"/>
      <c r="HL395" s="11"/>
      <c r="HM395" s="11"/>
      <c r="HN395" s="11"/>
      <c r="HO395" s="11"/>
      <c r="HP395" s="11"/>
      <c r="HQ395" s="11"/>
      <c r="HR395" s="11"/>
      <c r="HS395" s="16"/>
      <c r="HT395" s="16"/>
      <c r="HU395" s="11"/>
      <c r="HV395" s="12"/>
      <c r="HW395" s="12"/>
      <c r="HX395" s="13"/>
      <c r="HY395" s="14"/>
      <c r="HZ395" s="11"/>
      <c r="IA395" s="11"/>
      <c r="IB395" s="11"/>
      <c r="IC395" s="11"/>
      <c r="ID395" s="11"/>
      <c r="IE395" s="11"/>
      <c r="IF395" s="11"/>
      <c r="IG395" s="11"/>
      <c r="IH395" s="11"/>
      <c r="II395" s="11"/>
      <c r="IJ395" s="11"/>
      <c r="IK395" s="11"/>
      <c r="IL395" s="16"/>
      <c r="IM395" s="16"/>
      <c r="IN395" s="11"/>
      <c r="IO395" s="12"/>
      <c r="IP395" s="12"/>
      <c r="IQ395" s="13"/>
      <c r="IR395" s="14"/>
      <c r="IS395" s="11"/>
      <c r="IT395" s="11"/>
      <c r="IU395" s="11"/>
      <c r="IV395" s="11"/>
      <c r="IW395" s="11"/>
      <c r="IX395" s="11"/>
      <c r="IY395" s="11"/>
      <c r="IZ395" s="11"/>
      <c r="JA395" s="11"/>
      <c r="JB395" s="11"/>
      <c r="JC395" s="11"/>
      <c r="JD395" s="11"/>
      <c r="JE395" s="16"/>
      <c r="JF395" s="16"/>
      <c r="JG395" s="11"/>
      <c r="JH395" s="12"/>
      <c r="JI395" s="12"/>
      <c r="JJ395" s="13"/>
      <c r="JK395" s="14"/>
      <c r="JL395" s="11"/>
      <c r="JM395" s="11"/>
      <c r="JN395" s="11"/>
      <c r="JO395" s="11"/>
      <c r="JP395" s="11"/>
      <c r="JQ395" s="11"/>
      <c r="JR395" s="11"/>
      <c r="JS395" s="11"/>
      <c r="JT395" s="11"/>
      <c r="JU395" s="11"/>
      <c r="JV395" s="11"/>
      <c r="JW395" s="11"/>
      <c r="JX395" s="16"/>
      <c r="JY395" s="16"/>
      <c r="JZ395" s="11"/>
      <c r="KA395" s="12"/>
      <c r="KB395" s="12"/>
      <c r="KC395" s="13"/>
      <c r="KD395" s="14"/>
      <c r="KE395" s="11"/>
      <c r="KF395" s="11"/>
      <c r="KG395" s="11"/>
      <c r="KH395" s="11"/>
      <c r="KI395" s="11"/>
      <c r="KJ395" s="11"/>
      <c r="KK395" s="11"/>
      <c r="KL395" s="11"/>
      <c r="KM395" s="11"/>
      <c r="KN395" s="11"/>
      <c r="KO395" s="11"/>
      <c r="KP395" s="11"/>
      <c r="KQ395" s="16"/>
      <c r="KR395" s="16"/>
      <c r="KS395" s="11"/>
      <c r="KT395" s="12"/>
      <c r="KU395" s="12"/>
      <c r="KV395" s="13"/>
      <c r="KW395" s="14"/>
      <c r="KX395" s="11"/>
      <c r="KY395" s="11"/>
      <c r="KZ395" s="11"/>
      <c r="LA395" s="11"/>
      <c r="LB395" s="11"/>
      <c r="LC395" s="11"/>
      <c r="LD395" s="11"/>
      <c r="LE395" s="11"/>
      <c r="LF395" s="11"/>
      <c r="LG395" s="11"/>
      <c r="LH395" s="11"/>
      <c r="LI395" s="11"/>
      <c r="LJ395" s="16"/>
      <c r="LK395" s="16"/>
      <c r="LL395" s="11"/>
      <c r="LM395" s="12"/>
      <c r="LN395" s="12"/>
      <c r="LO395" s="13"/>
      <c r="LP395" s="14"/>
      <c r="LQ395" s="11"/>
      <c r="LR395" s="11"/>
      <c r="LS395" s="11"/>
      <c r="LT395" s="11"/>
      <c r="LU395" s="11"/>
      <c r="LV395" s="11"/>
      <c r="LW395" s="11"/>
      <c r="LX395" s="11"/>
      <c r="LY395" s="11"/>
      <c r="LZ395" s="11"/>
      <c r="MA395" s="11"/>
      <c r="MB395" s="11"/>
      <c r="MC395" s="16"/>
      <c r="MD395" s="16"/>
      <c r="ME395" s="11"/>
      <c r="MF395" s="12"/>
      <c r="MG395" s="12"/>
      <c r="MH395" s="13"/>
      <c r="MI395" s="14"/>
      <c r="MJ395" s="11"/>
      <c r="MK395" s="11"/>
      <c r="ML395" s="11"/>
      <c r="MM395" s="11"/>
      <c r="MN395" s="11"/>
      <c r="MO395" s="11"/>
      <c r="MP395" s="11"/>
      <c r="MQ395" s="11"/>
      <c r="MR395" s="11"/>
      <c r="MS395" s="11"/>
      <c r="MT395" s="11"/>
      <c r="MU395" s="11"/>
      <c r="MV395" s="16"/>
      <c r="MW395" s="16"/>
      <c r="MX395" s="11"/>
      <c r="MY395" s="12"/>
      <c r="MZ395" s="12"/>
      <c r="NA395" s="13"/>
      <c r="NB395" s="14"/>
      <c r="NC395" s="11"/>
      <c r="ND395" s="11"/>
      <c r="NE395" s="11"/>
      <c r="NF395" s="11"/>
      <c r="NG395" s="11"/>
      <c r="NH395" s="11"/>
      <c r="NI395" s="11"/>
      <c r="NJ395" s="11"/>
      <c r="NK395" s="11"/>
      <c r="NL395" s="11"/>
      <c r="NM395" s="11"/>
      <c r="NN395" s="11"/>
      <c r="NO395" s="16"/>
      <c r="NP395" s="16"/>
      <c r="NQ395" s="11"/>
      <c r="NR395" s="12"/>
      <c r="NS395" s="12"/>
      <c r="NT395" s="13"/>
      <c r="NU395" s="14"/>
      <c r="NV395" s="11"/>
      <c r="NW395" s="11"/>
      <c r="NX395" s="11"/>
      <c r="NY395" s="11"/>
      <c r="NZ395" s="11"/>
      <c r="OA395" s="11"/>
      <c r="OB395" s="11"/>
      <c r="OC395" s="11"/>
      <c r="OD395" s="11"/>
      <c r="OE395" s="11"/>
      <c r="OF395" s="11"/>
      <c r="OG395" s="11"/>
      <c r="OH395" s="16"/>
      <c r="OI395" s="16"/>
      <c r="OJ395" s="11"/>
      <c r="OK395" s="12"/>
      <c r="OL395" s="12"/>
      <c r="OM395" s="13"/>
      <c r="ON395" s="14"/>
      <c r="OO395" s="11"/>
      <c r="OP395" s="11"/>
      <c r="OQ395" s="11"/>
      <c r="OR395" s="11"/>
      <c r="OS395" s="11"/>
      <c r="OT395" s="11"/>
      <c r="OU395" s="11"/>
      <c r="OV395" s="11"/>
      <c r="OW395" s="11"/>
      <c r="OX395" s="11"/>
      <c r="OY395" s="11"/>
      <c r="OZ395" s="11"/>
      <c r="PA395" s="16"/>
      <c r="PB395" s="16"/>
    </row>
    <row r="396" spans="1:418" ht="100" customHeight="1" x14ac:dyDescent="0.75">
      <c r="A396" s="12">
        <v>3727</v>
      </c>
      <c r="B396" s="12" t="s">
        <v>3724</v>
      </c>
      <c r="C396" s="12" t="s">
        <v>7837</v>
      </c>
      <c r="D396" s="26">
        <v>2000</v>
      </c>
      <c r="E396" s="27">
        <v>2015</v>
      </c>
      <c r="F396" s="12" t="s">
        <v>8218</v>
      </c>
      <c r="G396" s="12" t="s">
        <v>8223</v>
      </c>
      <c r="H396" s="12" t="s">
        <v>8245</v>
      </c>
      <c r="I396" s="12">
        <v>1476939300</v>
      </c>
      <c r="J396" s="12">
        <v>1474273294</v>
      </c>
      <c r="K396" s="12" t="b">
        <v>0</v>
      </c>
      <c r="L396" s="12">
        <v>33</v>
      </c>
      <c r="M396" s="12" t="b">
        <v>1</v>
      </c>
      <c r="N396" s="12" t="s">
        <v>8273</v>
      </c>
      <c r="O396" s="12" t="s">
        <v>8274</v>
      </c>
      <c r="P396" s="12">
        <v>101</v>
      </c>
      <c r="Q396" s="12">
        <v>61.06</v>
      </c>
      <c r="R396" s="15">
        <v>42632.348310185189</v>
      </c>
      <c r="S396" s="15">
        <v>42663.204861111109</v>
      </c>
      <c r="T396" s="11"/>
      <c r="U396" s="12"/>
      <c r="V396" s="12"/>
      <c r="W396" s="13"/>
      <c r="X396" s="14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6"/>
      <c r="AL396" s="16"/>
      <c r="AM396" s="11"/>
      <c r="AN396" s="12"/>
      <c r="AO396" s="12"/>
      <c r="AP396" s="13"/>
      <c r="AQ396" s="14"/>
      <c r="AR396" s="11"/>
      <c r="AS396" s="11"/>
      <c r="AT396" s="11"/>
      <c r="AU396" s="11"/>
      <c r="AV396" s="11"/>
      <c r="AW396" s="11"/>
      <c r="AX396" s="11"/>
      <c r="AY396" s="11"/>
      <c r="AZ396" s="11"/>
      <c r="BA396" s="11"/>
      <c r="BB396" s="11"/>
      <c r="BC396" s="11"/>
      <c r="BD396" s="16"/>
      <c r="BE396" s="16"/>
      <c r="BF396" s="11"/>
      <c r="BG396" s="12"/>
      <c r="BH396" s="12"/>
      <c r="BI396" s="13"/>
      <c r="BJ396" s="14"/>
      <c r="BK396" s="11"/>
      <c r="BL396" s="11"/>
      <c r="BM396" s="11"/>
      <c r="BN396" s="11"/>
      <c r="BO396" s="11"/>
      <c r="BP396" s="11"/>
      <c r="BQ396" s="11"/>
      <c r="BR396" s="11"/>
      <c r="BS396" s="11"/>
      <c r="BT396" s="11"/>
      <c r="BU396" s="11"/>
      <c r="BV396" s="11"/>
      <c r="BW396" s="16"/>
      <c r="BX396" s="16"/>
      <c r="BY396" s="11"/>
      <c r="BZ396" s="12"/>
      <c r="CA396" s="12"/>
      <c r="CB396" s="13"/>
      <c r="CC396" s="14"/>
      <c r="CD396" s="11"/>
      <c r="CE396" s="11"/>
      <c r="CF396" s="11"/>
      <c r="CG396" s="11"/>
      <c r="CH396" s="11"/>
      <c r="CI396" s="11"/>
      <c r="CJ396" s="11"/>
      <c r="CK396" s="11"/>
      <c r="CL396" s="11"/>
      <c r="CM396" s="11"/>
      <c r="CN396" s="11"/>
      <c r="CO396" s="11"/>
      <c r="CP396" s="16"/>
      <c r="CQ396" s="16"/>
      <c r="CR396" s="11"/>
      <c r="CS396" s="12"/>
      <c r="CT396" s="12"/>
      <c r="CU396" s="13"/>
      <c r="CV396" s="14"/>
      <c r="CW396" s="11"/>
      <c r="CX396" s="11"/>
      <c r="CY396" s="11"/>
      <c r="CZ396" s="11"/>
      <c r="DA396" s="11"/>
      <c r="DB396" s="11"/>
      <c r="DC396" s="11"/>
      <c r="DD396" s="11"/>
      <c r="DE396" s="11"/>
      <c r="DF396" s="11"/>
      <c r="DG396" s="11"/>
      <c r="DH396" s="11"/>
      <c r="DI396" s="16"/>
      <c r="DJ396" s="16"/>
      <c r="DK396" s="11"/>
      <c r="DL396" s="12"/>
      <c r="DM396" s="12"/>
      <c r="DN396" s="13"/>
      <c r="DO396" s="14"/>
      <c r="DP396" s="11"/>
      <c r="DQ396" s="11"/>
      <c r="DR396" s="11"/>
      <c r="DS396" s="11"/>
      <c r="DT396" s="11"/>
      <c r="DU396" s="11"/>
      <c r="DV396" s="11"/>
      <c r="DW396" s="11"/>
      <c r="DX396" s="11"/>
      <c r="DY396" s="11"/>
      <c r="DZ396" s="11"/>
      <c r="EA396" s="11"/>
      <c r="EB396" s="16"/>
      <c r="EC396" s="16"/>
      <c r="ED396" s="11"/>
      <c r="EE396" s="12"/>
      <c r="EF396" s="12"/>
      <c r="EG396" s="13"/>
      <c r="EH396" s="14"/>
      <c r="EI396" s="11"/>
      <c r="EJ396" s="11"/>
      <c r="EK396" s="11"/>
      <c r="EL396" s="11"/>
      <c r="EM396" s="11"/>
      <c r="EN396" s="11"/>
      <c r="EO396" s="11"/>
      <c r="EP396" s="11"/>
      <c r="EQ396" s="11"/>
      <c r="ER396" s="11"/>
      <c r="ES396" s="11"/>
      <c r="ET396" s="11"/>
      <c r="EU396" s="16"/>
      <c r="EV396" s="16"/>
      <c r="EW396" s="11"/>
      <c r="EX396" s="12"/>
      <c r="EY396" s="12"/>
      <c r="EZ396" s="13"/>
      <c r="FA396" s="14"/>
      <c r="FB396" s="11"/>
      <c r="FC396" s="11"/>
      <c r="FD396" s="11"/>
      <c r="FE396" s="11"/>
      <c r="FF396" s="11"/>
      <c r="FG396" s="11"/>
      <c r="FH396" s="11"/>
      <c r="FI396" s="11"/>
      <c r="FJ396" s="11"/>
      <c r="FK396" s="11"/>
      <c r="FL396" s="11"/>
      <c r="FM396" s="11"/>
      <c r="FN396" s="16"/>
      <c r="FO396" s="16"/>
      <c r="FP396" s="11"/>
      <c r="FQ396" s="12"/>
      <c r="FR396" s="12"/>
      <c r="FS396" s="13"/>
      <c r="FT396" s="14"/>
      <c r="FU396" s="11"/>
      <c r="FV396" s="11"/>
      <c r="FW396" s="11"/>
      <c r="FX396" s="11"/>
      <c r="FY396" s="11"/>
      <c r="FZ396" s="11"/>
      <c r="GA396" s="11"/>
      <c r="GB396" s="11"/>
      <c r="GC396" s="11"/>
      <c r="GD396" s="11"/>
      <c r="GE396" s="11"/>
      <c r="GF396" s="11"/>
      <c r="GG396" s="16"/>
      <c r="GH396" s="16"/>
      <c r="GI396" s="11"/>
      <c r="GJ396" s="12"/>
      <c r="GK396" s="12"/>
      <c r="GL396" s="13"/>
      <c r="GM396" s="14"/>
      <c r="GN396" s="11"/>
      <c r="GO396" s="11"/>
      <c r="GP396" s="11"/>
      <c r="GQ396" s="11"/>
      <c r="GR396" s="11"/>
      <c r="GS396" s="11"/>
      <c r="GT396" s="11"/>
      <c r="GU396" s="11"/>
      <c r="GV396" s="11"/>
      <c r="GW396" s="11"/>
      <c r="GX396" s="11"/>
      <c r="GY396" s="11"/>
      <c r="GZ396" s="16"/>
      <c r="HA396" s="16"/>
      <c r="HB396" s="11"/>
      <c r="HC396" s="12"/>
      <c r="HD396" s="12"/>
      <c r="HE396" s="13"/>
      <c r="HF396" s="14"/>
      <c r="HG396" s="11"/>
      <c r="HH396" s="11"/>
      <c r="HI396" s="11"/>
      <c r="HJ396" s="11"/>
      <c r="HK396" s="11"/>
      <c r="HL396" s="11"/>
      <c r="HM396" s="11"/>
      <c r="HN396" s="11"/>
      <c r="HO396" s="11"/>
      <c r="HP396" s="11"/>
      <c r="HQ396" s="11"/>
      <c r="HR396" s="11"/>
      <c r="HS396" s="16"/>
      <c r="HT396" s="16"/>
      <c r="HU396" s="11"/>
      <c r="HV396" s="12"/>
      <c r="HW396" s="12"/>
      <c r="HX396" s="13"/>
      <c r="HY396" s="14"/>
      <c r="HZ396" s="11"/>
      <c r="IA396" s="11"/>
      <c r="IB396" s="11"/>
      <c r="IC396" s="11"/>
      <c r="ID396" s="11"/>
      <c r="IE396" s="11"/>
      <c r="IF396" s="11"/>
      <c r="IG396" s="11"/>
      <c r="IH396" s="11"/>
      <c r="II396" s="11"/>
      <c r="IJ396" s="11"/>
      <c r="IK396" s="11"/>
      <c r="IL396" s="16"/>
      <c r="IM396" s="16"/>
      <c r="IN396" s="11"/>
      <c r="IO396" s="12"/>
      <c r="IP396" s="12"/>
      <c r="IQ396" s="13"/>
      <c r="IR396" s="14"/>
      <c r="IS396" s="11"/>
      <c r="IT396" s="11"/>
      <c r="IU396" s="11"/>
      <c r="IV396" s="11"/>
      <c r="IW396" s="11"/>
      <c r="IX396" s="11"/>
      <c r="IY396" s="11"/>
      <c r="IZ396" s="11"/>
      <c r="JA396" s="11"/>
      <c r="JB396" s="11"/>
      <c r="JC396" s="11"/>
      <c r="JD396" s="11"/>
      <c r="JE396" s="16"/>
      <c r="JF396" s="16"/>
      <c r="JG396" s="11"/>
      <c r="JH396" s="12"/>
      <c r="JI396" s="12"/>
      <c r="JJ396" s="13"/>
      <c r="JK396" s="14"/>
      <c r="JL396" s="11"/>
      <c r="JM396" s="11"/>
      <c r="JN396" s="11"/>
      <c r="JO396" s="11"/>
      <c r="JP396" s="11"/>
      <c r="JQ396" s="11"/>
      <c r="JR396" s="11"/>
      <c r="JS396" s="11"/>
      <c r="JT396" s="11"/>
      <c r="JU396" s="11"/>
      <c r="JV396" s="11"/>
      <c r="JW396" s="11"/>
      <c r="JX396" s="16"/>
      <c r="JY396" s="16"/>
      <c r="JZ396" s="11"/>
      <c r="KA396" s="12"/>
      <c r="KB396" s="12"/>
      <c r="KC396" s="13"/>
      <c r="KD396" s="14"/>
      <c r="KE396" s="11"/>
      <c r="KF396" s="11"/>
      <c r="KG396" s="11"/>
      <c r="KH396" s="11"/>
      <c r="KI396" s="11"/>
      <c r="KJ396" s="11"/>
      <c r="KK396" s="11"/>
      <c r="KL396" s="11"/>
      <c r="KM396" s="11"/>
      <c r="KN396" s="11"/>
      <c r="KO396" s="11"/>
      <c r="KP396" s="11"/>
      <c r="KQ396" s="16"/>
      <c r="KR396" s="16"/>
      <c r="KS396" s="11"/>
      <c r="KT396" s="12"/>
      <c r="KU396" s="12"/>
      <c r="KV396" s="13"/>
      <c r="KW396" s="14"/>
      <c r="KX396" s="11"/>
      <c r="KY396" s="11"/>
      <c r="KZ396" s="11"/>
      <c r="LA396" s="11"/>
      <c r="LB396" s="11"/>
      <c r="LC396" s="11"/>
      <c r="LD396" s="11"/>
      <c r="LE396" s="11"/>
      <c r="LF396" s="11"/>
      <c r="LG396" s="11"/>
      <c r="LH396" s="11"/>
      <c r="LI396" s="11"/>
      <c r="LJ396" s="16"/>
      <c r="LK396" s="16"/>
      <c r="LL396" s="11"/>
      <c r="LM396" s="12"/>
      <c r="LN396" s="12"/>
      <c r="LO396" s="13"/>
      <c r="LP396" s="14"/>
      <c r="LQ396" s="11"/>
      <c r="LR396" s="11"/>
      <c r="LS396" s="11"/>
      <c r="LT396" s="11"/>
      <c r="LU396" s="11"/>
      <c r="LV396" s="11"/>
      <c r="LW396" s="11"/>
      <c r="LX396" s="11"/>
      <c r="LY396" s="11"/>
      <c r="LZ396" s="11"/>
      <c r="MA396" s="11"/>
      <c r="MB396" s="11"/>
      <c r="MC396" s="16"/>
      <c r="MD396" s="16"/>
      <c r="ME396" s="11"/>
      <c r="MF396" s="12"/>
      <c r="MG396" s="12"/>
      <c r="MH396" s="13"/>
      <c r="MI396" s="14"/>
      <c r="MJ396" s="11"/>
      <c r="MK396" s="11"/>
      <c r="ML396" s="11"/>
      <c r="MM396" s="11"/>
      <c r="MN396" s="11"/>
      <c r="MO396" s="11"/>
      <c r="MP396" s="11"/>
      <c r="MQ396" s="11"/>
      <c r="MR396" s="11"/>
      <c r="MS396" s="11"/>
      <c r="MT396" s="11"/>
      <c r="MU396" s="11"/>
      <c r="MV396" s="16"/>
      <c r="MW396" s="16"/>
      <c r="MX396" s="11"/>
      <c r="MY396" s="12"/>
      <c r="MZ396" s="12"/>
      <c r="NA396" s="13"/>
      <c r="NB396" s="14"/>
      <c r="NC396" s="11"/>
      <c r="ND396" s="11"/>
      <c r="NE396" s="11"/>
      <c r="NF396" s="11"/>
      <c r="NG396" s="11"/>
      <c r="NH396" s="11"/>
      <c r="NI396" s="11"/>
      <c r="NJ396" s="11"/>
      <c r="NK396" s="11"/>
      <c r="NL396" s="11"/>
      <c r="NM396" s="11"/>
      <c r="NN396" s="11"/>
      <c r="NO396" s="16"/>
      <c r="NP396" s="16"/>
      <c r="NQ396" s="11"/>
      <c r="NR396" s="12"/>
      <c r="NS396" s="12"/>
      <c r="NT396" s="13"/>
      <c r="NU396" s="14"/>
      <c r="NV396" s="11"/>
      <c r="NW396" s="11"/>
      <c r="NX396" s="11"/>
      <c r="NY396" s="11"/>
      <c r="NZ396" s="11"/>
      <c r="OA396" s="11"/>
      <c r="OB396" s="11"/>
      <c r="OC396" s="11"/>
      <c r="OD396" s="11"/>
      <c r="OE396" s="11"/>
      <c r="OF396" s="11"/>
      <c r="OG396" s="11"/>
      <c r="OH396" s="16"/>
      <c r="OI396" s="16"/>
      <c r="OJ396" s="11"/>
      <c r="OK396" s="12"/>
      <c r="OL396" s="12"/>
      <c r="OM396" s="13"/>
      <c r="ON396" s="14"/>
      <c r="OO396" s="11"/>
      <c r="OP396" s="11"/>
      <c r="OQ396" s="11"/>
      <c r="OR396" s="11"/>
      <c r="OS396" s="11"/>
      <c r="OT396" s="11"/>
      <c r="OU396" s="11"/>
      <c r="OV396" s="11"/>
      <c r="OW396" s="11"/>
      <c r="OX396" s="11"/>
      <c r="OY396" s="11"/>
      <c r="OZ396" s="11"/>
      <c r="PA396" s="16"/>
      <c r="PB396" s="16"/>
    </row>
    <row r="397" spans="1:418" ht="100" customHeight="1" x14ac:dyDescent="0.75">
      <c r="A397" s="12">
        <v>3810</v>
      </c>
      <c r="B397" s="12" t="s">
        <v>3807</v>
      </c>
      <c r="C397" s="12" t="s">
        <v>7920</v>
      </c>
      <c r="D397" s="26">
        <v>1500</v>
      </c>
      <c r="E397" s="27">
        <v>1826</v>
      </c>
      <c r="F397" s="12" t="s">
        <v>8218</v>
      </c>
      <c r="G397" s="12" t="s">
        <v>8223</v>
      </c>
      <c r="H397" s="12" t="s">
        <v>8245</v>
      </c>
      <c r="I397" s="12">
        <v>1426965758</v>
      </c>
      <c r="J397" s="12">
        <v>1424377358</v>
      </c>
      <c r="K397" s="12" t="b">
        <v>0</v>
      </c>
      <c r="L397" s="12">
        <v>26</v>
      </c>
      <c r="M397" s="12" t="b">
        <v>1</v>
      </c>
      <c r="N397" s="12" t="s">
        <v>8273</v>
      </c>
      <c r="O397" s="12" t="s">
        <v>8274</v>
      </c>
      <c r="P397" s="12">
        <v>122</v>
      </c>
      <c r="Q397" s="12">
        <v>70.23</v>
      </c>
      <c r="R397" s="15">
        <v>42054.849050925928</v>
      </c>
      <c r="S397" s="15">
        <v>42084.807384259257</v>
      </c>
      <c r="T397" s="11"/>
      <c r="U397" s="12"/>
      <c r="V397" s="12"/>
      <c r="W397" s="13"/>
      <c r="X397" s="14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6"/>
      <c r="AL397" s="16"/>
      <c r="AM397" s="11"/>
      <c r="AN397" s="12"/>
      <c r="AO397" s="12"/>
      <c r="AP397" s="13"/>
      <c r="AQ397" s="14"/>
      <c r="AR397" s="11"/>
      <c r="AS397" s="11"/>
      <c r="AT397" s="11"/>
      <c r="AU397" s="11"/>
      <c r="AV397" s="11"/>
      <c r="AW397" s="11"/>
      <c r="AX397" s="11"/>
      <c r="AY397" s="11"/>
      <c r="AZ397" s="11"/>
      <c r="BA397" s="11"/>
      <c r="BB397" s="11"/>
      <c r="BC397" s="11"/>
      <c r="BD397" s="16"/>
      <c r="BE397" s="16"/>
      <c r="BF397" s="11"/>
      <c r="BG397" s="12"/>
      <c r="BH397" s="12"/>
      <c r="BI397" s="13"/>
      <c r="BJ397" s="14"/>
      <c r="BK397" s="11"/>
      <c r="BL397" s="11"/>
      <c r="BM397" s="11"/>
      <c r="BN397" s="11"/>
      <c r="BO397" s="11"/>
      <c r="BP397" s="11"/>
      <c r="BQ397" s="11"/>
      <c r="BR397" s="11"/>
      <c r="BS397" s="11"/>
      <c r="BT397" s="11"/>
      <c r="BU397" s="11"/>
      <c r="BV397" s="11"/>
      <c r="BW397" s="16"/>
      <c r="BX397" s="16"/>
      <c r="BY397" s="11"/>
      <c r="BZ397" s="12"/>
      <c r="CA397" s="12"/>
      <c r="CB397" s="13"/>
      <c r="CC397" s="14"/>
      <c r="CD397" s="11"/>
      <c r="CE397" s="11"/>
      <c r="CF397" s="11"/>
      <c r="CG397" s="11"/>
      <c r="CH397" s="11"/>
      <c r="CI397" s="11"/>
      <c r="CJ397" s="11"/>
      <c r="CK397" s="11"/>
      <c r="CL397" s="11"/>
      <c r="CM397" s="11"/>
      <c r="CN397" s="11"/>
      <c r="CO397" s="11"/>
      <c r="CP397" s="16"/>
      <c r="CQ397" s="16"/>
      <c r="CR397" s="11"/>
      <c r="CS397" s="12"/>
      <c r="CT397" s="12"/>
      <c r="CU397" s="13"/>
      <c r="CV397" s="14"/>
      <c r="CW397" s="11"/>
      <c r="CX397" s="11"/>
      <c r="CY397" s="11"/>
      <c r="CZ397" s="11"/>
      <c r="DA397" s="11"/>
      <c r="DB397" s="11"/>
      <c r="DC397" s="11"/>
      <c r="DD397" s="11"/>
      <c r="DE397" s="11"/>
      <c r="DF397" s="11"/>
      <c r="DG397" s="11"/>
      <c r="DH397" s="11"/>
      <c r="DI397" s="16"/>
      <c r="DJ397" s="16"/>
      <c r="DK397" s="11"/>
      <c r="DL397" s="12"/>
      <c r="DM397" s="12"/>
      <c r="DN397" s="13"/>
      <c r="DO397" s="14"/>
      <c r="DP397" s="11"/>
      <c r="DQ397" s="11"/>
      <c r="DR397" s="11"/>
      <c r="DS397" s="11"/>
      <c r="DT397" s="11"/>
      <c r="DU397" s="11"/>
      <c r="DV397" s="11"/>
      <c r="DW397" s="11"/>
      <c r="DX397" s="11"/>
      <c r="DY397" s="11"/>
      <c r="DZ397" s="11"/>
      <c r="EA397" s="11"/>
      <c r="EB397" s="16"/>
      <c r="EC397" s="16"/>
      <c r="ED397" s="11"/>
      <c r="EE397" s="12"/>
      <c r="EF397" s="12"/>
      <c r="EG397" s="13"/>
      <c r="EH397" s="14"/>
      <c r="EI397" s="11"/>
      <c r="EJ397" s="11"/>
      <c r="EK397" s="11"/>
      <c r="EL397" s="11"/>
      <c r="EM397" s="11"/>
      <c r="EN397" s="11"/>
      <c r="EO397" s="11"/>
      <c r="EP397" s="11"/>
      <c r="EQ397" s="11"/>
      <c r="ER397" s="11"/>
      <c r="ES397" s="11"/>
      <c r="ET397" s="11"/>
      <c r="EU397" s="16"/>
      <c r="EV397" s="16"/>
      <c r="EW397" s="11"/>
      <c r="EX397" s="12"/>
      <c r="EY397" s="12"/>
      <c r="EZ397" s="13"/>
      <c r="FA397" s="14"/>
      <c r="FB397" s="11"/>
      <c r="FC397" s="11"/>
      <c r="FD397" s="11"/>
      <c r="FE397" s="11"/>
      <c r="FF397" s="11"/>
      <c r="FG397" s="11"/>
      <c r="FH397" s="11"/>
      <c r="FI397" s="11"/>
      <c r="FJ397" s="11"/>
      <c r="FK397" s="11"/>
      <c r="FL397" s="11"/>
      <c r="FM397" s="11"/>
      <c r="FN397" s="16"/>
      <c r="FO397" s="16"/>
      <c r="FP397" s="11"/>
      <c r="FQ397" s="12"/>
      <c r="FR397" s="12"/>
      <c r="FS397" s="13"/>
      <c r="FT397" s="14"/>
      <c r="FU397" s="11"/>
      <c r="FV397" s="11"/>
      <c r="FW397" s="11"/>
      <c r="FX397" s="11"/>
      <c r="FY397" s="11"/>
      <c r="FZ397" s="11"/>
      <c r="GA397" s="11"/>
      <c r="GB397" s="11"/>
      <c r="GC397" s="11"/>
      <c r="GD397" s="11"/>
      <c r="GE397" s="11"/>
      <c r="GF397" s="11"/>
      <c r="GG397" s="16"/>
      <c r="GH397" s="16"/>
      <c r="GI397" s="11"/>
      <c r="GJ397" s="12"/>
      <c r="GK397" s="12"/>
      <c r="GL397" s="13"/>
      <c r="GM397" s="14"/>
      <c r="GN397" s="11"/>
      <c r="GO397" s="11"/>
      <c r="GP397" s="11"/>
      <c r="GQ397" s="11"/>
      <c r="GR397" s="11"/>
      <c r="GS397" s="11"/>
      <c r="GT397" s="11"/>
      <c r="GU397" s="11"/>
      <c r="GV397" s="11"/>
      <c r="GW397" s="11"/>
      <c r="GX397" s="11"/>
      <c r="GY397" s="11"/>
      <c r="GZ397" s="16"/>
      <c r="HA397" s="16"/>
      <c r="HB397" s="11"/>
      <c r="HC397" s="12"/>
      <c r="HD397" s="12"/>
      <c r="HE397" s="13"/>
      <c r="HF397" s="14"/>
      <c r="HG397" s="11"/>
      <c r="HH397" s="11"/>
      <c r="HI397" s="11"/>
      <c r="HJ397" s="11"/>
      <c r="HK397" s="11"/>
      <c r="HL397" s="11"/>
      <c r="HM397" s="11"/>
      <c r="HN397" s="11"/>
      <c r="HO397" s="11"/>
      <c r="HP397" s="11"/>
      <c r="HQ397" s="11"/>
      <c r="HR397" s="11"/>
      <c r="HS397" s="16"/>
      <c r="HT397" s="16"/>
      <c r="HU397" s="11"/>
      <c r="HV397" s="12"/>
      <c r="HW397" s="12"/>
      <c r="HX397" s="13"/>
      <c r="HY397" s="14"/>
      <c r="HZ397" s="11"/>
      <c r="IA397" s="11"/>
      <c r="IB397" s="11"/>
      <c r="IC397" s="11"/>
      <c r="ID397" s="11"/>
      <c r="IE397" s="11"/>
      <c r="IF397" s="11"/>
      <c r="IG397" s="11"/>
      <c r="IH397" s="11"/>
      <c r="II397" s="11"/>
      <c r="IJ397" s="11"/>
      <c r="IK397" s="11"/>
      <c r="IL397" s="16"/>
      <c r="IM397" s="16"/>
      <c r="IN397" s="11"/>
      <c r="IO397" s="12"/>
      <c r="IP397" s="12"/>
      <c r="IQ397" s="13"/>
      <c r="IR397" s="14"/>
      <c r="IS397" s="11"/>
      <c r="IT397" s="11"/>
      <c r="IU397" s="11"/>
      <c r="IV397" s="11"/>
      <c r="IW397" s="11"/>
      <c r="IX397" s="11"/>
      <c r="IY397" s="11"/>
      <c r="IZ397" s="11"/>
      <c r="JA397" s="11"/>
      <c r="JB397" s="11"/>
      <c r="JC397" s="11"/>
      <c r="JD397" s="11"/>
      <c r="JE397" s="16"/>
      <c r="JF397" s="16"/>
      <c r="JG397" s="11"/>
      <c r="JH397" s="12"/>
      <c r="JI397" s="12"/>
      <c r="JJ397" s="13"/>
      <c r="JK397" s="14"/>
      <c r="JL397" s="11"/>
      <c r="JM397" s="11"/>
      <c r="JN397" s="11"/>
      <c r="JO397" s="11"/>
      <c r="JP397" s="11"/>
      <c r="JQ397" s="11"/>
      <c r="JR397" s="11"/>
      <c r="JS397" s="11"/>
      <c r="JT397" s="11"/>
      <c r="JU397" s="11"/>
      <c r="JV397" s="11"/>
      <c r="JW397" s="11"/>
      <c r="JX397" s="16"/>
      <c r="JY397" s="16"/>
      <c r="JZ397" s="11"/>
      <c r="KA397" s="12"/>
      <c r="KB397" s="12"/>
      <c r="KC397" s="13"/>
      <c r="KD397" s="14"/>
      <c r="KE397" s="11"/>
      <c r="KF397" s="11"/>
      <c r="KG397" s="11"/>
      <c r="KH397" s="11"/>
      <c r="KI397" s="11"/>
      <c r="KJ397" s="11"/>
      <c r="KK397" s="11"/>
      <c r="KL397" s="11"/>
      <c r="KM397" s="11"/>
      <c r="KN397" s="11"/>
      <c r="KO397" s="11"/>
      <c r="KP397" s="11"/>
      <c r="KQ397" s="16"/>
      <c r="KR397" s="16"/>
      <c r="KS397" s="11"/>
      <c r="KT397" s="12"/>
      <c r="KU397" s="12"/>
      <c r="KV397" s="13"/>
      <c r="KW397" s="14"/>
      <c r="KX397" s="11"/>
      <c r="KY397" s="11"/>
      <c r="KZ397" s="11"/>
      <c r="LA397" s="11"/>
      <c r="LB397" s="11"/>
      <c r="LC397" s="11"/>
      <c r="LD397" s="11"/>
      <c r="LE397" s="11"/>
      <c r="LF397" s="11"/>
      <c r="LG397" s="11"/>
      <c r="LH397" s="11"/>
      <c r="LI397" s="11"/>
      <c r="LJ397" s="16"/>
      <c r="LK397" s="16"/>
      <c r="LL397" s="11"/>
      <c r="LM397" s="12"/>
      <c r="LN397" s="12"/>
      <c r="LO397" s="13"/>
      <c r="LP397" s="14"/>
      <c r="LQ397" s="11"/>
      <c r="LR397" s="11"/>
      <c r="LS397" s="11"/>
      <c r="LT397" s="11"/>
      <c r="LU397" s="11"/>
      <c r="LV397" s="11"/>
      <c r="LW397" s="11"/>
      <c r="LX397" s="11"/>
      <c r="LY397" s="11"/>
      <c r="LZ397" s="11"/>
      <c r="MA397" s="11"/>
      <c r="MB397" s="11"/>
      <c r="MC397" s="16"/>
      <c r="MD397" s="16"/>
      <c r="ME397" s="11"/>
      <c r="MF397" s="12"/>
      <c r="MG397" s="12"/>
      <c r="MH397" s="13"/>
      <c r="MI397" s="14"/>
      <c r="MJ397" s="11"/>
      <c r="MK397" s="11"/>
      <c r="ML397" s="11"/>
      <c r="MM397" s="11"/>
      <c r="MN397" s="11"/>
      <c r="MO397" s="11"/>
      <c r="MP397" s="11"/>
      <c r="MQ397" s="11"/>
      <c r="MR397" s="11"/>
      <c r="MS397" s="11"/>
      <c r="MT397" s="11"/>
      <c r="MU397" s="11"/>
      <c r="MV397" s="16"/>
      <c r="MW397" s="16"/>
      <c r="MX397" s="11"/>
      <c r="MY397" s="12"/>
      <c r="MZ397" s="12"/>
      <c r="NA397" s="13"/>
      <c r="NB397" s="14"/>
      <c r="NC397" s="11"/>
      <c r="ND397" s="11"/>
      <c r="NE397" s="11"/>
      <c r="NF397" s="11"/>
      <c r="NG397" s="11"/>
      <c r="NH397" s="11"/>
      <c r="NI397" s="11"/>
      <c r="NJ397" s="11"/>
      <c r="NK397" s="11"/>
      <c r="NL397" s="11"/>
      <c r="NM397" s="11"/>
      <c r="NN397" s="11"/>
      <c r="NO397" s="16"/>
      <c r="NP397" s="16"/>
      <c r="NQ397" s="11"/>
      <c r="NR397" s="12"/>
      <c r="NS397" s="12"/>
      <c r="NT397" s="13"/>
      <c r="NU397" s="14"/>
      <c r="NV397" s="11"/>
      <c r="NW397" s="11"/>
      <c r="NX397" s="11"/>
      <c r="NY397" s="11"/>
      <c r="NZ397" s="11"/>
      <c r="OA397" s="11"/>
      <c r="OB397" s="11"/>
      <c r="OC397" s="11"/>
      <c r="OD397" s="11"/>
      <c r="OE397" s="11"/>
      <c r="OF397" s="11"/>
      <c r="OG397" s="11"/>
      <c r="OH397" s="16"/>
      <c r="OI397" s="16"/>
      <c r="OJ397" s="11"/>
      <c r="OK397" s="12"/>
      <c r="OL397" s="12"/>
      <c r="OM397" s="13"/>
      <c r="ON397" s="14"/>
      <c r="OO397" s="11"/>
      <c r="OP397" s="11"/>
      <c r="OQ397" s="11"/>
      <c r="OR397" s="11"/>
      <c r="OS397" s="11"/>
      <c r="OT397" s="11"/>
      <c r="OU397" s="11"/>
      <c r="OV397" s="11"/>
      <c r="OW397" s="11"/>
      <c r="OX397" s="11"/>
      <c r="OY397" s="11"/>
      <c r="OZ397" s="11"/>
      <c r="PA397" s="16"/>
      <c r="PB397" s="16"/>
    </row>
    <row r="398" spans="1:418" ht="100" customHeight="1" x14ac:dyDescent="0.75">
      <c r="A398" s="12">
        <v>3813</v>
      </c>
      <c r="B398" s="12" t="s">
        <v>3810</v>
      </c>
      <c r="C398" s="12" t="s">
        <v>7923</v>
      </c>
      <c r="D398" s="26">
        <v>2100</v>
      </c>
      <c r="E398" s="27">
        <v>2119.9899999999998</v>
      </c>
      <c r="F398" s="12" t="s">
        <v>8218</v>
      </c>
      <c r="G398" s="12" t="s">
        <v>8223</v>
      </c>
      <c r="H398" s="12" t="s">
        <v>8245</v>
      </c>
      <c r="I398" s="12">
        <v>1465940580</v>
      </c>
      <c r="J398" s="12">
        <v>1462603021</v>
      </c>
      <c r="K398" s="12" t="b">
        <v>0</v>
      </c>
      <c r="L398" s="12">
        <v>27</v>
      </c>
      <c r="M398" s="12" t="b">
        <v>1</v>
      </c>
      <c r="N398" s="12" t="s">
        <v>8273</v>
      </c>
      <c r="O398" s="12" t="s">
        <v>8274</v>
      </c>
      <c r="P398" s="12">
        <v>101</v>
      </c>
      <c r="Q398" s="12">
        <v>78.52</v>
      </c>
      <c r="R398" s="15">
        <v>42497.275706018518</v>
      </c>
      <c r="S398" s="15">
        <v>42535.904861111107</v>
      </c>
      <c r="T398" s="11"/>
      <c r="U398" s="12"/>
      <c r="V398" s="12"/>
      <c r="W398" s="13"/>
      <c r="X398" s="14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6"/>
      <c r="AL398" s="16"/>
      <c r="AM398" s="11"/>
      <c r="AN398" s="12"/>
      <c r="AO398" s="12"/>
      <c r="AP398" s="13"/>
      <c r="AQ398" s="14"/>
      <c r="AR398" s="11"/>
      <c r="AS398" s="11"/>
      <c r="AT398" s="11"/>
      <c r="AU398" s="11"/>
      <c r="AV398" s="11"/>
      <c r="AW398" s="11"/>
      <c r="AX398" s="11"/>
      <c r="AY398" s="11"/>
      <c r="AZ398" s="11"/>
      <c r="BA398" s="11"/>
      <c r="BB398" s="11"/>
      <c r="BC398" s="11"/>
      <c r="BD398" s="16"/>
      <c r="BE398" s="16"/>
      <c r="BF398" s="11"/>
      <c r="BG398" s="12"/>
      <c r="BH398" s="12"/>
      <c r="BI398" s="13"/>
      <c r="BJ398" s="14"/>
      <c r="BK398" s="11"/>
      <c r="BL398" s="11"/>
      <c r="BM398" s="11"/>
      <c r="BN398" s="11"/>
      <c r="BO398" s="11"/>
      <c r="BP398" s="11"/>
      <c r="BQ398" s="11"/>
      <c r="BR398" s="11"/>
      <c r="BS398" s="11"/>
      <c r="BT398" s="11"/>
      <c r="BU398" s="11"/>
      <c r="BV398" s="11"/>
      <c r="BW398" s="16"/>
      <c r="BX398" s="16"/>
      <c r="BY398" s="11"/>
      <c r="BZ398" s="12"/>
      <c r="CA398" s="12"/>
      <c r="CB398" s="13"/>
      <c r="CC398" s="14"/>
      <c r="CD398" s="11"/>
      <c r="CE398" s="11"/>
      <c r="CF398" s="11"/>
      <c r="CG398" s="11"/>
      <c r="CH398" s="11"/>
      <c r="CI398" s="11"/>
      <c r="CJ398" s="11"/>
      <c r="CK398" s="11"/>
      <c r="CL398" s="11"/>
      <c r="CM398" s="11"/>
      <c r="CN398" s="11"/>
      <c r="CO398" s="11"/>
      <c r="CP398" s="16"/>
      <c r="CQ398" s="16"/>
      <c r="CR398" s="11"/>
      <c r="CS398" s="12"/>
      <c r="CT398" s="12"/>
      <c r="CU398" s="13"/>
      <c r="CV398" s="14"/>
      <c r="CW398" s="11"/>
      <c r="CX398" s="11"/>
      <c r="CY398" s="11"/>
      <c r="CZ398" s="11"/>
      <c r="DA398" s="11"/>
      <c r="DB398" s="11"/>
      <c r="DC398" s="11"/>
      <c r="DD398" s="11"/>
      <c r="DE398" s="11"/>
      <c r="DF398" s="11"/>
      <c r="DG398" s="11"/>
      <c r="DH398" s="11"/>
      <c r="DI398" s="16"/>
      <c r="DJ398" s="16"/>
      <c r="DK398" s="11"/>
      <c r="DL398" s="12"/>
      <c r="DM398" s="12"/>
      <c r="DN398" s="13"/>
      <c r="DO398" s="14"/>
      <c r="DP398" s="11"/>
      <c r="DQ398" s="11"/>
      <c r="DR398" s="11"/>
      <c r="DS398" s="11"/>
      <c r="DT398" s="11"/>
      <c r="DU398" s="11"/>
      <c r="DV398" s="11"/>
      <c r="DW398" s="11"/>
      <c r="DX398" s="11"/>
      <c r="DY398" s="11"/>
      <c r="DZ398" s="11"/>
      <c r="EA398" s="11"/>
      <c r="EB398" s="16"/>
      <c r="EC398" s="16"/>
      <c r="ED398" s="11"/>
      <c r="EE398" s="12"/>
      <c r="EF398" s="12"/>
      <c r="EG398" s="13"/>
      <c r="EH398" s="14"/>
      <c r="EI398" s="11"/>
      <c r="EJ398" s="11"/>
      <c r="EK398" s="11"/>
      <c r="EL398" s="11"/>
      <c r="EM398" s="11"/>
      <c r="EN398" s="11"/>
      <c r="EO398" s="11"/>
      <c r="EP398" s="11"/>
      <c r="EQ398" s="11"/>
      <c r="ER398" s="11"/>
      <c r="ES398" s="11"/>
      <c r="ET398" s="11"/>
      <c r="EU398" s="16"/>
      <c r="EV398" s="16"/>
      <c r="EW398" s="11"/>
      <c r="EX398" s="12"/>
      <c r="EY398" s="12"/>
      <c r="EZ398" s="13"/>
      <c r="FA398" s="14"/>
      <c r="FB398" s="11"/>
      <c r="FC398" s="11"/>
      <c r="FD398" s="11"/>
      <c r="FE398" s="11"/>
      <c r="FF398" s="11"/>
      <c r="FG398" s="11"/>
      <c r="FH398" s="11"/>
      <c r="FI398" s="11"/>
      <c r="FJ398" s="11"/>
      <c r="FK398" s="11"/>
      <c r="FL398" s="11"/>
      <c r="FM398" s="11"/>
      <c r="FN398" s="16"/>
      <c r="FO398" s="16"/>
      <c r="FP398" s="11"/>
      <c r="FQ398" s="12"/>
      <c r="FR398" s="12"/>
      <c r="FS398" s="13"/>
      <c r="FT398" s="14"/>
      <c r="FU398" s="11"/>
      <c r="FV398" s="11"/>
      <c r="FW398" s="11"/>
      <c r="FX398" s="11"/>
      <c r="FY398" s="11"/>
      <c r="FZ398" s="11"/>
      <c r="GA398" s="11"/>
      <c r="GB398" s="11"/>
      <c r="GC398" s="11"/>
      <c r="GD398" s="11"/>
      <c r="GE398" s="11"/>
      <c r="GF398" s="11"/>
      <c r="GG398" s="16"/>
      <c r="GH398" s="16"/>
      <c r="GI398" s="11"/>
      <c r="GJ398" s="12"/>
      <c r="GK398" s="12"/>
      <c r="GL398" s="13"/>
      <c r="GM398" s="14"/>
      <c r="GN398" s="11"/>
      <c r="GO398" s="11"/>
      <c r="GP398" s="11"/>
      <c r="GQ398" s="11"/>
      <c r="GR398" s="11"/>
      <c r="GS398" s="11"/>
      <c r="GT398" s="11"/>
      <c r="GU398" s="11"/>
      <c r="GV398" s="11"/>
      <c r="GW398" s="11"/>
      <c r="GX398" s="11"/>
      <c r="GY398" s="11"/>
      <c r="GZ398" s="16"/>
      <c r="HA398" s="16"/>
      <c r="HB398" s="11"/>
      <c r="HC398" s="12"/>
      <c r="HD398" s="12"/>
      <c r="HE398" s="13"/>
      <c r="HF398" s="14"/>
      <c r="HG398" s="11"/>
      <c r="HH398" s="11"/>
      <c r="HI398" s="11"/>
      <c r="HJ398" s="11"/>
      <c r="HK398" s="11"/>
      <c r="HL398" s="11"/>
      <c r="HM398" s="11"/>
      <c r="HN398" s="11"/>
      <c r="HO398" s="11"/>
      <c r="HP398" s="11"/>
      <c r="HQ398" s="11"/>
      <c r="HR398" s="11"/>
      <c r="HS398" s="16"/>
      <c r="HT398" s="16"/>
      <c r="HU398" s="11"/>
      <c r="HV398" s="12"/>
      <c r="HW398" s="12"/>
      <c r="HX398" s="13"/>
      <c r="HY398" s="14"/>
      <c r="HZ398" s="11"/>
      <c r="IA398" s="11"/>
      <c r="IB398" s="11"/>
      <c r="IC398" s="11"/>
      <c r="ID398" s="11"/>
      <c r="IE398" s="11"/>
      <c r="IF398" s="11"/>
      <c r="IG398" s="11"/>
      <c r="IH398" s="11"/>
      <c r="II398" s="11"/>
      <c r="IJ398" s="11"/>
      <c r="IK398" s="11"/>
      <c r="IL398" s="16"/>
      <c r="IM398" s="16"/>
      <c r="IN398" s="11"/>
      <c r="IO398" s="12"/>
      <c r="IP398" s="12"/>
      <c r="IQ398" s="13"/>
      <c r="IR398" s="14"/>
      <c r="IS398" s="11"/>
      <c r="IT398" s="11"/>
      <c r="IU398" s="11"/>
      <c r="IV398" s="11"/>
      <c r="IW398" s="11"/>
      <c r="IX398" s="11"/>
      <c r="IY398" s="11"/>
      <c r="IZ398" s="11"/>
      <c r="JA398" s="11"/>
      <c r="JB398" s="11"/>
      <c r="JC398" s="11"/>
      <c r="JD398" s="11"/>
      <c r="JE398" s="16"/>
      <c r="JF398" s="16"/>
      <c r="JG398" s="11"/>
      <c r="JH398" s="12"/>
      <c r="JI398" s="12"/>
      <c r="JJ398" s="13"/>
      <c r="JK398" s="14"/>
      <c r="JL398" s="11"/>
      <c r="JM398" s="11"/>
      <c r="JN398" s="11"/>
      <c r="JO398" s="11"/>
      <c r="JP398" s="11"/>
      <c r="JQ398" s="11"/>
      <c r="JR398" s="11"/>
      <c r="JS398" s="11"/>
      <c r="JT398" s="11"/>
      <c r="JU398" s="11"/>
      <c r="JV398" s="11"/>
      <c r="JW398" s="11"/>
      <c r="JX398" s="16"/>
      <c r="JY398" s="16"/>
      <c r="JZ398" s="11"/>
      <c r="KA398" s="12"/>
      <c r="KB398" s="12"/>
      <c r="KC398" s="13"/>
      <c r="KD398" s="14"/>
      <c r="KE398" s="11"/>
      <c r="KF398" s="11"/>
      <c r="KG398" s="11"/>
      <c r="KH398" s="11"/>
      <c r="KI398" s="11"/>
      <c r="KJ398" s="11"/>
      <c r="KK398" s="11"/>
      <c r="KL398" s="11"/>
      <c r="KM398" s="11"/>
      <c r="KN398" s="11"/>
      <c r="KO398" s="11"/>
      <c r="KP398" s="11"/>
      <c r="KQ398" s="16"/>
      <c r="KR398" s="16"/>
      <c r="KS398" s="11"/>
      <c r="KT398" s="12"/>
      <c r="KU398" s="12"/>
      <c r="KV398" s="13"/>
      <c r="KW398" s="14"/>
      <c r="KX398" s="11"/>
      <c r="KY398" s="11"/>
      <c r="KZ398" s="11"/>
      <c r="LA398" s="11"/>
      <c r="LB398" s="11"/>
      <c r="LC398" s="11"/>
      <c r="LD398" s="11"/>
      <c r="LE398" s="11"/>
      <c r="LF398" s="11"/>
      <c r="LG398" s="11"/>
      <c r="LH398" s="11"/>
      <c r="LI398" s="11"/>
      <c r="LJ398" s="16"/>
      <c r="LK398" s="16"/>
      <c r="LL398" s="11"/>
      <c r="LM398" s="12"/>
      <c r="LN398" s="12"/>
      <c r="LO398" s="13"/>
      <c r="LP398" s="14"/>
      <c r="LQ398" s="11"/>
      <c r="LR398" s="11"/>
      <c r="LS398" s="11"/>
      <c r="LT398" s="11"/>
      <c r="LU398" s="11"/>
      <c r="LV398" s="11"/>
      <c r="LW398" s="11"/>
      <c r="LX398" s="11"/>
      <c r="LY398" s="11"/>
      <c r="LZ398" s="11"/>
      <c r="MA398" s="11"/>
      <c r="MB398" s="11"/>
      <c r="MC398" s="16"/>
      <c r="MD398" s="16"/>
      <c r="ME398" s="11"/>
      <c r="MF398" s="12"/>
      <c r="MG398" s="12"/>
      <c r="MH398" s="13"/>
      <c r="MI398" s="14"/>
      <c r="MJ398" s="11"/>
      <c r="MK398" s="11"/>
      <c r="ML398" s="11"/>
      <c r="MM398" s="11"/>
      <c r="MN398" s="11"/>
      <c r="MO398" s="11"/>
      <c r="MP398" s="11"/>
      <c r="MQ398" s="11"/>
      <c r="MR398" s="11"/>
      <c r="MS398" s="11"/>
      <c r="MT398" s="11"/>
      <c r="MU398" s="11"/>
      <c r="MV398" s="16"/>
      <c r="MW398" s="16"/>
      <c r="MX398" s="11"/>
      <c r="MY398" s="12"/>
      <c r="MZ398" s="12"/>
      <c r="NA398" s="13"/>
      <c r="NB398" s="14"/>
      <c r="NC398" s="11"/>
      <c r="ND398" s="11"/>
      <c r="NE398" s="11"/>
      <c r="NF398" s="11"/>
      <c r="NG398" s="11"/>
      <c r="NH398" s="11"/>
      <c r="NI398" s="11"/>
      <c r="NJ398" s="11"/>
      <c r="NK398" s="11"/>
      <c r="NL398" s="11"/>
      <c r="NM398" s="11"/>
      <c r="NN398" s="11"/>
      <c r="NO398" s="16"/>
      <c r="NP398" s="16"/>
      <c r="NQ398" s="11"/>
      <c r="NR398" s="12"/>
      <c r="NS398" s="12"/>
      <c r="NT398" s="13"/>
      <c r="NU398" s="14"/>
      <c r="NV398" s="11"/>
      <c r="NW398" s="11"/>
      <c r="NX398" s="11"/>
      <c r="NY398" s="11"/>
      <c r="NZ398" s="11"/>
      <c r="OA398" s="11"/>
      <c r="OB398" s="11"/>
      <c r="OC398" s="11"/>
      <c r="OD398" s="11"/>
      <c r="OE398" s="11"/>
      <c r="OF398" s="11"/>
      <c r="OG398" s="11"/>
      <c r="OH398" s="16"/>
      <c r="OI398" s="16"/>
      <c r="OJ398" s="11"/>
      <c r="OK398" s="12"/>
      <c r="OL398" s="12"/>
      <c r="OM398" s="13"/>
      <c r="ON398" s="14"/>
      <c r="OO398" s="11"/>
      <c r="OP398" s="11"/>
      <c r="OQ398" s="11"/>
      <c r="OR398" s="11"/>
      <c r="OS398" s="11"/>
      <c r="OT398" s="11"/>
      <c r="OU398" s="11"/>
      <c r="OV398" s="11"/>
      <c r="OW398" s="11"/>
      <c r="OX398" s="11"/>
      <c r="OY398" s="11"/>
      <c r="OZ398" s="11"/>
      <c r="PA398" s="16"/>
      <c r="PB398" s="16"/>
    </row>
    <row r="399" spans="1:418" ht="100" customHeight="1" x14ac:dyDescent="0.75">
      <c r="A399" s="12">
        <v>3814</v>
      </c>
      <c r="B399" s="12" t="s">
        <v>3811</v>
      </c>
      <c r="C399" s="12" t="s">
        <v>7924</v>
      </c>
      <c r="D399" s="26">
        <v>1500</v>
      </c>
      <c r="E399" s="27">
        <v>2102</v>
      </c>
      <c r="F399" s="12" t="s">
        <v>8218</v>
      </c>
      <c r="G399" s="12" t="s">
        <v>8223</v>
      </c>
      <c r="H399" s="12" t="s">
        <v>8245</v>
      </c>
      <c r="I399" s="12">
        <v>1427860740</v>
      </c>
      <c r="J399" s="12">
        <v>1424727712</v>
      </c>
      <c r="K399" s="12" t="b">
        <v>0</v>
      </c>
      <c r="L399" s="12">
        <v>34</v>
      </c>
      <c r="M399" s="12" t="b">
        <v>1</v>
      </c>
      <c r="N399" s="12" t="s">
        <v>8273</v>
      </c>
      <c r="O399" s="12" t="s">
        <v>8274</v>
      </c>
      <c r="P399" s="12">
        <v>140</v>
      </c>
      <c r="Q399" s="12">
        <v>61.82</v>
      </c>
      <c r="R399" s="15">
        <v>42058.904074074075</v>
      </c>
      <c r="S399" s="15">
        <v>42095.165972222225</v>
      </c>
      <c r="T399" s="11"/>
      <c r="U399" s="12"/>
      <c r="V399" s="12"/>
      <c r="W399" s="13"/>
      <c r="X399" s="14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6"/>
      <c r="AL399" s="16"/>
      <c r="AM399" s="11"/>
      <c r="AN399" s="12"/>
      <c r="AO399" s="12"/>
      <c r="AP399" s="13"/>
      <c r="AQ399" s="14"/>
      <c r="AR399" s="11"/>
      <c r="AS399" s="11"/>
      <c r="AT399" s="11"/>
      <c r="AU399" s="11"/>
      <c r="AV399" s="11"/>
      <c r="AW399" s="11"/>
      <c r="AX399" s="11"/>
      <c r="AY399" s="11"/>
      <c r="AZ399" s="11"/>
      <c r="BA399" s="11"/>
      <c r="BB399" s="11"/>
      <c r="BC399" s="11"/>
      <c r="BD399" s="16"/>
      <c r="BE399" s="16"/>
      <c r="BF399" s="11"/>
      <c r="BG399" s="12"/>
      <c r="BH399" s="12"/>
      <c r="BI399" s="13"/>
      <c r="BJ399" s="14"/>
      <c r="BK399" s="11"/>
      <c r="BL399" s="11"/>
      <c r="BM399" s="11"/>
      <c r="BN399" s="11"/>
      <c r="BO399" s="11"/>
      <c r="BP399" s="11"/>
      <c r="BQ399" s="11"/>
      <c r="BR399" s="11"/>
      <c r="BS399" s="11"/>
      <c r="BT399" s="11"/>
      <c r="BU399" s="11"/>
      <c r="BV399" s="11"/>
      <c r="BW399" s="16"/>
      <c r="BX399" s="16"/>
      <c r="BY399" s="11"/>
      <c r="BZ399" s="12"/>
      <c r="CA399" s="12"/>
      <c r="CB399" s="13"/>
      <c r="CC399" s="14"/>
      <c r="CD399" s="11"/>
      <c r="CE399" s="11"/>
      <c r="CF399" s="11"/>
      <c r="CG399" s="11"/>
      <c r="CH399" s="11"/>
      <c r="CI399" s="11"/>
      <c r="CJ399" s="11"/>
      <c r="CK399" s="11"/>
      <c r="CL399" s="11"/>
      <c r="CM399" s="11"/>
      <c r="CN399" s="11"/>
      <c r="CO399" s="11"/>
      <c r="CP399" s="16"/>
      <c r="CQ399" s="16"/>
      <c r="CR399" s="11"/>
      <c r="CS399" s="12"/>
      <c r="CT399" s="12"/>
      <c r="CU399" s="13"/>
      <c r="CV399" s="14"/>
      <c r="CW399" s="11"/>
      <c r="CX399" s="11"/>
      <c r="CY399" s="11"/>
      <c r="CZ399" s="11"/>
      <c r="DA399" s="11"/>
      <c r="DB399" s="11"/>
      <c r="DC399" s="11"/>
      <c r="DD399" s="11"/>
      <c r="DE399" s="11"/>
      <c r="DF399" s="11"/>
      <c r="DG399" s="11"/>
      <c r="DH399" s="11"/>
      <c r="DI399" s="16"/>
      <c r="DJ399" s="16"/>
      <c r="DK399" s="11"/>
      <c r="DL399" s="12"/>
      <c r="DM399" s="12"/>
      <c r="DN399" s="13"/>
      <c r="DO399" s="14"/>
      <c r="DP399" s="11"/>
      <c r="DQ399" s="11"/>
      <c r="DR399" s="11"/>
      <c r="DS399" s="11"/>
      <c r="DT399" s="11"/>
      <c r="DU399" s="11"/>
      <c r="DV399" s="11"/>
      <c r="DW399" s="11"/>
      <c r="DX399" s="11"/>
      <c r="DY399" s="11"/>
      <c r="DZ399" s="11"/>
      <c r="EA399" s="11"/>
      <c r="EB399" s="16"/>
      <c r="EC399" s="16"/>
      <c r="ED399" s="11"/>
      <c r="EE399" s="12"/>
      <c r="EF399" s="12"/>
      <c r="EG399" s="13"/>
      <c r="EH399" s="14"/>
      <c r="EI399" s="11"/>
      <c r="EJ399" s="11"/>
      <c r="EK399" s="11"/>
      <c r="EL399" s="11"/>
      <c r="EM399" s="11"/>
      <c r="EN399" s="11"/>
      <c r="EO399" s="11"/>
      <c r="EP399" s="11"/>
      <c r="EQ399" s="11"/>
      <c r="ER399" s="11"/>
      <c r="ES399" s="11"/>
      <c r="ET399" s="11"/>
      <c r="EU399" s="16"/>
      <c r="EV399" s="16"/>
      <c r="EW399" s="11"/>
      <c r="EX399" s="12"/>
      <c r="EY399" s="12"/>
      <c r="EZ399" s="13"/>
      <c r="FA399" s="14"/>
      <c r="FB399" s="11"/>
      <c r="FC399" s="11"/>
      <c r="FD399" s="11"/>
      <c r="FE399" s="11"/>
      <c r="FF399" s="11"/>
      <c r="FG399" s="11"/>
      <c r="FH399" s="11"/>
      <c r="FI399" s="11"/>
      <c r="FJ399" s="11"/>
      <c r="FK399" s="11"/>
      <c r="FL399" s="11"/>
      <c r="FM399" s="11"/>
      <c r="FN399" s="16"/>
      <c r="FO399" s="16"/>
      <c r="FP399" s="11"/>
      <c r="FQ399" s="12"/>
      <c r="FR399" s="12"/>
      <c r="FS399" s="13"/>
      <c r="FT399" s="14"/>
      <c r="FU399" s="11"/>
      <c r="FV399" s="11"/>
      <c r="FW399" s="11"/>
      <c r="FX399" s="11"/>
      <c r="FY399" s="11"/>
      <c r="FZ399" s="11"/>
      <c r="GA399" s="11"/>
      <c r="GB399" s="11"/>
      <c r="GC399" s="11"/>
      <c r="GD399" s="11"/>
      <c r="GE399" s="11"/>
      <c r="GF399" s="11"/>
      <c r="GG399" s="16"/>
      <c r="GH399" s="16"/>
      <c r="GI399" s="11"/>
      <c r="GJ399" s="12"/>
      <c r="GK399" s="12"/>
      <c r="GL399" s="13"/>
      <c r="GM399" s="14"/>
      <c r="GN399" s="11"/>
      <c r="GO399" s="11"/>
      <c r="GP399" s="11"/>
      <c r="GQ399" s="11"/>
      <c r="GR399" s="11"/>
      <c r="GS399" s="11"/>
      <c r="GT399" s="11"/>
      <c r="GU399" s="11"/>
      <c r="GV399" s="11"/>
      <c r="GW399" s="11"/>
      <c r="GX399" s="11"/>
      <c r="GY399" s="11"/>
      <c r="GZ399" s="16"/>
      <c r="HA399" s="16"/>
      <c r="HB399" s="11"/>
      <c r="HC399" s="12"/>
      <c r="HD399" s="12"/>
      <c r="HE399" s="13"/>
      <c r="HF399" s="14"/>
      <c r="HG399" s="11"/>
      <c r="HH399" s="11"/>
      <c r="HI399" s="11"/>
      <c r="HJ399" s="11"/>
      <c r="HK399" s="11"/>
      <c r="HL399" s="11"/>
      <c r="HM399" s="11"/>
      <c r="HN399" s="11"/>
      <c r="HO399" s="11"/>
      <c r="HP399" s="11"/>
      <c r="HQ399" s="11"/>
      <c r="HR399" s="11"/>
      <c r="HS399" s="16"/>
      <c r="HT399" s="16"/>
      <c r="HU399" s="11"/>
      <c r="HV399" s="12"/>
      <c r="HW399" s="12"/>
      <c r="HX399" s="13"/>
      <c r="HY399" s="14"/>
      <c r="HZ399" s="11"/>
      <c r="IA399" s="11"/>
      <c r="IB399" s="11"/>
      <c r="IC399" s="11"/>
      <c r="ID399" s="11"/>
      <c r="IE399" s="11"/>
      <c r="IF399" s="11"/>
      <c r="IG399" s="11"/>
      <c r="IH399" s="11"/>
      <c r="II399" s="11"/>
      <c r="IJ399" s="11"/>
      <c r="IK399" s="11"/>
      <c r="IL399" s="16"/>
      <c r="IM399" s="16"/>
      <c r="IN399" s="11"/>
      <c r="IO399" s="12"/>
      <c r="IP399" s="12"/>
      <c r="IQ399" s="13"/>
      <c r="IR399" s="14"/>
      <c r="IS399" s="11"/>
      <c r="IT399" s="11"/>
      <c r="IU399" s="11"/>
      <c r="IV399" s="11"/>
      <c r="IW399" s="11"/>
      <c r="IX399" s="11"/>
      <c r="IY399" s="11"/>
      <c r="IZ399" s="11"/>
      <c r="JA399" s="11"/>
      <c r="JB399" s="11"/>
      <c r="JC399" s="11"/>
      <c r="JD399" s="11"/>
      <c r="JE399" s="16"/>
      <c r="JF399" s="16"/>
      <c r="JG399" s="11"/>
      <c r="JH399" s="12"/>
      <c r="JI399" s="12"/>
      <c r="JJ399" s="13"/>
      <c r="JK399" s="14"/>
      <c r="JL399" s="11"/>
      <c r="JM399" s="11"/>
      <c r="JN399" s="11"/>
      <c r="JO399" s="11"/>
      <c r="JP399" s="11"/>
      <c r="JQ399" s="11"/>
      <c r="JR399" s="11"/>
      <c r="JS399" s="11"/>
      <c r="JT399" s="11"/>
      <c r="JU399" s="11"/>
      <c r="JV399" s="11"/>
      <c r="JW399" s="11"/>
      <c r="JX399" s="16"/>
      <c r="JY399" s="16"/>
      <c r="JZ399" s="11"/>
      <c r="KA399" s="12"/>
      <c r="KB399" s="12"/>
      <c r="KC399" s="13"/>
      <c r="KD399" s="14"/>
      <c r="KE399" s="11"/>
      <c r="KF399" s="11"/>
      <c r="KG399" s="11"/>
      <c r="KH399" s="11"/>
      <c r="KI399" s="11"/>
      <c r="KJ399" s="11"/>
      <c r="KK399" s="11"/>
      <c r="KL399" s="11"/>
      <c r="KM399" s="11"/>
      <c r="KN399" s="11"/>
      <c r="KO399" s="11"/>
      <c r="KP399" s="11"/>
      <c r="KQ399" s="16"/>
      <c r="KR399" s="16"/>
      <c r="KS399" s="11"/>
      <c r="KT399" s="12"/>
      <c r="KU399" s="12"/>
      <c r="KV399" s="13"/>
      <c r="KW399" s="14"/>
      <c r="KX399" s="11"/>
      <c r="KY399" s="11"/>
      <c r="KZ399" s="11"/>
      <c r="LA399" s="11"/>
      <c r="LB399" s="11"/>
      <c r="LC399" s="11"/>
      <c r="LD399" s="11"/>
      <c r="LE399" s="11"/>
      <c r="LF399" s="11"/>
      <c r="LG399" s="11"/>
      <c r="LH399" s="11"/>
      <c r="LI399" s="11"/>
      <c r="LJ399" s="16"/>
      <c r="LK399" s="16"/>
      <c r="LL399" s="11"/>
      <c r="LM399" s="12"/>
      <c r="LN399" s="12"/>
      <c r="LO399" s="13"/>
      <c r="LP399" s="14"/>
      <c r="LQ399" s="11"/>
      <c r="LR399" s="11"/>
      <c r="LS399" s="11"/>
      <c r="LT399" s="11"/>
      <c r="LU399" s="11"/>
      <c r="LV399" s="11"/>
      <c r="LW399" s="11"/>
      <c r="LX399" s="11"/>
      <c r="LY399" s="11"/>
      <c r="LZ399" s="11"/>
      <c r="MA399" s="11"/>
      <c r="MB399" s="11"/>
      <c r="MC399" s="16"/>
      <c r="MD399" s="16"/>
      <c r="ME399" s="11"/>
      <c r="MF399" s="12"/>
      <c r="MG399" s="12"/>
      <c r="MH399" s="13"/>
      <c r="MI399" s="14"/>
      <c r="MJ399" s="11"/>
      <c r="MK399" s="11"/>
      <c r="ML399" s="11"/>
      <c r="MM399" s="11"/>
      <c r="MN399" s="11"/>
      <c r="MO399" s="11"/>
      <c r="MP399" s="11"/>
      <c r="MQ399" s="11"/>
      <c r="MR399" s="11"/>
      <c r="MS399" s="11"/>
      <c r="MT399" s="11"/>
      <c r="MU399" s="11"/>
      <c r="MV399" s="16"/>
      <c r="MW399" s="16"/>
      <c r="MX399" s="11"/>
      <c r="MY399" s="12"/>
      <c r="MZ399" s="12"/>
      <c r="NA399" s="13"/>
      <c r="NB399" s="14"/>
      <c r="NC399" s="11"/>
      <c r="ND399" s="11"/>
      <c r="NE399" s="11"/>
      <c r="NF399" s="11"/>
      <c r="NG399" s="11"/>
      <c r="NH399" s="11"/>
      <c r="NI399" s="11"/>
      <c r="NJ399" s="11"/>
      <c r="NK399" s="11"/>
      <c r="NL399" s="11"/>
      <c r="NM399" s="11"/>
      <c r="NN399" s="11"/>
      <c r="NO399" s="16"/>
      <c r="NP399" s="16"/>
      <c r="NQ399" s="11"/>
      <c r="NR399" s="12"/>
      <c r="NS399" s="12"/>
      <c r="NT399" s="13"/>
      <c r="NU399" s="14"/>
      <c r="NV399" s="11"/>
      <c r="NW399" s="11"/>
      <c r="NX399" s="11"/>
      <c r="NY399" s="11"/>
      <c r="NZ399" s="11"/>
      <c r="OA399" s="11"/>
      <c r="OB399" s="11"/>
      <c r="OC399" s="11"/>
      <c r="OD399" s="11"/>
      <c r="OE399" s="11"/>
      <c r="OF399" s="11"/>
      <c r="OG399" s="11"/>
      <c r="OH399" s="16"/>
      <c r="OI399" s="16"/>
      <c r="OJ399" s="11"/>
      <c r="OK399" s="12"/>
      <c r="OL399" s="12"/>
      <c r="OM399" s="13"/>
      <c r="ON399" s="14"/>
      <c r="OO399" s="11"/>
      <c r="OP399" s="11"/>
      <c r="OQ399" s="11"/>
      <c r="OR399" s="11"/>
      <c r="OS399" s="11"/>
      <c r="OT399" s="11"/>
      <c r="OU399" s="11"/>
      <c r="OV399" s="11"/>
      <c r="OW399" s="11"/>
      <c r="OX399" s="11"/>
      <c r="OY399" s="11"/>
      <c r="OZ399" s="11"/>
      <c r="PA399" s="16"/>
      <c r="PB399" s="16"/>
    </row>
    <row r="400" spans="1:418" ht="100" customHeight="1" x14ac:dyDescent="0.75">
      <c r="A400" s="12">
        <v>3816</v>
      </c>
      <c r="B400" s="12" t="s">
        <v>3813</v>
      </c>
      <c r="C400" s="12" t="s">
        <v>7926</v>
      </c>
      <c r="D400" s="26">
        <v>1500</v>
      </c>
      <c r="E400" s="27">
        <v>1788.57</v>
      </c>
      <c r="F400" s="12" t="s">
        <v>8218</v>
      </c>
      <c r="G400" s="12" t="s">
        <v>8223</v>
      </c>
      <c r="H400" s="12" t="s">
        <v>8245</v>
      </c>
      <c r="I400" s="12">
        <v>1405614823</v>
      </c>
      <c r="J400" s="12">
        <v>1403022823</v>
      </c>
      <c r="K400" s="12" t="b">
        <v>0</v>
      </c>
      <c r="L400" s="12">
        <v>37</v>
      </c>
      <c r="M400" s="12" t="b">
        <v>1</v>
      </c>
      <c r="N400" s="12" t="s">
        <v>8273</v>
      </c>
      <c r="O400" s="12" t="s">
        <v>8274</v>
      </c>
      <c r="P400" s="12">
        <v>119</v>
      </c>
      <c r="Q400" s="12">
        <v>48.34</v>
      </c>
      <c r="R400" s="15">
        <v>41807.690081018518</v>
      </c>
      <c r="S400" s="15">
        <v>41837.690081018518</v>
      </c>
      <c r="T400" s="11"/>
      <c r="U400" s="12"/>
      <c r="V400" s="12"/>
      <c r="W400" s="13"/>
      <c r="X400" s="14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6"/>
      <c r="AL400" s="16"/>
      <c r="AM400" s="11"/>
      <c r="AN400" s="12"/>
      <c r="AO400" s="12"/>
      <c r="AP400" s="13"/>
      <c r="AQ400" s="14"/>
      <c r="AR400" s="11"/>
      <c r="AS400" s="11"/>
      <c r="AT400" s="11"/>
      <c r="AU400" s="11"/>
      <c r="AV400" s="11"/>
      <c r="AW400" s="11"/>
      <c r="AX400" s="11"/>
      <c r="AY400" s="11"/>
      <c r="AZ400" s="11"/>
      <c r="BA400" s="11"/>
      <c r="BB400" s="11"/>
      <c r="BC400" s="11"/>
      <c r="BD400" s="16"/>
      <c r="BE400" s="16"/>
      <c r="BF400" s="11"/>
      <c r="BG400" s="12"/>
      <c r="BH400" s="12"/>
      <c r="BI400" s="13"/>
      <c r="BJ400" s="14"/>
      <c r="BK400" s="11"/>
      <c r="BL400" s="11"/>
      <c r="BM400" s="11"/>
      <c r="BN400" s="11"/>
      <c r="BO400" s="11"/>
      <c r="BP400" s="11"/>
      <c r="BQ400" s="11"/>
      <c r="BR400" s="11"/>
      <c r="BS400" s="11"/>
      <c r="BT400" s="11"/>
      <c r="BU400" s="11"/>
      <c r="BV400" s="11"/>
      <c r="BW400" s="16"/>
      <c r="BX400" s="16"/>
      <c r="BY400" s="11"/>
      <c r="BZ400" s="12"/>
      <c r="CA400" s="12"/>
      <c r="CB400" s="13"/>
      <c r="CC400" s="14"/>
      <c r="CD400" s="11"/>
      <c r="CE400" s="11"/>
      <c r="CF400" s="11"/>
      <c r="CG400" s="11"/>
      <c r="CH400" s="11"/>
      <c r="CI400" s="11"/>
      <c r="CJ400" s="11"/>
      <c r="CK400" s="11"/>
      <c r="CL400" s="11"/>
      <c r="CM400" s="11"/>
      <c r="CN400" s="11"/>
      <c r="CO400" s="11"/>
      <c r="CP400" s="16"/>
      <c r="CQ400" s="16"/>
      <c r="CR400" s="11"/>
      <c r="CS400" s="12"/>
      <c r="CT400" s="12"/>
      <c r="CU400" s="13"/>
      <c r="CV400" s="14"/>
      <c r="CW400" s="11"/>
      <c r="CX400" s="11"/>
      <c r="CY400" s="11"/>
      <c r="CZ400" s="11"/>
      <c r="DA400" s="11"/>
      <c r="DB400" s="11"/>
      <c r="DC400" s="11"/>
      <c r="DD400" s="11"/>
      <c r="DE400" s="11"/>
      <c r="DF400" s="11"/>
      <c r="DG400" s="11"/>
      <c r="DH400" s="11"/>
      <c r="DI400" s="16"/>
      <c r="DJ400" s="16"/>
      <c r="DK400" s="11"/>
      <c r="DL400" s="12"/>
      <c r="DM400" s="12"/>
      <c r="DN400" s="13"/>
      <c r="DO400" s="14"/>
      <c r="DP400" s="11"/>
      <c r="DQ400" s="11"/>
      <c r="DR400" s="11"/>
      <c r="DS400" s="11"/>
      <c r="DT400" s="11"/>
      <c r="DU400" s="11"/>
      <c r="DV400" s="11"/>
      <c r="DW400" s="11"/>
      <c r="DX400" s="11"/>
      <c r="DY400" s="11"/>
      <c r="DZ400" s="11"/>
      <c r="EA400" s="11"/>
      <c r="EB400" s="16"/>
      <c r="EC400" s="16"/>
      <c r="ED400" s="11"/>
      <c r="EE400" s="12"/>
      <c r="EF400" s="12"/>
      <c r="EG400" s="13"/>
      <c r="EH400" s="14"/>
      <c r="EI400" s="11"/>
      <c r="EJ400" s="11"/>
      <c r="EK400" s="11"/>
      <c r="EL400" s="11"/>
      <c r="EM400" s="11"/>
      <c r="EN400" s="11"/>
      <c r="EO400" s="11"/>
      <c r="EP400" s="11"/>
      <c r="EQ400" s="11"/>
      <c r="ER400" s="11"/>
      <c r="ES400" s="11"/>
      <c r="ET400" s="11"/>
      <c r="EU400" s="16"/>
      <c r="EV400" s="16"/>
      <c r="EW400" s="11"/>
      <c r="EX400" s="12"/>
      <c r="EY400" s="12"/>
      <c r="EZ400" s="13"/>
      <c r="FA400" s="14"/>
      <c r="FB400" s="11"/>
      <c r="FC400" s="11"/>
      <c r="FD400" s="11"/>
      <c r="FE400" s="11"/>
      <c r="FF400" s="11"/>
      <c r="FG400" s="11"/>
      <c r="FH400" s="11"/>
      <c r="FI400" s="11"/>
      <c r="FJ400" s="11"/>
      <c r="FK400" s="11"/>
      <c r="FL400" s="11"/>
      <c r="FM400" s="11"/>
      <c r="FN400" s="16"/>
      <c r="FO400" s="16"/>
      <c r="FP400" s="11"/>
      <c r="FQ400" s="12"/>
      <c r="FR400" s="12"/>
      <c r="FS400" s="13"/>
      <c r="FT400" s="14"/>
      <c r="FU400" s="11"/>
      <c r="FV400" s="11"/>
      <c r="FW400" s="11"/>
      <c r="FX400" s="11"/>
      <c r="FY400" s="11"/>
      <c r="FZ400" s="11"/>
      <c r="GA400" s="11"/>
      <c r="GB400" s="11"/>
      <c r="GC400" s="11"/>
      <c r="GD400" s="11"/>
      <c r="GE400" s="11"/>
      <c r="GF400" s="11"/>
      <c r="GG400" s="16"/>
      <c r="GH400" s="16"/>
      <c r="GI400" s="11"/>
      <c r="GJ400" s="12"/>
      <c r="GK400" s="12"/>
      <c r="GL400" s="13"/>
      <c r="GM400" s="14"/>
      <c r="GN400" s="11"/>
      <c r="GO400" s="11"/>
      <c r="GP400" s="11"/>
      <c r="GQ400" s="11"/>
      <c r="GR400" s="11"/>
      <c r="GS400" s="11"/>
      <c r="GT400" s="11"/>
      <c r="GU400" s="11"/>
      <c r="GV400" s="11"/>
      <c r="GW400" s="11"/>
      <c r="GX400" s="11"/>
      <c r="GY400" s="11"/>
      <c r="GZ400" s="16"/>
      <c r="HA400" s="16"/>
      <c r="HB400" s="11"/>
      <c r="HC400" s="12"/>
      <c r="HD400" s="12"/>
      <c r="HE400" s="13"/>
      <c r="HF400" s="14"/>
      <c r="HG400" s="11"/>
      <c r="HH400" s="11"/>
      <c r="HI400" s="11"/>
      <c r="HJ400" s="11"/>
      <c r="HK400" s="11"/>
      <c r="HL400" s="11"/>
      <c r="HM400" s="11"/>
      <c r="HN400" s="11"/>
      <c r="HO400" s="11"/>
      <c r="HP400" s="11"/>
      <c r="HQ400" s="11"/>
      <c r="HR400" s="11"/>
      <c r="HS400" s="16"/>
      <c r="HT400" s="16"/>
      <c r="HU400" s="11"/>
      <c r="HV400" s="12"/>
      <c r="HW400" s="12"/>
      <c r="HX400" s="13"/>
      <c r="HY400" s="14"/>
      <c r="HZ400" s="11"/>
      <c r="IA400" s="11"/>
      <c r="IB400" s="11"/>
      <c r="IC400" s="11"/>
      <c r="ID400" s="11"/>
      <c r="IE400" s="11"/>
      <c r="IF400" s="11"/>
      <c r="IG400" s="11"/>
      <c r="IH400" s="11"/>
      <c r="II400" s="11"/>
      <c r="IJ400" s="11"/>
      <c r="IK400" s="11"/>
      <c r="IL400" s="16"/>
      <c r="IM400" s="16"/>
      <c r="IN400" s="11"/>
      <c r="IO400" s="12"/>
      <c r="IP400" s="12"/>
      <c r="IQ400" s="13"/>
      <c r="IR400" s="14"/>
      <c r="IS400" s="11"/>
      <c r="IT400" s="11"/>
      <c r="IU400" s="11"/>
      <c r="IV400" s="11"/>
      <c r="IW400" s="11"/>
      <c r="IX400" s="11"/>
      <c r="IY400" s="11"/>
      <c r="IZ400" s="11"/>
      <c r="JA400" s="11"/>
      <c r="JB400" s="11"/>
      <c r="JC400" s="11"/>
      <c r="JD400" s="11"/>
      <c r="JE400" s="16"/>
      <c r="JF400" s="16"/>
      <c r="JG400" s="11"/>
      <c r="JH400" s="12"/>
      <c r="JI400" s="12"/>
      <c r="JJ400" s="13"/>
      <c r="JK400" s="14"/>
      <c r="JL400" s="11"/>
      <c r="JM400" s="11"/>
      <c r="JN400" s="11"/>
      <c r="JO400" s="11"/>
      <c r="JP400" s="11"/>
      <c r="JQ400" s="11"/>
      <c r="JR400" s="11"/>
      <c r="JS400" s="11"/>
      <c r="JT400" s="11"/>
      <c r="JU400" s="11"/>
      <c r="JV400" s="11"/>
      <c r="JW400" s="11"/>
      <c r="JX400" s="16"/>
      <c r="JY400" s="16"/>
      <c r="JZ400" s="11"/>
      <c r="KA400" s="12"/>
      <c r="KB400" s="12"/>
      <c r="KC400" s="13"/>
      <c r="KD400" s="14"/>
      <c r="KE400" s="11"/>
      <c r="KF400" s="11"/>
      <c r="KG400" s="11"/>
      <c r="KH400" s="11"/>
      <c r="KI400" s="11"/>
      <c r="KJ400" s="11"/>
      <c r="KK400" s="11"/>
      <c r="KL400" s="11"/>
      <c r="KM400" s="11"/>
      <c r="KN400" s="11"/>
      <c r="KO400" s="11"/>
      <c r="KP400" s="11"/>
      <c r="KQ400" s="16"/>
      <c r="KR400" s="16"/>
      <c r="KS400" s="11"/>
      <c r="KT400" s="12"/>
      <c r="KU400" s="12"/>
      <c r="KV400" s="13"/>
      <c r="KW400" s="14"/>
      <c r="KX400" s="11"/>
      <c r="KY400" s="11"/>
      <c r="KZ400" s="11"/>
      <c r="LA400" s="11"/>
      <c r="LB400" s="11"/>
      <c r="LC400" s="11"/>
      <c r="LD400" s="11"/>
      <c r="LE400" s="11"/>
      <c r="LF400" s="11"/>
      <c r="LG400" s="11"/>
      <c r="LH400" s="11"/>
      <c r="LI400" s="11"/>
      <c r="LJ400" s="16"/>
      <c r="LK400" s="16"/>
      <c r="LL400" s="11"/>
      <c r="LM400" s="12"/>
      <c r="LN400" s="12"/>
      <c r="LO400" s="13"/>
      <c r="LP400" s="14"/>
      <c r="LQ400" s="11"/>
      <c r="LR400" s="11"/>
      <c r="LS400" s="11"/>
      <c r="LT400" s="11"/>
      <c r="LU400" s="11"/>
      <c r="LV400" s="11"/>
      <c r="LW400" s="11"/>
      <c r="LX400" s="11"/>
      <c r="LY400" s="11"/>
      <c r="LZ400" s="11"/>
      <c r="MA400" s="11"/>
      <c r="MB400" s="11"/>
      <c r="MC400" s="16"/>
      <c r="MD400" s="16"/>
      <c r="ME400" s="11"/>
      <c r="MF400" s="12"/>
      <c r="MG400" s="12"/>
      <c r="MH400" s="13"/>
      <c r="MI400" s="14"/>
      <c r="MJ400" s="11"/>
      <c r="MK400" s="11"/>
      <c r="ML400" s="11"/>
      <c r="MM400" s="11"/>
      <c r="MN400" s="11"/>
      <c r="MO400" s="11"/>
      <c r="MP400" s="11"/>
      <c r="MQ400" s="11"/>
      <c r="MR400" s="11"/>
      <c r="MS400" s="11"/>
      <c r="MT400" s="11"/>
      <c r="MU400" s="11"/>
      <c r="MV400" s="16"/>
      <c r="MW400" s="16"/>
      <c r="MX400" s="11"/>
      <c r="MY400" s="12"/>
      <c r="MZ400" s="12"/>
      <c r="NA400" s="13"/>
      <c r="NB400" s="14"/>
      <c r="NC400" s="11"/>
      <c r="ND400" s="11"/>
      <c r="NE400" s="11"/>
      <c r="NF400" s="11"/>
      <c r="NG400" s="11"/>
      <c r="NH400" s="11"/>
      <c r="NI400" s="11"/>
      <c r="NJ400" s="11"/>
      <c r="NK400" s="11"/>
      <c r="NL400" s="11"/>
      <c r="NM400" s="11"/>
      <c r="NN400" s="11"/>
      <c r="NO400" s="16"/>
      <c r="NP400" s="16"/>
      <c r="NQ400" s="11"/>
      <c r="NR400" s="12"/>
      <c r="NS400" s="12"/>
      <c r="NT400" s="13"/>
      <c r="NU400" s="14"/>
      <c r="NV400" s="11"/>
      <c r="NW400" s="11"/>
      <c r="NX400" s="11"/>
      <c r="NY400" s="11"/>
      <c r="NZ400" s="11"/>
      <c r="OA400" s="11"/>
      <c r="OB400" s="11"/>
      <c r="OC400" s="11"/>
      <c r="OD400" s="11"/>
      <c r="OE400" s="11"/>
      <c r="OF400" s="11"/>
      <c r="OG400" s="11"/>
      <c r="OH400" s="16"/>
      <c r="OI400" s="16"/>
      <c r="OJ400" s="11"/>
      <c r="OK400" s="12"/>
      <c r="OL400" s="12"/>
      <c r="OM400" s="13"/>
      <c r="ON400" s="14"/>
      <c r="OO400" s="11"/>
      <c r="OP400" s="11"/>
      <c r="OQ400" s="11"/>
      <c r="OR400" s="11"/>
      <c r="OS400" s="11"/>
      <c r="OT400" s="11"/>
      <c r="OU400" s="11"/>
      <c r="OV400" s="11"/>
      <c r="OW400" s="11"/>
      <c r="OX400" s="11"/>
      <c r="OY400" s="11"/>
      <c r="OZ400" s="11"/>
      <c r="PA400" s="16"/>
      <c r="PB400" s="16"/>
    </row>
    <row r="401" spans="1:418" ht="100" customHeight="1" x14ac:dyDescent="0.75">
      <c r="A401" s="12">
        <v>3817</v>
      </c>
      <c r="B401" s="12" t="s">
        <v>3814</v>
      </c>
      <c r="C401" s="12" t="s">
        <v>7927</v>
      </c>
      <c r="D401" s="26">
        <v>2000</v>
      </c>
      <c r="E401" s="27">
        <v>2145</v>
      </c>
      <c r="F401" s="12" t="s">
        <v>8218</v>
      </c>
      <c r="G401" s="12" t="s">
        <v>8223</v>
      </c>
      <c r="H401" s="12" t="s">
        <v>8245</v>
      </c>
      <c r="I401" s="12">
        <v>1445659140</v>
      </c>
      <c r="J401" s="12">
        <v>1444236216</v>
      </c>
      <c r="K401" s="12" t="b">
        <v>0</v>
      </c>
      <c r="L401" s="12">
        <v>20</v>
      </c>
      <c r="M401" s="12" t="b">
        <v>1</v>
      </c>
      <c r="N401" s="12" t="s">
        <v>8273</v>
      </c>
      <c r="O401" s="12" t="s">
        <v>8274</v>
      </c>
      <c r="P401" s="12">
        <v>107</v>
      </c>
      <c r="Q401" s="12">
        <v>107.25</v>
      </c>
      <c r="R401" s="15">
        <v>42284.69694444444</v>
      </c>
      <c r="S401" s="15">
        <v>42301.165972222225</v>
      </c>
      <c r="T401" s="11"/>
      <c r="U401" s="12"/>
      <c r="V401" s="12"/>
      <c r="W401" s="13"/>
      <c r="X401" s="14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6"/>
      <c r="AL401" s="16"/>
      <c r="AM401" s="11"/>
      <c r="AN401" s="12"/>
      <c r="AO401" s="12"/>
      <c r="AP401" s="13"/>
      <c r="AQ401" s="14"/>
      <c r="AR401" s="11"/>
      <c r="AS401" s="11"/>
      <c r="AT401" s="11"/>
      <c r="AU401" s="11"/>
      <c r="AV401" s="11"/>
      <c r="AW401" s="11"/>
      <c r="AX401" s="11"/>
      <c r="AY401" s="11"/>
      <c r="AZ401" s="11"/>
      <c r="BA401" s="11"/>
      <c r="BB401" s="11"/>
      <c r="BC401" s="11"/>
      <c r="BD401" s="16"/>
      <c r="BE401" s="16"/>
      <c r="BF401" s="11"/>
      <c r="BG401" s="12"/>
      <c r="BH401" s="12"/>
      <c r="BI401" s="13"/>
      <c r="BJ401" s="14"/>
      <c r="BK401" s="11"/>
      <c r="BL401" s="11"/>
      <c r="BM401" s="11"/>
      <c r="BN401" s="11"/>
      <c r="BO401" s="11"/>
      <c r="BP401" s="11"/>
      <c r="BQ401" s="11"/>
      <c r="BR401" s="11"/>
      <c r="BS401" s="11"/>
      <c r="BT401" s="11"/>
      <c r="BU401" s="11"/>
      <c r="BV401" s="11"/>
      <c r="BW401" s="16"/>
      <c r="BX401" s="16"/>
      <c r="BY401" s="11"/>
      <c r="BZ401" s="12"/>
      <c r="CA401" s="12"/>
      <c r="CB401" s="13"/>
      <c r="CC401" s="14"/>
      <c r="CD401" s="11"/>
      <c r="CE401" s="11"/>
      <c r="CF401" s="11"/>
      <c r="CG401" s="11"/>
      <c r="CH401" s="11"/>
      <c r="CI401" s="11"/>
      <c r="CJ401" s="11"/>
      <c r="CK401" s="11"/>
      <c r="CL401" s="11"/>
      <c r="CM401" s="11"/>
      <c r="CN401" s="11"/>
      <c r="CO401" s="11"/>
      <c r="CP401" s="16"/>
      <c r="CQ401" s="16"/>
      <c r="CR401" s="11"/>
      <c r="CS401" s="12"/>
      <c r="CT401" s="12"/>
      <c r="CU401" s="13"/>
      <c r="CV401" s="14"/>
      <c r="CW401" s="11"/>
      <c r="CX401" s="11"/>
      <c r="CY401" s="11"/>
      <c r="CZ401" s="11"/>
      <c r="DA401" s="11"/>
      <c r="DB401" s="11"/>
      <c r="DC401" s="11"/>
      <c r="DD401" s="11"/>
      <c r="DE401" s="11"/>
      <c r="DF401" s="11"/>
      <c r="DG401" s="11"/>
      <c r="DH401" s="11"/>
      <c r="DI401" s="16"/>
      <c r="DJ401" s="16"/>
      <c r="DK401" s="11"/>
      <c r="DL401" s="12"/>
      <c r="DM401" s="12"/>
      <c r="DN401" s="13"/>
      <c r="DO401" s="14"/>
      <c r="DP401" s="11"/>
      <c r="DQ401" s="11"/>
      <c r="DR401" s="11"/>
      <c r="DS401" s="11"/>
      <c r="DT401" s="11"/>
      <c r="DU401" s="11"/>
      <c r="DV401" s="11"/>
      <c r="DW401" s="11"/>
      <c r="DX401" s="11"/>
      <c r="DY401" s="11"/>
      <c r="DZ401" s="11"/>
      <c r="EA401" s="11"/>
      <c r="EB401" s="16"/>
      <c r="EC401" s="16"/>
      <c r="ED401" s="11"/>
      <c r="EE401" s="12"/>
      <c r="EF401" s="12"/>
      <c r="EG401" s="13"/>
      <c r="EH401" s="14"/>
      <c r="EI401" s="11"/>
      <c r="EJ401" s="11"/>
      <c r="EK401" s="11"/>
      <c r="EL401" s="11"/>
      <c r="EM401" s="11"/>
      <c r="EN401" s="11"/>
      <c r="EO401" s="11"/>
      <c r="EP401" s="11"/>
      <c r="EQ401" s="11"/>
      <c r="ER401" s="11"/>
      <c r="ES401" s="11"/>
      <c r="ET401" s="11"/>
      <c r="EU401" s="16"/>
      <c r="EV401" s="16"/>
      <c r="EW401" s="11"/>
      <c r="EX401" s="12"/>
      <c r="EY401" s="12"/>
      <c r="EZ401" s="13"/>
      <c r="FA401" s="14"/>
      <c r="FB401" s="11"/>
      <c r="FC401" s="11"/>
      <c r="FD401" s="11"/>
      <c r="FE401" s="11"/>
      <c r="FF401" s="11"/>
      <c r="FG401" s="11"/>
      <c r="FH401" s="11"/>
      <c r="FI401" s="11"/>
      <c r="FJ401" s="11"/>
      <c r="FK401" s="11"/>
      <c r="FL401" s="11"/>
      <c r="FM401" s="11"/>
      <c r="FN401" s="16"/>
      <c r="FO401" s="16"/>
      <c r="FP401" s="11"/>
      <c r="FQ401" s="12"/>
      <c r="FR401" s="12"/>
      <c r="FS401" s="13"/>
      <c r="FT401" s="14"/>
      <c r="FU401" s="11"/>
      <c r="FV401" s="11"/>
      <c r="FW401" s="11"/>
      <c r="FX401" s="11"/>
      <c r="FY401" s="11"/>
      <c r="FZ401" s="11"/>
      <c r="GA401" s="11"/>
      <c r="GB401" s="11"/>
      <c r="GC401" s="11"/>
      <c r="GD401" s="11"/>
      <c r="GE401" s="11"/>
      <c r="GF401" s="11"/>
      <c r="GG401" s="16"/>
      <c r="GH401" s="16"/>
      <c r="GI401" s="11"/>
      <c r="GJ401" s="12"/>
      <c r="GK401" s="12"/>
      <c r="GL401" s="13"/>
      <c r="GM401" s="14"/>
      <c r="GN401" s="11"/>
      <c r="GO401" s="11"/>
      <c r="GP401" s="11"/>
      <c r="GQ401" s="11"/>
      <c r="GR401" s="11"/>
      <c r="GS401" s="11"/>
      <c r="GT401" s="11"/>
      <c r="GU401" s="11"/>
      <c r="GV401" s="11"/>
      <c r="GW401" s="11"/>
      <c r="GX401" s="11"/>
      <c r="GY401" s="11"/>
      <c r="GZ401" s="16"/>
      <c r="HA401" s="16"/>
      <c r="HB401" s="11"/>
      <c r="HC401" s="12"/>
      <c r="HD401" s="12"/>
      <c r="HE401" s="13"/>
      <c r="HF401" s="14"/>
      <c r="HG401" s="11"/>
      <c r="HH401" s="11"/>
      <c r="HI401" s="11"/>
      <c r="HJ401" s="11"/>
      <c r="HK401" s="11"/>
      <c r="HL401" s="11"/>
      <c r="HM401" s="11"/>
      <c r="HN401" s="11"/>
      <c r="HO401" s="11"/>
      <c r="HP401" s="11"/>
      <c r="HQ401" s="11"/>
      <c r="HR401" s="11"/>
      <c r="HS401" s="16"/>
      <c r="HT401" s="16"/>
      <c r="HU401" s="11"/>
      <c r="HV401" s="12"/>
      <c r="HW401" s="12"/>
      <c r="HX401" s="13"/>
      <c r="HY401" s="14"/>
      <c r="HZ401" s="11"/>
      <c r="IA401" s="11"/>
      <c r="IB401" s="11"/>
      <c r="IC401" s="11"/>
      <c r="ID401" s="11"/>
      <c r="IE401" s="11"/>
      <c r="IF401" s="11"/>
      <c r="IG401" s="11"/>
      <c r="IH401" s="11"/>
      <c r="II401" s="11"/>
      <c r="IJ401" s="11"/>
      <c r="IK401" s="11"/>
      <c r="IL401" s="16"/>
      <c r="IM401" s="16"/>
      <c r="IN401" s="11"/>
      <c r="IO401" s="12"/>
      <c r="IP401" s="12"/>
      <c r="IQ401" s="13"/>
      <c r="IR401" s="14"/>
      <c r="IS401" s="11"/>
      <c r="IT401" s="11"/>
      <c r="IU401" s="11"/>
      <c r="IV401" s="11"/>
      <c r="IW401" s="11"/>
      <c r="IX401" s="11"/>
      <c r="IY401" s="11"/>
      <c r="IZ401" s="11"/>
      <c r="JA401" s="11"/>
      <c r="JB401" s="11"/>
      <c r="JC401" s="11"/>
      <c r="JD401" s="11"/>
      <c r="JE401" s="16"/>
      <c r="JF401" s="16"/>
      <c r="JG401" s="11"/>
      <c r="JH401" s="12"/>
      <c r="JI401" s="12"/>
      <c r="JJ401" s="13"/>
      <c r="JK401" s="14"/>
      <c r="JL401" s="11"/>
      <c r="JM401" s="11"/>
      <c r="JN401" s="11"/>
      <c r="JO401" s="11"/>
      <c r="JP401" s="11"/>
      <c r="JQ401" s="11"/>
      <c r="JR401" s="11"/>
      <c r="JS401" s="11"/>
      <c r="JT401" s="11"/>
      <c r="JU401" s="11"/>
      <c r="JV401" s="11"/>
      <c r="JW401" s="11"/>
      <c r="JX401" s="16"/>
      <c r="JY401" s="16"/>
      <c r="JZ401" s="11"/>
      <c r="KA401" s="12"/>
      <c r="KB401" s="12"/>
      <c r="KC401" s="13"/>
      <c r="KD401" s="14"/>
      <c r="KE401" s="11"/>
      <c r="KF401" s="11"/>
      <c r="KG401" s="11"/>
      <c r="KH401" s="11"/>
      <c r="KI401" s="11"/>
      <c r="KJ401" s="11"/>
      <c r="KK401" s="11"/>
      <c r="KL401" s="11"/>
      <c r="KM401" s="11"/>
      <c r="KN401" s="11"/>
      <c r="KO401" s="11"/>
      <c r="KP401" s="11"/>
      <c r="KQ401" s="16"/>
      <c r="KR401" s="16"/>
      <c r="KS401" s="11"/>
      <c r="KT401" s="12"/>
      <c r="KU401" s="12"/>
      <c r="KV401" s="13"/>
      <c r="KW401" s="14"/>
      <c r="KX401" s="11"/>
      <c r="KY401" s="11"/>
      <c r="KZ401" s="11"/>
      <c r="LA401" s="11"/>
      <c r="LB401" s="11"/>
      <c r="LC401" s="11"/>
      <c r="LD401" s="11"/>
      <c r="LE401" s="11"/>
      <c r="LF401" s="11"/>
      <c r="LG401" s="11"/>
      <c r="LH401" s="11"/>
      <c r="LI401" s="11"/>
      <c r="LJ401" s="16"/>
      <c r="LK401" s="16"/>
      <c r="LL401" s="11"/>
      <c r="LM401" s="12"/>
      <c r="LN401" s="12"/>
      <c r="LO401" s="13"/>
      <c r="LP401" s="14"/>
      <c r="LQ401" s="11"/>
      <c r="LR401" s="11"/>
      <c r="LS401" s="11"/>
      <c r="LT401" s="11"/>
      <c r="LU401" s="11"/>
      <c r="LV401" s="11"/>
      <c r="LW401" s="11"/>
      <c r="LX401" s="11"/>
      <c r="LY401" s="11"/>
      <c r="LZ401" s="11"/>
      <c r="MA401" s="11"/>
      <c r="MB401" s="11"/>
      <c r="MC401" s="16"/>
      <c r="MD401" s="16"/>
      <c r="ME401" s="11"/>
      <c r="MF401" s="12"/>
      <c r="MG401" s="12"/>
      <c r="MH401" s="13"/>
      <c r="MI401" s="14"/>
      <c r="MJ401" s="11"/>
      <c r="MK401" s="11"/>
      <c r="ML401" s="11"/>
      <c r="MM401" s="11"/>
      <c r="MN401" s="11"/>
      <c r="MO401" s="11"/>
      <c r="MP401" s="11"/>
      <c r="MQ401" s="11"/>
      <c r="MR401" s="11"/>
      <c r="MS401" s="11"/>
      <c r="MT401" s="11"/>
      <c r="MU401" s="11"/>
      <c r="MV401" s="16"/>
      <c r="MW401" s="16"/>
      <c r="MX401" s="11"/>
      <c r="MY401" s="12"/>
      <c r="MZ401" s="12"/>
      <c r="NA401" s="13"/>
      <c r="NB401" s="14"/>
      <c r="NC401" s="11"/>
      <c r="ND401" s="11"/>
      <c r="NE401" s="11"/>
      <c r="NF401" s="11"/>
      <c r="NG401" s="11"/>
      <c r="NH401" s="11"/>
      <c r="NI401" s="11"/>
      <c r="NJ401" s="11"/>
      <c r="NK401" s="11"/>
      <c r="NL401" s="11"/>
      <c r="NM401" s="11"/>
      <c r="NN401" s="11"/>
      <c r="NO401" s="16"/>
      <c r="NP401" s="16"/>
      <c r="NQ401" s="11"/>
      <c r="NR401" s="12"/>
      <c r="NS401" s="12"/>
      <c r="NT401" s="13"/>
      <c r="NU401" s="14"/>
      <c r="NV401" s="11"/>
      <c r="NW401" s="11"/>
      <c r="NX401" s="11"/>
      <c r="NY401" s="11"/>
      <c r="NZ401" s="11"/>
      <c r="OA401" s="11"/>
      <c r="OB401" s="11"/>
      <c r="OC401" s="11"/>
      <c r="OD401" s="11"/>
      <c r="OE401" s="11"/>
      <c r="OF401" s="11"/>
      <c r="OG401" s="11"/>
      <c r="OH401" s="16"/>
      <c r="OI401" s="16"/>
      <c r="OJ401" s="11"/>
      <c r="OK401" s="12"/>
      <c r="OL401" s="12"/>
      <c r="OM401" s="13"/>
      <c r="ON401" s="14"/>
      <c r="OO401" s="11"/>
      <c r="OP401" s="11"/>
      <c r="OQ401" s="11"/>
      <c r="OR401" s="11"/>
      <c r="OS401" s="11"/>
      <c r="OT401" s="11"/>
      <c r="OU401" s="11"/>
      <c r="OV401" s="11"/>
      <c r="OW401" s="11"/>
      <c r="OX401" s="11"/>
      <c r="OY401" s="11"/>
      <c r="OZ401" s="11"/>
      <c r="PA401" s="16"/>
      <c r="PB401" s="16"/>
    </row>
    <row r="402" spans="1:418" ht="100" customHeight="1" x14ac:dyDescent="0.75">
      <c r="A402" s="12">
        <v>3818</v>
      </c>
      <c r="B402" s="12" t="s">
        <v>3815</v>
      </c>
      <c r="C402" s="12" t="s">
        <v>7928</v>
      </c>
      <c r="D402" s="26">
        <v>250</v>
      </c>
      <c r="E402" s="27">
        <v>570</v>
      </c>
      <c r="F402" s="12" t="s">
        <v>8218</v>
      </c>
      <c r="G402" s="12" t="s">
        <v>8223</v>
      </c>
      <c r="H402" s="12" t="s">
        <v>8245</v>
      </c>
      <c r="I402" s="12">
        <v>1426187582</v>
      </c>
      <c r="J402" s="12">
        <v>1423599182</v>
      </c>
      <c r="K402" s="12" t="b">
        <v>0</v>
      </c>
      <c r="L402" s="12">
        <v>10</v>
      </c>
      <c r="M402" s="12" t="b">
        <v>1</v>
      </c>
      <c r="N402" s="12" t="s">
        <v>8273</v>
      </c>
      <c r="O402" s="12" t="s">
        <v>8274</v>
      </c>
      <c r="P402" s="12">
        <v>228</v>
      </c>
      <c r="Q402" s="12">
        <v>57</v>
      </c>
      <c r="R402" s="15">
        <v>42045.84238425926</v>
      </c>
      <c r="S402" s="15">
        <v>42075.800717592589</v>
      </c>
      <c r="T402" s="11"/>
      <c r="U402" s="12"/>
      <c r="V402" s="12"/>
      <c r="W402" s="13"/>
      <c r="X402" s="14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6"/>
      <c r="AL402" s="16"/>
      <c r="AM402" s="11"/>
      <c r="AN402" s="12"/>
      <c r="AO402" s="12"/>
      <c r="AP402" s="13"/>
      <c r="AQ402" s="14"/>
      <c r="AR402" s="11"/>
      <c r="AS402" s="11"/>
      <c r="AT402" s="11"/>
      <c r="AU402" s="11"/>
      <c r="AV402" s="11"/>
      <c r="AW402" s="11"/>
      <c r="AX402" s="11"/>
      <c r="AY402" s="11"/>
      <c r="AZ402" s="11"/>
      <c r="BA402" s="11"/>
      <c r="BB402" s="11"/>
      <c r="BC402" s="11"/>
      <c r="BD402" s="16"/>
      <c r="BE402" s="16"/>
      <c r="BF402" s="11"/>
      <c r="BG402" s="12"/>
      <c r="BH402" s="12"/>
      <c r="BI402" s="13"/>
      <c r="BJ402" s="14"/>
      <c r="BK402" s="11"/>
      <c r="BL402" s="11"/>
      <c r="BM402" s="11"/>
      <c r="BN402" s="11"/>
      <c r="BO402" s="11"/>
      <c r="BP402" s="11"/>
      <c r="BQ402" s="11"/>
      <c r="BR402" s="11"/>
      <c r="BS402" s="11"/>
      <c r="BT402" s="11"/>
      <c r="BU402" s="11"/>
      <c r="BV402" s="11"/>
      <c r="BW402" s="16"/>
      <c r="BX402" s="16"/>
      <c r="BY402" s="11"/>
      <c r="BZ402" s="12"/>
      <c r="CA402" s="12"/>
      <c r="CB402" s="13"/>
      <c r="CC402" s="14"/>
      <c r="CD402" s="11"/>
      <c r="CE402" s="11"/>
      <c r="CF402" s="11"/>
      <c r="CG402" s="11"/>
      <c r="CH402" s="11"/>
      <c r="CI402" s="11"/>
      <c r="CJ402" s="11"/>
      <c r="CK402" s="11"/>
      <c r="CL402" s="11"/>
      <c r="CM402" s="11"/>
      <c r="CN402" s="11"/>
      <c r="CO402" s="11"/>
      <c r="CP402" s="16"/>
      <c r="CQ402" s="16"/>
      <c r="CR402" s="11"/>
      <c r="CS402" s="12"/>
      <c r="CT402" s="12"/>
      <c r="CU402" s="13"/>
      <c r="CV402" s="14"/>
      <c r="CW402" s="11"/>
      <c r="CX402" s="11"/>
      <c r="CY402" s="11"/>
      <c r="CZ402" s="11"/>
      <c r="DA402" s="11"/>
      <c r="DB402" s="11"/>
      <c r="DC402" s="11"/>
      <c r="DD402" s="11"/>
      <c r="DE402" s="11"/>
      <c r="DF402" s="11"/>
      <c r="DG402" s="11"/>
      <c r="DH402" s="11"/>
      <c r="DI402" s="16"/>
      <c r="DJ402" s="16"/>
      <c r="DK402" s="11"/>
      <c r="DL402" s="12"/>
      <c r="DM402" s="12"/>
      <c r="DN402" s="13"/>
      <c r="DO402" s="14"/>
      <c r="DP402" s="11"/>
      <c r="DQ402" s="11"/>
      <c r="DR402" s="11"/>
      <c r="DS402" s="11"/>
      <c r="DT402" s="11"/>
      <c r="DU402" s="11"/>
      <c r="DV402" s="11"/>
      <c r="DW402" s="11"/>
      <c r="DX402" s="11"/>
      <c r="DY402" s="11"/>
      <c r="DZ402" s="11"/>
      <c r="EA402" s="11"/>
      <c r="EB402" s="16"/>
      <c r="EC402" s="16"/>
      <c r="ED402" s="11"/>
      <c r="EE402" s="12"/>
      <c r="EF402" s="12"/>
      <c r="EG402" s="13"/>
      <c r="EH402" s="14"/>
      <c r="EI402" s="11"/>
      <c r="EJ402" s="11"/>
      <c r="EK402" s="11"/>
      <c r="EL402" s="11"/>
      <c r="EM402" s="11"/>
      <c r="EN402" s="11"/>
      <c r="EO402" s="11"/>
      <c r="EP402" s="11"/>
      <c r="EQ402" s="11"/>
      <c r="ER402" s="11"/>
      <c r="ES402" s="11"/>
      <c r="ET402" s="11"/>
      <c r="EU402" s="16"/>
      <c r="EV402" s="16"/>
      <c r="EW402" s="11"/>
      <c r="EX402" s="12"/>
      <c r="EY402" s="12"/>
      <c r="EZ402" s="13"/>
      <c r="FA402" s="14"/>
      <c r="FB402" s="11"/>
      <c r="FC402" s="11"/>
      <c r="FD402" s="11"/>
      <c r="FE402" s="11"/>
      <c r="FF402" s="11"/>
      <c r="FG402" s="11"/>
      <c r="FH402" s="11"/>
      <c r="FI402" s="11"/>
      <c r="FJ402" s="11"/>
      <c r="FK402" s="11"/>
      <c r="FL402" s="11"/>
      <c r="FM402" s="11"/>
      <c r="FN402" s="16"/>
      <c r="FO402" s="16"/>
      <c r="FP402" s="11"/>
      <c r="FQ402" s="12"/>
      <c r="FR402" s="12"/>
      <c r="FS402" s="13"/>
      <c r="FT402" s="14"/>
      <c r="FU402" s="11"/>
      <c r="FV402" s="11"/>
      <c r="FW402" s="11"/>
      <c r="FX402" s="11"/>
      <c r="FY402" s="11"/>
      <c r="FZ402" s="11"/>
      <c r="GA402" s="11"/>
      <c r="GB402" s="11"/>
      <c r="GC402" s="11"/>
      <c r="GD402" s="11"/>
      <c r="GE402" s="11"/>
      <c r="GF402" s="11"/>
      <c r="GG402" s="16"/>
      <c r="GH402" s="16"/>
      <c r="GI402" s="11"/>
      <c r="GJ402" s="12"/>
      <c r="GK402" s="12"/>
      <c r="GL402" s="13"/>
      <c r="GM402" s="14"/>
      <c r="GN402" s="11"/>
      <c r="GO402" s="11"/>
      <c r="GP402" s="11"/>
      <c r="GQ402" s="11"/>
      <c r="GR402" s="11"/>
      <c r="GS402" s="11"/>
      <c r="GT402" s="11"/>
      <c r="GU402" s="11"/>
      <c r="GV402" s="11"/>
      <c r="GW402" s="11"/>
      <c r="GX402" s="11"/>
      <c r="GY402" s="11"/>
      <c r="GZ402" s="16"/>
      <c r="HA402" s="16"/>
      <c r="HB402" s="11"/>
      <c r="HC402" s="12"/>
      <c r="HD402" s="12"/>
      <c r="HE402" s="13"/>
      <c r="HF402" s="14"/>
      <c r="HG402" s="11"/>
      <c r="HH402" s="11"/>
      <c r="HI402" s="11"/>
      <c r="HJ402" s="11"/>
      <c r="HK402" s="11"/>
      <c r="HL402" s="11"/>
      <c r="HM402" s="11"/>
      <c r="HN402" s="11"/>
      <c r="HO402" s="11"/>
      <c r="HP402" s="11"/>
      <c r="HQ402" s="11"/>
      <c r="HR402" s="11"/>
      <c r="HS402" s="16"/>
      <c r="HT402" s="16"/>
      <c r="HU402" s="11"/>
      <c r="HV402" s="12"/>
      <c r="HW402" s="12"/>
      <c r="HX402" s="13"/>
      <c r="HY402" s="14"/>
      <c r="HZ402" s="11"/>
      <c r="IA402" s="11"/>
      <c r="IB402" s="11"/>
      <c r="IC402" s="11"/>
      <c r="ID402" s="11"/>
      <c r="IE402" s="11"/>
      <c r="IF402" s="11"/>
      <c r="IG402" s="11"/>
      <c r="IH402" s="11"/>
      <c r="II402" s="11"/>
      <c r="IJ402" s="11"/>
      <c r="IK402" s="11"/>
      <c r="IL402" s="16"/>
      <c r="IM402" s="16"/>
      <c r="IN402" s="11"/>
      <c r="IO402" s="12"/>
      <c r="IP402" s="12"/>
      <c r="IQ402" s="13"/>
      <c r="IR402" s="14"/>
      <c r="IS402" s="11"/>
      <c r="IT402" s="11"/>
      <c r="IU402" s="11"/>
      <c r="IV402" s="11"/>
      <c r="IW402" s="11"/>
      <c r="IX402" s="11"/>
      <c r="IY402" s="11"/>
      <c r="IZ402" s="11"/>
      <c r="JA402" s="11"/>
      <c r="JB402" s="11"/>
      <c r="JC402" s="11"/>
      <c r="JD402" s="11"/>
      <c r="JE402" s="16"/>
      <c r="JF402" s="16"/>
      <c r="JG402" s="11"/>
      <c r="JH402" s="12"/>
      <c r="JI402" s="12"/>
      <c r="JJ402" s="13"/>
      <c r="JK402" s="14"/>
      <c r="JL402" s="11"/>
      <c r="JM402" s="11"/>
      <c r="JN402" s="11"/>
      <c r="JO402" s="11"/>
      <c r="JP402" s="11"/>
      <c r="JQ402" s="11"/>
      <c r="JR402" s="11"/>
      <c r="JS402" s="11"/>
      <c r="JT402" s="11"/>
      <c r="JU402" s="11"/>
      <c r="JV402" s="11"/>
      <c r="JW402" s="11"/>
      <c r="JX402" s="16"/>
      <c r="JY402" s="16"/>
      <c r="JZ402" s="11"/>
      <c r="KA402" s="12"/>
      <c r="KB402" s="12"/>
      <c r="KC402" s="13"/>
      <c r="KD402" s="14"/>
      <c r="KE402" s="11"/>
      <c r="KF402" s="11"/>
      <c r="KG402" s="11"/>
      <c r="KH402" s="11"/>
      <c r="KI402" s="11"/>
      <c r="KJ402" s="11"/>
      <c r="KK402" s="11"/>
      <c r="KL402" s="11"/>
      <c r="KM402" s="11"/>
      <c r="KN402" s="11"/>
      <c r="KO402" s="11"/>
      <c r="KP402" s="11"/>
      <c r="KQ402" s="16"/>
      <c r="KR402" s="16"/>
      <c r="KS402" s="11"/>
      <c r="KT402" s="12"/>
      <c r="KU402" s="12"/>
      <c r="KV402" s="13"/>
      <c r="KW402" s="14"/>
      <c r="KX402" s="11"/>
      <c r="KY402" s="11"/>
      <c r="KZ402" s="11"/>
      <c r="LA402" s="11"/>
      <c r="LB402" s="11"/>
      <c r="LC402" s="11"/>
      <c r="LD402" s="11"/>
      <c r="LE402" s="11"/>
      <c r="LF402" s="11"/>
      <c r="LG402" s="11"/>
      <c r="LH402" s="11"/>
      <c r="LI402" s="11"/>
      <c r="LJ402" s="16"/>
      <c r="LK402" s="16"/>
      <c r="LL402" s="11"/>
      <c r="LM402" s="12"/>
      <c r="LN402" s="12"/>
      <c r="LO402" s="13"/>
      <c r="LP402" s="14"/>
      <c r="LQ402" s="11"/>
      <c r="LR402" s="11"/>
      <c r="LS402" s="11"/>
      <c r="LT402" s="11"/>
      <c r="LU402" s="11"/>
      <c r="LV402" s="11"/>
      <c r="LW402" s="11"/>
      <c r="LX402" s="11"/>
      <c r="LY402" s="11"/>
      <c r="LZ402" s="11"/>
      <c r="MA402" s="11"/>
      <c r="MB402" s="11"/>
      <c r="MC402" s="16"/>
      <c r="MD402" s="16"/>
      <c r="ME402" s="11"/>
      <c r="MF402" s="12"/>
      <c r="MG402" s="12"/>
      <c r="MH402" s="13"/>
      <c r="MI402" s="14"/>
      <c r="MJ402" s="11"/>
      <c r="MK402" s="11"/>
      <c r="ML402" s="11"/>
      <c r="MM402" s="11"/>
      <c r="MN402" s="11"/>
      <c r="MO402" s="11"/>
      <c r="MP402" s="11"/>
      <c r="MQ402" s="11"/>
      <c r="MR402" s="11"/>
      <c r="MS402" s="11"/>
      <c r="MT402" s="11"/>
      <c r="MU402" s="11"/>
      <c r="MV402" s="16"/>
      <c r="MW402" s="16"/>
      <c r="MX402" s="11"/>
      <c r="MY402" s="12"/>
      <c r="MZ402" s="12"/>
      <c r="NA402" s="13"/>
      <c r="NB402" s="14"/>
      <c r="NC402" s="11"/>
      <c r="ND402" s="11"/>
      <c r="NE402" s="11"/>
      <c r="NF402" s="11"/>
      <c r="NG402" s="11"/>
      <c r="NH402" s="11"/>
      <c r="NI402" s="11"/>
      <c r="NJ402" s="11"/>
      <c r="NK402" s="11"/>
      <c r="NL402" s="11"/>
      <c r="NM402" s="11"/>
      <c r="NN402" s="11"/>
      <c r="NO402" s="16"/>
      <c r="NP402" s="16"/>
      <c r="NQ402" s="11"/>
      <c r="NR402" s="12"/>
      <c r="NS402" s="12"/>
      <c r="NT402" s="13"/>
      <c r="NU402" s="14"/>
      <c r="NV402" s="11"/>
      <c r="NW402" s="11"/>
      <c r="NX402" s="11"/>
      <c r="NY402" s="11"/>
      <c r="NZ402" s="11"/>
      <c r="OA402" s="11"/>
      <c r="OB402" s="11"/>
      <c r="OC402" s="11"/>
      <c r="OD402" s="11"/>
      <c r="OE402" s="11"/>
      <c r="OF402" s="11"/>
      <c r="OG402" s="11"/>
      <c r="OH402" s="16"/>
      <c r="OI402" s="16"/>
      <c r="OJ402" s="11"/>
      <c r="OK402" s="12"/>
      <c r="OL402" s="12"/>
      <c r="OM402" s="13"/>
      <c r="ON402" s="14"/>
      <c r="OO402" s="11"/>
      <c r="OP402" s="11"/>
      <c r="OQ402" s="11"/>
      <c r="OR402" s="11"/>
      <c r="OS402" s="11"/>
      <c r="OT402" s="11"/>
      <c r="OU402" s="11"/>
      <c r="OV402" s="11"/>
      <c r="OW402" s="11"/>
      <c r="OX402" s="11"/>
      <c r="OY402" s="11"/>
      <c r="OZ402" s="11"/>
      <c r="PA402" s="16"/>
      <c r="PB402" s="16"/>
    </row>
    <row r="403" spans="1:418" ht="100" customHeight="1" x14ac:dyDescent="0.75">
      <c r="A403" s="12">
        <v>3819</v>
      </c>
      <c r="B403" s="12" t="s">
        <v>3816</v>
      </c>
      <c r="C403" s="12" t="s">
        <v>7817</v>
      </c>
      <c r="D403" s="26">
        <v>1000</v>
      </c>
      <c r="E403" s="27">
        <v>1064</v>
      </c>
      <c r="F403" s="12" t="s">
        <v>8218</v>
      </c>
      <c r="G403" s="12" t="s">
        <v>8223</v>
      </c>
      <c r="H403" s="12" t="s">
        <v>8245</v>
      </c>
      <c r="I403" s="12">
        <v>1437166920</v>
      </c>
      <c r="J403" s="12">
        <v>1435554104</v>
      </c>
      <c r="K403" s="12" t="b">
        <v>0</v>
      </c>
      <c r="L403" s="12">
        <v>26</v>
      </c>
      <c r="M403" s="12" t="b">
        <v>1</v>
      </c>
      <c r="N403" s="12" t="s">
        <v>8273</v>
      </c>
      <c r="O403" s="12" t="s">
        <v>8274</v>
      </c>
      <c r="P403" s="12">
        <v>106</v>
      </c>
      <c r="Q403" s="12">
        <v>40.92</v>
      </c>
      <c r="R403" s="15">
        <v>42184.209537037037</v>
      </c>
      <c r="S403" s="15">
        <v>42202.876388888893</v>
      </c>
      <c r="T403" s="11"/>
      <c r="U403" s="12"/>
      <c r="V403" s="12"/>
      <c r="W403" s="13"/>
      <c r="X403" s="14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6"/>
      <c r="AL403" s="16"/>
      <c r="AM403" s="11"/>
      <c r="AN403" s="12"/>
      <c r="AO403" s="12"/>
      <c r="AP403" s="13"/>
      <c r="AQ403" s="14"/>
      <c r="AR403" s="11"/>
      <c r="AS403" s="11"/>
      <c r="AT403" s="11"/>
      <c r="AU403" s="11"/>
      <c r="AV403" s="11"/>
      <c r="AW403" s="11"/>
      <c r="AX403" s="11"/>
      <c r="AY403" s="11"/>
      <c r="AZ403" s="11"/>
      <c r="BA403" s="11"/>
      <c r="BB403" s="11"/>
      <c r="BC403" s="11"/>
      <c r="BD403" s="16"/>
      <c r="BE403" s="16"/>
      <c r="BF403" s="11"/>
      <c r="BG403" s="12"/>
      <c r="BH403" s="12"/>
      <c r="BI403" s="13"/>
      <c r="BJ403" s="14"/>
      <c r="BK403" s="11"/>
      <c r="BL403" s="11"/>
      <c r="BM403" s="11"/>
      <c r="BN403" s="11"/>
      <c r="BO403" s="11"/>
      <c r="BP403" s="11"/>
      <c r="BQ403" s="11"/>
      <c r="BR403" s="11"/>
      <c r="BS403" s="11"/>
      <c r="BT403" s="11"/>
      <c r="BU403" s="11"/>
      <c r="BV403" s="11"/>
      <c r="BW403" s="16"/>
      <c r="BX403" s="16"/>
      <c r="BY403" s="11"/>
      <c r="BZ403" s="12"/>
      <c r="CA403" s="12"/>
      <c r="CB403" s="13"/>
      <c r="CC403" s="14"/>
      <c r="CD403" s="11"/>
      <c r="CE403" s="11"/>
      <c r="CF403" s="11"/>
      <c r="CG403" s="11"/>
      <c r="CH403" s="11"/>
      <c r="CI403" s="11"/>
      <c r="CJ403" s="11"/>
      <c r="CK403" s="11"/>
      <c r="CL403" s="11"/>
      <c r="CM403" s="11"/>
      <c r="CN403" s="11"/>
      <c r="CO403" s="11"/>
      <c r="CP403" s="16"/>
      <c r="CQ403" s="16"/>
      <c r="CR403" s="11"/>
      <c r="CS403" s="12"/>
      <c r="CT403" s="12"/>
      <c r="CU403" s="13"/>
      <c r="CV403" s="14"/>
      <c r="CW403" s="11"/>
      <c r="CX403" s="11"/>
      <c r="CY403" s="11"/>
      <c r="CZ403" s="11"/>
      <c r="DA403" s="11"/>
      <c r="DB403" s="11"/>
      <c r="DC403" s="11"/>
      <c r="DD403" s="11"/>
      <c r="DE403" s="11"/>
      <c r="DF403" s="11"/>
      <c r="DG403" s="11"/>
      <c r="DH403" s="11"/>
      <c r="DI403" s="16"/>
      <c r="DJ403" s="16"/>
      <c r="DK403" s="11"/>
      <c r="DL403" s="12"/>
      <c r="DM403" s="12"/>
      <c r="DN403" s="13"/>
      <c r="DO403" s="14"/>
      <c r="DP403" s="11"/>
      <c r="DQ403" s="11"/>
      <c r="DR403" s="11"/>
      <c r="DS403" s="11"/>
      <c r="DT403" s="11"/>
      <c r="DU403" s="11"/>
      <c r="DV403" s="11"/>
      <c r="DW403" s="11"/>
      <c r="DX403" s="11"/>
      <c r="DY403" s="11"/>
      <c r="DZ403" s="11"/>
      <c r="EA403" s="11"/>
      <c r="EB403" s="16"/>
      <c r="EC403" s="16"/>
      <c r="ED403" s="11"/>
      <c r="EE403" s="12"/>
      <c r="EF403" s="12"/>
      <c r="EG403" s="13"/>
      <c r="EH403" s="14"/>
      <c r="EI403" s="11"/>
      <c r="EJ403" s="11"/>
      <c r="EK403" s="11"/>
      <c r="EL403" s="11"/>
      <c r="EM403" s="11"/>
      <c r="EN403" s="11"/>
      <c r="EO403" s="11"/>
      <c r="EP403" s="11"/>
      <c r="EQ403" s="11"/>
      <c r="ER403" s="11"/>
      <c r="ES403" s="11"/>
      <c r="ET403" s="11"/>
      <c r="EU403" s="16"/>
      <c r="EV403" s="16"/>
      <c r="EW403" s="11"/>
      <c r="EX403" s="12"/>
      <c r="EY403" s="12"/>
      <c r="EZ403" s="13"/>
      <c r="FA403" s="14"/>
      <c r="FB403" s="11"/>
      <c r="FC403" s="11"/>
      <c r="FD403" s="11"/>
      <c r="FE403" s="11"/>
      <c r="FF403" s="11"/>
      <c r="FG403" s="11"/>
      <c r="FH403" s="11"/>
      <c r="FI403" s="11"/>
      <c r="FJ403" s="11"/>
      <c r="FK403" s="11"/>
      <c r="FL403" s="11"/>
      <c r="FM403" s="11"/>
      <c r="FN403" s="16"/>
      <c r="FO403" s="16"/>
      <c r="FP403" s="11"/>
      <c r="FQ403" s="12"/>
      <c r="FR403" s="12"/>
      <c r="FS403" s="13"/>
      <c r="FT403" s="14"/>
      <c r="FU403" s="11"/>
      <c r="FV403" s="11"/>
      <c r="FW403" s="11"/>
      <c r="FX403" s="11"/>
      <c r="FY403" s="11"/>
      <c r="FZ403" s="11"/>
      <c r="GA403" s="11"/>
      <c r="GB403" s="11"/>
      <c r="GC403" s="11"/>
      <c r="GD403" s="11"/>
      <c r="GE403" s="11"/>
      <c r="GF403" s="11"/>
      <c r="GG403" s="16"/>
      <c r="GH403" s="16"/>
      <c r="GI403" s="11"/>
      <c r="GJ403" s="12"/>
      <c r="GK403" s="12"/>
      <c r="GL403" s="13"/>
      <c r="GM403" s="14"/>
      <c r="GN403" s="11"/>
      <c r="GO403" s="11"/>
      <c r="GP403" s="11"/>
      <c r="GQ403" s="11"/>
      <c r="GR403" s="11"/>
      <c r="GS403" s="11"/>
      <c r="GT403" s="11"/>
      <c r="GU403" s="11"/>
      <c r="GV403" s="11"/>
      <c r="GW403" s="11"/>
      <c r="GX403" s="11"/>
      <c r="GY403" s="11"/>
      <c r="GZ403" s="16"/>
      <c r="HA403" s="16"/>
      <c r="HB403" s="11"/>
      <c r="HC403" s="12"/>
      <c r="HD403" s="12"/>
      <c r="HE403" s="13"/>
      <c r="HF403" s="14"/>
      <c r="HG403" s="11"/>
      <c r="HH403" s="11"/>
      <c r="HI403" s="11"/>
      <c r="HJ403" s="11"/>
      <c r="HK403" s="11"/>
      <c r="HL403" s="11"/>
      <c r="HM403" s="11"/>
      <c r="HN403" s="11"/>
      <c r="HO403" s="11"/>
      <c r="HP403" s="11"/>
      <c r="HQ403" s="11"/>
      <c r="HR403" s="11"/>
      <c r="HS403" s="16"/>
      <c r="HT403" s="16"/>
      <c r="HU403" s="11"/>
      <c r="HV403" s="12"/>
      <c r="HW403" s="12"/>
      <c r="HX403" s="13"/>
      <c r="HY403" s="14"/>
      <c r="HZ403" s="11"/>
      <c r="IA403" s="11"/>
      <c r="IB403" s="11"/>
      <c r="IC403" s="11"/>
      <c r="ID403" s="11"/>
      <c r="IE403" s="11"/>
      <c r="IF403" s="11"/>
      <c r="IG403" s="11"/>
      <c r="IH403" s="11"/>
      <c r="II403" s="11"/>
      <c r="IJ403" s="11"/>
      <c r="IK403" s="11"/>
      <c r="IL403" s="16"/>
      <c r="IM403" s="16"/>
      <c r="IN403" s="11"/>
      <c r="IO403" s="12"/>
      <c r="IP403" s="12"/>
      <c r="IQ403" s="13"/>
      <c r="IR403" s="14"/>
      <c r="IS403" s="11"/>
      <c r="IT403" s="11"/>
      <c r="IU403" s="11"/>
      <c r="IV403" s="11"/>
      <c r="IW403" s="11"/>
      <c r="IX403" s="11"/>
      <c r="IY403" s="11"/>
      <c r="IZ403" s="11"/>
      <c r="JA403" s="11"/>
      <c r="JB403" s="11"/>
      <c r="JC403" s="11"/>
      <c r="JD403" s="11"/>
      <c r="JE403" s="16"/>
      <c r="JF403" s="16"/>
      <c r="JG403" s="11"/>
      <c r="JH403" s="12"/>
      <c r="JI403" s="12"/>
      <c r="JJ403" s="13"/>
      <c r="JK403" s="14"/>
      <c r="JL403" s="11"/>
      <c r="JM403" s="11"/>
      <c r="JN403" s="11"/>
      <c r="JO403" s="11"/>
      <c r="JP403" s="11"/>
      <c r="JQ403" s="11"/>
      <c r="JR403" s="11"/>
      <c r="JS403" s="11"/>
      <c r="JT403" s="11"/>
      <c r="JU403" s="11"/>
      <c r="JV403" s="11"/>
      <c r="JW403" s="11"/>
      <c r="JX403" s="16"/>
      <c r="JY403" s="16"/>
      <c r="JZ403" s="11"/>
      <c r="KA403" s="12"/>
      <c r="KB403" s="12"/>
      <c r="KC403" s="13"/>
      <c r="KD403" s="14"/>
      <c r="KE403" s="11"/>
      <c r="KF403" s="11"/>
      <c r="KG403" s="11"/>
      <c r="KH403" s="11"/>
      <c r="KI403" s="11"/>
      <c r="KJ403" s="11"/>
      <c r="KK403" s="11"/>
      <c r="KL403" s="11"/>
      <c r="KM403" s="11"/>
      <c r="KN403" s="11"/>
      <c r="KO403" s="11"/>
      <c r="KP403" s="11"/>
      <c r="KQ403" s="16"/>
      <c r="KR403" s="16"/>
      <c r="KS403" s="11"/>
      <c r="KT403" s="12"/>
      <c r="KU403" s="12"/>
      <c r="KV403" s="13"/>
      <c r="KW403" s="14"/>
      <c r="KX403" s="11"/>
      <c r="KY403" s="11"/>
      <c r="KZ403" s="11"/>
      <c r="LA403" s="11"/>
      <c r="LB403" s="11"/>
      <c r="LC403" s="11"/>
      <c r="LD403" s="11"/>
      <c r="LE403" s="11"/>
      <c r="LF403" s="11"/>
      <c r="LG403" s="11"/>
      <c r="LH403" s="11"/>
      <c r="LI403" s="11"/>
      <c r="LJ403" s="16"/>
      <c r="LK403" s="16"/>
      <c r="LL403" s="11"/>
      <c r="LM403" s="12"/>
      <c r="LN403" s="12"/>
      <c r="LO403" s="13"/>
      <c r="LP403" s="14"/>
      <c r="LQ403" s="11"/>
      <c r="LR403" s="11"/>
      <c r="LS403" s="11"/>
      <c r="LT403" s="11"/>
      <c r="LU403" s="11"/>
      <c r="LV403" s="11"/>
      <c r="LW403" s="11"/>
      <c r="LX403" s="11"/>
      <c r="LY403" s="11"/>
      <c r="LZ403" s="11"/>
      <c r="MA403" s="11"/>
      <c r="MB403" s="11"/>
      <c r="MC403" s="16"/>
      <c r="MD403" s="16"/>
      <c r="ME403" s="11"/>
      <c r="MF403" s="12"/>
      <c r="MG403" s="12"/>
      <c r="MH403" s="13"/>
      <c r="MI403" s="14"/>
      <c r="MJ403" s="11"/>
      <c r="MK403" s="11"/>
      <c r="ML403" s="11"/>
      <c r="MM403" s="11"/>
      <c r="MN403" s="11"/>
      <c r="MO403" s="11"/>
      <c r="MP403" s="11"/>
      <c r="MQ403" s="11"/>
      <c r="MR403" s="11"/>
      <c r="MS403" s="11"/>
      <c r="MT403" s="11"/>
      <c r="MU403" s="11"/>
      <c r="MV403" s="16"/>
      <c r="MW403" s="16"/>
      <c r="MX403" s="11"/>
      <c r="MY403" s="12"/>
      <c r="MZ403" s="12"/>
      <c r="NA403" s="13"/>
      <c r="NB403" s="14"/>
      <c r="NC403" s="11"/>
      <c r="ND403" s="11"/>
      <c r="NE403" s="11"/>
      <c r="NF403" s="11"/>
      <c r="NG403" s="11"/>
      <c r="NH403" s="11"/>
      <c r="NI403" s="11"/>
      <c r="NJ403" s="11"/>
      <c r="NK403" s="11"/>
      <c r="NL403" s="11"/>
      <c r="NM403" s="11"/>
      <c r="NN403" s="11"/>
      <c r="NO403" s="16"/>
      <c r="NP403" s="16"/>
      <c r="NQ403" s="11"/>
      <c r="NR403" s="12"/>
      <c r="NS403" s="12"/>
      <c r="NT403" s="13"/>
      <c r="NU403" s="14"/>
      <c r="NV403" s="11"/>
      <c r="NW403" s="11"/>
      <c r="NX403" s="11"/>
      <c r="NY403" s="11"/>
      <c r="NZ403" s="11"/>
      <c r="OA403" s="11"/>
      <c r="OB403" s="11"/>
      <c r="OC403" s="11"/>
      <c r="OD403" s="11"/>
      <c r="OE403" s="11"/>
      <c r="OF403" s="11"/>
      <c r="OG403" s="11"/>
      <c r="OH403" s="16"/>
      <c r="OI403" s="16"/>
      <c r="OJ403" s="11"/>
      <c r="OK403" s="12"/>
      <c r="OL403" s="12"/>
      <c r="OM403" s="13"/>
      <c r="ON403" s="14"/>
      <c r="OO403" s="11"/>
      <c r="OP403" s="11"/>
      <c r="OQ403" s="11"/>
      <c r="OR403" s="11"/>
      <c r="OS403" s="11"/>
      <c r="OT403" s="11"/>
      <c r="OU403" s="11"/>
      <c r="OV403" s="11"/>
      <c r="OW403" s="11"/>
      <c r="OX403" s="11"/>
      <c r="OY403" s="11"/>
      <c r="OZ403" s="11"/>
      <c r="PA403" s="16"/>
      <c r="PB403" s="16"/>
    </row>
    <row r="404" spans="1:418" ht="100" customHeight="1" x14ac:dyDescent="0.75">
      <c r="A404" s="12">
        <v>3821</v>
      </c>
      <c r="B404" s="12" t="s">
        <v>3818</v>
      </c>
      <c r="C404" s="12" t="s">
        <v>7930</v>
      </c>
      <c r="D404" s="26">
        <v>3500</v>
      </c>
      <c r="E404" s="27">
        <v>3659</v>
      </c>
      <c r="F404" s="12" t="s">
        <v>8218</v>
      </c>
      <c r="G404" s="12" t="s">
        <v>8223</v>
      </c>
      <c r="H404" s="12" t="s">
        <v>8245</v>
      </c>
      <c r="I404" s="12">
        <v>1451881207</v>
      </c>
      <c r="J404" s="12">
        <v>1449116407</v>
      </c>
      <c r="K404" s="12" t="b">
        <v>0</v>
      </c>
      <c r="L404" s="12">
        <v>46</v>
      </c>
      <c r="M404" s="12" t="b">
        <v>1</v>
      </c>
      <c r="N404" s="12" t="s">
        <v>8273</v>
      </c>
      <c r="O404" s="12" t="s">
        <v>8274</v>
      </c>
      <c r="P404" s="12">
        <v>105</v>
      </c>
      <c r="Q404" s="12">
        <v>79.540000000000006</v>
      </c>
      <c r="R404" s="15">
        <v>42341.180636574078</v>
      </c>
      <c r="S404" s="15">
        <v>42373.180636574078</v>
      </c>
      <c r="T404" s="11"/>
      <c r="U404" s="12"/>
      <c r="V404" s="12"/>
      <c r="W404" s="13"/>
      <c r="X404" s="14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6"/>
      <c r="AL404" s="16"/>
      <c r="AM404" s="11"/>
      <c r="AN404" s="12"/>
      <c r="AO404" s="12"/>
      <c r="AP404" s="13"/>
      <c r="AQ404" s="14"/>
      <c r="AR404" s="11"/>
      <c r="AS404" s="11"/>
      <c r="AT404" s="11"/>
      <c r="AU404" s="11"/>
      <c r="AV404" s="11"/>
      <c r="AW404" s="11"/>
      <c r="AX404" s="11"/>
      <c r="AY404" s="11"/>
      <c r="AZ404" s="11"/>
      <c r="BA404" s="11"/>
      <c r="BB404" s="11"/>
      <c r="BC404" s="11"/>
      <c r="BD404" s="16"/>
      <c r="BE404" s="16"/>
      <c r="BF404" s="11"/>
      <c r="BG404" s="12"/>
      <c r="BH404" s="12"/>
      <c r="BI404" s="13"/>
      <c r="BJ404" s="14"/>
      <c r="BK404" s="11"/>
      <c r="BL404" s="11"/>
      <c r="BM404" s="11"/>
      <c r="BN404" s="11"/>
      <c r="BO404" s="11"/>
      <c r="BP404" s="11"/>
      <c r="BQ404" s="11"/>
      <c r="BR404" s="11"/>
      <c r="BS404" s="11"/>
      <c r="BT404" s="11"/>
      <c r="BU404" s="11"/>
      <c r="BV404" s="11"/>
      <c r="BW404" s="16"/>
      <c r="BX404" s="16"/>
      <c r="BY404" s="11"/>
      <c r="BZ404" s="12"/>
      <c r="CA404" s="12"/>
      <c r="CB404" s="13"/>
      <c r="CC404" s="14"/>
      <c r="CD404" s="11"/>
      <c r="CE404" s="11"/>
      <c r="CF404" s="11"/>
      <c r="CG404" s="11"/>
      <c r="CH404" s="11"/>
      <c r="CI404" s="11"/>
      <c r="CJ404" s="11"/>
      <c r="CK404" s="11"/>
      <c r="CL404" s="11"/>
      <c r="CM404" s="11"/>
      <c r="CN404" s="11"/>
      <c r="CO404" s="11"/>
      <c r="CP404" s="16"/>
      <c r="CQ404" s="16"/>
      <c r="CR404" s="11"/>
      <c r="CS404" s="12"/>
      <c r="CT404" s="12"/>
      <c r="CU404" s="13"/>
      <c r="CV404" s="14"/>
      <c r="CW404" s="11"/>
      <c r="CX404" s="11"/>
      <c r="CY404" s="11"/>
      <c r="CZ404" s="11"/>
      <c r="DA404" s="11"/>
      <c r="DB404" s="11"/>
      <c r="DC404" s="11"/>
      <c r="DD404" s="11"/>
      <c r="DE404" s="11"/>
      <c r="DF404" s="11"/>
      <c r="DG404" s="11"/>
      <c r="DH404" s="11"/>
      <c r="DI404" s="16"/>
      <c r="DJ404" s="16"/>
      <c r="DK404" s="11"/>
      <c r="DL404" s="12"/>
      <c r="DM404" s="12"/>
      <c r="DN404" s="13"/>
      <c r="DO404" s="14"/>
      <c r="DP404" s="11"/>
      <c r="DQ404" s="11"/>
      <c r="DR404" s="11"/>
      <c r="DS404" s="11"/>
      <c r="DT404" s="11"/>
      <c r="DU404" s="11"/>
      <c r="DV404" s="11"/>
      <c r="DW404" s="11"/>
      <c r="DX404" s="11"/>
      <c r="DY404" s="11"/>
      <c r="DZ404" s="11"/>
      <c r="EA404" s="11"/>
      <c r="EB404" s="16"/>
      <c r="EC404" s="16"/>
      <c r="ED404" s="11"/>
      <c r="EE404" s="12"/>
      <c r="EF404" s="12"/>
      <c r="EG404" s="13"/>
      <c r="EH404" s="14"/>
      <c r="EI404" s="11"/>
      <c r="EJ404" s="11"/>
      <c r="EK404" s="11"/>
      <c r="EL404" s="11"/>
      <c r="EM404" s="11"/>
      <c r="EN404" s="11"/>
      <c r="EO404" s="11"/>
      <c r="EP404" s="11"/>
      <c r="EQ404" s="11"/>
      <c r="ER404" s="11"/>
      <c r="ES404" s="11"/>
      <c r="ET404" s="11"/>
      <c r="EU404" s="16"/>
      <c r="EV404" s="16"/>
      <c r="EW404" s="11"/>
      <c r="EX404" s="12"/>
      <c r="EY404" s="12"/>
      <c r="EZ404" s="13"/>
      <c r="FA404" s="14"/>
      <c r="FB404" s="11"/>
      <c r="FC404" s="11"/>
      <c r="FD404" s="11"/>
      <c r="FE404" s="11"/>
      <c r="FF404" s="11"/>
      <c r="FG404" s="11"/>
      <c r="FH404" s="11"/>
      <c r="FI404" s="11"/>
      <c r="FJ404" s="11"/>
      <c r="FK404" s="11"/>
      <c r="FL404" s="11"/>
      <c r="FM404" s="11"/>
      <c r="FN404" s="16"/>
      <c r="FO404" s="16"/>
      <c r="FP404" s="11"/>
      <c r="FQ404" s="12"/>
      <c r="FR404" s="12"/>
      <c r="FS404" s="13"/>
      <c r="FT404" s="14"/>
      <c r="FU404" s="11"/>
      <c r="FV404" s="11"/>
      <c r="FW404" s="11"/>
      <c r="FX404" s="11"/>
      <c r="FY404" s="11"/>
      <c r="FZ404" s="11"/>
      <c r="GA404" s="11"/>
      <c r="GB404" s="11"/>
      <c r="GC404" s="11"/>
      <c r="GD404" s="11"/>
      <c r="GE404" s="11"/>
      <c r="GF404" s="11"/>
      <c r="GG404" s="16"/>
      <c r="GH404" s="16"/>
      <c r="GI404" s="11"/>
      <c r="GJ404" s="12"/>
      <c r="GK404" s="12"/>
      <c r="GL404" s="13"/>
      <c r="GM404" s="14"/>
      <c r="GN404" s="11"/>
      <c r="GO404" s="11"/>
      <c r="GP404" s="11"/>
      <c r="GQ404" s="11"/>
      <c r="GR404" s="11"/>
      <c r="GS404" s="11"/>
      <c r="GT404" s="11"/>
      <c r="GU404" s="11"/>
      <c r="GV404" s="11"/>
      <c r="GW404" s="11"/>
      <c r="GX404" s="11"/>
      <c r="GY404" s="11"/>
      <c r="GZ404" s="16"/>
      <c r="HA404" s="16"/>
      <c r="HB404" s="11"/>
      <c r="HC404" s="12"/>
      <c r="HD404" s="12"/>
      <c r="HE404" s="13"/>
      <c r="HF404" s="14"/>
      <c r="HG404" s="11"/>
      <c r="HH404" s="11"/>
      <c r="HI404" s="11"/>
      <c r="HJ404" s="11"/>
      <c r="HK404" s="11"/>
      <c r="HL404" s="11"/>
      <c r="HM404" s="11"/>
      <c r="HN404" s="11"/>
      <c r="HO404" s="11"/>
      <c r="HP404" s="11"/>
      <c r="HQ404" s="11"/>
      <c r="HR404" s="11"/>
      <c r="HS404" s="16"/>
      <c r="HT404" s="16"/>
      <c r="HU404" s="11"/>
      <c r="HV404" s="12"/>
      <c r="HW404" s="12"/>
      <c r="HX404" s="13"/>
      <c r="HY404" s="14"/>
      <c r="HZ404" s="11"/>
      <c r="IA404" s="11"/>
      <c r="IB404" s="11"/>
      <c r="IC404" s="11"/>
      <c r="ID404" s="11"/>
      <c r="IE404" s="11"/>
      <c r="IF404" s="11"/>
      <c r="IG404" s="11"/>
      <c r="IH404" s="11"/>
      <c r="II404" s="11"/>
      <c r="IJ404" s="11"/>
      <c r="IK404" s="11"/>
      <c r="IL404" s="16"/>
      <c r="IM404" s="16"/>
      <c r="IN404" s="11"/>
      <c r="IO404" s="12"/>
      <c r="IP404" s="12"/>
      <c r="IQ404" s="13"/>
      <c r="IR404" s="14"/>
      <c r="IS404" s="11"/>
      <c r="IT404" s="11"/>
      <c r="IU404" s="11"/>
      <c r="IV404" s="11"/>
      <c r="IW404" s="11"/>
      <c r="IX404" s="11"/>
      <c r="IY404" s="11"/>
      <c r="IZ404" s="11"/>
      <c r="JA404" s="11"/>
      <c r="JB404" s="11"/>
      <c r="JC404" s="11"/>
      <c r="JD404" s="11"/>
      <c r="JE404" s="16"/>
      <c r="JF404" s="16"/>
      <c r="JG404" s="11"/>
      <c r="JH404" s="12"/>
      <c r="JI404" s="12"/>
      <c r="JJ404" s="13"/>
      <c r="JK404" s="14"/>
      <c r="JL404" s="11"/>
      <c r="JM404" s="11"/>
      <c r="JN404" s="11"/>
      <c r="JO404" s="11"/>
      <c r="JP404" s="11"/>
      <c r="JQ404" s="11"/>
      <c r="JR404" s="11"/>
      <c r="JS404" s="11"/>
      <c r="JT404" s="11"/>
      <c r="JU404" s="11"/>
      <c r="JV404" s="11"/>
      <c r="JW404" s="11"/>
      <c r="JX404" s="16"/>
      <c r="JY404" s="16"/>
      <c r="JZ404" s="11"/>
      <c r="KA404" s="12"/>
      <c r="KB404" s="12"/>
      <c r="KC404" s="13"/>
      <c r="KD404" s="14"/>
      <c r="KE404" s="11"/>
      <c r="KF404" s="11"/>
      <c r="KG404" s="11"/>
      <c r="KH404" s="11"/>
      <c r="KI404" s="11"/>
      <c r="KJ404" s="11"/>
      <c r="KK404" s="11"/>
      <c r="KL404" s="11"/>
      <c r="KM404" s="11"/>
      <c r="KN404" s="11"/>
      <c r="KO404" s="11"/>
      <c r="KP404" s="11"/>
      <c r="KQ404" s="16"/>
      <c r="KR404" s="16"/>
      <c r="KS404" s="11"/>
      <c r="KT404" s="12"/>
      <c r="KU404" s="12"/>
      <c r="KV404" s="13"/>
      <c r="KW404" s="14"/>
      <c r="KX404" s="11"/>
      <c r="KY404" s="11"/>
      <c r="KZ404" s="11"/>
      <c r="LA404" s="11"/>
      <c r="LB404" s="11"/>
      <c r="LC404" s="11"/>
      <c r="LD404" s="11"/>
      <c r="LE404" s="11"/>
      <c r="LF404" s="11"/>
      <c r="LG404" s="11"/>
      <c r="LH404" s="11"/>
      <c r="LI404" s="11"/>
      <c r="LJ404" s="16"/>
      <c r="LK404" s="16"/>
      <c r="LL404" s="11"/>
      <c r="LM404" s="12"/>
      <c r="LN404" s="12"/>
      <c r="LO404" s="13"/>
      <c r="LP404" s="14"/>
      <c r="LQ404" s="11"/>
      <c r="LR404" s="11"/>
      <c r="LS404" s="11"/>
      <c r="LT404" s="11"/>
      <c r="LU404" s="11"/>
      <c r="LV404" s="11"/>
      <c r="LW404" s="11"/>
      <c r="LX404" s="11"/>
      <c r="LY404" s="11"/>
      <c r="LZ404" s="11"/>
      <c r="MA404" s="11"/>
      <c r="MB404" s="11"/>
      <c r="MC404" s="16"/>
      <c r="MD404" s="16"/>
      <c r="ME404" s="11"/>
      <c r="MF404" s="12"/>
      <c r="MG404" s="12"/>
      <c r="MH404" s="13"/>
      <c r="MI404" s="14"/>
      <c r="MJ404" s="11"/>
      <c r="MK404" s="11"/>
      <c r="ML404" s="11"/>
      <c r="MM404" s="11"/>
      <c r="MN404" s="11"/>
      <c r="MO404" s="11"/>
      <c r="MP404" s="11"/>
      <c r="MQ404" s="11"/>
      <c r="MR404" s="11"/>
      <c r="MS404" s="11"/>
      <c r="MT404" s="11"/>
      <c r="MU404" s="11"/>
      <c r="MV404" s="16"/>
      <c r="MW404" s="16"/>
      <c r="MX404" s="11"/>
      <c r="MY404" s="12"/>
      <c r="MZ404" s="12"/>
      <c r="NA404" s="13"/>
      <c r="NB404" s="14"/>
      <c r="NC404" s="11"/>
      <c r="ND404" s="11"/>
      <c r="NE404" s="11"/>
      <c r="NF404" s="11"/>
      <c r="NG404" s="11"/>
      <c r="NH404" s="11"/>
      <c r="NI404" s="11"/>
      <c r="NJ404" s="11"/>
      <c r="NK404" s="11"/>
      <c r="NL404" s="11"/>
      <c r="NM404" s="11"/>
      <c r="NN404" s="11"/>
      <c r="NO404" s="16"/>
      <c r="NP404" s="16"/>
      <c r="NQ404" s="11"/>
      <c r="NR404" s="12"/>
      <c r="NS404" s="12"/>
      <c r="NT404" s="13"/>
      <c r="NU404" s="14"/>
      <c r="NV404" s="11"/>
      <c r="NW404" s="11"/>
      <c r="NX404" s="11"/>
      <c r="NY404" s="11"/>
      <c r="NZ404" s="11"/>
      <c r="OA404" s="11"/>
      <c r="OB404" s="11"/>
      <c r="OC404" s="11"/>
      <c r="OD404" s="11"/>
      <c r="OE404" s="11"/>
      <c r="OF404" s="11"/>
      <c r="OG404" s="11"/>
      <c r="OH404" s="16"/>
      <c r="OI404" s="16"/>
      <c r="OJ404" s="11"/>
      <c r="OK404" s="12"/>
      <c r="OL404" s="12"/>
      <c r="OM404" s="13"/>
      <c r="ON404" s="14"/>
      <c r="OO404" s="11"/>
      <c r="OP404" s="11"/>
      <c r="OQ404" s="11"/>
      <c r="OR404" s="11"/>
      <c r="OS404" s="11"/>
      <c r="OT404" s="11"/>
      <c r="OU404" s="11"/>
      <c r="OV404" s="11"/>
      <c r="OW404" s="11"/>
      <c r="OX404" s="11"/>
      <c r="OY404" s="11"/>
      <c r="OZ404" s="11"/>
      <c r="PA404" s="16"/>
      <c r="PB404" s="16"/>
    </row>
    <row r="405" spans="1:418" ht="100" customHeight="1" x14ac:dyDescent="0.75">
      <c r="A405" s="12">
        <v>3823</v>
      </c>
      <c r="B405" s="12" t="s">
        <v>3820</v>
      </c>
      <c r="C405" s="12" t="s">
        <v>7932</v>
      </c>
      <c r="D405" s="26">
        <v>2500</v>
      </c>
      <c r="E405" s="27">
        <v>2650</v>
      </c>
      <c r="F405" s="12" t="s">
        <v>8218</v>
      </c>
      <c r="G405" s="12" t="s">
        <v>8223</v>
      </c>
      <c r="H405" s="12" t="s">
        <v>8245</v>
      </c>
      <c r="I405" s="12">
        <v>1437364740</v>
      </c>
      <c r="J405" s="12">
        <v>1434405044</v>
      </c>
      <c r="K405" s="12" t="b">
        <v>0</v>
      </c>
      <c r="L405" s="12">
        <v>41</v>
      </c>
      <c r="M405" s="12" t="b">
        <v>1</v>
      </c>
      <c r="N405" s="12" t="s">
        <v>8273</v>
      </c>
      <c r="O405" s="12" t="s">
        <v>8274</v>
      </c>
      <c r="P405" s="12">
        <v>106</v>
      </c>
      <c r="Q405" s="12">
        <v>64.63</v>
      </c>
      <c r="R405" s="15">
        <v>42170.910231481481</v>
      </c>
      <c r="S405" s="15">
        <v>42205.165972222225</v>
      </c>
      <c r="T405" s="11"/>
      <c r="U405" s="12"/>
      <c r="V405" s="12"/>
      <c r="W405" s="13"/>
      <c r="X405" s="14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6"/>
      <c r="AL405" s="16"/>
      <c r="AM405" s="11"/>
      <c r="AN405" s="12"/>
      <c r="AO405" s="12"/>
      <c r="AP405" s="13"/>
      <c r="AQ405" s="14"/>
      <c r="AR405" s="11"/>
      <c r="AS405" s="11"/>
      <c r="AT405" s="11"/>
      <c r="AU405" s="11"/>
      <c r="AV405" s="11"/>
      <c r="AW405" s="11"/>
      <c r="AX405" s="11"/>
      <c r="AY405" s="11"/>
      <c r="AZ405" s="11"/>
      <c r="BA405" s="11"/>
      <c r="BB405" s="11"/>
      <c r="BC405" s="11"/>
      <c r="BD405" s="16"/>
      <c r="BE405" s="16"/>
      <c r="BF405" s="11"/>
      <c r="BG405" s="12"/>
      <c r="BH405" s="12"/>
      <c r="BI405" s="13"/>
      <c r="BJ405" s="14"/>
      <c r="BK405" s="11"/>
      <c r="BL405" s="11"/>
      <c r="BM405" s="11"/>
      <c r="BN405" s="11"/>
      <c r="BO405" s="11"/>
      <c r="BP405" s="11"/>
      <c r="BQ405" s="11"/>
      <c r="BR405" s="11"/>
      <c r="BS405" s="11"/>
      <c r="BT405" s="11"/>
      <c r="BU405" s="11"/>
      <c r="BV405" s="11"/>
      <c r="BW405" s="16"/>
      <c r="BX405" s="16"/>
      <c r="BY405" s="11"/>
      <c r="BZ405" s="12"/>
      <c r="CA405" s="12"/>
      <c r="CB405" s="13"/>
      <c r="CC405" s="14"/>
      <c r="CD405" s="11"/>
      <c r="CE405" s="11"/>
      <c r="CF405" s="11"/>
      <c r="CG405" s="11"/>
      <c r="CH405" s="11"/>
      <c r="CI405" s="11"/>
      <c r="CJ405" s="11"/>
      <c r="CK405" s="11"/>
      <c r="CL405" s="11"/>
      <c r="CM405" s="11"/>
      <c r="CN405" s="11"/>
      <c r="CO405" s="11"/>
      <c r="CP405" s="16"/>
      <c r="CQ405" s="16"/>
      <c r="CR405" s="11"/>
      <c r="CS405" s="12"/>
      <c r="CT405" s="12"/>
      <c r="CU405" s="13"/>
      <c r="CV405" s="14"/>
      <c r="CW405" s="11"/>
      <c r="CX405" s="11"/>
      <c r="CY405" s="11"/>
      <c r="CZ405" s="11"/>
      <c r="DA405" s="11"/>
      <c r="DB405" s="11"/>
      <c r="DC405" s="11"/>
      <c r="DD405" s="11"/>
      <c r="DE405" s="11"/>
      <c r="DF405" s="11"/>
      <c r="DG405" s="11"/>
      <c r="DH405" s="11"/>
      <c r="DI405" s="16"/>
      <c r="DJ405" s="16"/>
      <c r="DK405" s="11"/>
      <c r="DL405" s="12"/>
      <c r="DM405" s="12"/>
      <c r="DN405" s="13"/>
      <c r="DO405" s="14"/>
      <c r="DP405" s="11"/>
      <c r="DQ405" s="11"/>
      <c r="DR405" s="11"/>
      <c r="DS405" s="11"/>
      <c r="DT405" s="11"/>
      <c r="DU405" s="11"/>
      <c r="DV405" s="11"/>
      <c r="DW405" s="11"/>
      <c r="DX405" s="11"/>
      <c r="DY405" s="11"/>
      <c r="DZ405" s="11"/>
      <c r="EA405" s="11"/>
      <c r="EB405" s="16"/>
      <c r="EC405" s="16"/>
      <c r="ED405" s="11"/>
      <c r="EE405" s="12"/>
      <c r="EF405" s="12"/>
      <c r="EG405" s="13"/>
      <c r="EH405" s="14"/>
      <c r="EI405" s="11"/>
      <c r="EJ405" s="11"/>
      <c r="EK405" s="11"/>
      <c r="EL405" s="11"/>
      <c r="EM405" s="11"/>
      <c r="EN405" s="11"/>
      <c r="EO405" s="11"/>
      <c r="EP405" s="11"/>
      <c r="EQ405" s="11"/>
      <c r="ER405" s="11"/>
      <c r="ES405" s="11"/>
      <c r="ET405" s="11"/>
      <c r="EU405" s="16"/>
      <c r="EV405" s="16"/>
      <c r="EW405" s="11"/>
      <c r="EX405" s="12"/>
      <c r="EY405" s="12"/>
      <c r="EZ405" s="13"/>
      <c r="FA405" s="14"/>
      <c r="FB405" s="11"/>
      <c r="FC405" s="11"/>
      <c r="FD405" s="11"/>
      <c r="FE405" s="11"/>
      <c r="FF405" s="11"/>
      <c r="FG405" s="11"/>
      <c r="FH405" s="11"/>
      <c r="FI405" s="11"/>
      <c r="FJ405" s="11"/>
      <c r="FK405" s="11"/>
      <c r="FL405" s="11"/>
      <c r="FM405" s="11"/>
      <c r="FN405" s="16"/>
      <c r="FO405" s="16"/>
      <c r="FP405" s="11"/>
      <c r="FQ405" s="12"/>
      <c r="FR405" s="12"/>
      <c r="FS405" s="13"/>
      <c r="FT405" s="14"/>
      <c r="FU405" s="11"/>
      <c r="FV405" s="11"/>
      <c r="FW405" s="11"/>
      <c r="FX405" s="11"/>
      <c r="FY405" s="11"/>
      <c r="FZ405" s="11"/>
      <c r="GA405" s="11"/>
      <c r="GB405" s="11"/>
      <c r="GC405" s="11"/>
      <c r="GD405" s="11"/>
      <c r="GE405" s="11"/>
      <c r="GF405" s="11"/>
      <c r="GG405" s="16"/>
      <c r="GH405" s="16"/>
      <c r="GI405" s="11"/>
      <c r="GJ405" s="12"/>
      <c r="GK405" s="12"/>
      <c r="GL405" s="13"/>
      <c r="GM405" s="14"/>
      <c r="GN405" s="11"/>
      <c r="GO405" s="11"/>
      <c r="GP405" s="11"/>
      <c r="GQ405" s="11"/>
      <c r="GR405" s="11"/>
      <c r="GS405" s="11"/>
      <c r="GT405" s="11"/>
      <c r="GU405" s="11"/>
      <c r="GV405" s="11"/>
      <c r="GW405" s="11"/>
      <c r="GX405" s="11"/>
      <c r="GY405" s="11"/>
      <c r="GZ405" s="16"/>
      <c r="HA405" s="16"/>
      <c r="HB405" s="11"/>
      <c r="HC405" s="12"/>
      <c r="HD405" s="12"/>
      <c r="HE405" s="13"/>
      <c r="HF405" s="14"/>
      <c r="HG405" s="11"/>
      <c r="HH405" s="11"/>
      <c r="HI405" s="11"/>
      <c r="HJ405" s="11"/>
      <c r="HK405" s="11"/>
      <c r="HL405" s="11"/>
      <c r="HM405" s="11"/>
      <c r="HN405" s="11"/>
      <c r="HO405" s="11"/>
      <c r="HP405" s="11"/>
      <c r="HQ405" s="11"/>
      <c r="HR405" s="11"/>
      <c r="HS405" s="16"/>
      <c r="HT405" s="16"/>
      <c r="HU405" s="11"/>
      <c r="HV405" s="12"/>
      <c r="HW405" s="12"/>
      <c r="HX405" s="13"/>
      <c r="HY405" s="14"/>
      <c r="HZ405" s="11"/>
      <c r="IA405" s="11"/>
      <c r="IB405" s="11"/>
      <c r="IC405" s="11"/>
      <c r="ID405" s="11"/>
      <c r="IE405" s="11"/>
      <c r="IF405" s="11"/>
      <c r="IG405" s="11"/>
      <c r="IH405" s="11"/>
      <c r="II405" s="11"/>
      <c r="IJ405" s="11"/>
      <c r="IK405" s="11"/>
      <c r="IL405" s="16"/>
      <c r="IM405" s="16"/>
      <c r="IN405" s="11"/>
      <c r="IO405" s="12"/>
      <c r="IP405" s="12"/>
      <c r="IQ405" s="13"/>
      <c r="IR405" s="14"/>
      <c r="IS405" s="11"/>
      <c r="IT405" s="11"/>
      <c r="IU405" s="11"/>
      <c r="IV405" s="11"/>
      <c r="IW405" s="11"/>
      <c r="IX405" s="11"/>
      <c r="IY405" s="11"/>
      <c r="IZ405" s="11"/>
      <c r="JA405" s="11"/>
      <c r="JB405" s="11"/>
      <c r="JC405" s="11"/>
      <c r="JD405" s="11"/>
      <c r="JE405" s="16"/>
      <c r="JF405" s="16"/>
      <c r="JG405" s="11"/>
      <c r="JH405" s="12"/>
      <c r="JI405" s="12"/>
      <c r="JJ405" s="13"/>
      <c r="JK405" s="14"/>
      <c r="JL405" s="11"/>
      <c r="JM405" s="11"/>
      <c r="JN405" s="11"/>
      <c r="JO405" s="11"/>
      <c r="JP405" s="11"/>
      <c r="JQ405" s="11"/>
      <c r="JR405" s="11"/>
      <c r="JS405" s="11"/>
      <c r="JT405" s="11"/>
      <c r="JU405" s="11"/>
      <c r="JV405" s="11"/>
      <c r="JW405" s="11"/>
      <c r="JX405" s="16"/>
      <c r="JY405" s="16"/>
      <c r="JZ405" s="11"/>
      <c r="KA405" s="12"/>
      <c r="KB405" s="12"/>
      <c r="KC405" s="13"/>
      <c r="KD405" s="14"/>
      <c r="KE405" s="11"/>
      <c r="KF405" s="11"/>
      <c r="KG405" s="11"/>
      <c r="KH405" s="11"/>
      <c r="KI405" s="11"/>
      <c r="KJ405" s="11"/>
      <c r="KK405" s="11"/>
      <c r="KL405" s="11"/>
      <c r="KM405" s="11"/>
      <c r="KN405" s="11"/>
      <c r="KO405" s="11"/>
      <c r="KP405" s="11"/>
      <c r="KQ405" s="16"/>
      <c r="KR405" s="16"/>
      <c r="KS405" s="11"/>
      <c r="KT405" s="12"/>
      <c r="KU405" s="12"/>
      <c r="KV405" s="13"/>
      <c r="KW405" s="14"/>
      <c r="KX405" s="11"/>
      <c r="KY405" s="11"/>
      <c r="KZ405" s="11"/>
      <c r="LA405" s="11"/>
      <c r="LB405" s="11"/>
      <c r="LC405" s="11"/>
      <c r="LD405" s="11"/>
      <c r="LE405" s="11"/>
      <c r="LF405" s="11"/>
      <c r="LG405" s="11"/>
      <c r="LH405" s="11"/>
      <c r="LI405" s="11"/>
      <c r="LJ405" s="16"/>
      <c r="LK405" s="16"/>
      <c r="LL405" s="11"/>
      <c r="LM405" s="12"/>
      <c r="LN405" s="12"/>
      <c r="LO405" s="13"/>
      <c r="LP405" s="14"/>
      <c r="LQ405" s="11"/>
      <c r="LR405" s="11"/>
      <c r="LS405" s="11"/>
      <c r="LT405" s="11"/>
      <c r="LU405" s="11"/>
      <c r="LV405" s="11"/>
      <c r="LW405" s="11"/>
      <c r="LX405" s="11"/>
      <c r="LY405" s="11"/>
      <c r="LZ405" s="11"/>
      <c r="MA405" s="11"/>
      <c r="MB405" s="11"/>
      <c r="MC405" s="16"/>
      <c r="MD405" s="16"/>
      <c r="ME405" s="11"/>
      <c r="MF405" s="12"/>
      <c r="MG405" s="12"/>
      <c r="MH405" s="13"/>
      <c r="MI405" s="14"/>
      <c r="MJ405" s="11"/>
      <c r="MK405" s="11"/>
      <c r="ML405" s="11"/>
      <c r="MM405" s="11"/>
      <c r="MN405" s="11"/>
      <c r="MO405" s="11"/>
      <c r="MP405" s="11"/>
      <c r="MQ405" s="11"/>
      <c r="MR405" s="11"/>
      <c r="MS405" s="11"/>
      <c r="MT405" s="11"/>
      <c r="MU405" s="11"/>
      <c r="MV405" s="16"/>
      <c r="MW405" s="16"/>
      <c r="MX405" s="11"/>
      <c r="MY405" s="12"/>
      <c r="MZ405" s="12"/>
      <c r="NA405" s="13"/>
      <c r="NB405" s="14"/>
      <c r="NC405" s="11"/>
      <c r="ND405" s="11"/>
      <c r="NE405" s="11"/>
      <c r="NF405" s="11"/>
      <c r="NG405" s="11"/>
      <c r="NH405" s="11"/>
      <c r="NI405" s="11"/>
      <c r="NJ405" s="11"/>
      <c r="NK405" s="11"/>
      <c r="NL405" s="11"/>
      <c r="NM405" s="11"/>
      <c r="NN405" s="11"/>
      <c r="NO405" s="16"/>
      <c r="NP405" s="16"/>
      <c r="NQ405" s="11"/>
      <c r="NR405" s="12"/>
      <c r="NS405" s="12"/>
      <c r="NT405" s="13"/>
      <c r="NU405" s="14"/>
      <c r="NV405" s="11"/>
      <c r="NW405" s="11"/>
      <c r="NX405" s="11"/>
      <c r="NY405" s="11"/>
      <c r="NZ405" s="11"/>
      <c r="OA405" s="11"/>
      <c r="OB405" s="11"/>
      <c r="OC405" s="11"/>
      <c r="OD405" s="11"/>
      <c r="OE405" s="11"/>
      <c r="OF405" s="11"/>
      <c r="OG405" s="11"/>
      <c r="OH405" s="16"/>
      <c r="OI405" s="16"/>
      <c r="OJ405" s="11"/>
      <c r="OK405" s="12"/>
      <c r="OL405" s="12"/>
      <c r="OM405" s="13"/>
      <c r="ON405" s="14"/>
      <c r="OO405" s="11"/>
      <c r="OP405" s="11"/>
      <c r="OQ405" s="11"/>
      <c r="OR405" s="11"/>
      <c r="OS405" s="11"/>
      <c r="OT405" s="11"/>
      <c r="OU405" s="11"/>
      <c r="OV405" s="11"/>
      <c r="OW405" s="11"/>
      <c r="OX405" s="11"/>
      <c r="OY405" s="11"/>
      <c r="OZ405" s="11"/>
      <c r="PA405" s="16"/>
      <c r="PB405" s="16"/>
    </row>
    <row r="406" spans="1:418" ht="100" customHeight="1" x14ac:dyDescent="0.75">
      <c r="A406" s="12">
        <v>3825</v>
      </c>
      <c r="B406" s="12" t="s">
        <v>3822</v>
      </c>
      <c r="C406" s="12" t="s">
        <v>7934</v>
      </c>
      <c r="D406" s="26">
        <v>5000</v>
      </c>
      <c r="E406" s="27">
        <v>5271</v>
      </c>
      <c r="F406" s="12" t="s">
        <v>8218</v>
      </c>
      <c r="G406" s="12" t="s">
        <v>8223</v>
      </c>
      <c r="H406" s="12" t="s">
        <v>8245</v>
      </c>
      <c r="I406" s="12">
        <v>1434505214</v>
      </c>
      <c r="J406" s="12">
        <v>1432690814</v>
      </c>
      <c r="K406" s="12" t="b">
        <v>0</v>
      </c>
      <c r="L406" s="12">
        <v>49</v>
      </c>
      <c r="M406" s="12" t="b">
        <v>1</v>
      </c>
      <c r="N406" s="12" t="s">
        <v>8273</v>
      </c>
      <c r="O406" s="12" t="s">
        <v>8274</v>
      </c>
      <c r="P406" s="12">
        <v>105</v>
      </c>
      <c r="Q406" s="12">
        <v>107.57</v>
      </c>
      <c r="R406" s="15">
        <v>42151.069606481484</v>
      </c>
      <c r="S406" s="15">
        <v>42172.069606481484</v>
      </c>
      <c r="T406" s="11"/>
      <c r="U406" s="12"/>
      <c r="V406" s="12"/>
      <c r="W406" s="13"/>
      <c r="X406" s="14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6"/>
      <c r="AL406" s="16"/>
      <c r="AM406" s="11"/>
      <c r="AN406" s="12"/>
      <c r="AO406" s="12"/>
      <c r="AP406" s="13"/>
      <c r="AQ406" s="14"/>
      <c r="AR406" s="11"/>
      <c r="AS406" s="11"/>
      <c r="AT406" s="11"/>
      <c r="AU406" s="11"/>
      <c r="AV406" s="11"/>
      <c r="AW406" s="11"/>
      <c r="AX406" s="11"/>
      <c r="AY406" s="11"/>
      <c r="AZ406" s="11"/>
      <c r="BA406" s="11"/>
      <c r="BB406" s="11"/>
      <c r="BC406" s="11"/>
      <c r="BD406" s="16"/>
      <c r="BE406" s="16"/>
      <c r="BF406" s="11"/>
      <c r="BG406" s="12"/>
      <c r="BH406" s="12"/>
      <c r="BI406" s="13"/>
      <c r="BJ406" s="14"/>
      <c r="BK406" s="11"/>
      <c r="BL406" s="11"/>
      <c r="BM406" s="11"/>
      <c r="BN406" s="11"/>
      <c r="BO406" s="11"/>
      <c r="BP406" s="11"/>
      <c r="BQ406" s="11"/>
      <c r="BR406" s="11"/>
      <c r="BS406" s="11"/>
      <c r="BT406" s="11"/>
      <c r="BU406" s="11"/>
      <c r="BV406" s="11"/>
      <c r="BW406" s="16"/>
      <c r="BX406" s="16"/>
      <c r="BY406" s="11"/>
      <c r="BZ406" s="12"/>
      <c r="CA406" s="12"/>
      <c r="CB406" s="13"/>
      <c r="CC406" s="14"/>
      <c r="CD406" s="11"/>
      <c r="CE406" s="11"/>
      <c r="CF406" s="11"/>
      <c r="CG406" s="11"/>
      <c r="CH406" s="11"/>
      <c r="CI406" s="11"/>
      <c r="CJ406" s="11"/>
      <c r="CK406" s="11"/>
      <c r="CL406" s="11"/>
      <c r="CM406" s="11"/>
      <c r="CN406" s="11"/>
      <c r="CO406" s="11"/>
      <c r="CP406" s="16"/>
      <c r="CQ406" s="16"/>
      <c r="CR406" s="11"/>
      <c r="CS406" s="12"/>
      <c r="CT406" s="12"/>
      <c r="CU406" s="13"/>
      <c r="CV406" s="14"/>
      <c r="CW406" s="11"/>
      <c r="CX406" s="11"/>
      <c r="CY406" s="11"/>
      <c r="CZ406" s="11"/>
      <c r="DA406" s="11"/>
      <c r="DB406" s="11"/>
      <c r="DC406" s="11"/>
      <c r="DD406" s="11"/>
      <c r="DE406" s="11"/>
      <c r="DF406" s="11"/>
      <c r="DG406" s="11"/>
      <c r="DH406" s="11"/>
      <c r="DI406" s="16"/>
      <c r="DJ406" s="16"/>
      <c r="DK406" s="11"/>
      <c r="DL406" s="12"/>
      <c r="DM406" s="12"/>
      <c r="DN406" s="13"/>
      <c r="DO406" s="14"/>
      <c r="DP406" s="11"/>
      <c r="DQ406" s="11"/>
      <c r="DR406" s="11"/>
      <c r="DS406" s="11"/>
      <c r="DT406" s="11"/>
      <c r="DU406" s="11"/>
      <c r="DV406" s="11"/>
      <c r="DW406" s="11"/>
      <c r="DX406" s="11"/>
      <c r="DY406" s="11"/>
      <c r="DZ406" s="11"/>
      <c r="EA406" s="11"/>
      <c r="EB406" s="16"/>
      <c r="EC406" s="16"/>
      <c r="ED406" s="11"/>
      <c r="EE406" s="12"/>
      <c r="EF406" s="12"/>
      <c r="EG406" s="13"/>
      <c r="EH406" s="14"/>
      <c r="EI406" s="11"/>
      <c r="EJ406" s="11"/>
      <c r="EK406" s="11"/>
      <c r="EL406" s="11"/>
      <c r="EM406" s="11"/>
      <c r="EN406" s="11"/>
      <c r="EO406" s="11"/>
      <c r="EP406" s="11"/>
      <c r="EQ406" s="11"/>
      <c r="ER406" s="11"/>
      <c r="ES406" s="11"/>
      <c r="ET406" s="11"/>
      <c r="EU406" s="16"/>
      <c r="EV406" s="16"/>
      <c r="EW406" s="11"/>
      <c r="EX406" s="12"/>
      <c r="EY406" s="12"/>
      <c r="EZ406" s="13"/>
      <c r="FA406" s="14"/>
      <c r="FB406" s="11"/>
      <c r="FC406" s="11"/>
      <c r="FD406" s="11"/>
      <c r="FE406" s="11"/>
      <c r="FF406" s="11"/>
      <c r="FG406" s="11"/>
      <c r="FH406" s="11"/>
      <c r="FI406" s="11"/>
      <c r="FJ406" s="11"/>
      <c r="FK406" s="11"/>
      <c r="FL406" s="11"/>
      <c r="FM406" s="11"/>
      <c r="FN406" s="16"/>
      <c r="FO406" s="16"/>
      <c r="FP406" s="11"/>
      <c r="FQ406" s="12"/>
      <c r="FR406" s="12"/>
      <c r="FS406" s="13"/>
      <c r="FT406" s="14"/>
      <c r="FU406" s="11"/>
      <c r="FV406" s="11"/>
      <c r="FW406" s="11"/>
      <c r="FX406" s="11"/>
      <c r="FY406" s="11"/>
      <c r="FZ406" s="11"/>
      <c r="GA406" s="11"/>
      <c r="GB406" s="11"/>
      <c r="GC406" s="11"/>
      <c r="GD406" s="11"/>
      <c r="GE406" s="11"/>
      <c r="GF406" s="11"/>
      <c r="GG406" s="16"/>
      <c r="GH406" s="16"/>
      <c r="GI406" s="11"/>
      <c r="GJ406" s="12"/>
      <c r="GK406" s="12"/>
      <c r="GL406" s="13"/>
      <c r="GM406" s="14"/>
      <c r="GN406" s="11"/>
      <c r="GO406" s="11"/>
      <c r="GP406" s="11"/>
      <c r="GQ406" s="11"/>
      <c r="GR406" s="11"/>
      <c r="GS406" s="11"/>
      <c r="GT406" s="11"/>
      <c r="GU406" s="11"/>
      <c r="GV406" s="11"/>
      <c r="GW406" s="11"/>
      <c r="GX406" s="11"/>
      <c r="GY406" s="11"/>
      <c r="GZ406" s="16"/>
      <c r="HA406" s="16"/>
      <c r="HB406" s="11"/>
      <c r="HC406" s="12"/>
      <c r="HD406" s="12"/>
      <c r="HE406" s="13"/>
      <c r="HF406" s="14"/>
      <c r="HG406" s="11"/>
      <c r="HH406" s="11"/>
      <c r="HI406" s="11"/>
      <c r="HJ406" s="11"/>
      <c r="HK406" s="11"/>
      <c r="HL406" s="11"/>
      <c r="HM406" s="11"/>
      <c r="HN406" s="11"/>
      <c r="HO406" s="11"/>
      <c r="HP406" s="11"/>
      <c r="HQ406" s="11"/>
      <c r="HR406" s="11"/>
      <c r="HS406" s="16"/>
      <c r="HT406" s="16"/>
      <c r="HU406" s="11"/>
      <c r="HV406" s="12"/>
      <c r="HW406" s="12"/>
      <c r="HX406" s="13"/>
      <c r="HY406" s="14"/>
      <c r="HZ406" s="11"/>
      <c r="IA406" s="11"/>
      <c r="IB406" s="11"/>
      <c r="IC406" s="11"/>
      <c r="ID406" s="11"/>
      <c r="IE406" s="11"/>
      <c r="IF406" s="11"/>
      <c r="IG406" s="11"/>
      <c r="IH406" s="11"/>
      <c r="II406" s="11"/>
      <c r="IJ406" s="11"/>
      <c r="IK406" s="11"/>
      <c r="IL406" s="16"/>
      <c r="IM406" s="16"/>
      <c r="IN406" s="11"/>
      <c r="IO406" s="12"/>
      <c r="IP406" s="12"/>
      <c r="IQ406" s="13"/>
      <c r="IR406" s="14"/>
      <c r="IS406" s="11"/>
      <c r="IT406" s="11"/>
      <c r="IU406" s="11"/>
      <c r="IV406" s="11"/>
      <c r="IW406" s="11"/>
      <c r="IX406" s="11"/>
      <c r="IY406" s="11"/>
      <c r="IZ406" s="11"/>
      <c r="JA406" s="11"/>
      <c r="JB406" s="11"/>
      <c r="JC406" s="11"/>
      <c r="JD406" s="11"/>
      <c r="JE406" s="16"/>
      <c r="JF406" s="16"/>
      <c r="JG406" s="11"/>
      <c r="JH406" s="12"/>
      <c r="JI406" s="12"/>
      <c r="JJ406" s="13"/>
      <c r="JK406" s="14"/>
      <c r="JL406" s="11"/>
      <c r="JM406" s="11"/>
      <c r="JN406" s="11"/>
      <c r="JO406" s="11"/>
      <c r="JP406" s="11"/>
      <c r="JQ406" s="11"/>
      <c r="JR406" s="11"/>
      <c r="JS406" s="11"/>
      <c r="JT406" s="11"/>
      <c r="JU406" s="11"/>
      <c r="JV406" s="11"/>
      <c r="JW406" s="11"/>
      <c r="JX406" s="16"/>
      <c r="JY406" s="16"/>
      <c r="JZ406" s="11"/>
      <c r="KA406" s="12"/>
      <c r="KB406" s="12"/>
      <c r="KC406" s="13"/>
      <c r="KD406" s="14"/>
      <c r="KE406" s="11"/>
      <c r="KF406" s="11"/>
      <c r="KG406" s="11"/>
      <c r="KH406" s="11"/>
      <c r="KI406" s="11"/>
      <c r="KJ406" s="11"/>
      <c r="KK406" s="11"/>
      <c r="KL406" s="11"/>
      <c r="KM406" s="11"/>
      <c r="KN406" s="11"/>
      <c r="KO406" s="11"/>
      <c r="KP406" s="11"/>
      <c r="KQ406" s="16"/>
      <c r="KR406" s="16"/>
      <c r="KS406" s="11"/>
      <c r="KT406" s="12"/>
      <c r="KU406" s="12"/>
      <c r="KV406" s="13"/>
      <c r="KW406" s="14"/>
      <c r="KX406" s="11"/>
      <c r="KY406" s="11"/>
      <c r="KZ406" s="11"/>
      <c r="LA406" s="11"/>
      <c r="LB406" s="11"/>
      <c r="LC406" s="11"/>
      <c r="LD406" s="11"/>
      <c r="LE406" s="11"/>
      <c r="LF406" s="11"/>
      <c r="LG406" s="11"/>
      <c r="LH406" s="11"/>
      <c r="LI406" s="11"/>
      <c r="LJ406" s="16"/>
      <c r="LK406" s="16"/>
      <c r="LL406" s="11"/>
      <c r="LM406" s="12"/>
      <c r="LN406" s="12"/>
      <c r="LO406" s="13"/>
      <c r="LP406" s="14"/>
      <c r="LQ406" s="11"/>
      <c r="LR406" s="11"/>
      <c r="LS406" s="11"/>
      <c r="LT406" s="11"/>
      <c r="LU406" s="11"/>
      <c r="LV406" s="11"/>
      <c r="LW406" s="11"/>
      <c r="LX406" s="11"/>
      <c r="LY406" s="11"/>
      <c r="LZ406" s="11"/>
      <c r="MA406" s="11"/>
      <c r="MB406" s="11"/>
      <c r="MC406" s="16"/>
      <c r="MD406" s="16"/>
      <c r="ME406" s="11"/>
      <c r="MF406" s="12"/>
      <c r="MG406" s="12"/>
      <c r="MH406" s="13"/>
      <c r="MI406" s="14"/>
      <c r="MJ406" s="11"/>
      <c r="MK406" s="11"/>
      <c r="ML406" s="11"/>
      <c r="MM406" s="11"/>
      <c r="MN406" s="11"/>
      <c r="MO406" s="11"/>
      <c r="MP406" s="11"/>
      <c r="MQ406" s="11"/>
      <c r="MR406" s="11"/>
      <c r="MS406" s="11"/>
      <c r="MT406" s="11"/>
      <c r="MU406" s="11"/>
      <c r="MV406" s="16"/>
      <c r="MW406" s="16"/>
      <c r="MX406" s="11"/>
      <c r="MY406" s="12"/>
      <c r="MZ406" s="12"/>
      <c r="NA406" s="13"/>
      <c r="NB406" s="14"/>
      <c r="NC406" s="11"/>
      <c r="ND406" s="11"/>
      <c r="NE406" s="11"/>
      <c r="NF406" s="11"/>
      <c r="NG406" s="11"/>
      <c r="NH406" s="11"/>
      <c r="NI406" s="11"/>
      <c r="NJ406" s="11"/>
      <c r="NK406" s="11"/>
      <c r="NL406" s="11"/>
      <c r="NM406" s="11"/>
      <c r="NN406" s="11"/>
      <c r="NO406" s="16"/>
      <c r="NP406" s="16"/>
      <c r="NQ406" s="11"/>
      <c r="NR406" s="12"/>
      <c r="NS406" s="12"/>
      <c r="NT406" s="13"/>
      <c r="NU406" s="14"/>
      <c r="NV406" s="11"/>
      <c r="NW406" s="11"/>
      <c r="NX406" s="11"/>
      <c r="NY406" s="11"/>
      <c r="NZ406" s="11"/>
      <c r="OA406" s="11"/>
      <c r="OB406" s="11"/>
      <c r="OC406" s="11"/>
      <c r="OD406" s="11"/>
      <c r="OE406" s="11"/>
      <c r="OF406" s="11"/>
      <c r="OG406" s="11"/>
      <c r="OH406" s="16"/>
      <c r="OI406" s="16"/>
      <c r="OJ406" s="11"/>
      <c r="OK406" s="12"/>
      <c r="OL406" s="12"/>
      <c r="OM406" s="13"/>
      <c r="ON406" s="14"/>
      <c r="OO406" s="11"/>
      <c r="OP406" s="11"/>
      <c r="OQ406" s="11"/>
      <c r="OR406" s="11"/>
      <c r="OS406" s="11"/>
      <c r="OT406" s="11"/>
      <c r="OU406" s="11"/>
      <c r="OV406" s="11"/>
      <c r="OW406" s="11"/>
      <c r="OX406" s="11"/>
      <c r="OY406" s="11"/>
      <c r="OZ406" s="11"/>
      <c r="PA406" s="16"/>
      <c r="PB406" s="16"/>
    </row>
    <row r="407" spans="1:418" ht="100" customHeight="1" x14ac:dyDescent="0.75">
      <c r="A407" s="12">
        <v>3828</v>
      </c>
      <c r="B407" s="12" t="s">
        <v>3825</v>
      </c>
      <c r="C407" s="12" t="s">
        <v>7937</v>
      </c>
      <c r="D407" s="26">
        <v>5000</v>
      </c>
      <c r="E407" s="27">
        <v>5000</v>
      </c>
      <c r="F407" s="12" t="s">
        <v>8218</v>
      </c>
      <c r="G407" s="12" t="s">
        <v>8223</v>
      </c>
      <c r="H407" s="12" t="s">
        <v>8245</v>
      </c>
      <c r="I407" s="12">
        <v>1420033187</v>
      </c>
      <c r="J407" s="12">
        <v>1414845587</v>
      </c>
      <c r="K407" s="12" t="b">
        <v>0</v>
      </c>
      <c r="L407" s="12">
        <v>28</v>
      </c>
      <c r="M407" s="12" t="b">
        <v>1</v>
      </c>
      <c r="N407" s="12" t="s">
        <v>8273</v>
      </c>
      <c r="O407" s="12" t="s">
        <v>8274</v>
      </c>
      <c r="P407" s="12">
        <v>100</v>
      </c>
      <c r="Q407" s="12">
        <v>178.57</v>
      </c>
      <c r="R407" s="15">
        <v>41944.527627314819</v>
      </c>
      <c r="S407" s="15">
        <v>42004.569293981483</v>
      </c>
      <c r="T407" s="11"/>
      <c r="U407" s="12"/>
      <c r="V407" s="12"/>
      <c r="W407" s="13"/>
      <c r="X407" s="14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6"/>
      <c r="AL407" s="16"/>
      <c r="AM407" s="11"/>
      <c r="AN407" s="12"/>
      <c r="AO407" s="12"/>
      <c r="AP407" s="13"/>
      <c r="AQ407" s="14"/>
      <c r="AR407" s="11"/>
      <c r="AS407" s="11"/>
      <c r="AT407" s="11"/>
      <c r="AU407" s="11"/>
      <c r="AV407" s="11"/>
      <c r="AW407" s="11"/>
      <c r="AX407" s="11"/>
      <c r="AY407" s="11"/>
      <c r="AZ407" s="11"/>
      <c r="BA407" s="11"/>
      <c r="BB407" s="11"/>
      <c r="BC407" s="11"/>
      <c r="BD407" s="16"/>
      <c r="BE407" s="16"/>
      <c r="BF407" s="11"/>
      <c r="BG407" s="12"/>
      <c r="BH407" s="12"/>
      <c r="BI407" s="13"/>
      <c r="BJ407" s="14"/>
      <c r="BK407" s="11"/>
      <c r="BL407" s="11"/>
      <c r="BM407" s="11"/>
      <c r="BN407" s="11"/>
      <c r="BO407" s="11"/>
      <c r="BP407" s="11"/>
      <c r="BQ407" s="11"/>
      <c r="BR407" s="11"/>
      <c r="BS407" s="11"/>
      <c r="BT407" s="11"/>
      <c r="BU407" s="11"/>
      <c r="BV407" s="11"/>
      <c r="BW407" s="16"/>
      <c r="BX407" s="16"/>
      <c r="BY407" s="11"/>
      <c r="BZ407" s="12"/>
      <c r="CA407" s="12"/>
      <c r="CB407" s="13"/>
      <c r="CC407" s="14"/>
      <c r="CD407" s="11"/>
      <c r="CE407" s="11"/>
      <c r="CF407" s="11"/>
      <c r="CG407" s="11"/>
      <c r="CH407" s="11"/>
      <c r="CI407" s="11"/>
      <c r="CJ407" s="11"/>
      <c r="CK407" s="11"/>
      <c r="CL407" s="11"/>
      <c r="CM407" s="11"/>
      <c r="CN407" s="11"/>
      <c r="CO407" s="11"/>
      <c r="CP407" s="16"/>
      <c r="CQ407" s="16"/>
      <c r="CR407" s="11"/>
      <c r="CS407" s="12"/>
      <c r="CT407" s="12"/>
      <c r="CU407" s="13"/>
      <c r="CV407" s="14"/>
      <c r="CW407" s="11"/>
      <c r="CX407" s="11"/>
      <c r="CY407" s="11"/>
      <c r="CZ407" s="11"/>
      <c r="DA407" s="11"/>
      <c r="DB407" s="11"/>
      <c r="DC407" s="11"/>
      <c r="DD407" s="11"/>
      <c r="DE407" s="11"/>
      <c r="DF407" s="11"/>
      <c r="DG407" s="11"/>
      <c r="DH407" s="11"/>
      <c r="DI407" s="16"/>
      <c r="DJ407" s="16"/>
      <c r="DK407" s="11"/>
      <c r="DL407" s="12"/>
      <c r="DM407" s="12"/>
      <c r="DN407" s="13"/>
      <c r="DO407" s="14"/>
      <c r="DP407" s="11"/>
      <c r="DQ407" s="11"/>
      <c r="DR407" s="11"/>
      <c r="DS407" s="11"/>
      <c r="DT407" s="11"/>
      <c r="DU407" s="11"/>
      <c r="DV407" s="11"/>
      <c r="DW407" s="11"/>
      <c r="DX407" s="11"/>
      <c r="DY407" s="11"/>
      <c r="DZ407" s="11"/>
      <c r="EA407" s="11"/>
      <c r="EB407" s="16"/>
      <c r="EC407" s="16"/>
      <c r="ED407" s="11"/>
      <c r="EE407" s="12"/>
      <c r="EF407" s="12"/>
      <c r="EG407" s="13"/>
      <c r="EH407" s="14"/>
      <c r="EI407" s="11"/>
      <c r="EJ407" s="11"/>
      <c r="EK407" s="11"/>
      <c r="EL407" s="11"/>
      <c r="EM407" s="11"/>
      <c r="EN407" s="11"/>
      <c r="EO407" s="11"/>
      <c r="EP407" s="11"/>
      <c r="EQ407" s="11"/>
      <c r="ER407" s="11"/>
      <c r="ES407" s="11"/>
      <c r="ET407" s="11"/>
      <c r="EU407" s="16"/>
      <c r="EV407" s="16"/>
      <c r="EW407" s="11"/>
      <c r="EX407" s="12"/>
      <c r="EY407" s="12"/>
      <c r="EZ407" s="13"/>
      <c r="FA407" s="14"/>
      <c r="FB407" s="11"/>
      <c r="FC407" s="11"/>
      <c r="FD407" s="11"/>
      <c r="FE407" s="11"/>
      <c r="FF407" s="11"/>
      <c r="FG407" s="11"/>
      <c r="FH407" s="11"/>
      <c r="FI407" s="11"/>
      <c r="FJ407" s="11"/>
      <c r="FK407" s="11"/>
      <c r="FL407" s="11"/>
      <c r="FM407" s="11"/>
      <c r="FN407" s="16"/>
      <c r="FO407" s="16"/>
      <c r="FP407" s="11"/>
      <c r="FQ407" s="12"/>
      <c r="FR407" s="12"/>
      <c r="FS407" s="13"/>
      <c r="FT407" s="14"/>
      <c r="FU407" s="11"/>
      <c r="FV407" s="11"/>
      <c r="FW407" s="11"/>
      <c r="FX407" s="11"/>
      <c r="FY407" s="11"/>
      <c r="FZ407" s="11"/>
      <c r="GA407" s="11"/>
      <c r="GB407" s="11"/>
      <c r="GC407" s="11"/>
      <c r="GD407" s="11"/>
      <c r="GE407" s="11"/>
      <c r="GF407" s="11"/>
      <c r="GG407" s="16"/>
      <c r="GH407" s="16"/>
      <c r="GI407" s="11"/>
      <c r="GJ407" s="12"/>
      <c r="GK407" s="12"/>
      <c r="GL407" s="13"/>
      <c r="GM407" s="14"/>
      <c r="GN407" s="11"/>
      <c r="GO407" s="11"/>
      <c r="GP407" s="11"/>
      <c r="GQ407" s="11"/>
      <c r="GR407" s="11"/>
      <c r="GS407" s="11"/>
      <c r="GT407" s="11"/>
      <c r="GU407" s="11"/>
      <c r="GV407" s="11"/>
      <c r="GW407" s="11"/>
      <c r="GX407" s="11"/>
      <c r="GY407" s="11"/>
      <c r="GZ407" s="16"/>
      <c r="HA407" s="16"/>
      <c r="HB407" s="11"/>
      <c r="HC407" s="12"/>
      <c r="HD407" s="12"/>
      <c r="HE407" s="13"/>
      <c r="HF407" s="14"/>
      <c r="HG407" s="11"/>
      <c r="HH407" s="11"/>
      <c r="HI407" s="11"/>
      <c r="HJ407" s="11"/>
      <c r="HK407" s="11"/>
      <c r="HL407" s="11"/>
      <c r="HM407" s="11"/>
      <c r="HN407" s="11"/>
      <c r="HO407" s="11"/>
      <c r="HP407" s="11"/>
      <c r="HQ407" s="11"/>
      <c r="HR407" s="11"/>
      <c r="HS407" s="16"/>
      <c r="HT407" s="16"/>
      <c r="HU407" s="11"/>
      <c r="HV407" s="12"/>
      <c r="HW407" s="12"/>
      <c r="HX407" s="13"/>
      <c r="HY407" s="14"/>
      <c r="HZ407" s="11"/>
      <c r="IA407" s="11"/>
      <c r="IB407" s="11"/>
      <c r="IC407" s="11"/>
      <c r="ID407" s="11"/>
      <c r="IE407" s="11"/>
      <c r="IF407" s="11"/>
      <c r="IG407" s="11"/>
      <c r="IH407" s="11"/>
      <c r="II407" s="11"/>
      <c r="IJ407" s="11"/>
      <c r="IK407" s="11"/>
      <c r="IL407" s="16"/>
      <c r="IM407" s="16"/>
      <c r="IN407" s="11"/>
      <c r="IO407" s="12"/>
      <c r="IP407" s="12"/>
      <c r="IQ407" s="13"/>
      <c r="IR407" s="14"/>
      <c r="IS407" s="11"/>
      <c r="IT407" s="11"/>
      <c r="IU407" s="11"/>
      <c r="IV407" s="11"/>
      <c r="IW407" s="11"/>
      <c r="IX407" s="11"/>
      <c r="IY407" s="11"/>
      <c r="IZ407" s="11"/>
      <c r="JA407" s="11"/>
      <c r="JB407" s="11"/>
      <c r="JC407" s="11"/>
      <c r="JD407" s="11"/>
      <c r="JE407" s="16"/>
      <c r="JF407" s="16"/>
      <c r="JG407" s="11"/>
      <c r="JH407" s="12"/>
      <c r="JI407" s="12"/>
      <c r="JJ407" s="13"/>
      <c r="JK407" s="14"/>
      <c r="JL407" s="11"/>
      <c r="JM407" s="11"/>
      <c r="JN407" s="11"/>
      <c r="JO407" s="11"/>
      <c r="JP407" s="11"/>
      <c r="JQ407" s="11"/>
      <c r="JR407" s="11"/>
      <c r="JS407" s="11"/>
      <c r="JT407" s="11"/>
      <c r="JU407" s="11"/>
      <c r="JV407" s="11"/>
      <c r="JW407" s="11"/>
      <c r="JX407" s="16"/>
      <c r="JY407" s="16"/>
      <c r="JZ407" s="11"/>
      <c r="KA407" s="12"/>
      <c r="KB407" s="12"/>
      <c r="KC407" s="13"/>
      <c r="KD407" s="14"/>
      <c r="KE407" s="11"/>
      <c r="KF407" s="11"/>
      <c r="KG407" s="11"/>
      <c r="KH407" s="11"/>
      <c r="KI407" s="11"/>
      <c r="KJ407" s="11"/>
      <c r="KK407" s="11"/>
      <c r="KL407" s="11"/>
      <c r="KM407" s="11"/>
      <c r="KN407" s="11"/>
      <c r="KO407" s="11"/>
      <c r="KP407" s="11"/>
      <c r="KQ407" s="16"/>
      <c r="KR407" s="16"/>
      <c r="KS407" s="11"/>
      <c r="KT407" s="12"/>
      <c r="KU407" s="12"/>
      <c r="KV407" s="13"/>
      <c r="KW407" s="14"/>
      <c r="KX407" s="11"/>
      <c r="KY407" s="11"/>
      <c r="KZ407" s="11"/>
      <c r="LA407" s="11"/>
      <c r="LB407" s="11"/>
      <c r="LC407" s="11"/>
      <c r="LD407" s="11"/>
      <c r="LE407" s="11"/>
      <c r="LF407" s="11"/>
      <c r="LG407" s="11"/>
      <c r="LH407" s="11"/>
      <c r="LI407" s="11"/>
      <c r="LJ407" s="16"/>
      <c r="LK407" s="16"/>
      <c r="LL407" s="11"/>
      <c r="LM407" s="12"/>
      <c r="LN407" s="12"/>
      <c r="LO407" s="13"/>
      <c r="LP407" s="14"/>
      <c r="LQ407" s="11"/>
      <c r="LR407" s="11"/>
      <c r="LS407" s="11"/>
      <c r="LT407" s="11"/>
      <c r="LU407" s="11"/>
      <c r="LV407" s="11"/>
      <c r="LW407" s="11"/>
      <c r="LX407" s="11"/>
      <c r="LY407" s="11"/>
      <c r="LZ407" s="11"/>
      <c r="MA407" s="11"/>
      <c r="MB407" s="11"/>
      <c r="MC407" s="16"/>
      <c r="MD407" s="16"/>
      <c r="ME407" s="11"/>
      <c r="MF407" s="12"/>
      <c r="MG407" s="12"/>
      <c r="MH407" s="13"/>
      <c r="MI407" s="14"/>
      <c r="MJ407" s="11"/>
      <c r="MK407" s="11"/>
      <c r="ML407" s="11"/>
      <c r="MM407" s="11"/>
      <c r="MN407" s="11"/>
      <c r="MO407" s="11"/>
      <c r="MP407" s="11"/>
      <c r="MQ407" s="11"/>
      <c r="MR407" s="11"/>
      <c r="MS407" s="11"/>
      <c r="MT407" s="11"/>
      <c r="MU407" s="11"/>
      <c r="MV407" s="16"/>
      <c r="MW407" s="16"/>
      <c r="MX407" s="11"/>
      <c r="MY407" s="12"/>
      <c r="MZ407" s="12"/>
      <c r="NA407" s="13"/>
      <c r="NB407" s="14"/>
      <c r="NC407" s="11"/>
      <c r="ND407" s="11"/>
      <c r="NE407" s="11"/>
      <c r="NF407" s="11"/>
      <c r="NG407" s="11"/>
      <c r="NH407" s="11"/>
      <c r="NI407" s="11"/>
      <c r="NJ407" s="11"/>
      <c r="NK407" s="11"/>
      <c r="NL407" s="11"/>
      <c r="NM407" s="11"/>
      <c r="NN407" s="11"/>
      <c r="NO407" s="16"/>
      <c r="NP407" s="16"/>
      <c r="NQ407" s="11"/>
      <c r="NR407" s="12"/>
      <c r="NS407" s="12"/>
      <c r="NT407" s="13"/>
      <c r="NU407" s="14"/>
      <c r="NV407" s="11"/>
      <c r="NW407" s="11"/>
      <c r="NX407" s="11"/>
      <c r="NY407" s="11"/>
      <c r="NZ407" s="11"/>
      <c r="OA407" s="11"/>
      <c r="OB407" s="11"/>
      <c r="OC407" s="11"/>
      <c r="OD407" s="11"/>
      <c r="OE407" s="11"/>
      <c r="OF407" s="11"/>
      <c r="OG407" s="11"/>
      <c r="OH407" s="16"/>
      <c r="OI407" s="16"/>
      <c r="OJ407" s="11"/>
      <c r="OK407" s="12"/>
      <c r="OL407" s="12"/>
      <c r="OM407" s="13"/>
      <c r="ON407" s="14"/>
      <c r="OO407" s="11"/>
      <c r="OP407" s="11"/>
      <c r="OQ407" s="11"/>
      <c r="OR407" s="11"/>
      <c r="OS407" s="11"/>
      <c r="OT407" s="11"/>
      <c r="OU407" s="11"/>
      <c r="OV407" s="11"/>
      <c r="OW407" s="11"/>
      <c r="OX407" s="11"/>
      <c r="OY407" s="11"/>
      <c r="OZ407" s="11"/>
      <c r="PA407" s="16"/>
      <c r="PB407" s="16"/>
    </row>
    <row r="408" spans="1:418" ht="100" customHeight="1" x14ac:dyDescent="0.75">
      <c r="A408" s="12">
        <v>3829</v>
      </c>
      <c r="B408" s="12" t="s">
        <v>3826</v>
      </c>
      <c r="C408" s="12" t="s">
        <v>7938</v>
      </c>
      <c r="D408" s="26">
        <v>500</v>
      </c>
      <c r="E408" s="27">
        <v>501</v>
      </c>
      <c r="F408" s="12" t="s">
        <v>8218</v>
      </c>
      <c r="G408" s="12" t="s">
        <v>8223</v>
      </c>
      <c r="H408" s="12" t="s">
        <v>8245</v>
      </c>
      <c r="I408" s="12">
        <v>1472676371</v>
      </c>
      <c r="J408" s="12">
        <v>1470948371</v>
      </c>
      <c r="K408" s="12" t="b">
        <v>0</v>
      </c>
      <c r="L408" s="12">
        <v>8</v>
      </c>
      <c r="M408" s="12" t="b">
        <v>1</v>
      </c>
      <c r="N408" s="12" t="s">
        <v>8273</v>
      </c>
      <c r="O408" s="12" t="s">
        <v>8274</v>
      </c>
      <c r="P408" s="12">
        <v>100</v>
      </c>
      <c r="Q408" s="12">
        <v>62.63</v>
      </c>
      <c r="R408" s="15">
        <v>42593.865405092598</v>
      </c>
      <c r="S408" s="15">
        <v>42613.865405092598</v>
      </c>
      <c r="T408" s="11"/>
      <c r="U408" s="12"/>
      <c r="V408" s="12"/>
      <c r="W408" s="13"/>
      <c r="X408" s="14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6"/>
      <c r="AL408" s="16"/>
      <c r="AM408" s="11"/>
      <c r="AN408" s="12"/>
      <c r="AO408" s="12"/>
      <c r="AP408" s="13"/>
      <c r="AQ408" s="14"/>
      <c r="AR408" s="11"/>
      <c r="AS408" s="11"/>
      <c r="AT408" s="11"/>
      <c r="AU408" s="11"/>
      <c r="AV408" s="11"/>
      <c r="AW408" s="11"/>
      <c r="AX408" s="11"/>
      <c r="AY408" s="11"/>
      <c r="AZ408" s="11"/>
      <c r="BA408" s="11"/>
      <c r="BB408" s="11"/>
      <c r="BC408" s="11"/>
      <c r="BD408" s="16"/>
      <c r="BE408" s="16"/>
      <c r="BF408" s="11"/>
      <c r="BG408" s="12"/>
      <c r="BH408" s="12"/>
      <c r="BI408" s="13"/>
      <c r="BJ408" s="14"/>
      <c r="BK408" s="11"/>
      <c r="BL408" s="11"/>
      <c r="BM408" s="11"/>
      <c r="BN408" s="11"/>
      <c r="BO408" s="11"/>
      <c r="BP408" s="11"/>
      <c r="BQ408" s="11"/>
      <c r="BR408" s="11"/>
      <c r="BS408" s="11"/>
      <c r="BT408" s="11"/>
      <c r="BU408" s="11"/>
      <c r="BV408" s="11"/>
      <c r="BW408" s="16"/>
      <c r="BX408" s="16"/>
      <c r="BY408" s="11"/>
      <c r="BZ408" s="12"/>
      <c r="CA408" s="12"/>
      <c r="CB408" s="13"/>
      <c r="CC408" s="14"/>
      <c r="CD408" s="11"/>
      <c r="CE408" s="11"/>
      <c r="CF408" s="11"/>
      <c r="CG408" s="11"/>
      <c r="CH408" s="11"/>
      <c r="CI408" s="11"/>
      <c r="CJ408" s="11"/>
      <c r="CK408" s="11"/>
      <c r="CL408" s="11"/>
      <c r="CM408" s="11"/>
      <c r="CN408" s="11"/>
      <c r="CO408" s="11"/>
      <c r="CP408" s="16"/>
      <c r="CQ408" s="16"/>
      <c r="CR408" s="11"/>
      <c r="CS408" s="12"/>
      <c r="CT408" s="12"/>
      <c r="CU408" s="13"/>
      <c r="CV408" s="14"/>
      <c r="CW408" s="11"/>
      <c r="CX408" s="11"/>
      <c r="CY408" s="11"/>
      <c r="CZ408" s="11"/>
      <c r="DA408" s="11"/>
      <c r="DB408" s="11"/>
      <c r="DC408" s="11"/>
      <c r="DD408" s="11"/>
      <c r="DE408" s="11"/>
      <c r="DF408" s="11"/>
      <c r="DG408" s="11"/>
      <c r="DH408" s="11"/>
      <c r="DI408" s="16"/>
      <c r="DJ408" s="16"/>
      <c r="DK408" s="11"/>
      <c r="DL408" s="12"/>
      <c r="DM408" s="12"/>
      <c r="DN408" s="13"/>
      <c r="DO408" s="14"/>
      <c r="DP408" s="11"/>
      <c r="DQ408" s="11"/>
      <c r="DR408" s="11"/>
      <c r="DS408" s="11"/>
      <c r="DT408" s="11"/>
      <c r="DU408" s="11"/>
      <c r="DV408" s="11"/>
      <c r="DW408" s="11"/>
      <c r="DX408" s="11"/>
      <c r="DY408" s="11"/>
      <c r="DZ408" s="11"/>
      <c r="EA408" s="11"/>
      <c r="EB408" s="16"/>
      <c r="EC408" s="16"/>
      <c r="ED408" s="11"/>
      <c r="EE408" s="12"/>
      <c r="EF408" s="12"/>
      <c r="EG408" s="13"/>
      <c r="EH408" s="14"/>
      <c r="EI408" s="11"/>
      <c r="EJ408" s="11"/>
      <c r="EK408" s="11"/>
      <c r="EL408" s="11"/>
      <c r="EM408" s="11"/>
      <c r="EN408" s="11"/>
      <c r="EO408" s="11"/>
      <c r="EP408" s="11"/>
      <c r="EQ408" s="11"/>
      <c r="ER408" s="11"/>
      <c r="ES408" s="11"/>
      <c r="ET408" s="11"/>
      <c r="EU408" s="16"/>
      <c r="EV408" s="16"/>
      <c r="EW408" s="11"/>
      <c r="EX408" s="12"/>
      <c r="EY408" s="12"/>
      <c r="EZ408" s="13"/>
      <c r="FA408" s="14"/>
      <c r="FB408" s="11"/>
      <c r="FC408" s="11"/>
      <c r="FD408" s="11"/>
      <c r="FE408" s="11"/>
      <c r="FF408" s="11"/>
      <c r="FG408" s="11"/>
      <c r="FH408" s="11"/>
      <c r="FI408" s="11"/>
      <c r="FJ408" s="11"/>
      <c r="FK408" s="11"/>
      <c r="FL408" s="11"/>
      <c r="FM408" s="11"/>
      <c r="FN408" s="16"/>
      <c r="FO408" s="16"/>
      <c r="FP408" s="11"/>
      <c r="FQ408" s="12"/>
      <c r="FR408" s="12"/>
      <c r="FS408" s="13"/>
      <c r="FT408" s="14"/>
      <c r="FU408" s="11"/>
      <c r="FV408" s="11"/>
      <c r="FW408" s="11"/>
      <c r="FX408" s="11"/>
      <c r="FY408" s="11"/>
      <c r="FZ408" s="11"/>
      <c r="GA408" s="11"/>
      <c r="GB408" s="11"/>
      <c r="GC408" s="11"/>
      <c r="GD408" s="11"/>
      <c r="GE408" s="11"/>
      <c r="GF408" s="11"/>
      <c r="GG408" s="16"/>
      <c r="GH408" s="16"/>
      <c r="GI408" s="11"/>
      <c r="GJ408" s="12"/>
      <c r="GK408" s="12"/>
      <c r="GL408" s="13"/>
      <c r="GM408" s="14"/>
      <c r="GN408" s="11"/>
      <c r="GO408" s="11"/>
      <c r="GP408" s="11"/>
      <c r="GQ408" s="11"/>
      <c r="GR408" s="11"/>
      <c r="GS408" s="11"/>
      <c r="GT408" s="11"/>
      <c r="GU408" s="11"/>
      <c r="GV408" s="11"/>
      <c r="GW408" s="11"/>
      <c r="GX408" s="11"/>
      <c r="GY408" s="11"/>
      <c r="GZ408" s="16"/>
      <c r="HA408" s="16"/>
      <c r="HB408" s="11"/>
      <c r="HC408" s="12"/>
      <c r="HD408" s="12"/>
      <c r="HE408" s="13"/>
      <c r="HF408" s="14"/>
      <c r="HG408" s="11"/>
      <c r="HH408" s="11"/>
      <c r="HI408" s="11"/>
      <c r="HJ408" s="11"/>
      <c r="HK408" s="11"/>
      <c r="HL408" s="11"/>
      <c r="HM408" s="11"/>
      <c r="HN408" s="11"/>
      <c r="HO408" s="11"/>
      <c r="HP408" s="11"/>
      <c r="HQ408" s="11"/>
      <c r="HR408" s="11"/>
      <c r="HS408" s="16"/>
      <c r="HT408" s="16"/>
      <c r="HU408" s="11"/>
      <c r="HV408" s="12"/>
      <c r="HW408" s="12"/>
      <c r="HX408" s="13"/>
      <c r="HY408" s="14"/>
      <c r="HZ408" s="11"/>
      <c r="IA408" s="11"/>
      <c r="IB408" s="11"/>
      <c r="IC408" s="11"/>
      <c r="ID408" s="11"/>
      <c r="IE408" s="11"/>
      <c r="IF408" s="11"/>
      <c r="IG408" s="11"/>
      <c r="IH408" s="11"/>
      <c r="II408" s="11"/>
      <c r="IJ408" s="11"/>
      <c r="IK408" s="11"/>
      <c r="IL408" s="16"/>
      <c r="IM408" s="16"/>
      <c r="IN408" s="11"/>
      <c r="IO408" s="12"/>
      <c r="IP408" s="12"/>
      <c r="IQ408" s="13"/>
      <c r="IR408" s="14"/>
      <c r="IS408" s="11"/>
      <c r="IT408" s="11"/>
      <c r="IU408" s="11"/>
      <c r="IV408" s="11"/>
      <c r="IW408" s="11"/>
      <c r="IX408" s="11"/>
      <c r="IY408" s="11"/>
      <c r="IZ408" s="11"/>
      <c r="JA408" s="11"/>
      <c r="JB408" s="11"/>
      <c r="JC408" s="11"/>
      <c r="JD408" s="11"/>
      <c r="JE408" s="16"/>
      <c r="JF408" s="16"/>
      <c r="JG408" s="11"/>
      <c r="JH408" s="12"/>
      <c r="JI408" s="12"/>
      <c r="JJ408" s="13"/>
      <c r="JK408" s="14"/>
      <c r="JL408" s="11"/>
      <c r="JM408" s="11"/>
      <c r="JN408" s="11"/>
      <c r="JO408" s="11"/>
      <c r="JP408" s="11"/>
      <c r="JQ408" s="11"/>
      <c r="JR408" s="11"/>
      <c r="JS408" s="11"/>
      <c r="JT408" s="11"/>
      <c r="JU408" s="11"/>
      <c r="JV408" s="11"/>
      <c r="JW408" s="11"/>
      <c r="JX408" s="16"/>
      <c r="JY408" s="16"/>
      <c r="JZ408" s="11"/>
      <c r="KA408" s="12"/>
      <c r="KB408" s="12"/>
      <c r="KC408" s="13"/>
      <c r="KD408" s="14"/>
      <c r="KE408" s="11"/>
      <c r="KF408" s="11"/>
      <c r="KG408" s="11"/>
      <c r="KH408" s="11"/>
      <c r="KI408" s="11"/>
      <c r="KJ408" s="11"/>
      <c r="KK408" s="11"/>
      <c r="KL408" s="11"/>
      <c r="KM408" s="11"/>
      <c r="KN408" s="11"/>
      <c r="KO408" s="11"/>
      <c r="KP408" s="11"/>
      <c r="KQ408" s="16"/>
      <c r="KR408" s="16"/>
      <c r="KS408" s="11"/>
      <c r="KT408" s="12"/>
      <c r="KU408" s="12"/>
      <c r="KV408" s="13"/>
      <c r="KW408" s="14"/>
      <c r="KX408" s="11"/>
      <c r="KY408" s="11"/>
      <c r="KZ408" s="11"/>
      <c r="LA408" s="11"/>
      <c r="LB408" s="11"/>
      <c r="LC408" s="11"/>
      <c r="LD408" s="11"/>
      <c r="LE408" s="11"/>
      <c r="LF408" s="11"/>
      <c r="LG408" s="11"/>
      <c r="LH408" s="11"/>
      <c r="LI408" s="11"/>
      <c r="LJ408" s="16"/>
      <c r="LK408" s="16"/>
      <c r="LL408" s="11"/>
      <c r="LM408" s="12"/>
      <c r="LN408" s="12"/>
      <c r="LO408" s="13"/>
      <c r="LP408" s="14"/>
      <c r="LQ408" s="11"/>
      <c r="LR408" s="11"/>
      <c r="LS408" s="11"/>
      <c r="LT408" s="11"/>
      <c r="LU408" s="11"/>
      <c r="LV408" s="11"/>
      <c r="LW408" s="11"/>
      <c r="LX408" s="11"/>
      <c r="LY408" s="11"/>
      <c r="LZ408" s="11"/>
      <c r="MA408" s="11"/>
      <c r="MB408" s="11"/>
      <c r="MC408" s="16"/>
      <c r="MD408" s="16"/>
      <c r="ME408" s="11"/>
      <c r="MF408" s="12"/>
      <c r="MG408" s="12"/>
      <c r="MH408" s="13"/>
      <c r="MI408" s="14"/>
      <c r="MJ408" s="11"/>
      <c r="MK408" s="11"/>
      <c r="ML408" s="11"/>
      <c r="MM408" s="11"/>
      <c r="MN408" s="11"/>
      <c r="MO408" s="11"/>
      <c r="MP408" s="11"/>
      <c r="MQ408" s="11"/>
      <c r="MR408" s="11"/>
      <c r="MS408" s="11"/>
      <c r="MT408" s="11"/>
      <c r="MU408" s="11"/>
      <c r="MV408" s="16"/>
      <c r="MW408" s="16"/>
      <c r="MX408" s="11"/>
      <c r="MY408" s="12"/>
      <c r="MZ408" s="12"/>
      <c r="NA408" s="13"/>
      <c r="NB408" s="14"/>
      <c r="NC408" s="11"/>
      <c r="ND408" s="11"/>
      <c r="NE408" s="11"/>
      <c r="NF408" s="11"/>
      <c r="NG408" s="11"/>
      <c r="NH408" s="11"/>
      <c r="NI408" s="11"/>
      <c r="NJ408" s="11"/>
      <c r="NK408" s="11"/>
      <c r="NL408" s="11"/>
      <c r="NM408" s="11"/>
      <c r="NN408" s="11"/>
      <c r="NO408" s="16"/>
      <c r="NP408" s="16"/>
      <c r="NQ408" s="11"/>
      <c r="NR408" s="12"/>
      <c r="NS408" s="12"/>
      <c r="NT408" s="13"/>
      <c r="NU408" s="14"/>
      <c r="NV408" s="11"/>
      <c r="NW408" s="11"/>
      <c r="NX408" s="11"/>
      <c r="NY408" s="11"/>
      <c r="NZ408" s="11"/>
      <c r="OA408" s="11"/>
      <c r="OB408" s="11"/>
      <c r="OC408" s="11"/>
      <c r="OD408" s="11"/>
      <c r="OE408" s="11"/>
      <c r="OF408" s="11"/>
      <c r="OG408" s="11"/>
      <c r="OH408" s="16"/>
      <c r="OI408" s="16"/>
      <c r="OJ408" s="11"/>
      <c r="OK408" s="12"/>
      <c r="OL408" s="12"/>
      <c r="OM408" s="13"/>
      <c r="ON408" s="14"/>
      <c r="OO408" s="11"/>
      <c r="OP408" s="11"/>
      <c r="OQ408" s="11"/>
      <c r="OR408" s="11"/>
      <c r="OS408" s="11"/>
      <c r="OT408" s="11"/>
      <c r="OU408" s="11"/>
      <c r="OV408" s="11"/>
      <c r="OW408" s="11"/>
      <c r="OX408" s="11"/>
      <c r="OY408" s="11"/>
      <c r="OZ408" s="11"/>
      <c r="PA408" s="16"/>
      <c r="PB408" s="16"/>
    </row>
    <row r="409" spans="1:418" ht="100" customHeight="1" x14ac:dyDescent="0.75">
      <c r="A409" s="12">
        <v>3830</v>
      </c>
      <c r="B409" s="12" t="s">
        <v>3827</v>
      </c>
      <c r="C409" s="12" t="s">
        <v>7939</v>
      </c>
      <c r="D409" s="26">
        <v>100</v>
      </c>
      <c r="E409" s="27">
        <v>225</v>
      </c>
      <c r="F409" s="12" t="s">
        <v>8218</v>
      </c>
      <c r="G409" s="12" t="s">
        <v>8223</v>
      </c>
      <c r="H409" s="12" t="s">
        <v>8245</v>
      </c>
      <c r="I409" s="12">
        <v>1464371211</v>
      </c>
      <c r="J409" s="12">
        <v>1463161611</v>
      </c>
      <c r="K409" s="12" t="b">
        <v>0</v>
      </c>
      <c r="L409" s="12">
        <v>3</v>
      </c>
      <c r="M409" s="12" t="b">
        <v>1</v>
      </c>
      <c r="N409" s="12" t="s">
        <v>8273</v>
      </c>
      <c r="O409" s="12" t="s">
        <v>8274</v>
      </c>
      <c r="P409" s="12">
        <v>225</v>
      </c>
      <c r="Q409" s="12">
        <v>75</v>
      </c>
      <c r="R409" s="15">
        <v>42503.740868055553</v>
      </c>
      <c r="S409" s="15">
        <v>42517.740868055553</v>
      </c>
      <c r="T409" s="11"/>
      <c r="U409" s="12"/>
      <c r="V409" s="12"/>
      <c r="W409" s="13"/>
      <c r="X409" s="14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6"/>
      <c r="AL409" s="16"/>
      <c r="AM409" s="11"/>
      <c r="AN409" s="12"/>
      <c r="AO409" s="12"/>
      <c r="AP409" s="13"/>
      <c r="AQ409" s="14"/>
      <c r="AR409" s="11"/>
      <c r="AS409" s="11"/>
      <c r="AT409" s="11"/>
      <c r="AU409" s="11"/>
      <c r="AV409" s="11"/>
      <c r="AW409" s="11"/>
      <c r="AX409" s="11"/>
      <c r="AY409" s="11"/>
      <c r="AZ409" s="11"/>
      <c r="BA409" s="11"/>
      <c r="BB409" s="11"/>
      <c r="BC409" s="11"/>
      <c r="BD409" s="16"/>
      <c r="BE409" s="16"/>
      <c r="BF409" s="11"/>
      <c r="BG409" s="12"/>
      <c r="BH409" s="12"/>
      <c r="BI409" s="13"/>
      <c r="BJ409" s="14"/>
      <c r="BK409" s="11"/>
      <c r="BL409" s="11"/>
      <c r="BM409" s="11"/>
      <c r="BN409" s="11"/>
      <c r="BO409" s="11"/>
      <c r="BP409" s="11"/>
      <c r="BQ409" s="11"/>
      <c r="BR409" s="11"/>
      <c r="BS409" s="11"/>
      <c r="BT409" s="11"/>
      <c r="BU409" s="11"/>
      <c r="BV409" s="11"/>
      <c r="BW409" s="16"/>
      <c r="BX409" s="16"/>
      <c r="BY409" s="11"/>
      <c r="BZ409" s="12"/>
      <c r="CA409" s="12"/>
      <c r="CB409" s="13"/>
      <c r="CC409" s="14"/>
      <c r="CD409" s="11"/>
      <c r="CE409" s="11"/>
      <c r="CF409" s="11"/>
      <c r="CG409" s="11"/>
      <c r="CH409" s="11"/>
      <c r="CI409" s="11"/>
      <c r="CJ409" s="11"/>
      <c r="CK409" s="11"/>
      <c r="CL409" s="11"/>
      <c r="CM409" s="11"/>
      <c r="CN409" s="11"/>
      <c r="CO409" s="11"/>
      <c r="CP409" s="16"/>
      <c r="CQ409" s="16"/>
      <c r="CR409" s="11"/>
      <c r="CS409" s="12"/>
      <c r="CT409" s="12"/>
      <c r="CU409" s="13"/>
      <c r="CV409" s="14"/>
      <c r="CW409" s="11"/>
      <c r="CX409" s="11"/>
      <c r="CY409" s="11"/>
      <c r="CZ409" s="11"/>
      <c r="DA409" s="11"/>
      <c r="DB409" s="11"/>
      <c r="DC409" s="11"/>
      <c r="DD409" s="11"/>
      <c r="DE409" s="11"/>
      <c r="DF409" s="11"/>
      <c r="DG409" s="11"/>
      <c r="DH409" s="11"/>
      <c r="DI409" s="16"/>
      <c r="DJ409" s="16"/>
      <c r="DK409" s="11"/>
      <c r="DL409" s="12"/>
      <c r="DM409" s="12"/>
      <c r="DN409" s="13"/>
      <c r="DO409" s="14"/>
      <c r="DP409" s="11"/>
      <c r="DQ409" s="11"/>
      <c r="DR409" s="11"/>
      <c r="DS409" s="11"/>
      <c r="DT409" s="11"/>
      <c r="DU409" s="11"/>
      <c r="DV409" s="11"/>
      <c r="DW409" s="11"/>
      <c r="DX409" s="11"/>
      <c r="DY409" s="11"/>
      <c r="DZ409" s="11"/>
      <c r="EA409" s="11"/>
      <c r="EB409" s="16"/>
      <c r="EC409" s="16"/>
      <c r="ED409" s="11"/>
      <c r="EE409" s="12"/>
      <c r="EF409" s="12"/>
      <c r="EG409" s="13"/>
      <c r="EH409" s="14"/>
      <c r="EI409" s="11"/>
      <c r="EJ409" s="11"/>
      <c r="EK409" s="11"/>
      <c r="EL409" s="11"/>
      <c r="EM409" s="11"/>
      <c r="EN409" s="11"/>
      <c r="EO409" s="11"/>
      <c r="EP409" s="11"/>
      <c r="EQ409" s="11"/>
      <c r="ER409" s="11"/>
      <c r="ES409" s="11"/>
      <c r="ET409" s="11"/>
      <c r="EU409" s="16"/>
      <c r="EV409" s="16"/>
      <c r="EW409" s="11"/>
      <c r="EX409" s="12"/>
      <c r="EY409" s="12"/>
      <c r="EZ409" s="13"/>
      <c r="FA409" s="14"/>
      <c r="FB409" s="11"/>
      <c r="FC409" s="11"/>
      <c r="FD409" s="11"/>
      <c r="FE409" s="11"/>
      <c r="FF409" s="11"/>
      <c r="FG409" s="11"/>
      <c r="FH409" s="11"/>
      <c r="FI409" s="11"/>
      <c r="FJ409" s="11"/>
      <c r="FK409" s="11"/>
      <c r="FL409" s="11"/>
      <c r="FM409" s="11"/>
      <c r="FN409" s="16"/>
      <c r="FO409" s="16"/>
      <c r="FP409" s="11"/>
      <c r="FQ409" s="12"/>
      <c r="FR409" s="12"/>
      <c r="FS409" s="13"/>
      <c r="FT409" s="14"/>
      <c r="FU409" s="11"/>
      <c r="FV409" s="11"/>
      <c r="FW409" s="11"/>
      <c r="FX409" s="11"/>
      <c r="FY409" s="11"/>
      <c r="FZ409" s="11"/>
      <c r="GA409" s="11"/>
      <c r="GB409" s="11"/>
      <c r="GC409" s="11"/>
      <c r="GD409" s="11"/>
      <c r="GE409" s="11"/>
      <c r="GF409" s="11"/>
      <c r="GG409" s="16"/>
      <c r="GH409" s="16"/>
      <c r="GI409" s="11"/>
      <c r="GJ409" s="12"/>
      <c r="GK409" s="12"/>
      <c r="GL409" s="13"/>
      <c r="GM409" s="14"/>
      <c r="GN409" s="11"/>
      <c r="GO409" s="11"/>
      <c r="GP409" s="11"/>
      <c r="GQ409" s="11"/>
      <c r="GR409" s="11"/>
      <c r="GS409" s="11"/>
      <c r="GT409" s="11"/>
      <c r="GU409" s="11"/>
      <c r="GV409" s="11"/>
      <c r="GW409" s="11"/>
      <c r="GX409" s="11"/>
      <c r="GY409" s="11"/>
      <c r="GZ409" s="16"/>
      <c r="HA409" s="16"/>
      <c r="HB409" s="11"/>
      <c r="HC409" s="12"/>
      <c r="HD409" s="12"/>
      <c r="HE409" s="13"/>
      <c r="HF409" s="14"/>
      <c r="HG409" s="11"/>
      <c r="HH409" s="11"/>
      <c r="HI409" s="11"/>
      <c r="HJ409" s="11"/>
      <c r="HK409" s="11"/>
      <c r="HL409" s="11"/>
      <c r="HM409" s="11"/>
      <c r="HN409" s="11"/>
      <c r="HO409" s="11"/>
      <c r="HP409" s="11"/>
      <c r="HQ409" s="11"/>
      <c r="HR409" s="11"/>
      <c r="HS409" s="16"/>
      <c r="HT409" s="16"/>
      <c r="HU409" s="11"/>
      <c r="HV409" s="12"/>
      <c r="HW409" s="12"/>
      <c r="HX409" s="13"/>
      <c r="HY409" s="14"/>
      <c r="HZ409" s="11"/>
      <c r="IA409" s="11"/>
      <c r="IB409" s="11"/>
      <c r="IC409" s="11"/>
      <c r="ID409" s="11"/>
      <c r="IE409" s="11"/>
      <c r="IF409" s="11"/>
      <c r="IG409" s="11"/>
      <c r="IH409" s="11"/>
      <c r="II409" s="11"/>
      <c r="IJ409" s="11"/>
      <c r="IK409" s="11"/>
      <c r="IL409" s="16"/>
      <c r="IM409" s="16"/>
      <c r="IN409" s="11"/>
      <c r="IO409" s="12"/>
      <c r="IP409" s="12"/>
      <c r="IQ409" s="13"/>
      <c r="IR409" s="14"/>
      <c r="IS409" s="11"/>
      <c r="IT409" s="11"/>
      <c r="IU409" s="11"/>
      <c r="IV409" s="11"/>
      <c r="IW409" s="11"/>
      <c r="IX409" s="11"/>
      <c r="IY409" s="11"/>
      <c r="IZ409" s="11"/>
      <c r="JA409" s="11"/>
      <c r="JB409" s="11"/>
      <c r="JC409" s="11"/>
      <c r="JD409" s="11"/>
      <c r="JE409" s="16"/>
      <c r="JF409" s="16"/>
      <c r="JG409" s="11"/>
      <c r="JH409" s="12"/>
      <c r="JI409" s="12"/>
      <c r="JJ409" s="13"/>
      <c r="JK409" s="14"/>
      <c r="JL409" s="11"/>
      <c r="JM409" s="11"/>
      <c r="JN409" s="11"/>
      <c r="JO409" s="11"/>
      <c r="JP409" s="11"/>
      <c r="JQ409" s="11"/>
      <c r="JR409" s="11"/>
      <c r="JS409" s="11"/>
      <c r="JT409" s="11"/>
      <c r="JU409" s="11"/>
      <c r="JV409" s="11"/>
      <c r="JW409" s="11"/>
      <c r="JX409" s="16"/>
      <c r="JY409" s="16"/>
      <c r="JZ409" s="11"/>
      <c r="KA409" s="12"/>
      <c r="KB409" s="12"/>
      <c r="KC409" s="13"/>
      <c r="KD409" s="14"/>
      <c r="KE409" s="11"/>
      <c r="KF409" s="11"/>
      <c r="KG409" s="11"/>
      <c r="KH409" s="11"/>
      <c r="KI409" s="11"/>
      <c r="KJ409" s="11"/>
      <c r="KK409" s="11"/>
      <c r="KL409" s="11"/>
      <c r="KM409" s="11"/>
      <c r="KN409" s="11"/>
      <c r="KO409" s="11"/>
      <c r="KP409" s="11"/>
      <c r="KQ409" s="16"/>
      <c r="KR409" s="16"/>
      <c r="KS409" s="11"/>
      <c r="KT409" s="12"/>
      <c r="KU409" s="12"/>
      <c r="KV409" s="13"/>
      <c r="KW409" s="14"/>
      <c r="KX409" s="11"/>
      <c r="KY409" s="11"/>
      <c r="KZ409" s="11"/>
      <c r="LA409" s="11"/>
      <c r="LB409" s="11"/>
      <c r="LC409" s="11"/>
      <c r="LD409" s="11"/>
      <c r="LE409" s="11"/>
      <c r="LF409" s="11"/>
      <c r="LG409" s="11"/>
      <c r="LH409" s="11"/>
      <c r="LI409" s="11"/>
      <c r="LJ409" s="16"/>
      <c r="LK409" s="16"/>
      <c r="LL409" s="11"/>
      <c r="LM409" s="12"/>
      <c r="LN409" s="12"/>
      <c r="LO409" s="13"/>
      <c r="LP409" s="14"/>
      <c r="LQ409" s="11"/>
      <c r="LR409" s="11"/>
      <c r="LS409" s="11"/>
      <c r="LT409" s="11"/>
      <c r="LU409" s="11"/>
      <c r="LV409" s="11"/>
      <c r="LW409" s="11"/>
      <c r="LX409" s="11"/>
      <c r="LY409" s="11"/>
      <c r="LZ409" s="11"/>
      <c r="MA409" s="11"/>
      <c r="MB409" s="11"/>
      <c r="MC409" s="16"/>
      <c r="MD409" s="16"/>
      <c r="ME409" s="11"/>
      <c r="MF409" s="12"/>
      <c r="MG409" s="12"/>
      <c r="MH409" s="13"/>
      <c r="MI409" s="14"/>
      <c r="MJ409" s="11"/>
      <c r="MK409" s="11"/>
      <c r="ML409" s="11"/>
      <c r="MM409" s="11"/>
      <c r="MN409" s="11"/>
      <c r="MO409" s="11"/>
      <c r="MP409" s="11"/>
      <c r="MQ409" s="11"/>
      <c r="MR409" s="11"/>
      <c r="MS409" s="11"/>
      <c r="MT409" s="11"/>
      <c r="MU409" s="11"/>
      <c r="MV409" s="16"/>
      <c r="MW409" s="16"/>
      <c r="MX409" s="11"/>
      <c r="MY409" s="12"/>
      <c r="MZ409" s="12"/>
      <c r="NA409" s="13"/>
      <c r="NB409" s="14"/>
      <c r="NC409" s="11"/>
      <c r="ND409" s="11"/>
      <c r="NE409" s="11"/>
      <c r="NF409" s="11"/>
      <c r="NG409" s="11"/>
      <c r="NH409" s="11"/>
      <c r="NI409" s="11"/>
      <c r="NJ409" s="11"/>
      <c r="NK409" s="11"/>
      <c r="NL409" s="11"/>
      <c r="NM409" s="11"/>
      <c r="NN409" s="11"/>
      <c r="NO409" s="16"/>
      <c r="NP409" s="16"/>
      <c r="NQ409" s="11"/>
      <c r="NR409" s="12"/>
      <c r="NS409" s="12"/>
      <c r="NT409" s="13"/>
      <c r="NU409" s="14"/>
      <c r="NV409" s="11"/>
      <c r="NW409" s="11"/>
      <c r="NX409" s="11"/>
      <c r="NY409" s="11"/>
      <c r="NZ409" s="11"/>
      <c r="OA409" s="11"/>
      <c r="OB409" s="11"/>
      <c r="OC409" s="11"/>
      <c r="OD409" s="11"/>
      <c r="OE409" s="11"/>
      <c r="OF409" s="11"/>
      <c r="OG409" s="11"/>
      <c r="OH409" s="16"/>
      <c r="OI409" s="16"/>
      <c r="OJ409" s="11"/>
      <c r="OK409" s="12"/>
      <c r="OL409" s="12"/>
      <c r="OM409" s="13"/>
      <c r="ON409" s="14"/>
      <c r="OO409" s="11"/>
      <c r="OP409" s="11"/>
      <c r="OQ409" s="11"/>
      <c r="OR409" s="11"/>
      <c r="OS409" s="11"/>
      <c r="OT409" s="11"/>
      <c r="OU409" s="11"/>
      <c r="OV409" s="11"/>
      <c r="OW409" s="11"/>
      <c r="OX409" s="11"/>
      <c r="OY409" s="11"/>
      <c r="OZ409" s="11"/>
      <c r="PA409" s="16"/>
      <c r="PB409" s="16"/>
    </row>
    <row r="410" spans="1:418" ht="100" customHeight="1" x14ac:dyDescent="0.75">
      <c r="A410" s="12">
        <v>3831</v>
      </c>
      <c r="B410" s="12" t="s">
        <v>3828</v>
      </c>
      <c r="C410" s="12" t="s">
        <v>7940</v>
      </c>
      <c r="D410" s="26">
        <v>500</v>
      </c>
      <c r="E410" s="27">
        <v>530.11</v>
      </c>
      <c r="F410" s="12" t="s">
        <v>8218</v>
      </c>
      <c r="G410" s="12" t="s">
        <v>8223</v>
      </c>
      <c r="H410" s="12" t="s">
        <v>8245</v>
      </c>
      <c r="I410" s="12">
        <v>1415222545</v>
      </c>
      <c r="J410" s="12">
        <v>1413404545</v>
      </c>
      <c r="K410" s="12" t="b">
        <v>0</v>
      </c>
      <c r="L410" s="12">
        <v>9</v>
      </c>
      <c r="M410" s="12" t="b">
        <v>1</v>
      </c>
      <c r="N410" s="12" t="s">
        <v>8273</v>
      </c>
      <c r="O410" s="12" t="s">
        <v>8274</v>
      </c>
      <c r="P410" s="12">
        <v>106</v>
      </c>
      <c r="Q410" s="12">
        <v>58.9</v>
      </c>
      <c r="R410" s="15">
        <v>41927.848900462966</v>
      </c>
      <c r="S410" s="15">
        <v>41948.890567129631</v>
      </c>
      <c r="T410" s="11"/>
      <c r="U410" s="12"/>
      <c r="V410" s="12"/>
      <c r="W410" s="13"/>
      <c r="X410" s="14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6"/>
      <c r="AL410" s="16"/>
      <c r="AM410" s="11"/>
      <c r="AN410" s="12"/>
      <c r="AO410" s="12"/>
      <c r="AP410" s="13"/>
      <c r="AQ410" s="14"/>
      <c r="AR410" s="11"/>
      <c r="AS410" s="11"/>
      <c r="AT410" s="11"/>
      <c r="AU410" s="11"/>
      <c r="AV410" s="11"/>
      <c r="AW410" s="11"/>
      <c r="AX410" s="11"/>
      <c r="AY410" s="11"/>
      <c r="AZ410" s="11"/>
      <c r="BA410" s="11"/>
      <c r="BB410" s="11"/>
      <c r="BC410" s="11"/>
      <c r="BD410" s="16"/>
      <c r="BE410" s="16"/>
      <c r="BF410" s="11"/>
      <c r="BG410" s="12"/>
      <c r="BH410" s="12"/>
      <c r="BI410" s="13"/>
      <c r="BJ410" s="14"/>
      <c r="BK410" s="11"/>
      <c r="BL410" s="11"/>
      <c r="BM410" s="11"/>
      <c r="BN410" s="11"/>
      <c r="BO410" s="11"/>
      <c r="BP410" s="11"/>
      <c r="BQ410" s="11"/>
      <c r="BR410" s="11"/>
      <c r="BS410" s="11"/>
      <c r="BT410" s="11"/>
      <c r="BU410" s="11"/>
      <c r="BV410" s="11"/>
      <c r="BW410" s="16"/>
      <c r="BX410" s="16"/>
      <c r="BY410" s="11"/>
      <c r="BZ410" s="12"/>
      <c r="CA410" s="12"/>
      <c r="CB410" s="13"/>
      <c r="CC410" s="14"/>
      <c r="CD410" s="11"/>
      <c r="CE410" s="11"/>
      <c r="CF410" s="11"/>
      <c r="CG410" s="11"/>
      <c r="CH410" s="11"/>
      <c r="CI410" s="11"/>
      <c r="CJ410" s="11"/>
      <c r="CK410" s="11"/>
      <c r="CL410" s="11"/>
      <c r="CM410" s="11"/>
      <c r="CN410" s="11"/>
      <c r="CO410" s="11"/>
      <c r="CP410" s="16"/>
      <c r="CQ410" s="16"/>
      <c r="CR410" s="11"/>
      <c r="CS410" s="12"/>
      <c r="CT410" s="12"/>
      <c r="CU410" s="13"/>
      <c r="CV410" s="14"/>
      <c r="CW410" s="11"/>
      <c r="CX410" s="11"/>
      <c r="CY410" s="11"/>
      <c r="CZ410" s="11"/>
      <c r="DA410" s="11"/>
      <c r="DB410" s="11"/>
      <c r="DC410" s="11"/>
      <c r="DD410" s="11"/>
      <c r="DE410" s="11"/>
      <c r="DF410" s="11"/>
      <c r="DG410" s="11"/>
      <c r="DH410" s="11"/>
      <c r="DI410" s="16"/>
      <c r="DJ410" s="16"/>
      <c r="DK410" s="11"/>
      <c r="DL410" s="12"/>
      <c r="DM410" s="12"/>
      <c r="DN410" s="13"/>
      <c r="DO410" s="14"/>
      <c r="DP410" s="11"/>
      <c r="DQ410" s="11"/>
      <c r="DR410" s="11"/>
      <c r="DS410" s="11"/>
      <c r="DT410" s="11"/>
      <c r="DU410" s="11"/>
      <c r="DV410" s="11"/>
      <c r="DW410" s="11"/>
      <c r="DX410" s="11"/>
      <c r="DY410" s="11"/>
      <c r="DZ410" s="11"/>
      <c r="EA410" s="11"/>
      <c r="EB410" s="16"/>
      <c r="EC410" s="16"/>
      <c r="ED410" s="11"/>
      <c r="EE410" s="12"/>
      <c r="EF410" s="12"/>
      <c r="EG410" s="13"/>
      <c r="EH410" s="14"/>
      <c r="EI410" s="11"/>
      <c r="EJ410" s="11"/>
      <c r="EK410" s="11"/>
      <c r="EL410" s="11"/>
      <c r="EM410" s="11"/>
      <c r="EN410" s="11"/>
      <c r="EO410" s="11"/>
      <c r="EP410" s="11"/>
      <c r="EQ410" s="11"/>
      <c r="ER410" s="11"/>
      <c r="ES410" s="11"/>
      <c r="ET410" s="11"/>
      <c r="EU410" s="16"/>
      <c r="EV410" s="16"/>
      <c r="EW410" s="11"/>
      <c r="EX410" s="12"/>
      <c r="EY410" s="12"/>
      <c r="EZ410" s="13"/>
      <c r="FA410" s="14"/>
      <c r="FB410" s="11"/>
      <c r="FC410" s="11"/>
      <c r="FD410" s="11"/>
      <c r="FE410" s="11"/>
      <c r="FF410" s="11"/>
      <c r="FG410" s="11"/>
      <c r="FH410" s="11"/>
      <c r="FI410" s="11"/>
      <c r="FJ410" s="11"/>
      <c r="FK410" s="11"/>
      <c r="FL410" s="11"/>
      <c r="FM410" s="11"/>
      <c r="FN410" s="16"/>
      <c r="FO410" s="16"/>
      <c r="FP410" s="11"/>
      <c r="FQ410" s="12"/>
      <c r="FR410" s="12"/>
      <c r="FS410" s="13"/>
      <c r="FT410" s="14"/>
      <c r="FU410" s="11"/>
      <c r="FV410" s="11"/>
      <c r="FW410" s="11"/>
      <c r="FX410" s="11"/>
      <c r="FY410" s="11"/>
      <c r="FZ410" s="11"/>
      <c r="GA410" s="11"/>
      <c r="GB410" s="11"/>
      <c r="GC410" s="11"/>
      <c r="GD410" s="11"/>
      <c r="GE410" s="11"/>
      <c r="GF410" s="11"/>
      <c r="GG410" s="16"/>
      <c r="GH410" s="16"/>
      <c r="GI410" s="11"/>
      <c r="GJ410" s="12"/>
      <c r="GK410" s="12"/>
      <c r="GL410" s="13"/>
      <c r="GM410" s="14"/>
      <c r="GN410" s="11"/>
      <c r="GO410" s="11"/>
      <c r="GP410" s="11"/>
      <c r="GQ410" s="11"/>
      <c r="GR410" s="11"/>
      <c r="GS410" s="11"/>
      <c r="GT410" s="11"/>
      <c r="GU410" s="11"/>
      <c r="GV410" s="11"/>
      <c r="GW410" s="11"/>
      <c r="GX410" s="11"/>
      <c r="GY410" s="11"/>
      <c r="GZ410" s="16"/>
      <c r="HA410" s="16"/>
      <c r="HB410" s="11"/>
      <c r="HC410" s="12"/>
      <c r="HD410" s="12"/>
      <c r="HE410" s="13"/>
      <c r="HF410" s="14"/>
      <c r="HG410" s="11"/>
      <c r="HH410" s="11"/>
      <c r="HI410" s="11"/>
      <c r="HJ410" s="11"/>
      <c r="HK410" s="11"/>
      <c r="HL410" s="11"/>
      <c r="HM410" s="11"/>
      <c r="HN410" s="11"/>
      <c r="HO410" s="11"/>
      <c r="HP410" s="11"/>
      <c r="HQ410" s="11"/>
      <c r="HR410" s="11"/>
      <c r="HS410" s="16"/>
      <c r="HT410" s="16"/>
      <c r="HU410" s="11"/>
      <c r="HV410" s="12"/>
      <c r="HW410" s="12"/>
      <c r="HX410" s="13"/>
      <c r="HY410" s="14"/>
      <c r="HZ410" s="11"/>
      <c r="IA410" s="11"/>
      <c r="IB410" s="11"/>
      <c r="IC410" s="11"/>
      <c r="ID410" s="11"/>
      <c r="IE410" s="11"/>
      <c r="IF410" s="11"/>
      <c r="IG410" s="11"/>
      <c r="IH410" s="11"/>
      <c r="II410" s="11"/>
      <c r="IJ410" s="11"/>
      <c r="IK410" s="11"/>
      <c r="IL410" s="16"/>
      <c r="IM410" s="16"/>
      <c r="IN410" s="11"/>
      <c r="IO410" s="12"/>
      <c r="IP410" s="12"/>
      <c r="IQ410" s="13"/>
      <c r="IR410" s="14"/>
      <c r="IS410" s="11"/>
      <c r="IT410" s="11"/>
      <c r="IU410" s="11"/>
      <c r="IV410" s="11"/>
      <c r="IW410" s="11"/>
      <c r="IX410" s="11"/>
      <c r="IY410" s="11"/>
      <c r="IZ410" s="11"/>
      <c r="JA410" s="11"/>
      <c r="JB410" s="11"/>
      <c r="JC410" s="11"/>
      <c r="JD410" s="11"/>
      <c r="JE410" s="16"/>
      <c r="JF410" s="16"/>
      <c r="JG410" s="11"/>
      <c r="JH410" s="12"/>
      <c r="JI410" s="12"/>
      <c r="JJ410" s="13"/>
      <c r="JK410" s="14"/>
      <c r="JL410" s="11"/>
      <c r="JM410" s="11"/>
      <c r="JN410" s="11"/>
      <c r="JO410" s="11"/>
      <c r="JP410" s="11"/>
      <c r="JQ410" s="11"/>
      <c r="JR410" s="11"/>
      <c r="JS410" s="11"/>
      <c r="JT410" s="11"/>
      <c r="JU410" s="11"/>
      <c r="JV410" s="11"/>
      <c r="JW410" s="11"/>
      <c r="JX410" s="16"/>
      <c r="JY410" s="16"/>
      <c r="JZ410" s="11"/>
      <c r="KA410" s="12"/>
      <c r="KB410" s="12"/>
      <c r="KC410" s="13"/>
      <c r="KD410" s="14"/>
      <c r="KE410" s="11"/>
      <c r="KF410" s="11"/>
      <c r="KG410" s="11"/>
      <c r="KH410" s="11"/>
      <c r="KI410" s="11"/>
      <c r="KJ410" s="11"/>
      <c r="KK410" s="11"/>
      <c r="KL410" s="11"/>
      <c r="KM410" s="11"/>
      <c r="KN410" s="11"/>
      <c r="KO410" s="11"/>
      <c r="KP410" s="11"/>
      <c r="KQ410" s="16"/>
      <c r="KR410" s="16"/>
      <c r="KS410" s="11"/>
      <c r="KT410" s="12"/>
      <c r="KU410" s="12"/>
      <c r="KV410" s="13"/>
      <c r="KW410" s="14"/>
      <c r="KX410" s="11"/>
      <c r="KY410" s="11"/>
      <c r="KZ410" s="11"/>
      <c r="LA410" s="11"/>
      <c r="LB410" s="11"/>
      <c r="LC410" s="11"/>
      <c r="LD410" s="11"/>
      <c r="LE410" s="11"/>
      <c r="LF410" s="11"/>
      <c r="LG410" s="11"/>
      <c r="LH410" s="11"/>
      <c r="LI410" s="11"/>
      <c r="LJ410" s="16"/>
      <c r="LK410" s="16"/>
      <c r="LL410" s="11"/>
      <c r="LM410" s="12"/>
      <c r="LN410" s="12"/>
      <c r="LO410" s="13"/>
      <c r="LP410" s="14"/>
      <c r="LQ410" s="11"/>
      <c r="LR410" s="11"/>
      <c r="LS410" s="11"/>
      <c r="LT410" s="11"/>
      <c r="LU410" s="11"/>
      <c r="LV410" s="11"/>
      <c r="LW410" s="11"/>
      <c r="LX410" s="11"/>
      <c r="LY410" s="11"/>
      <c r="LZ410" s="11"/>
      <c r="MA410" s="11"/>
      <c r="MB410" s="11"/>
      <c r="MC410" s="16"/>
      <c r="MD410" s="16"/>
      <c r="ME410" s="11"/>
      <c r="MF410" s="12"/>
      <c r="MG410" s="12"/>
      <c r="MH410" s="13"/>
      <c r="MI410" s="14"/>
      <c r="MJ410" s="11"/>
      <c r="MK410" s="11"/>
      <c r="ML410" s="11"/>
      <c r="MM410" s="11"/>
      <c r="MN410" s="11"/>
      <c r="MO410" s="11"/>
      <c r="MP410" s="11"/>
      <c r="MQ410" s="11"/>
      <c r="MR410" s="11"/>
      <c r="MS410" s="11"/>
      <c r="MT410" s="11"/>
      <c r="MU410" s="11"/>
      <c r="MV410" s="16"/>
      <c r="MW410" s="16"/>
      <c r="MX410" s="11"/>
      <c r="MY410" s="12"/>
      <c r="MZ410" s="12"/>
      <c r="NA410" s="13"/>
      <c r="NB410" s="14"/>
      <c r="NC410" s="11"/>
      <c r="ND410" s="11"/>
      <c r="NE410" s="11"/>
      <c r="NF410" s="11"/>
      <c r="NG410" s="11"/>
      <c r="NH410" s="11"/>
      <c r="NI410" s="11"/>
      <c r="NJ410" s="11"/>
      <c r="NK410" s="11"/>
      <c r="NL410" s="11"/>
      <c r="NM410" s="11"/>
      <c r="NN410" s="11"/>
      <c r="NO410" s="16"/>
      <c r="NP410" s="16"/>
      <c r="NQ410" s="11"/>
      <c r="NR410" s="12"/>
      <c r="NS410" s="12"/>
      <c r="NT410" s="13"/>
      <c r="NU410" s="14"/>
      <c r="NV410" s="11"/>
      <c r="NW410" s="11"/>
      <c r="NX410" s="11"/>
      <c r="NY410" s="11"/>
      <c r="NZ410" s="11"/>
      <c r="OA410" s="11"/>
      <c r="OB410" s="11"/>
      <c r="OC410" s="11"/>
      <c r="OD410" s="11"/>
      <c r="OE410" s="11"/>
      <c r="OF410" s="11"/>
      <c r="OG410" s="11"/>
      <c r="OH410" s="16"/>
      <c r="OI410" s="16"/>
      <c r="OJ410" s="11"/>
      <c r="OK410" s="12"/>
      <c r="OL410" s="12"/>
      <c r="OM410" s="13"/>
      <c r="ON410" s="14"/>
      <c r="OO410" s="11"/>
      <c r="OP410" s="11"/>
      <c r="OQ410" s="11"/>
      <c r="OR410" s="11"/>
      <c r="OS410" s="11"/>
      <c r="OT410" s="11"/>
      <c r="OU410" s="11"/>
      <c r="OV410" s="11"/>
      <c r="OW410" s="11"/>
      <c r="OX410" s="11"/>
      <c r="OY410" s="11"/>
      <c r="OZ410" s="11"/>
      <c r="PA410" s="16"/>
      <c r="PB410" s="16"/>
    </row>
    <row r="411" spans="1:418" ht="100" customHeight="1" x14ac:dyDescent="0.75">
      <c r="A411" s="12">
        <v>3832</v>
      </c>
      <c r="B411" s="12" t="s">
        <v>3829</v>
      </c>
      <c r="C411" s="12" t="s">
        <v>7941</v>
      </c>
      <c r="D411" s="26">
        <v>1200</v>
      </c>
      <c r="E411" s="27">
        <v>1256</v>
      </c>
      <c r="F411" s="12" t="s">
        <v>8218</v>
      </c>
      <c r="G411" s="12" t="s">
        <v>8223</v>
      </c>
      <c r="H411" s="12" t="s">
        <v>8245</v>
      </c>
      <c r="I411" s="12">
        <v>1455936335</v>
      </c>
      <c r="J411" s="12">
        <v>1452048335</v>
      </c>
      <c r="K411" s="12" t="b">
        <v>0</v>
      </c>
      <c r="L411" s="12">
        <v>9</v>
      </c>
      <c r="M411" s="12" t="b">
        <v>1</v>
      </c>
      <c r="N411" s="12" t="s">
        <v>8273</v>
      </c>
      <c r="O411" s="12" t="s">
        <v>8274</v>
      </c>
      <c r="P411" s="12">
        <v>105</v>
      </c>
      <c r="Q411" s="12">
        <v>139.56</v>
      </c>
      <c r="R411" s="15">
        <v>42375.114988425921</v>
      </c>
      <c r="S411" s="15">
        <v>42420.114988425921</v>
      </c>
      <c r="T411" s="11"/>
      <c r="U411" s="12"/>
      <c r="V411" s="12"/>
      <c r="W411" s="13"/>
      <c r="X411" s="14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6"/>
      <c r="AL411" s="16"/>
      <c r="AM411" s="11"/>
      <c r="AN411" s="12"/>
      <c r="AO411" s="12"/>
      <c r="AP411" s="13"/>
      <c r="AQ411" s="14"/>
      <c r="AR411" s="11"/>
      <c r="AS411" s="11"/>
      <c r="AT411" s="11"/>
      <c r="AU411" s="11"/>
      <c r="AV411" s="11"/>
      <c r="AW411" s="11"/>
      <c r="AX411" s="11"/>
      <c r="AY411" s="11"/>
      <c r="AZ411" s="11"/>
      <c r="BA411" s="11"/>
      <c r="BB411" s="11"/>
      <c r="BC411" s="11"/>
      <c r="BD411" s="16"/>
      <c r="BE411" s="16"/>
      <c r="BF411" s="11"/>
      <c r="BG411" s="12"/>
      <c r="BH411" s="12"/>
      <c r="BI411" s="13"/>
      <c r="BJ411" s="14"/>
      <c r="BK411" s="11"/>
      <c r="BL411" s="11"/>
      <c r="BM411" s="11"/>
      <c r="BN411" s="11"/>
      <c r="BO411" s="11"/>
      <c r="BP411" s="11"/>
      <c r="BQ411" s="11"/>
      <c r="BR411" s="11"/>
      <c r="BS411" s="11"/>
      <c r="BT411" s="11"/>
      <c r="BU411" s="11"/>
      <c r="BV411" s="11"/>
      <c r="BW411" s="16"/>
      <c r="BX411" s="16"/>
      <c r="BY411" s="11"/>
      <c r="BZ411" s="12"/>
      <c r="CA411" s="12"/>
      <c r="CB411" s="13"/>
      <c r="CC411" s="14"/>
      <c r="CD411" s="11"/>
      <c r="CE411" s="11"/>
      <c r="CF411" s="11"/>
      <c r="CG411" s="11"/>
      <c r="CH411" s="11"/>
      <c r="CI411" s="11"/>
      <c r="CJ411" s="11"/>
      <c r="CK411" s="11"/>
      <c r="CL411" s="11"/>
      <c r="CM411" s="11"/>
      <c r="CN411" s="11"/>
      <c r="CO411" s="11"/>
      <c r="CP411" s="16"/>
      <c r="CQ411" s="16"/>
      <c r="CR411" s="11"/>
      <c r="CS411" s="12"/>
      <c r="CT411" s="12"/>
      <c r="CU411" s="13"/>
      <c r="CV411" s="14"/>
      <c r="CW411" s="11"/>
      <c r="CX411" s="11"/>
      <c r="CY411" s="11"/>
      <c r="CZ411" s="11"/>
      <c r="DA411" s="11"/>
      <c r="DB411" s="11"/>
      <c r="DC411" s="11"/>
      <c r="DD411" s="11"/>
      <c r="DE411" s="11"/>
      <c r="DF411" s="11"/>
      <c r="DG411" s="11"/>
      <c r="DH411" s="11"/>
      <c r="DI411" s="16"/>
      <c r="DJ411" s="16"/>
      <c r="DK411" s="11"/>
      <c r="DL411" s="12"/>
      <c r="DM411" s="12"/>
      <c r="DN411" s="13"/>
      <c r="DO411" s="14"/>
      <c r="DP411" s="11"/>
      <c r="DQ411" s="11"/>
      <c r="DR411" s="11"/>
      <c r="DS411" s="11"/>
      <c r="DT411" s="11"/>
      <c r="DU411" s="11"/>
      <c r="DV411" s="11"/>
      <c r="DW411" s="11"/>
      <c r="DX411" s="11"/>
      <c r="DY411" s="11"/>
      <c r="DZ411" s="11"/>
      <c r="EA411" s="11"/>
      <c r="EB411" s="16"/>
      <c r="EC411" s="16"/>
      <c r="ED411" s="11"/>
      <c r="EE411" s="12"/>
      <c r="EF411" s="12"/>
      <c r="EG411" s="13"/>
      <c r="EH411" s="14"/>
      <c r="EI411" s="11"/>
      <c r="EJ411" s="11"/>
      <c r="EK411" s="11"/>
      <c r="EL411" s="11"/>
      <c r="EM411" s="11"/>
      <c r="EN411" s="11"/>
      <c r="EO411" s="11"/>
      <c r="EP411" s="11"/>
      <c r="EQ411" s="11"/>
      <c r="ER411" s="11"/>
      <c r="ES411" s="11"/>
      <c r="ET411" s="11"/>
      <c r="EU411" s="16"/>
      <c r="EV411" s="16"/>
      <c r="EW411" s="11"/>
      <c r="EX411" s="12"/>
      <c r="EY411" s="12"/>
      <c r="EZ411" s="13"/>
      <c r="FA411" s="14"/>
      <c r="FB411" s="11"/>
      <c r="FC411" s="11"/>
      <c r="FD411" s="11"/>
      <c r="FE411" s="11"/>
      <c r="FF411" s="11"/>
      <c r="FG411" s="11"/>
      <c r="FH411" s="11"/>
      <c r="FI411" s="11"/>
      <c r="FJ411" s="11"/>
      <c r="FK411" s="11"/>
      <c r="FL411" s="11"/>
      <c r="FM411" s="11"/>
      <c r="FN411" s="16"/>
      <c r="FO411" s="16"/>
      <c r="FP411" s="11"/>
      <c r="FQ411" s="12"/>
      <c r="FR411" s="12"/>
      <c r="FS411" s="13"/>
      <c r="FT411" s="14"/>
      <c r="FU411" s="11"/>
      <c r="FV411" s="11"/>
      <c r="FW411" s="11"/>
      <c r="FX411" s="11"/>
      <c r="FY411" s="11"/>
      <c r="FZ411" s="11"/>
      <c r="GA411" s="11"/>
      <c r="GB411" s="11"/>
      <c r="GC411" s="11"/>
      <c r="GD411" s="11"/>
      <c r="GE411" s="11"/>
      <c r="GF411" s="11"/>
      <c r="GG411" s="16"/>
      <c r="GH411" s="16"/>
      <c r="GI411" s="11"/>
      <c r="GJ411" s="12"/>
      <c r="GK411" s="12"/>
      <c r="GL411" s="13"/>
      <c r="GM411" s="14"/>
      <c r="GN411" s="11"/>
      <c r="GO411" s="11"/>
      <c r="GP411" s="11"/>
      <c r="GQ411" s="11"/>
      <c r="GR411" s="11"/>
      <c r="GS411" s="11"/>
      <c r="GT411" s="11"/>
      <c r="GU411" s="11"/>
      <c r="GV411" s="11"/>
      <c r="GW411" s="11"/>
      <c r="GX411" s="11"/>
      <c r="GY411" s="11"/>
      <c r="GZ411" s="16"/>
      <c r="HA411" s="16"/>
      <c r="HB411" s="11"/>
      <c r="HC411" s="12"/>
      <c r="HD411" s="12"/>
      <c r="HE411" s="13"/>
      <c r="HF411" s="14"/>
      <c r="HG411" s="11"/>
      <c r="HH411" s="11"/>
      <c r="HI411" s="11"/>
      <c r="HJ411" s="11"/>
      <c r="HK411" s="11"/>
      <c r="HL411" s="11"/>
      <c r="HM411" s="11"/>
      <c r="HN411" s="11"/>
      <c r="HO411" s="11"/>
      <c r="HP411" s="11"/>
      <c r="HQ411" s="11"/>
      <c r="HR411" s="11"/>
      <c r="HS411" s="16"/>
      <c r="HT411" s="16"/>
      <c r="HU411" s="11"/>
      <c r="HV411" s="12"/>
      <c r="HW411" s="12"/>
      <c r="HX411" s="13"/>
      <c r="HY411" s="14"/>
      <c r="HZ411" s="11"/>
      <c r="IA411" s="11"/>
      <c r="IB411" s="11"/>
      <c r="IC411" s="11"/>
      <c r="ID411" s="11"/>
      <c r="IE411" s="11"/>
      <c r="IF411" s="11"/>
      <c r="IG411" s="11"/>
      <c r="IH411" s="11"/>
      <c r="II411" s="11"/>
      <c r="IJ411" s="11"/>
      <c r="IK411" s="11"/>
      <c r="IL411" s="16"/>
      <c r="IM411" s="16"/>
      <c r="IN411" s="11"/>
      <c r="IO411" s="12"/>
      <c r="IP411" s="12"/>
      <c r="IQ411" s="13"/>
      <c r="IR411" s="14"/>
      <c r="IS411" s="11"/>
      <c r="IT411" s="11"/>
      <c r="IU411" s="11"/>
      <c r="IV411" s="11"/>
      <c r="IW411" s="11"/>
      <c r="IX411" s="11"/>
      <c r="IY411" s="11"/>
      <c r="IZ411" s="11"/>
      <c r="JA411" s="11"/>
      <c r="JB411" s="11"/>
      <c r="JC411" s="11"/>
      <c r="JD411" s="11"/>
      <c r="JE411" s="16"/>
      <c r="JF411" s="16"/>
      <c r="JG411" s="11"/>
      <c r="JH411" s="12"/>
      <c r="JI411" s="12"/>
      <c r="JJ411" s="13"/>
      <c r="JK411" s="14"/>
      <c r="JL411" s="11"/>
      <c r="JM411" s="11"/>
      <c r="JN411" s="11"/>
      <c r="JO411" s="11"/>
      <c r="JP411" s="11"/>
      <c r="JQ411" s="11"/>
      <c r="JR411" s="11"/>
      <c r="JS411" s="11"/>
      <c r="JT411" s="11"/>
      <c r="JU411" s="11"/>
      <c r="JV411" s="11"/>
      <c r="JW411" s="11"/>
      <c r="JX411" s="16"/>
      <c r="JY411" s="16"/>
      <c r="JZ411" s="11"/>
      <c r="KA411" s="12"/>
      <c r="KB411" s="12"/>
      <c r="KC411" s="13"/>
      <c r="KD411" s="14"/>
      <c r="KE411" s="11"/>
      <c r="KF411" s="11"/>
      <c r="KG411" s="11"/>
      <c r="KH411" s="11"/>
      <c r="KI411" s="11"/>
      <c r="KJ411" s="11"/>
      <c r="KK411" s="11"/>
      <c r="KL411" s="11"/>
      <c r="KM411" s="11"/>
      <c r="KN411" s="11"/>
      <c r="KO411" s="11"/>
      <c r="KP411" s="11"/>
      <c r="KQ411" s="16"/>
      <c r="KR411" s="16"/>
      <c r="KS411" s="11"/>
      <c r="KT411" s="12"/>
      <c r="KU411" s="12"/>
      <c r="KV411" s="13"/>
      <c r="KW411" s="14"/>
      <c r="KX411" s="11"/>
      <c r="KY411" s="11"/>
      <c r="KZ411" s="11"/>
      <c r="LA411" s="11"/>
      <c r="LB411" s="11"/>
      <c r="LC411" s="11"/>
      <c r="LD411" s="11"/>
      <c r="LE411" s="11"/>
      <c r="LF411" s="11"/>
      <c r="LG411" s="11"/>
      <c r="LH411" s="11"/>
      <c r="LI411" s="11"/>
      <c r="LJ411" s="16"/>
      <c r="LK411" s="16"/>
      <c r="LL411" s="11"/>
      <c r="LM411" s="12"/>
      <c r="LN411" s="12"/>
      <c r="LO411" s="13"/>
      <c r="LP411" s="14"/>
      <c r="LQ411" s="11"/>
      <c r="LR411" s="11"/>
      <c r="LS411" s="11"/>
      <c r="LT411" s="11"/>
      <c r="LU411" s="11"/>
      <c r="LV411" s="11"/>
      <c r="LW411" s="11"/>
      <c r="LX411" s="11"/>
      <c r="LY411" s="11"/>
      <c r="LZ411" s="11"/>
      <c r="MA411" s="11"/>
      <c r="MB411" s="11"/>
      <c r="MC411" s="16"/>
      <c r="MD411" s="16"/>
      <c r="ME411" s="11"/>
      <c r="MF411" s="12"/>
      <c r="MG411" s="12"/>
      <c r="MH411" s="13"/>
      <c r="MI411" s="14"/>
      <c r="MJ411" s="11"/>
      <c r="MK411" s="11"/>
      <c r="ML411" s="11"/>
      <c r="MM411" s="11"/>
      <c r="MN411" s="11"/>
      <c r="MO411" s="11"/>
      <c r="MP411" s="11"/>
      <c r="MQ411" s="11"/>
      <c r="MR411" s="11"/>
      <c r="MS411" s="11"/>
      <c r="MT411" s="11"/>
      <c r="MU411" s="11"/>
      <c r="MV411" s="16"/>
      <c r="MW411" s="16"/>
      <c r="MX411" s="11"/>
      <c r="MY411" s="12"/>
      <c r="MZ411" s="12"/>
      <c r="NA411" s="13"/>
      <c r="NB411" s="14"/>
      <c r="NC411" s="11"/>
      <c r="ND411" s="11"/>
      <c r="NE411" s="11"/>
      <c r="NF411" s="11"/>
      <c r="NG411" s="11"/>
      <c r="NH411" s="11"/>
      <c r="NI411" s="11"/>
      <c r="NJ411" s="11"/>
      <c r="NK411" s="11"/>
      <c r="NL411" s="11"/>
      <c r="NM411" s="11"/>
      <c r="NN411" s="11"/>
      <c r="NO411" s="16"/>
      <c r="NP411" s="16"/>
      <c r="NQ411" s="11"/>
      <c r="NR411" s="12"/>
      <c r="NS411" s="12"/>
      <c r="NT411" s="13"/>
      <c r="NU411" s="14"/>
      <c r="NV411" s="11"/>
      <c r="NW411" s="11"/>
      <c r="NX411" s="11"/>
      <c r="NY411" s="11"/>
      <c r="NZ411" s="11"/>
      <c r="OA411" s="11"/>
      <c r="OB411" s="11"/>
      <c r="OC411" s="11"/>
      <c r="OD411" s="11"/>
      <c r="OE411" s="11"/>
      <c r="OF411" s="11"/>
      <c r="OG411" s="11"/>
      <c r="OH411" s="16"/>
      <c r="OI411" s="16"/>
      <c r="OJ411" s="11"/>
      <c r="OK411" s="12"/>
      <c r="OL411" s="12"/>
      <c r="OM411" s="13"/>
      <c r="ON411" s="14"/>
      <c r="OO411" s="11"/>
      <c r="OP411" s="11"/>
      <c r="OQ411" s="11"/>
      <c r="OR411" s="11"/>
      <c r="OS411" s="11"/>
      <c r="OT411" s="11"/>
      <c r="OU411" s="11"/>
      <c r="OV411" s="11"/>
      <c r="OW411" s="11"/>
      <c r="OX411" s="11"/>
      <c r="OY411" s="11"/>
      <c r="OZ411" s="11"/>
      <c r="PA411" s="16"/>
      <c r="PB411" s="16"/>
    </row>
    <row r="412" spans="1:418" ht="100" customHeight="1" x14ac:dyDescent="0.75">
      <c r="A412" s="12">
        <v>3836</v>
      </c>
      <c r="B412" s="12" t="s">
        <v>3833</v>
      </c>
      <c r="C412" s="12" t="s">
        <v>7945</v>
      </c>
      <c r="D412" s="26">
        <v>800</v>
      </c>
      <c r="E412" s="27">
        <v>900</v>
      </c>
      <c r="F412" s="12" t="s">
        <v>8218</v>
      </c>
      <c r="G412" s="12" t="s">
        <v>8223</v>
      </c>
      <c r="H412" s="12" t="s">
        <v>8245</v>
      </c>
      <c r="I412" s="12">
        <v>1470197340</v>
      </c>
      <c r="J412" s="12">
        <v>1467497652</v>
      </c>
      <c r="K412" s="12" t="b">
        <v>0</v>
      </c>
      <c r="L412" s="12">
        <v>14</v>
      </c>
      <c r="M412" s="12" t="b">
        <v>1</v>
      </c>
      <c r="N412" s="12" t="s">
        <v>8273</v>
      </c>
      <c r="O412" s="12" t="s">
        <v>8274</v>
      </c>
      <c r="P412" s="12">
        <v>113</v>
      </c>
      <c r="Q412" s="12">
        <v>64.290000000000006</v>
      </c>
      <c r="R412" s="15">
        <v>42553.926527777774</v>
      </c>
      <c r="S412" s="15">
        <v>42585.172916666663</v>
      </c>
      <c r="T412" s="11"/>
      <c r="U412" s="12"/>
      <c r="V412" s="12"/>
      <c r="W412" s="13"/>
      <c r="X412" s="14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6"/>
      <c r="AL412" s="16"/>
      <c r="AM412" s="11"/>
      <c r="AN412" s="12"/>
      <c r="AO412" s="12"/>
      <c r="AP412" s="13"/>
      <c r="AQ412" s="14"/>
      <c r="AR412" s="11"/>
      <c r="AS412" s="11"/>
      <c r="AT412" s="11"/>
      <c r="AU412" s="11"/>
      <c r="AV412" s="11"/>
      <c r="AW412" s="11"/>
      <c r="AX412" s="11"/>
      <c r="AY412" s="11"/>
      <c r="AZ412" s="11"/>
      <c r="BA412" s="11"/>
      <c r="BB412" s="11"/>
      <c r="BC412" s="11"/>
      <c r="BD412" s="16"/>
      <c r="BE412" s="16"/>
      <c r="BF412" s="11"/>
      <c r="BG412" s="12"/>
      <c r="BH412" s="12"/>
      <c r="BI412" s="13"/>
      <c r="BJ412" s="14"/>
      <c r="BK412" s="11"/>
      <c r="BL412" s="11"/>
      <c r="BM412" s="11"/>
      <c r="BN412" s="11"/>
      <c r="BO412" s="11"/>
      <c r="BP412" s="11"/>
      <c r="BQ412" s="11"/>
      <c r="BR412" s="11"/>
      <c r="BS412" s="11"/>
      <c r="BT412" s="11"/>
      <c r="BU412" s="11"/>
      <c r="BV412" s="11"/>
      <c r="BW412" s="16"/>
      <c r="BX412" s="16"/>
      <c r="BY412" s="11"/>
      <c r="BZ412" s="12"/>
      <c r="CA412" s="12"/>
      <c r="CB412" s="13"/>
      <c r="CC412" s="14"/>
      <c r="CD412" s="11"/>
      <c r="CE412" s="11"/>
      <c r="CF412" s="11"/>
      <c r="CG412" s="11"/>
      <c r="CH412" s="11"/>
      <c r="CI412" s="11"/>
      <c r="CJ412" s="11"/>
      <c r="CK412" s="11"/>
      <c r="CL412" s="11"/>
      <c r="CM412" s="11"/>
      <c r="CN412" s="11"/>
      <c r="CO412" s="11"/>
      <c r="CP412" s="16"/>
      <c r="CQ412" s="16"/>
      <c r="CR412" s="11"/>
      <c r="CS412" s="12"/>
      <c r="CT412" s="12"/>
      <c r="CU412" s="13"/>
      <c r="CV412" s="14"/>
      <c r="CW412" s="11"/>
      <c r="CX412" s="11"/>
      <c r="CY412" s="11"/>
      <c r="CZ412" s="11"/>
      <c r="DA412" s="11"/>
      <c r="DB412" s="11"/>
      <c r="DC412" s="11"/>
      <c r="DD412" s="11"/>
      <c r="DE412" s="11"/>
      <c r="DF412" s="11"/>
      <c r="DG412" s="11"/>
      <c r="DH412" s="11"/>
      <c r="DI412" s="16"/>
      <c r="DJ412" s="16"/>
      <c r="DK412" s="11"/>
      <c r="DL412" s="12"/>
      <c r="DM412" s="12"/>
      <c r="DN412" s="13"/>
      <c r="DO412" s="14"/>
      <c r="DP412" s="11"/>
      <c r="DQ412" s="11"/>
      <c r="DR412" s="11"/>
      <c r="DS412" s="11"/>
      <c r="DT412" s="11"/>
      <c r="DU412" s="11"/>
      <c r="DV412" s="11"/>
      <c r="DW412" s="11"/>
      <c r="DX412" s="11"/>
      <c r="DY412" s="11"/>
      <c r="DZ412" s="11"/>
      <c r="EA412" s="11"/>
      <c r="EB412" s="16"/>
      <c r="EC412" s="16"/>
      <c r="ED412" s="11"/>
      <c r="EE412" s="12"/>
      <c r="EF412" s="12"/>
      <c r="EG412" s="13"/>
      <c r="EH412" s="14"/>
      <c r="EI412" s="11"/>
      <c r="EJ412" s="11"/>
      <c r="EK412" s="11"/>
      <c r="EL412" s="11"/>
      <c r="EM412" s="11"/>
      <c r="EN412" s="11"/>
      <c r="EO412" s="11"/>
      <c r="EP412" s="11"/>
      <c r="EQ412" s="11"/>
      <c r="ER412" s="11"/>
      <c r="ES412" s="11"/>
      <c r="ET412" s="11"/>
      <c r="EU412" s="16"/>
      <c r="EV412" s="16"/>
      <c r="EW412" s="11"/>
      <c r="EX412" s="12"/>
      <c r="EY412" s="12"/>
      <c r="EZ412" s="13"/>
      <c r="FA412" s="14"/>
      <c r="FB412" s="11"/>
      <c r="FC412" s="11"/>
      <c r="FD412" s="11"/>
      <c r="FE412" s="11"/>
      <c r="FF412" s="11"/>
      <c r="FG412" s="11"/>
      <c r="FH412" s="11"/>
      <c r="FI412" s="11"/>
      <c r="FJ412" s="11"/>
      <c r="FK412" s="11"/>
      <c r="FL412" s="11"/>
      <c r="FM412" s="11"/>
      <c r="FN412" s="16"/>
      <c r="FO412" s="16"/>
      <c r="FP412" s="11"/>
      <c r="FQ412" s="12"/>
      <c r="FR412" s="12"/>
      <c r="FS412" s="13"/>
      <c r="FT412" s="14"/>
      <c r="FU412" s="11"/>
      <c r="FV412" s="11"/>
      <c r="FW412" s="11"/>
      <c r="FX412" s="11"/>
      <c r="FY412" s="11"/>
      <c r="FZ412" s="11"/>
      <c r="GA412" s="11"/>
      <c r="GB412" s="11"/>
      <c r="GC412" s="11"/>
      <c r="GD412" s="11"/>
      <c r="GE412" s="11"/>
      <c r="GF412" s="11"/>
      <c r="GG412" s="16"/>
      <c r="GH412" s="16"/>
      <c r="GI412" s="11"/>
      <c r="GJ412" s="12"/>
      <c r="GK412" s="12"/>
      <c r="GL412" s="13"/>
      <c r="GM412" s="14"/>
      <c r="GN412" s="11"/>
      <c r="GO412" s="11"/>
      <c r="GP412" s="11"/>
      <c r="GQ412" s="11"/>
      <c r="GR412" s="11"/>
      <c r="GS412" s="11"/>
      <c r="GT412" s="11"/>
      <c r="GU412" s="11"/>
      <c r="GV412" s="11"/>
      <c r="GW412" s="11"/>
      <c r="GX412" s="11"/>
      <c r="GY412" s="11"/>
      <c r="GZ412" s="16"/>
      <c r="HA412" s="16"/>
      <c r="HB412" s="11"/>
      <c r="HC412" s="12"/>
      <c r="HD412" s="12"/>
      <c r="HE412" s="13"/>
      <c r="HF412" s="14"/>
      <c r="HG412" s="11"/>
      <c r="HH412" s="11"/>
      <c r="HI412" s="11"/>
      <c r="HJ412" s="11"/>
      <c r="HK412" s="11"/>
      <c r="HL412" s="11"/>
      <c r="HM412" s="11"/>
      <c r="HN412" s="11"/>
      <c r="HO412" s="11"/>
      <c r="HP412" s="11"/>
      <c r="HQ412" s="11"/>
      <c r="HR412" s="11"/>
      <c r="HS412" s="16"/>
      <c r="HT412" s="16"/>
      <c r="HU412" s="11"/>
      <c r="HV412" s="12"/>
      <c r="HW412" s="12"/>
      <c r="HX412" s="13"/>
      <c r="HY412" s="14"/>
      <c r="HZ412" s="11"/>
      <c r="IA412" s="11"/>
      <c r="IB412" s="11"/>
      <c r="IC412" s="11"/>
      <c r="ID412" s="11"/>
      <c r="IE412" s="11"/>
      <c r="IF412" s="11"/>
      <c r="IG412" s="11"/>
      <c r="IH412" s="11"/>
      <c r="II412" s="11"/>
      <c r="IJ412" s="11"/>
      <c r="IK412" s="11"/>
      <c r="IL412" s="16"/>
      <c r="IM412" s="16"/>
      <c r="IN412" s="11"/>
      <c r="IO412" s="12"/>
      <c r="IP412" s="12"/>
      <c r="IQ412" s="13"/>
      <c r="IR412" s="14"/>
      <c r="IS412" s="11"/>
      <c r="IT412" s="11"/>
      <c r="IU412" s="11"/>
      <c r="IV412" s="11"/>
      <c r="IW412" s="11"/>
      <c r="IX412" s="11"/>
      <c r="IY412" s="11"/>
      <c r="IZ412" s="11"/>
      <c r="JA412" s="11"/>
      <c r="JB412" s="11"/>
      <c r="JC412" s="11"/>
      <c r="JD412" s="11"/>
      <c r="JE412" s="16"/>
      <c r="JF412" s="16"/>
      <c r="JG412" s="11"/>
      <c r="JH412" s="12"/>
      <c r="JI412" s="12"/>
      <c r="JJ412" s="13"/>
      <c r="JK412" s="14"/>
      <c r="JL412" s="11"/>
      <c r="JM412" s="11"/>
      <c r="JN412" s="11"/>
      <c r="JO412" s="11"/>
      <c r="JP412" s="11"/>
      <c r="JQ412" s="11"/>
      <c r="JR412" s="11"/>
      <c r="JS412" s="11"/>
      <c r="JT412" s="11"/>
      <c r="JU412" s="11"/>
      <c r="JV412" s="11"/>
      <c r="JW412" s="11"/>
      <c r="JX412" s="16"/>
      <c r="JY412" s="16"/>
      <c r="JZ412" s="11"/>
      <c r="KA412" s="12"/>
      <c r="KB412" s="12"/>
      <c r="KC412" s="13"/>
      <c r="KD412" s="14"/>
      <c r="KE412" s="11"/>
      <c r="KF412" s="11"/>
      <c r="KG412" s="11"/>
      <c r="KH412" s="11"/>
      <c r="KI412" s="11"/>
      <c r="KJ412" s="11"/>
      <c r="KK412" s="11"/>
      <c r="KL412" s="11"/>
      <c r="KM412" s="11"/>
      <c r="KN412" s="11"/>
      <c r="KO412" s="11"/>
      <c r="KP412" s="11"/>
      <c r="KQ412" s="16"/>
      <c r="KR412" s="16"/>
      <c r="KS412" s="11"/>
      <c r="KT412" s="12"/>
      <c r="KU412" s="12"/>
      <c r="KV412" s="13"/>
      <c r="KW412" s="14"/>
      <c r="KX412" s="11"/>
      <c r="KY412" s="11"/>
      <c r="KZ412" s="11"/>
      <c r="LA412" s="11"/>
      <c r="LB412" s="11"/>
      <c r="LC412" s="11"/>
      <c r="LD412" s="11"/>
      <c r="LE412" s="11"/>
      <c r="LF412" s="11"/>
      <c r="LG412" s="11"/>
      <c r="LH412" s="11"/>
      <c r="LI412" s="11"/>
      <c r="LJ412" s="16"/>
      <c r="LK412" s="16"/>
      <c r="LL412" s="11"/>
      <c r="LM412" s="12"/>
      <c r="LN412" s="12"/>
      <c r="LO412" s="13"/>
      <c r="LP412" s="14"/>
      <c r="LQ412" s="11"/>
      <c r="LR412" s="11"/>
      <c r="LS412" s="11"/>
      <c r="LT412" s="11"/>
      <c r="LU412" s="11"/>
      <c r="LV412" s="11"/>
      <c r="LW412" s="11"/>
      <c r="LX412" s="11"/>
      <c r="LY412" s="11"/>
      <c r="LZ412" s="11"/>
      <c r="MA412" s="11"/>
      <c r="MB412" s="11"/>
      <c r="MC412" s="16"/>
      <c r="MD412" s="16"/>
      <c r="ME412" s="11"/>
      <c r="MF412" s="12"/>
      <c r="MG412" s="12"/>
      <c r="MH412" s="13"/>
      <c r="MI412" s="14"/>
      <c r="MJ412" s="11"/>
      <c r="MK412" s="11"/>
      <c r="ML412" s="11"/>
      <c r="MM412" s="11"/>
      <c r="MN412" s="11"/>
      <c r="MO412" s="11"/>
      <c r="MP412" s="11"/>
      <c r="MQ412" s="11"/>
      <c r="MR412" s="11"/>
      <c r="MS412" s="11"/>
      <c r="MT412" s="11"/>
      <c r="MU412" s="11"/>
      <c r="MV412" s="16"/>
      <c r="MW412" s="16"/>
      <c r="MX412" s="11"/>
      <c r="MY412" s="12"/>
      <c r="MZ412" s="12"/>
      <c r="NA412" s="13"/>
      <c r="NB412" s="14"/>
      <c r="NC412" s="11"/>
      <c r="ND412" s="11"/>
      <c r="NE412" s="11"/>
      <c r="NF412" s="11"/>
      <c r="NG412" s="11"/>
      <c r="NH412" s="11"/>
      <c r="NI412" s="11"/>
      <c r="NJ412" s="11"/>
      <c r="NK412" s="11"/>
      <c r="NL412" s="11"/>
      <c r="NM412" s="11"/>
      <c r="NN412" s="11"/>
      <c r="NO412" s="16"/>
      <c r="NP412" s="16"/>
      <c r="NQ412" s="11"/>
      <c r="NR412" s="12"/>
      <c r="NS412" s="12"/>
      <c r="NT412" s="13"/>
      <c r="NU412" s="14"/>
      <c r="NV412" s="11"/>
      <c r="NW412" s="11"/>
      <c r="NX412" s="11"/>
      <c r="NY412" s="11"/>
      <c r="NZ412" s="11"/>
      <c r="OA412" s="11"/>
      <c r="OB412" s="11"/>
      <c r="OC412" s="11"/>
      <c r="OD412" s="11"/>
      <c r="OE412" s="11"/>
      <c r="OF412" s="11"/>
      <c r="OG412" s="11"/>
      <c r="OH412" s="16"/>
      <c r="OI412" s="16"/>
      <c r="OJ412" s="11"/>
      <c r="OK412" s="12"/>
      <c r="OL412" s="12"/>
      <c r="OM412" s="13"/>
      <c r="ON412" s="14"/>
      <c r="OO412" s="11"/>
      <c r="OP412" s="11"/>
      <c r="OQ412" s="11"/>
      <c r="OR412" s="11"/>
      <c r="OS412" s="11"/>
      <c r="OT412" s="11"/>
      <c r="OU412" s="11"/>
      <c r="OV412" s="11"/>
      <c r="OW412" s="11"/>
      <c r="OX412" s="11"/>
      <c r="OY412" s="11"/>
      <c r="OZ412" s="11"/>
      <c r="PA412" s="16"/>
      <c r="PB412" s="16"/>
    </row>
    <row r="413" spans="1:418" ht="100" customHeight="1" x14ac:dyDescent="0.75">
      <c r="A413" s="12">
        <v>3839</v>
      </c>
      <c r="B413" s="12" t="s">
        <v>3836</v>
      </c>
      <c r="C413" s="12" t="s">
        <v>7948</v>
      </c>
      <c r="D413" s="26">
        <v>2000</v>
      </c>
      <c r="E413" s="27">
        <v>2025</v>
      </c>
      <c r="F413" s="12" t="s">
        <v>8218</v>
      </c>
      <c r="G413" s="12" t="s">
        <v>8223</v>
      </c>
      <c r="H413" s="12" t="s">
        <v>8245</v>
      </c>
      <c r="I413" s="12">
        <v>1438226724</v>
      </c>
      <c r="J413" s="12">
        <v>1433042724</v>
      </c>
      <c r="K413" s="12" t="b">
        <v>0</v>
      </c>
      <c r="L413" s="12">
        <v>32</v>
      </c>
      <c r="M413" s="12" t="b">
        <v>1</v>
      </c>
      <c r="N413" s="12" t="s">
        <v>8273</v>
      </c>
      <c r="O413" s="12" t="s">
        <v>8274</v>
      </c>
      <c r="P413" s="12">
        <v>101</v>
      </c>
      <c r="Q413" s="12">
        <v>63.28</v>
      </c>
      <c r="R413" s="15">
        <v>42155.142638888887</v>
      </c>
      <c r="S413" s="15">
        <v>42215.142638888887</v>
      </c>
      <c r="T413" s="11"/>
      <c r="U413" s="12"/>
      <c r="V413" s="12"/>
      <c r="W413" s="13"/>
      <c r="X413" s="14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6"/>
      <c r="AL413" s="16"/>
      <c r="AM413" s="11"/>
      <c r="AN413" s="12"/>
      <c r="AO413" s="12"/>
      <c r="AP413" s="13"/>
      <c r="AQ413" s="14"/>
      <c r="AR413" s="11"/>
      <c r="AS413" s="11"/>
      <c r="AT413" s="11"/>
      <c r="AU413" s="11"/>
      <c r="AV413" s="11"/>
      <c r="AW413" s="11"/>
      <c r="AX413" s="11"/>
      <c r="AY413" s="11"/>
      <c r="AZ413" s="11"/>
      <c r="BA413" s="11"/>
      <c r="BB413" s="11"/>
      <c r="BC413" s="11"/>
      <c r="BD413" s="16"/>
      <c r="BE413" s="16"/>
      <c r="BF413" s="11"/>
      <c r="BG413" s="12"/>
      <c r="BH413" s="12"/>
      <c r="BI413" s="13"/>
      <c r="BJ413" s="14"/>
      <c r="BK413" s="11"/>
      <c r="BL413" s="11"/>
      <c r="BM413" s="11"/>
      <c r="BN413" s="11"/>
      <c r="BO413" s="11"/>
      <c r="BP413" s="11"/>
      <c r="BQ413" s="11"/>
      <c r="BR413" s="11"/>
      <c r="BS413" s="11"/>
      <c r="BT413" s="11"/>
      <c r="BU413" s="11"/>
      <c r="BV413" s="11"/>
      <c r="BW413" s="16"/>
      <c r="BX413" s="16"/>
      <c r="BY413" s="11"/>
      <c r="BZ413" s="12"/>
      <c r="CA413" s="12"/>
      <c r="CB413" s="13"/>
      <c r="CC413" s="14"/>
      <c r="CD413" s="11"/>
      <c r="CE413" s="11"/>
      <c r="CF413" s="11"/>
      <c r="CG413" s="11"/>
      <c r="CH413" s="11"/>
      <c r="CI413" s="11"/>
      <c r="CJ413" s="11"/>
      <c r="CK413" s="11"/>
      <c r="CL413" s="11"/>
      <c r="CM413" s="11"/>
      <c r="CN413" s="11"/>
      <c r="CO413" s="11"/>
      <c r="CP413" s="16"/>
      <c r="CQ413" s="16"/>
      <c r="CR413" s="11"/>
      <c r="CS413" s="12"/>
      <c r="CT413" s="12"/>
      <c r="CU413" s="13"/>
      <c r="CV413" s="14"/>
      <c r="CW413" s="11"/>
      <c r="CX413" s="11"/>
      <c r="CY413" s="11"/>
      <c r="CZ413" s="11"/>
      <c r="DA413" s="11"/>
      <c r="DB413" s="11"/>
      <c r="DC413" s="11"/>
      <c r="DD413" s="11"/>
      <c r="DE413" s="11"/>
      <c r="DF413" s="11"/>
      <c r="DG413" s="11"/>
      <c r="DH413" s="11"/>
      <c r="DI413" s="16"/>
      <c r="DJ413" s="16"/>
      <c r="DK413" s="11"/>
      <c r="DL413" s="12"/>
      <c r="DM413" s="12"/>
      <c r="DN413" s="13"/>
      <c r="DO413" s="14"/>
      <c r="DP413" s="11"/>
      <c r="DQ413" s="11"/>
      <c r="DR413" s="11"/>
      <c r="DS413" s="11"/>
      <c r="DT413" s="11"/>
      <c r="DU413" s="11"/>
      <c r="DV413" s="11"/>
      <c r="DW413" s="11"/>
      <c r="DX413" s="11"/>
      <c r="DY413" s="11"/>
      <c r="DZ413" s="11"/>
      <c r="EA413" s="11"/>
      <c r="EB413" s="16"/>
      <c r="EC413" s="16"/>
      <c r="ED413" s="11"/>
      <c r="EE413" s="12"/>
      <c r="EF413" s="12"/>
      <c r="EG413" s="13"/>
      <c r="EH413" s="14"/>
      <c r="EI413" s="11"/>
      <c r="EJ413" s="11"/>
      <c r="EK413" s="11"/>
      <c r="EL413" s="11"/>
      <c r="EM413" s="11"/>
      <c r="EN413" s="11"/>
      <c r="EO413" s="11"/>
      <c r="EP413" s="11"/>
      <c r="EQ413" s="11"/>
      <c r="ER413" s="11"/>
      <c r="ES413" s="11"/>
      <c r="ET413" s="11"/>
      <c r="EU413" s="16"/>
      <c r="EV413" s="16"/>
      <c r="EW413" s="11"/>
      <c r="EX413" s="12"/>
      <c r="EY413" s="12"/>
      <c r="EZ413" s="13"/>
      <c r="FA413" s="14"/>
      <c r="FB413" s="11"/>
      <c r="FC413" s="11"/>
      <c r="FD413" s="11"/>
      <c r="FE413" s="11"/>
      <c r="FF413" s="11"/>
      <c r="FG413" s="11"/>
      <c r="FH413" s="11"/>
      <c r="FI413" s="11"/>
      <c r="FJ413" s="11"/>
      <c r="FK413" s="11"/>
      <c r="FL413" s="11"/>
      <c r="FM413" s="11"/>
      <c r="FN413" s="16"/>
      <c r="FO413" s="16"/>
      <c r="FP413" s="11"/>
      <c r="FQ413" s="12"/>
      <c r="FR413" s="12"/>
      <c r="FS413" s="13"/>
      <c r="FT413" s="14"/>
      <c r="FU413" s="11"/>
      <c r="FV413" s="11"/>
      <c r="FW413" s="11"/>
      <c r="FX413" s="11"/>
      <c r="FY413" s="11"/>
      <c r="FZ413" s="11"/>
      <c r="GA413" s="11"/>
      <c r="GB413" s="11"/>
      <c r="GC413" s="11"/>
      <c r="GD413" s="11"/>
      <c r="GE413" s="11"/>
      <c r="GF413" s="11"/>
      <c r="GG413" s="16"/>
      <c r="GH413" s="16"/>
      <c r="GI413" s="11"/>
      <c r="GJ413" s="12"/>
      <c r="GK413" s="12"/>
      <c r="GL413" s="13"/>
      <c r="GM413" s="14"/>
      <c r="GN413" s="11"/>
      <c r="GO413" s="11"/>
      <c r="GP413" s="11"/>
      <c r="GQ413" s="11"/>
      <c r="GR413" s="11"/>
      <c r="GS413" s="11"/>
      <c r="GT413" s="11"/>
      <c r="GU413" s="11"/>
      <c r="GV413" s="11"/>
      <c r="GW413" s="11"/>
      <c r="GX413" s="11"/>
      <c r="GY413" s="11"/>
      <c r="GZ413" s="16"/>
      <c r="HA413" s="16"/>
      <c r="HB413" s="11"/>
      <c r="HC413" s="12"/>
      <c r="HD413" s="12"/>
      <c r="HE413" s="13"/>
      <c r="HF413" s="14"/>
      <c r="HG413" s="11"/>
      <c r="HH413" s="11"/>
      <c r="HI413" s="11"/>
      <c r="HJ413" s="11"/>
      <c r="HK413" s="11"/>
      <c r="HL413" s="11"/>
      <c r="HM413" s="11"/>
      <c r="HN413" s="11"/>
      <c r="HO413" s="11"/>
      <c r="HP413" s="11"/>
      <c r="HQ413" s="11"/>
      <c r="HR413" s="11"/>
      <c r="HS413" s="16"/>
      <c r="HT413" s="16"/>
      <c r="HU413" s="11"/>
      <c r="HV413" s="12"/>
      <c r="HW413" s="12"/>
      <c r="HX413" s="13"/>
      <c r="HY413" s="14"/>
      <c r="HZ413" s="11"/>
      <c r="IA413" s="11"/>
      <c r="IB413" s="11"/>
      <c r="IC413" s="11"/>
      <c r="ID413" s="11"/>
      <c r="IE413" s="11"/>
      <c r="IF413" s="11"/>
      <c r="IG413" s="11"/>
      <c r="IH413" s="11"/>
      <c r="II413" s="11"/>
      <c r="IJ413" s="11"/>
      <c r="IK413" s="11"/>
      <c r="IL413" s="16"/>
      <c r="IM413" s="16"/>
      <c r="IN413" s="11"/>
      <c r="IO413" s="12"/>
      <c r="IP413" s="12"/>
      <c r="IQ413" s="13"/>
      <c r="IR413" s="14"/>
      <c r="IS413" s="11"/>
      <c r="IT413" s="11"/>
      <c r="IU413" s="11"/>
      <c r="IV413" s="11"/>
      <c r="IW413" s="11"/>
      <c r="IX413" s="11"/>
      <c r="IY413" s="11"/>
      <c r="IZ413" s="11"/>
      <c r="JA413" s="11"/>
      <c r="JB413" s="11"/>
      <c r="JC413" s="11"/>
      <c r="JD413" s="11"/>
      <c r="JE413" s="16"/>
      <c r="JF413" s="16"/>
      <c r="JG413" s="11"/>
      <c r="JH413" s="12"/>
      <c r="JI413" s="12"/>
      <c r="JJ413" s="13"/>
      <c r="JK413" s="14"/>
      <c r="JL413" s="11"/>
      <c r="JM413" s="11"/>
      <c r="JN413" s="11"/>
      <c r="JO413" s="11"/>
      <c r="JP413" s="11"/>
      <c r="JQ413" s="11"/>
      <c r="JR413" s="11"/>
      <c r="JS413" s="11"/>
      <c r="JT413" s="11"/>
      <c r="JU413" s="11"/>
      <c r="JV413" s="11"/>
      <c r="JW413" s="11"/>
      <c r="JX413" s="16"/>
      <c r="JY413" s="16"/>
      <c r="JZ413" s="11"/>
      <c r="KA413" s="12"/>
      <c r="KB413" s="12"/>
      <c r="KC413" s="13"/>
      <c r="KD413" s="14"/>
      <c r="KE413" s="11"/>
      <c r="KF413" s="11"/>
      <c r="KG413" s="11"/>
      <c r="KH413" s="11"/>
      <c r="KI413" s="11"/>
      <c r="KJ413" s="11"/>
      <c r="KK413" s="11"/>
      <c r="KL413" s="11"/>
      <c r="KM413" s="11"/>
      <c r="KN413" s="11"/>
      <c r="KO413" s="11"/>
      <c r="KP413" s="11"/>
      <c r="KQ413" s="16"/>
      <c r="KR413" s="16"/>
      <c r="KS413" s="11"/>
      <c r="KT413" s="12"/>
      <c r="KU413" s="12"/>
      <c r="KV413" s="13"/>
      <c r="KW413" s="14"/>
      <c r="KX413" s="11"/>
      <c r="KY413" s="11"/>
      <c r="KZ413" s="11"/>
      <c r="LA413" s="11"/>
      <c r="LB413" s="11"/>
      <c r="LC413" s="11"/>
      <c r="LD413" s="11"/>
      <c r="LE413" s="11"/>
      <c r="LF413" s="11"/>
      <c r="LG413" s="11"/>
      <c r="LH413" s="11"/>
      <c r="LI413" s="11"/>
      <c r="LJ413" s="16"/>
      <c r="LK413" s="16"/>
      <c r="LL413" s="11"/>
      <c r="LM413" s="12"/>
      <c r="LN413" s="12"/>
      <c r="LO413" s="13"/>
      <c r="LP413" s="14"/>
      <c r="LQ413" s="11"/>
      <c r="LR413" s="11"/>
      <c r="LS413" s="11"/>
      <c r="LT413" s="11"/>
      <c r="LU413" s="11"/>
      <c r="LV413" s="11"/>
      <c r="LW413" s="11"/>
      <c r="LX413" s="11"/>
      <c r="LY413" s="11"/>
      <c r="LZ413" s="11"/>
      <c r="MA413" s="11"/>
      <c r="MB413" s="11"/>
      <c r="MC413" s="16"/>
      <c r="MD413" s="16"/>
      <c r="ME413" s="11"/>
      <c r="MF413" s="12"/>
      <c r="MG413" s="12"/>
      <c r="MH413" s="13"/>
      <c r="MI413" s="14"/>
      <c r="MJ413" s="11"/>
      <c r="MK413" s="11"/>
      <c r="ML413" s="11"/>
      <c r="MM413" s="11"/>
      <c r="MN413" s="11"/>
      <c r="MO413" s="11"/>
      <c r="MP413" s="11"/>
      <c r="MQ413" s="11"/>
      <c r="MR413" s="11"/>
      <c r="MS413" s="11"/>
      <c r="MT413" s="11"/>
      <c r="MU413" s="11"/>
      <c r="MV413" s="16"/>
      <c r="MW413" s="16"/>
      <c r="MX413" s="11"/>
      <c r="MY413" s="12"/>
      <c r="MZ413" s="12"/>
      <c r="NA413" s="13"/>
      <c r="NB413" s="14"/>
      <c r="NC413" s="11"/>
      <c r="ND413" s="11"/>
      <c r="NE413" s="11"/>
      <c r="NF413" s="11"/>
      <c r="NG413" s="11"/>
      <c r="NH413" s="11"/>
      <c r="NI413" s="11"/>
      <c r="NJ413" s="11"/>
      <c r="NK413" s="11"/>
      <c r="NL413" s="11"/>
      <c r="NM413" s="11"/>
      <c r="NN413" s="11"/>
      <c r="NO413" s="16"/>
      <c r="NP413" s="16"/>
      <c r="NQ413" s="11"/>
      <c r="NR413" s="12"/>
      <c r="NS413" s="12"/>
      <c r="NT413" s="13"/>
      <c r="NU413" s="14"/>
      <c r="NV413" s="11"/>
      <c r="NW413" s="11"/>
      <c r="NX413" s="11"/>
      <c r="NY413" s="11"/>
      <c r="NZ413" s="11"/>
      <c r="OA413" s="11"/>
      <c r="OB413" s="11"/>
      <c r="OC413" s="11"/>
      <c r="OD413" s="11"/>
      <c r="OE413" s="11"/>
      <c r="OF413" s="11"/>
      <c r="OG413" s="11"/>
      <c r="OH413" s="16"/>
      <c r="OI413" s="16"/>
      <c r="OJ413" s="11"/>
      <c r="OK413" s="12"/>
      <c r="OL413" s="12"/>
      <c r="OM413" s="13"/>
      <c r="ON413" s="14"/>
      <c r="OO413" s="11"/>
      <c r="OP413" s="11"/>
      <c r="OQ413" s="11"/>
      <c r="OR413" s="11"/>
      <c r="OS413" s="11"/>
      <c r="OT413" s="11"/>
      <c r="OU413" s="11"/>
      <c r="OV413" s="11"/>
      <c r="OW413" s="11"/>
      <c r="OX413" s="11"/>
      <c r="OY413" s="11"/>
      <c r="OZ413" s="11"/>
      <c r="PA413" s="16"/>
      <c r="PB413" s="16"/>
    </row>
  </sheetData>
  <conditionalFormatting sqref="PA1:PB1 OY1:OY413 OH1:OI1 OF1:OF413 NO1:NP1 NM1:NM413 MV1:MW1 MT1:MT413 MC1:MD1 MA1:MA413 LJ1:LK1 LH1:LH413 KQ1:KR1 KO1:KO413 JX1:JY1 JV1:JV413 JE1:JF1 JC1:JC413 IL1:IM1 IJ1:IJ413 HS1:HT1 HQ1:HQ413 GZ1:HA1 GX1:GX413 GG1:GH1 GE1:GE413 FN1:FO1 FL1:FL413 EU1:EV1 ES1:ES413 EB1:EC1 DZ1:DZ413 DI1:DJ1 DG1:DG413 CP1:CQ1 CN1:CN413 BW1:BX1 BU1:BU413 BD1:BE1 BB1:BB413 AK1:AL1 AI1:AI413">
    <cfRule type="colorScale" priority="2">
      <colorScale>
        <cfvo type="min"/>
        <cfvo type="max"/>
        <color rgb="FFC00000"/>
        <color rgb="FF002060"/>
      </colorScale>
    </cfRule>
  </conditionalFormatting>
  <conditionalFormatting sqref="R1:S1 P1:P413">
    <cfRule type="colorScale" priority="1">
      <colorScale>
        <cfvo type="min"/>
        <cfvo type="max"/>
        <color rgb="FFC00000"/>
        <color rgb="FF00206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E00821-7CC0-4F0E-883F-B2E67472AC10}">
  <dimension ref="A1:S251"/>
  <sheetViews>
    <sheetView workbookViewId="0">
      <selection activeCell="B1" sqref="B1"/>
    </sheetView>
  </sheetViews>
  <sheetFormatPr defaultRowHeight="100" customHeight="1" x14ac:dyDescent="0.75"/>
  <cols>
    <col min="1" max="1" width="4.6796875" bestFit="1" customWidth="1"/>
    <col min="2" max="2" width="12.453125" bestFit="1" customWidth="1"/>
    <col min="3" max="3" width="23.6328125" bestFit="1" customWidth="1"/>
    <col min="4" max="4" width="11.58984375" bestFit="1" customWidth="1"/>
    <col min="5" max="5" width="9.6796875" bestFit="1" customWidth="1"/>
    <col min="6" max="6" width="8.08984375" bestFit="1" customWidth="1"/>
    <col min="7" max="7" width="7.1328125" bestFit="1" customWidth="1"/>
    <col min="8" max="8" width="7.90625" bestFit="1" customWidth="1"/>
    <col min="9" max="10" width="10.6796875" bestFit="1" customWidth="1"/>
    <col min="11" max="11" width="7.86328125" bestFit="1" customWidth="1"/>
    <col min="12" max="13" width="8.08984375" bestFit="1" customWidth="1"/>
    <col min="14" max="14" width="8.1328125" bestFit="1" customWidth="1"/>
    <col min="15" max="15" width="8.26953125" bestFit="1" customWidth="1"/>
    <col min="16" max="16" width="8.04296875" bestFit="1" customWidth="1"/>
    <col min="17" max="17" width="8.5" bestFit="1" customWidth="1"/>
    <col min="18" max="19" width="10.2265625" bestFit="1" customWidth="1"/>
  </cols>
  <sheetData>
    <row r="1" spans="1:19" ht="32" customHeight="1" x14ac:dyDescent="0.75">
      <c r="A1" s="8" t="s">
        <v>0</v>
      </c>
      <c r="B1" s="8" t="s">
        <v>1</v>
      </c>
      <c r="C1" s="8" t="s">
        <v>4110</v>
      </c>
      <c r="D1" s="31" t="s">
        <v>8216</v>
      </c>
      <c r="E1" s="24" t="s">
        <v>8217</v>
      </c>
      <c r="F1" s="8" t="s">
        <v>8263</v>
      </c>
      <c r="G1" s="8" t="s">
        <v>8222</v>
      </c>
      <c r="H1" s="8" t="s">
        <v>8244</v>
      </c>
      <c r="I1" s="8" t="s">
        <v>8258</v>
      </c>
      <c r="J1" s="8" t="s">
        <v>8259</v>
      </c>
      <c r="K1" s="8" t="s">
        <v>8260</v>
      </c>
      <c r="L1" s="8" t="s">
        <v>8261</v>
      </c>
      <c r="M1" s="8" t="s">
        <v>8262</v>
      </c>
      <c r="N1" s="8" t="s">
        <v>8316</v>
      </c>
      <c r="O1" s="8" t="s">
        <v>8317</v>
      </c>
      <c r="P1" s="8" t="s">
        <v>8265</v>
      </c>
      <c r="Q1" s="8" t="s">
        <v>8264</v>
      </c>
      <c r="R1" s="8" t="s">
        <v>8324</v>
      </c>
      <c r="S1" s="25" t="s">
        <v>8323</v>
      </c>
    </row>
    <row r="2" spans="1:19" ht="100" customHeight="1" x14ac:dyDescent="0.75">
      <c r="A2" s="12">
        <v>2843</v>
      </c>
      <c r="B2" s="12" t="s">
        <v>2843</v>
      </c>
      <c r="C2" s="12" t="s">
        <v>6953</v>
      </c>
      <c r="D2" s="32">
        <v>1200</v>
      </c>
      <c r="E2" s="27">
        <v>0</v>
      </c>
      <c r="F2" s="12" t="s">
        <v>8220</v>
      </c>
      <c r="G2" s="12" t="s">
        <v>8223</v>
      </c>
      <c r="H2" s="12" t="s">
        <v>8245</v>
      </c>
      <c r="I2" s="12">
        <v>1465790400</v>
      </c>
      <c r="J2" s="12">
        <v>1462210950</v>
      </c>
      <c r="K2" s="12" t="b">
        <v>0</v>
      </c>
      <c r="L2" s="12">
        <v>0</v>
      </c>
      <c r="M2" s="12" t="b">
        <v>0</v>
      </c>
      <c r="N2" s="12" t="s">
        <v>8273</v>
      </c>
      <c r="O2" s="12" t="s">
        <v>8274</v>
      </c>
      <c r="P2" s="12">
        <v>0</v>
      </c>
      <c r="Q2" s="12">
        <v>0</v>
      </c>
      <c r="R2" s="15">
        <v>42492.737847222219</v>
      </c>
      <c r="S2" s="15">
        <v>42534.166666666672</v>
      </c>
    </row>
    <row r="3" spans="1:19" ht="100" customHeight="1" x14ac:dyDescent="0.75">
      <c r="A3" s="12">
        <v>2845</v>
      </c>
      <c r="B3" s="12" t="s">
        <v>2845</v>
      </c>
      <c r="C3" s="12" t="s">
        <v>6955</v>
      </c>
      <c r="D3" s="32">
        <v>7500</v>
      </c>
      <c r="E3" s="27">
        <v>2366</v>
      </c>
      <c r="F3" s="12" t="s">
        <v>8220</v>
      </c>
      <c r="G3" s="12" t="s">
        <v>8223</v>
      </c>
      <c r="H3" s="12" t="s">
        <v>8245</v>
      </c>
      <c r="I3" s="12">
        <v>1433723033</v>
      </c>
      <c r="J3" s="12">
        <v>1428539033</v>
      </c>
      <c r="K3" s="12" t="b">
        <v>0</v>
      </c>
      <c r="L3" s="12">
        <v>39</v>
      </c>
      <c r="M3" s="12" t="b">
        <v>0</v>
      </c>
      <c r="N3" s="12" t="s">
        <v>8273</v>
      </c>
      <c r="O3" s="12" t="s">
        <v>8274</v>
      </c>
      <c r="P3" s="12">
        <v>32</v>
      </c>
      <c r="Q3" s="12">
        <v>60.67</v>
      </c>
      <c r="R3" s="15">
        <v>42103.016585648147</v>
      </c>
      <c r="S3" s="15">
        <v>42163.016585648147</v>
      </c>
    </row>
    <row r="4" spans="1:19" ht="100" customHeight="1" x14ac:dyDescent="0.75">
      <c r="A4" s="12">
        <v>2846</v>
      </c>
      <c r="B4" s="12" t="s">
        <v>2846</v>
      </c>
      <c r="C4" s="12" t="s">
        <v>6956</v>
      </c>
      <c r="D4" s="32">
        <v>8000</v>
      </c>
      <c r="E4" s="27">
        <v>0</v>
      </c>
      <c r="F4" s="12" t="s">
        <v>8220</v>
      </c>
      <c r="G4" s="12" t="s">
        <v>8223</v>
      </c>
      <c r="H4" s="12" t="s">
        <v>8245</v>
      </c>
      <c r="I4" s="12">
        <v>1432917394</v>
      </c>
      <c r="J4" s="12">
        <v>1429029394</v>
      </c>
      <c r="K4" s="12" t="b">
        <v>0</v>
      </c>
      <c r="L4" s="12">
        <v>0</v>
      </c>
      <c r="M4" s="12" t="b">
        <v>0</v>
      </c>
      <c r="N4" s="12" t="s">
        <v>8273</v>
      </c>
      <c r="O4" s="12" t="s">
        <v>8274</v>
      </c>
      <c r="P4" s="12">
        <v>0</v>
      </c>
      <c r="Q4" s="12">
        <v>0</v>
      </c>
      <c r="R4" s="15">
        <v>42108.692060185189</v>
      </c>
      <c r="S4" s="15">
        <v>42153.692060185189</v>
      </c>
    </row>
    <row r="5" spans="1:19" ht="100" customHeight="1" x14ac:dyDescent="0.75">
      <c r="A5" s="12">
        <v>2847</v>
      </c>
      <c r="B5" s="12" t="s">
        <v>2847</v>
      </c>
      <c r="C5" s="12" t="s">
        <v>6957</v>
      </c>
      <c r="D5" s="32">
        <v>2000</v>
      </c>
      <c r="E5" s="27">
        <v>0</v>
      </c>
      <c r="F5" s="12" t="s">
        <v>8220</v>
      </c>
      <c r="G5" s="12" t="s">
        <v>8223</v>
      </c>
      <c r="H5" s="12" t="s">
        <v>8245</v>
      </c>
      <c r="I5" s="12">
        <v>1464031265</v>
      </c>
      <c r="J5" s="12">
        <v>1458847265</v>
      </c>
      <c r="K5" s="12" t="b">
        <v>0</v>
      </c>
      <c r="L5" s="12">
        <v>0</v>
      </c>
      <c r="M5" s="12" t="b">
        <v>0</v>
      </c>
      <c r="N5" s="12" t="s">
        <v>8273</v>
      </c>
      <c r="O5" s="12" t="s">
        <v>8274</v>
      </c>
      <c r="P5" s="12">
        <v>0</v>
      </c>
      <c r="Q5" s="12">
        <v>0</v>
      </c>
      <c r="R5" s="15">
        <v>42453.806307870371</v>
      </c>
      <c r="S5" s="15">
        <v>42513.806307870371</v>
      </c>
    </row>
    <row r="6" spans="1:19" ht="100" customHeight="1" x14ac:dyDescent="0.75">
      <c r="A6" s="12">
        <v>2848</v>
      </c>
      <c r="B6" s="12" t="s">
        <v>2848</v>
      </c>
      <c r="C6" s="12" t="s">
        <v>6958</v>
      </c>
      <c r="D6" s="32">
        <v>35000</v>
      </c>
      <c r="E6" s="27">
        <v>70</v>
      </c>
      <c r="F6" s="12" t="s">
        <v>8220</v>
      </c>
      <c r="G6" s="12" t="s">
        <v>8223</v>
      </c>
      <c r="H6" s="12" t="s">
        <v>8245</v>
      </c>
      <c r="I6" s="12">
        <v>1432913659</v>
      </c>
      <c r="J6" s="12">
        <v>1430321659</v>
      </c>
      <c r="K6" s="12" t="b">
        <v>0</v>
      </c>
      <c r="L6" s="12">
        <v>3</v>
      </c>
      <c r="M6" s="12" t="b">
        <v>0</v>
      </c>
      <c r="N6" s="12" t="s">
        <v>8273</v>
      </c>
      <c r="O6" s="12" t="s">
        <v>8274</v>
      </c>
      <c r="P6" s="12">
        <v>0</v>
      </c>
      <c r="Q6" s="12">
        <v>23.33</v>
      </c>
      <c r="R6" s="15">
        <v>42123.648831018523</v>
      </c>
      <c r="S6" s="15">
        <v>42153.648831018523</v>
      </c>
    </row>
    <row r="7" spans="1:19" ht="100" customHeight="1" x14ac:dyDescent="0.75">
      <c r="A7" s="12">
        <v>2850</v>
      </c>
      <c r="B7" s="12" t="s">
        <v>2850</v>
      </c>
      <c r="C7" s="12" t="s">
        <v>6960</v>
      </c>
      <c r="D7" s="32">
        <v>8000</v>
      </c>
      <c r="E7" s="27">
        <v>311</v>
      </c>
      <c r="F7" s="12" t="s">
        <v>8220</v>
      </c>
      <c r="G7" s="12" t="s">
        <v>8223</v>
      </c>
      <c r="H7" s="12" t="s">
        <v>8245</v>
      </c>
      <c r="I7" s="12">
        <v>1409962211</v>
      </c>
      <c r="J7" s="12">
        <v>1407370211</v>
      </c>
      <c r="K7" s="12" t="b">
        <v>0</v>
      </c>
      <c r="L7" s="12">
        <v>13</v>
      </c>
      <c r="M7" s="12" t="b">
        <v>0</v>
      </c>
      <c r="N7" s="12" t="s">
        <v>8273</v>
      </c>
      <c r="O7" s="12" t="s">
        <v>8274</v>
      </c>
      <c r="P7" s="12">
        <v>4</v>
      </c>
      <c r="Q7" s="12">
        <v>23.92</v>
      </c>
      <c r="R7" s="15">
        <v>41858.007071759261</v>
      </c>
      <c r="S7" s="15">
        <v>41888.007071759261</v>
      </c>
    </row>
    <row r="8" spans="1:19" ht="100" customHeight="1" x14ac:dyDescent="0.75">
      <c r="A8" s="12">
        <v>2852</v>
      </c>
      <c r="B8" s="12" t="s">
        <v>2852</v>
      </c>
      <c r="C8" s="12" t="s">
        <v>6962</v>
      </c>
      <c r="D8" s="32">
        <v>5000</v>
      </c>
      <c r="E8" s="27">
        <v>95</v>
      </c>
      <c r="F8" s="12" t="s">
        <v>8220</v>
      </c>
      <c r="G8" s="12" t="s">
        <v>8223</v>
      </c>
      <c r="H8" s="12" t="s">
        <v>8245</v>
      </c>
      <c r="I8" s="12">
        <v>1403312703</v>
      </c>
      <c r="J8" s="12">
        <v>1400720703</v>
      </c>
      <c r="K8" s="12" t="b">
        <v>0</v>
      </c>
      <c r="L8" s="12">
        <v>6</v>
      </c>
      <c r="M8" s="12" t="b">
        <v>0</v>
      </c>
      <c r="N8" s="12" t="s">
        <v>8273</v>
      </c>
      <c r="O8" s="12" t="s">
        <v>8274</v>
      </c>
      <c r="P8" s="12">
        <v>2</v>
      </c>
      <c r="Q8" s="12">
        <v>15.83</v>
      </c>
      <c r="R8" s="15">
        <v>41781.045173611114</v>
      </c>
      <c r="S8" s="15">
        <v>41811.045173611114</v>
      </c>
    </row>
    <row r="9" spans="1:19" ht="100" customHeight="1" x14ac:dyDescent="0.75">
      <c r="A9" s="12">
        <v>2855</v>
      </c>
      <c r="B9" s="12" t="s">
        <v>2855</v>
      </c>
      <c r="C9" s="12" t="s">
        <v>6965</v>
      </c>
      <c r="D9" s="32">
        <v>600</v>
      </c>
      <c r="E9" s="27">
        <v>300</v>
      </c>
      <c r="F9" s="12" t="s">
        <v>8220</v>
      </c>
      <c r="G9" s="12" t="s">
        <v>8223</v>
      </c>
      <c r="H9" s="12" t="s">
        <v>8245</v>
      </c>
      <c r="I9" s="12">
        <v>1454110440</v>
      </c>
      <c r="J9" s="12">
        <v>1451607071</v>
      </c>
      <c r="K9" s="12" t="b">
        <v>0</v>
      </c>
      <c r="L9" s="12">
        <v>5</v>
      </c>
      <c r="M9" s="12" t="b">
        <v>0</v>
      </c>
      <c r="N9" s="12" t="s">
        <v>8273</v>
      </c>
      <c r="O9" s="12" t="s">
        <v>8274</v>
      </c>
      <c r="P9" s="12">
        <v>50</v>
      </c>
      <c r="Q9" s="12">
        <v>60</v>
      </c>
      <c r="R9" s="15">
        <v>42370.007766203707</v>
      </c>
      <c r="S9" s="15">
        <v>42398.981944444444</v>
      </c>
    </row>
    <row r="10" spans="1:19" ht="100" customHeight="1" x14ac:dyDescent="0.75">
      <c r="A10" s="12">
        <v>2856</v>
      </c>
      <c r="B10" s="12" t="s">
        <v>2856</v>
      </c>
      <c r="C10" s="12" t="s">
        <v>6966</v>
      </c>
      <c r="D10" s="32">
        <v>3000</v>
      </c>
      <c r="E10" s="27">
        <v>146</v>
      </c>
      <c r="F10" s="12" t="s">
        <v>8220</v>
      </c>
      <c r="G10" s="12" t="s">
        <v>8223</v>
      </c>
      <c r="H10" s="12" t="s">
        <v>8245</v>
      </c>
      <c r="I10" s="12">
        <v>1439069640</v>
      </c>
      <c r="J10" s="12">
        <v>1433897647</v>
      </c>
      <c r="K10" s="12" t="b">
        <v>0</v>
      </c>
      <c r="L10" s="12">
        <v>6</v>
      </c>
      <c r="M10" s="12" t="b">
        <v>0</v>
      </c>
      <c r="N10" s="12" t="s">
        <v>8273</v>
      </c>
      <c r="O10" s="12" t="s">
        <v>8274</v>
      </c>
      <c r="P10" s="12">
        <v>5</v>
      </c>
      <c r="Q10" s="12">
        <v>24.33</v>
      </c>
      <c r="R10" s="15">
        <v>42165.037581018521</v>
      </c>
      <c r="S10" s="15">
        <v>42224.898611111115</v>
      </c>
    </row>
    <row r="11" spans="1:19" ht="100" customHeight="1" x14ac:dyDescent="0.75">
      <c r="A11" s="12">
        <v>2860</v>
      </c>
      <c r="B11" s="12" t="s">
        <v>2860</v>
      </c>
      <c r="C11" s="12" t="s">
        <v>6970</v>
      </c>
      <c r="D11" s="32">
        <v>4000</v>
      </c>
      <c r="E11" s="27">
        <v>266</v>
      </c>
      <c r="F11" s="12" t="s">
        <v>8220</v>
      </c>
      <c r="G11" s="12" t="s">
        <v>8223</v>
      </c>
      <c r="H11" s="12" t="s">
        <v>8245</v>
      </c>
      <c r="I11" s="12">
        <v>1466363576</v>
      </c>
      <c r="J11" s="12">
        <v>1461179576</v>
      </c>
      <c r="K11" s="12" t="b">
        <v>0</v>
      </c>
      <c r="L11" s="12">
        <v>9</v>
      </c>
      <c r="M11" s="12" t="b">
        <v>0</v>
      </c>
      <c r="N11" s="12" t="s">
        <v>8273</v>
      </c>
      <c r="O11" s="12" t="s">
        <v>8274</v>
      </c>
      <c r="P11" s="12">
        <v>7</v>
      </c>
      <c r="Q11" s="12">
        <v>29.56</v>
      </c>
      <c r="R11" s="15">
        <v>42480.800648148142</v>
      </c>
      <c r="S11" s="15">
        <v>42540.800648148142</v>
      </c>
    </row>
    <row r="12" spans="1:19" ht="100" customHeight="1" x14ac:dyDescent="0.75">
      <c r="A12" s="12">
        <v>2862</v>
      </c>
      <c r="B12" s="12" t="s">
        <v>2862</v>
      </c>
      <c r="C12" s="12" t="s">
        <v>6972</v>
      </c>
      <c r="D12" s="32">
        <v>12700</v>
      </c>
      <c r="E12" s="27">
        <v>55</v>
      </c>
      <c r="F12" s="12" t="s">
        <v>8220</v>
      </c>
      <c r="G12" s="12" t="s">
        <v>8223</v>
      </c>
      <c r="H12" s="12" t="s">
        <v>8245</v>
      </c>
      <c r="I12" s="12">
        <v>1403636229</v>
      </c>
      <c r="J12" s="12">
        <v>1401044229</v>
      </c>
      <c r="K12" s="12" t="b">
        <v>0</v>
      </c>
      <c r="L12" s="12">
        <v>3</v>
      </c>
      <c r="M12" s="12" t="b">
        <v>0</v>
      </c>
      <c r="N12" s="12" t="s">
        <v>8273</v>
      </c>
      <c r="O12" s="12" t="s">
        <v>8274</v>
      </c>
      <c r="P12" s="12">
        <v>0</v>
      </c>
      <c r="Q12" s="12">
        <v>18.329999999999998</v>
      </c>
      <c r="R12" s="15">
        <v>41784.789687500001</v>
      </c>
      <c r="S12" s="15">
        <v>41814.789687500001</v>
      </c>
    </row>
    <row r="13" spans="1:19" ht="100" customHeight="1" x14ac:dyDescent="0.75">
      <c r="A13" s="12">
        <v>2863</v>
      </c>
      <c r="B13" s="12" t="s">
        <v>2863</v>
      </c>
      <c r="C13" s="12" t="s">
        <v>6973</v>
      </c>
      <c r="D13" s="32">
        <v>50000</v>
      </c>
      <c r="E13" s="27">
        <v>20</v>
      </c>
      <c r="F13" s="12" t="s">
        <v>8220</v>
      </c>
      <c r="G13" s="12" t="s">
        <v>8223</v>
      </c>
      <c r="H13" s="12" t="s">
        <v>8245</v>
      </c>
      <c r="I13" s="12">
        <v>1410279123</v>
      </c>
      <c r="J13" s="12">
        <v>1405095123</v>
      </c>
      <c r="K13" s="12" t="b">
        <v>0</v>
      </c>
      <c r="L13" s="12">
        <v>1</v>
      </c>
      <c r="M13" s="12" t="b">
        <v>0</v>
      </c>
      <c r="N13" s="12" t="s">
        <v>8273</v>
      </c>
      <c r="O13" s="12" t="s">
        <v>8274</v>
      </c>
      <c r="P13" s="12">
        <v>0</v>
      </c>
      <c r="Q13" s="12">
        <v>20</v>
      </c>
      <c r="R13" s="15">
        <v>41831.675034722226</v>
      </c>
      <c r="S13" s="15">
        <v>41891.675034722226</v>
      </c>
    </row>
    <row r="14" spans="1:19" ht="100" customHeight="1" x14ac:dyDescent="0.75">
      <c r="A14" s="12">
        <v>2865</v>
      </c>
      <c r="B14" s="12" t="s">
        <v>2865</v>
      </c>
      <c r="C14" s="12" t="s">
        <v>6975</v>
      </c>
      <c r="D14" s="32">
        <v>2888</v>
      </c>
      <c r="E14" s="27">
        <v>0</v>
      </c>
      <c r="F14" s="12" t="s">
        <v>8220</v>
      </c>
      <c r="G14" s="12" t="s">
        <v>8223</v>
      </c>
      <c r="H14" s="12" t="s">
        <v>8245</v>
      </c>
      <c r="I14" s="12">
        <v>1420512259</v>
      </c>
      <c r="J14" s="12">
        <v>1415328259</v>
      </c>
      <c r="K14" s="12" t="b">
        <v>0</v>
      </c>
      <c r="L14" s="12">
        <v>0</v>
      </c>
      <c r="M14" s="12" t="b">
        <v>0</v>
      </c>
      <c r="N14" s="12" t="s">
        <v>8273</v>
      </c>
      <c r="O14" s="12" t="s">
        <v>8274</v>
      </c>
      <c r="P14" s="12">
        <v>0</v>
      </c>
      <c r="Q14" s="12">
        <v>0</v>
      </c>
      <c r="R14" s="15">
        <v>41950.114108796297</v>
      </c>
      <c r="S14" s="15">
        <v>42010.114108796297</v>
      </c>
    </row>
    <row r="15" spans="1:19" ht="100" customHeight="1" x14ac:dyDescent="0.75">
      <c r="A15" s="12">
        <v>2866</v>
      </c>
      <c r="B15" s="12" t="s">
        <v>2866</v>
      </c>
      <c r="C15" s="12" t="s">
        <v>6976</v>
      </c>
      <c r="D15" s="32">
        <v>5000</v>
      </c>
      <c r="E15" s="27">
        <v>45</v>
      </c>
      <c r="F15" s="12" t="s">
        <v>8220</v>
      </c>
      <c r="G15" s="12" t="s">
        <v>8223</v>
      </c>
      <c r="H15" s="12" t="s">
        <v>8245</v>
      </c>
      <c r="I15" s="12">
        <v>1476482400</v>
      </c>
      <c r="J15" s="12">
        <v>1473893721</v>
      </c>
      <c r="K15" s="12" t="b">
        <v>0</v>
      </c>
      <c r="L15" s="12">
        <v>2</v>
      </c>
      <c r="M15" s="12" t="b">
        <v>0</v>
      </c>
      <c r="N15" s="12" t="s">
        <v>8273</v>
      </c>
      <c r="O15" s="12" t="s">
        <v>8274</v>
      </c>
      <c r="P15" s="12">
        <v>1</v>
      </c>
      <c r="Q15" s="12">
        <v>22.5</v>
      </c>
      <c r="R15" s="15">
        <v>42627.955104166671</v>
      </c>
      <c r="S15" s="15">
        <v>42657.916666666672</v>
      </c>
    </row>
    <row r="16" spans="1:19" ht="100" customHeight="1" x14ac:dyDescent="0.75">
      <c r="A16" s="12">
        <v>2867</v>
      </c>
      <c r="B16" s="12" t="s">
        <v>2867</v>
      </c>
      <c r="C16" s="12" t="s">
        <v>6977</v>
      </c>
      <c r="D16" s="32">
        <v>2500</v>
      </c>
      <c r="E16" s="27">
        <v>504</v>
      </c>
      <c r="F16" s="12" t="s">
        <v>8220</v>
      </c>
      <c r="G16" s="12" t="s">
        <v>8223</v>
      </c>
      <c r="H16" s="12" t="s">
        <v>8245</v>
      </c>
      <c r="I16" s="12">
        <v>1467604800</v>
      </c>
      <c r="J16" s="12">
        <v>1465533672</v>
      </c>
      <c r="K16" s="12" t="b">
        <v>0</v>
      </c>
      <c r="L16" s="12">
        <v>10</v>
      </c>
      <c r="M16" s="12" t="b">
        <v>0</v>
      </c>
      <c r="N16" s="12" t="s">
        <v>8273</v>
      </c>
      <c r="O16" s="12" t="s">
        <v>8274</v>
      </c>
      <c r="P16" s="12">
        <v>20</v>
      </c>
      <c r="Q16" s="12">
        <v>50.4</v>
      </c>
      <c r="R16" s="15">
        <v>42531.195277777777</v>
      </c>
      <c r="S16" s="15">
        <v>42555.166666666672</v>
      </c>
    </row>
    <row r="17" spans="1:19" ht="100" customHeight="1" x14ac:dyDescent="0.75">
      <c r="A17" s="12">
        <v>2868</v>
      </c>
      <c r="B17" s="12" t="s">
        <v>2868</v>
      </c>
      <c r="C17" s="12" t="s">
        <v>6978</v>
      </c>
      <c r="D17" s="32">
        <v>15000</v>
      </c>
      <c r="E17" s="27">
        <v>6301.76</v>
      </c>
      <c r="F17" s="12" t="s">
        <v>8220</v>
      </c>
      <c r="G17" s="12" t="s">
        <v>8223</v>
      </c>
      <c r="H17" s="12" t="s">
        <v>8245</v>
      </c>
      <c r="I17" s="12">
        <v>1475697054</v>
      </c>
      <c r="J17" s="12">
        <v>1473105054</v>
      </c>
      <c r="K17" s="12" t="b">
        <v>0</v>
      </c>
      <c r="L17" s="12">
        <v>60</v>
      </c>
      <c r="M17" s="12" t="b">
        <v>0</v>
      </c>
      <c r="N17" s="12" t="s">
        <v>8273</v>
      </c>
      <c r="O17" s="12" t="s">
        <v>8274</v>
      </c>
      <c r="P17" s="12">
        <v>42</v>
      </c>
      <c r="Q17" s="12">
        <v>105.03</v>
      </c>
      <c r="R17" s="15">
        <v>42618.827013888891</v>
      </c>
      <c r="S17" s="15">
        <v>42648.827013888891</v>
      </c>
    </row>
    <row r="18" spans="1:19" ht="100" customHeight="1" x14ac:dyDescent="0.75">
      <c r="A18" s="12">
        <v>2869</v>
      </c>
      <c r="B18" s="12" t="s">
        <v>2869</v>
      </c>
      <c r="C18" s="12" t="s">
        <v>6979</v>
      </c>
      <c r="D18" s="32">
        <v>20000</v>
      </c>
      <c r="E18" s="27">
        <v>177</v>
      </c>
      <c r="F18" s="12" t="s">
        <v>8220</v>
      </c>
      <c r="G18" s="12" t="s">
        <v>8223</v>
      </c>
      <c r="H18" s="12" t="s">
        <v>8245</v>
      </c>
      <c r="I18" s="12">
        <v>1468937681</v>
      </c>
      <c r="J18" s="12">
        <v>1466345681</v>
      </c>
      <c r="K18" s="12" t="b">
        <v>0</v>
      </c>
      <c r="L18" s="12">
        <v>5</v>
      </c>
      <c r="M18" s="12" t="b">
        <v>0</v>
      </c>
      <c r="N18" s="12" t="s">
        <v>8273</v>
      </c>
      <c r="O18" s="12" t="s">
        <v>8274</v>
      </c>
      <c r="P18" s="12">
        <v>1</v>
      </c>
      <c r="Q18" s="12">
        <v>35.4</v>
      </c>
      <c r="R18" s="15">
        <v>42540.593530092592</v>
      </c>
      <c r="S18" s="15">
        <v>42570.593530092592</v>
      </c>
    </row>
    <row r="19" spans="1:19" ht="100" customHeight="1" x14ac:dyDescent="0.75">
      <c r="A19" s="12">
        <v>2870</v>
      </c>
      <c r="B19" s="12" t="s">
        <v>2870</v>
      </c>
      <c r="C19" s="12" t="s">
        <v>6980</v>
      </c>
      <c r="D19" s="32">
        <v>5000</v>
      </c>
      <c r="E19" s="27">
        <v>750</v>
      </c>
      <c r="F19" s="12" t="s">
        <v>8220</v>
      </c>
      <c r="G19" s="12" t="s">
        <v>8223</v>
      </c>
      <c r="H19" s="12" t="s">
        <v>8245</v>
      </c>
      <c r="I19" s="12">
        <v>1400301165</v>
      </c>
      <c r="J19" s="12">
        <v>1397709165</v>
      </c>
      <c r="K19" s="12" t="b">
        <v>0</v>
      </c>
      <c r="L19" s="12">
        <v>9</v>
      </c>
      <c r="M19" s="12" t="b">
        <v>0</v>
      </c>
      <c r="N19" s="12" t="s">
        <v>8273</v>
      </c>
      <c r="O19" s="12" t="s">
        <v>8274</v>
      </c>
      <c r="P19" s="12">
        <v>15</v>
      </c>
      <c r="Q19" s="12">
        <v>83.33</v>
      </c>
      <c r="R19" s="15">
        <v>41746.189409722225</v>
      </c>
      <c r="S19" s="15">
        <v>41776.189409722225</v>
      </c>
    </row>
    <row r="20" spans="1:19" ht="100" customHeight="1" x14ac:dyDescent="0.75">
      <c r="A20" s="12">
        <v>2871</v>
      </c>
      <c r="B20" s="12" t="s">
        <v>2871</v>
      </c>
      <c r="C20" s="12" t="s">
        <v>6981</v>
      </c>
      <c r="D20" s="32">
        <v>10000</v>
      </c>
      <c r="E20" s="27">
        <v>467</v>
      </c>
      <c r="F20" s="12" t="s">
        <v>8220</v>
      </c>
      <c r="G20" s="12" t="s">
        <v>8223</v>
      </c>
      <c r="H20" s="12" t="s">
        <v>8245</v>
      </c>
      <c r="I20" s="12">
        <v>1419183813</v>
      </c>
      <c r="J20" s="12">
        <v>1417455813</v>
      </c>
      <c r="K20" s="12" t="b">
        <v>0</v>
      </c>
      <c r="L20" s="12">
        <v>13</v>
      </c>
      <c r="M20" s="12" t="b">
        <v>0</v>
      </c>
      <c r="N20" s="12" t="s">
        <v>8273</v>
      </c>
      <c r="O20" s="12" t="s">
        <v>8274</v>
      </c>
      <c r="P20" s="12">
        <v>5</v>
      </c>
      <c r="Q20" s="12">
        <v>35.92</v>
      </c>
      <c r="R20" s="15">
        <v>41974.738576388889</v>
      </c>
      <c r="S20" s="15">
        <v>41994.738576388889</v>
      </c>
    </row>
    <row r="21" spans="1:19" ht="100" customHeight="1" x14ac:dyDescent="0.75">
      <c r="A21" s="12">
        <v>2872</v>
      </c>
      <c r="B21" s="12" t="s">
        <v>2872</v>
      </c>
      <c r="C21" s="12" t="s">
        <v>6982</v>
      </c>
      <c r="D21" s="32">
        <v>3000</v>
      </c>
      <c r="E21" s="27">
        <v>0</v>
      </c>
      <c r="F21" s="12" t="s">
        <v>8220</v>
      </c>
      <c r="G21" s="12" t="s">
        <v>8223</v>
      </c>
      <c r="H21" s="12" t="s">
        <v>8245</v>
      </c>
      <c r="I21" s="12">
        <v>1434768438</v>
      </c>
      <c r="J21" s="12">
        <v>1429584438</v>
      </c>
      <c r="K21" s="12" t="b">
        <v>0</v>
      </c>
      <c r="L21" s="12">
        <v>0</v>
      </c>
      <c r="M21" s="12" t="b">
        <v>0</v>
      </c>
      <c r="N21" s="12" t="s">
        <v>8273</v>
      </c>
      <c r="O21" s="12" t="s">
        <v>8274</v>
      </c>
      <c r="P21" s="12">
        <v>0</v>
      </c>
      <c r="Q21" s="12">
        <v>0</v>
      </c>
      <c r="R21" s="15">
        <v>42115.11618055556</v>
      </c>
      <c r="S21" s="15">
        <v>42175.11618055556</v>
      </c>
    </row>
    <row r="22" spans="1:19" ht="100" customHeight="1" x14ac:dyDescent="0.75">
      <c r="A22" s="12">
        <v>2873</v>
      </c>
      <c r="B22" s="12" t="s">
        <v>2873</v>
      </c>
      <c r="C22" s="12" t="s">
        <v>6983</v>
      </c>
      <c r="D22" s="32">
        <v>2500</v>
      </c>
      <c r="E22" s="27">
        <v>953</v>
      </c>
      <c r="F22" s="12" t="s">
        <v>8220</v>
      </c>
      <c r="G22" s="12" t="s">
        <v>8223</v>
      </c>
      <c r="H22" s="12" t="s">
        <v>8245</v>
      </c>
      <c r="I22" s="12">
        <v>1422473831</v>
      </c>
      <c r="J22" s="12">
        <v>1419881831</v>
      </c>
      <c r="K22" s="12" t="b">
        <v>0</v>
      </c>
      <c r="L22" s="12">
        <v>8</v>
      </c>
      <c r="M22" s="12" t="b">
        <v>0</v>
      </c>
      <c r="N22" s="12" t="s">
        <v>8273</v>
      </c>
      <c r="O22" s="12" t="s">
        <v>8274</v>
      </c>
      <c r="P22" s="12">
        <v>38</v>
      </c>
      <c r="Q22" s="12">
        <v>119.13</v>
      </c>
      <c r="R22" s="15">
        <v>42002.817488425921</v>
      </c>
      <c r="S22" s="15">
        <v>42032.817488425921</v>
      </c>
    </row>
    <row r="23" spans="1:19" ht="100" customHeight="1" x14ac:dyDescent="0.75">
      <c r="A23" s="12">
        <v>2874</v>
      </c>
      <c r="B23" s="12" t="s">
        <v>2874</v>
      </c>
      <c r="C23" s="12" t="s">
        <v>6984</v>
      </c>
      <c r="D23" s="32">
        <v>5000</v>
      </c>
      <c r="E23" s="27">
        <v>271</v>
      </c>
      <c r="F23" s="12" t="s">
        <v>8220</v>
      </c>
      <c r="G23" s="12" t="s">
        <v>8223</v>
      </c>
      <c r="H23" s="12" t="s">
        <v>8245</v>
      </c>
      <c r="I23" s="12">
        <v>1484684186</v>
      </c>
      <c r="J23" s="12">
        <v>1482092186</v>
      </c>
      <c r="K23" s="12" t="b">
        <v>0</v>
      </c>
      <c r="L23" s="12">
        <v>3</v>
      </c>
      <c r="M23" s="12" t="b">
        <v>0</v>
      </c>
      <c r="N23" s="12" t="s">
        <v>8273</v>
      </c>
      <c r="O23" s="12" t="s">
        <v>8274</v>
      </c>
      <c r="P23" s="12">
        <v>5</v>
      </c>
      <c r="Q23" s="12">
        <v>90.33</v>
      </c>
      <c r="R23" s="15">
        <v>42722.84474537037</v>
      </c>
      <c r="S23" s="15">
        <v>42752.84474537037</v>
      </c>
    </row>
    <row r="24" spans="1:19" ht="100" customHeight="1" x14ac:dyDescent="0.75">
      <c r="A24" s="12">
        <v>2875</v>
      </c>
      <c r="B24" s="12" t="s">
        <v>2875</v>
      </c>
      <c r="C24" s="12" t="s">
        <v>6985</v>
      </c>
      <c r="D24" s="32">
        <v>20000</v>
      </c>
      <c r="E24" s="27">
        <v>7</v>
      </c>
      <c r="F24" s="12" t="s">
        <v>8220</v>
      </c>
      <c r="G24" s="12" t="s">
        <v>8223</v>
      </c>
      <c r="H24" s="12" t="s">
        <v>8245</v>
      </c>
      <c r="I24" s="12">
        <v>1462417493</v>
      </c>
      <c r="J24" s="12">
        <v>1459825493</v>
      </c>
      <c r="K24" s="12" t="b">
        <v>0</v>
      </c>
      <c r="L24" s="12">
        <v>3</v>
      </c>
      <c r="M24" s="12" t="b">
        <v>0</v>
      </c>
      <c r="N24" s="12" t="s">
        <v>8273</v>
      </c>
      <c r="O24" s="12" t="s">
        <v>8274</v>
      </c>
      <c r="P24" s="12">
        <v>0</v>
      </c>
      <c r="Q24" s="12">
        <v>2.33</v>
      </c>
      <c r="R24" s="15">
        <v>42465.128391203703</v>
      </c>
      <c r="S24" s="15">
        <v>42495.128391203703</v>
      </c>
    </row>
    <row r="25" spans="1:19" ht="100" customHeight="1" x14ac:dyDescent="0.75">
      <c r="A25" s="12">
        <v>2876</v>
      </c>
      <c r="B25" s="12" t="s">
        <v>2876</v>
      </c>
      <c r="C25" s="12" t="s">
        <v>6986</v>
      </c>
      <c r="D25" s="32">
        <v>150000</v>
      </c>
      <c r="E25" s="27">
        <v>0</v>
      </c>
      <c r="F25" s="12" t="s">
        <v>8220</v>
      </c>
      <c r="G25" s="12" t="s">
        <v>8223</v>
      </c>
      <c r="H25" s="12" t="s">
        <v>8245</v>
      </c>
      <c r="I25" s="12">
        <v>1437069079</v>
      </c>
      <c r="J25" s="12">
        <v>1434477079</v>
      </c>
      <c r="K25" s="12" t="b">
        <v>0</v>
      </c>
      <c r="L25" s="12">
        <v>0</v>
      </c>
      <c r="M25" s="12" t="b">
        <v>0</v>
      </c>
      <c r="N25" s="12" t="s">
        <v>8273</v>
      </c>
      <c r="O25" s="12" t="s">
        <v>8274</v>
      </c>
      <c r="P25" s="12">
        <v>0</v>
      </c>
      <c r="Q25" s="12">
        <v>0</v>
      </c>
      <c r="R25" s="15">
        <v>42171.743969907402</v>
      </c>
      <c r="S25" s="15">
        <v>42201.743969907402</v>
      </c>
    </row>
    <row r="26" spans="1:19" ht="100" customHeight="1" x14ac:dyDescent="0.75">
      <c r="A26" s="12">
        <v>2877</v>
      </c>
      <c r="B26" s="12" t="s">
        <v>2877</v>
      </c>
      <c r="C26" s="12" t="s">
        <v>6987</v>
      </c>
      <c r="D26" s="32">
        <v>6000</v>
      </c>
      <c r="E26" s="27">
        <v>650</v>
      </c>
      <c r="F26" s="12" t="s">
        <v>8220</v>
      </c>
      <c r="G26" s="12" t="s">
        <v>8223</v>
      </c>
      <c r="H26" s="12" t="s">
        <v>8245</v>
      </c>
      <c r="I26" s="12">
        <v>1480525200</v>
      </c>
      <c r="J26" s="12">
        <v>1477781724</v>
      </c>
      <c r="K26" s="12" t="b">
        <v>0</v>
      </c>
      <c r="L26" s="12">
        <v>6</v>
      </c>
      <c r="M26" s="12" t="b">
        <v>0</v>
      </c>
      <c r="N26" s="12" t="s">
        <v>8273</v>
      </c>
      <c r="O26" s="12" t="s">
        <v>8274</v>
      </c>
      <c r="P26" s="12">
        <v>11</v>
      </c>
      <c r="Q26" s="12">
        <v>108.33</v>
      </c>
      <c r="R26" s="15">
        <v>42672.955138888887</v>
      </c>
      <c r="S26" s="15">
        <v>42704.708333333328</v>
      </c>
    </row>
    <row r="27" spans="1:19" ht="100" customHeight="1" x14ac:dyDescent="0.75">
      <c r="A27" s="12">
        <v>2879</v>
      </c>
      <c r="B27" s="12" t="s">
        <v>2879</v>
      </c>
      <c r="C27" s="12" t="s">
        <v>6989</v>
      </c>
      <c r="D27" s="32">
        <v>11200</v>
      </c>
      <c r="E27" s="27">
        <v>29</v>
      </c>
      <c r="F27" s="12" t="s">
        <v>8220</v>
      </c>
      <c r="G27" s="12" t="s">
        <v>8223</v>
      </c>
      <c r="H27" s="12" t="s">
        <v>8245</v>
      </c>
      <c r="I27" s="12">
        <v>1453310661</v>
      </c>
      <c r="J27" s="12">
        <v>1450718661</v>
      </c>
      <c r="K27" s="12" t="b">
        <v>0</v>
      </c>
      <c r="L27" s="12">
        <v>1</v>
      </c>
      <c r="M27" s="12" t="b">
        <v>0</v>
      </c>
      <c r="N27" s="12" t="s">
        <v>8273</v>
      </c>
      <c r="O27" s="12" t="s">
        <v>8274</v>
      </c>
      <c r="P27" s="12">
        <v>0</v>
      </c>
      <c r="Q27" s="12">
        <v>29</v>
      </c>
      <c r="R27" s="15">
        <v>42359.725243055553</v>
      </c>
      <c r="S27" s="15">
        <v>42389.725243055553</v>
      </c>
    </row>
    <row r="28" spans="1:19" ht="100" customHeight="1" x14ac:dyDescent="0.75">
      <c r="A28" s="12">
        <v>2880</v>
      </c>
      <c r="B28" s="12" t="s">
        <v>2880</v>
      </c>
      <c r="C28" s="12" t="s">
        <v>6990</v>
      </c>
      <c r="D28" s="32">
        <v>12000</v>
      </c>
      <c r="E28" s="27">
        <v>2800</v>
      </c>
      <c r="F28" s="12" t="s">
        <v>8220</v>
      </c>
      <c r="G28" s="12" t="s">
        <v>8223</v>
      </c>
      <c r="H28" s="12" t="s">
        <v>8245</v>
      </c>
      <c r="I28" s="12">
        <v>1440090300</v>
      </c>
      <c r="J28" s="12">
        <v>1436305452</v>
      </c>
      <c r="K28" s="12" t="b">
        <v>0</v>
      </c>
      <c r="L28" s="12">
        <v>29</v>
      </c>
      <c r="M28" s="12" t="b">
        <v>0</v>
      </c>
      <c r="N28" s="12" t="s">
        <v>8273</v>
      </c>
      <c r="O28" s="12" t="s">
        <v>8274</v>
      </c>
      <c r="P28" s="12">
        <v>23</v>
      </c>
      <c r="Q28" s="12">
        <v>96.55</v>
      </c>
      <c r="R28" s="15">
        <v>42192.905694444446</v>
      </c>
      <c r="S28" s="15">
        <v>42236.711805555555</v>
      </c>
    </row>
    <row r="29" spans="1:19" ht="100" customHeight="1" x14ac:dyDescent="0.75">
      <c r="A29" s="12">
        <v>2881</v>
      </c>
      <c r="B29" s="12" t="s">
        <v>2881</v>
      </c>
      <c r="C29" s="12" t="s">
        <v>6991</v>
      </c>
      <c r="D29" s="32">
        <v>5500</v>
      </c>
      <c r="E29" s="27">
        <v>0</v>
      </c>
      <c r="F29" s="12" t="s">
        <v>8220</v>
      </c>
      <c r="G29" s="12" t="s">
        <v>8223</v>
      </c>
      <c r="H29" s="12" t="s">
        <v>8245</v>
      </c>
      <c r="I29" s="12">
        <v>1417620036</v>
      </c>
      <c r="J29" s="12">
        <v>1412432436</v>
      </c>
      <c r="K29" s="12" t="b">
        <v>0</v>
      </c>
      <c r="L29" s="12">
        <v>0</v>
      </c>
      <c r="M29" s="12" t="b">
        <v>0</v>
      </c>
      <c r="N29" s="12" t="s">
        <v>8273</v>
      </c>
      <c r="O29" s="12" t="s">
        <v>8274</v>
      </c>
      <c r="P29" s="12">
        <v>0</v>
      </c>
      <c r="Q29" s="12">
        <v>0</v>
      </c>
      <c r="R29" s="15">
        <v>41916.597638888888</v>
      </c>
      <c r="S29" s="15">
        <v>41976.639305555553</v>
      </c>
    </row>
    <row r="30" spans="1:19" ht="100" customHeight="1" x14ac:dyDescent="0.75">
      <c r="A30" s="12">
        <v>2882</v>
      </c>
      <c r="B30" s="12" t="s">
        <v>2882</v>
      </c>
      <c r="C30" s="12" t="s">
        <v>6992</v>
      </c>
      <c r="D30" s="32">
        <v>750</v>
      </c>
      <c r="E30" s="27">
        <v>252</v>
      </c>
      <c r="F30" s="12" t="s">
        <v>8220</v>
      </c>
      <c r="G30" s="12" t="s">
        <v>8223</v>
      </c>
      <c r="H30" s="12" t="s">
        <v>8245</v>
      </c>
      <c r="I30" s="12">
        <v>1462112318</v>
      </c>
      <c r="J30" s="12">
        <v>1459520318</v>
      </c>
      <c r="K30" s="12" t="b">
        <v>0</v>
      </c>
      <c r="L30" s="12">
        <v>4</v>
      </c>
      <c r="M30" s="12" t="b">
        <v>0</v>
      </c>
      <c r="N30" s="12" t="s">
        <v>8273</v>
      </c>
      <c r="O30" s="12" t="s">
        <v>8274</v>
      </c>
      <c r="P30" s="12">
        <v>34</v>
      </c>
      <c r="Q30" s="12">
        <v>63</v>
      </c>
      <c r="R30" s="15">
        <v>42461.596273148149</v>
      </c>
      <c r="S30" s="15">
        <v>42491.596273148149</v>
      </c>
    </row>
    <row r="31" spans="1:19" ht="100" customHeight="1" x14ac:dyDescent="0.75">
      <c r="A31" s="12">
        <v>2883</v>
      </c>
      <c r="B31" s="12" t="s">
        <v>2883</v>
      </c>
      <c r="C31" s="12" t="s">
        <v>6993</v>
      </c>
      <c r="D31" s="32">
        <v>10000</v>
      </c>
      <c r="E31" s="27">
        <v>1908</v>
      </c>
      <c r="F31" s="12" t="s">
        <v>8220</v>
      </c>
      <c r="G31" s="12" t="s">
        <v>8223</v>
      </c>
      <c r="H31" s="12" t="s">
        <v>8245</v>
      </c>
      <c r="I31" s="12">
        <v>1454734740</v>
      </c>
      <c r="J31" s="12">
        <v>1451684437</v>
      </c>
      <c r="K31" s="12" t="b">
        <v>0</v>
      </c>
      <c r="L31" s="12">
        <v>5</v>
      </c>
      <c r="M31" s="12" t="b">
        <v>0</v>
      </c>
      <c r="N31" s="12" t="s">
        <v>8273</v>
      </c>
      <c r="O31" s="12" t="s">
        <v>8274</v>
      </c>
      <c r="P31" s="12">
        <v>19</v>
      </c>
      <c r="Q31" s="12">
        <v>381.6</v>
      </c>
      <c r="R31" s="15">
        <v>42370.90320601852</v>
      </c>
      <c r="S31" s="15">
        <v>42406.207638888889</v>
      </c>
    </row>
    <row r="32" spans="1:19" ht="100" customHeight="1" x14ac:dyDescent="0.75">
      <c r="A32" s="12">
        <v>2884</v>
      </c>
      <c r="B32" s="12" t="s">
        <v>2884</v>
      </c>
      <c r="C32" s="12" t="s">
        <v>6994</v>
      </c>
      <c r="D32" s="32">
        <v>45000</v>
      </c>
      <c r="E32" s="27">
        <v>185</v>
      </c>
      <c r="F32" s="12" t="s">
        <v>8220</v>
      </c>
      <c r="G32" s="12" t="s">
        <v>8223</v>
      </c>
      <c r="H32" s="12" t="s">
        <v>8245</v>
      </c>
      <c r="I32" s="12">
        <v>1417800435</v>
      </c>
      <c r="J32" s="12">
        <v>1415208435</v>
      </c>
      <c r="K32" s="12" t="b">
        <v>0</v>
      </c>
      <c r="L32" s="12">
        <v>4</v>
      </c>
      <c r="M32" s="12" t="b">
        <v>0</v>
      </c>
      <c r="N32" s="12" t="s">
        <v>8273</v>
      </c>
      <c r="O32" s="12" t="s">
        <v>8274</v>
      </c>
      <c r="P32" s="12">
        <v>0</v>
      </c>
      <c r="Q32" s="12">
        <v>46.25</v>
      </c>
      <c r="R32" s="15">
        <v>41948.727256944447</v>
      </c>
      <c r="S32" s="15">
        <v>41978.727256944447</v>
      </c>
    </row>
    <row r="33" spans="1:19" ht="100" customHeight="1" x14ac:dyDescent="0.75">
      <c r="A33" s="12">
        <v>2885</v>
      </c>
      <c r="B33" s="12" t="s">
        <v>2885</v>
      </c>
      <c r="C33" s="12" t="s">
        <v>6995</v>
      </c>
      <c r="D33" s="32">
        <v>400</v>
      </c>
      <c r="E33" s="27">
        <v>130</v>
      </c>
      <c r="F33" s="12" t="s">
        <v>8220</v>
      </c>
      <c r="G33" s="12" t="s">
        <v>8223</v>
      </c>
      <c r="H33" s="12" t="s">
        <v>8245</v>
      </c>
      <c r="I33" s="12">
        <v>1426294201</v>
      </c>
      <c r="J33" s="12">
        <v>1423705801</v>
      </c>
      <c r="K33" s="12" t="b">
        <v>0</v>
      </c>
      <c r="L33" s="12">
        <v>5</v>
      </c>
      <c r="M33" s="12" t="b">
        <v>0</v>
      </c>
      <c r="N33" s="12" t="s">
        <v>8273</v>
      </c>
      <c r="O33" s="12" t="s">
        <v>8274</v>
      </c>
      <c r="P33" s="12">
        <v>33</v>
      </c>
      <c r="Q33" s="12">
        <v>26</v>
      </c>
      <c r="R33" s="15">
        <v>42047.07640046296</v>
      </c>
      <c r="S33" s="15">
        <v>42077.034733796296</v>
      </c>
    </row>
    <row r="34" spans="1:19" ht="100" customHeight="1" x14ac:dyDescent="0.75">
      <c r="A34" s="12">
        <v>2886</v>
      </c>
      <c r="B34" s="12" t="s">
        <v>2886</v>
      </c>
      <c r="C34" s="12" t="s">
        <v>6996</v>
      </c>
      <c r="D34" s="32">
        <v>200</v>
      </c>
      <c r="E34" s="27">
        <v>10</v>
      </c>
      <c r="F34" s="12" t="s">
        <v>8220</v>
      </c>
      <c r="G34" s="12" t="s">
        <v>8223</v>
      </c>
      <c r="H34" s="12" t="s">
        <v>8245</v>
      </c>
      <c r="I34" s="12">
        <v>1442635140</v>
      </c>
      <c r="J34" s="12">
        <v>1442243484</v>
      </c>
      <c r="K34" s="12" t="b">
        <v>0</v>
      </c>
      <c r="L34" s="12">
        <v>1</v>
      </c>
      <c r="M34" s="12" t="b">
        <v>0</v>
      </c>
      <c r="N34" s="12" t="s">
        <v>8273</v>
      </c>
      <c r="O34" s="12" t="s">
        <v>8274</v>
      </c>
      <c r="P34" s="12">
        <v>5</v>
      </c>
      <c r="Q34" s="12">
        <v>10</v>
      </c>
      <c r="R34" s="15">
        <v>42261.632916666669</v>
      </c>
      <c r="S34" s="15">
        <v>42266.165972222225</v>
      </c>
    </row>
    <row r="35" spans="1:19" ht="100" customHeight="1" x14ac:dyDescent="0.75">
      <c r="A35" s="12">
        <v>2887</v>
      </c>
      <c r="B35" s="12" t="s">
        <v>2887</v>
      </c>
      <c r="C35" s="12" t="s">
        <v>6997</v>
      </c>
      <c r="D35" s="32">
        <v>3000</v>
      </c>
      <c r="E35" s="27">
        <v>5</v>
      </c>
      <c r="F35" s="12" t="s">
        <v>8220</v>
      </c>
      <c r="G35" s="12" t="s">
        <v>8223</v>
      </c>
      <c r="H35" s="12" t="s">
        <v>8245</v>
      </c>
      <c r="I35" s="12">
        <v>1420971324</v>
      </c>
      <c r="J35" s="12">
        <v>1418379324</v>
      </c>
      <c r="K35" s="12" t="b">
        <v>0</v>
      </c>
      <c r="L35" s="12">
        <v>1</v>
      </c>
      <c r="M35" s="12" t="b">
        <v>0</v>
      </c>
      <c r="N35" s="12" t="s">
        <v>8273</v>
      </c>
      <c r="O35" s="12" t="s">
        <v>8274</v>
      </c>
      <c r="P35" s="12">
        <v>0</v>
      </c>
      <c r="Q35" s="12">
        <v>5</v>
      </c>
      <c r="R35" s="15">
        <v>41985.427361111113</v>
      </c>
      <c r="S35" s="15">
        <v>42015.427361111113</v>
      </c>
    </row>
    <row r="36" spans="1:19" ht="100" customHeight="1" x14ac:dyDescent="0.75">
      <c r="A36" s="12">
        <v>2888</v>
      </c>
      <c r="B36" s="12" t="s">
        <v>2888</v>
      </c>
      <c r="C36" s="12" t="s">
        <v>6998</v>
      </c>
      <c r="D36" s="32">
        <v>30000</v>
      </c>
      <c r="E36" s="27">
        <v>0</v>
      </c>
      <c r="F36" s="12" t="s">
        <v>8220</v>
      </c>
      <c r="G36" s="12" t="s">
        <v>8223</v>
      </c>
      <c r="H36" s="12" t="s">
        <v>8245</v>
      </c>
      <c r="I36" s="12">
        <v>1413608340</v>
      </c>
      <c r="J36" s="12">
        <v>1412945440</v>
      </c>
      <c r="K36" s="12" t="b">
        <v>0</v>
      </c>
      <c r="L36" s="12">
        <v>0</v>
      </c>
      <c r="M36" s="12" t="b">
        <v>0</v>
      </c>
      <c r="N36" s="12" t="s">
        <v>8273</v>
      </c>
      <c r="O36" s="12" t="s">
        <v>8274</v>
      </c>
      <c r="P36" s="12">
        <v>0</v>
      </c>
      <c r="Q36" s="12">
        <v>0</v>
      </c>
      <c r="R36" s="15">
        <v>41922.535185185188</v>
      </c>
      <c r="S36" s="15">
        <v>41930.207638888889</v>
      </c>
    </row>
    <row r="37" spans="1:19" ht="100" customHeight="1" x14ac:dyDescent="0.75">
      <c r="A37" s="12">
        <v>2889</v>
      </c>
      <c r="B37" s="12" t="s">
        <v>2889</v>
      </c>
      <c r="C37" s="12" t="s">
        <v>6999</v>
      </c>
      <c r="D37" s="32">
        <v>3000</v>
      </c>
      <c r="E37" s="27">
        <v>1142</v>
      </c>
      <c r="F37" s="12" t="s">
        <v>8220</v>
      </c>
      <c r="G37" s="12" t="s">
        <v>8223</v>
      </c>
      <c r="H37" s="12" t="s">
        <v>8245</v>
      </c>
      <c r="I37" s="12">
        <v>1409344985</v>
      </c>
      <c r="J37" s="12">
        <v>1406752985</v>
      </c>
      <c r="K37" s="12" t="b">
        <v>0</v>
      </c>
      <c r="L37" s="12">
        <v>14</v>
      </c>
      <c r="M37" s="12" t="b">
        <v>0</v>
      </c>
      <c r="N37" s="12" t="s">
        <v>8273</v>
      </c>
      <c r="O37" s="12" t="s">
        <v>8274</v>
      </c>
      <c r="P37" s="12">
        <v>38</v>
      </c>
      <c r="Q37" s="12">
        <v>81.569999999999993</v>
      </c>
      <c r="R37" s="15">
        <v>41850.863252314812</v>
      </c>
      <c r="S37" s="15">
        <v>41880.863252314812</v>
      </c>
    </row>
    <row r="38" spans="1:19" ht="100" customHeight="1" x14ac:dyDescent="0.75">
      <c r="A38" s="12">
        <v>2890</v>
      </c>
      <c r="B38" s="12" t="s">
        <v>2890</v>
      </c>
      <c r="C38" s="12" t="s">
        <v>7000</v>
      </c>
      <c r="D38" s="32">
        <v>2000</v>
      </c>
      <c r="E38" s="27">
        <v>21</v>
      </c>
      <c r="F38" s="12" t="s">
        <v>8220</v>
      </c>
      <c r="G38" s="12" t="s">
        <v>8223</v>
      </c>
      <c r="H38" s="12" t="s">
        <v>8245</v>
      </c>
      <c r="I38" s="12">
        <v>1407553200</v>
      </c>
      <c r="J38" s="12">
        <v>1405100992</v>
      </c>
      <c r="K38" s="12" t="b">
        <v>0</v>
      </c>
      <c r="L38" s="12">
        <v>3</v>
      </c>
      <c r="M38" s="12" t="b">
        <v>0</v>
      </c>
      <c r="N38" s="12" t="s">
        <v>8273</v>
      </c>
      <c r="O38" s="12" t="s">
        <v>8274</v>
      </c>
      <c r="P38" s="12">
        <v>1</v>
      </c>
      <c r="Q38" s="12">
        <v>7</v>
      </c>
      <c r="R38" s="15">
        <v>41831.742962962962</v>
      </c>
      <c r="S38" s="15">
        <v>41860.125</v>
      </c>
    </row>
    <row r="39" spans="1:19" ht="100" customHeight="1" x14ac:dyDescent="0.75">
      <c r="A39" s="12">
        <v>2891</v>
      </c>
      <c r="B39" s="12" t="s">
        <v>2891</v>
      </c>
      <c r="C39" s="12" t="s">
        <v>7001</v>
      </c>
      <c r="D39" s="32">
        <v>10000</v>
      </c>
      <c r="E39" s="27">
        <v>273</v>
      </c>
      <c r="F39" s="12" t="s">
        <v>8220</v>
      </c>
      <c r="G39" s="12" t="s">
        <v>8223</v>
      </c>
      <c r="H39" s="12" t="s">
        <v>8245</v>
      </c>
      <c r="I39" s="12">
        <v>1460751128</v>
      </c>
      <c r="J39" s="12">
        <v>1455570728</v>
      </c>
      <c r="K39" s="12" t="b">
        <v>0</v>
      </c>
      <c r="L39" s="12">
        <v>10</v>
      </c>
      <c r="M39" s="12" t="b">
        <v>0</v>
      </c>
      <c r="N39" s="12" t="s">
        <v>8273</v>
      </c>
      <c r="O39" s="12" t="s">
        <v>8274</v>
      </c>
      <c r="P39" s="12">
        <v>3</v>
      </c>
      <c r="Q39" s="12">
        <v>27.3</v>
      </c>
      <c r="R39" s="15">
        <v>42415.883425925931</v>
      </c>
      <c r="S39" s="15">
        <v>42475.84175925926</v>
      </c>
    </row>
    <row r="40" spans="1:19" ht="100" customHeight="1" x14ac:dyDescent="0.75">
      <c r="A40" s="12">
        <v>2892</v>
      </c>
      <c r="B40" s="12" t="s">
        <v>2892</v>
      </c>
      <c r="C40" s="12" t="s">
        <v>7002</v>
      </c>
      <c r="D40" s="32">
        <v>5500</v>
      </c>
      <c r="E40" s="27">
        <v>500</v>
      </c>
      <c r="F40" s="12" t="s">
        <v>8220</v>
      </c>
      <c r="G40" s="12" t="s">
        <v>8223</v>
      </c>
      <c r="H40" s="12" t="s">
        <v>8245</v>
      </c>
      <c r="I40" s="12">
        <v>1409000400</v>
      </c>
      <c r="J40" s="12">
        <v>1408381704</v>
      </c>
      <c r="K40" s="12" t="b">
        <v>0</v>
      </c>
      <c r="L40" s="12">
        <v>17</v>
      </c>
      <c r="M40" s="12" t="b">
        <v>0</v>
      </c>
      <c r="N40" s="12" t="s">
        <v>8273</v>
      </c>
      <c r="O40" s="12" t="s">
        <v>8274</v>
      </c>
      <c r="P40" s="12">
        <v>9</v>
      </c>
      <c r="Q40" s="12">
        <v>29.41</v>
      </c>
      <c r="R40" s="15">
        <v>41869.714166666665</v>
      </c>
      <c r="S40" s="15">
        <v>41876.875</v>
      </c>
    </row>
    <row r="41" spans="1:19" ht="100" customHeight="1" x14ac:dyDescent="0.75">
      <c r="A41" s="12">
        <v>2893</v>
      </c>
      <c r="B41" s="12" t="s">
        <v>2893</v>
      </c>
      <c r="C41" s="12" t="s">
        <v>7003</v>
      </c>
      <c r="D41" s="32">
        <v>5000</v>
      </c>
      <c r="E41" s="27">
        <v>25</v>
      </c>
      <c r="F41" s="12" t="s">
        <v>8220</v>
      </c>
      <c r="G41" s="12" t="s">
        <v>8223</v>
      </c>
      <c r="H41" s="12" t="s">
        <v>8245</v>
      </c>
      <c r="I41" s="12">
        <v>1420768800</v>
      </c>
      <c r="J41" s="12">
        <v>1415644395</v>
      </c>
      <c r="K41" s="12" t="b">
        <v>0</v>
      </c>
      <c r="L41" s="12">
        <v>2</v>
      </c>
      <c r="M41" s="12" t="b">
        <v>0</v>
      </c>
      <c r="N41" s="12" t="s">
        <v>8273</v>
      </c>
      <c r="O41" s="12" t="s">
        <v>8274</v>
      </c>
      <c r="P41" s="12">
        <v>1</v>
      </c>
      <c r="Q41" s="12">
        <v>12.5</v>
      </c>
      <c r="R41" s="15">
        <v>41953.773090277777</v>
      </c>
      <c r="S41" s="15">
        <v>42013.083333333328</v>
      </c>
    </row>
    <row r="42" spans="1:19" ht="100" customHeight="1" x14ac:dyDescent="0.75">
      <c r="A42" s="12">
        <v>2894</v>
      </c>
      <c r="B42" s="12" t="s">
        <v>2894</v>
      </c>
      <c r="C42" s="12" t="s">
        <v>7004</v>
      </c>
      <c r="D42" s="32">
        <v>50000</v>
      </c>
      <c r="E42" s="27">
        <v>0</v>
      </c>
      <c r="F42" s="12" t="s">
        <v>8220</v>
      </c>
      <c r="G42" s="12" t="s">
        <v>8223</v>
      </c>
      <c r="H42" s="12" t="s">
        <v>8245</v>
      </c>
      <c r="I42" s="12">
        <v>1428100815</v>
      </c>
      <c r="J42" s="12">
        <v>1422920415</v>
      </c>
      <c r="K42" s="12" t="b">
        <v>0</v>
      </c>
      <c r="L42" s="12">
        <v>0</v>
      </c>
      <c r="M42" s="12" t="b">
        <v>0</v>
      </c>
      <c r="N42" s="12" t="s">
        <v>8273</v>
      </c>
      <c r="O42" s="12" t="s">
        <v>8274</v>
      </c>
      <c r="P42" s="12">
        <v>0</v>
      </c>
      <c r="Q42" s="12">
        <v>0</v>
      </c>
      <c r="R42" s="15">
        <v>42037.986284722225</v>
      </c>
      <c r="S42" s="15">
        <v>42097.944618055553</v>
      </c>
    </row>
    <row r="43" spans="1:19" ht="100" customHeight="1" x14ac:dyDescent="0.75">
      <c r="A43" s="12">
        <v>2895</v>
      </c>
      <c r="B43" s="12" t="s">
        <v>2895</v>
      </c>
      <c r="C43" s="12" t="s">
        <v>7005</v>
      </c>
      <c r="D43" s="32">
        <v>500</v>
      </c>
      <c r="E43" s="27">
        <v>23</v>
      </c>
      <c r="F43" s="12" t="s">
        <v>8220</v>
      </c>
      <c r="G43" s="12" t="s">
        <v>8223</v>
      </c>
      <c r="H43" s="12" t="s">
        <v>8245</v>
      </c>
      <c r="I43" s="12">
        <v>1403470800</v>
      </c>
      <c r="J43" s="12">
        <v>1403356792</v>
      </c>
      <c r="K43" s="12" t="b">
        <v>0</v>
      </c>
      <c r="L43" s="12">
        <v>4</v>
      </c>
      <c r="M43" s="12" t="b">
        <v>0</v>
      </c>
      <c r="N43" s="12" t="s">
        <v>8273</v>
      </c>
      <c r="O43" s="12" t="s">
        <v>8274</v>
      </c>
      <c r="P43" s="12">
        <v>5</v>
      </c>
      <c r="Q43" s="12">
        <v>5.75</v>
      </c>
      <c r="R43" s="15">
        <v>41811.555462962962</v>
      </c>
      <c r="S43" s="15">
        <v>41812.875</v>
      </c>
    </row>
    <row r="44" spans="1:19" ht="100" customHeight="1" x14ac:dyDescent="0.75">
      <c r="A44" s="12">
        <v>2896</v>
      </c>
      <c r="B44" s="12" t="s">
        <v>2896</v>
      </c>
      <c r="C44" s="12" t="s">
        <v>7006</v>
      </c>
      <c r="D44" s="32">
        <v>3000</v>
      </c>
      <c r="E44" s="27">
        <v>625</v>
      </c>
      <c r="F44" s="12" t="s">
        <v>8220</v>
      </c>
      <c r="G44" s="12" t="s">
        <v>8223</v>
      </c>
      <c r="H44" s="12" t="s">
        <v>8245</v>
      </c>
      <c r="I44" s="12">
        <v>1481522400</v>
      </c>
      <c r="J44" s="12">
        <v>1480283321</v>
      </c>
      <c r="K44" s="12" t="b">
        <v>0</v>
      </c>
      <c r="L44" s="12">
        <v>12</v>
      </c>
      <c r="M44" s="12" t="b">
        <v>0</v>
      </c>
      <c r="N44" s="12" t="s">
        <v>8273</v>
      </c>
      <c r="O44" s="12" t="s">
        <v>8274</v>
      </c>
      <c r="P44" s="12">
        <v>21</v>
      </c>
      <c r="Q44" s="12">
        <v>52.08</v>
      </c>
      <c r="R44" s="15">
        <v>42701.908807870372</v>
      </c>
      <c r="S44" s="15">
        <v>42716.25</v>
      </c>
    </row>
    <row r="45" spans="1:19" ht="100" customHeight="1" x14ac:dyDescent="0.75">
      <c r="A45" s="12">
        <v>2897</v>
      </c>
      <c r="B45" s="12" t="s">
        <v>2897</v>
      </c>
      <c r="C45" s="12" t="s">
        <v>7007</v>
      </c>
      <c r="D45" s="32">
        <v>12000</v>
      </c>
      <c r="E45" s="27">
        <v>550</v>
      </c>
      <c r="F45" s="12" t="s">
        <v>8220</v>
      </c>
      <c r="G45" s="12" t="s">
        <v>8223</v>
      </c>
      <c r="H45" s="12" t="s">
        <v>8245</v>
      </c>
      <c r="I45" s="12">
        <v>1444577345</v>
      </c>
      <c r="J45" s="12">
        <v>1441985458</v>
      </c>
      <c r="K45" s="12" t="b">
        <v>0</v>
      </c>
      <c r="L45" s="12">
        <v>3</v>
      </c>
      <c r="M45" s="12" t="b">
        <v>0</v>
      </c>
      <c r="N45" s="12" t="s">
        <v>8273</v>
      </c>
      <c r="O45" s="12" t="s">
        <v>8274</v>
      </c>
      <c r="P45" s="12">
        <v>5</v>
      </c>
      <c r="Q45" s="12">
        <v>183.33</v>
      </c>
      <c r="R45" s="15">
        <v>42258.646504629629</v>
      </c>
      <c r="S45" s="15">
        <v>42288.645196759258</v>
      </c>
    </row>
    <row r="46" spans="1:19" ht="100" customHeight="1" x14ac:dyDescent="0.75">
      <c r="A46" s="12">
        <v>2898</v>
      </c>
      <c r="B46" s="12" t="s">
        <v>2898</v>
      </c>
      <c r="C46" s="12" t="s">
        <v>7008</v>
      </c>
      <c r="D46" s="32">
        <v>7500</v>
      </c>
      <c r="E46" s="27">
        <v>316</v>
      </c>
      <c r="F46" s="12" t="s">
        <v>8220</v>
      </c>
      <c r="G46" s="12" t="s">
        <v>8223</v>
      </c>
      <c r="H46" s="12" t="s">
        <v>8245</v>
      </c>
      <c r="I46" s="12">
        <v>1446307053</v>
      </c>
      <c r="J46" s="12">
        <v>1443715053</v>
      </c>
      <c r="K46" s="12" t="b">
        <v>0</v>
      </c>
      <c r="L46" s="12">
        <v>12</v>
      </c>
      <c r="M46" s="12" t="b">
        <v>0</v>
      </c>
      <c r="N46" s="12" t="s">
        <v>8273</v>
      </c>
      <c r="O46" s="12" t="s">
        <v>8274</v>
      </c>
      <c r="P46" s="12">
        <v>4</v>
      </c>
      <c r="Q46" s="12">
        <v>26.33</v>
      </c>
      <c r="R46" s="15">
        <v>42278.664965277778</v>
      </c>
      <c r="S46" s="15">
        <v>42308.664965277778</v>
      </c>
    </row>
    <row r="47" spans="1:19" ht="100" customHeight="1" x14ac:dyDescent="0.75">
      <c r="A47" s="12">
        <v>2899</v>
      </c>
      <c r="B47" s="12" t="s">
        <v>2899</v>
      </c>
      <c r="C47" s="12" t="s">
        <v>7009</v>
      </c>
      <c r="D47" s="32">
        <v>10000</v>
      </c>
      <c r="E47" s="27">
        <v>0</v>
      </c>
      <c r="F47" s="12" t="s">
        <v>8220</v>
      </c>
      <c r="G47" s="12" t="s">
        <v>8223</v>
      </c>
      <c r="H47" s="12" t="s">
        <v>8245</v>
      </c>
      <c r="I47" s="12">
        <v>1469325158</v>
      </c>
      <c r="J47" s="12">
        <v>1464141158</v>
      </c>
      <c r="K47" s="12" t="b">
        <v>0</v>
      </c>
      <c r="L47" s="12">
        <v>0</v>
      </c>
      <c r="M47" s="12" t="b">
        <v>0</v>
      </c>
      <c r="N47" s="12" t="s">
        <v>8273</v>
      </c>
      <c r="O47" s="12" t="s">
        <v>8274</v>
      </c>
      <c r="P47" s="12">
        <v>0</v>
      </c>
      <c r="Q47" s="12">
        <v>0</v>
      </c>
      <c r="R47" s="15">
        <v>42515.078217592592</v>
      </c>
      <c r="S47" s="15">
        <v>42575.078217592592</v>
      </c>
    </row>
    <row r="48" spans="1:19" ht="100" customHeight="1" x14ac:dyDescent="0.75">
      <c r="A48" s="12">
        <v>2900</v>
      </c>
      <c r="B48" s="12" t="s">
        <v>2900</v>
      </c>
      <c r="C48" s="12" t="s">
        <v>7010</v>
      </c>
      <c r="D48" s="32">
        <v>5500</v>
      </c>
      <c r="E48" s="27">
        <v>3405</v>
      </c>
      <c r="F48" s="12" t="s">
        <v>8220</v>
      </c>
      <c r="G48" s="12" t="s">
        <v>8223</v>
      </c>
      <c r="H48" s="12" t="s">
        <v>8245</v>
      </c>
      <c r="I48" s="12">
        <v>1407562632</v>
      </c>
      <c r="J48" s="12">
        <v>1404970632</v>
      </c>
      <c r="K48" s="12" t="b">
        <v>0</v>
      </c>
      <c r="L48" s="12">
        <v>7</v>
      </c>
      <c r="M48" s="12" t="b">
        <v>0</v>
      </c>
      <c r="N48" s="12" t="s">
        <v>8273</v>
      </c>
      <c r="O48" s="12" t="s">
        <v>8274</v>
      </c>
      <c r="P48" s="12">
        <v>62</v>
      </c>
      <c r="Q48" s="12">
        <v>486.43</v>
      </c>
      <c r="R48" s="15">
        <v>41830.234166666669</v>
      </c>
      <c r="S48" s="15">
        <v>41860.234166666669</v>
      </c>
    </row>
    <row r="49" spans="1:19" ht="100" customHeight="1" x14ac:dyDescent="0.75">
      <c r="A49" s="12">
        <v>2901</v>
      </c>
      <c r="B49" s="12" t="s">
        <v>2901</v>
      </c>
      <c r="C49" s="12" t="s">
        <v>7011</v>
      </c>
      <c r="D49" s="32">
        <v>750</v>
      </c>
      <c r="E49" s="27">
        <v>6</v>
      </c>
      <c r="F49" s="12" t="s">
        <v>8220</v>
      </c>
      <c r="G49" s="12" t="s">
        <v>8223</v>
      </c>
      <c r="H49" s="12" t="s">
        <v>8245</v>
      </c>
      <c r="I49" s="12">
        <v>1423345339</v>
      </c>
      <c r="J49" s="12">
        <v>1418161339</v>
      </c>
      <c r="K49" s="12" t="b">
        <v>0</v>
      </c>
      <c r="L49" s="12">
        <v>2</v>
      </c>
      <c r="M49" s="12" t="b">
        <v>0</v>
      </c>
      <c r="N49" s="12" t="s">
        <v>8273</v>
      </c>
      <c r="O49" s="12" t="s">
        <v>8274</v>
      </c>
      <c r="P49" s="12">
        <v>1</v>
      </c>
      <c r="Q49" s="12">
        <v>3</v>
      </c>
      <c r="R49" s="15">
        <v>41982.904386574075</v>
      </c>
      <c r="S49" s="15">
        <v>42042.904386574075</v>
      </c>
    </row>
    <row r="50" spans="1:19" ht="100" customHeight="1" x14ac:dyDescent="0.75">
      <c r="A50" s="12">
        <v>2902</v>
      </c>
      <c r="B50" s="12" t="s">
        <v>2902</v>
      </c>
      <c r="C50" s="12" t="s">
        <v>7012</v>
      </c>
      <c r="D50" s="32">
        <v>150000</v>
      </c>
      <c r="E50" s="27">
        <v>25</v>
      </c>
      <c r="F50" s="12" t="s">
        <v>8220</v>
      </c>
      <c r="G50" s="12" t="s">
        <v>8223</v>
      </c>
      <c r="H50" s="12" t="s">
        <v>8245</v>
      </c>
      <c r="I50" s="12">
        <v>1440412396</v>
      </c>
      <c r="J50" s="12">
        <v>1437820396</v>
      </c>
      <c r="K50" s="12" t="b">
        <v>0</v>
      </c>
      <c r="L50" s="12">
        <v>1</v>
      </c>
      <c r="M50" s="12" t="b">
        <v>0</v>
      </c>
      <c r="N50" s="12" t="s">
        <v>8273</v>
      </c>
      <c r="O50" s="12" t="s">
        <v>8274</v>
      </c>
      <c r="P50" s="12">
        <v>0</v>
      </c>
      <c r="Q50" s="12">
        <v>25</v>
      </c>
      <c r="R50" s="15">
        <v>42210.439768518518</v>
      </c>
      <c r="S50" s="15">
        <v>42240.439768518518</v>
      </c>
    </row>
    <row r="51" spans="1:19" ht="100" customHeight="1" x14ac:dyDescent="0.75">
      <c r="A51" s="12">
        <v>2903</v>
      </c>
      <c r="B51" s="12" t="s">
        <v>2903</v>
      </c>
      <c r="C51" s="12" t="s">
        <v>7013</v>
      </c>
      <c r="D51" s="32">
        <v>5000</v>
      </c>
      <c r="E51" s="27">
        <v>39</v>
      </c>
      <c r="F51" s="12" t="s">
        <v>8220</v>
      </c>
      <c r="G51" s="12" t="s">
        <v>8223</v>
      </c>
      <c r="H51" s="12" t="s">
        <v>8245</v>
      </c>
      <c r="I51" s="12">
        <v>1441771218</v>
      </c>
      <c r="J51" s="12">
        <v>1436587218</v>
      </c>
      <c r="K51" s="12" t="b">
        <v>0</v>
      </c>
      <c r="L51" s="12">
        <v>4</v>
      </c>
      <c r="M51" s="12" t="b">
        <v>0</v>
      </c>
      <c r="N51" s="12" t="s">
        <v>8273</v>
      </c>
      <c r="O51" s="12" t="s">
        <v>8274</v>
      </c>
      <c r="P51" s="12">
        <v>1</v>
      </c>
      <c r="Q51" s="12">
        <v>9.75</v>
      </c>
      <c r="R51" s="15">
        <v>42196.166874999995</v>
      </c>
      <c r="S51" s="15">
        <v>42256.166874999995</v>
      </c>
    </row>
    <row r="52" spans="1:19" ht="100" customHeight="1" x14ac:dyDescent="0.75">
      <c r="A52" s="12">
        <v>2905</v>
      </c>
      <c r="B52" s="12" t="s">
        <v>2905</v>
      </c>
      <c r="C52" s="12" t="s">
        <v>7015</v>
      </c>
      <c r="D52" s="32">
        <v>3500</v>
      </c>
      <c r="E52" s="27">
        <v>622</v>
      </c>
      <c r="F52" s="12" t="s">
        <v>8220</v>
      </c>
      <c r="G52" s="12" t="s">
        <v>8223</v>
      </c>
      <c r="H52" s="12" t="s">
        <v>8245</v>
      </c>
      <c r="I52" s="12">
        <v>1473211313</v>
      </c>
      <c r="J52" s="12">
        <v>1472001713</v>
      </c>
      <c r="K52" s="12" t="b">
        <v>0</v>
      </c>
      <c r="L52" s="12">
        <v>17</v>
      </c>
      <c r="M52" s="12" t="b">
        <v>0</v>
      </c>
      <c r="N52" s="12" t="s">
        <v>8273</v>
      </c>
      <c r="O52" s="12" t="s">
        <v>8274</v>
      </c>
      <c r="P52" s="12">
        <v>18</v>
      </c>
      <c r="Q52" s="12">
        <v>36.590000000000003</v>
      </c>
      <c r="R52" s="15">
        <v>42606.056863425925</v>
      </c>
      <c r="S52" s="15">
        <v>42620.056863425925</v>
      </c>
    </row>
    <row r="53" spans="1:19" ht="100" customHeight="1" x14ac:dyDescent="0.75">
      <c r="A53" s="12">
        <v>2906</v>
      </c>
      <c r="B53" s="12" t="s">
        <v>2906</v>
      </c>
      <c r="C53" s="12" t="s">
        <v>7016</v>
      </c>
      <c r="D53" s="32">
        <v>6000</v>
      </c>
      <c r="E53" s="27">
        <v>565</v>
      </c>
      <c r="F53" s="12" t="s">
        <v>8220</v>
      </c>
      <c r="G53" s="12" t="s">
        <v>8223</v>
      </c>
      <c r="H53" s="12" t="s">
        <v>8245</v>
      </c>
      <c r="I53" s="12">
        <v>1438390800</v>
      </c>
      <c r="J53" s="12">
        <v>1436888066</v>
      </c>
      <c r="K53" s="12" t="b">
        <v>0</v>
      </c>
      <c r="L53" s="12">
        <v>7</v>
      </c>
      <c r="M53" s="12" t="b">
        <v>0</v>
      </c>
      <c r="N53" s="12" t="s">
        <v>8273</v>
      </c>
      <c r="O53" s="12" t="s">
        <v>8274</v>
      </c>
      <c r="P53" s="12">
        <v>9</v>
      </c>
      <c r="Q53" s="12">
        <v>80.709999999999994</v>
      </c>
      <c r="R53" s="15">
        <v>42199.648912037039</v>
      </c>
      <c r="S53" s="15">
        <v>42217.041666666672</v>
      </c>
    </row>
    <row r="54" spans="1:19" ht="100" customHeight="1" x14ac:dyDescent="0.75">
      <c r="A54" s="12">
        <v>2907</v>
      </c>
      <c r="B54" s="12" t="s">
        <v>2907</v>
      </c>
      <c r="C54" s="12" t="s">
        <v>7017</v>
      </c>
      <c r="D54" s="32">
        <v>2500</v>
      </c>
      <c r="E54" s="27">
        <v>2</v>
      </c>
      <c r="F54" s="12" t="s">
        <v>8220</v>
      </c>
      <c r="G54" s="12" t="s">
        <v>8223</v>
      </c>
      <c r="H54" s="12" t="s">
        <v>8245</v>
      </c>
      <c r="I54" s="12">
        <v>1463259837</v>
      </c>
      <c r="J54" s="12">
        <v>1458075837</v>
      </c>
      <c r="K54" s="12" t="b">
        <v>0</v>
      </c>
      <c r="L54" s="12">
        <v>2</v>
      </c>
      <c r="M54" s="12" t="b">
        <v>0</v>
      </c>
      <c r="N54" s="12" t="s">
        <v>8273</v>
      </c>
      <c r="O54" s="12" t="s">
        <v>8274</v>
      </c>
      <c r="P54" s="12">
        <v>0</v>
      </c>
      <c r="Q54" s="12">
        <v>1</v>
      </c>
      <c r="R54" s="15">
        <v>42444.877743055549</v>
      </c>
      <c r="S54" s="15">
        <v>42504.877743055549</v>
      </c>
    </row>
    <row r="55" spans="1:19" ht="100" customHeight="1" x14ac:dyDescent="0.75">
      <c r="A55" s="12">
        <v>2908</v>
      </c>
      <c r="B55" s="12" t="s">
        <v>2908</v>
      </c>
      <c r="C55" s="12" t="s">
        <v>7018</v>
      </c>
      <c r="D55" s="32">
        <v>9600</v>
      </c>
      <c r="E55" s="27">
        <v>264</v>
      </c>
      <c r="F55" s="12" t="s">
        <v>8220</v>
      </c>
      <c r="G55" s="12" t="s">
        <v>8223</v>
      </c>
      <c r="H55" s="12" t="s">
        <v>8245</v>
      </c>
      <c r="I55" s="12">
        <v>1465407219</v>
      </c>
      <c r="J55" s="12">
        <v>1462815219</v>
      </c>
      <c r="K55" s="12" t="b">
        <v>0</v>
      </c>
      <c r="L55" s="12">
        <v>5</v>
      </c>
      <c r="M55" s="12" t="b">
        <v>0</v>
      </c>
      <c r="N55" s="12" t="s">
        <v>8273</v>
      </c>
      <c r="O55" s="12" t="s">
        <v>8274</v>
      </c>
      <c r="P55" s="12">
        <v>3</v>
      </c>
      <c r="Q55" s="12">
        <v>52.8</v>
      </c>
      <c r="R55" s="15">
        <v>42499.731701388882</v>
      </c>
      <c r="S55" s="15">
        <v>42529.731701388882</v>
      </c>
    </row>
    <row r="56" spans="1:19" ht="100" customHeight="1" x14ac:dyDescent="0.75">
      <c r="A56" s="12">
        <v>2909</v>
      </c>
      <c r="B56" s="12" t="s">
        <v>2909</v>
      </c>
      <c r="C56" s="12" t="s">
        <v>7019</v>
      </c>
      <c r="D56" s="32">
        <v>180000</v>
      </c>
      <c r="E56" s="27">
        <v>20</v>
      </c>
      <c r="F56" s="12" t="s">
        <v>8220</v>
      </c>
      <c r="G56" s="12" t="s">
        <v>8223</v>
      </c>
      <c r="H56" s="12" t="s">
        <v>8245</v>
      </c>
      <c r="I56" s="12">
        <v>1416944760</v>
      </c>
      <c r="J56" s="12">
        <v>1413527001</v>
      </c>
      <c r="K56" s="12" t="b">
        <v>0</v>
      </c>
      <c r="L56" s="12">
        <v>1</v>
      </c>
      <c r="M56" s="12" t="b">
        <v>0</v>
      </c>
      <c r="N56" s="12" t="s">
        <v>8273</v>
      </c>
      <c r="O56" s="12" t="s">
        <v>8274</v>
      </c>
      <c r="P56" s="12">
        <v>0</v>
      </c>
      <c r="Q56" s="12">
        <v>20</v>
      </c>
      <c r="R56" s="15">
        <v>41929.266215277778</v>
      </c>
      <c r="S56" s="15">
        <v>41968.823611111111</v>
      </c>
    </row>
    <row r="57" spans="1:19" ht="100" customHeight="1" x14ac:dyDescent="0.75">
      <c r="A57" s="12">
        <v>2911</v>
      </c>
      <c r="B57" s="12" t="s">
        <v>2911</v>
      </c>
      <c r="C57" s="12" t="s">
        <v>7021</v>
      </c>
      <c r="D57" s="32">
        <v>1800</v>
      </c>
      <c r="E57" s="27">
        <v>657</v>
      </c>
      <c r="F57" s="12" t="s">
        <v>8220</v>
      </c>
      <c r="G57" s="12" t="s">
        <v>8223</v>
      </c>
      <c r="H57" s="12" t="s">
        <v>8245</v>
      </c>
      <c r="I57" s="12">
        <v>1435429626</v>
      </c>
      <c r="J57" s="12">
        <v>1431973626</v>
      </c>
      <c r="K57" s="12" t="b">
        <v>0</v>
      </c>
      <c r="L57" s="12">
        <v>14</v>
      </c>
      <c r="M57" s="12" t="b">
        <v>0</v>
      </c>
      <c r="N57" s="12" t="s">
        <v>8273</v>
      </c>
      <c r="O57" s="12" t="s">
        <v>8274</v>
      </c>
      <c r="P57" s="12">
        <v>37</v>
      </c>
      <c r="Q57" s="12">
        <v>46.93</v>
      </c>
      <c r="R57" s="15">
        <v>42142.768819444449</v>
      </c>
      <c r="S57" s="15">
        <v>42182.768819444449</v>
      </c>
    </row>
    <row r="58" spans="1:19" ht="100" customHeight="1" x14ac:dyDescent="0.75">
      <c r="A58" s="12">
        <v>2912</v>
      </c>
      <c r="B58" s="12" t="s">
        <v>2912</v>
      </c>
      <c r="C58" s="12" t="s">
        <v>7022</v>
      </c>
      <c r="D58" s="32">
        <v>14440</v>
      </c>
      <c r="E58" s="27">
        <v>2030</v>
      </c>
      <c r="F58" s="12" t="s">
        <v>8220</v>
      </c>
      <c r="G58" s="12" t="s">
        <v>8223</v>
      </c>
      <c r="H58" s="12" t="s">
        <v>8245</v>
      </c>
      <c r="I58" s="12">
        <v>1452827374</v>
      </c>
      <c r="J58" s="12">
        <v>1450235374</v>
      </c>
      <c r="K58" s="12" t="b">
        <v>0</v>
      </c>
      <c r="L58" s="12">
        <v>26</v>
      </c>
      <c r="M58" s="12" t="b">
        <v>0</v>
      </c>
      <c r="N58" s="12" t="s">
        <v>8273</v>
      </c>
      <c r="O58" s="12" t="s">
        <v>8274</v>
      </c>
      <c r="P58" s="12">
        <v>14</v>
      </c>
      <c r="Q58" s="12">
        <v>78.08</v>
      </c>
      <c r="R58" s="15">
        <v>42354.131643518514</v>
      </c>
      <c r="S58" s="15">
        <v>42384.131643518514</v>
      </c>
    </row>
    <row r="59" spans="1:19" ht="100" customHeight="1" x14ac:dyDescent="0.75">
      <c r="A59" s="12">
        <v>2913</v>
      </c>
      <c r="B59" s="12" t="s">
        <v>2913</v>
      </c>
      <c r="C59" s="12" t="s">
        <v>7023</v>
      </c>
      <c r="D59" s="32">
        <v>10000</v>
      </c>
      <c r="E59" s="27">
        <v>2</v>
      </c>
      <c r="F59" s="12" t="s">
        <v>8220</v>
      </c>
      <c r="G59" s="12" t="s">
        <v>8223</v>
      </c>
      <c r="H59" s="12" t="s">
        <v>8245</v>
      </c>
      <c r="I59" s="12">
        <v>1410041339</v>
      </c>
      <c r="J59" s="12">
        <v>1404857339</v>
      </c>
      <c r="K59" s="12" t="b">
        <v>0</v>
      </c>
      <c r="L59" s="12">
        <v>2</v>
      </c>
      <c r="M59" s="12" t="b">
        <v>0</v>
      </c>
      <c r="N59" s="12" t="s">
        <v>8273</v>
      </c>
      <c r="O59" s="12" t="s">
        <v>8274</v>
      </c>
      <c r="P59" s="12">
        <v>0</v>
      </c>
      <c r="Q59" s="12">
        <v>1</v>
      </c>
      <c r="R59" s="15">
        <v>41828.922905092593</v>
      </c>
      <c r="S59" s="15">
        <v>41888.922905092593</v>
      </c>
    </row>
    <row r="60" spans="1:19" ht="100" customHeight="1" x14ac:dyDescent="0.75">
      <c r="A60" s="12">
        <v>2917</v>
      </c>
      <c r="B60" s="12" t="s">
        <v>2917</v>
      </c>
      <c r="C60" s="12" t="s">
        <v>7027</v>
      </c>
      <c r="D60" s="32">
        <v>2000</v>
      </c>
      <c r="E60" s="27">
        <v>437</v>
      </c>
      <c r="F60" s="12" t="s">
        <v>8220</v>
      </c>
      <c r="G60" s="12" t="s">
        <v>8223</v>
      </c>
      <c r="H60" s="12" t="s">
        <v>8245</v>
      </c>
      <c r="I60" s="12">
        <v>1442381847</v>
      </c>
      <c r="J60" s="12">
        <v>1440826647</v>
      </c>
      <c r="K60" s="12" t="b">
        <v>0</v>
      </c>
      <c r="L60" s="12">
        <v>9</v>
      </c>
      <c r="M60" s="12" t="b">
        <v>0</v>
      </c>
      <c r="N60" s="12" t="s">
        <v>8273</v>
      </c>
      <c r="O60" s="12" t="s">
        <v>8274</v>
      </c>
      <c r="P60" s="12">
        <v>22</v>
      </c>
      <c r="Q60" s="12">
        <v>48.56</v>
      </c>
      <c r="R60" s="15">
        <v>42245.234340277777</v>
      </c>
      <c r="S60" s="15">
        <v>42263.234340277777</v>
      </c>
    </row>
    <row r="61" spans="1:19" ht="100" customHeight="1" x14ac:dyDescent="0.75">
      <c r="A61" s="12">
        <v>2918</v>
      </c>
      <c r="B61" s="12" t="s">
        <v>2918</v>
      </c>
      <c r="C61" s="12" t="s">
        <v>7028</v>
      </c>
      <c r="D61" s="32">
        <v>5000</v>
      </c>
      <c r="E61" s="27">
        <v>1362</v>
      </c>
      <c r="F61" s="12" t="s">
        <v>8220</v>
      </c>
      <c r="G61" s="12" t="s">
        <v>8223</v>
      </c>
      <c r="H61" s="12" t="s">
        <v>8245</v>
      </c>
      <c r="I61" s="12">
        <v>1446131207</v>
      </c>
      <c r="J61" s="12">
        <v>1443712007</v>
      </c>
      <c r="K61" s="12" t="b">
        <v>0</v>
      </c>
      <c r="L61" s="12">
        <v>20</v>
      </c>
      <c r="M61" s="12" t="b">
        <v>0</v>
      </c>
      <c r="N61" s="12" t="s">
        <v>8273</v>
      </c>
      <c r="O61" s="12" t="s">
        <v>8274</v>
      </c>
      <c r="P61" s="12">
        <v>27</v>
      </c>
      <c r="Q61" s="12">
        <v>68.099999999999994</v>
      </c>
      <c r="R61" s="15">
        <v>42278.629710648151</v>
      </c>
      <c r="S61" s="15">
        <v>42306.629710648151</v>
      </c>
    </row>
    <row r="62" spans="1:19" ht="100" customHeight="1" x14ac:dyDescent="0.75">
      <c r="A62" s="12">
        <v>2919</v>
      </c>
      <c r="B62" s="12" t="s">
        <v>2919</v>
      </c>
      <c r="C62" s="12" t="s">
        <v>7029</v>
      </c>
      <c r="D62" s="32">
        <v>600</v>
      </c>
      <c r="E62" s="27">
        <v>51</v>
      </c>
      <c r="F62" s="12" t="s">
        <v>8220</v>
      </c>
      <c r="G62" s="12" t="s">
        <v>8223</v>
      </c>
      <c r="H62" s="12" t="s">
        <v>8245</v>
      </c>
      <c r="I62" s="12">
        <v>1407250329</v>
      </c>
      <c r="J62" s="12">
        <v>1404658329</v>
      </c>
      <c r="K62" s="12" t="b">
        <v>0</v>
      </c>
      <c r="L62" s="12">
        <v>6</v>
      </c>
      <c r="M62" s="12" t="b">
        <v>0</v>
      </c>
      <c r="N62" s="12" t="s">
        <v>8273</v>
      </c>
      <c r="O62" s="12" t="s">
        <v>8274</v>
      </c>
      <c r="P62" s="12">
        <v>9</v>
      </c>
      <c r="Q62" s="12">
        <v>8.5</v>
      </c>
      <c r="R62" s="15">
        <v>41826.61954861111</v>
      </c>
      <c r="S62" s="15">
        <v>41856.61954861111</v>
      </c>
    </row>
    <row r="63" spans="1:19" ht="100" customHeight="1" x14ac:dyDescent="0.75">
      <c r="A63" s="12">
        <v>3728</v>
      </c>
      <c r="B63" s="12" t="s">
        <v>3725</v>
      </c>
      <c r="C63" s="12" t="s">
        <v>7838</v>
      </c>
      <c r="D63" s="32">
        <v>20000</v>
      </c>
      <c r="E63" s="27">
        <v>1862</v>
      </c>
      <c r="F63" s="12" t="s">
        <v>8220</v>
      </c>
      <c r="G63" s="12" t="s">
        <v>8223</v>
      </c>
      <c r="H63" s="12" t="s">
        <v>8245</v>
      </c>
      <c r="I63" s="12">
        <v>1439957176</v>
      </c>
      <c r="J63" s="12">
        <v>1437365176</v>
      </c>
      <c r="K63" s="12" t="b">
        <v>0</v>
      </c>
      <c r="L63" s="12">
        <v>31</v>
      </c>
      <c r="M63" s="12" t="b">
        <v>0</v>
      </c>
      <c r="N63" s="12" t="s">
        <v>8273</v>
      </c>
      <c r="O63" s="12" t="s">
        <v>8274</v>
      </c>
      <c r="P63" s="12">
        <v>9</v>
      </c>
      <c r="Q63" s="12">
        <v>60.06</v>
      </c>
      <c r="R63" s="15">
        <v>42205.171018518522</v>
      </c>
      <c r="S63" s="15">
        <v>42235.171018518522</v>
      </c>
    </row>
    <row r="64" spans="1:19" ht="100" customHeight="1" x14ac:dyDescent="0.75">
      <c r="A64" s="12">
        <v>3729</v>
      </c>
      <c r="B64" s="12" t="s">
        <v>3726</v>
      </c>
      <c r="C64" s="12" t="s">
        <v>7839</v>
      </c>
      <c r="D64" s="32">
        <v>5000</v>
      </c>
      <c r="E64" s="27">
        <v>362</v>
      </c>
      <c r="F64" s="12" t="s">
        <v>8220</v>
      </c>
      <c r="G64" s="12" t="s">
        <v>8223</v>
      </c>
      <c r="H64" s="12" t="s">
        <v>8245</v>
      </c>
      <c r="I64" s="12">
        <v>1427082912</v>
      </c>
      <c r="J64" s="12">
        <v>1423198512</v>
      </c>
      <c r="K64" s="12" t="b">
        <v>0</v>
      </c>
      <c r="L64" s="12">
        <v>5</v>
      </c>
      <c r="M64" s="12" t="b">
        <v>0</v>
      </c>
      <c r="N64" s="12" t="s">
        <v>8273</v>
      </c>
      <c r="O64" s="12" t="s">
        <v>8274</v>
      </c>
      <c r="P64" s="12">
        <v>7</v>
      </c>
      <c r="Q64" s="12">
        <v>72.400000000000006</v>
      </c>
      <c r="R64" s="15">
        <v>42041.205000000002</v>
      </c>
      <c r="S64" s="15">
        <v>42086.16333333333</v>
      </c>
    </row>
    <row r="65" spans="1:19" ht="100" customHeight="1" x14ac:dyDescent="0.75">
      <c r="A65" s="12">
        <v>3730</v>
      </c>
      <c r="B65" s="12" t="s">
        <v>3727</v>
      </c>
      <c r="C65" s="12" t="s">
        <v>7840</v>
      </c>
      <c r="D65" s="32">
        <v>1000</v>
      </c>
      <c r="E65" s="27">
        <v>100</v>
      </c>
      <c r="F65" s="12" t="s">
        <v>8220</v>
      </c>
      <c r="G65" s="12" t="s">
        <v>8223</v>
      </c>
      <c r="H65" s="12" t="s">
        <v>8245</v>
      </c>
      <c r="I65" s="12">
        <v>1439828159</v>
      </c>
      <c r="J65" s="12">
        <v>1437236159</v>
      </c>
      <c r="K65" s="12" t="b">
        <v>0</v>
      </c>
      <c r="L65" s="12">
        <v>1</v>
      </c>
      <c r="M65" s="12" t="b">
        <v>0</v>
      </c>
      <c r="N65" s="12" t="s">
        <v>8273</v>
      </c>
      <c r="O65" s="12" t="s">
        <v>8274</v>
      </c>
      <c r="P65" s="12">
        <v>10</v>
      </c>
      <c r="Q65" s="12">
        <v>100</v>
      </c>
      <c r="R65" s="15">
        <v>42203.677766203706</v>
      </c>
      <c r="S65" s="15">
        <v>42233.677766203706</v>
      </c>
    </row>
    <row r="66" spans="1:19" ht="100" customHeight="1" x14ac:dyDescent="0.75">
      <c r="A66" s="12">
        <v>3731</v>
      </c>
      <c r="B66" s="12" t="s">
        <v>3728</v>
      </c>
      <c r="C66" s="12" t="s">
        <v>7841</v>
      </c>
      <c r="D66" s="32">
        <v>5500</v>
      </c>
      <c r="E66" s="27">
        <v>620</v>
      </c>
      <c r="F66" s="12" t="s">
        <v>8220</v>
      </c>
      <c r="G66" s="12" t="s">
        <v>8223</v>
      </c>
      <c r="H66" s="12" t="s">
        <v>8245</v>
      </c>
      <c r="I66" s="12">
        <v>1420860180</v>
      </c>
      <c r="J66" s="12">
        <v>1418234646</v>
      </c>
      <c r="K66" s="12" t="b">
        <v>0</v>
      </c>
      <c r="L66" s="12">
        <v>12</v>
      </c>
      <c r="M66" s="12" t="b">
        <v>0</v>
      </c>
      <c r="N66" s="12" t="s">
        <v>8273</v>
      </c>
      <c r="O66" s="12" t="s">
        <v>8274</v>
      </c>
      <c r="P66" s="12">
        <v>11</v>
      </c>
      <c r="Q66" s="12">
        <v>51.67</v>
      </c>
      <c r="R66" s="15">
        <v>41983.752847222218</v>
      </c>
      <c r="S66" s="15">
        <v>42014.140972222223</v>
      </c>
    </row>
    <row r="67" spans="1:19" ht="100" customHeight="1" x14ac:dyDescent="0.75">
      <c r="A67" s="12">
        <v>3733</v>
      </c>
      <c r="B67" s="12" t="s">
        <v>3730</v>
      </c>
      <c r="C67" s="12" t="s">
        <v>7843</v>
      </c>
      <c r="D67" s="32">
        <v>1500</v>
      </c>
      <c r="E67" s="27">
        <v>0</v>
      </c>
      <c r="F67" s="12" t="s">
        <v>8220</v>
      </c>
      <c r="G67" s="12" t="s">
        <v>8223</v>
      </c>
      <c r="H67" s="12" t="s">
        <v>8245</v>
      </c>
      <c r="I67" s="12">
        <v>1429396200</v>
      </c>
      <c r="J67" s="12">
        <v>1428539708</v>
      </c>
      <c r="K67" s="12" t="b">
        <v>0</v>
      </c>
      <c r="L67" s="12">
        <v>0</v>
      </c>
      <c r="M67" s="12" t="b">
        <v>0</v>
      </c>
      <c r="N67" s="12" t="s">
        <v>8273</v>
      </c>
      <c r="O67" s="12" t="s">
        <v>8274</v>
      </c>
      <c r="P67" s="12">
        <v>0</v>
      </c>
      <c r="Q67" s="12">
        <v>0</v>
      </c>
      <c r="R67" s="15">
        <v>42103.024398148147</v>
      </c>
      <c r="S67" s="15">
        <v>42112.9375</v>
      </c>
    </row>
    <row r="68" spans="1:19" ht="100" customHeight="1" x14ac:dyDescent="0.75">
      <c r="A68" s="12">
        <v>3734</v>
      </c>
      <c r="B68" s="12" t="s">
        <v>3731</v>
      </c>
      <c r="C68" s="12" t="s">
        <v>7844</v>
      </c>
      <c r="D68" s="32">
        <v>1500</v>
      </c>
      <c r="E68" s="27">
        <v>427</v>
      </c>
      <c r="F68" s="12" t="s">
        <v>8220</v>
      </c>
      <c r="G68" s="12" t="s">
        <v>8223</v>
      </c>
      <c r="H68" s="12" t="s">
        <v>8245</v>
      </c>
      <c r="I68" s="12">
        <v>1432589896</v>
      </c>
      <c r="J68" s="12">
        <v>1427405896</v>
      </c>
      <c r="K68" s="12" t="b">
        <v>0</v>
      </c>
      <c r="L68" s="12">
        <v>7</v>
      </c>
      <c r="M68" s="12" t="b">
        <v>0</v>
      </c>
      <c r="N68" s="12" t="s">
        <v>8273</v>
      </c>
      <c r="O68" s="12" t="s">
        <v>8274</v>
      </c>
      <c r="P68" s="12">
        <v>28</v>
      </c>
      <c r="Q68" s="12">
        <v>61</v>
      </c>
      <c r="R68" s="15">
        <v>42089.901574074072</v>
      </c>
      <c r="S68" s="15">
        <v>42149.901574074072</v>
      </c>
    </row>
    <row r="69" spans="1:19" ht="100" customHeight="1" x14ac:dyDescent="0.75">
      <c r="A69" s="12">
        <v>3737</v>
      </c>
      <c r="B69" s="12" t="s">
        <v>3734</v>
      </c>
      <c r="C69" s="12" t="s">
        <v>7847</v>
      </c>
      <c r="D69" s="32">
        <v>700</v>
      </c>
      <c r="E69" s="27">
        <v>150</v>
      </c>
      <c r="F69" s="12" t="s">
        <v>8220</v>
      </c>
      <c r="G69" s="12" t="s">
        <v>8223</v>
      </c>
      <c r="H69" s="12" t="s">
        <v>8245</v>
      </c>
      <c r="I69" s="12">
        <v>1447311540</v>
      </c>
      <c r="J69" s="12">
        <v>1445358903</v>
      </c>
      <c r="K69" s="12" t="b">
        <v>0</v>
      </c>
      <c r="L69" s="12">
        <v>4</v>
      </c>
      <c r="M69" s="12" t="b">
        <v>0</v>
      </c>
      <c r="N69" s="12" t="s">
        <v>8273</v>
      </c>
      <c r="O69" s="12" t="s">
        <v>8274</v>
      </c>
      <c r="P69" s="12">
        <v>21</v>
      </c>
      <c r="Q69" s="12">
        <v>37.5</v>
      </c>
      <c r="R69" s="15">
        <v>42297.691006944442</v>
      </c>
      <c r="S69" s="15">
        <v>42320.290972222225</v>
      </c>
    </row>
    <row r="70" spans="1:19" ht="100" customHeight="1" x14ac:dyDescent="0.75">
      <c r="A70" s="12">
        <v>3740</v>
      </c>
      <c r="B70" s="12" t="s">
        <v>3737</v>
      </c>
      <c r="C70" s="12" t="s">
        <v>7850</v>
      </c>
      <c r="D70" s="32">
        <v>2000</v>
      </c>
      <c r="E70" s="27">
        <v>358</v>
      </c>
      <c r="F70" s="12" t="s">
        <v>8220</v>
      </c>
      <c r="G70" s="12" t="s">
        <v>8223</v>
      </c>
      <c r="H70" s="12" t="s">
        <v>8245</v>
      </c>
      <c r="I70" s="12">
        <v>1407808438</v>
      </c>
      <c r="J70" s="12">
        <v>1405217355</v>
      </c>
      <c r="K70" s="12" t="b">
        <v>0</v>
      </c>
      <c r="L70" s="12">
        <v>14</v>
      </c>
      <c r="M70" s="12" t="b">
        <v>0</v>
      </c>
      <c r="N70" s="12" t="s">
        <v>8273</v>
      </c>
      <c r="O70" s="12" t="s">
        <v>8274</v>
      </c>
      <c r="P70" s="12">
        <v>18</v>
      </c>
      <c r="Q70" s="12">
        <v>25.57</v>
      </c>
      <c r="R70" s="15">
        <v>41833.089756944442</v>
      </c>
      <c r="S70" s="15">
        <v>41863.079143518517</v>
      </c>
    </row>
    <row r="71" spans="1:19" ht="100" customHeight="1" x14ac:dyDescent="0.75">
      <c r="A71" s="12">
        <v>3741</v>
      </c>
      <c r="B71" s="12" t="s">
        <v>3738</v>
      </c>
      <c r="C71" s="12" t="s">
        <v>7851</v>
      </c>
      <c r="D71" s="32">
        <v>20000</v>
      </c>
      <c r="E71" s="27">
        <v>0</v>
      </c>
      <c r="F71" s="12" t="s">
        <v>8220</v>
      </c>
      <c r="G71" s="12" t="s">
        <v>8223</v>
      </c>
      <c r="H71" s="12" t="s">
        <v>8245</v>
      </c>
      <c r="I71" s="12">
        <v>1450389950</v>
      </c>
      <c r="J71" s="12">
        <v>1447797950</v>
      </c>
      <c r="K71" s="12" t="b">
        <v>0</v>
      </c>
      <c r="L71" s="12">
        <v>0</v>
      </c>
      <c r="M71" s="12" t="b">
        <v>0</v>
      </c>
      <c r="N71" s="12" t="s">
        <v>8273</v>
      </c>
      <c r="O71" s="12" t="s">
        <v>8274</v>
      </c>
      <c r="P71" s="12">
        <v>0</v>
      </c>
      <c r="Q71" s="12">
        <v>0</v>
      </c>
      <c r="R71" s="15">
        <v>42325.920717592591</v>
      </c>
      <c r="S71" s="15">
        <v>42355.920717592591</v>
      </c>
    </row>
    <row r="72" spans="1:19" ht="100" customHeight="1" x14ac:dyDescent="0.75">
      <c r="A72" s="12">
        <v>3742</v>
      </c>
      <c r="B72" s="12" t="s">
        <v>3739</v>
      </c>
      <c r="C72" s="12" t="s">
        <v>7852</v>
      </c>
      <c r="D72" s="32">
        <v>5000</v>
      </c>
      <c r="E72" s="27">
        <v>100</v>
      </c>
      <c r="F72" s="12" t="s">
        <v>8220</v>
      </c>
      <c r="G72" s="12" t="s">
        <v>8223</v>
      </c>
      <c r="H72" s="12" t="s">
        <v>8245</v>
      </c>
      <c r="I72" s="12">
        <v>1409980144</v>
      </c>
      <c r="J72" s="12">
        <v>1407388144</v>
      </c>
      <c r="K72" s="12" t="b">
        <v>0</v>
      </c>
      <c r="L72" s="12">
        <v>4</v>
      </c>
      <c r="M72" s="12" t="b">
        <v>0</v>
      </c>
      <c r="N72" s="12" t="s">
        <v>8273</v>
      </c>
      <c r="O72" s="12" t="s">
        <v>8274</v>
      </c>
      <c r="P72" s="12">
        <v>2</v>
      </c>
      <c r="Q72" s="12">
        <v>25</v>
      </c>
      <c r="R72" s="15">
        <v>41858.214629629627</v>
      </c>
      <c r="S72" s="15">
        <v>41888.214629629627</v>
      </c>
    </row>
    <row r="73" spans="1:19" ht="100" customHeight="1" x14ac:dyDescent="0.75">
      <c r="A73" s="12">
        <v>3743</v>
      </c>
      <c r="B73" s="12" t="s">
        <v>3740</v>
      </c>
      <c r="C73" s="12" t="s">
        <v>7853</v>
      </c>
      <c r="D73" s="32">
        <v>2200</v>
      </c>
      <c r="E73" s="27">
        <v>0</v>
      </c>
      <c r="F73" s="12" t="s">
        <v>8220</v>
      </c>
      <c r="G73" s="12" t="s">
        <v>8223</v>
      </c>
      <c r="H73" s="12" t="s">
        <v>8245</v>
      </c>
      <c r="I73" s="12">
        <v>1404406964</v>
      </c>
      <c r="J73" s="12">
        <v>1401814964</v>
      </c>
      <c r="K73" s="12" t="b">
        <v>0</v>
      </c>
      <c r="L73" s="12">
        <v>0</v>
      </c>
      <c r="M73" s="12" t="b">
        <v>0</v>
      </c>
      <c r="N73" s="12" t="s">
        <v>8273</v>
      </c>
      <c r="O73" s="12" t="s">
        <v>8274</v>
      </c>
      <c r="P73" s="12">
        <v>0</v>
      </c>
      <c r="Q73" s="12">
        <v>0</v>
      </c>
      <c r="R73" s="15">
        <v>41793.710231481484</v>
      </c>
      <c r="S73" s="15">
        <v>41823.710231481484</v>
      </c>
    </row>
    <row r="74" spans="1:19" ht="100" customHeight="1" x14ac:dyDescent="0.75">
      <c r="A74" s="12">
        <v>3744</v>
      </c>
      <c r="B74" s="12" t="s">
        <v>3741</v>
      </c>
      <c r="C74" s="12" t="s">
        <v>7854</v>
      </c>
      <c r="D74" s="32">
        <v>1200</v>
      </c>
      <c r="E74" s="27">
        <v>0</v>
      </c>
      <c r="F74" s="12" t="s">
        <v>8220</v>
      </c>
      <c r="G74" s="12" t="s">
        <v>8223</v>
      </c>
      <c r="H74" s="12" t="s">
        <v>8245</v>
      </c>
      <c r="I74" s="12">
        <v>1404532740</v>
      </c>
      <c r="J74" s="12">
        <v>1401823952</v>
      </c>
      <c r="K74" s="12" t="b">
        <v>0</v>
      </c>
      <c r="L74" s="12">
        <v>0</v>
      </c>
      <c r="M74" s="12" t="b">
        <v>0</v>
      </c>
      <c r="N74" s="12" t="s">
        <v>8273</v>
      </c>
      <c r="O74" s="12" t="s">
        <v>8274</v>
      </c>
      <c r="P74" s="12">
        <v>0</v>
      </c>
      <c r="Q74" s="12">
        <v>0</v>
      </c>
      <c r="R74" s="15">
        <v>41793.814259259263</v>
      </c>
      <c r="S74" s="15">
        <v>41825.165972222225</v>
      </c>
    </row>
    <row r="75" spans="1:19" ht="100" customHeight="1" x14ac:dyDescent="0.75">
      <c r="A75" s="12">
        <v>3745</v>
      </c>
      <c r="B75" s="12" t="s">
        <v>3742</v>
      </c>
      <c r="C75" s="12" t="s">
        <v>7855</v>
      </c>
      <c r="D75" s="32">
        <v>100</v>
      </c>
      <c r="E75" s="27">
        <v>10</v>
      </c>
      <c r="F75" s="12" t="s">
        <v>8220</v>
      </c>
      <c r="G75" s="12" t="s">
        <v>8223</v>
      </c>
      <c r="H75" s="12" t="s">
        <v>8245</v>
      </c>
      <c r="I75" s="12">
        <v>1407689102</v>
      </c>
      <c r="J75" s="12">
        <v>1405097102</v>
      </c>
      <c r="K75" s="12" t="b">
        <v>0</v>
      </c>
      <c r="L75" s="12">
        <v>1</v>
      </c>
      <c r="M75" s="12" t="b">
        <v>0</v>
      </c>
      <c r="N75" s="12" t="s">
        <v>8273</v>
      </c>
      <c r="O75" s="12" t="s">
        <v>8274</v>
      </c>
      <c r="P75" s="12">
        <v>10</v>
      </c>
      <c r="Q75" s="12">
        <v>10</v>
      </c>
      <c r="R75" s="15">
        <v>41831.697939814818</v>
      </c>
      <c r="S75" s="15">
        <v>41861.697939814818</v>
      </c>
    </row>
    <row r="76" spans="1:19" ht="100" customHeight="1" x14ac:dyDescent="0.75">
      <c r="A76" s="12">
        <v>3746</v>
      </c>
      <c r="B76" s="12" t="s">
        <v>3743</v>
      </c>
      <c r="C76" s="12" t="s">
        <v>7856</v>
      </c>
      <c r="D76" s="32">
        <v>8500</v>
      </c>
      <c r="E76" s="27">
        <v>202</v>
      </c>
      <c r="F76" s="12" t="s">
        <v>8220</v>
      </c>
      <c r="G76" s="12" t="s">
        <v>8223</v>
      </c>
      <c r="H76" s="12" t="s">
        <v>8245</v>
      </c>
      <c r="I76" s="12">
        <v>1475918439</v>
      </c>
      <c r="J76" s="12">
        <v>1473326439</v>
      </c>
      <c r="K76" s="12" t="b">
        <v>0</v>
      </c>
      <c r="L76" s="12">
        <v>1</v>
      </c>
      <c r="M76" s="12" t="b">
        <v>0</v>
      </c>
      <c r="N76" s="12" t="s">
        <v>8273</v>
      </c>
      <c r="O76" s="12" t="s">
        <v>8274</v>
      </c>
      <c r="P76" s="12">
        <v>2</v>
      </c>
      <c r="Q76" s="12">
        <v>202</v>
      </c>
      <c r="R76" s="15">
        <v>42621.389340277776</v>
      </c>
      <c r="S76" s="15">
        <v>42651.389340277776</v>
      </c>
    </row>
    <row r="77" spans="1:19" ht="100" customHeight="1" x14ac:dyDescent="0.75">
      <c r="A77" s="12">
        <v>3841</v>
      </c>
      <c r="B77" s="12" t="s">
        <v>3838</v>
      </c>
      <c r="C77" s="12" t="s">
        <v>7950</v>
      </c>
      <c r="D77" s="32">
        <v>10000</v>
      </c>
      <c r="E77" s="27">
        <v>872</v>
      </c>
      <c r="F77" s="12" t="s">
        <v>8220</v>
      </c>
      <c r="G77" s="12" t="s">
        <v>8223</v>
      </c>
      <c r="H77" s="12" t="s">
        <v>8245</v>
      </c>
      <c r="I77" s="12">
        <v>1405882287</v>
      </c>
      <c r="J77" s="12">
        <v>1400698287</v>
      </c>
      <c r="K77" s="12" t="b">
        <v>1</v>
      </c>
      <c r="L77" s="12">
        <v>34</v>
      </c>
      <c r="M77" s="12" t="b">
        <v>0</v>
      </c>
      <c r="N77" s="12" t="s">
        <v>8273</v>
      </c>
      <c r="O77" s="12" t="s">
        <v>8274</v>
      </c>
      <c r="P77" s="12">
        <v>9</v>
      </c>
      <c r="Q77" s="12">
        <v>25.65</v>
      </c>
      <c r="R77" s="15">
        <v>41780.785729166666</v>
      </c>
      <c r="S77" s="15">
        <v>41840.785729166666</v>
      </c>
    </row>
    <row r="78" spans="1:19" ht="100" customHeight="1" x14ac:dyDescent="0.75">
      <c r="A78" s="12">
        <v>3843</v>
      </c>
      <c r="B78" s="12" t="s">
        <v>3840</v>
      </c>
      <c r="C78" s="12" t="s">
        <v>7952</v>
      </c>
      <c r="D78" s="32">
        <v>5000</v>
      </c>
      <c r="E78" s="27">
        <v>1065</v>
      </c>
      <c r="F78" s="12" t="s">
        <v>8220</v>
      </c>
      <c r="G78" s="12" t="s">
        <v>8223</v>
      </c>
      <c r="H78" s="12" t="s">
        <v>8245</v>
      </c>
      <c r="I78" s="12">
        <v>1401587064</v>
      </c>
      <c r="J78" s="12">
        <v>1399427064</v>
      </c>
      <c r="K78" s="12" t="b">
        <v>1</v>
      </c>
      <c r="L78" s="12">
        <v>19</v>
      </c>
      <c r="M78" s="12" t="b">
        <v>0</v>
      </c>
      <c r="N78" s="12" t="s">
        <v>8273</v>
      </c>
      <c r="O78" s="12" t="s">
        <v>8274</v>
      </c>
      <c r="P78" s="12">
        <v>21</v>
      </c>
      <c r="Q78" s="12">
        <v>56.05</v>
      </c>
      <c r="R78" s="15">
        <v>41766.072500000002</v>
      </c>
      <c r="S78" s="15">
        <v>41791.072500000002</v>
      </c>
    </row>
    <row r="79" spans="1:19" ht="100" customHeight="1" x14ac:dyDescent="0.75">
      <c r="A79" s="12">
        <v>3844</v>
      </c>
      <c r="B79" s="12" t="s">
        <v>3841</v>
      </c>
      <c r="C79" s="12" t="s">
        <v>7953</v>
      </c>
      <c r="D79" s="32">
        <v>9800</v>
      </c>
      <c r="E79" s="27">
        <v>4066</v>
      </c>
      <c r="F79" s="12" t="s">
        <v>8220</v>
      </c>
      <c r="G79" s="12" t="s">
        <v>8223</v>
      </c>
      <c r="H79" s="12" t="s">
        <v>8245</v>
      </c>
      <c r="I79" s="12">
        <v>1401778740</v>
      </c>
      <c r="J79" s="12">
        <v>1399474134</v>
      </c>
      <c r="K79" s="12" t="b">
        <v>1</v>
      </c>
      <c r="L79" s="12">
        <v>50</v>
      </c>
      <c r="M79" s="12" t="b">
        <v>0</v>
      </c>
      <c r="N79" s="12" t="s">
        <v>8273</v>
      </c>
      <c r="O79" s="12" t="s">
        <v>8274</v>
      </c>
      <c r="P79" s="12">
        <v>41</v>
      </c>
      <c r="Q79" s="12">
        <v>81.319999999999993</v>
      </c>
      <c r="R79" s="15">
        <v>41766.617291666669</v>
      </c>
      <c r="S79" s="15">
        <v>41793.290972222225</v>
      </c>
    </row>
    <row r="80" spans="1:19" ht="100" customHeight="1" x14ac:dyDescent="0.75">
      <c r="A80" s="12">
        <v>3845</v>
      </c>
      <c r="B80" s="12" t="s">
        <v>3842</v>
      </c>
      <c r="C80" s="12" t="s">
        <v>7954</v>
      </c>
      <c r="D80" s="32">
        <v>40000</v>
      </c>
      <c r="E80" s="27">
        <v>842</v>
      </c>
      <c r="F80" s="12" t="s">
        <v>8220</v>
      </c>
      <c r="G80" s="12" t="s">
        <v>8223</v>
      </c>
      <c r="H80" s="12" t="s">
        <v>8245</v>
      </c>
      <c r="I80" s="12">
        <v>1443711774</v>
      </c>
      <c r="J80" s="12">
        <v>1441119774</v>
      </c>
      <c r="K80" s="12" t="b">
        <v>1</v>
      </c>
      <c r="L80" s="12">
        <v>12</v>
      </c>
      <c r="M80" s="12" t="b">
        <v>0</v>
      </c>
      <c r="N80" s="12" t="s">
        <v>8273</v>
      </c>
      <c r="O80" s="12" t="s">
        <v>8274</v>
      </c>
      <c r="P80" s="12">
        <v>2</v>
      </c>
      <c r="Q80" s="12">
        <v>70.17</v>
      </c>
      <c r="R80" s="15">
        <v>42248.627013888887</v>
      </c>
      <c r="S80" s="15">
        <v>42278.627013888887</v>
      </c>
    </row>
    <row r="81" spans="1:19" ht="100" customHeight="1" x14ac:dyDescent="0.75">
      <c r="A81" s="12">
        <v>3846</v>
      </c>
      <c r="B81" s="12" t="s">
        <v>3843</v>
      </c>
      <c r="C81" s="12" t="s">
        <v>7955</v>
      </c>
      <c r="D81" s="32">
        <v>7000</v>
      </c>
      <c r="E81" s="27">
        <v>189</v>
      </c>
      <c r="F81" s="12" t="s">
        <v>8220</v>
      </c>
      <c r="G81" s="12" t="s">
        <v>8223</v>
      </c>
      <c r="H81" s="12" t="s">
        <v>8245</v>
      </c>
      <c r="I81" s="12">
        <v>1412405940</v>
      </c>
      <c r="J81" s="12">
        <v>1409721542</v>
      </c>
      <c r="K81" s="12" t="b">
        <v>1</v>
      </c>
      <c r="L81" s="12">
        <v>8</v>
      </c>
      <c r="M81" s="12" t="b">
        <v>0</v>
      </c>
      <c r="N81" s="12" t="s">
        <v>8273</v>
      </c>
      <c r="O81" s="12" t="s">
        <v>8274</v>
      </c>
      <c r="P81" s="12">
        <v>3</v>
      </c>
      <c r="Q81" s="12">
        <v>23.63</v>
      </c>
      <c r="R81" s="15">
        <v>41885.221550925926</v>
      </c>
      <c r="S81" s="15">
        <v>41916.290972222225</v>
      </c>
    </row>
    <row r="82" spans="1:19" ht="100" customHeight="1" x14ac:dyDescent="0.75">
      <c r="A82" s="12">
        <v>3847</v>
      </c>
      <c r="B82" s="12" t="s">
        <v>3844</v>
      </c>
      <c r="C82" s="12" t="s">
        <v>7956</v>
      </c>
      <c r="D82" s="32">
        <v>10500</v>
      </c>
      <c r="E82" s="27">
        <v>1697</v>
      </c>
      <c r="F82" s="12" t="s">
        <v>8220</v>
      </c>
      <c r="G82" s="12" t="s">
        <v>8223</v>
      </c>
      <c r="H82" s="12" t="s">
        <v>8245</v>
      </c>
      <c r="I82" s="12">
        <v>1437283391</v>
      </c>
      <c r="J82" s="12">
        <v>1433395391</v>
      </c>
      <c r="K82" s="12" t="b">
        <v>1</v>
      </c>
      <c r="L82" s="12">
        <v>9</v>
      </c>
      <c r="M82" s="12" t="b">
        <v>0</v>
      </c>
      <c r="N82" s="12" t="s">
        <v>8273</v>
      </c>
      <c r="O82" s="12" t="s">
        <v>8274</v>
      </c>
      <c r="P82" s="12">
        <v>16</v>
      </c>
      <c r="Q82" s="12">
        <v>188.56</v>
      </c>
      <c r="R82" s="15">
        <v>42159.224432870367</v>
      </c>
      <c r="S82" s="15">
        <v>42204.224432870367</v>
      </c>
    </row>
    <row r="83" spans="1:19" ht="100" customHeight="1" x14ac:dyDescent="0.75">
      <c r="A83" s="12">
        <v>3848</v>
      </c>
      <c r="B83" s="12" t="s">
        <v>3845</v>
      </c>
      <c r="C83" s="12" t="s">
        <v>7957</v>
      </c>
      <c r="D83" s="32">
        <v>13000</v>
      </c>
      <c r="E83" s="27">
        <v>2129</v>
      </c>
      <c r="F83" s="12" t="s">
        <v>8220</v>
      </c>
      <c r="G83" s="12" t="s">
        <v>8223</v>
      </c>
      <c r="H83" s="12" t="s">
        <v>8245</v>
      </c>
      <c r="I83" s="12">
        <v>1445196989</v>
      </c>
      <c r="J83" s="12">
        <v>1442604989</v>
      </c>
      <c r="K83" s="12" t="b">
        <v>1</v>
      </c>
      <c r="L83" s="12">
        <v>43</v>
      </c>
      <c r="M83" s="12" t="b">
        <v>0</v>
      </c>
      <c r="N83" s="12" t="s">
        <v>8273</v>
      </c>
      <c r="O83" s="12" t="s">
        <v>8274</v>
      </c>
      <c r="P83" s="12">
        <v>16</v>
      </c>
      <c r="Q83" s="12">
        <v>49.51</v>
      </c>
      <c r="R83" s="15">
        <v>42265.817002314812</v>
      </c>
      <c r="S83" s="15">
        <v>42295.817002314812</v>
      </c>
    </row>
    <row r="84" spans="1:19" ht="100" customHeight="1" x14ac:dyDescent="0.75">
      <c r="A84" s="12">
        <v>3850</v>
      </c>
      <c r="B84" s="12" t="s">
        <v>3847</v>
      </c>
      <c r="C84" s="12" t="s">
        <v>7959</v>
      </c>
      <c r="D84" s="32">
        <v>1000</v>
      </c>
      <c r="E84" s="27">
        <v>38</v>
      </c>
      <c r="F84" s="12" t="s">
        <v>8220</v>
      </c>
      <c r="G84" s="12" t="s">
        <v>8223</v>
      </c>
      <c r="H84" s="12" t="s">
        <v>8245</v>
      </c>
      <c r="I84" s="12">
        <v>1420081143</v>
      </c>
      <c r="J84" s="12">
        <v>1417489143</v>
      </c>
      <c r="K84" s="12" t="b">
        <v>1</v>
      </c>
      <c r="L84" s="12">
        <v>4</v>
      </c>
      <c r="M84" s="12" t="b">
        <v>0</v>
      </c>
      <c r="N84" s="12" t="s">
        <v>8273</v>
      </c>
      <c r="O84" s="12" t="s">
        <v>8274</v>
      </c>
      <c r="P84" s="12">
        <v>4</v>
      </c>
      <c r="Q84" s="12">
        <v>9.5</v>
      </c>
      <c r="R84" s="15">
        <v>41975.124340277776</v>
      </c>
      <c r="S84" s="15">
        <v>42005.124340277776</v>
      </c>
    </row>
    <row r="85" spans="1:19" ht="100" customHeight="1" x14ac:dyDescent="0.75">
      <c r="A85" s="12">
        <v>3852</v>
      </c>
      <c r="B85" s="12" t="s">
        <v>3849</v>
      </c>
      <c r="C85" s="12" t="s">
        <v>7961</v>
      </c>
      <c r="D85" s="32">
        <v>10000</v>
      </c>
      <c r="E85" s="27">
        <v>20</v>
      </c>
      <c r="F85" s="12" t="s">
        <v>8220</v>
      </c>
      <c r="G85" s="12" t="s">
        <v>8223</v>
      </c>
      <c r="H85" s="12" t="s">
        <v>8245</v>
      </c>
      <c r="I85" s="12">
        <v>1427427276</v>
      </c>
      <c r="J85" s="12">
        <v>1425270876</v>
      </c>
      <c r="K85" s="12" t="b">
        <v>0</v>
      </c>
      <c r="L85" s="12">
        <v>2</v>
      </c>
      <c r="M85" s="12" t="b">
        <v>0</v>
      </c>
      <c r="N85" s="12" t="s">
        <v>8273</v>
      </c>
      <c r="O85" s="12" t="s">
        <v>8274</v>
      </c>
      <c r="P85" s="12">
        <v>0</v>
      </c>
      <c r="Q85" s="12">
        <v>10</v>
      </c>
      <c r="R85" s="15">
        <v>42065.190694444449</v>
      </c>
      <c r="S85" s="15">
        <v>42090.149027777778</v>
      </c>
    </row>
    <row r="86" spans="1:19" ht="100" customHeight="1" x14ac:dyDescent="0.75">
      <c r="A86" s="12">
        <v>3853</v>
      </c>
      <c r="B86" s="12" t="s">
        <v>3850</v>
      </c>
      <c r="C86" s="12" t="s">
        <v>7962</v>
      </c>
      <c r="D86" s="32">
        <v>100000</v>
      </c>
      <c r="E86" s="27">
        <v>26</v>
      </c>
      <c r="F86" s="12" t="s">
        <v>8220</v>
      </c>
      <c r="G86" s="12" t="s">
        <v>8223</v>
      </c>
      <c r="H86" s="12" t="s">
        <v>8245</v>
      </c>
      <c r="I86" s="12">
        <v>1409602178</v>
      </c>
      <c r="J86" s="12">
        <v>1406578178</v>
      </c>
      <c r="K86" s="12" t="b">
        <v>0</v>
      </c>
      <c r="L86" s="12">
        <v>2</v>
      </c>
      <c r="M86" s="12" t="b">
        <v>0</v>
      </c>
      <c r="N86" s="12" t="s">
        <v>8273</v>
      </c>
      <c r="O86" s="12" t="s">
        <v>8274</v>
      </c>
      <c r="P86" s="12">
        <v>0</v>
      </c>
      <c r="Q86" s="12">
        <v>13</v>
      </c>
      <c r="R86" s="15">
        <v>41848.84002314815</v>
      </c>
      <c r="S86" s="15">
        <v>41883.84002314815</v>
      </c>
    </row>
    <row r="87" spans="1:19" ht="100" customHeight="1" x14ac:dyDescent="0.75">
      <c r="A87" s="12">
        <v>3854</v>
      </c>
      <c r="B87" s="12" t="s">
        <v>3851</v>
      </c>
      <c r="C87" s="12" t="s">
        <v>7963</v>
      </c>
      <c r="D87" s="32">
        <v>11000</v>
      </c>
      <c r="E87" s="27">
        <v>1788</v>
      </c>
      <c r="F87" s="12" t="s">
        <v>8220</v>
      </c>
      <c r="G87" s="12" t="s">
        <v>8223</v>
      </c>
      <c r="H87" s="12" t="s">
        <v>8245</v>
      </c>
      <c r="I87" s="12">
        <v>1431206058</v>
      </c>
      <c r="J87" s="12">
        <v>1428614058</v>
      </c>
      <c r="K87" s="12" t="b">
        <v>0</v>
      </c>
      <c r="L87" s="12">
        <v>20</v>
      </c>
      <c r="M87" s="12" t="b">
        <v>0</v>
      </c>
      <c r="N87" s="12" t="s">
        <v>8273</v>
      </c>
      <c r="O87" s="12" t="s">
        <v>8274</v>
      </c>
      <c r="P87" s="12">
        <v>16</v>
      </c>
      <c r="Q87" s="12">
        <v>89.4</v>
      </c>
      <c r="R87" s="15">
        <v>42103.884930555556</v>
      </c>
      <c r="S87" s="15">
        <v>42133.884930555556</v>
      </c>
    </row>
    <row r="88" spans="1:19" ht="100" customHeight="1" x14ac:dyDescent="0.75">
      <c r="A88" s="12">
        <v>3855</v>
      </c>
      <c r="B88" s="12" t="s">
        <v>3852</v>
      </c>
      <c r="C88" s="12" t="s">
        <v>7964</v>
      </c>
      <c r="D88" s="32">
        <v>1000</v>
      </c>
      <c r="E88" s="27">
        <v>25</v>
      </c>
      <c r="F88" s="12" t="s">
        <v>8220</v>
      </c>
      <c r="G88" s="12" t="s">
        <v>8223</v>
      </c>
      <c r="H88" s="12" t="s">
        <v>8245</v>
      </c>
      <c r="I88" s="12">
        <v>1427408271</v>
      </c>
      <c r="J88" s="12">
        <v>1424819871</v>
      </c>
      <c r="K88" s="12" t="b">
        <v>0</v>
      </c>
      <c r="L88" s="12">
        <v>1</v>
      </c>
      <c r="M88" s="12" t="b">
        <v>0</v>
      </c>
      <c r="N88" s="12" t="s">
        <v>8273</v>
      </c>
      <c r="O88" s="12" t="s">
        <v>8274</v>
      </c>
      <c r="P88" s="12">
        <v>3</v>
      </c>
      <c r="Q88" s="12">
        <v>25</v>
      </c>
      <c r="R88" s="15">
        <v>42059.970729166671</v>
      </c>
      <c r="S88" s="15">
        <v>42089.929062499999</v>
      </c>
    </row>
    <row r="89" spans="1:19" ht="100" customHeight="1" x14ac:dyDescent="0.75">
      <c r="A89" s="12">
        <v>3856</v>
      </c>
      <c r="B89" s="12" t="s">
        <v>3853</v>
      </c>
      <c r="C89" s="12" t="s">
        <v>7965</v>
      </c>
      <c r="D89" s="32">
        <v>5000</v>
      </c>
      <c r="E89" s="27">
        <v>1</v>
      </c>
      <c r="F89" s="12" t="s">
        <v>8220</v>
      </c>
      <c r="G89" s="12" t="s">
        <v>8223</v>
      </c>
      <c r="H89" s="12" t="s">
        <v>8245</v>
      </c>
      <c r="I89" s="12">
        <v>1425833403</v>
      </c>
      <c r="J89" s="12">
        <v>1423245003</v>
      </c>
      <c r="K89" s="12" t="b">
        <v>0</v>
      </c>
      <c r="L89" s="12">
        <v>1</v>
      </c>
      <c r="M89" s="12" t="b">
        <v>0</v>
      </c>
      <c r="N89" s="12" t="s">
        <v>8273</v>
      </c>
      <c r="O89" s="12" t="s">
        <v>8274</v>
      </c>
      <c r="P89" s="12">
        <v>0</v>
      </c>
      <c r="Q89" s="12">
        <v>1</v>
      </c>
      <c r="R89" s="15">
        <v>42041.743090277778</v>
      </c>
      <c r="S89" s="15">
        <v>42071.701423611114</v>
      </c>
    </row>
    <row r="90" spans="1:19" ht="100" customHeight="1" x14ac:dyDescent="0.75">
      <c r="A90" s="12">
        <v>3857</v>
      </c>
      <c r="B90" s="12" t="s">
        <v>3854</v>
      </c>
      <c r="C90" s="12" t="s">
        <v>7966</v>
      </c>
      <c r="D90" s="32">
        <v>5000</v>
      </c>
      <c r="E90" s="27">
        <v>260</v>
      </c>
      <c r="F90" s="12" t="s">
        <v>8220</v>
      </c>
      <c r="G90" s="12" t="s">
        <v>8223</v>
      </c>
      <c r="H90" s="12" t="s">
        <v>8245</v>
      </c>
      <c r="I90" s="12">
        <v>1406913120</v>
      </c>
      <c r="J90" s="12">
        <v>1404927690</v>
      </c>
      <c r="K90" s="12" t="b">
        <v>0</v>
      </c>
      <c r="L90" s="12">
        <v>4</v>
      </c>
      <c r="M90" s="12" t="b">
        <v>0</v>
      </c>
      <c r="N90" s="12" t="s">
        <v>8273</v>
      </c>
      <c r="O90" s="12" t="s">
        <v>8274</v>
      </c>
      <c r="P90" s="12">
        <v>5</v>
      </c>
      <c r="Q90" s="12">
        <v>65</v>
      </c>
      <c r="R90" s="15">
        <v>41829.73715277778</v>
      </c>
      <c r="S90" s="15">
        <v>41852.716666666667</v>
      </c>
    </row>
    <row r="91" spans="1:19" ht="100" customHeight="1" x14ac:dyDescent="0.75">
      <c r="A91" s="12">
        <v>3859</v>
      </c>
      <c r="B91" s="12" t="s">
        <v>3856</v>
      </c>
      <c r="C91" s="12" t="s">
        <v>7968</v>
      </c>
      <c r="D91" s="32">
        <v>2500</v>
      </c>
      <c r="E91" s="27">
        <v>1</v>
      </c>
      <c r="F91" s="12" t="s">
        <v>8220</v>
      </c>
      <c r="G91" s="12" t="s">
        <v>8223</v>
      </c>
      <c r="H91" s="12" t="s">
        <v>8245</v>
      </c>
      <c r="I91" s="12">
        <v>1403730000</v>
      </c>
      <c r="J91" s="12">
        <v>1401485207</v>
      </c>
      <c r="K91" s="12" t="b">
        <v>0</v>
      </c>
      <c r="L91" s="12">
        <v>1</v>
      </c>
      <c r="M91" s="12" t="b">
        <v>0</v>
      </c>
      <c r="N91" s="12" t="s">
        <v>8273</v>
      </c>
      <c r="O91" s="12" t="s">
        <v>8274</v>
      </c>
      <c r="P91" s="12">
        <v>0</v>
      </c>
      <c r="Q91" s="12">
        <v>1</v>
      </c>
      <c r="R91" s="15">
        <v>41789.893599537041</v>
      </c>
      <c r="S91" s="15">
        <v>41815.875</v>
      </c>
    </row>
    <row r="92" spans="1:19" ht="100" customHeight="1" x14ac:dyDescent="0.75">
      <c r="A92" s="12">
        <v>3860</v>
      </c>
      <c r="B92" s="12" t="s">
        <v>3857</v>
      </c>
      <c r="C92" s="12" t="s">
        <v>7969</v>
      </c>
      <c r="D92" s="32">
        <v>6000</v>
      </c>
      <c r="E92" s="27">
        <v>1060</v>
      </c>
      <c r="F92" s="12" t="s">
        <v>8220</v>
      </c>
      <c r="G92" s="12" t="s">
        <v>8223</v>
      </c>
      <c r="H92" s="12" t="s">
        <v>8245</v>
      </c>
      <c r="I92" s="12">
        <v>1407858710</v>
      </c>
      <c r="J92" s="12">
        <v>1405266710</v>
      </c>
      <c r="K92" s="12" t="b">
        <v>0</v>
      </c>
      <c r="L92" s="12">
        <v>13</v>
      </c>
      <c r="M92" s="12" t="b">
        <v>0</v>
      </c>
      <c r="N92" s="12" t="s">
        <v>8273</v>
      </c>
      <c r="O92" s="12" t="s">
        <v>8274</v>
      </c>
      <c r="P92" s="12">
        <v>18</v>
      </c>
      <c r="Q92" s="12">
        <v>81.540000000000006</v>
      </c>
      <c r="R92" s="15">
        <v>41833.660995370366</v>
      </c>
      <c r="S92" s="15">
        <v>41863.660995370366</v>
      </c>
    </row>
    <row r="93" spans="1:19" ht="100" customHeight="1" x14ac:dyDescent="0.75">
      <c r="A93" s="12">
        <v>3861</v>
      </c>
      <c r="B93" s="12" t="s">
        <v>3858</v>
      </c>
      <c r="C93" s="12" t="s">
        <v>7970</v>
      </c>
      <c r="D93" s="32">
        <v>2000</v>
      </c>
      <c r="E93" s="27">
        <v>100</v>
      </c>
      <c r="F93" s="12" t="s">
        <v>8220</v>
      </c>
      <c r="G93" s="12" t="s">
        <v>8223</v>
      </c>
      <c r="H93" s="12" t="s">
        <v>8245</v>
      </c>
      <c r="I93" s="12">
        <v>1415828820</v>
      </c>
      <c r="J93" s="12">
        <v>1412258977</v>
      </c>
      <c r="K93" s="12" t="b">
        <v>0</v>
      </c>
      <c r="L93" s="12">
        <v>1</v>
      </c>
      <c r="M93" s="12" t="b">
        <v>0</v>
      </c>
      <c r="N93" s="12" t="s">
        <v>8273</v>
      </c>
      <c r="O93" s="12" t="s">
        <v>8274</v>
      </c>
      <c r="P93" s="12">
        <v>5</v>
      </c>
      <c r="Q93" s="12">
        <v>100</v>
      </c>
      <c r="R93" s="15">
        <v>41914.590011574073</v>
      </c>
      <c r="S93" s="15">
        <v>41955.907638888893</v>
      </c>
    </row>
    <row r="94" spans="1:19" ht="100" customHeight="1" x14ac:dyDescent="0.75">
      <c r="A94" s="12">
        <v>3862</v>
      </c>
      <c r="B94" s="12" t="s">
        <v>3859</v>
      </c>
      <c r="C94" s="12" t="s">
        <v>7971</v>
      </c>
      <c r="D94" s="32">
        <v>7500</v>
      </c>
      <c r="E94" s="27">
        <v>1</v>
      </c>
      <c r="F94" s="12" t="s">
        <v>8220</v>
      </c>
      <c r="G94" s="12" t="s">
        <v>8223</v>
      </c>
      <c r="H94" s="12" t="s">
        <v>8245</v>
      </c>
      <c r="I94" s="12">
        <v>1473699540</v>
      </c>
      <c r="J94" s="12">
        <v>1472451356</v>
      </c>
      <c r="K94" s="12" t="b">
        <v>0</v>
      </c>
      <c r="L94" s="12">
        <v>1</v>
      </c>
      <c r="M94" s="12" t="b">
        <v>0</v>
      </c>
      <c r="N94" s="12" t="s">
        <v>8273</v>
      </c>
      <c r="O94" s="12" t="s">
        <v>8274</v>
      </c>
      <c r="P94" s="12">
        <v>0</v>
      </c>
      <c r="Q94" s="12">
        <v>1</v>
      </c>
      <c r="R94" s="15">
        <v>42611.261064814811</v>
      </c>
      <c r="S94" s="15">
        <v>42625.707638888889</v>
      </c>
    </row>
    <row r="95" spans="1:19" ht="100" customHeight="1" x14ac:dyDescent="0.75">
      <c r="A95" s="12">
        <v>3863</v>
      </c>
      <c r="B95" s="12" t="s">
        <v>3860</v>
      </c>
      <c r="C95" s="12" t="s">
        <v>7972</v>
      </c>
      <c r="D95" s="32">
        <v>6000</v>
      </c>
      <c r="E95" s="27">
        <v>0</v>
      </c>
      <c r="F95" s="12" t="s">
        <v>8220</v>
      </c>
      <c r="G95" s="12" t="s">
        <v>8223</v>
      </c>
      <c r="H95" s="12" t="s">
        <v>8245</v>
      </c>
      <c r="I95" s="12">
        <v>1446739905</v>
      </c>
      <c r="J95" s="12">
        <v>1441552305</v>
      </c>
      <c r="K95" s="12" t="b">
        <v>0</v>
      </c>
      <c r="L95" s="12">
        <v>0</v>
      </c>
      <c r="M95" s="12" t="b">
        <v>0</v>
      </c>
      <c r="N95" s="12" t="s">
        <v>8273</v>
      </c>
      <c r="O95" s="12" t="s">
        <v>8274</v>
      </c>
      <c r="P95" s="12">
        <v>0</v>
      </c>
      <c r="Q95" s="12">
        <v>0</v>
      </c>
      <c r="R95" s="15">
        <v>42253.633159722223</v>
      </c>
      <c r="S95" s="15">
        <v>42313.674826388888</v>
      </c>
    </row>
    <row r="96" spans="1:19" ht="100" customHeight="1" x14ac:dyDescent="0.75">
      <c r="A96" s="12">
        <v>3864</v>
      </c>
      <c r="B96" s="12" t="s">
        <v>3861</v>
      </c>
      <c r="C96" s="12" t="s">
        <v>7973</v>
      </c>
      <c r="D96" s="32">
        <v>5000</v>
      </c>
      <c r="E96" s="27">
        <v>60</v>
      </c>
      <c r="F96" s="12" t="s">
        <v>8220</v>
      </c>
      <c r="G96" s="12" t="s">
        <v>8223</v>
      </c>
      <c r="H96" s="12" t="s">
        <v>8245</v>
      </c>
      <c r="I96" s="12">
        <v>1447799054</v>
      </c>
      <c r="J96" s="12">
        <v>1445203454</v>
      </c>
      <c r="K96" s="12" t="b">
        <v>0</v>
      </c>
      <c r="L96" s="12">
        <v>3</v>
      </c>
      <c r="M96" s="12" t="b">
        <v>0</v>
      </c>
      <c r="N96" s="12" t="s">
        <v>8273</v>
      </c>
      <c r="O96" s="12" t="s">
        <v>8274</v>
      </c>
      <c r="P96" s="12">
        <v>1</v>
      </c>
      <c r="Q96" s="12">
        <v>20</v>
      </c>
      <c r="R96" s="15">
        <v>42295.891828703709</v>
      </c>
      <c r="S96" s="15">
        <v>42325.933495370366</v>
      </c>
    </row>
    <row r="97" spans="1:19" ht="100" customHeight="1" x14ac:dyDescent="0.75">
      <c r="A97" s="12">
        <v>3866</v>
      </c>
      <c r="B97" s="12" t="s">
        <v>3863</v>
      </c>
      <c r="C97" s="12" t="s">
        <v>7975</v>
      </c>
      <c r="D97" s="32">
        <v>2000</v>
      </c>
      <c r="E97" s="27">
        <v>11</v>
      </c>
      <c r="F97" s="12" t="s">
        <v>8220</v>
      </c>
      <c r="G97" s="12" t="s">
        <v>8223</v>
      </c>
      <c r="H97" s="12" t="s">
        <v>8245</v>
      </c>
      <c r="I97" s="12">
        <v>1458703740</v>
      </c>
      <c r="J97" s="12">
        <v>1454453021</v>
      </c>
      <c r="K97" s="12" t="b">
        <v>0</v>
      </c>
      <c r="L97" s="12">
        <v>2</v>
      </c>
      <c r="M97" s="12" t="b">
        <v>0</v>
      </c>
      <c r="N97" s="12" t="s">
        <v>8273</v>
      </c>
      <c r="O97" s="12" t="s">
        <v>8274</v>
      </c>
      <c r="P97" s="12">
        <v>1</v>
      </c>
      <c r="Q97" s="12">
        <v>5.5</v>
      </c>
      <c r="R97" s="15">
        <v>42402.947002314817</v>
      </c>
      <c r="S97" s="15">
        <v>42452.145138888889</v>
      </c>
    </row>
    <row r="98" spans="1:19" ht="100" customHeight="1" x14ac:dyDescent="0.75">
      <c r="A98" s="12">
        <v>3867</v>
      </c>
      <c r="B98" s="12" t="s">
        <v>3864</v>
      </c>
      <c r="C98" s="12" t="s">
        <v>7976</v>
      </c>
      <c r="D98" s="32">
        <v>2000</v>
      </c>
      <c r="E98" s="27">
        <v>251</v>
      </c>
      <c r="F98" s="12" t="s">
        <v>8220</v>
      </c>
      <c r="G98" s="12" t="s">
        <v>8223</v>
      </c>
      <c r="H98" s="12" t="s">
        <v>8245</v>
      </c>
      <c r="I98" s="12">
        <v>1466278339</v>
      </c>
      <c r="J98" s="12">
        <v>1463686339</v>
      </c>
      <c r="K98" s="12" t="b">
        <v>0</v>
      </c>
      <c r="L98" s="12">
        <v>5</v>
      </c>
      <c r="M98" s="12" t="b">
        <v>0</v>
      </c>
      <c r="N98" s="12" t="s">
        <v>8273</v>
      </c>
      <c r="O98" s="12" t="s">
        <v>8274</v>
      </c>
      <c r="P98" s="12">
        <v>13</v>
      </c>
      <c r="Q98" s="12">
        <v>50.2</v>
      </c>
      <c r="R98" s="15">
        <v>42509.814108796301</v>
      </c>
      <c r="S98" s="15">
        <v>42539.814108796301</v>
      </c>
    </row>
    <row r="99" spans="1:19" ht="100" customHeight="1" x14ac:dyDescent="0.75">
      <c r="A99" s="12">
        <v>3889</v>
      </c>
      <c r="B99" s="12" t="s">
        <v>3886</v>
      </c>
      <c r="C99" s="12" t="s">
        <v>7997</v>
      </c>
      <c r="D99" s="32">
        <v>8000</v>
      </c>
      <c r="E99" s="27">
        <v>118</v>
      </c>
      <c r="F99" s="12" t="s">
        <v>8220</v>
      </c>
      <c r="G99" s="12" t="s">
        <v>8223</v>
      </c>
      <c r="H99" s="12" t="s">
        <v>8245</v>
      </c>
      <c r="I99" s="12">
        <v>1420413960</v>
      </c>
      <c r="J99" s="12">
        <v>1417651630</v>
      </c>
      <c r="K99" s="12" t="b">
        <v>0</v>
      </c>
      <c r="L99" s="12">
        <v>9</v>
      </c>
      <c r="M99" s="12" t="b">
        <v>0</v>
      </c>
      <c r="N99" s="12" t="s">
        <v>8273</v>
      </c>
      <c r="O99" s="12" t="s">
        <v>8274</v>
      </c>
      <c r="P99" s="12">
        <v>1</v>
      </c>
      <c r="Q99" s="12">
        <v>13.11</v>
      </c>
      <c r="R99" s="15">
        <v>41977.004976851851</v>
      </c>
      <c r="S99" s="15">
        <v>42008.976388888885</v>
      </c>
    </row>
    <row r="100" spans="1:19" ht="100" customHeight="1" x14ac:dyDescent="0.75">
      <c r="A100" s="12">
        <v>3890</v>
      </c>
      <c r="B100" s="12" t="s">
        <v>3887</v>
      </c>
      <c r="C100" s="12" t="s">
        <v>7998</v>
      </c>
      <c r="D100" s="32">
        <v>15000</v>
      </c>
      <c r="E100" s="27">
        <v>2524</v>
      </c>
      <c r="F100" s="12" t="s">
        <v>8220</v>
      </c>
      <c r="G100" s="12" t="s">
        <v>8223</v>
      </c>
      <c r="H100" s="12" t="s">
        <v>8245</v>
      </c>
      <c r="I100" s="12">
        <v>1439662344</v>
      </c>
      <c r="J100" s="12">
        <v>1434478344</v>
      </c>
      <c r="K100" s="12" t="b">
        <v>0</v>
      </c>
      <c r="L100" s="12">
        <v>8</v>
      </c>
      <c r="M100" s="12" t="b">
        <v>0</v>
      </c>
      <c r="N100" s="12" t="s">
        <v>8273</v>
      </c>
      <c r="O100" s="12" t="s">
        <v>8274</v>
      </c>
      <c r="P100" s="12">
        <v>17</v>
      </c>
      <c r="Q100" s="12">
        <v>315.5</v>
      </c>
      <c r="R100" s="15">
        <v>42171.758611111116</v>
      </c>
      <c r="S100" s="15">
        <v>42231.758611111116</v>
      </c>
    </row>
    <row r="101" spans="1:19" ht="100" customHeight="1" x14ac:dyDescent="0.75">
      <c r="A101" s="12">
        <v>3891</v>
      </c>
      <c r="B101" s="12" t="s">
        <v>3888</v>
      </c>
      <c r="C101" s="12" t="s">
        <v>7999</v>
      </c>
      <c r="D101" s="32">
        <v>800</v>
      </c>
      <c r="E101" s="27">
        <v>260</v>
      </c>
      <c r="F101" s="12" t="s">
        <v>8220</v>
      </c>
      <c r="G101" s="12" t="s">
        <v>8223</v>
      </c>
      <c r="H101" s="12" t="s">
        <v>8245</v>
      </c>
      <c r="I101" s="12">
        <v>1427086740</v>
      </c>
      <c r="J101" s="12">
        <v>1424488244</v>
      </c>
      <c r="K101" s="12" t="b">
        <v>0</v>
      </c>
      <c r="L101" s="12">
        <v>7</v>
      </c>
      <c r="M101" s="12" t="b">
        <v>0</v>
      </c>
      <c r="N101" s="12" t="s">
        <v>8273</v>
      </c>
      <c r="O101" s="12" t="s">
        <v>8274</v>
      </c>
      <c r="P101" s="12">
        <v>33</v>
      </c>
      <c r="Q101" s="12">
        <v>37.14</v>
      </c>
      <c r="R101" s="15">
        <v>42056.1324537037</v>
      </c>
      <c r="S101" s="15">
        <v>42086.207638888889</v>
      </c>
    </row>
    <row r="102" spans="1:19" ht="100" customHeight="1" x14ac:dyDescent="0.75">
      <c r="A102" s="12">
        <v>3892</v>
      </c>
      <c r="B102" s="12" t="s">
        <v>3889</v>
      </c>
      <c r="C102" s="12" t="s">
        <v>8000</v>
      </c>
      <c r="D102" s="32">
        <v>1000</v>
      </c>
      <c r="E102" s="27">
        <v>0</v>
      </c>
      <c r="F102" s="12" t="s">
        <v>8220</v>
      </c>
      <c r="G102" s="12" t="s">
        <v>8223</v>
      </c>
      <c r="H102" s="12" t="s">
        <v>8245</v>
      </c>
      <c r="I102" s="12">
        <v>1408863600</v>
      </c>
      <c r="J102" s="12">
        <v>1408203557</v>
      </c>
      <c r="K102" s="12" t="b">
        <v>0</v>
      </c>
      <c r="L102" s="12">
        <v>0</v>
      </c>
      <c r="M102" s="12" t="b">
        <v>0</v>
      </c>
      <c r="N102" s="12" t="s">
        <v>8273</v>
      </c>
      <c r="O102" s="12" t="s">
        <v>8274</v>
      </c>
      <c r="P102" s="12">
        <v>0</v>
      </c>
      <c r="Q102" s="12">
        <v>0</v>
      </c>
      <c r="R102" s="15">
        <v>41867.652280092596</v>
      </c>
      <c r="S102" s="15">
        <v>41875.291666666664</v>
      </c>
    </row>
    <row r="103" spans="1:19" ht="100" customHeight="1" x14ac:dyDescent="0.75">
      <c r="A103" s="12">
        <v>3893</v>
      </c>
      <c r="B103" s="12" t="s">
        <v>3890</v>
      </c>
      <c r="C103" s="12" t="s">
        <v>8001</v>
      </c>
      <c r="D103" s="32">
        <v>50000</v>
      </c>
      <c r="E103" s="27">
        <v>10775</v>
      </c>
      <c r="F103" s="12" t="s">
        <v>8220</v>
      </c>
      <c r="G103" s="12" t="s">
        <v>8223</v>
      </c>
      <c r="H103" s="12" t="s">
        <v>8245</v>
      </c>
      <c r="I103" s="12">
        <v>1404194400</v>
      </c>
      <c r="J103" s="12">
        <v>1400600840</v>
      </c>
      <c r="K103" s="12" t="b">
        <v>0</v>
      </c>
      <c r="L103" s="12">
        <v>84</v>
      </c>
      <c r="M103" s="12" t="b">
        <v>0</v>
      </c>
      <c r="N103" s="12" t="s">
        <v>8273</v>
      </c>
      <c r="O103" s="12" t="s">
        <v>8274</v>
      </c>
      <c r="P103" s="12">
        <v>22</v>
      </c>
      <c r="Q103" s="12">
        <v>128.27000000000001</v>
      </c>
      <c r="R103" s="15">
        <v>41779.657870370371</v>
      </c>
      <c r="S103" s="15">
        <v>41821.25</v>
      </c>
    </row>
    <row r="104" spans="1:19" ht="100" customHeight="1" x14ac:dyDescent="0.75">
      <c r="A104" s="12">
        <v>3894</v>
      </c>
      <c r="B104" s="12" t="s">
        <v>3891</v>
      </c>
      <c r="C104" s="12" t="s">
        <v>8002</v>
      </c>
      <c r="D104" s="32">
        <v>15000</v>
      </c>
      <c r="E104" s="27">
        <v>520</v>
      </c>
      <c r="F104" s="12" t="s">
        <v>8220</v>
      </c>
      <c r="G104" s="12" t="s">
        <v>8223</v>
      </c>
      <c r="H104" s="12" t="s">
        <v>8245</v>
      </c>
      <c r="I104" s="12">
        <v>1481000340</v>
      </c>
      <c r="J104" s="12">
        <v>1478386812</v>
      </c>
      <c r="K104" s="12" t="b">
        <v>0</v>
      </c>
      <c r="L104" s="12">
        <v>11</v>
      </c>
      <c r="M104" s="12" t="b">
        <v>0</v>
      </c>
      <c r="N104" s="12" t="s">
        <v>8273</v>
      </c>
      <c r="O104" s="12" t="s">
        <v>8274</v>
      </c>
      <c r="P104" s="12">
        <v>3</v>
      </c>
      <c r="Q104" s="12">
        <v>47.27</v>
      </c>
      <c r="R104" s="15">
        <v>42679.958472222221</v>
      </c>
      <c r="S104" s="15">
        <v>42710.207638888889</v>
      </c>
    </row>
    <row r="105" spans="1:19" ht="100" customHeight="1" x14ac:dyDescent="0.75">
      <c r="A105" s="12">
        <v>3895</v>
      </c>
      <c r="B105" s="12" t="s">
        <v>3892</v>
      </c>
      <c r="C105" s="12" t="s">
        <v>8003</v>
      </c>
      <c r="D105" s="32">
        <v>1000</v>
      </c>
      <c r="E105" s="27">
        <v>50</v>
      </c>
      <c r="F105" s="12" t="s">
        <v>8220</v>
      </c>
      <c r="G105" s="12" t="s">
        <v>8223</v>
      </c>
      <c r="H105" s="12" t="s">
        <v>8245</v>
      </c>
      <c r="I105" s="12">
        <v>1425103218</v>
      </c>
      <c r="J105" s="12">
        <v>1422424818</v>
      </c>
      <c r="K105" s="12" t="b">
        <v>0</v>
      </c>
      <c r="L105" s="12">
        <v>1</v>
      </c>
      <c r="M105" s="12" t="b">
        <v>0</v>
      </c>
      <c r="N105" s="12" t="s">
        <v>8273</v>
      </c>
      <c r="O105" s="12" t="s">
        <v>8274</v>
      </c>
      <c r="P105" s="12">
        <v>5</v>
      </c>
      <c r="Q105" s="12">
        <v>50</v>
      </c>
      <c r="R105" s="15">
        <v>42032.250208333338</v>
      </c>
      <c r="S105" s="15">
        <v>42063.250208333338</v>
      </c>
    </row>
    <row r="106" spans="1:19" ht="100" customHeight="1" x14ac:dyDescent="0.75">
      <c r="A106" s="12">
        <v>3896</v>
      </c>
      <c r="B106" s="12" t="s">
        <v>3893</v>
      </c>
      <c r="C106" s="12" t="s">
        <v>8004</v>
      </c>
      <c r="D106" s="32">
        <v>1600</v>
      </c>
      <c r="E106" s="27">
        <v>170</v>
      </c>
      <c r="F106" s="12" t="s">
        <v>8220</v>
      </c>
      <c r="G106" s="12" t="s">
        <v>8223</v>
      </c>
      <c r="H106" s="12" t="s">
        <v>8245</v>
      </c>
      <c r="I106" s="12">
        <v>1402979778</v>
      </c>
      <c r="J106" s="12">
        <v>1401770178</v>
      </c>
      <c r="K106" s="12" t="b">
        <v>0</v>
      </c>
      <c r="L106" s="12">
        <v>4</v>
      </c>
      <c r="M106" s="12" t="b">
        <v>0</v>
      </c>
      <c r="N106" s="12" t="s">
        <v>8273</v>
      </c>
      <c r="O106" s="12" t="s">
        <v>8274</v>
      </c>
      <c r="P106" s="12">
        <v>11</v>
      </c>
      <c r="Q106" s="12">
        <v>42.5</v>
      </c>
      <c r="R106" s="15">
        <v>41793.191875000004</v>
      </c>
      <c r="S106" s="15">
        <v>41807.191875000004</v>
      </c>
    </row>
    <row r="107" spans="1:19" ht="100" customHeight="1" x14ac:dyDescent="0.75">
      <c r="A107" s="12">
        <v>3899</v>
      </c>
      <c r="B107" s="12" t="s">
        <v>3896</v>
      </c>
      <c r="C107" s="12" t="s">
        <v>8007</v>
      </c>
      <c r="D107" s="32">
        <v>10000</v>
      </c>
      <c r="E107" s="27">
        <v>125</v>
      </c>
      <c r="F107" s="12" t="s">
        <v>8220</v>
      </c>
      <c r="G107" s="12" t="s">
        <v>8223</v>
      </c>
      <c r="H107" s="12" t="s">
        <v>8245</v>
      </c>
      <c r="I107" s="12">
        <v>1407868561</v>
      </c>
      <c r="J107" s="12">
        <v>1406140561</v>
      </c>
      <c r="K107" s="12" t="b">
        <v>0</v>
      </c>
      <c r="L107" s="12">
        <v>2</v>
      </c>
      <c r="M107" s="12" t="b">
        <v>0</v>
      </c>
      <c r="N107" s="12" t="s">
        <v>8273</v>
      </c>
      <c r="O107" s="12" t="s">
        <v>8274</v>
      </c>
      <c r="P107" s="12">
        <v>1</v>
      </c>
      <c r="Q107" s="12">
        <v>62.5</v>
      </c>
      <c r="R107" s="15">
        <v>41843.775011574071</v>
      </c>
      <c r="S107" s="15">
        <v>41863.775011574071</v>
      </c>
    </row>
    <row r="108" spans="1:19" ht="100" customHeight="1" x14ac:dyDescent="0.75">
      <c r="A108" s="12">
        <v>3900</v>
      </c>
      <c r="B108" s="12" t="s">
        <v>3897</v>
      </c>
      <c r="C108" s="12" t="s">
        <v>8008</v>
      </c>
      <c r="D108" s="32">
        <v>2500</v>
      </c>
      <c r="E108" s="27">
        <v>135</v>
      </c>
      <c r="F108" s="12" t="s">
        <v>8220</v>
      </c>
      <c r="G108" s="12" t="s">
        <v>8223</v>
      </c>
      <c r="H108" s="12" t="s">
        <v>8245</v>
      </c>
      <c r="I108" s="12">
        <v>1433988791</v>
      </c>
      <c r="J108" s="12">
        <v>1431396791</v>
      </c>
      <c r="K108" s="12" t="b">
        <v>0</v>
      </c>
      <c r="L108" s="12">
        <v>5</v>
      </c>
      <c r="M108" s="12" t="b">
        <v>0</v>
      </c>
      <c r="N108" s="12" t="s">
        <v>8273</v>
      </c>
      <c r="O108" s="12" t="s">
        <v>8274</v>
      </c>
      <c r="P108" s="12">
        <v>5</v>
      </c>
      <c r="Q108" s="12">
        <v>27</v>
      </c>
      <c r="R108" s="15">
        <v>42136.092488425929</v>
      </c>
      <c r="S108" s="15">
        <v>42166.092488425929</v>
      </c>
    </row>
    <row r="109" spans="1:19" ht="100" customHeight="1" x14ac:dyDescent="0.75">
      <c r="A109" s="12">
        <v>3901</v>
      </c>
      <c r="B109" s="12" t="s">
        <v>3898</v>
      </c>
      <c r="C109" s="12" t="s">
        <v>8009</v>
      </c>
      <c r="D109" s="32">
        <v>3000</v>
      </c>
      <c r="E109" s="27">
        <v>25</v>
      </c>
      <c r="F109" s="12" t="s">
        <v>8220</v>
      </c>
      <c r="G109" s="12" t="s">
        <v>8223</v>
      </c>
      <c r="H109" s="12" t="s">
        <v>8245</v>
      </c>
      <c r="I109" s="12">
        <v>1450554599</v>
      </c>
      <c r="J109" s="12">
        <v>1447098599</v>
      </c>
      <c r="K109" s="12" t="b">
        <v>0</v>
      </c>
      <c r="L109" s="12">
        <v>1</v>
      </c>
      <c r="M109" s="12" t="b">
        <v>0</v>
      </c>
      <c r="N109" s="12" t="s">
        <v>8273</v>
      </c>
      <c r="O109" s="12" t="s">
        <v>8274</v>
      </c>
      <c r="P109" s="12">
        <v>1</v>
      </c>
      <c r="Q109" s="12">
        <v>25</v>
      </c>
      <c r="R109" s="15">
        <v>42317.826377314821</v>
      </c>
      <c r="S109" s="15">
        <v>42357.826377314821</v>
      </c>
    </row>
    <row r="110" spans="1:19" ht="100" customHeight="1" x14ac:dyDescent="0.75">
      <c r="A110" s="12">
        <v>3903</v>
      </c>
      <c r="B110" s="12" t="s">
        <v>3900</v>
      </c>
      <c r="C110" s="12" t="s">
        <v>8011</v>
      </c>
      <c r="D110" s="32">
        <v>1500</v>
      </c>
      <c r="E110" s="27">
        <v>0</v>
      </c>
      <c r="F110" s="12" t="s">
        <v>8220</v>
      </c>
      <c r="G110" s="12" t="s">
        <v>8223</v>
      </c>
      <c r="H110" s="12" t="s">
        <v>8245</v>
      </c>
      <c r="I110" s="12">
        <v>1439581080</v>
      </c>
      <c r="J110" s="12">
        <v>1435709765</v>
      </c>
      <c r="K110" s="12" t="b">
        <v>0</v>
      </c>
      <c r="L110" s="12">
        <v>0</v>
      </c>
      <c r="M110" s="12" t="b">
        <v>0</v>
      </c>
      <c r="N110" s="12" t="s">
        <v>8273</v>
      </c>
      <c r="O110" s="12" t="s">
        <v>8274</v>
      </c>
      <c r="P110" s="12">
        <v>0</v>
      </c>
      <c r="Q110" s="12">
        <v>0</v>
      </c>
      <c r="R110" s="15">
        <v>42186.01116898148</v>
      </c>
      <c r="S110" s="15">
        <v>42230.818055555559</v>
      </c>
    </row>
    <row r="111" spans="1:19" ht="100" customHeight="1" x14ac:dyDescent="0.75">
      <c r="A111" s="12">
        <v>3904</v>
      </c>
      <c r="B111" s="12" t="s">
        <v>3901</v>
      </c>
      <c r="C111" s="12" t="s">
        <v>8012</v>
      </c>
      <c r="D111" s="32">
        <v>10000</v>
      </c>
      <c r="E111" s="27">
        <v>3</v>
      </c>
      <c r="F111" s="12" t="s">
        <v>8220</v>
      </c>
      <c r="G111" s="12" t="s">
        <v>8223</v>
      </c>
      <c r="H111" s="12" t="s">
        <v>8245</v>
      </c>
      <c r="I111" s="12">
        <v>1429074240</v>
      </c>
      <c r="J111" s="12">
        <v>1427866200</v>
      </c>
      <c r="K111" s="12" t="b">
        <v>0</v>
      </c>
      <c r="L111" s="12">
        <v>2</v>
      </c>
      <c r="M111" s="12" t="b">
        <v>0</v>
      </c>
      <c r="N111" s="12" t="s">
        <v>8273</v>
      </c>
      <c r="O111" s="12" t="s">
        <v>8274</v>
      </c>
      <c r="P111" s="12">
        <v>0</v>
      </c>
      <c r="Q111" s="12">
        <v>1.5</v>
      </c>
      <c r="R111" s="15">
        <v>42095.229166666672</v>
      </c>
      <c r="S111" s="15">
        <v>42109.211111111115</v>
      </c>
    </row>
    <row r="112" spans="1:19" ht="100" customHeight="1" x14ac:dyDescent="0.75">
      <c r="A112" s="12">
        <v>3907</v>
      </c>
      <c r="B112" s="12" t="s">
        <v>3904</v>
      </c>
      <c r="C112" s="12" t="s">
        <v>8015</v>
      </c>
      <c r="D112" s="32">
        <v>1000</v>
      </c>
      <c r="E112" s="27">
        <v>153</v>
      </c>
      <c r="F112" s="12" t="s">
        <v>8220</v>
      </c>
      <c r="G112" s="12" t="s">
        <v>8223</v>
      </c>
      <c r="H112" s="12" t="s">
        <v>8245</v>
      </c>
      <c r="I112" s="12">
        <v>1414354080</v>
      </c>
      <c r="J112" s="12">
        <v>1411587606</v>
      </c>
      <c r="K112" s="12" t="b">
        <v>0</v>
      </c>
      <c r="L112" s="12">
        <v>4</v>
      </c>
      <c r="M112" s="12" t="b">
        <v>0</v>
      </c>
      <c r="N112" s="12" t="s">
        <v>8273</v>
      </c>
      <c r="O112" s="12" t="s">
        <v>8274</v>
      </c>
      <c r="P112" s="12">
        <v>15</v>
      </c>
      <c r="Q112" s="12">
        <v>38.25</v>
      </c>
      <c r="R112" s="15">
        <v>41906.819513888891</v>
      </c>
      <c r="S112" s="15">
        <v>41938.838888888888</v>
      </c>
    </row>
    <row r="113" spans="1:19" ht="100" customHeight="1" x14ac:dyDescent="0.75">
      <c r="A113" s="12">
        <v>3908</v>
      </c>
      <c r="B113" s="12" t="s">
        <v>3905</v>
      </c>
      <c r="C113" s="12" t="s">
        <v>8016</v>
      </c>
      <c r="D113" s="32">
        <v>750</v>
      </c>
      <c r="E113" s="27">
        <v>65</v>
      </c>
      <c r="F113" s="12" t="s">
        <v>8220</v>
      </c>
      <c r="G113" s="12" t="s">
        <v>8223</v>
      </c>
      <c r="H113" s="12" t="s">
        <v>8245</v>
      </c>
      <c r="I113" s="12">
        <v>1406603696</v>
      </c>
      <c r="J113" s="12">
        <v>1405307696</v>
      </c>
      <c r="K113" s="12" t="b">
        <v>0</v>
      </c>
      <c r="L113" s="12">
        <v>4</v>
      </c>
      <c r="M113" s="12" t="b">
        <v>0</v>
      </c>
      <c r="N113" s="12" t="s">
        <v>8273</v>
      </c>
      <c r="O113" s="12" t="s">
        <v>8274</v>
      </c>
      <c r="P113" s="12">
        <v>9</v>
      </c>
      <c r="Q113" s="12">
        <v>16.25</v>
      </c>
      <c r="R113" s="15">
        <v>41834.135370370372</v>
      </c>
      <c r="S113" s="15">
        <v>41849.135370370372</v>
      </c>
    </row>
    <row r="114" spans="1:19" ht="100" customHeight="1" x14ac:dyDescent="0.75">
      <c r="A114" s="12">
        <v>3909</v>
      </c>
      <c r="B114" s="12" t="s">
        <v>3906</v>
      </c>
      <c r="C114" s="12" t="s">
        <v>8017</v>
      </c>
      <c r="D114" s="32">
        <v>60000</v>
      </c>
      <c r="E114" s="27">
        <v>135</v>
      </c>
      <c r="F114" s="12" t="s">
        <v>8220</v>
      </c>
      <c r="G114" s="12" t="s">
        <v>8223</v>
      </c>
      <c r="H114" s="12" t="s">
        <v>8245</v>
      </c>
      <c r="I114" s="12">
        <v>1410424642</v>
      </c>
      <c r="J114" s="12">
        <v>1407832642</v>
      </c>
      <c r="K114" s="12" t="b">
        <v>0</v>
      </c>
      <c r="L114" s="12">
        <v>4</v>
      </c>
      <c r="M114" s="12" t="b">
        <v>0</v>
      </c>
      <c r="N114" s="12" t="s">
        <v>8273</v>
      </c>
      <c r="O114" s="12" t="s">
        <v>8274</v>
      </c>
      <c r="P114" s="12">
        <v>0</v>
      </c>
      <c r="Q114" s="12">
        <v>33.75</v>
      </c>
      <c r="R114" s="15">
        <v>41863.359282407408</v>
      </c>
      <c r="S114" s="15">
        <v>41893.359282407408</v>
      </c>
    </row>
    <row r="115" spans="1:19" ht="100" customHeight="1" x14ac:dyDescent="0.75">
      <c r="A115" s="12">
        <v>3910</v>
      </c>
      <c r="B115" s="12" t="s">
        <v>3907</v>
      </c>
      <c r="C115" s="12" t="s">
        <v>8018</v>
      </c>
      <c r="D115" s="32">
        <v>6000</v>
      </c>
      <c r="E115" s="27">
        <v>185</v>
      </c>
      <c r="F115" s="12" t="s">
        <v>8220</v>
      </c>
      <c r="G115" s="12" t="s">
        <v>8223</v>
      </c>
      <c r="H115" s="12" t="s">
        <v>8245</v>
      </c>
      <c r="I115" s="12">
        <v>1441649397</v>
      </c>
      <c r="J115" s="12">
        <v>1439057397</v>
      </c>
      <c r="K115" s="12" t="b">
        <v>0</v>
      </c>
      <c r="L115" s="12">
        <v>3</v>
      </c>
      <c r="M115" s="12" t="b">
        <v>0</v>
      </c>
      <c r="N115" s="12" t="s">
        <v>8273</v>
      </c>
      <c r="O115" s="12" t="s">
        <v>8274</v>
      </c>
      <c r="P115" s="12">
        <v>3</v>
      </c>
      <c r="Q115" s="12">
        <v>61.67</v>
      </c>
      <c r="R115" s="15">
        <v>42224.756909722222</v>
      </c>
      <c r="S115" s="15">
        <v>42254.756909722222</v>
      </c>
    </row>
    <row r="116" spans="1:19" ht="100" customHeight="1" x14ac:dyDescent="0.75">
      <c r="A116" s="12">
        <v>3911</v>
      </c>
      <c r="B116" s="12" t="s">
        <v>3908</v>
      </c>
      <c r="C116" s="12" t="s">
        <v>8019</v>
      </c>
      <c r="D116" s="32">
        <v>8000</v>
      </c>
      <c r="E116" s="27">
        <v>2993</v>
      </c>
      <c r="F116" s="12" t="s">
        <v>8220</v>
      </c>
      <c r="G116" s="12" t="s">
        <v>8223</v>
      </c>
      <c r="H116" s="12" t="s">
        <v>8245</v>
      </c>
      <c r="I116" s="12">
        <v>1417033777</v>
      </c>
      <c r="J116" s="12">
        <v>1414438177</v>
      </c>
      <c r="K116" s="12" t="b">
        <v>0</v>
      </c>
      <c r="L116" s="12">
        <v>36</v>
      </c>
      <c r="M116" s="12" t="b">
        <v>0</v>
      </c>
      <c r="N116" s="12" t="s">
        <v>8273</v>
      </c>
      <c r="O116" s="12" t="s">
        <v>8274</v>
      </c>
      <c r="P116" s="12">
        <v>37</v>
      </c>
      <c r="Q116" s="12">
        <v>83.14</v>
      </c>
      <c r="R116" s="15">
        <v>41939.8122337963</v>
      </c>
      <c r="S116" s="15">
        <v>41969.853900462964</v>
      </c>
    </row>
    <row r="117" spans="1:19" ht="100" customHeight="1" x14ac:dyDescent="0.75">
      <c r="A117" s="12">
        <v>3912</v>
      </c>
      <c r="B117" s="12" t="s">
        <v>3909</v>
      </c>
      <c r="C117" s="12" t="s">
        <v>8020</v>
      </c>
      <c r="D117" s="32">
        <v>15000</v>
      </c>
      <c r="E117" s="27">
        <v>1</v>
      </c>
      <c r="F117" s="12" t="s">
        <v>8220</v>
      </c>
      <c r="G117" s="12" t="s">
        <v>8223</v>
      </c>
      <c r="H117" s="12" t="s">
        <v>8245</v>
      </c>
      <c r="I117" s="12">
        <v>1429936500</v>
      </c>
      <c r="J117" s="12">
        <v>1424759330</v>
      </c>
      <c r="K117" s="12" t="b">
        <v>0</v>
      </c>
      <c r="L117" s="12">
        <v>1</v>
      </c>
      <c r="M117" s="12" t="b">
        <v>0</v>
      </c>
      <c r="N117" s="12" t="s">
        <v>8273</v>
      </c>
      <c r="O117" s="12" t="s">
        <v>8274</v>
      </c>
      <c r="P117" s="12">
        <v>0</v>
      </c>
      <c r="Q117" s="12">
        <v>1</v>
      </c>
      <c r="R117" s="15">
        <v>42059.270023148143</v>
      </c>
      <c r="S117" s="15">
        <v>42119.190972222219</v>
      </c>
    </row>
    <row r="118" spans="1:19" ht="100" customHeight="1" x14ac:dyDescent="0.75">
      <c r="A118" s="12">
        <v>3913</v>
      </c>
      <c r="B118" s="12" t="s">
        <v>3910</v>
      </c>
      <c r="C118" s="12" t="s">
        <v>8021</v>
      </c>
      <c r="D118" s="32">
        <v>10000</v>
      </c>
      <c r="E118" s="27">
        <v>1000</v>
      </c>
      <c r="F118" s="12" t="s">
        <v>8220</v>
      </c>
      <c r="G118" s="12" t="s">
        <v>8223</v>
      </c>
      <c r="H118" s="12" t="s">
        <v>8245</v>
      </c>
      <c r="I118" s="12">
        <v>1448863449</v>
      </c>
      <c r="J118" s="12">
        <v>1446267849</v>
      </c>
      <c r="K118" s="12" t="b">
        <v>0</v>
      </c>
      <c r="L118" s="12">
        <v>7</v>
      </c>
      <c r="M118" s="12" t="b">
        <v>0</v>
      </c>
      <c r="N118" s="12" t="s">
        <v>8273</v>
      </c>
      <c r="O118" s="12" t="s">
        <v>8274</v>
      </c>
      <c r="P118" s="12">
        <v>10</v>
      </c>
      <c r="Q118" s="12">
        <v>142.86000000000001</v>
      </c>
      <c r="R118" s="15">
        <v>42308.211215277777</v>
      </c>
      <c r="S118" s="15">
        <v>42338.252881944441</v>
      </c>
    </row>
    <row r="119" spans="1:19" ht="100" customHeight="1" x14ac:dyDescent="0.75">
      <c r="A119" s="12">
        <v>3922</v>
      </c>
      <c r="B119" s="12" t="s">
        <v>3919</v>
      </c>
      <c r="C119" s="12" t="s">
        <v>8030</v>
      </c>
      <c r="D119" s="32">
        <v>750</v>
      </c>
      <c r="E119" s="27">
        <v>61</v>
      </c>
      <c r="F119" s="12" t="s">
        <v>8220</v>
      </c>
      <c r="G119" s="12" t="s">
        <v>8223</v>
      </c>
      <c r="H119" s="12" t="s">
        <v>8245</v>
      </c>
      <c r="I119" s="12">
        <v>1425337200</v>
      </c>
      <c r="J119" s="12">
        <v>1421432810</v>
      </c>
      <c r="K119" s="12" t="b">
        <v>0</v>
      </c>
      <c r="L119" s="12">
        <v>6</v>
      </c>
      <c r="M119" s="12" t="b">
        <v>0</v>
      </c>
      <c r="N119" s="12" t="s">
        <v>8273</v>
      </c>
      <c r="O119" s="12" t="s">
        <v>8274</v>
      </c>
      <c r="P119" s="12">
        <v>8</v>
      </c>
      <c r="Q119" s="12">
        <v>10.17</v>
      </c>
      <c r="R119" s="15">
        <v>42020.768634259264</v>
      </c>
      <c r="S119" s="15">
        <v>42065.958333333328</v>
      </c>
    </row>
    <row r="120" spans="1:19" ht="100" customHeight="1" x14ac:dyDescent="0.75">
      <c r="A120" s="12">
        <v>3924</v>
      </c>
      <c r="B120" s="12" t="s">
        <v>3921</v>
      </c>
      <c r="C120" s="12" t="s">
        <v>8032</v>
      </c>
      <c r="D120" s="32">
        <v>15000</v>
      </c>
      <c r="E120" s="27">
        <v>2290</v>
      </c>
      <c r="F120" s="12" t="s">
        <v>8220</v>
      </c>
      <c r="G120" s="12" t="s">
        <v>8223</v>
      </c>
      <c r="H120" s="12" t="s">
        <v>8245</v>
      </c>
      <c r="I120" s="12">
        <v>1403823722</v>
      </c>
      <c r="J120" s="12">
        <v>1401231722</v>
      </c>
      <c r="K120" s="12" t="b">
        <v>0</v>
      </c>
      <c r="L120" s="12">
        <v>40</v>
      </c>
      <c r="M120" s="12" t="b">
        <v>0</v>
      </c>
      <c r="N120" s="12" t="s">
        <v>8273</v>
      </c>
      <c r="O120" s="12" t="s">
        <v>8274</v>
      </c>
      <c r="P120" s="12">
        <v>15</v>
      </c>
      <c r="Q120" s="12">
        <v>57.25</v>
      </c>
      <c r="R120" s="15">
        <v>41786.959745370368</v>
      </c>
      <c r="S120" s="15">
        <v>41816.959745370368</v>
      </c>
    </row>
    <row r="121" spans="1:19" ht="100" customHeight="1" x14ac:dyDescent="0.75">
      <c r="A121" s="12">
        <v>3925</v>
      </c>
      <c r="B121" s="12" t="s">
        <v>3922</v>
      </c>
      <c r="C121" s="12" t="s">
        <v>8033</v>
      </c>
      <c r="D121" s="32">
        <v>150</v>
      </c>
      <c r="E121" s="27">
        <v>15</v>
      </c>
      <c r="F121" s="12" t="s">
        <v>8220</v>
      </c>
      <c r="G121" s="12" t="s">
        <v>8223</v>
      </c>
      <c r="H121" s="12" t="s">
        <v>8245</v>
      </c>
      <c r="I121" s="12">
        <v>1406753639</v>
      </c>
      <c r="J121" s="12">
        <v>1404161639</v>
      </c>
      <c r="K121" s="12" t="b">
        <v>0</v>
      </c>
      <c r="L121" s="12">
        <v>3</v>
      </c>
      <c r="M121" s="12" t="b">
        <v>0</v>
      </c>
      <c r="N121" s="12" t="s">
        <v>8273</v>
      </c>
      <c r="O121" s="12" t="s">
        <v>8274</v>
      </c>
      <c r="P121" s="12">
        <v>10</v>
      </c>
      <c r="Q121" s="12">
        <v>5</v>
      </c>
      <c r="R121" s="15">
        <v>41820.870821759258</v>
      </c>
      <c r="S121" s="15">
        <v>41850.870821759258</v>
      </c>
    </row>
    <row r="122" spans="1:19" ht="100" customHeight="1" x14ac:dyDescent="0.75">
      <c r="A122" s="12">
        <v>3928</v>
      </c>
      <c r="B122" s="12" t="s">
        <v>3925</v>
      </c>
      <c r="C122" s="12" t="s">
        <v>8036</v>
      </c>
      <c r="D122" s="32">
        <v>5000</v>
      </c>
      <c r="E122" s="27">
        <v>651</v>
      </c>
      <c r="F122" s="12" t="s">
        <v>8220</v>
      </c>
      <c r="G122" s="12" t="s">
        <v>8223</v>
      </c>
      <c r="H122" s="12" t="s">
        <v>8245</v>
      </c>
      <c r="I122" s="12">
        <v>1444971540</v>
      </c>
      <c r="J122" s="12">
        <v>1442593427</v>
      </c>
      <c r="K122" s="12" t="b">
        <v>0</v>
      </c>
      <c r="L122" s="12">
        <v>7</v>
      </c>
      <c r="M122" s="12" t="b">
        <v>0</v>
      </c>
      <c r="N122" s="12" t="s">
        <v>8273</v>
      </c>
      <c r="O122" s="12" t="s">
        <v>8274</v>
      </c>
      <c r="P122" s="12">
        <v>13</v>
      </c>
      <c r="Q122" s="12">
        <v>93</v>
      </c>
      <c r="R122" s="15">
        <v>42265.683182870373</v>
      </c>
      <c r="S122" s="15">
        <v>42293.207638888889</v>
      </c>
    </row>
    <row r="123" spans="1:19" ht="100" customHeight="1" x14ac:dyDescent="0.75">
      <c r="A123" s="12">
        <v>3929</v>
      </c>
      <c r="B123" s="12" t="s">
        <v>3926</v>
      </c>
      <c r="C123" s="12" t="s">
        <v>8037</v>
      </c>
      <c r="D123" s="32">
        <v>20000</v>
      </c>
      <c r="E123" s="27">
        <v>453</v>
      </c>
      <c r="F123" s="12" t="s">
        <v>8220</v>
      </c>
      <c r="G123" s="12" t="s">
        <v>8223</v>
      </c>
      <c r="H123" s="12" t="s">
        <v>8245</v>
      </c>
      <c r="I123" s="12">
        <v>1474228265</v>
      </c>
      <c r="J123" s="12">
        <v>1471636265</v>
      </c>
      <c r="K123" s="12" t="b">
        <v>0</v>
      </c>
      <c r="L123" s="12">
        <v>14</v>
      </c>
      <c r="M123" s="12" t="b">
        <v>0</v>
      </c>
      <c r="N123" s="12" t="s">
        <v>8273</v>
      </c>
      <c r="O123" s="12" t="s">
        <v>8274</v>
      </c>
      <c r="P123" s="12">
        <v>2</v>
      </c>
      <c r="Q123" s="12">
        <v>32.36</v>
      </c>
      <c r="R123" s="15">
        <v>42601.827141203699</v>
      </c>
      <c r="S123" s="15">
        <v>42631.827141203699</v>
      </c>
    </row>
    <row r="124" spans="1:19" ht="100" customHeight="1" x14ac:dyDescent="0.75">
      <c r="A124" s="12">
        <v>3931</v>
      </c>
      <c r="B124" s="12" t="s">
        <v>3928</v>
      </c>
      <c r="C124" s="12" t="s">
        <v>8039</v>
      </c>
      <c r="D124" s="32">
        <v>8000</v>
      </c>
      <c r="E124" s="27">
        <v>0</v>
      </c>
      <c r="F124" s="12" t="s">
        <v>8220</v>
      </c>
      <c r="G124" s="12" t="s">
        <v>8223</v>
      </c>
      <c r="H124" s="12" t="s">
        <v>8245</v>
      </c>
      <c r="I124" s="12">
        <v>1441510707</v>
      </c>
      <c r="J124" s="12">
        <v>1439350707</v>
      </c>
      <c r="K124" s="12" t="b">
        <v>0</v>
      </c>
      <c r="L124" s="12">
        <v>0</v>
      </c>
      <c r="M124" s="12" t="b">
        <v>0</v>
      </c>
      <c r="N124" s="12" t="s">
        <v>8273</v>
      </c>
      <c r="O124" s="12" t="s">
        <v>8274</v>
      </c>
      <c r="P124" s="12">
        <v>0</v>
      </c>
      <c r="Q124" s="12">
        <v>0</v>
      </c>
      <c r="R124" s="15">
        <v>42228.151701388888</v>
      </c>
      <c r="S124" s="15">
        <v>42253.151701388888</v>
      </c>
    </row>
    <row r="125" spans="1:19" ht="100" customHeight="1" x14ac:dyDescent="0.75">
      <c r="A125" s="12">
        <v>3932</v>
      </c>
      <c r="B125" s="12" t="s">
        <v>3929</v>
      </c>
      <c r="C125" s="12" t="s">
        <v>8040</v>
      </c>
      <c r="D125" s="32">
        <v>12000</v>
      </c>
      <c r="E125" s="27">
        <v>1</v>
      </c>
      <c r="F125" s="12" t="s">
        <v>8220</v>
      </c>
      <c r="G125" s="12" t="s">
        <v>8223</v>
      </c>
      <c r="H125" s="12" t="s">
        <v>8245</v>
      </c>
      <c r="I125" s="12">
        <v>1458097364</v>
      </c>
      <c r="J125" s="12">
        <v>1455508964</v>
      </c>
      <c r="K125" s="12" t="b">
        <v>0</v>
      </c>
      <c r="L125" s="12">
        <v>1</v>
      </c>
      <c r="M125" s="12" t="b">
        <v>0</v>
      </c>
      <c r="N125" s="12" t="s">
        <v>8273</v>
      </c>
      <c r="O125" s="12" t="s">
        <v>8274</v>
      </c>
      <c r="P125" s="12">
        <v>0</v>
      </c>
      <c r="Q125" s="12">
        <v>1</v>
      </c>
      <c r="R125" s="15">
        <v>42415.168564814812</v>
      </c>
      <c r="S125" s="15">
        <v>42445.126898148148</v>
      </c>
    </row>
    <row r="126" spans="1:19" ht="100" customHeight="1" x14ac:dyDescent="0.75">
      <c r="A126" s="12">
        <v>3933</v>
      </c>
      <c r="B126" s="12" t="s">
        <v>3930</v>
      </c>
      <c r="C126" s="12" t="s">
        <v>8041</v>
      </c>
      <c r="D126" s="32">
        <v>7000</v>
      </c>
      <c r="E126" s="27">
        <v>1102</v>
      </c>
      <c r="F126" s="12" t="s">
        <v>8220</v>
      </c>
      <c r="G126" s="12" t="s">
        <v>8223</v>
      </c>
      <c r="H126" s="12" t="s">
        <v>8245</v>
      </c>
      <c r="I126" s="12">
        <v>1468716180</v>
      </c>
      <c r="J126" s="12">
        <v>1466205262</v>
      </c>
      <c r="K126" s="12" t="b">
        <v>0</v>
      </c>
      <c r="L126" s="12">
        <v>12</v>
      </c>
      <c r="M126" s="12" t="b">
        <v>0</v>
      </c>
      <c r="N126" s="12" t="s">
        <v>8273</v>
      </c>
      <c r="O126" s="12" t="s">
        <v>8274</v>
      </c>
      <c r="P126" s="12">
        <v>16</v>
      </c>
      <c r="Q126" s="12">
        <v>91.83</v>
      </c>
      <c r="R126" s="15">
        <v>42538.968310185184</v>
      </c>
      <c r="S126" s="15">
        <v>42568.029861111107</v>
      </c>
    </row>
    <row r="127" spans="1:19" ht="100" customHeight="1" x14ac:dyDescent="0.75">
      <c r="A127" s="12">
        <v>3934</v>
      </c>
      <c r="B127" s="12" t="s">
        <v>3931</v>
      </c>
      <c r="C127" s="12" t="s">
        <v>8042</v>
      </c>
      <c r="D127" s="32">
        <v>5000</v>
      </c>
      <c r="E127" s="27">
        <v>550</v>
      </c>
      <c r="F127" s="12" t="s">
        <v>8220</v>
      </c>
      <c r="G127" s="12" t="s">
        <v>8223</v>
      </c>
      <c r="H127" s="12" t="s">
        <v>8245</v>
      </c>
      <c r="I127" s="12">
        <v>1443704400</v>
      </c>
      <c r="J127" s="12">
        <v>1439827639</v>
      </c>
      <c r="K127" s="12" t="b">
        <v>0</v>
      </c>
      <c r="L127" s="12">
        <v>12</v>
      </c>
      <c r="M127" s="12" t="b">
        <v>0</v>
      </c>
      <c r="N127" s="12" t="s">
        <v>8273</v>
      </c>
      <c r="O127" s="12" t="s">
        <v>8274</v>
      </c>
      <c r="P127" s="12">
        <v>11</v>
      </c>
      <c r="Q127" s="12">
        <v>45.83</v>
      </c>
      <c r="R127" s="15">
        <v>42233.671747685185</v>
      </c>
      <c r="S127" s="15">
        <v>42278.541666666672</v>
      </c>
    </row>
    <row r="128" spans="1:19" ht="100" customHeight="1" x14ac:dyDescent="0.75">
      <c r="A128" s="12">
        <v>3936</v>
      </c>
      <c r="B128" s="12" t="s">
        <v>3933</v>
      </c>
      <c r="C128" s="12" t="s">
        <v>8044</v>
      </c>
      <c r="D128" s="32">
        <v>20000</v>
      </c>
      <c r="E128" s="27">
        <v>0</v>
      </c>
      <c r="F128" s="12" t="s">
        <v>8220</v>
      </c>
      <c r="G128" s="12" t="s">
        <v>8223</v>
      </c>
      <c r="H128" s="12" t="s">
        <v>8245</v>
      </c>
      <c r="I128" s="12">
        <v>1480576720</v>
      </c>
      <c r="J128" s="12">
        <v>1477981120</v>
      </c>
      <c r="K128" s="12" t="b">
        <v>0</v>
      </c>
      <c r="L128" s="12">
        <v>0</v>
      </c>
      <c r="M128" s="12" t="b">
        <v>0</v>
      </c>
      <c r="N128" s="12" t="s">
        <v>8273</v>
      </c>
      <c r="O128" s="12" t="s">
        <v>8274</v>
      </c>
      <c r="P128" s="12">
        <v>0</v>
      </c>
      <c r="Q128" s="12">
        <v>0</v>
      </c>
      <c r="R128" s="15">
        <v>42675.262962962966</v>
      </c>
      <c r="S128" s="15">
        <v>42705.304629629631</v>
      </c>
    </row>
    <row r="129" spans="1:19" ht="100" customHeight="1" x14ac:dyDescent="0.75">
      <c r="A129" s="12">
        <v>3937</v>
      </c>
      <c r="B129" s="12" t="s">
        <v>3934</v>
      </c>
      <c r="C129" s="12" t="s">
        <v>8045</v>
      </c>
      <c r="D129" s="32">
        <v>2885</v>
      </c>
      <c r="E129" s="27">
        <v>2485</v>
      </c>
      <c r="F129" s="12" t="s">
        <v>8220</v>
      </c>
      <c r="G129" s="12" t="s">
        <v>8223</v>
      </c>
      <c r="H129" s="12" t="s">
        <v>8245</v>
      </c>
      <c r="I129" s="12">
        <v>1468249760</v>
      </c>
      <c r="J129" s="12">
        <v>1465830560</v>
      </c>
      <c r="K129" s="12" t="b">
        <v>0</v>
      </c>
      <c r="L129" s="12">
        <v>10</v>
      </c>
      <c r="M129" s="12" t="b">
        <v>0</v>
      </c>
      <c r="N129" s="12" t="s">
        <v>8273</v>
      </c>
      <c r="O129" s="12" t="s">
        <v>8274</v>
      </c>
      <c r="P129" s="12">
        <v>86</v>
      </c>
      <c r="Q129" s="12">
        <v>248.5</v>
      </c>
      <c r="R129" s="15">
        <v>42534.631481481483</v>
      </c>
      <c r="S129" s="15">
        <v>42562.631481481483</v>
      </c>
    </row>
    <row r="130" spans="1:19" ht="100" customHeight="1" x14ac:dyDescent="0.75">
      <c r="A130" s="12">
        <v>3938</v>
      </c>
      <c r="B130" s="12" t="s">
        <v>3935</v>
      </c>
      <c r="C130" s="12" t="s">
        <v>8046</v>
      </c>
      <c r="D130" s="32">
        <v>3255</v>
      </c>
      <c r="E130" s="27">
        <v>397</v>
      </c>
      <c r="F130" s="12" t="s">
        <v>8220</v>
      </c>
      <c r="G130" s="12" t="s">
        <v>8223</v>
      </c>
      <c r="H130" s="12" t="s">
        <v>8245</v>
      </c>
      <c r="I130" s="12">
        <v>1435441454</v>
      </c>
      <c r="J130" s="12">
        <v>1432763054</v>
      </c>
      <c r="K130" s="12" t="b">
        <v>0</v>
      </c>
      <c r="L130" s="12">
        <v>5</v>
      </c>
      <c r="M130" s="12" t="b">
        <v>0</v>
      </c>
      <c r="N130" s="12" t="s">
        <v>8273</v>
      </c>
      <c r="O130" s="12" t="s">
        <v>8274</v>
      </c>
      <c r="P130" s="12">
        <v>12</v>
      </c>
      <c r="Q130" s="12">
        <v>79.400000000000006</v>
      </c>
      <c r="R130" s="15">
        <v>42151.905717592599</v>
      </c>
      <c r="S130" s="15">
        <v>42182.905717592599</v>
      </c>
    </row>
    <row r="131" spans="1:19" ht="100" customHeight="1" x14ac:dyDescent="0.75">
      <c r="A131" s="12">
        <v>3940</v>
      </c>
      <c r="B131" s="12" t="s">
        <v>3937</v>
      </c>
      <c r="C131" s="12" t="s">
        <v>8048</v>
      </c>
      <c r="D131" s="32">
        <v>5000</v>
      </c>
      <c r="E131" s="27">
        <v>11</v>
      </c>
      <c r="F131" s="12" t="s">
        <v>8220</v>
      </c>
      <c r="G131" s="12" t="s">
        <v>8223</v>
      </c>
      <c r="H131" s="12" t="s">
        <v>8245</v>
      </c>
      <c r="I131" s="12">
        <v>1420199351</v>
      </c>
      <c r="J131" s="12">
        <v>1416311351</v>
      </c>
      <c r="K131" s="12" t="b">
        <v>0</v>
      </c>
      <c r="L131" s="12">
        <v>2</v>
      </c>
      <c r="M131" s="12" t="b">
        <v>0</v>
      </c>
      <c r="N131" s="12" t="s">
        <v>8273</v>
      </c>
      <c r="O131" s="12" t="s">
        <v>8274</v>
      </c>
      <c r="P131" s="12">
        <v>0</v>
      </c>
      <c r="Q131" s="12">
        <v>5.5</v>
      </c>
      <c r="R131" s="15">
        <v>41961.492488425924</v>
      </c>
      <c r="S131" s="15">
        <v>42006.492488425924</v>
      </c>
    </row>
    <row r="132" spans="1:19" ht="100" customHeight="1" x14ac:dyDescent="0.75">
      <c r="A132" s="12">
        <v>3941</v>
      </c>
      <c r="B132" s="12" t="s">
        <v>3938</v>
      </c>
      <c r="C132" s="12" t="s">
        <v>8049</v>
      </c>
      <c r="D132" s="32">
        <v>5500</v>
      </c>
      <c r="E132" s="27">
        <v>50</v>
      </c>
      <c r="F132" s="12" t="s">
        <v>8220</v>
      </c>
      <c r="G132" s="12" t="s">
        <v>8223</v>
      </c>
      <c r="H132" s="12" t="s">
        <v>8245</v>
      </c>
      <c r="I132" s="12">
        <v>1416877200</v>
      </c>
      <c r="J132" s="12">
        <v>1414505137</v>
      </c>
      <c r="K132" s="12" t="b">
        <v>0</v>
      </c>
      <c r="L132" s="12">
        <v>2</v>
      </c>
      <c r="M132" s="12" t="b">
        <v>0</v>
      </c>
      <c r="N132" s="12" t="s">
        <v>8273</v>
      </c>
      <c r="O132" s="12" t="s">
        <v>8274</v>
      </c>
      <c r="P132" s="12">
        <v>1</v>
      </c>
      <c r="Q132" s="12">
        <v>25</v>
      </c>
      <c r="R132" s="15">
        <v>41940.587233796294</v>
      </c>
      <c r="S132" s="15">
        <v>41968.041666666672</v>
      </c>
    </row>
    <row r="133" spans="1:19" ht="100" customHeight="1" x14ac:dyDescent="0.75">
      <c r="A133" s="12">
        <v>3942</v>
      </c>
      <c r="B133" s="12" t="s">
        <v>3939</v>
      </c>
      <c r="C133" s="12" t="s">
        <v>8050</v>
      </c>
      <c r="D133" s="32">
        <v>1200</v>
      </c>
      <c r="E133" s="27">
        <v>0</v>
      </c>
      <c r="F133" s="12" t="s">
        <v>8220</v>
      </c>
      <c r="G133" s="12" t="s">
        <v>8223</v>
      </c>
      <c r="H133" s="12" t="s">
        <v>8245</v>
      </c>
      <c r="I133" s="12">
        <v>1434490914</v>
      </c>
      <c r="J133" s="12">
        <v>1429306914</v>
      </c>
      <c r="K133" s="12" t="b">
        <v>0</v>
      </c>
      <c r="L133" s="12">
        <v>0</v>
      </c>
      <c r="M133" s="12" t="b">
        <v>0</v>
      </c>
      <c r="N133" s="12" t="s">
        <v>8273</v>
      </c>
      <c r="O133" s="12" t="s">
        <v>8274</v>
      </c>
      <c r="P133" s="12">
        <v>0</v>
      </c>
      <c r="Q133" s="12">
        <v>0</v>
      </c>
      <c r="R133" s="15">
        <v>42111.904097222221</v>
      </c>
      <c r="S133" s="15">
        <v>42171.904097222221</v>
      </c>
    </row>
    <row r="134" spans="1:19" ht="100" customHeight="1" x14ac:dyDescent="0.75">
      <c r="A134" s="12">
        <v>3943</v>
      </c>
      <c r="B134" s="12" t="s">
        <v>3940</v>
      </c>
      <c r="C134" s="12" t="s">
        <v>8051</v>
      </c>
      <c r="D134" s="32">
        <v>5000</v>
      </c>
      <c r="E134" s="27">
        <v>1782</v>
      </c>
      <c r="F134" s="12" t="s">
        <v>8220</v>
      </c>
      <c r="G134" s="12" t="s">
        <v>8223</v>
      </c>
      <c r="H134" s="12" t="s">
        <v>8245</v>
      </c>
      <c r="I134" s="12">
        <v>1446483000</v>
      </c>
      <c r="J134" s="12">
        <v>1443811268</v>
      </c>
      <c r="K134" s="12" t="b">
        <v>0</v>
      </c>
      <c r="L134" s="12">
        <v>13</v>
      </c>
      <c r="M134" s="12" t="b">
        <v>0</v>
      </c>
      <c r="N134" s="12" t="s">
        <v>8273</v>
      </c>
      <c r="O134" s="12" t="s">
        <v>8274</v>
      </c>
      <c r="P134" s="12">
        <v>36</v>
      </c>
      <c r="Q134" s="12">
        <v>137.08000000000001</v>
      </c>
      <c r="R134" s="15">
        <v>42279.778564814813</v>
      </c>
      <c r="S134" s="15">
        <v>42310.701388888891</v>
      </c>
    </row>
    <row r="135" spans="1:19" ht="100" customHeight="1" x14ac:dyDescent="0.75">
      <c r="A135" s="12">
        <v>3944</v>
      </c>
      <c r="B135" s="12" t="s">
        <v>3941</v>
      </c>
      <c r="C135" s="12" t="s">
        <v>8052</v>
      </c>
      <c r="D135" s="32">
        <v>5000</v>
      </c>
      <c r="E135" s="27">
        <v>0</v>
      </c>
      <c r="F135" s="12" t="s">
        <v>8220</v>
      </c>
      <c r="G135" s="12" t="s">
        <v>8223</v>
      </c>
      <c r="H135" s="12" t="s">
        <v>8245</v>
      </c>
      <c r="I135" s="12">
        <v>1440690875</v>
      </c>
      <c r="J135" s="12">
        <v>1438098875</v>
      </c>
      <c r="K135" s="12" t="b">
        <v>0</v>
      </c>
      <c r="L135" s="12">
        <v>0</v>
      </c>
      <c r="M135" s="12" t="b">
        <v>0</v>
      </c>
      <c r="N135" s="12" t="s">
        <v>8273</v>
      </c>
      <c r="O135" s="12" t="s">
        <v>8274</v>
      </c>
      <c r="P135" s="12">
        <v>0</v>
      </c>
      <c r="Q135" s="12">
        <v>0</v>
      </c>
      <c r="R135" s="15">
        <v>42213.662905092591</v>
      </c>
      <c r="S135" s="15">
        <v>42243.662905092591</v>
      </c>
    </row>
    <row r="136" spans="1:19" ht="100" customHeight="1" x14ac:dyDescent="0.75">
      <c r="A136" s="12">
        <v>3945</v>
      </c>
      <c r="B136" s="12" t="s">
        <v>3942</v>
      </c>
      <c r="C136" s="12" t="s">
        <v>8053</v>
      </c>
      <c r="D136" s="32">
        <v>2000</v>
      </c>
      <c r="E136" s="27">
        <v>5</v>
      </c>
      <c r="F136" s="12" t="s">
        <v>8220</v>
      </c>
      <c r="G136" s="12" t="s">
        <v>8223</v>
      </c>
      <c r="H136" s="12" t="s">
        <v>8245</v>
      </c>
      <c r="I136" s="12">
        <v>1431717268</v>
      </c>
      <c r="J136" s="12">
        <v>1429125268</v>
      </c>
      <c r="K136" s="12" t="b">
        <v>0</v>
      </c>
      <c r="L136" s="12">
        <v>1</v>
      </c>
      <c r="M136" s="12" t="b">
        <v>0</v>
      </c>
      <c r="N136" s="12" t="s">
        <v>8273</v>
      </c>
      <c r="O136" s="12" t="s">
        <v>8274</v>
      </c>
      <c r="P136" s="12">
        <v>0</v>
      </c>
      <c r="Q136" s="12">
        <v>5</v>
      </c>
      <c r="R136" s="15">
        <v>42109.801712962959</v>
      </c>
      <c r="S136" s="15">
        <v>42139.801712962959</v>
      </c>
    </row>
    <row r="137" spans="1:19" ht="100" customHeight="1" x14ac:dyDescent="0.75">
      <c r="A137" s="12">
        <v>3946</v>
      </c>
      <c r="B137" s="12" t="s">
        <v>3943</v>
      </c>
      <c r="C137" s="12" t="s">
        <v>8054</v>
      </c>
      <c r="D137" s="32">
        <v>6000</v>
      </c>
      <c r="E137" s="27">
        <v>195</v>
      </c>
      <c r="F137" s="12" t="s">
        <v>8220</v>
      </c>
      <c r="G137" s="12" t="s">
        <v>8223</v>
      </c>
      <c r="H137" s="12" t="s">
        <v>8245</v>
      </c>
      <c r="I137" s="12">
        <v>1425110400</v>
      </c>
      <c r="J137" s="12">
        <v>1422388822</v>
      </c>
      <c r="K137" s="12" t="b">
        <v>0</v>
      </c>
      <c r="L137" s="12">
        <v>5</v>
      </c>
      <c r="M137" s="12" t="b">
        <v>0</v>
      </c>
      <c r="N137" s="12" t="s">
        <v>8273</v>
      </c>
      <c r="O137" s="12" t="s">
        <v>8274</v>
      </c>
      <c r="P137" s="12">
        <v>3</v>
      </c>
      <c r="Q137" s="12">
        <v>39</v>
      </c>
      <c r="R137" s="15">
        <v>42031.833587962959</v>
      </c>
      <c r="S137" s="15">
        <v>42063.333333333328</v>
      </c>
    </row>
    <row r="138" spans="1:19" ht="100" customHeight="1" x14ac:dyDescent="0.75">
      <c r="A138" s="12">
        <v>3947</v>
      </c>
      <c r="B138" s="12" t="s">
        <v>3944</v>
      </c>
      <c r="C138" s="12" t="s">
        <v>8055</v>
      </c>
      <c r="D138" s="32">
        <v>3000</v>
      </c>
      <c r="E138" s="27">
        <v>101</v>
      </c>
      <c r="F138" s="12" t="s">
        <v>8220</v>
      </c>
      <c r="G138" s="12" t="s">
        <v>8223</v>
      </c>
      <c r="H138" s="12" t="s">
        <v>8245</v>
      </c>
      <c r="I138" s="12">
        <v>1475378744</v>
      </c>
      <c r="J138" s="12">
        <v>1472786744</v>
      </c>
      <c r="K138" s="12" t="b">
        <v>0</v>
      </c>
      <c r="L138" s="12">
        <v>2</v>
      </c>
      <c r="M138" s="12" t="b">
        <v>0</v>
      </c>
      <c r="N138" s="12" t="s">
        <v>8273</v>
      </c>
      <c r="O138" s="12" t="s">
        <v>8274</v>
      </c>
      <c r="P138" s="12">
        <v>3</v>
      </c>
      <c r="Q138" s="12">
        <v>50.5</v>
      </c>
      <c r="R138" s="15">
        <v>42615.142870370371</v>
      </c>
      <c r="S138" s="15">
        <v>42645.142870370371</v>
      </c>
    </row>
    <row r="139" spans="1:19" ht="100" customHeight="1" x14ac:dyDescent="0.75">
      <c r="A139" s="12">
        <v>3950</v>
      </c>
      <c r="B139" s="12" t="s">
        <v>3947</v>
      </c>
      <c r="C139" s="12" t="s">
        <v>8058</v>
      </c>
      <c r="D139" s="32">
        <v>4000</v>
      </c>
      <c r="E139" s="27">
        <v>25</v>
      </c>
      <c r="F139" s="12" t="s">
        <v>8220</v>
      </c>
      <c r="G139" s="12" t="s">
        <v>8223</v>
      </c>
      <c r="H139" s="12" t="s">
        <v>8245</v>
      </c>
      <c r="I139" s="12">
        <v>1460140500</v>
      </c>
      <c r="J139" s="12">
        <v>1457628680</v>
      </c>
      <c r="K139" s="12" t="b">
        <v>0</v>
      </c>
      <c r="L139" s="12">
        <v>1</v>
      </c>
      <c r="M139" s="12" t="b">
        <v>0</v>
      </c>
      <c r="N139" s="12" t="s">
        <v>8273</v>
      </c>
      <c r="O139" s="12" t="s">
        <v>8274</v>
      </c>
      <c r="P139" s="12">
        <v>1</v>
      </c>
      <c r="Q139" s="12">
        <v>25</v>
      </c>
      <c r="R139" s="15">
        <v>42439.702314814815</v>
      </c>
      <c r="S139" s="15">
        <v>42468.774305555555</v>
      </c>
    </row>
    <row r="140" spans="1:19" ht="100" customHeight="1" x14ac:dyDescent="0.75">
      <c r="A140" s="12">
        <v>3952</v>
      </c>
      <c r="B140" s="12" t="s">
        <v>3949</v>
      </c>
      <c r="C140" s="12" t="s">
        <v>8059</v>
      </c>
      <c r="D140" s="32">
        <v>26000</v>
      </c>
      <c r="E140" s="27">
        <v>25</v>
      </c>
      <c r="F140" s="12" t="s">
        <v>8220</v>
      </c>
      <c r="G140" s="12" t="s">
        <v>8223</v>
      </c>
      <c r="H140" s="12" t="s">
        <v>8245</v>
      </c>
      <c r="I140" s="12">
        <v>1445885890</v>
      </c>
      <c r="J140" s="12">
        <v>1440701890</v>
      </c>
      <c r="K140" s="12" t="b">
        <v>0</v>
      </c>
      <c r="L140" s="12">
        <v>1</v>
      </c>
      <c r="M140" s="12" t="b">
        <v>0</v>
      </c>
      <c r="N140" s="12" t="s">
        <v>8273</v>
      </c>
      <c r="O140" s="12" t="s">
        <v>8274</v>
      </c>
      <c r="P140" s="12">
        <v>0</v>
      </c>
      <c r="Q140" s="12">
        <v>25</v>
      </c>
      <c r="R140" s="15">
        <v>42243.790393518517</v>
      </c>
      <c r="S140" s="15">
        <v>42303.790393518517</v>
      </c>
    </row>
    <row r="141" spans="1:19" ht="100" customHeight="1" x14ac:dyDescent="0.75">
      <c r="A141" s="12">
        <v>3953</v>
      </c>
      <c r="B141" s="12" t="s">
        <v>3950</v>
      </c>
      <c r="C141" s="12" t="s">
        <v>8060</v>
      </c>
      <c r="D141" s="32">
        <v>17600</v>
      </c>
      <c r="E141" s="27">
        <v>0</v>
      </c>
      <c r="F141" s="12" t="s">
        <v>8220</v>
      </c>
      <c r="G141" s="12" t="s">
        <v>8223</v>
      </c>
      <c r="H141" s="12" t="s">
        <v>8245</v>
      </c>
      <c r="I141" s="12">
        <v>1469834940</v>
      </c>
      <c r="J141" s="12">
        <v>1467162586</v>
      </c>
      <c r="K141" s="12" t="b">
        <v>0</v>
      </c>
      <c r="L141" s="12">
        <v>0</v>
      </c>
      <c r="M141" s="12" t="b">
        <v>0</v>
      </c>
      <c r="N141" s="12" t="s">
        <v>8273</v>
      </c>
      <c r="O141" s="12" t="s">
        <v>8274</v>
      </c>
      <c r="P141" s="12">
        <v>0</v>
      </c>
      <c r="Q141" s="12">
        <v>0</v>
      </c>
      <c r="R141" s="15">
        <v>42550.048449074078</v>
      </c>
      <c r="S141" s="15">
        <v>42580.978472222225</v>
      </c>
    </row>
    <row r="142" spans="1:19" ht="100" customHeight="1" x14ac:dyDescent="0.75">
      <c r="A142" s="12">
        <v>3955</v>
      </c>
      <c r="B142" s="12" t="s">
        <v>3952</v>
      </c>
      <c r="C142" s="12" t="s">
        <v>8062</v>
      </c>
      <c r="D142" s="32">
        <v>1750</v>
      </c>
      <c r="E142" s="27">
        <v>425</v>
      </c>
      <c r="F142" s="12" t="s">
        <v>8220</v>
      </c>
      <c r="G142" s="12" t="s">
        <v>8223</v>
      </c>
      <c r="H142" s="12" t="s">
        <v>8245</v>
      </c>
      <c r="I142" s="12">
        <v>1448745741</v>
      </c>
      <c r="J142" s="12">
        <v>1446150141</v>
      </c>
      <c r="K142" s="12" t="b">
        <v>0</v>
      </c>
      <c r="L142" s="12">
        <v>8</v>
      </c>
      <c r="M142" s="12" t="b">
        <v>0</v>
      </c>
      <c r="N142" s="12" t="s">
        <v>8273</v>
      </c>
      <c r="O142" s="12" t="s">
        <v>8274</v>
      </c>
      <c r="P142" s="12">
        <v>24</v>
      </c>
      <c r="Q142" s="12">
        <v>53.13</v>
      </c>
      <c r="R142" s="15">
        <v>42306.848854166667</v>
      </c>
      <c r="S142" s="15">
        <v>42336.890520833331</v>
      </c>
    </row>
    <row r="143" spans="1:19" ht="100" customHeight="1" x14ac:dyDescent="0.75">
      <c r="A143" s="12">
        <v>3956</v>
      </c>
      <c r="B143" s="12" t="s">
        <v>3953</v>
      </c>
      <c r="C143" s="12" t="s">
        <v>8063</v>
      </c>
      <c r="D143" s="32">
        <v>5500</v>
      </c>
      <c r="E143" s="27">
        <v>0</v>
      </c>
      <c r="F143" s="12" t="s">
        <v>8220</v>
      </c>
      <c r="G143" s="12" t="s">
        <v>8223</v>
      </c>
      <c r="H143" s="12" t="s">
        <v>8245</v>
      </c>
      <c r="I143" s="12">
        <v>1461543600</v>
      </c>
      <c r="J143" s="12">
        <v>1459203727</v>
      </c>
      <c r="K143" s="12" t="b">
        <v>0</v>
      </c>
      <c r="L143" s="12">
        <v>0</v>
      </c>
      <c r="M143" s="12" t="b">
        <v>0</v>
      </c>
      <c r="N143" s="12" t="s">
        <v>8273</v>
      </c>
      <c r="O143" s="12" t="s">
        <v>8274</v>
      </c>
      <c r="P143" s="12">
        <v>0</v>
      </c>
      <c r="Q143" s="12">
        <v>0</v>
      </c>
      <c r="R143" s="15">
        <v>42457.932025462964</v>
      </c>
      <c r="S143" s="15">
        <v>42485.013888888891</v>
      </c>
    </row>
    <row r="144" spans="1:19" ht="100" customHeight="1" x14ac:dyDescent="0.75">
      <c r="A144" s="12">
        <v>3957</v>
      </c>
      <c r="B144" s="12" t="s">
        <v>3954</v>
      </c>
      <c r="C144" s="12" t="s">
        <v>8064</v>
      </c>
      <c r="D144" s="32">
        <v>28000</v>
      </c>
      <c r="E144" s="27">
        <v>7</v>
      </c>
      <c r="F144" s="12" t="s">
        <v>8220</v>
      </c>
      <c r="G144" s="12" t="s">
        <v>8223</v>
      </c>
      <c r="H144" s="12" t="s">
        <v>8245</v>
      </c>
      <c r="I144" s="12">
        <v>1468020354</v>
      </c>
      <c r="J144" s="12">
        <v>1464045954</v>
      </c>
      <c r="K144" s="12" t="b">
        <v>0</v>
      </c>
      <c r="L144" s="12">
        <v>1</v>
      </c>
      <c r="M144" s="12" t="b">
        <v>0</v>
      </c>
      <c r="N144" s="12" t="s">
        <v>8273</v>
      </c>
      <c r="O144" s="12" t="s">
        <v>8274</v>
      </c>
      <c r="P144" s="12">
        <v>0</v>
      </c>
      <c r="Q144" s="12">
        <v>7</v>
      </c>
      <c r="R144" s="15">
        <v>42513.976319444439</v>
      </c>
      <c r="S144" s="15">
        <v>42559.976319444439</v>
      </c>
    </row>
    <row r="145" spans="1:19" ht="100" customHeight="1" x14ac:dyDescent="0.75">
      <c r="A145" s="12">
        <v>3958</v>
      </c>
      <c r="B145" s="12" t="s">
        <v>3955</v>
      </c>
      <c r="C145" s="12" t="s">
        <v>8065</v>
      </c>
      <c r="D145" s="32">
        <v>2000</v>
      </c>
      <c r="E145" s="27">
        <v>641</v>
      </c>
      <c r="F145" s="12" t="s">
        <v>8220</v>
      </c>
      <c r="G145" s="12" t="s">
        <v>8223</v>
      </c>
      <c r="H145" s="12" t="s">
        <v>8245</v>
      </c>
      <c r="I145" s="12">
        <v>1406988000</v>
      </c>
      <c r="J145" s="12">
        <v>1403822912</v>
      </c>
      <c r="K145" s="12" t="b">
        <v>0</v>
      </c>
      <c r="L145" s="12">
        <v>16</v>
      </c>
      <c r="M145" s="12" t="b">
        <v>0</v>
      </c>
      <c r="N145" s="12" t="s">
        <v>8273</v>
      </c>
      <c r="O145" s="12" t="s">
        <v>8274</v>
      </c>
      <c r="P145" s="12">
        <v>32</v>
      </c>
      <c r="Q145" s="12">
        <v>40.06</v>
      </c>
      <c r="R145" s="15">
        <v>41816.950370370374</v>
      </c>
      <c r="S145" s="15">
        <v>41853.583333333336</v>
      </c>
    </row>
    <row r="146" spans="1:19" ht="100" customHeight="1" x14ac:dyDescent="0.75">
      <c r="A146" s="12">
        <v>3959</v>
      </c>
      <c r="B146" s="12" t="s">
        <v>3956</v>
      </c>
      <c r="C146" s="12" t="s">
        <v>8066</v>
      </c>
      <c r="D146" s="32">
        <v>1200</v>
      </c>
      <c r="E146" s="27">
        <v>292</v>
      </c>
      <c r="F146" s="12" t="s">
        <v>8220</v>
      </c>
      <c r="G146" s="12" t="s">
        <v>8223</v>
      </c>
      <c r="H146" s="12" t="s">
        <v>8245</v>
      </c>
      <c r="I146" s="12">
        <v>1411930556</v>
      </c>
      <c r="J146" s="12">
        <v>1409338556</v>
      </c>
      <c r="K146" s="12" t="b">
        <v>0</v>
      </c>
      <c r="L146" s="12">
        <v>12</v>
      </c>
      <c r="M146" s="12" t="b">
        <v>0</v>
      </c>
      <c r="N146" s="12" t="s">
        <v>8273</v>
      </c>
      <c r="O146" s="12" t="s">
        <v>8274</v>
      </c>
      <c r="P146" s="12">
        <v>24</v>
      </c>
      <c r="Q146" s="12">
        <v>24.33</v>
      </c>
      <c r="R146" s="15">
        <v>41880.788842592592</v>
      </c>
      <c r="S146" s="15">
        <v>41910.788842592592</v>
      </c>
    </row>
    <row r="147" spans="1:19" ht="100" customHeight="1" x14ac:dyDescent="0.75">
      <c r="A147" s="12">
        <v>3960</v>
      </c>
      <c r="B147" s="12" t="s">
        <v>3957</v>
      </c>
      <c r="C147" s="12" t="s">
        <v>8067</v>
      </c>
      <c r="D147" s="32">
        <v>3000</v>
      </c>
      <c r="E147" s="27">
        <v>45</v>
      </c>
      <c r="F147" s="12" t="s">
        <v>8220</v>
      </c>
      <c r="G147" s="12" t="s">
        <v>8223</v>
      </c>
      <c r="H147" s="12" t="s">
        <v>8245</v>
      </c>
      <c r="I147" s="12">
        <v>1451852256</v>
      </c>
      <c r="J147" s="12">
        <v>1449260256</v>
      </c>
      <c r="K147" s="12" t="b">
        <v>0</v>
      </c>
      <c r="L147" s="12">
        <v>4</v>
      </c>
      <c r="M147" s="12" t="b">
        <v>0</v>
      </c>
      <c r="N147" s="12" t="s">
        <v>8273</v>
      </c>
      <c r="O147" s="12" t="s">
        <v>8274</v>
      </c>
      <c r="P147" s="12">
        <v>2</v>
      </c>
      <c r="Q147" s="12">
        <v>11.25</v>
      </c>
      <c r="R147" s="15">
        <v>42342.845555555556</v>
      </c>
      <c r="S147" s="15">
        <v>42372.845555555556</v>
      </c>
    </row>
    <row r="148" spans="1:19" ht="100" customHeight="1" x14ac:dyDescent="0.75">
      <c r="A148" s="12">
        <v>3964</v>
      </c>
      <c r="B148" s="12" t="s">
        <v>3961</v>
      </c>
      <c r="C148" s="12" t="s">
        <v>8071</v>
      </c>
      <c r="D148" s="32">
        <v>2000</v>
      </c>
      <c r="E148" s="27">
        <v>126</v>
      </c>
      <c r="F148" s="12" t="s">
        <v>8220</v>
      </c>
      <c r="G148" s="12" t="s">
        <v>8223</v>
      </c>
      <c r="H148" s="12" t="s">
        <v>8245</v>
      </c>
      <c r="I148" s="12">
        <v>1429460386</v>
      </c>
      <c r="J148" s="12">
        <v>1424279986</v>
      </c>
      <c r="K148" s="12" t="b">
        <v>0</v>
      </c>
      <c r="L148" s="12">
        <v>3</v>
      </c>
      <c r="M148" s="12" t="b">
        <v>0</v>
      </c>
      <c r="N148" s="12" t="s">
        <v>8273</v>
      </c>
      <c r="O148" s="12" t="s">
        <v>8274</v>
      </c>
      <c r="P148" s="12">
        <v>6</v>
      </c>
      <c r="Q148" s="12">
        <v>42</v>
      </c>
      <c r="R148" s="15">
        <v>42053.722060185188</v>
      </c>
      <c r="S148" s="15">
        <v>42113.680393518516</v>
      </c>
    </row>
    <row r="149" spans="1:19" ht="100" customHeight="1" x14ac:dyDescent="0.75">
      <c r="A149" s="12">
        <v>3965</v>
      </c>
      <c r="B149" s="12" t="s">
        <v>3962</v>
      </c>
      <c r="C149" s="12" t="s">
        <v>8072</v>
      </c>
      <c r="D149" s="32">
        <v>2000</v>
      </c>
      <c r="E149" s="27">
        <v>285</v>
      </c>
      <c r="F149" s="12" t="s">
        <v>8220</v>
      </c>
      <c r="G149" s="12" t="s">
        <v>8223</v>
      </c>
      <c r="H149" s="12" t="s">
        <v>8245</v>
      </c>
      <c r="I149" s="12">
        <v>1460608780</v>
      </c>
      <c r="J149" s="12">
        <v>1455428380</v>
      </c>
      <c r="K149" s="12" t="b">
        <v>0</v>
      </c>
      <c r="L149" s="12">
        <v>4</v>
      </c>
      <c r="M149" s="12" t="b">
        <v>0</v>
      </c>
      <c r="N149" s="12" t="s">
        <v>8273</v>
      </c>
      <c r="O149" s="12" t="s">
        <v>8274</v>
      </c>
      <c r="P149" s="12">
        <v>14</v>
      </c>
      <c r="Q149" s="12">
        <v>71.25</v>
      </c>
      <c r="R149" s="15">
        <v>42414.235879629632</v>
      </c>
      <c r="S149" s="15">
        <v>42474.194212962961</v>
      </c>
    </row>
    <row r="150" spans="1:19" ht="100" customHeight="1" x14ac:dyDescent="0.75">
      <c r="A150" s="12">
        <v>3966</v>
      </c>
      <c r="B150" s="12" t="s">
        <v>3963</v>
      </c>
      <c r="C150" s="12" t="s">
        <v>8073</v>
      </c>
      <c r="D150" s="32">
        <v>7500</v>
      </c>
      <c r="E150" s="27">
        <v>45</v>
      </c>
      <c r="F150" s="12" t="s">
        <v>8220</v>
      </c>
      <c r="G150" s="12" t="s">
        <v>8223</v>
      </c>
      <c r="H150" s="12" t="s">
        <v>8245</v>
      </c>
      <c r="I150" s="12">
        <v>1406170740</v>
      </c>
      <c r="J150" s="12">
        <v>1402506278</v>
      </c>
      <c r="K150" s="12" t="b">
        <v>0</v>
      </c>
      <c r="L150" s="12">
        <v>2</v>
      </c>
      <c r="M150" s="12" t="b">
        <v>0</v>
      </c>
      <c r="N150" s="12" t="s">
        <v>8273</v>
      </c>
      <c r="O150" s="12" t="s">
        <v>8274</v>
      </c>
      <c r="P150" s="12">
        <v>1</v>
      </c>
      <c r="Q150" s="12">
        <v>22.5</v>
      </c>
      <c r="R150" s="15">
        <v>41801.711550925924</v>
      </c>
      <c r="S150" s="15">
        <v>41844.124305555553</v>
      </c>
    </row>
    <row r="151" spans="1:19" ht="100" customHeight="1" x14ac:dyDescent="0.75">
      <c r="A151" s="12">
        <v>3967</v>
      </c>
      <c r="B151" s="12" t="s">
        <v>3964</v>
      </c>
      <c r="C151" s="12" t="s">
        <v>8074</v>
      </c>
      <c r="D151" s="32">
        <v>1700</v>
      </c>
      <c r="E151" s="27">
        <v>410</v>
      </c>
      <c r="F151" s="12" t="s">
        <v>8220</v>
      </c>
      <c r="G151" s="12" t="s">
        <v>8223</v>
      </c>
      <c r="H151" s="12" t="s">
        <v>8245</v>
      </c>
      <c r="I151" s="12">
        <v>1488783507</v>
      </c>
      <c r="J151" s="12">
        <v>1486191507</v>
      </c>
      <c r="K151" s="12" t="b">
        <v>0</v>
      </c>
      <c r="L151" s="12">
        <v>10</v>
      </c>
      <c r="M151" s="12" t="b">
        <v>0</v>
      </c>
      <c r="N151" s="12" t="s">
        <v>8273</v>
      </c>
      <c r="O151" s="12" t="s">
        <v>8274</v>
      </c>
      <c r="P151" s="12">
        <v>24</v>
      </c>
      <c r="Q151" s="12">
        <v>41</v>
      </c>
      <c r="R151" s="15">
        <v>42770.290590277778</v>
      </c>
      <c r="S151" s="15">
        <v>42800.290590277778</v>
      </c>
    </row>
    <row r="152" spans="1:19" ht="100" customHeight="1" x14ac:dyDescent="0.75">
      <c r="A152" s="12">
        <v>3968</v>
      </c>
      <c r="B152" s="12" t="s">
        <v>3965</v>
      </c>
      <c r="C152" s="12" t="s">
        <v>8075</v>
      </c>
      <c r="D152" s="32">
        <v>5000</v>
      </c>
      <c r="E152" s="27">
        <v>527</v>
      </c>
      <c r="F152" s="12" t="s">
        <v>8220</v>
      </c>
      <c r="G152" s="12" t="s">
        <v>8223</v>
      </c>
      <c r="H152" s="12" t="s">
        <v>8245</v>
      </c>
      <c r="I152" s="12">
        <v>1463945673</v>
      </c>
      <c r="J152" s="12">
        <v>1458761673</v>
      </c>
      <c r="K152" s="12" t="b">
        <v>0</v>
      </c>
      <c r="L152" s="12">
        <v>11</v>
      </c>
      <c r="M152" s="12" t="b">
        <v>0</v>
      </c>
      <c r="N152" s="12" t="s">
        <v>8273</v>
      </c>
      <c r="O152" s="12" t="s">
        <v>8274</v>
      </c>
      <c r="P152" s="12">
        <v>11</v>
      </c>
      <c r="Q152" s="12">
        <v>47.91</v>
      </c>
      <c r="R152" s="15">
        <v>42452.815659722226</v>
      </c>
      <c r="S152" s="15">
        <v>42512.815659722226</v>
      </c>
    </row>
    <row r="153" spans="1:19" ht="100" customHeight="1" x14ac:dyDescent="0.75">
      <c r="A153" s="12">
        <v>3969</v>
      </c>
      <c r="B153" s="12" t="s">
        <v>3966</v>
      </c>
      <c r="C153" s="12" t="s">
        <v>8076</v>
      </c>
      <c r="D153" s="32">
        <v>2825</v>
      </c>
      <c r="E153" s="27">
        <v>211</v>
      </c>
      <c r="F153" s="12" t="s">
        <v>8220</v>
      </c>
      <c r="G153" s="12" t="s">
        <v>8223</v>
      </c>
      <c r="H153" s="12" t="s">
        <v>8245</v>
      </c>
      <c r="I153" s="12">
        <v>1472442900</v>
      </c>
      <c r="J153" s="12">
        <v>1471638646</v>
      </c>
      <c r="K153" s="12" t="b">
        <v>0</v>
      </c>
      <c r="L153" s="12">
        <v>6</v>
      </c>
      <c r="M153" s="12" t="b">
        <v>0</v>
      </c>
      <c r="N153" s="12" t="s">
        <v>8273</v>
      </c>
      <c r="O153" s="12" t="s">
        <v>8274</v>
      </c>
      <c r="P153" s="12">
        <v>7</v>
      </c>
      <c r="Q153" s="12">
        <v>35.17</v>
      </c>
      <c r="R153" s="15">
        <v>42601.854699074072</v>
      </c>
      <c r="S153" s="15">
        <v>42611.163194444445</v>
      </c>
    </row>
    <row r="154" spans="1:19" ht="100" customHeight="1" x14ac:dyDescent="0.75">
      <c r="A154" s="12">
        <v>3970</v>
      </c>
      <c r="B154" s="12" t="s">
        <v>3967</v>
      </c>
      <c r="C154" s="12" t="s">
        <v>8077</v>
      </c>
      <c r="D154" s="32">
        <v>15000</v>
      </c>
      <c r="E154" s="27">
        <v>11</v>
      </c>
      <c r="F154" s="12" t="s">
        <v>8220</v>
      </c>
      <c r="G154" s="12" t="s">
        <v>8223</v>
      </c>
      <c r="H154" s="12" t="s">
        <v>8245</v>
      </c>
      <c r="I154" s="12">
        <v>1460925811</v>
      </c>
      <c r="J154" s="12">
        <v>1458333811</v>
      </c>
      <c r="K154" s="12" t="b">
        <v>0</v>
      </c>
      <c r="L154" s="12">
        <v>2</v>
      </c>
      <c r="M154" s="12" t="b">
        <v>0</v>
      </c>
      <c r="N154" s="12" t="s">
        <v>8273</v>
      </c>
      <c r="O154" s="12" t="s">
        <v>8274</v>
      </c>
      <c r="P154" s="12">
        <v>0</v>
      </c>
      <c r="Q154" s="12">
        <v>5.5</v>
      </c>
      <c r="R154" s="15">
        <v>42447.863553240735</v>
      </c>
      <c r="S154" s="15">
        <v>42477.863553240735</v>
      </c>
    </row>
    <row r="155" spans="1:19" ht="100" customHeight="1" x14ac:dyDescent="0.75">
      <c r="A155" s="12">
        <v>3971</v>
      </c>
      <c r="B155" s="12" t="s">
        <v>3968</v>
      </c>
      <c r="C155" s="12" t="s">
        <v>8078</v>
      </c>
      <c r="D155" s="32">
        <v>14000</v>
      </c>
      <c r="E155" s="27">
        <v>136</v>
      </c>
      <c r="F155" s="12" t="s">
        <v>8220</v>
      </c>
      <c r="G155" s="12" t="s">
        <v>8223</v>
      </c>
      <c r="H155" s="12" t="s">
        <v>8245</v>
      </c>
      <c r="I155" s="12">
        <v>1405947126</v>
      </c>
      <c r="J155" s="12">
        <v>1403355126</v>
      </c>
      <c r="K155" s="12" t="b">
        <v>0</v>
      </c>
      <c r="L155" s="12">
        <v>6</v>
      </c>
      <c r="M155" s="12" t="b">
        <v>0</v>
      </c>
      <c r="N155" s="12" t="s">
        <v>8273</v>
      </c>
      <c r="O155" s="12" t="s">
        <v>8274</v>
      </c>
      <c r="P155" s="12">
        <v>1</v>
      </c>
      <c r="Q155" s="12">
        <v>22.67</v>
      </c>
      <c r="R155" s="15">
        <v>41811.536180555559</v>
      </c>
      <c r="S155" s="15">
        <v>41841.536180555559</v>
      </c>
    </row>
    <row r="156" spans="1:19" ht="100" customHeight="1" x14ac:dyDescent="0.75">
      <c r="A156" s="12">
        <v>3972</v>
      </c>
      <c r="B156" s="12" t="s">
        <v>3969</v>
      </c>
      <c r="C156" s="12" t="s">
        <v>8079</v>
      </c>
      <c r="D156" s="32">
        <v>1000</v>
      </c>
      <c r="E156" s="27">
        <v>211</v>
      </c>
      <c r="F156" s="12" t="s">
        <v>8220</v>
      </c>
      <c r="G156" s="12" t="s">
        <v>8223</v>
      </c>
      <c r="H156" s="12" t="s">
        <v>8245</v>
      </c>
      <c r="I156" s="12">
        <v>1423186634</v>
      </c>
      <c r="J156" s="12">
        <v>1418002634</v>
      </c>
      <c r="K156" s="12" t="b">
        <v>0</v>
      </c>
      <c r="L156" s="12">
        <v>8</v>
      </c>
      <c r="M156" s="12" t="b">
        <v>0</v>
      </c>
      <c r="N156" s="12" t="s">
        <v>8273</v>
      </c>
      <c r="O156" s="12" t="s">
        <v>8274</v>
      </c>
      <c r="P156" s="12">
        <v>21</v>
      </c>
      <c r="Q156" s="12">
        <v>26.38</v>
      </c>
      <c r="R156" s="15">
        <v>41981.067523148144</v>
      </c>
      <c r="S156" s="15">
        <v>42041.067523148144</v>
      </c>
    </row>
    <row r="157" spans="1:19" ht="100" customHeight="1" x14ac:dyDescent="0.75">
      <c r="A157" s="12">
        <v>3973</v>
      </c>
      <c r="B157" s="12" t="s">
        <v>3970</v>
      </c>
      <c r="C157" s="12" t="s">
        <v>8080</v>
      </c>
      <c r="D157" s="32">
        <v>5000</v>
      </c>
      <c r="E157" s="27">
        <v>3905</v>
      </c>
      <c r="F157" s="12" t="s">
        <v>8220</v>
      </c>
      <c r="G157" s="12" t="s">
        <v>8223</v>
      </c>
      <c r="H157" s="12" t="s">
        <v>8245</v>
      </c>
      <c r="I157" s="12">
        <v>1462766400</v>
      </c>
      <c r="J157" s="12">
        <v>1460219110</v>
      </c>
      <c r="K157" s="12" t="b">
        <v>0</v>
      </c>
      <c r="L157" s="12">
        <v>37</v>
      </c>
      <c r="M157" s="12" t="b">
        <v>0</v>
      </c>
      <c r="N157" s="12" t="s">
        <v>8273</v>
      </c>
      <c r="O157" s="12" t="s">
        <v>8274</v>
      </c>
      <c r="P157" s="12">
        <v>78</v>
      </c>
      <c r="Q157" s="12">
        <v>105.54</v>
      </c>
      <c r="R157" s="15">
        <v>42469.68414351852</v>
      </c>
      <c r="S157" s="15">
        <v>42499.166666666672</v>
      </c>
    </row>
    <row r="158" spans="1:19" ht="100" customHeight="1" x14ac:dyDescent="0.75">
      <c r="A158" s="12">
        <v>3975</v>
      </c>
      <c r="B158" s="12" t="s">
        <v>3972</v>
      </c>
      <c r="C158" s="12" t="s">
        <v>8082</v>
      </c>
      <c r="D158" s="32">
        <v>678</v>
      </c>
      <c r="E158" s="27">
        <v>0</v>
      </c>
      <c r="F158" s="12" t="s">
        <v>8220</v>
      </c>
      <c r="G158" s="12" t="s">
        <v>8223</v>
      </c>
      <c r="H158" s="12" t="s">
        <v>8245</v>
      </c>
      <c r="I158" s="12">
        <v>1468442898</v>
      </c>
      <c r="J158" s="12">
        <v>1465850898</v>
      </c>
      <c r="K158" s="12" t="b">
        <v>0</v>
      </c>
      <c r="L158" s="12">
        <v>0</v>
      </c>
      <c r="M158" s="12" t="b">
        <v>0</v>
      </c>
      <c r="N158" s="12" t="s">
        <v>8273</v>
      </c>
      <c r="O158" s="12" t="s">
        <v>8274</v>
      </c>
      <c r="P158" s="12">
        <v>0</v>
      </c>
      <c r="Q158" s="12">
        <v>0</v>
      </c>
      <c r="R158" s="15">
        <v>42534.866875</v>
      </c>
      <c r="S158" s="15">
        <v>42564.866875</v>
      </c>
    </row>
    <row r="159" spans="1:19" ht="100" customHeight="1" x14ac:dyDescent="0.75">
      <c r="A159" s="12">
        <v>3976</v>
      </c>
      <c r="B159" s="12" t="s">
        <v>3973</v>
      </c>
      <c r="C159" s="12" t="s">
        <v>8083</v>
      </c>
      <c r="D159" s="32">
        <v>1300</v>
      </c>
      <c r="E159" s="27">
        <v>620</v>
      </c>
      <c r="F159" s="12" t="s">
        <v>8220</v>
      </c>
      <c r="G159" s="12" t="s">
        <v>8223</v>
      </c>
      <c r="H159" s="12" t="s">
        <v>8245</v>
      </c>
      <c r="I159" s="12">
        <v>1406876400</v>
      </c>
      <c r="J159" s="12">
        <v>1405024561</v>
      </c>
      <c r="K159" s="12" t="b">
        <v>0</v>
      </c>
      <c r="L159" s="12">
        <v>10</v>
      </c>
      <c r="M159" s="12" t="b">
        <v>0</v>
      </c>
      <c r="N159" s="12" t="s">
        <v>8273</v>
      </c>
      <c r="O159" s="12" t="s">
        <v>8274</v>
      </c>
      <c r="P159" s="12">
        <v>48</v>
      </c>
      <c r="Q159" s="12">
        <v>62</v>
      </c>
      <c r="R159" s="15">
        <v>41830.858344907407</v>
      </c>
      <c r="S159" s="15">
        <v>41852.291666666664</v>
      </c>
    </row>
    <row r="160" spans="1:19" ht="100" customHeight="1" x14ac:dyDescent="0.75">
      <c r="A160" s="12">
        <v>3977</v>
      </c>
      <c r="B160" s="12" t="s">
        <v>3974</v>
      </c>
      <c r="C160" s="12" t="s">
        <v>8084</v>
      </c>
      <c r="D160" s="32">
        <v>90000</v>
      </c>
      <c r="E160" s="27">
        <v>1305</v>
      </c>
      <c r="F160" s="12" t="s">
        <v>8220</v>
      </c>
      <c r="G160" s="12" t="s">
        <v>8223</v>
      </c>
      <c r="H160" s="12" t="s">
        <v>8245</v>
      </c>
      <c r="I160" s="12">
        <v>1469213732</v>
      </c>
      <c r="J160" s="12">
        <v>1466621732</v>
      </c>
      <c r="K160" s="12" t="b">
        <v>0</v>
      </c>
      <c r="L160" s="12">
        <v>6</v>
      </c>
      <c r="M160" s="12" t="b">
        <v>0</v>
      </c>
      <c r="N160" s="12" t="s">
        <v>8273</v>
      </c>
      <c r="O160" s="12" t="s">
        <v>8274</v>
      </c>
      <c r="P160" s="12">
        <v>1</v>
      </c>
      <c r="Q160" s="12">
        <v>217.5</v>
      </c>
      <c r="R160" s="15">
        <v>42543.788564814815</v>
      </c>
      <c r="S160" s="15">
        <v>42573.788564814815</v>
      </c>
    </row>
    <row r="161" spans="1:19" ht="100" customHeight="1" x14ac:dyDescent="0.75">
      <c r="A161" s="12">
        <v>3978</v>
      </c>
      <c r="B161" s="12" t="s">
        <v>3975</v>
      </c>
      <c r="C161" s="12" t="s">
        <v>8085</v>
      </c>
      <c r="D161" s="32">
        <v>2000</v>
      </c>
      <c r="E161" s="27">
        <v>214</v>
      </c>
      <c r="F161" s="12" t="s">
        <v>8220</v>
      </c>
      <c r="G161" s="12" t="s">
        <v>8223</v>
      </c>
      <c r="H161" s="12" t="s">
        <v>8245</v>
      </c>
      <c r="I161" s="12">
        <v>1422717953</v>
      </c>
      <c r="J161" s="12">
        <v>1417533953</v>
      </c>
      <c r="K161" s="12" t="b">
        <v>0</v>
      </c>
      <c r="L161" s="12">
        <v>8</v>
      </c>
      <c r="M161" s="12" t="b">
        <v>0</v>
      </c>
      <c r="N161" s="12" t="s">
        <v>8273</v>
      </c>
      <c r="O161" s="12" t="s">
        <v>8274</v>
      </c>
      <c r="P161" s="12">
        <v>11</v>
      </c>
      <c r="Q161" s="12">
        <v>26.75</v>
      </c>
      <c r="R161" s="15">
        <v>41975.642974537041</v>
      </c>
      <c r="S161" s="15">
        <v>42035.642974537041</v>
      </c>
    </row>
    <row r="162" spans="1:19" ht="100" customHeight="1" x14ac:dyDescent="0.75">
      <c r="A162" s="12">
        <v>3980</v>
      </c>
      <c r="B162" s="12" t="s">
        <v>3977</v>
      </c>
      <c r="C162" s="12" t="s">
        <v>8087</v>
      </c>
      <c r="D162" s="32">
        <v>2500</v>
      </c>
      <c r="E162" s="27">
        <v>450</v>
      </c>
      <c r="F162" s="12" t="s">
        <v>8220</v>
      </c>
      <c r="G162" s="12" t="s">
        <v>8223</v>
      </c>
      <c r="H162" s="12" t="s">
        <v>8245</v>
      </c>
      <c r="I162" s="12">
        <v>1404570147</v>
      </c>
      <c r="J162" s="12">
        <v>1401978147</v>
      </c>
      <c r="K162" s="12" t="b">
        <v>0</v>
      </c>
      <c r="L162" s="12">
        <v>7</v>
      </c>
      <c r="M162" s="12" t="b">
        <v>0</v>
      </c>
      <c r="N162" s="12" t="s">
        <v>8273</v>
      </c>
      <c r="O162" s="12" t="s">
        <v>8274</v>
      </c>
      <c r="P162" s="12">
        <v>18</v>
      </c>
      <c r="Q162" s="12">
        <v>64.290000000000006</v>
      </c>
      <c r="R162" s="15">
        <v>41795.598923611113</v>
      </c>
      <c r="S162" s="15">
        <v>41825.598923611113</v>
      </c>
    </row>
    <row r="163" spans="1:19" ht="100" customHeight="1" x14ac:dyDescent="0.75">
      <c r="A163" s="12">
        <v>3981</v>
      </c>
      <c r="B163" s="12" t="s">
        <v>3358</v>
      </c>
      <c r="C163" s="12" t="s">
        <v>7469</v>
      </c>
      <c r="D163" s="32">
        <v>30000</v>
      </c>
      <c r="E163" s="27">
        <v>1225</v>
      </c>
      <c r="F163" s="12" t="s">
        <v>8220</v>
      </c>
      <c r="G163" s="12" t="s">
        <v>8223</v>
      </c>
      <c r="H163" s="12" t="s">
        <v>8245</v>
      </c>
      <c r="I163" s="12">
        <v>1468729149</v>
      </c>
      <c r="J163" s="12">
        <v>1463545149</v>
      </c>
      <c r="K163" s="12" t="b">
        <v>0</v>
      </c>
      <c r="L163" s="12">
        <v>7</v>
      </c>
      <c r="M163" s="12" t="b">
        <v>0</v>
      </c>
      <c r="N163" s="12" t="s">
        <v>8273</v>
      </c>
      <c r="O163" s="12" t="s">
        <v>8274</v>
      </c>
      <c r="P163" s="12">
        <v>4</v>
      </c>
      <c r="Q163" s="12">
        <v>175</v>
      </c>
      <c r="R163" s="15">
        <v>42508.179965277777</v>
      </c>
      <c r="S163" s="15">
        <v>42568.179965277777</v>
      </c>
    </row>
    <row r="164" spans="1:19" ht="100" customHeight="1" x14ac:dyDescent="0.75">
      <c r="A164" s="12">
        <v>3983</v>
      </c>
      <c r="B164" s="12" t="s">
        <v>3979</v>
      </c>
      <c r="C164" s="12" t="s">
        <v>8089</v>
      </c>
      <c r="D164" s="32">
        <v>11140</v>
      </c>
      <c r="E164" s="27">
        <v>3877</v>
      </c>
      <c r="F164" s="12" t="s">
        <v>8220</v>
      </c>
      <c r="G164" s="12" t="s">
        <v>8223</v>
      </c>
      <c r="H164" s="12" t="s">
        <v>8245</v>
      </c>
      <c r="I164" s="12">
        <v>1400569140</v>
      </c>
      <c r="J164" s="12">
        <v>1397854356</v>
      </c>
      <c r="K164" s="12" t="b">
        <v>0</v>
      </c>
      <c r="L164" s="12">
        <v>46</v>
      </c>
      <c r="M164" s="12" t="b">
        <v>0</v>
      </c>
      <c r="N164" s="12" t="s">
        <v>8273</v>
      </c>
      <c r="O164" s="12" t="s">
        <v>8274</v>
      </c>
      <c r="P164" s="12">
        <v>35</v>
      </c>
      <c r="Q164" s="12">
        <v>84.28</v>
      </c>
      <c r="R164" s="15">
        <v>41747.86986111111</v>
      </c>
      <c r="S164" s="15">
        <v>41779.290972222225</v>
      </c>
    </row>
    <row r="165" spans="1:19" ht="100" customHeight="1" x14ac:dyDescent="0.75">
      <c r="A165" s="12">
        <v>3985</v>
      </c>
      <c r="B165" s="12" t="s">
        <v>3981</v>
      </c>
      <c r="C165" s="12" t="s">
        <v>8091</v>
      </c>
      <c r="D165" s="32">
        <v>2000</v>
      </c>
      <c r="E165" s="27">
        <v>641</v>
      </c>
      <c r="F165" s="12" t="s">
        <v>8220</v>
      </c>
      <c r="G165" s="12" t="s">
        <v>8223</v>
      </c>
      <c r="H165" s="12" t="s">
        <v>8245</v>
      </c>
      <c r="I165" s="12">
        <v>1456002300</v>
      </c>
      <c r="J165" s="12">
        <v>1454173120</v>
      </c>
      <c r="K165" s="12" t="b">
        <v>0</v>
      </c>
      <c r="L165" s="12">
        <v>19</v>
      </c>
      <c r="M165" s="12" t="b">
        <v>0</v>
      </c>
      <c r="N165" s="12" t="s">
        <v>8273</v>
      </c>
      <c r="O165" s="12" t="s">
        <v>8274</v>
      </c>
      <c r="P165" s="12">
        <v>32</v>
      </c>
      <c r="Q165" s="12">
        <v>33.74</v>
      </c>
      <c r="R165" s="15">
        <v>42399.707407407404</v>
      </c>
      <c r="S165" s="15">
        <v>42420.878472222219</v>
      </c>
    </row>
    <row r="166" spans="1:19" ht="100" customHeight="1" x14ac:dyDescent="0.75">
      <c r="A166" s="12">
        <v>3988</v>
      </c>
      <c r="B166" s="12" t="s">
        <v>3984</v>
      </c>
      <c r="C166" s="12" t="s">
        <v>8094</v>
      </c>
      <c r="D166" s="32">
        <v>1500</v>
      </c>
      <c r="E166" s="27">
        <v>32</v>
      </c>
      <c r="F166" s="12" t="s">
        <v>8220</v>
      </c>
      <c r="G166" s="12" t="s">
        <v>8223</v>
      </c>
      <c r="H166" s="12" t="s">
        <v>8245</v>
      </c>
      <c r="I166" s="12">
        <v>1440813413</v>
      </c>
      <c r="J166" s="12">
        <v>1439517413</v>
      </c>
      <c r="K166" s="12" t="b">
        <v>0</v>
      </c>
      <c r="L166" s="12">
        <v>4</v>
      </c>
      <c r="M166" s="12" t="b">
        <v>0</v>
      </c>
      <c r="N166" s="12" t="s">
        <v>8273</v>
      </c>
      <c r="O166" s="12" t="s">
        <v>8274</v>
      </c>
      <c r="P166" s="12">
        <v>2</v>
      </c>
      <c r="Q166" s="12">
        <v>8</v>
      </c>
      <c r="R166" s="15">
        <v>42230.08116898148</v>
      </c>
      <c r="S166" s="15">
        <v>42245.08116898148</v>
      </c>
    </row>
    <row r="167" spans="1:19" ht="100" customHeight="1" x14ac:dyDescent="0.75">
      <c r="A167" s="12">
        <v>3989</v>
      </c>
      <c r="B167" s="12" t="s">
        <v>3985</v>
      </c>
      <c r="C167" s="12" t="s">
        <v>8095</v>
      </c>
      <c r="D167" s="32">
        <v>3000</v>
      </c>
      <c r="E167" s="27">
        <v>0</v>
      </c>
      <c r="F167" s="12" t="s">
        <v>8220</v>
      </c>
      <c r="G167" s="12" t="s">
        <v>8223</v>
      </c>
      <c r="H167" s="12" t="s">
        <v>8245</v>
      </c>
      <c r="I167" s="12">
        <v>1447009181</v>
      </c>
      <c r="J167" s="12">
        <v>1444413581</v>
      </c>
      <c r="K167" s="12" t="b">
        <v>0</v>
      </c>
      <c r="L167" s="12">
        <v>0</v>
      </c>
      <c r="M167" s="12" t="b">
        <v>0</v>
      </c>
      <c r="N167" s="12" t="s">
        <v>8273</v>
      </c>
      <c r="O167" s="12" t="s">
        <v>8274</v>
      </c>
      <c r="P167" s="12">
        <v>0</v>
      </c>
      <c r="Q167" s="12">
        <v>0</v>
      </c>
      <c r="R167" s="15">
        <v>42286.749780092592</v>
      </c>
      <c r="S167" s="15">
        <v>42316.791446759264</v>
      </c>
    </row>
    <row r="168" spans="1:19" ht="100" customHeight="1" x14ac:dyDescent="0.75">
      <c r="A168" s="12">
        <v>3991</v>
      </c>
      <c r="B168" s="12" t="s">
        <v>3987</v>
      </c>
      <c r="C168" s="12" t="s">
        <v>8097</v>
      </c>
      <c r="D168" s="32">
        <v>500</v>
      </c>
      <c r="E168" s="27">
        <v>100</v>
      </c>
      <c r="F168" s="12" t="s">
        <v>8220</v>
      </c>
      <c r="G168" s="12" t="s">
        <v>8223</v>
      </c>
      <c r="H168" s="12" t="s">
        <v>8245</v>
      </c>
      <c r="I168" s="12">
        <v>1433086082</v>
      </c>
      <c r="J168" s="12">
        <v>1430494082</v>
      </c>
      <c r="K168" s="12" t="b">
        <v>0</v>
      </c>
      <c r="L168" s="12">
        <v>1</v>
      </c>
      <c r="M168" s="12" t="b">
        <v>0</v>
      </c>
      <c r="N168" s="12" t="s">
        <v>8273</v>
      </c>
      <c r="O168" s="12" t="s">
        <v>8274</v>
      </c>
      <c r="P168" s="12">
        <v>20</v>
      </c>
      <c r="Q168" s="12">
        <v>100</v>
      </c>
      <c r="R168" s="15">
        <v>42125.644467592589</v>
      </c>
      <c r="S168" s="15">
        <v>42155.644467592589</v>
      </c>
    </row>
    <row r="169" spans="1:19" ht="100" customHeight="1" x14ac:dyDescent="0.75">
      <c r="A169" s="12">
        <v>3992</v>
      </c>
      <c r="B169" s="12" t="s">
        <v>3988</v>
      </c>
      <c r="C169" s="12" t="s">
        <v>8098</v>
      </c>
      <c r="D169" s="32">
        <v>10000</v>
      </c>
      <c r="E169" s="27">
        <v>541</v>
      </c>
      <c r="F169" s="12" t="s">
        <v>8220</v>
      </c>
      <c r="G169" s="12" t="s">
        <v>8223</v>
      </c>
      <c r="H169" s="12" t="s">
        <v>8245</v>
      </c>
      <c r="I169" s="12">
        <v>1449876859</v>
      </c>
      <c r="J169" s="12">
        <v>1444689259</v>
      </c>
      <c r="K169" s="12" t="b">
        <v>0</v>
      </c>
      <c r="L169" s="12">
        <v>9</v>
      </c>
      <c r="M169" s="12" t="b">
        <v>0</v>
      </c>
      <c r="N169" s="12" t="s">
        <v>8273</v>
      </c>
      <c r="O169" s="12" t="s">
        <v>8274</v>
      </c>
      <c r="P169" s="12">
        <v>5</v>
      </c>
      <c r="Q169" s="12">
        <v>60.11</v>
      </c>
      <c r="R169" s="15">
        <v>42289.94049768518</v>
      </c>
      <c r="S169" s="15">
        <v>42349.982164351852</v>
      </c>
    </row>
    <row r="170" spans="1:19" ht="100" customHeight="1" x14ac:dyDescent="0.75">
      <c r="A170" s="12">
        <v>3993</v>
      </c>
      <c r="B170" s="12" t="s">
        <v>3989</v>
      </c>
      <c r="C170" s="12" t="s">
        <v>8099</v>
      </c>
      <c r="D170" s="32">
        <v>50000</v>
      </c>
      <c r="E170" s="27">
        <v>3</v>
      </c>
      <c r="F170" s="12" t="s">
        <v>8220</v>
      </c>
      <c r="G170" s="12" t="s">
        <v>8223</v>
      </c>
      <c r="H170" s="12" t="s">
        <v>8245</v>
      </c>
      <c r="I170" s="12">
        <v>1431549912</v>
      </c>
      <c r="J170" s="12">
        <v>1428957912</v>
      </c>
      <c r="K170" s="12" t="b">
        <v>0</v>
      </c>
      <c r="L170" s="12">
        <v>1</v>
      </c>
      <c r="M170" s="12" t="b">
        <v>0</v>
      </c>
      <c r="N170" s="12" t="s">
        <v>8273</v>
      </c>
      <c r="O170" s="12" t="s">
        <v>8274</v>
      </c>
      <c r="P170" s="12">
        <v>0</v>
      </c>
      <c r="Q170" s="12">
        <v>3</v>
      </c>
      <c r="R170" s="15">
        <v>42107.864722222221</v>
      </c>
      <c r="S170" s="15">
        <v>42137.864722222221</v>
      </c>
    </row>
    <row r="171" spans="1:19" ht="100" customHeight="1" x14ac:dyDescent="0.75">
      <c r="A171" s="12">
        <v>3994</v>
      </c>
      <c r="B171" s="12" t="s">
        <v>3990</v>
      </c>
      <c r="C171" s="12" t="s">
        <v>8100</v>
      </c>
      <c r="D171" s="32">
        <v>2000</v>
      </c>
      <c r="E171" s="27">
        <v>5</v>
      </c>
      <c r="F171" s="12" t="s">
        <v>8220</v>
      </c>
      <c r="G171" s="12" t="s">
        <v>8223</v>
      </c>
      <c r="H171" s="12" t="s">
        <v>8245</v>
      </c>
      <c r="I171" s="12">
        <v>1405761690</v>
      </c>
      <c r="J171" s="12">
        <v>1403169690</v>
      </c>
      <c r="K171" s="12" t="b">
        <v>0</v>
      </c>
      <c r="L171" s="12">
        <v>1</v>
      </c>
      <c r="M171" s="12" t="b">
        <v>0</v>
      </c>
      <c r="N171" s="12" t="s">
        <v>8273</v>
      </c>
      <c r="O171" s="12" t="s">
        <v>8274</v>
      </c>
      <c r="P171" s="12">
        <v>0</v>
      </c>
      <c r="Q171" s="12">
        <v>5</v>
      </c>
      <c r="R171" s="15">
        <v>41809.389930555553</v>
      </c>
      <c r="S171" s="15">
        <v>41839.389930555553</v>
      </c>
    </row>
    <row r="172" spans="1:19" ht="100" customHeight="1" x14ac:dyDescent="0.75">
      <c r="A172" s="12">
        <v>3996</v>
      </c>
      <c r="B172" s="12" t="s">
        <v>3992</v>
      </c>
      <c r="C172" s="12" t="s">
        <v>8102</v>
      </c>
      <c r="D172" s="32">
        <v>3000</v>
      </c>
      <c r="E172" s="27">
        <v>497</v>
      </c>
      <c r="F172" s="12" t="s">
        <v>8220</v>
      </c>
      <c r="G172" s="12" t="s">
        <v>8223</v>
      </c>
      <c r="H172" s="12" t="s">
        <v>8245</v>
      </c>
      <c r="I172" s="12">
        <v>1416499440</v>
      </c>
      <c r="J172" s="12">
        <v>1415341464</v>
      </c>
      <c r="K172" s="12" t="b">
        <v>0</v>
      </c>
      <c r="L172" s="12">
        <v>17</v>
      </c>
      <c r="M172" s="12" t="b">
        <v>0</v>
      </c>
      <c r="N172" s="12" t="s">
        <v>8273</v>
      </c>
      <c r="O172" s="12" t="s">
        <v>8274</v>
      </c>
      <c r="P172" s="12">
        <v>17</v>
      </c>
      <c r="Q172" s="12">
        <v>29.24</v>
      </c>
      <c r="R172" s="15">
        <v>41950.26694444444</v>
      </c>
      <c r="S172" s="15">
        <v>41963.669444444444</v>
      </c>
    </row>
    <row r="173" spans="1:19" ht="100" customHeight="1" x14ac:dyDescent="0.75">
      <c r="A173" s="12">
        <v>3998</v>
      </c>
      <c r="B173" s="12" t="s">
        <v>3994</v>
      </c>
      <c r="C173" s="12" t="s">
        <v>8104</v>
      </c>
      <c r="D173" s="32">
        <v>1250</v>
      </c>
      <c r="E173" s="27">
        <v>715</v>
      </c>
      <c r="F173" s="12" t="s">
        <v>8220</v>
      </c>
      <c r="G173" s="12" t="s">
        <v>8223</v>
      </c>
      <c r="H173" s="12" t="s">
        <v>8245</v>
      </c>
      <c r="I173" s="12">
        <v>1427580426</v>
      </c>
      <c r="J173" s="12">
        <v>1424992026</v>
      </c>
      <c r="K173" s="12" t="b">
        <v>0</v>
      </c>
      <c r="L173" s="12">
        <v>12</v>
      </c>
      <c r="M173" s="12" t="b">
        <v>0</v>
      </c>
      <c r="N173" s="12" t="s">
        <v>8273</v>
      </c>
      <c r="O173" s="12" t="s">
        <v>8274</v>
      </c>
      <c r="P173" s="12">
        <v>57</v>
      </c>
      <c r="Q173" s="12">
        <v>59.58</v>
      </c>
      <c r="R173" s="15">
        <v>42061.963263888887</v>
      </c>
      <c r="S173" s="15">
        <v>42091.921597222223</v>
      </c>
    </row>
    <row r="174" spans="1:19" ht="100" customHeight="1" x14ac:dyDescent="0.75">
      <c r="A174" s="12">
        <v>3999</v>
      </c>
      <c r="B174" s="12" t="s">
        <v>3995</v>
      </c>
      <c r="C174" s="12" t="s">
        <v>8105</v>
      </c>
      <c r="D174" s="32">
        <v>7000</v>
      </c>
      <c r="E174" s="27">
        <v>1156</v>
      </c>
      <c r="F174" s="12" t="s">
        <v>8220</v>
      </c>
      <c r="G174" s="12" t="s">
        <v>8223</v>
      </c>
      <c r="H174" s="12" t="s">
        <v>8245</v>
      </c>
      <c r="I174" s="12">
        <v>1409514709</v>
      </c>
      <c r="J174" s="12">
        <v>1406058798</v>
      </c>
      <c r="K174" s="12" t="b">
        <v>0</v>
      </c>
      <c r="L174" s="12">
        <v>14</v>
      </c>
      <c r="M174" s="12" t="b">
        <v>0</v>
      </c>
      <c r="N174" s="12" t="s">
        <v>8273</v>
      </c>
      <c r="O174" s="12" t="s">
        <v>8274</v>
      </c>
      <c r="P174" s="12">
        <v>17</v>
      </c>
      <c r="Q174" s="12">
        <v>82.57</v>
      </c>
      <c r="R174" s="15">
        <v>41842.828680555554</v>
      </c>
      <c r="S174" s="15">
        <v>41882.827650462961</v>
      </c>
    </row>
    <row r="175" spans="1:19" ht="100" customHeight="1" x14ac:dyDescent="0.75">
      <c r="A175" s="12">
        <v>4000</v>
      </c>
      <c r="B175" s="12" t="s">
        <v>3996</v>
      </c>
      <c r="C175" s="12" t="s">
        <v>8106</v>
      </c>
      <c r="D175" s="32">
        <v>8000</v>
      </c>
      <c r="E175" s="27">
        <v>10</v>
      </c>
      <c r="F175" s="12" t="s">
        <v>8220</v>
      </c>
      <c r="G175" s="12" t="s">
        <v>8223</v>
      </c>
      <c r="H175" s="12" t="s">
        <v>8245</v>
      </c>
      <c r="I175" s="12">
        <v>1462631358</v>
      </c>
      <c r="J175" s="12">
        <v>1457450958</v>
      </c>
      <c r="K175" s="12" t="b">
        <v>0</v>
      </c>
      <c r="L175" s="12">
        <v>1</v>
      </c>
      <c r="M175" s="12" t="b">
        <v>0</v>
      </c>
      <c r="N175" s="12" t="s">
        <v>8273</v>
      </c>
      <c r="O175" s="12" t="s">
        <v>8274</v>
      </c>
      <c r="P175" s="12">
        <v>0</v>
      </c>
      <c r="Q175" s="12">
        <v>10</v>
      </c>
      <c r="R175" s="15">
        <v>42437.64534722222</v>
      </c>
      <c r="S175" s="15">
        <v>42497.603680555556</v>
      </c>
    </row>
    <row r="176" spans="1:19" ht="100" customHeight="1" x14ac:dyDescent="0.75">
      <c r="A176" s="12">
        <v>4002</v>
      </c>
      <c r="B176" s="12" t="s">
        <v>3998</v>
      </c>
      <c r="C176" s="12" t="s">
        <v>8108</v>
      </c>
      <c r="D176" s="32">
        <v>1250</v>
      </c>
      <c r="E176" s="27">
        <v>23</v>
      </c>
      <c r="F176" s="12" t="s">
        <v>8220</v>
      </c>
      <c r="G176" s="12" t="s">
        <v>8223</v>
      </c>
      <c r="H176" s="12" t="s">
        <v>8245</v>
      </c>
      <c r="I176" s="12">
        <v>1411779761</v>
      </c>
      <c r="J176" s="12">
        <v>1409187761</v>
      </c>
      <c r="K176" s="12" t="b">
        <v>0</v>
      </c>
      <c r="L176" s="12">
        <v>4</v>
      </c>
      <c r="M176" s="12" t="b">
        <v>0</v>
      </c>
      <c r="N176" s="12" t="s">
        <v>8273</v>
      </c>
      <c r="O176" s="12" t="s">
        <v>8274</v>
      </c>
      <c r="P176" s="12">
        <v>2</v>
      </c>
      <c r="Q176" s="12">
        <v>5.75</v>
      </c>
      <c r="R176" s="15">
        <v>41879.043530092589</v>
      </c>
      <c r="S176" s="15">
        <v>41909.043530092589</v>
      </c>
    </row>
    <row r="177" spans="1:19" ht="100" customHeight="1" x14ac:dyDescent="0.75">
      <c r="A177" s="12">
        <v>4003</v>
      </c>
      <c r="B177" s="12" t="s">
        <v>3999</v>
      </c>
      <c r="C177" s="12" t="s">
        <v>8071</v>
      </c>
      <c r="D177" s="32">
        <v>2000</v>
      </c>
      <c r="E177" s="27">
        <v>201</v>
      </c>
      <c r="F177" s="12" t="s">
        <v>8220</v>
      </c>
      <c r="G177" s="12" t="s">
        <v>8223</v>
      </c>
      <c r="H177" s="12" t="s">
        <v>8245</v>
      </c>
      <c r="I177" s="12">
        <v>1424009147</v>
      </c>
      <c r="J177" s="12">
        <v>1421417147</v>
      </c>
      <c r="K177" s="12" t="b">
        <v>0</v>
      </c>
      <c r="L177" s="12">
        <v>2</v>
      </c>
      <c r="M177" s="12" t="b">
        <v>0</v>
      </c>
      <c r="N177" s="12" t="s">
        <v>8273</v>
      </c>
      <c r="O177" s="12" t="s">
        <v>8274</v>
      </c>
      <c r="P177" s="12">
        <v>10</v>
      </c>
      <c r="Q177" s="12">
        <v>100.5</v>
      </c>
      <c r="R177" s="15">
        <v>42020.587349537032</v>
      </c>
      <c r="S177" s="15">
        <v>42050.587349537032</v>
      </c>
    </row>
    <row r="178" spans="1:19" ht="100" customHeight="1" x14ac:dyDescent="0.75">
      <c r="A178" s="12">
        <v>4004</v>
      </c>
      <c r="B178" s="12" t="s">
        <v>4000</v>
      </c>
      <c r="C178" s="12" t="s">
        <v>8109</v>
      </c>
      <c r="D178" s="32">
        <v>500</v>
      </c>
      <c r="E178" s="27">
        <v>1</v>
      </c>
      <c r="F178" s="12" t="s">
        <v>8220</v>
      </c>
      <c r="G178" s="12" t="s">
        <v>8223</v>
      </c>
      <c r="H178" s="12" t="s">
        <v>8245</v>
      </c>
      <c r="I178" s="12">
        <v>1412740457</v>
      </c>
      <c r="J178" s="12">
        <v>1410148457</v>
      </c>
      <c r="K178" s="12" t="b">
        <v>0</v>
      </c>
      <c r="L178" s="12">
        <v>1</v>
      </c>
      <c r="M178" s="12" t="b">
        <v>0</v>
      </c>
      <c r="N178" s="12" t="s">
        <v>8273</v>
      </c>
      <c r="O178" s="12" t="s">
        <v>8274</v>
      </c>
      <c r="P178" s="12">
        <v>0</v>
      </c>
      <c r="Q178" s="12">
        <v>1</v>
      </c>
      <c r="R178" s="15">
        <v>41890.16269675926</v>
      </c>
      <c r="S178" s="15">
        <v>41920.16269675926</v>
      </c>
    </row>
    <row r="179" spans="1:19" ht="100" customHeight="1" x14ac:dyDescent="0.75">
      <c r="A179" s="12">
        <v>4005</v>
      </c>
      <c r="B179" s="12" t="s">
        <v>4001</v>
      </c>
      <c r="C179" s="12" t="s">
        <v>8110</v>
      </c>
      <c r="D179" s="32">
        <v>3000</v>
      </c>
      <c r="E179" s="27">
        <v>40</v>
      </c>
      <c r="F179" s="12" t="s">
        <v>8220</v>
      </c>
      <c r="G179" s="12" t="s">
        <v>8223</v>
      </c>
      <c r="H179" s="12" t="s">
        <v>8245</v>
      </c>
      <c r="I179" s="12">
        <v>1413832985</v>
      </c>
      <c r="J179" s="12">
        <v>1408648985</v>
      </c>
      <c r="K179" s="12" t="b">
        <v>0</v>
      </c>
      <c r="L179" s="12">
        <v>2</v>
      </c>
      <c r="M179" s="12" t="b">
        <v>0</v>
      </c>
      <c r="N179" s="12" t="s">
        <v>8273</v>
      </c>
      <c r="O179" s="12" t="s">
        <v>8274</v>
      </c>
      <c r="P179" s="12">
        <v>1</v>
      </c>
      <c r="Q179" s="12">
        <v>20</v>
      </c>
      <c r="R179" s="15">
        <v>41872.807696759257</v>
      </c>
      <c r="S179" s="15">
        <v>41932.807696759257</v>
      </c>
    </row>
    <row r="180" spans="1:19" ht="100" customHeight="1" x14ac:dyDescent="0.75">
      <c r="A180" s="12">
        <v>4006</v>
      </c>
      <c r="B180" s="12" t="s">
        <v>4002</v>
      </c>
      <c r="C180" s="12" t="s">
        <v>8111</v>
      </c>
      <c r="D180" s="32">
        <v>30000</v>
      </c>
      <c r="E180" s="27">
        <v>2</v>
      </c>
      <c r="F180" s="12" t="s">
        <v>8220</v>
      </c>
      <c r="G180" s="12" t="s">
        <v>8223</v>
      </c>
      <c r="H180" s="12" t="s">
        <v>8245</v>
      </c>
      <c r="I180" s="12">
        <v>1455647587</v>
      </c>
      <c r="J180" s="12">
        <v>1453487587</v>
      </c>
      <c r="K180" s="12" t="b">
        <v>0</v>
      </c>
      <c r="L180" s="12">
        <v>1</v>
      </c>
      <c r="M180" s="12" t="b">
        <v>0</v>
      </c>
      <c r="N180" s="12" t="s">
        <v>8273</v>
      </c>
      <c r="O180" s="12" t="s">
        <v>8274</v>
      </c>
      <c r="P180" s="12">
        <v>0</v>
      </c>
      <c r="Q180" s="12">
        <v>2</v>
      </c>
      <c r="R180" s="15">
        <v>42391.772997685184</v>
      </c>
      <c r="S180" s="15">
        <v>42416.772997685184</v>
      </c>
    </row>
    <row r="181" spans="1:19" ht="100" customHeight="1" x14ac:dyDescent="0.75">
      <c r="A181" s="12">
        <v>4007</v>
      </c>
      <c r="B181" s="12" t="s">
        <v>4003</v>
      </c>
      <c r="C181" s="12" t="s">
        <v>8112</v>
      </c>
      <c r="D181" s="32">
        <v>2000</v>
      </c>
      <c r="E181" s="27">
        <v>5</v>
      </c>
      <c r="F181" s="12" t="s">
        <v>8220</v>
      </c>
      <c r="G181" s="12" t="s">
        <v>8223</v>
      </c>
      <c r="H181" s="12" t="s">
        <v>8245</v>
      </c>
      <c r="I181" s="12">
        <v>1409070480</v>
      </c>
      <c r="J181" s="12">
        <v>1406572381</v>
      </c>
      <c r="K181" s="12" t="b">
        <v>0</v>
      </c>
      <c r="L181" s="12">
        <v>1</v>
      </c>
      <c r="M181" s="12" t="b">
        <v>0</v>
      </c>
      <c r="N181" s="12" t="s">
        <v>8273</v>
      </c>
      <c r="O181" s="12" t="s">
        <v>8274</v>
      </c>
      <c r="P181" s="12">
        <v>0</v>
      </c>
      <c r="Q181" s="12">
        <v>5</v>
      </c>
      <c r="R181" s="15">
        <v>41848.772928240738</v>
      </c>
      <c r="S181" s="15">
        <v>41877.686111111114</v>
      </c>
    </row>
    <row r="182" spans="1:19" ht="100" customHeight="1" x14ac:dyDescent="0.75">
      <c r="A182" s="12">
        <v>4010</v>
      </c>
      <c r="B182" s="12" t="s">
        <v>4006</v>
      </c>
      <c r="C182" s="12" t="s">
        <v>8115</v>
      </c>
      <c r="D182" s="32">
        <v>7200</v>
      </c>
      <c r="E182" s="27">
        <v>1742</v>
      </c>
      <c r="F182" s="12" t="s">
        <v>8220</v>
      </c>
      <c r="G182" s="12" t="s">
        <v>8223</v>
      </c>
      <c r="H182" s="12" t="s">
        <v>8245</v>
      </c>
      <c r="I182" s="12">
        <v>1414348166</v>
      </c>
      <c r="J182" s="12">
        <v>1412879366</v>
      </c>
      <c r="K182" s="12" t="b">
        <v>0</v>
      </c>
      <c r="L182" s="12">
        <v>38</v>
      </c>
      <c r="M182" s="12" t="b">
        <v>0</v>
      </c>
      <c r="N182" s="12" t="s">
        <v>8273</v>
      </c>
      <c r="O182" s="12" t="s">
        <v>8274</v>
      </c>
      <c r="P182" s="12">
        <v>24</v>
      </c>
      <c r="Q182" s="12">
        <v>45.84</v>
      </c>
      <c r="R182" s="15">
        <v>41921.770439814813</v>
      </c>
      <c r="S182" s="15">
        <v>41938.770439814813</v>
      </c>
    </row>
    <row r="183" spans="1:19" ht="100" customHeight="1" x14ac:dyDescent="0.75">
      <c r="A183" s="12">
        <v>4013</v>
      </c>
      <c r="B183" s="12" t="s">
        <v>4009</v>
      </c>
      <c r="C183" s="12" t="s">
        <v>8118</v>
      </c>
      <c r="D183" s="32">
        <v>2000</v>
      </c>
      <c r="E183" s="27">
        <v>26</v>
      </c>
      <c r="F183" s="12" t="s">
        <v>8220</v>
      </c>
      <c r="G183" s="12" t="s">
        <v>8223</v>
      </c>
      <c r="H183" s="12" t="s">
        <v>8245</v>
      </c>
      <c r="I183" s="12">
        <v>1424070823</v>
      </c>
      <c r="J183" s="12">
        <v>1421478823</v>
      </c>
      <c r="K183" s="12" t="b">
        <v>0</v>
      </c>
      <c r="L183" s="12">
        <v>2</v>
      </c>
      <c r="M183" s="12" t="b">
        <v>0</v>
      </c>
      <c r="N183" s="12" t="s">
        <v>8273</v>
      </c>
      <c r="O183" s="12" t="s">
        <v>8274</v>
      </c>
      <c r="P183" s="12">
        <v>1</v>
      </c>
      <c r="Q183" s="12">
        <v>13</v>
      </c>
      <c r="R183" s="15">
        <v>42021.301192129627</v>
      </c>
      <c r="S183" s="15">
        <v>42051.301192129627</v>
      </c>
    </row>
    <row r="184" spans="1:19" ht="100" customHeight="1" x14ac:dyDescent="0.75">
      <c r="A184" s="12">
        <v>4014</v>
      </c>
      <c r="B184" s="12" t="s">
        <v>4010</v>
      </c>
      <c r="C184" s="12" t="s">
        <v>8119</v>
      </c>
      <c r="D184" s="32">
        <v>9000</v>
      </c>
      <c r="E184" s="27">
        <v>0</v>
      </c>
      <c r="F184" s="12" t="s">
        <v>8220</v>
      </c>
      <c r="G184" s="12" t="s">
        <v>8223</v>
      </c>
      <c r="H184" s="12" t="s">
        <v>8245</v>
      </c>
      <c r="I184" s="12">
        <v>1457157269</v>
      </c>
      <c r="J184" s="12">
        <v>1455861269</v>
      </c>
      <c r="K184" s="12" t="b">
        <v>0</v>
      </c>
      <c r="L184" s="12">
        <v>0</v>
      </c>
      <c r="M184" s="12" t="b">
        <v>0</v>
      </c>
      <c r="N184" s="12" t="s">
        <v>8273</v>
      </c>
      <c r="O184" s="12" t="s">
        <v>8274</v>
      </c>
      <c r="P184" s="12">
        <v>0</v>
      </c>
      <c r="Q184" s="12">
        <v>0</v>
      </c>
      <c r="R184" s="15">
        <v>42419.246168981481</v>
      </c>
      <c r="S184" s="15">
        <v>42434.246168981481</v>
      </c>
    </row>
    <row r="185" spans="1:19" ht="100" customHeight="1" x14ac:dyDescent="0.75">
      <c r="A185" s="12">
        <v>4015</v>
      </c>
      <c r="B185" s="12" t="s">
        <v>4011</v>
      </c>
      <c r="C185" s="12" t="s">
        <v>8120</v>
      </c>
      <c r="D185" s="32">
        <v>7000</v>
      </c>
      <c r="E185" s="27">
        <v>1</v>
      </c>
      <c r="F185" s="12" t="s">
        <v>8220</v>
      </c>
      <c r="G185" s="12" t="s">
        <v>8223</v>
      </c>
      <c r="H185" s="12" t="s">
        <v>8245</v>
      </c>
      <c r="I185" s="12">
        <v>1437331463</v>
      </c>
      <c r="J185" s="12">
        <v>1434739463</v>
      </c>
      <c r="K185" s="12" t="b">
        <v>0</v>
      </c>
      <c r="L185" s="12">
        <v>1</v>
      </c>
      <c r="M185" s="12" t="b">
        <v>0</v>
      </c>
      <c r="N185" s="12" t="s">
        <v>8273</v>
      </c>
      <c r="O185" s="12" t="s">
        <v>8274</v>
      </c>
      <c r="P185" s="12">
        <v>0</v>
      </c>
      <c r="Q185" s="12">
        <v>1</v>
      </c>
      <c r="R185" s="15">
        <v>42174.780821759254</v>
      </c>
      <c r="S185" s="15">
        <v>42204.780821759254</v>
      </c>
    </row>
    <row r="186" spans="1:19" ht="100" customHeight="1" x14ac:dyDescent="0.75">
      <c r="A186" s="12">
        <v>4017</v>
      </c>
      <c r="B186" s="12" t="s">
        <v>4013</v>
      </c>
      <c r="C186" s="12" t="s">
        <v>8122</v>
      </c>
      <c r="D186" s="32">
        <v>10000</v>
      </c>
      <c r="E186" s="27">
        <v>105</v>
      </c>
      <c r="F186" s="12" t="s">
        <v>8220</v>
      </c>
      <c r="G186" s="12" t="s">
        <v>8223</v>
      </c>
      <c r="H186" s="12" t="s">
        <v>8245</v>
      </c>
      <c r="I186" s="12">
        <v>1409846874</v>
      </c>
      <c r="J186" s="12">
        <v>1407254874</v>
      </c>
      <c r="K186" s="12" t="b">
        <v>0</v>
      </c>
      <c r="L186" s="12">
        <v>2</v>
      </c>
      <c r="M186" s="12" t="b">
        <v>0</v>
      </c>
      <c r="N186" s="12" t="s">
        <v>8273</v>
      </c>
      <c r="O186" s="12" t="s">
        <v>8274</v>
      </c>
      <c r="P186" s="12">
        <v>1</v>
      </c>
      <c r="Q186" s="12">
        <v>52.5</v>
      </c>
      <c r="R186" s="15">
        <v>41856.672152777777</v>
      </c>
      <c r="S186" s="15">
        <v>41886.672152777777</v>
      </c>
    </row>
    <row r="187" spans="1:19" ht="100" customHeight="1" x14ac:dyDescent="0.75">
      <c r="A187" s="12">
        <v>4019</v>
      </c>
      <c r="B187" s="12" t="s">
        <v>4015</v>
      </c>
      <c r="C187" s="12" t="s">
        <v>8124</v>
      </c>
      <c r="D187" s="32">
        <v>3500</v>
      </c>
      <c r="E187" s="27">
        <v>29</v>
      </c>
      <c r="F187" s="12" t="s">
        <v>8220</v>
      </c>
      <c r="G187" s="12" t="s">
        <v>8223</v>
      </c>
      <c r="H187" s="12" t="s">
        <v>8245</v>
      </c>
      <c r="I187" s="12">
        <v>1460737680</v>
      </c>
      <c r="J187" s="12">
        <v>1455725596</v>
      </c>
      <c r="K187" s="12" t="b">
        <v>0</v>
      </c>
      <c r="L187" s="12">
        <v>4</v>
      </c>
      <c r="M187" s="12" t="b">
        <v>0</v>
      </c>
      <c r="N187" s="12" t="s">
        <v>8273</v>
      </c>
      <c r="O187" s="12" t="s">
        <v>8274</v>
      </c>
      <c r="P187" s="12">
        <v>1</v>
      </c>
      <c r="Q187" s="12">
        <v>7.25</v>
      </c>
      <c r="R187" s="15">
        <v>42417.675879629634</v>
      </c>
      <c r="S187" s="15">
        <v>42475.686111111107</v>
      </c>
    </row>
    <row r="188" spans="1:19" ht="100" customHeight="1" x14ac:dyDescent="0.75">
      <c r="A188" s="12">
        <v>4020</v>
      </c>
      <c r="B188" s="12" t="s">
        <v>4016</v>
      </c>
      <c r="C188" s="12" t="s">
        <v>8125</v>
      </c>
      <c r="D188" s="32">
        <v>600</v>
      </c>
      <c r="E188" s="27">
        <v>100</v>
      </c>
      <c r="F188" s="12" t="s">
        <v>8220</v>
      </c>
      <c r="G188" s="12" t="s">
        <v>8223</v>
      </c>
      <c r="H188" s="12" t="s">
        <v>8245</v>
      </c>
      <c r="I188" s="12">
        <v>1427168099</v>
      </c>
      <c r="J188" s="12">
        <v>1424579699</v>
      </c>
      <c r="K188" s="12" t="b">
        <v>0</v>
      </c>
      <c r="L188" s="12">
        <v>3</v>
      </c>
      <c r="M188" s="12" t="b">
        <v>0</v>
      </c>
      <c r="N188" s="12" t="s">
        <v>8273</v>
      </c>
      <c r="O188" s="12" t="s">
        <v>8274</v>
      </c>
      <c r="P188" s="12">
        <v>17</v>
      </c>
      <c r="Q188" s="12">
        <v>33.33</v>
      </c>
      <c r="R188" s="15">
        <v>42057.190960648149</v>
      </c>
      <c r="S188" s="15">
        <v>42087.149293981478</v>
      </c>
    </row>
    <row r="189" spans="1:19" ht="100" customHeight="1" x14ac:dyDescent="0.75">
      <c r="A189" s="12">
        <v>4021</v>
      </c>
      <c r="B189" s="12" t="s">
        <v>4017</v>
      </c>
      <c r="C189" s="12" t="s">
        <v>8126</v>
      </c>
      <c r="D189" s="32">
        <v>15000</v>
      </c>
      <c r="E189" s="27">
        <v>125</v>
      </c>
      <c r="F189" s="12" t="s">
        <v>8220</v>
      </c>
      <c r="G189" s="12" t="s">
        <v>8223</v>
      </c>
      <c r="H189" s="12" t="s">
        <v>8245</v>
      </c>
      <c r="I189" s="12">
        <v>1414360358</v>
      </c>
      <c r="J189" s="12">
        <v>1409176358</v>
      </c>
      <c r="K189" s="12" t="b">
        <v>0</v>
      </c>
      <c r="L189" s="12">
        <v>2</v>
      </c>
      <c r="M189" s="12" t="b">
        <v>0</v>
      </c>
      <c r="N189" s="12" t="s">
        <v>8273</v>
      </c>
      <c r="O189" s="12" t="s">
        <v>8274</v>
      </c>
      <c r="P189" s="12">
        <v>1</v>
      </c>
      <c r="Q189" s="12">
        <v>62.5</v>
      </c>
      <c r="R189" s="15">
        <v>41878.911550925928</v>
      </c>
      <c r="S189" s="15">
        <v>41938.911550925928</v>
      </c>
    </row>
    <row r="190" spans="1:19" ht="100" customHeight="1" x14ac:dyDescent="0.75">
      <c r="A190" s="12">
        <v>4022</v>
      </c>
      <c r="B190" s="12" t="s">
        <v>4018</v>
      </c>
      <c r="C190" s="12" t="s">
        <v>8127</v>
      </c>
      <c r="D190" s="32">
        <v>18000</v>
      </c>
      <c r="E190" s="27">
        <v>12521</v>
      </c>
      <c r="F190" s="12" t="s">
        <v>8220</v>
      </c>
      <c r="G190" s="12" t="s">
        <v>8223</v>
      </c>
      <c r="H190" s="12" t="s">
        <v>8245</v>
      </c>
      <c r="I190" s="12">
        <v>1422759240</v>
      </c>
      <c r="J190" s="12">
        <v>1418824867</v>
      </c>
      <c r="K190" s="12" t="b">
        <v>0</v>
      </c>
      <c r="L190" s="12">
        <v>197</v>
      </c>
      <c r="M190" s="12" t="b">
        <v>0</v>
      </c>
      <c r="N190" s="12" t="s">
        <v>8273</v>
      </c>
      <c r="O190" s="12" t="s">
        <v>8274</v>
      </c>
      <c r="P190" s="12">
        <v>70</v>
      </c>
      <c r="Q190" s="12">
        <v>63.56</v>
      </c>
      <c r="R190" s="15">
        <v>41990.584108796291</v>
      </c>
      <c r="S190" s="15">
        <v>42036.120833333334</v>
      </c>
    </row>
    <row r="191" spans="1:19" ht="100" customHeight="1" x14ac:dyDescent="0.75">
      <c r="A191" s="12">
        <v>4023</v>
      </c>
      <c r="B191" s="12" t="s">
        <v>4019</v>
      </c>
      <c r="C191" s="12" t="s">
        <v>8128</v>
      </c>
      <c r="D191" s="32">
        <v>7000</v>
      </c>
      <c r="E191" s="27">
        <v>0</v>
      </c>
      <c r="F191" s="12" t="s">
        <v>8220</v>
      </c>
      <c r="G191" s="12" t="s">
        <v>8223</v>
      </c>
      <c r="H191" s="12" t="s">
        <v>8245</v>
      </c>
      <c r="I191" s="12">
        <v>1458860363</v>
      </c>
      <c r="J191" s="12">
        <v>1454975963</v>
      </c>
      <c r="K191" s="12" t="b">
        <v>0</v>
      </c>
      <c r="L191" s="12">
        <v>0</v>
      </c>
      <c r="M191" s="12" t="b">
        <v>0</v>
      </c>
      <c r="N191" s="12" t="s">
        <v>8273</v>
      </c>
      <c r="O191" s="12" t="s">
        <v>8274</v>
      </c>
      <c r="P191" s="12">
        <v>0</v>
      </c>
      <c r="Q191" s="12">
        <v>0</v>
      </c>
      <c r="R191" s="15">
        <v>42408.999571759254</v>
      </c>
      <c r="S191" s="15">
        <v>42453.957905092597</v>
      </c>
    </row>
    <row r="192" spans="1:19" ht="100" customHeight="1" x14ac:dyDescent="0.75">
      <c r="A192" s="12">
        <v>4024</v>
      </c>
      <c r="B192" s="12" t="s">
        <v>4020</v>
      </c>
      <c r="C192" s="12" t="s">
        <v>8129</v>
      </c>
      <c r="D192" s="32">
        <v>800</v>
      </c>
      <c r="E192" s="27">
        <v>10</v>
      </c>
      <c r="F192" s="12" t="s">
        <v>8220</v>
      </c>
      <c r="G192" s="12" t="s">
        <v>8223</v>
      </c>
      <c r="H192" s="12" t="s">
        <v>8245</v>
      </c>
      <c r="I192" s="12">
        <v>1441037097</v>
      </c>
      <c r="J192" s="12">
        <v>1438445097</v>
      </c>
      <c r="K192" s="12" t="b">
        <v>0</v>
      </c>
      <c r="L192" s="12">
        <v>1</v>
      </c>
      <c r="M192" s="12" t="b">
        <v>0</v>
      </c>
      <c r="N192" s="12" t="s">
        <v>8273</v>
      </c>
      <c r="O192" s="12" t="s">
        <v>8274</v>
      </c>
      <c r="P192" s="12">
        <v>1</v>
      </c>
      <c r="Q192" s="12">
        <v>10</v>
      </c>
      <c r="R192" s="15">
        <v>42217.670104166667</v>
      </c>
      <c r="S192" s="15">
        <v>42247.670104166667</v>
      </c>
    </row>
    <row r="193" spans="1:19" ht="100" customHeight="1" x14ac:dyDescent="0.75">
      <c r="A193" s="12">
        <v>4026</v>
      </c>
      <c r="B193" s="12" t="s">
        <v>4022</v>
      </c>
      <c r="C193" s="12" t="s">
        <v>8131</v>
      </c>
      <c r="D193" s="32">
        <v>4000</v>
      </c>
      <c r="E193" s="27">
        <v>0</v>
      </c>
      <c r="F193" s="12" t="s">
        <v>8220</v>
      </c>
      <c r="G193" s="12" t="s">
        <v>8223</v>
      </c>
      <c r="H193" s="12" t="s">
        <v>8245</v>
      </c>
      <c r="I193" s="12">
        <v>1449247439</v>
      </c>
      <c r="J193" s="12">
        <v>1444059839</v>
      </c>
      <c r="K193" s="12" t="b">
        <v>0</v>
      </c>
      <c r="L193" s="12">
        <v>0</v>
      </c>
      <c r="M193" s="12" t="b">
        <v>0</v>
      </c>
      <c r="N193" s="12" t="s">
        <v>8273</v>
      </c>
      <c r="O193" s="12" t="s">
        <v>8274</v>
      </c>
      <c r="P193" s="12">
        <v>0</v>
      </c>
      <c r="Q193" s="12">
        <v>0</v>
      </c>
      <c r="R193" s="15">
        <v>42282.655543981484</v>
      </c>
      <c r="S193" s="15">
        <v>42342.697210648148</v>
      </c>
    </row>
    <row r="194" spans="1:19" ht="100" customHeight="1" x14ac:dyDescent="0.75">
      <c r="A194" s="12">
        <v>4027</v>
      </c>
      <c r="B194" s="12" t="s">
        <v>4023</v>
      </c>
      <c r="C194" s="12" t="s">
        <v>8132</v>
      </c>
      <c r="D194" s="32">
        <v>3000</v>
      </c>
      <c r="E194" s="27">
        <v>215</v>
      </c>
      <c r="F194" s="12" t="s">
        <v>8220</v>
      </c>
      <c r="G194" s="12" t="s">
        <v>8223</v>
      </c>
      <c r="H194" s="12" t="s">
        <v>8245</v>
      </c>
      <c r="I194" s="12">
        <v>1487811600</v>
      </c>
      <c r="J194" s="12">
        <v>1486077481</v>
      </c>
      <c r="K194" s="12" t="b">
        <v>0</v>
      </c>
      <c r="L194" s="12">
        <v>7</v>
      </c>
      <c r="M194" s="12" t="b">
        <v>0</v>
      </c>
      <c r="N194" s="12" t="s">
        <v>8273</v>
      </c>
      <c r="O194" s="12" t="s">
        <v>8274</v>
      </c>
      <c r="P194" s="12">
        <v>7</v>
      </c>
      <c r="Q194" s="12">
        <v>30.71</v>
      </c>
      <c r="R194" s="15">
        <v>42768.97084490741</v>
      </c>
      <c r="S194" s="15">
        <v>42789.041666666672</v>
      </c>
    </row>
    <row r="195" spans="1:19" ht="100" customHeight="1" x14ac:dyDescent="0.75">
      <c r="A195" s="12">
        <v>4028</v>
      </c>
      <c r="B195" s="12" t="s">
        <v>4024</v>
      </c>
      <c r="C195" s="12" t="s">
        <v>8133</v>
      </c>
      <c r="D195" s="32">
        <v>2000</v>
      </c>
      <c r="E195" s="27">
        <v>561</v>
      </c>
      <c r="F195" s="12" t="s">
        <v>8220</v>
      </c>
      <c r="G195" s="12" t="s">
        <v>8223</v>
      </c>
      <c r="H195" s="12" t="s">
        <v>8245</v>
      </c>
      <c r="I195" s="12">
        <v>1402007500</v>
      </c>
      <c r="J195" s="12">
        <v>1399415500</v>
      </c>
      <c r="K195" s="12" t="b">
        <v>0</v>
      </c>
      <c r="L195" s="12">
        <v>11</v>
      </c>
      <c r="M195" s="12" t="b">
        <v>0</v>
      </c>
      <c r="N195" s="12" t="s">
        <v>8273</v>
      </c>
      <c r="O195" s="12" t="s">
        <v>8274</v>
      </c>
      <c r="P195" s="12">
        <v>28</v>
      </c>
      <c r="Q195" s="12">
        <v>51</v>
      </c>
      <c r="R195" s="15">
        <v>41765.938657407409</v>
      </c>
      <c r="S195" s="15">
        <v>41795.938657407409</v>
      </c>
    </row>
    <row r="196" spans="1:19" ht="100" customHeight="1" x14ac:dyDescent="0.75">
      <c r="A196" s="12">
        <v>4029</v>
      </c>
      <c r="B196" s="12" t="s">
        <v>4025</v>
      </c>
      <c r="C196" s="12" t="s">
        <v>8134</v>
      </c>
      <c r="D196" s="32">
        <v>20000</v>
      </c>
      <c r="E196" s="27">
        <v>0</v>
      </c>
      <c r="F196" s="12" t="s">
        <v>8220</v>
      </c>
      <c r="G196" s="12" t="s">
        <v>8223</v>
      </c>
      <c r="H196" s="12" t="s">
        <v>8245</v>
      </c>
      <c r="I196" s="12">
        <v>1450053370</v>
      </c>
      <c r="J196" s="12">
        <v>1447461370</v>
      </c>
      <c r="K196" s="12" t="b">
        <v>0</v>
      </c>
      <c r="L196" s="12">
        <v>0</v>
      </c>
      <c r="M196" s="12" t="b">
        <v>0</v>
      </c>
      <c r="N196" s="12" t="s">
        <v>8273</v>
      </c>
      <c r="O196" s="12" t="s">
        <v>8274</v>
      </c>
      <c r="P196" s="12">
        <v>0</v>
      </c>
      <c r="Q196" s="12">
        <v>0</v>
      </c>
      <c r="R196" s="15">
        <v>42322.025115740747</v>
      </c>
      <c r="S196" s="15">
        <v>42352.025115740747</v>
      </c>
    </row>
    <row r="197" spans="1:19" ht="100" customHeight="1" x14ac:dyDescent="0.75">
      <c r="A197" s="12">
        <v>4030</v>
      </c>
      <c r="B197" s="12" t="s">
        <v>4026</v>
      </c>
      <c r="C197" s="12" t="s">
        <v>8135</v>
      </c>
      <c r="D197" s="32">
        <v>2500</v>
      </c>
      <c r="E197" s="27">
        <v>400</v>
      </c>
      <c r="F197" s="12" t="s">
        <v>8220</v>
      </c>
      <c r="G197" s="12" t="s">
        <v>8223</v>
      </c>
      <c r="H197" s="12" t="s">
        <v>8245</v>
      </c>
      <c r="I197" s="12">
        <v>1454525340</v>
      </c>
      <c r="J197" s="12">
        <v>1452008599</v>
      </c>
      <c r="K197" s="12" t="b">
        <v>0</v>
      </c>
      <c r="L197" s="12">
        <v>6</v>
      </c>
      <c r="M197" s="12" t="b">
        <v>0</v>
      </c>
      <c r="N197" s="12" t="s">
        <v>8273</v>
      </c>
      <c r="O197" s="12" t="s">
        <v>8274</v>
      </c>
      <c r="P197" s="12">
        <v>16</v>
      </c>
      <c r="Q197" s="12">
        <v>66.67</v>
      </c>
      <c r="R197" s="15">
        <v>42374.655081018514</v>
      </c>
      <c r="S197" s="15">
        <v>42403.784027777772</v>
      </c>
    </row>
    <row r="198" spans="1:19" ht="100" customHeight="1" x14ac:dyDescent="0.75">
      <c r="A198" s="12">
        <v>4031</v>
      </c>
      <c r="B198" s="12" t="s">
        <v>4027</v>
      </c>
      <c r="C198" s="12" t="s">
        <v>8136</v>
      </c>
      <c r="D198" s="32">
        <v>5000</v>
      </c>
      <c r="E198" s="27">
        <v>0</v>
      </c>
      <c r="F198" s="12" t="s">
        <v>8220</v>
      </c>
      <c r="G198" s="12" t="s">
        <v>8223</v>
      </c>
      <c r="H198" s="12" t="s">
        <v>8245</v>
      </c>
      <c r="I198" s="12">
        <v>1418914964</v>
      </c>
      <c r="J198" s="12">
        <v>1414591364</v>
      </c>
      <c r="K198" s="12" t="b">
        <v>0</v>
      </c>
      <c r="L198" s="12">
        <v>0</v>
      </c>
      <c r="M198" s="12" t="b">
        <v>0</v>
      </c>
      <c r="N198" s="12" t="s">
        <v>8273</v>
      </c>
      <c r="O198" s="12" t="s">
        <v>8274</v>
      </c>
      <c r="P198" s="12">
        <v>0</v>
      </c>
      <c r="Q198" s="12">
        <v>0</v>
      </c>
      <c r="R198" s="15">
        <v>41941.585231481484</v>
      </c>
      <c r="S198" s="15">
        <v>41991.626898148148</v>
      </c>
    </row>
    <row r="199" spans="1:19" ht="100" customHeight="1" x14ac:dyDescent="0.75">
      <c r="A199" s="12">
        <v>4032</v>
      </c>
      <c r="B199" s="12" t="s">
        <v>4028</v>
      </c>
      <c r="C199" s="12" t="s">
        <v>8137</v>
      </c>
      <c r="D199" s="32">
        <v>6048</v>
      </c>
      <c r="E199" s="27">
        <v>413</v>
      </c>
      <c r="F199" s="12" t="s">
        <v>8220</v>
      </c>
      <c r="G199" s="12" t="s">
        <v>8223</v>
      </c>
      <c r="H199" s="12" t="s">
        <v>8245</v>
      </c>
      <c r="I199" s="12">
        <v>1450211116</v>
      </c>
      <c r="J199" s="12">
        <v>1445023516</v>
      </c>
      <c r="K199" s="12" t="b">
        <v>0</v>
      </c>
      <c r="L199" s="12">
        <v>7</v>
      </c>
      <c r="M199" s="12" t="b">
        <v>0</v>
      </c>
      <c r="N199" s="12" t="s">
        <v>8273</v>
      </c>
      <c r="O199" s="12" t="s">
        <v>8274</v>
      </c>
      <c r="P199" s="12">
        <v>7</v>
      </c>
      <c r="Q199" s="12">
        <v>59</v>
      </c>
      <c r="R199" s="15">
        <v>42293.809212962966</v>
      </c>
      <c r="S199" s="15">
        <v>42353.85087962963</v>
      </c>
    </row>
    <row r="200" spans="1:19" ht="100" customHeight="1" x14ac:dyDescent="0.75">
      <c r="A200" s="12">
        <v>4034</v>
      </c>
      <c r="B200" s="12" t="s">
        <v>4030</v>
      </c>
      <c r="C200" s="12" t="s">
        <v>8139</v>
      </c>
      <c r="D200" s="32">
        <v>13500</v>
      </c>
      <c r="E200" s="27">
        <v>200</v>
      </c>
      <c r="F200" s="12" t="s">
        <v>8220</v>
      </c>
      <c r="G200" s="12" t="s">
        <v>8223</v>
      </c>
      <c r="H200" s="12" t="s">
        <v>8245</v>
      </c>
      <c r="I200" s="12">
        <v>1428097450</v>
      </c>
      <c r="J200" s="12">
        <v>1425509050</v>
      </c>
      <c r="K200" s="12" t="b">
        <v>0</v>
      </c>
      <c r="L200" s="12">
        <v>2</v>
      </c>
      <c r="M200" s="12" t="b">
        <v>0</v>
      </c>
      <c r="N200" s="12" t="s">
        <v>8273</v>
      </c>
      <c r="O200" s="12" t="s">
        <v>8274</v>
      </c>
      <c r="P200" s="12">
        <v>1</v>
      </c>
      <c r="Q200" s="12">
        <v>100</v>
      </c>
      <c r="R200" s="15">
        <v>42067.947337962964</v>
      </c>
      <c r="S200" s="15">
        <v>42097.905671296292</v>
      </c>
    </row>
    <row r="201" spans="1:19" ht="100" customHeight="1" x14ac:dyDescent="0.75">
      <c r="A201" s="12">
        <v>4035</v>
      </c>
      <c r="B201" s="12" t="s">
        <v>4031</v>
      </c>
      <c r="C201" s="12" t="s">
        <v>8140</v>
      </c>
      <c r="D201" s="32">
        <v>10000</v>
      </c>
      <c r="E201" s="27">
        <v>3685</v>
      </c>
      <c r="F201" s="12" t="s">
        <v>8220</v>
      </c>
      <c r="G201" s="12" t="s">
        <v>8223</v>
      </c>
      <c r="H201" s="12" t="s">
        <v>8245</v>
      </c>
      <c r="I201" s="12">
        <v>1413925887</v>
      </c>
      <c r="J201" s="12">
        <v>1411333887</v>
      </c>
      <c r="K201" s="12" t="b">
        <v>0</v>
      </c>
      <c r="L201" s="12">
        <v>25</v>
      </c>
      <c r="M201" s="12" t="b">
        <v>0</v>
      </c>
      <c r="N201" s="12" t="s">
        <v>8273</v>
      </c>
      <c r="O201" s="12" t="s">
        <v>8274</v>
      </c>
      <c r="P201" s="12">
        <v>37</v>
      </c>
      <c r="Q201" s="12">
        <v>147.4</v>
      </c>
      <c r="R201" s="15">
        <v>41903.882951388885</v>
      </c>
      <c r="S201" s="15">
        <v>41933.882951388885</v>
      </c>
    </row>
    <row r="202" spans="1:19" ht="100" customHeight="1" x14ac:dyDescent="0.75">
      <c r="A202" s="12">
        <v>4036</v>
      </c>
      <c r="B202" s="12" t="s">
        <v>4032</v>
      </c>
      <c r="C202" s="12" t="s">
        <v>7438</v>
      </c>
      <c r="D202" s="32">
        <v>6000</v>
      </c>
      <c r="E202" s="27">
        <v>2823</v>
      </c>
      <c r="F202" s="12" t="s">
        <v>8220</v>
      </c>
      <c r="G202" s="12" t="s">
        <v>8223</v>
      </c>
      <c r="H202" s="12" t="s">
        <v>8245</v>
      </c>
      <c r="I202" s="12">
        <v>1404253800</v>
      </c>
      <c r="J202" s="12">
        <v>1402784964</v>
      </c>
      <c r="K202" s="12" t="b">
        <v>0</v>
      </c>
      <c r="L202" s="12">
        <v>17</v>
      </c>
      <c r="M202" s="12" t="b">
        <v>0</v>
      </c>
      <c r="N202" s="12" t="s">
        <v>8273</v>
      </c>
      <c r="O202" s="12" t="s">
        <v>8274</v>
      </c>
      <c r="P202" s="12">
        <v>47</v>
      </c>
      <c r="Q202" s="12">
        <v>166.06</v>
      </c>
      <c r="R202" s="15">
        <v>41804.937083333331</v>
      </c>
      <c r="S202" s="15">
        <v>41821.9375</v>
      </c>
    </row>
    <row r="203" spans="1:19" ht="100" customHeight="1" x14ac:dyDescent="0.75">
      <c r="A203" s="12">
        <v>4037</v>
      </c>
      <c r="B203" s="12" t="s">
        <v>4033</v>
      </c>
      <c r="C203" s="12" t="s">
        <v>8141</v>
      </c>
      <c r="D203" s="32">
        <v>700</v>
      </c>
      <c r="E203" s="27">
        <v>80</v>
      </c>
      <c r="F203" s="12" t="s">
        <v>8220</v>
      </c>
      <c r="G203" s="12" t="s">
        <v>8223</v>
      </c>
      <c r="H203" s="12" t="s">
        <v>8245</v>
      </c>
      <c r="I203" s="12">
        <v>1464099900</v>
      </c>
      <c r="J203" s="12">
        <v>1462585315</v>
      </c>
      <c r="K203" s="12" t="b">
        <v>0</v>
      </c>
      <c r="L203" s="12">
        <v>2</v>
      </c>
      <c r="M203" s="12" t="b">
        <v>0</v>
      </c>
      <c r="N203" s="12" t="s">
        <v>8273</v>
      </c>
      <c r="O203" s="12" t="s">
        <v>8274</v>
      </c>
      <c r="P203" s="12">
        <v>11</v>
      </c>
      <c r="Q203" s="12">
        <v>40</v>
      </c>
      <c r="R203" s="15">
        <v>42497.070775462969</v>
      </c>
      <c r="S203" s="15">
        <v>42514.600694444445</v>
      </c>
    </row>
    <row r="204" spans="1:19" ht="100" customHeight="1" x14ac:dyDescent="0.75">
      <c r="A204" s="12">
        <v>4038</v>
      </c>
      <c r="B204" s="12" t="s">
        <v>4034</v>
      </c>
      <c r="C204" s="12" t="s">
        <v>8142</v>
      </c>
      <c r="D204" s="32">
        <v>2500</v>
      </c>
      <c r="E204" s="27">
        <v>301</v>
      </c>
      <c r="F204" s="12" t="s">
        <v>8220</v>
      </c>
      <c r="G204" s="12" t="s">
        <v>8223</v>
      </c>
      <c r="H204" s="12" t="s">
        <v>8245</v>
      </c>
      <c r="I204" s="12">
        <v>1413573010</v>
      </c>
      <c r="J204" s="12">
        <v>1408389010</v>
      </c>
      <c r="K204" s="12" t="b">
        <v>0</v>
      </c>
      <c r="L204" s="12">
        <v>4</v>
      </c>
      <c r="M204" s="12" t="b">
        <v>0</v>
      </c>
      <c r="N204" s="12" t="s">
        <v>8273</v>
      </c>
      <c r="O204" s="12" t="s">
        <v>8274</v>
      </c>
      <c r="P204" s="12">
        <v>12</v>
      </c>
      <c r="Q204" s="12">
        <v>75.25</v>
      </c>
      <c r="R204" s="15">
        <v>41869.798726851855</v>
      </c>
      <c r="S204" s="15">
        <v>41929.798726851855</v>
      </c>
    </row>
    <row r="205" spans="1:19" ht="100" customHeight="1" x14ac:dyDescent="0.75">
      <c r="A205" s="12">
        <v>4039</v>
      </c>
      <c r="B205" s="12" t="s">
        <v>4035</v>
      </c>
      <c r="C205" s="12" t="s">
        <v>8143</v>
      </c>
      <c r="D205" s="32">
        <v>500</v>
      </c>
      <c r="E205" s="27">
        <v>300</v>
      </c>
      <c r="F205" s="12" t="s">
        <v>8220</v>
      </c>
      <c r="G205" s="12" t="s">
        <v>8223</v>
      </c>
      <c r="H205" s="12" t="s">
        <v>8245</v>
      </c>
      <c r="I205" s="12">
        <v>1448949540</v>
      </c>
      <c r="J205" s="12">
        <v>1446048367</v>
      </c>
      <c r="K205" s="12" t="b">
        <v>0</v>
      </c>
      <c r="L205" s="12">
        <v>5</v>
      </c>
      <c r="M205" s="12" t="b">
        <v>0</v>
      </c>
      <c r="N205" s="12" t="s">
        <v>8273</v>
      </c>
      <c r="O205" s="12" t="s">
        <v>8274</v>
      </c>
      <c r="P205" s="12">
        <v>60</v>
      </c>
      <c r="Q205" s="12">
        <v>60</v>
      </c>
      <c r="R205" s="15">
        <v>42305.670914351853</v>
      </c>
      <c r="S205" s="15">
        <v>42339.249305555553</v>
      </c>
    </row>
    <row r="206" spans="1:19" ht="100" customHeight="1" x14ac:dyDescent="0.75">
      <c r="A206" s="12">
        <v>4040</v>
      </c>
      <c r="B206" s="12" t="s">
        <v>4036</v>
      </c>
      <c r="C206" s="12" t="s">
        <v>8144</v>
      </c>
      <c r="D206" s="32">
        <v>8000</v>
      </c>
      <c r="E206" s="27">
        <v>2500</v>
      </c>
      <c r="F206" s="12" t="s">
        <v>8220</v>
      </c>
      <c r="G206" s="12" t="s">
        <v>8223</v>
      </c>
      <c r="H206" s="12" t="s">
        <v>8245</v>
      </c>
      <c r="I206" s="12">
        <v>1437188400</v>
      </c>
      <c r="J206" s="12">
        <v>1432100004</v>
      </c>
      <c r="K206" s="12" t="b">
        <v>0</v>
      </c>
      <c r="L206" s="12">
        <v>2</v>
      </c>
      <c r="M206" s="12" t="b">
        <v>0</v>
      </c>
      <c r="N206" s="12" t="s">
        <v>8273</v>
      </c>
      <c r="O206" s="12" t="s">
        <v>8274</v>
      </c>
      <c r="P206" s="12">
        <v>31</v>
      </c>
      <c r="Q206" s="12">
        <v>1250</v>
      </c>
      <c r="R206" s="15">
        <v>42144.231527777782</v>
      </c>
      <c r="S206" s="15">
        <v>42203.125</v>
      </c>
    </row>
    <row r="207" spans="1:19" ht="100" customHeight="1" x14ac:dyDescent="0.75">
      <c r="A207" s="12">
        <v>4042</v>
      </c>
      <c r="B207" s="12" t="s">
        <v>4038</v>
      </c>
      <c r="C207" s="12" t="s">
        <v>8146</v>
      </c>
      <c r="D207" s="32">
        <v>10000</v>
      </c>
      <c r="E207" s="27">
        <v>21</v>
      </c>
      <c r="F207" s="12" t="s">
        <v>8220</v>
      </c>
      <c r="G207" s="12" t="s">
        <v>8223</v>
      </c>
      <c r="H207" s="12" t="s">
        <v>8245</v>
      </c>
      <c r="I207" s="12">
        <v>1421781360</v>
      </c>
      <c r="J207" s="12">
        <v>1419213664</v>
      </c>
      <c r="K207" s="12" t="b">
        <v>0</v>
      </c>
      <c r="L207" s="12">
        <v>3</v>
      </c>
      <c r="M207" s="12" t="b">
        <v>0</v>
      </c>
      <c r="N207" s="12" t="s">
        <v>8273</v>
      </c>
      <c r="O207" s="12" t="s">
        <v>8274</v>
      </c>
      <c r="P207" s="12">
        <v>0</v>
      </c>
      <c r="Q207" s="12">
        <v>7</v>
      </c>
      <c r="R207" s="15">
        <v>41995.084074074075</v>
      </c>
      <c r="S207" s="15">
        <v>42024.802777777775</v>
      </c>
    </row>
    <row r="208" spans="1:19" ht="100" customHeight="1" x14ac:dyDescent="0.75">
      <c r="A208" s="12">
        <v>4044</v>
      </c>
      <c r="B208" s="12" t="s">
        <v>4040</v>
      </c>
      <c r="C208" s="12" t="s">
        <v>8148</v>
      </c>
      <c r="D208" s="32">
        <v>600</v>
      </c>
      <c r="E208" s="27">
        <v>225</v>
      </c>
      <c r="F208" s="12" t="s">
        <v>8220</v>
      </c>
      <c r="G208" s="12" t="s">
        <v>8223</v>
      </c>
      <c r="H208" s="12" t="s">
        <v>8245</v>
      </c>
      <c r="I208" s="12">
        <v>1428642000</v>
      </c>
      <c r="J208" s="12">
        <v>1426050982</v>
      </c>
      <c r="K208" s="12" t="b">
        <v>0</v>
      </c>
      <c r="L208" s="12">
        <v>4</v>
      </c>
      <c r="M208" s="12" t="b">
        <v>0</v>
      </c>
      <c r="N208" s="12" t="s">
        <v>8273</v>
      </c>
      <c r="O208" s="12" t="s">
        <v>8274</v>
      </c>
      <c r="P208" s="12">
        <v>38</v>
      </c>
      <c r="Q208" s="12">
        <v>56.25</v>
      </c>
      <c r="R208" s="15">
        <v>42074.219699074078</v>
      </c>
      <c r="S208" s="15">
        <v>42104.208333333328</v>
      </c>
    </row>
    <row r="209" spans="1:19" ht="100" customHeight="1" x14ac:dyDescent="0.75">
      <c r="A209" s="12">
        <v>4046</v>
      </c>
      <c r="B209" s="12" t="s">
        <v>4042</v>
      </c>
      <c r="C209" s="12" t="s">
        <v>8150</v>
      </c>
      <c r="D209" s="32">
        <v>5600</v>
      </c>
      <c r="E209" s="27">
        <v>460</v>
      </c>
      <c r="F209" s="12" t="s">
        <v>8220</v>
      </c>
      <c r="G209" s="12" t="s">
        <v>8223</v>
      </c>
      <c r="H209" s="12" t="s">
        <v>8245</v>
      </c>
      <c r="I209" s="12">
        <v>1413992210</v>
      </c>
      <c r="J209" s="12">
        <v>1411400210</v>
      </c>
      <c r="K209" s="12" t="b">
        <v>0</v>
      </c>
      <c r="L209" s="12">
        <v>12</v>
      </c>
      <c r="M209" s="12" t="b">
        <v>0</v>
      </c>
      <c r="N209" s="12" t="s">
        <v>8273</v>
      </c>
      <c r="O209" s="12" t="s">
        <v>8274</v>
      </c>
      <c r="P209" s="12">
        <v>8</v>
      </c>
      <c r="Q209" s="12">
        <v>38.33</v>
      </c>
      <c r="R209" s="15">
        <v>41904.650578703702</v>
      </c>
      <c r="S209" s="15">
        <v>41934.650578703702</v>
      </c>
    </row>
    <row r="210" spans="1:19" ht="100" customHeight="1" x14ac:dyDescent="0.75">
      <c r="A210" s="12">
        <v>4047</v>
      </c>
      <c r="B210" s="12" t="s">
        <v>4043</v>
      </c>
      <c r="C210" s="12" t="s">
        <v>8151</v>
      </c>
      <c r="D210" s="32">
        <v>5000</v>
      </c>
      <c r="E210" s="27">
        <v>110</v>
      </c>
      <c r="F210" s="12" t="s">
        <v>8220</v>
      </c>
      <c r="G210" s="12" t="s">
        <v>8223</v>
      </c>
      <c r="H210" s="12" t="s">
        <v>8245</v>
      </c>
      <c r="I210" s="12">
        <v>1420938000</v>
      </c>
      <c r="J210" s="12">
        <v>1418862743</v>
      </c>
      <c r="K210" s="12" t="b">
        <v>0</v>
      </c>
      <c r="L210" s="12">
        <v>4</v>
      </c>
      <c r="M210" s="12" t="b">
        <v>0</v>
      </c>
      <c r="N210" s="12" t="s">
        <v>8273</v>
      </c>
      <c r="O210" s="12" t="s">
        <v>8274</v>
      </c>
      <c r="P210" s="12">
        <v>2</v>
      </c>
      <c r="Q210" s="12">
        <v>27.5</v>
      </c>
      <c r="R210" s="15">
        <v>41991.022488425922</v>
      </c>
      <c r="S210" s="15">
        <v>42015.041666666672</v>
      </c>
    </row>
    <row r="211" spans="1:19" ht="100" customHeight="1" x14ac:dyDescent="0.75">
      <c r="A211" s="12">
        <v>4049</v>
      </c>
      <c r="B211" s="12" t="s">
        <v>4045</v>
      </c>
      <c r="C211" s="12" t="s">
        <v>8153</v>
      </c>
      <c r="D211" s="32">
        <v>20000</v>
      </c>
      <c r="E211" s="27">
        <v>16</v>
      </c>
      <c r="F211" s="12" t="s">
        <v>8220</v>
      </c>
      <c r="G211" s="12" t="s">
        <v>8223</v>
      </c>
      <c r="H211" s="12" t="s">
        <v>8245</v>
      </c>
      <c r="I211" s="12">
        <v>1436914815</v>
      </c>
      <c r="J211" s="12">
        <v>1434322815</v>
      </c>
      <c r="K211" s="12" t="b">
        <v>0</v>
      </c>
      <c r="L211" s="12">
        <v>1</v>
      </c>
      <c r="M211" s="12" t="b">
        <v>0</v>
      </c>
      <c r="N211" s="12" t="s">
        <v>8273</v>
      </c>
      <c r="O211" s="12" t="s">
        <v>8274</v>
      </c>
      <c r="P211" s="12">
        <v>0</v>
      </c>
      <c r="Q211" s="12">
        <v>16</v>
      </c>
      <c r="R211" s="15">
        <v>42169.958506944444</v>
      </c>
      <c r="S211" s="15">
        <v>42199.958506944444</v>
      </c>
    </row>
    <row r="212" spans="1:19" ht="100" customHeight="1" x14ac:dyDescent="0.75">
      <c r="A212" s="12">
        <v>4050</v>
      </c>
      <c r="B212" s="12" t="s">
        <v>4046</v>
      </c>
      <c r="C212" s="12" t="s">
        <v>8154</v>
      </c>
      <c r="D212" s="32">
        <v>1500</v>
      </c>
      <c r="E212" s="27">
        <v>1</v>
      </c>
      <c r="F212" s="12" t="s">
        <v>8220</v>
      </c>
      <c r="G212" s="12" t="s">
        <v>8223</v>
      </c>
      <c r="H212" s="12" t="s">
        <v>8245</v>
      </c>
      <c r="I212" s="12">
        <v>1414077391</v>
      </c>
      <c r="J212" s="12">
        <v>1411485391</v>
      </c>
      <c r="K212" s="12" t="b">
        <v>0</v>
      </c>
      <c r="L212" s="12">
        <v>1</v>
      </c>
      <c r="M212" s="12" t="b">
        <v>0</v>
      </c>
      <c r="N212" s="12" t="s">
        <v>8273</v>
      </c>
      <c r="O212" s="12" t="s">
        <v>8274</v>
      </c>
      <c r="P212" s="12">
        <v>0</v>
      </c>
      <c r="Q212" s="12">
        <v>1</v>
      </c>
      <c r="R212" s="15">
        <v>41905.636469907404</v>
      </c>
      <c r="S212" s="15">
        <v>41935.636469907404</v>
      </c>
    </row>
    <row r="213" spans="1:19" ht="100" customHeight="1" x14ac:dyDescent="0.75">
      <c r="A213" s="12">
        <v>4051</v>
      </c>
      <c r="B213" s="12" t="s">
        <v>4047</v>
      </c>
      <c r="C213" s="12" t="s">
        <v>8155</v>
      </c>
      <c r="D213" s="32">
        <v>500</v>
      </c>
      <c r="E213" s="27">
        <v>0</v>
      </c>
      <c r="F213" s="12" t="s">
        <v>8220</v>
      </c>
      <c r="G213" s="12" t="s">
        <v>8223</v>
      </c>
      <c r="H213" s="12" t="s">
        <v>8245</v>
      </c>
      <c r="I213" s="12">
        <v>1399618380</v>
      </c>
      <c r="J213" s="12">
        <v>1399058797</v>
      </c>
      <c r="K213" s="12" t="b">
        <v>0</v>
      </c>
      <c r="L213" s="12">
        <v>0</v>
      </c>
      <c r="M213" s="12" t="b">
        <v>0</v>
      </c>
      <c r="N213" s="12" t="s">
        <v>8273</v>
      </c>
      <c r="O213" s="12" t="s">
        <v>8274</v>
      </c>
      <c r="P213" s="12">
        <v>0</v>
      </c>
      <c r="Q213" s="12">
        <v>0</v>
      </c>
      <c r="R213" s="15">
        <v>41761.810150462967</v>
      </c>
      <c r="S213" s="15">
        <v>41768.286805555559</v>
      </c>
    </row>
    <row r="214" spans="1:19" ht="100" customHeight="1" x14ac:dyDescent="0.75">
      <c r="A214" s="12">
        <v>4052</v>
      </c>
      <c r="B214" s="12" t="s">
        <v>4048</v>
      </c>
      <c r="C214" s="12" t="s">
        <v>8156</v>
      </c>
      <c r="D214" s="32">
        <v>3000</v>
      </c>
      <c r="E214" s="27">
        <v>1126</v>
      </c>
      <c r="F214" s="12" t="s">
        <v>8220</v>
      </c>
      <c r="G214" s="12" t="s">
        <v>8223</v>
      </c>
      <c r="H214" s="12" t="s">
        <v>8245</v>
      </c>
      <c r="I214" s="12">
        <v>1413234316</v>
      </c>
      <c r="J214" s="12">
        <v>1408050316</v>
      </c>
      <c r="K214" s="12" t="b">
        <v>0</v>
      </c>
      <c r="L214" s="12">
        <v>13</v>
      </c>
      <c r="M214" s="12" t="b">
        <v>0</v>
      </c>
      <c r="N214" s="12" t="s">
        <v>8273</v>
      </c>
      <c r="O214" s="12" t="s">
        <v>8274</v>
      </c>
      <c r="P214" s="12">
        <v>38</v>
      </c>
      <c r="Q214" s="12">
        <v>86.62</v>
      </c>
      <c r="R214" s="15">
        <v>41865.878657407404</v>
      </c>
      <c r="S214" s="15">
        <v>41925.878657407404</v>
      </c>
    </row>
    <row r="215" spans="1:19" ht="100" customHeight="1" x14ac:dyDescent="0.75">
      <c r="A215" s="12">
        <v>4054</v>
      </c>
      <c r="B215" s="12" t="s">
        <v>4050</v>
      </c>
      <c r="C215" s="12" t="s">
        <v>8158</v>
      </c>
      <c r="D215" s="32">
        <v>8880</v>
      </c>
      <c r="E215" s="27">
        <v>0</v>
      </c>
      <c r="F215" s="12" t="s">
        <v>8220</v>
      </c>
      <c r="G215" s="12" t="s">
        <v>8223</v>
      </c>
      <c r="H215" s="12" t="s">
        <v>8245</v>
      </c>
      <c r="I215" s="12">
        <v>1475294400</v>
      </c>
      <c r="J215" s="12">
        <v>1472674285</v>
      </c>
      <c r="K215" s="12" t="b">
        <v>0</v>
      </c>
      <c r="L215" s="12">
        <v>0</v>
      </c>
      <c r="M215" s="12" t="b">
        <v>0</v>
      </c>
      <c r="N215" s="12" t="s">
        <v>8273</v>
      </c>
      <c r="O215" s="12" t="s">
        <v>8274</v>
      </c>
      <c r="P215" s="12">
        <v>0</v>
      </c>
      <c r="Q215" s="12">
        <v>0</v>
      </c>
      <c r="R215" s="15">
        <v>42613.841261574074</v>
      </c>
      <c r="S215" s="15">
        <v>42644.166666666672</v>
      </c>
    </row>
    <row r="216" spans="1:19" ht="100" customHeight="1" x14ac:dyDescent="0.75">
      <c r="A216" s="12">
        <v>4056</v>
      </c>
      <c r="B216" s="12" t="s">
        <v>4052</v>
      </c>
      <c r="C216" s="12" t="s">
        <v>8160</v>
      </c>
      <c r="D216" s="32">
        <v>1500</v>
      </c>
      <c r="E216" s="27">
        <v>795</v>
      </c>
      <c r="F216" s="12" t="s">
        <v>8220</v>
      </c>
      <c r="G216" s="12" t="s">
        <v>8223</v>
      </c>
      <c r="H216" s="12" t="s">
        <v>8245</v>
      </c>
      <c r="I216" s="12">
        <v>1467575940</v>
      </c>
      <c r="J216" s="12">
        <v>1465856639</v>
      </c>
      <c r="K216" s="12" t="b">
        <v>0</v>
      </c>
      <c r="L216" s="12">
        <v>9</v>
      </c>
      <c r="M216" s="12" t="b">
        <v>0</v>
      </c>
      <c r="N216" s="12" t="s">
        <v>8273</v>
      </c>
      <c r="O216" s="12" t="s">
        <v>8274</v>
      </c>
      <c r="P216" s="12">
        <v>53</v>
      </c>
      <c r="Q216" s="12">
        <v>88.33</v>
      </c>
      <c r="R216" s="15">
        <v>42534.933321759265</v>
      </c>
      <c r="S216" s="15">
        <v>42554.832638888889</v>
      </c>
    </row>
    <row r="217" spans="1:19" ht="100" customHeight="1" x14ac:dyDescent="0.75">
      <c r="A217" s="12">
        <v>4058</v>
      </c>
      <c r="B217" s="12" t="s">
        <v>4054</v>
      </c>
      <c r="C217" s="12" t="s">
        <v>8162</v>
      </c>
      <c r="D217" s="32">
        <v>3750</v>
      </c>
      <c r="E217" s="27">
        <v>95</v>
      </c>
      <c r="F217" s="12" t="s">
        <v>8220</v>
      </c>
      <c r="G217" s="12" t="s">
        <v>8223</v>
      </c>
      <c r="H217" s="12" t="s">
        <v>8245</v>
      </c>
      <c r="I217" s="12">
        <v>1459483140</v>
      </c>
      <c r="J217" s="12">
        <v>1458178044</v>
      </c>
      <c r="K217" s="12" t="b">
        <v>0</v>
      </c>
      <c r="L217" s="12">
        <v>4</v>
      </c>
      <c r="M217" s="12" t="b">
        <v>0</v>
      </c>
      <c r="N217" s="12" t="s">
        <v>8273</v>
      </c>
      <c r="O217" s="12" t="s">
        <v>8274</v>
      </c>
      <c r="P217" s="12">
        <v>3</v>
      </c>
      <c r="Q217" s="12">
        <v>23.75</v>
      </c>
      <c r="R217" s="15">
        <v>42446.060694444444</v>
      </c>
      <c r="S217" s="15">
        <v>42461.165972222225</v>
      </c>
    </row>
    <row r="218" spans="1:19" ht="100" customHeight="1" x14ac:dyDescent="0.75">
      <c r="A218" s="12">
        <v>4061</v>
      </c>
      <c r="B218" s="12" t="s">
        <v>4057</v>
      </c>
      <c r="C218" s="12" t="s">
        <v>8165</v>
      </c>
      <c r="D218" s="32">
        <v>525</v>
      </c>
      <c r="E218" s="27">
        <v>0</v>
      </c>
      <c r="F218" s="12" t="s">
        <v>8220</v>
      </c>
      <c r="G218" s="12" t="s">
        <v>8223</v>
      </c>
      <c r="H218" s="12" t="s">
        <v>8245</v>
      </c>
      <c r="I218" s="12">
        <v>1461205423</v>
      </c>
      <c r="J218" s="12">
        <v>1456025023</v>
      </c>
      <c r="K218" s="12" t="b">
        <v>0</v>
      </c>
      <c r="L218" s="12">
        <v>0</v>
      </c>
      <c r="M218" s="12" t="b">
        <v>0</v>
      </c>
      <c r="N218" s="12" t="s">
        <v>8273</v>
      </c>
      <c r="O218" s="12" t="s">
        <v>8274</v>
      </c>
      <c r="P218" s="12">
        <v>0</v>
      </c>
      <c r="Q218" s="12">
        <v>0</v>
      </c>
      <c r="R218" s="15">
        <v>42421.141469907408</v>
      </c>
      <c r="S218" s="15">
        <v>42481.099803240737</v>
      </c>
    </row>
    <row r="219" spans="1:19" ht="100" customHeight="1" x14ac:dyDescent="0.75">
      <c r="A219" s="12">
        <v>4062</v>
      </c>
      <c r="B219" s="12" t="s">
        <v>4058</v>
      </c>
      <c r="C219" s="12" t="s">
        <v>8166</v>
      </c>
      <c r="D219" s="32">
        <v>20000</v>
      </c>
      <c r="E219" s="27">
        <v>490</v>
      </c>
      <c r="F219" s="12" t="s">
        <v>8220</v>
      </c>
      <c r="G219" s="12" t="s">
        <v>8223</v>
      </c>
      <c r="H219" s="12" t="s">
        <v>8245</v>
      </c>
      <c r="I219" s="12">
        <v>1467481468</v>
      </c>
      <c r="J219" s="12">
        <v>1464889468</v>
      </c>
      <c r="K219" s="12" t="b">
        <v>0</v>
      </c>
      <c r="L219" s="12">
        <v>3</v>
      </c>
      <c r="M219" s="12" t="b">
        <v>0</v>
      </c>
      <c r="N219" s="12" t="s">
        <v>8273</v>
      </c>
      <c r="O219" s="12" t="s">
        <v>8274</v>
      </c>
      <c r="P219" s="12">
        <v>2</v>
      </c>
      <c r="Q219" s="12">
        <v>163.33000000000001</v>
      </c>
      <c r="R219" s="15">
        <v>42523.739212962959</v>
      </c>
      <c r="S219" s="15">
        <v>42553.739212962959</v>
      </c>
    </row>
    <row r="220" spans="1:19" ht="100" customHeight="1" x14ac:dyDescent="0.75">
      <c r="A220" s="12">
        <v>4065</v>
      </c>
      <c r="B220" s="12" t="s">
        <v>4061</v>
      </c>
      <c r="C220" s="12" t="s">
        <v>8169</v>
      </c>
      <c r="D220" s="32">
        <v>4000</v>
      </c>
      <c r="E220" s="27">
        <v>27</v>
      </c>
      <c r="F220" s="12" t="s">
        <v>8220</v>
      </c>
      <c r="G220" s="12" t="s">
        <v>8223</v>
      </c>
      <c r="H220" s="12" t="s">
        <v>8245</v>
      </c>
      <c r="I220" s="12">
        <v>1407883811</v>
      </c>
      <c r="J220" s="12">
        <v>1405291811</v>
      </c>
      <c r="K220" s="12" t="b">
        <v>0</v>
      </c>
      <c r="L220" s="12">
        <v>4</v>
      </c>
      <c r="M220" s="12" t="b">
        <v>0</v>
      </c>
      <c r="N220" s="12" t="s">
        <v>8273</v>
      </c>
      <c r="O220" s="12" t="s">
        <v>8274</v>
      </c>
      <c r="P220" s="12">
        <v>1</v>
      </c>
      <c r="Q220" s="12">
        <v>6.75</v>
      </c>
      <c r="R220" s="15">
        <v>41833.951516203706</v>
      </c>
      <c r="S220" s="15">
        <v>41863.951516203706</v>
      </c>
    </row>
    <row r="221" spans="1:19" ht="100" customHeight="1" x14ac:dyDescent="0.75">
      <c r="A221" s="12">
        <v>4066</v>
      </c>
      <c r="B221" s="12" t="s">
        <v>4062</v>
      </c>
      <c r="C221" s="12" t="s">
        <v>8170</v>
      </c>
      <c r="D221" s="32">
        <v>15000</v>
      </c>
      <c r="E221" s="27">
        <v>25</v>
      </c>
      <c r="F221" s="12" t="s">
        <v>8220</v>
      </c>
      <c r="G221" s="12" t="s">
        <v>8223</v>
      </c>
      <c r="H221" s="12" t="s">
        <v>8245</v>
      </c>
      <c r="I221" s="12">
        <v>1463619388</v>
      </c>
      <c r="J221" s="12">
        <v>1461027388</v>
      </c>
      <c r="K221" s="12" t="b">
        <v>0</v>
      </c>
      <c r="L221" s="12">
        <v>1</v>
      </c>
      <c r="M221" s="12" t="b">
        <v>0</v>
      </c>
      <c r="N221" s="12" t="s">
        <v>8273</v>
      </c>
      <c r="O221" s="12" t="s">
        <v>8274</v>
      </c>
      <c r="P221" s="12">
        <v>0</v>
      </c>
      <c r="Q221" s="12">
        <v>25</v>
      </c>
      <c r="R221" s="15">
        <v>42479.039212962962</v>
      </c>
      <c r="S221" s="15">
        <v>42509.039212962962</v>
      </c>
    </row>
    <row r="222" spans="1:19" ht="100" customHeight="1" x14ac:dyDescent="0.75">
      <c r="A222" s="12">
        <v>4067</v>
      </c>
      <c r="B222" s="12" t="s">
        <v>4063</v>
      </c>
      <c r="C222" s="12" t="s">
        <v>7998</v>
      </c>
      <c r="D222" s="32">
        <v>5000</v>
      </c>
      <c r="E222" s="27">
        <v>3045</v>
      </c>
      <c r="F222" s="12" t="s">
        <v>8220</v>
      </c>
      <c r="G222" s="12" t="s">
        <v>8223</v>
      </c>
      <c r="H222" s="12" t="s">
        <v>8245</v>
      </c>
      <c r="I222" s="12">
        <v>1443408550</v>
      </c>
      <c r="J222" s="12">
        <v>1439952550</v>
      </c>
      <c r="K222" s="12" t="b">
        <v>0</v>
      </c>
      <c r="L222" s="12">
        <v>17</v>
      </c>
      <c r="M222" s="12" t="b">
        <v>0</v>
      </c>
      <c r="N222" s="12" t="s">
        <v>8273</v>
      </c>
      <c r="O222" s="12" t="s">
        <v>8274</v>
      </c>
      <c r="P222" s="12">
        <v>61</v>
      </c>
      <c r="Q222" s="12">
        <v>179.12</v>
      </c>
      <c r="R222" s="15">
        <v>42235.117476851854</v>
      </c>
      <c r="S222" s="15">
        <v>42275.117476851854</v>
      </c>
    </row>
    <row r="223" spans="1:19" ht="100" customHeight="1" x14ac:dyDescent="0.75">
      <c r="A223" s="12">
        <v>4068</v>
      </c>
      <c r="B223" s="12" t="s">
        <v>4064</v>
      </c>
      <c r="C223" s="12" t="s">
        <v>8171</v>
      </c>
      <c r="D223" s="32">
        <v>3495</v>
      </c>
      <c r="E223" s="27">
        <v>34.950000000000003</v>
      </c>
      <c r="F223" s="12" t="s">
        <v>8220</v>
      </c>
      <c r="G223" s="12" t="s">
        <v>8223</v>
      </c>
      <c r="H223" s="12" t="s">
        <v>8245</v>
      </c>
      <c r="I223" s="12">
        <v>1484348700</v>
      </c>
      <c r="J223" s="12">
        <v>1481756855</v>
      </c>
      <c r="K223" s="12" t="b">
        <v>0</v>
      </c>
      <c r="L223" s="12">
        <v>1</v>
      </c>
      <c r="M223" s="12" t="b">
        <v>0</v>
      </c>
      <c r="N223" s="12" t="s">
        <v>8273</v>
      </c>
      <c r="O223" s="12" t="s">
        <v>8274</v>
      </c>
      <c r="P223" s="12">
        <v>1</v>
      </c>
      <c r="Q223" s="12">
        <v>34.950000000000003</v>
      </c>
      <c r="R223" s="15">
        <v>42718.963599537034</v>
      </c>
      <c r="S223" s="15">
        <v>42748.961805555555</v>
      </c>
    </row>
    <row r="224" spans="1:19" ht="100" customHeight="1" x14ac:dyDescent="0.75">
      <c r="A224" s="12">
        <v>4070</v>
      </c>
      <c r="B224" s="12" t="s">
        <v>4066</v>
      </c>
      <c r="C224" s="12" t="s">
        <v>8173</v>
      </c>
      <c r="D224" s="32">
        <v>1000</v>
      </c>
      <c r="E224" s="27">
        <v>165</v>
      </c>
      <c r="F224" s="12" t="s">
        <v>8220</v>
      </c>
      <c r="G224" s="12" t="s">
        <v>8223</v>
      </c>
      <c r="H224" s="12" t="s">
        <v>8245</v>
      </c>
      <c r="I224" s="12">
        <v>1425178800</v>
      </c>
      <c r="J224" s="12">
        <v>1422374420</v>
      </c>
      <c r="K224" s="12" t="b">
        <v>0</v>
      </c>
      <c r="L224" s="12">
        <v>6</v>
      </c>
      <c r="M224" s="12" t="b">
        <v>0</v>
      </c>
      <c r="N224" s="12" t="s">
        <v>8273</v>
      </c>
      <c r="O224" s="12" t="s">
        <v>8274</v>
      </c>
      <c r="P224" s="12">
        <v>17</v>
      </c>
      <c r="Q224" s="12">
        <v>27.5</v>
      </c>
      <c r="R224" s="15">
        <v>42031.666898148149</v>
      </c>
      <c r="S224" s="15">
        <v>42064.125</v>
      </c>
    </row>
    <row r="225" spans="1:19" ht="100" customHeight="1" x14ac:dyDescent="0.75">
      <c r="A225" s="12">
        <v>4073</v>
      </c>
      <c r="B225" s="12" t="s">
        <v>4069</v>
      </c>
      <c r="C225" s="12" t="s">
        <v>8176</v>
      </c>
      <c r="D225" s="32">
        <v>3500</v>
      </c>
      <c r="E225" s="27">
        <v>37</v>
      </c>
      <c r="F225" s="12" t="s">
        <v>8220</v>
      </c>
      <c r="G225" s="12" t="s">
        <v>8223</v>
      </c>
      <c r="H225" s="12" t="s">
        <v>8245</v>
      </c>
      <c r="I225" s="12">
        <v>1431144000</v>
      </c>
      <c r="J225" s="12">
        <v>1426407426</v>
      </c>
      <c r="K225" s="12" t="b">
        <v>0</v>
      </c>
      <c r="L225" s="12">
        <v>2</v>
      </c>
      <c r="M225" s="12" t="b">
        <v>0</v>
      </c>
      <c r="N225" s="12" t="s">
        <v>8273</v>
      </c>
      <c r="O225" s="12" t="s">
        <v>8274</v>
      </c>
      <c r="P225" s="12">
        <v>1</v>
      </c>
      <c r="Q225" s="12">
        <v>18.5</v>
      </c>
      <c r="R225" s="15">
        <v>42078.34520833334</v>
      </c>
      <c r="S225" s="15">
        <v>42133.166666666672</v>
      </c>
    </row>
    <row r="226" spans="1:19" ht="100" customHeight="1" x14ac:dyDescent="0.75">
      <c r="A226" s="12">
        <v>4076</v>
      </c>
      <c r="B226" s="12" t="s">
        <v>4072</v>
      </c>
      <c r="C226" s="12" t="s">
        <v>8179</v>
      </c>
      <c r="D226" s="32">
        <v>700</v>
      </c>
      <c r="E226" s="27">
        <v>0</v>
      </c>
      <c r="F226" s="12" t="s">
        <v>8220</v>
      </c>
      <c r="G226" s="12" t="s">
        <v>8223</v>
      </c>
      <c r="H226" s="12" t="s">
        <v>8245</v>
      </c>
      <c r="I226" s="12">
        <v>1413921060</v>
      </c>
      <c r="J226" s="12">
        <v>1411499149</v>
      </c>
      <c r="K226" s="12" t="b">
        <v>0</v>
      </c>
      <c r="L226" s="12">
        <v>0</v>
      </c>
      <c r="M226" s="12" t="b">
        <v>0</v>
      </c>
      <c r="N226" s="12" t="s">
        <v>8273</v>
      </c>
      <c r="O226" s="12" t="s">
        <v>8274</v>
      </c>
      <c r="P226" s="12">
        <v>0</v>
      </c>
      <c r="Q226" s="12">
        <v>0</v>
      </c>
      <c r="R226" s="15">
        <v>41905.795706018522</v>
      </c>
      <c r="S226" s="15">
        <v>41933.82708333333</v>
      </c>
    </row>
    <row r="227" spans="1:19" ht="100" customHeight="1" x14ac:dyDescent="0.75">
      <c r="A227" s="12">
        <v>4077</v>
      </c>
      <c r="B227" s="12" t="s">
        <v>4073</v>
      </c>
      <c r="C227" s="12" t="s">
        <v>8180</v>
      </c>
      <c r="D227" s="32">
        <v>15000</v>
      </c>
      <c r="E227" s="27">
        <v>1335</v>
      </c>
      <c r="F227" s="12" t="s">
        <v>8220</v>
      </c>
      <c r="G227" s="12" t="s">
        <v>8223</v>
      </c>
      <c r="H227" s="12" t="s">
        <v>8245</v>
      </c>
      <c r="I227" s="12">
        <v>1482339794</v>
      </c>
      <c r="J227" s="12">
        <v>1479747794</v>
      </c>
      <c r="K227" s="12" t="b">
        <v>0</v>
      </c>
      <c r="L227" s="12">
        <v>6</v>
      </c>
      <c r="M227" s="12" t="b">
        <v>0</v>
      </c>
      <c r="N227" s="12" t="s">
        <v>8273</v>
      </c>
      <c r="O227" s="12" t="s">
        <v>8274</v>
      </c>
      <c r="P227" s="12">
        <v>9</v>
      </c>
      <c r="Q227" s="12">
        <v>222.5</v>
      </c>
      <c r="R227" s="15">
        <v>42695.7105787037</v>
      </c>
      <c r="S227" s="15">
        <v>42725.7105787037</v>
      </c>
    </row>
    <row r="228" spans="1:19" ht="100" customHeight="1" x14ac:dyDescent="0.75">
      <c r="A228" s="12">
        <v>4079</v>
      </c>
      <c r="B228" s="12" t="s">
        <v>4075</v>
      </c>
      <c r="C228" s="12" t="s">
        <v>8182</v>
      </c>
      <c r="D228" s="32">
        <v>3000</v>
      </c>
      <c r="E228" s="27">
        <v>5</v>
      </c>
      <c r="F228" s="12" t="s">
        <v>8220</v>
      </c>
      <c r="G228" s="12" t="s">
        <v>8223</v>
      </c>
      <c r="H228" s="12" t="s">
        <v>8245</v>
      </c>
      <c r="I228" s="12">
        <v>1466375521</v>
      </c>
      <c r="J228" s="12">
        <v>1463783521</v>
      </c>
      <c r="K228" s="12" t="b">
        <v>0</v>
      </c>
      <c r="L228" s="12">
        <v>1</v>
      </c>
      <c r="M228" s="12" t="b">
        <v>0</v>
      </c>
      <c r="N228" s="12" t="s">
        <v>8273</v>
      </c>
      <c r="O228" s="12" t="s">
        <v>8274</v>
      </c>
      <c r="P228" s="12">
        <v>0</v>
      </c>
      <c r="Q228" s="12">
        <v>5</v>
      </c>
      <c r="R228" s="15">
        <v>42510.938900462963</v>
      </c>
      <c r="S228" s="15">
        <v>42540.938900462963</v>
      </c>
    </row>
    <row r="229" spans="1:19" ht="100" customHeight="1" x14ac:dyDescent="0.75">
      <c r="A229" s="12">
        <v>4080</v>
      </c>
      <c r="B229" s="12" t="s">
        <v>4076</v>
      </c>
      <c r="C229" s="12" t="s">
        <v>8183</v>
      </c>
      <c r="D229" s="32">
        <v>3000</v>
      </c>
      <c r="E229" s="27">
        <v>0</v>
      </c>
      <c r="F229" s="12" t="s">
        <v>8220</v>
      </c>
      <c r="G229" s="12" t="s">
        <v>8223</v>
      </c>
      <c r="H229" s="12" t="s">
        <v>8245</v>
      </c>
      <c r="I229" s="12">
        <v>1465930440</v>
      </c>
      <c r="J229" s="12">
        <v>1463849116</v>
      </c>
      <c r="K229" s="12" t="b">
        <v>0</v>
      </c>
      <c r="L229" s="12">
        <v>0</v>
      </c>
      <c r="M229" s="12" t="b">
        <v>0</v>
      </c>
      <c r="N229" s="12" t="s">
        <v>8273</v>
      </c>
      <c r="O229" s="12" t="s">
        <v>8274</v>
      </c>
      <c r="P229" s="12">
        <v>0</v>
      </c>
      <c r="Q229" s="12">
        <v>0</v>
      </c>
      <c r="R229" s="15">
        <v>42511.698101851856</v>
      </c>
      <c r="S229" s="15">
        <v>42535.787500000006</v>
      </c>
    </row>
    <row r="230" spans="1:19" ht="100" customHeight="1" x14ac:dyDescent="0.75">
      <c r="A230" s="12">
        <v>4081</v>
      </c>
      <c r="B230" s="12" t="s">
        <v>4077</v>
      </c>
      <c r="C230" s="12" t="s">
        <v>8184</v>
      </c>
      <c r="D230" s="32">
        <v>2224</v>
      </c>
      <c r="E230" s="27">
        <v>350</v>
      </c>
      <c r="F230" s="12" t="s">
        <v>8220</v>
      </c>
      <c r="G230" s="12" t="s">
        <v>8223</v>
      </c>
      <c r="H230" s="12" t="s">
        <v>8245</v>
      </c>
      <c r="I230" s="12">
        <v>1425819425</v>
      </c>
      <c r="J230" s="12">
        <v>1423231025</v>
      </c>
      <c r="K230" s="12" t="b">
        <v>0</v>
      </c>
      <c r="L230" s="12">
        <v>12</v>
      </c>
      <c r="M230" s="12" t="b">
        <v>0</v>
      </c>
      <c r="N230" s="12" t="s">
        <v>8273</v>
      </c>
      <c r="O230" s="12" t="s">
        <v>8274</v>
      </c>
      <c r="P230" s="12">
        <v>16</v>
      </c>
      <c r="Q230" s="12">
        <v>29.17</v>
      </c>
      <c r="R230" s="15">
        <v>42041.581307870365</v>
      </c>
      <c r="S230" s="15">
        <v>42071.539641203708</v>
      </c>
    </row>
    <row r="231" spans="1:19" ht="100" customHeight="1" x14ac:dyDescent="0.75">
      <c r="A231" s="12">
        <v>4082</v>
      </c>
      <c r="B231" s="12" t="s">
        <v>4078</v>
      </c>
      <c r="C231" s="12" t="s">
        <v>8185</v>
      </c>
      <c r="D231" s="32">
        <v>150</v>
      </c>
      <c r="E231" s="27">
        <v>3</v>
      </c>
      <c r="F231" s="12" t="s">
        <v>8220</v>
      </c>
      <c r="G231" s="12" t="s">
        <v>8223</v>
      </c>
      <c r="H231" s="12" t="s">
        <v>8245</v>
      </c>
      <c r="I231" s="12">
        <v>1447542000</v>
      </c>
      <c r="J231" s="12">
        <v>1446179553</v>
      </c>
      <c r="K231" s="12" t="b">
        <v>0</v>
      </c>
      <c r="L231" s="12">
        <v>2</v>
      </c>
      <c r="M231" s="12" t="b">
        <v>0</v>
      </c>
      <c r="N231" s="12" t="s">
        <v>8273</v>
      </c>
      <c r="O231" s="12" t="s">
        <v>8274</v>
      </c>
      <c r="P231" s="12">
        <v>2</v>
      </c>
      <c r="Q231" s="12">
        <v>1.5</v>
      </c>
      <c r="R231" s="15">
        <v>42307.189270833333</v>
      </c>
      <c r="S231" s="15">
        <v>42322.958333333328</v>
      </c>
    </row>
    <row r="232" spans="1:19" ht="100" customHeight="1" x14ac:dyDescent="0.75">
      <c r="A232" s="12">
        <v>4083</v>
      </c>
      <c r="B232" s="12" t="s">
        <v>4079</v>
      </c>
      <c r="C232" s="12" t="s">
        <v>8186</v>
      </c>
      <c r="D232" s="32">
        <v>3500</v>
      </c>
      <c r="E232" s="27">
        <v>759</v>
      </c>
      <c r="F232" s="12" t="s">
        <v>8220</v>
      </c>
      <c r="G232" s="12" t="s">
        <v>8223</v>
      </c>
      <c r="H232" s="12" t="s">
        <v>8245</v>
      </c>
      <c r="I232" s="12">
        <v>1452795416</v>
      </c>
      <c r="J232" s="12">
        <v>1450203416</v>
      </c>
      <c r="K232" s="12" t="b">
        <v>0</v>
      </c>
      <c r="L232" s="12">
        <v>6</v>
      </c>
      <c r="M232" s="12" t="b">
        <v>0</v>
      </c>
      <c r="N232" s="12" t="s">
        <v>8273</v>
      </c>
      <c r="O232" s="12" t="s">
        <v>8274</v>
      </c>
      <c r="P232" s="12">
        <v>22</v>
      </c>
      <c r="Q232" s="12">
        <v>126.5</v>
      </c>
      <c r="R232" s="15">
        <v>42353.761759259258</v>
      </c>
      <c r="S232" s="15">
        <v>42383.761759259258</v>
      </c>
    </row>
    <row r="233" spans="1:19" ht="100" customHeight="1" x14ac:dyDescent="0.75">
      <c r="A233" s="12">
        <v>4085</v>
      </c>
      <c r="B233" s="12" t="s">
        <v>4081</v>
      </c>
      <c r="C233" s="12" t="s">
        <v>8188</v>
      </c>
      <c r="D233" s="32">
        <v>3500</v>
      </c>
      <c r="E233" s="27">
        <v>10</v>
      </c>
      <c r="F233" s="12" t="s">
        <v>8220</v>
      </c>
      <c r="G233" s="12" t="s">
        <v>8223</v>
      </c>
      <c r="H233" s="12" t="s">
        <v>8245</v>
      </c>
      <c r="I233" s="12">
        <v>1427169540</v>
      </c>
      <c r="J233" s="12">
        <v>1424701775</v>
      </c>
      <c r="K233" s="12" t="b">
        <v>0</v>
      </c>
      <c r="L233" s="12">
        <v>1</v>
      </c>
      <c r="M233" s="12" t="b">
        <v>0</v>
      </c>
      <c r="N233" s="12" t="s">
        <v>8273</v>
      </c>
      <c r="O233" s="12" t="s">
        <v>8274</v>
      </c>
      <c r="P233" s="12">
        <v>0</v>
      </c>
      <c r="Q233" s="12">
        <v>10</v>
      </c>
      <c r="R233" s="15">
        <v>42058.603877314818</v>
      </c>
      <c r="S233" s="15">
        <v>42087.165972222225</v>
      </c>
    </row>
    <row r="234" spans="1:19" ht="100" customHeight="1" x14ac:dyDescent="0.75">
      <c r="A234" s="12">
        <v>4086</v>
      </c>
      <c r="B234" s="12" t="s">
        <v>4082</v>
      </c>
      <c r="C234" s="12" t="s">
        <v>8189</v>
      </c>
      <c r="D234" s="32">
        <v>1000</v>
      </c>
      <c r="E234" s="27">
        <v>47</v>
      </c>
      <c r="F234" s="12" t="s">
        <v>8220</v>
      </c>
      <c r="G234" s="12" t="s">
        <v>8223</v>
      </c>
      <c r="H234" s="12" t="s">
        <v>8245</v>
      </c>
      <c r="I234" s="12">
        <v>1448078400</v>
      </c>
      <c r="J234" s="12">
        <v>1445985299</v>
      </c>
      <c r="K234" s="12" t="b">
        <v>0</v>
      </c>
      <c r="L234" s="12">
        <v>5</v>
      </c>
      <c r="M234" s="12" t="b">
        <v>0</v>
      </c>
      <c r="N234" s="12" t="s">
        <v>8273</v>
      </c>
      <c r="O234" s="12" t="s">
        <v>8274</v>
      </c>
      <c r="P234" s="12">
        <v>5</v>
      </c>
      <c r="Q234" s="12">
        <v>9.4</v>
      </c>
      <c r="R234" s="15">
        <v>42304.940960648149</v>
      </c>
      <c r="S234" s="15">
        <v>42329.166666666672</v>
      </c>
    </row>
    <row r="235" spans="1:19" ht="100" customHeight="1" x14ac:dyDescent="0.75">
      <c r="A235" s="12">
        <v>4087</v>
      </c>
      <c r="B235" s="12" t="s">
        <v>4083</v>
      </c>
      <c r="C235" s="12" t="s">
        <v>8190</v>
      </c>
      <c r="D235" s="32">
        <v>9600</v>
      </c>
      <c r="E235" s="27">
        <v>0</v>
      </c>
      <c r="F235" s="12" t="s">
        <v>8220</v>
      </c>
      <c r="G235" s="12" t="s">
        <v>8223</v>
      </c>
      <c r="H235" s="12" t="s">
        <v>8245</v>
      </c>
      <c r="I235" s="12">
        <v>1468777786</v>
      </c>
      <c r="J235" s="12">
        <v>1466185786</v>
      </c>
      <c r="K235" s="12" t="b">
        <v>0</v>
      </c>
      <c r="L235" s="12">
        <v>0</v>
      </c>
      <c r="M235" s="12" t="b">
        <v>0</v>
      </c>
      <c r="N235" s="12" t="s">
        <v>8273</v>
      </c>
      <c r="O235" s="12" t="s">
        <v>8274</v>
      </c>
      <c r="P235" s="12">
        <v>0</v>
      </c>
      <c r="Q235" s="12">
        <v>0</v>
      </c>
      <c r="R235" s="15">
        <v>42538.742893518516</v>
      </c>
      <c r="S235" s="15">
        <v>42568.742893518516</v>
      </c>
    </row>
    <row r="236" spans="1:19" ht="100" customHeight="1" x14ac:dyDescent="0.75">
      <c r="A236" s="12">
        <v>4089</v>
      </c>
      <c r="B236" s="12" t="s">
        <v>4085</v>
      </c>
      <c r="C236" s="12" t="s">
        <v>8192</v>
      </c>
      <c r="D236" s="32">
        <v>5000</v>
      </c>
      <c r="E236" s="27">
        <v>240</v>
      </c>
      <c r="F236" s="12" t="s">
        <v>8220</v>
      </c>
      <c r="G236" s="12" t="s">
        <v>8223</v>
      </c>
      <c r="H236" s="12" t="s">
        <v>8245</v>
      </c>
      <c r="I236" s="12">
        <v>1433093700</v>
      </c>
      <c r="J236" s="12">
        <v>1430242488</v>
      </c>
      <c r="K236" s="12" t="b">
        <v>0</v>
      </c>
      <c r="L236" s="12">
        <v>8</v>
      </c>
      <c r="M236" s="12" t="b">
        <v>0</v>
      </c>
      <c r="N236" s="12" t="s">
        <v>8273</v>
      </c>
      <c r="O236" s="12" t="s">
        <v>8274</v>
      </c>
      <c r="P236" s="12">
        <v>5</v>
      </c>
      <c r="Q236" s="12">
        <v>30</v>
      </c>
      <c r="R236" s="15">
        <v>42122.732499999998</v>
      </c>
      <c r="S236" s="15">
        <v>42155.732638888891</v>
      </c>
    </row>
    <row r="237" spans="1:19" ht="100" customHeight="1" x14ac:dyDescent="0.75">
      <c r="A237" s="12">
        <v>4090</v>
      </c>
      <c r="B237" s="12" t="s">
        <v>4086</v>
      </c>
      <c r="C237" s="12" t="s">
        <v>8193</v>
      </c>
      <c r="D237" s="32">
        <v>1000</v>
      </c>
      <c r="E237" s="27">
        <v>32</v>
      </c>
      <c r="F237" s="12" t="s">
        <v>8220</v>
      </c>
      <c r="G237" s="12" t="s">
        <v>8223</v>
      </c>
      <c r="H237" s="12" t="s">
        <v>8245</v>
      </c>
      <c r="I237" s="12">
        <v>1438959600</v>
      </c>
      <c r="J237" s="12">
        <v>1437754137</v>
      </c>
      <c r="K237" s="12" t="b">
        <v>0</v>
      </c>
      <c r="L237" s="12">
        <v>3</v>
      </c>
      <c r="M237" s="12" t="b">
        <v>0</v>
      </c>
      <c r="N237" s="12" t="s">
        <v>8273</v>
      </c>
      <c r="O237" s="12" t="s">
        <v>8274</v>
      </c>
      <c r="P237" s="12">
        <v>3</v>
      </c>
      <c r="Q237" s="12">
        <v>10.67</v>
      </c>
      <c r="R237" s="15">
        <v>42209.67288194444</v>
      </c>
      <c r="S237" s="15">
        <v>42223.625</v>
      </c>
    </row>
    <row r="238" spans="1:19" ht="100" customHeight="1" x14ac:dyDescent="0.75">
      <c r="A238" s="12">
        <v>4091</v>
      </c>
      <c r="B238" s="12" t="s">
        <v>4087</v>
      </c>
      <c r="C238" s="12" t="s">
        <v>8194</v>
      </c>
      <c r="D238" s="32">
        <v>1600</v>
      </c>
      <c r="E238" s="27">
        <v>204</v>
      </c>
      <c r="F238" s="12" t="s">
        <v>8220</v>
      </c>
      <c r="G238" s="12" t="s">
        <v>8223</v>
      </c>
      <c r="H238" s="12" t="s">
        <v>8245</v>
      </c>
      <c r="I238" s="12">
        <v>1421410151</v>
      </c>
      <c r="J238" s="12">
        <v>1418818151</v>
      </c>
      <c r="K238" s="12" t="b">
        <v>0</v>
      </c>
      <c r="L238" s="12">
        <v>8</v>
      </c>
      <c r="M238" s="12" t="b">
        <v>0</v>
      </c>
      <c r="N238" s="12" t="s">
        <v>8273</v>
      </c>
      <c r="O238" s="12" t="s">
        <v>8274</v>
      </c>
      <c r="P238" s="12">
        <v>13</v>
      </c>
      <c r="Q238" s="12">
        <v>25.5</v>
      </c>
      <c r="R238" s="15">
        <v>41990.506377314814</v>
      </c>
      <c r="S238" s="15">
        <v>42020.506377314814</v>
      </c>
    </row>
    <row r="239" spans="1:19" ht="100" customHeight="1" x14ac:dyDescent="0.75">
      <c r="A239" s="12">
        <v>4092</v>
      </c>
      <c r="B239" s="12" t="s">
        <v>4088</v>
      </c>
      <c r="C239" s="12" t="s">
        <v>8195</v>
      </c>
      <c r="D239" s="32">
        <v>110000</v>
      </c>
      <c r="E239" s="27">
        <v>20</v>
      </c>
      <c r="F239" s="12" t="s">
        <v>8220</v>
      </c>
      <c r="G239" s="12" t="s">
        <v>8223</v>
      </c>
      <c r="H239" s="12" t="s">
        <v>8245</v>
      </c>
      <c r="I239" s="12">
        <v>1428205247</v>
      </c>
      <c r="J239" s="12">
        <v>1423024847</v>
      </c>
      <c r="K239" s="12" t="b">
        <v>0</v>
      </c>
      <c r="L239" s="12">
        <v>1</v>
      </c>
      <c r="M239" s="12" t="b">
        <v>0</v>
      </c>
      <c r="N239" s="12" t="s">
        <v>8273</v>
      </c>
      <c r="O239" s="12" t="s">
        <v>8274</v>
      </c>
      <c r="P239" s="12">
        <v>0</v>
      </c>
      <c r="Q239" s="12">
        <v>20</v>
      </c>
      <c r="R239" s="15">
        <v>42039.194988425923</v>
      </c>
      <c r="S239" s="15">
        <v>42099.153321759266</v>
      </c>
    </row>
    <row r="240" spans="1:19" ht="100" customHeight="1" x14ac:dyDescent="0.75">
      <c r="A240" s="12">
        <v>4094</v>
      </c>
      <c r="B240" s="12" t="s">
        <v>4090</v>
      </c>
      <c r="C240" s="12" t="s">
        <v>8197</v>
      </c>
      <c r="D240" s="32">
        <v>2000</v>
      </c>
      <c r="E240" s="27">
        <v>730</v>
      </c>
      <c r="F240" s="12" t="s">
        <v>8220</v>
      </c>
      <c r="G240" s="12" t="s">
        <v>8223</v>
      </c>
      <c r="H240" s="12" t="s">
        <v>8245</v>
      </c>
      <c r="I240" s="12">
        <v>1413953940</v>
      </c>
      <c r="J240" s="12">
        <v>1410141900</v>
      </c>
      <c r="K240" s="12" t="b">
        <v>0</v>
      </c>
      <c r="L240" s="12">
        <v>8</v>
      </c>
      <c r="M240" s="12" t="b">
        <v>0</v>
      </c>
      <c r="N240" s="12" t="s">
        <v>8273</v>
      </c>
      <c r="O240" s="12" t="s">
        <v>8274</v>
      </c>
      <c r="P240" s="12">
        <v>37</v>
      </c>
      <c r="Q240" s="12">
        <v>91.25</v>
      </c>
      <c r="R240" s="15">
        <v>41890.086805555555</v>
      </c>
      <c r="S240" s="15">
        <v>41934.207638888889</v>
      </c>
    </row>
    <row r="241" spans="1:19" ht="100" customHeight="1" x14ac:dyDescent="0.75">
      <c r="A241" s="12">
        <v>4098</v>
      </c>
      <c r="B241" s="12" t="s">
        <v>4094</v>
      </c>
      <c r="C241" s="12" t="s">
        <v>8201</v>
      </c>
      <c r="D241" s="32">
        <v>75000</v>
      </c>
      <c r="E241" s="27">
        <v>0</v>
      </c>
      <c r="F241" s="12" t="s">
        <v>8220</v>
      </c>
      <c r="G241" s="12" t="s">
        <v>8223</v>
      </c>
      <c r="H241" s="12" t="s">
        <v>8245</v>
      </c>
      <c r="I241" s="12">
        <v>1465060797</v>
      </c>
      <c r="J241" s="12">
        <v>1462468797</v>
      </c>
      <c r="K241" s="12" t="b">
        <v>0</v>
      </c>
      <c r="L241" s="12">
        <v>0</v>
      </c>
      <c r="M241" s="12" t="b">
        <v>0</v>
      </c>
      <c r="N241" s="12" t="s">
        <v>8273</v>
      </c>
      <c r="O241" s="12" t="s">
        <v>8274</v>
      </c>
      <c r="P241" s="12">
        <v>0</v>
      </c>
      <c r="Q241" s="12">
        <v>0</v>
      </c>
      <c r="R241" s="15">
        <v>42495.722187499996</v>
      </c>
      <c r="S241" s="15">
        <v>42525.722187499996</v>
      </c>
    </row>
    <row r="242" spans="1:19" ht="100" customHeight="1" x14ac:dyDescent="0.75">
      <c r="A242" s="12">
        <v>4099</v>
      </c>
      <c r="B242" s="12" t="s">
        <v>4095</v>
      </c>
      <c r="C242" s="12" t="s">
        <v>8202</v>
      </c>
      <c r="D242" s="32">
        <v>4500</v>
      </c>
      <c r="E242" s="27">
        <v>50</v>
      </c>
      <c r="F242" s="12" t="s">
        <v>8220</v>
      </c>
      <c r="G242" s="12" t="s">
        <v>8223</v>
      </c>
      <c r="H242" s="12" t="s">
        <v>8245</v>
      </c>
      <c r="I242" s="12">
        <v>1472847873</v>
      </c>
      <c r="J242" s="12">
        <v>1468959873</v>
      </c>
      <c r="K242" s="12" t="b">
        <v>0</v>
      </c>
      <c r="L242" s="12">
        <v>1</v>
      </c>
      <c r="M242" s="12" t="b">
        <v>0</v>
      </c>
      <c r="N242" s="12" t="s">
        <v>8273</v>
      </c>
      <c r="O242" s="12" t="s">
        <v>8274</v>
      </c>
      <c r="P242" s="12">
        <v>1</v>
      </c>
      <c r="Q242" s="12">
        <v>50</v>
      </c>
      <c r="R242" s="15">
        <v>42570.850381944445</v>
      </c>
      <c r="S242" s="15">
        <v>42615.850381944445</v>
      </c>
    </row>
    <row r="243" spans="1:19" ht="100" customHeight="1" x14ac:dyDescent="0.75">
      <c r="A243" s="12">
        <v>4100</v>
      </c>
      <c r="B243" s="12" t="s">
        <v>4096</v>
      </c>
      <c r="C243" s="12" t="s">
        <v>8203</v>
      </c>
      <c r="D243" s="32">
        <v>270</v>
      </c>
      <c r="E243" s="27">
        <v>0</v>
      </c>
      <c r="F243" s="12" t="s">
        <v>8220</v>
      </c>
      <c r="G243" s="12" t="s">
        <v>8223</v>
      </c>
      <c r="H243" s="12" t="s">
        <v>8245</v>
      </c>
      <c r="I243" s="12">
        <v>1414205990</v>
      </c>
      <c r="J243" s="12">
        <v>1413341990</v>
      </c>
      <c r="K243" s="12" t="b">
        <v>0</v>
      </c>
      <c r="L243" s="12">
        <v>0</v>
      </c>
      <c r="M243" s="12" t="b">
        <v>0</v>
      </c>
      <c r="N243" s="12" t="s">
        <v>8273</v>
      </c>
      <c r="O243" s="12" t="s">
        <v>8274</v>
      </c>
      <c r="P243" s="12">
        <v>0</v>
      </c>
      <c r="Q243" s="12">
        <v>0</v>
      </c>
      <c r="R243" s="15">
        <v>41927.124884259261</v>
      </c>
      <c r="S243" s="15">
        <v>41937.124884259261</v>
      </c>
    </row>
    <row r="244" spans="1:19" ht="100" customHeight="1" x14ac:dyDescent="0.75">
      <c r="A244" s="12">
        <v>4101</v>
      </c>
      <c r="B244" s="12" t="s">
        <v>4097</v>
      </c>
      <c r="C244" s="12" t="s">
        <v>8204</v>
      </c>
      <c r="D244" s="32">
        <v>600</v>
      </c>
      <c r="E244" s="27">
        <v>0</v>
      </c>
      <c r="F244" s="12" t="s">
        <v>8220</v>
      </c>
      <c r="G244" s="12" t="s">
        <v>8223</v>
      </c>
      <c r="H244" s="12" t="s">
        <v>8245</v>
      </c>
      <c r="I244" s="12">
        <v>1485380482</v>
      </c>
      <c r="J244" s="12">
        <v>1482788482</v>
      </c>
      <c r="K244" s="12" t="b">
        <v>0</v>
      </c>
      <c r="L244" s="12">
        <v>0</v>
      </c>
      <c r="M244" s="12" t="b">
        <v>0</v>
      </c>
      <c r="N244" s="12" t="s">
        <v>8273</v>
      </c>
      <c r="O244" s="12" t="s">
        <v>8274</v>
      </c>
      <c r="P244" s="12">
        <v>0</v>
      </c>
      <c r="Q244" s="12">
        <v>0</v>
      </c>
      <c r="R244" s="15">
        <v>42730.903726851851</v>
      </c>
      <c r="S244" s="15">
        <v>42760.903726851851</v>
      </c>
    </row>
    <row r="245" spans="1:19" ht="100" customHeight="1" x14ac:dyDescent="0.75">
      <c r="A245" s="12">
        <v>4102</v>
      </c>
      <c r="B245" s="12" t="s">
        <v>4098</v>
      </c>
      <c r="C245" s="12" t="s">
        <v>8205</v>
      </c>
      <c r="D245" s="32">
        <v>500</v>
      </c>
      <c r="E245" s="27">
        <v>137</v>
      </c>
      <c r="F245" s="12" t="s">
        <v>8220</v>
      </c>
      <c r="G245" s="12" t="s">
        <v>8223</v>
      </c>
      <c r="H245" s="12" t="s">
        <v>8245</v>
      </c>
      <c r="I245" s="12">
        <v>1463343673</v>
      </c>
      <c r="J245" s="12">
        <v>1460751673</v>
      </c>
      <c r="K245" s="12" t="b">
        <v>0</v>
      </c>
      <c r="L245" s="12">
        <v>6</v>
      </c>
      <c r="M245" s="12" t="b">
        <v>0</v>
      </c>
      <c r="N245" s="12" t="s">
        <v>8273</v>
      </c>
      <c r="O245" s="12" t="s">
        <v>8274</v>
      </c>
      <c r="P245" s="12">
        <v>27</v>
      </c>
      <c r="Q245" s="12">
        <v>22.83</v>
      </c>
      <c r="R245" s="15">
        <v>42475.848067129627</v>
      </c>
      <c r="S245" s="15">
        <v>42505.848067129627</v>
      </c>
    </row>
    <row r="246" spans="1:19" ht="100" customHeight="1" x14ac:dyDescent="0.75">
      <c r="A246" s="12">
        <v>4103</v>
      </c>
      <c r="B246" s="12" t="s">
        <v>4099</v>
      </c>
      <c r="C246" s="12" t="s">
        <v>8206</v>
      </c>
      <c r="D246" s="32">
        <v>1000</v>
      </c>
      <c r="E246" s="27">
        <v>100</v>
      </c>
      <c r="F246" s="12" t="s">
        <v>8220</v>
      </c>
      <c r="G246" s="12" t="s">
        <v>8223</v>
      </c>
      <c r="H246" s="12" t="s">
        <v>8245</v>
      </c>
      <c r="I246" s="12">
        <v>1440613920</v>
      </c>
      <c r="J246" s="12">
        <v>1435953566</v>
      </c>
      <c r="K246" s="12" t="b">
        <v>0</v>
      </c>
      <c r="L246" s="12">
        <v>6</v>
      </c>
      <c r="M246" s="12" t="b">
        <v>0</v>
      </c>
      <c r="N246" s="12" t="s">
        <v>8273</v>
      </c>
      <c r="O246" s="12" t="s">
        <v>8274</v>
      </c>
      <c r="P246" s="12">
        <v>10</v>
      </c>
      <c r="Q246" s="12">
        <v>16.670000000000002</v>
      </c>
      <c r="R246" s="15">
        <v>42188.83293981482</v>
      </c>
      <c r="S246" s="15">
        <v>42242.772222222222</v>
      </c>
    </row>
    <row r="247" spans="1:19" ht="100" customHeight="1" x14ac:dyDescent="0.75">
      <c r="A247" s="12">
        <v>4106</v>
      </c>
      <c r="B247" s="12" t="s">
        <v>4102</v>
      </c>
      <c r="C247" s="12" t="s">
        <v>8209</v>
      </c>
      <c r="D247" s="32">
        <v>5000</v>
      </c>
      <c r="E247" s="27">
        <v>3530</v>
      </c>
      <c r="F247" s="12" t="s">
        <v>8220</v>
      </c>
      <c r="G247" s="12" t="s">
        <v>8223</v>
      </c>
      <c r="H247" s="12" t="s">
        <v>8245</v>
      </c>
      <c r="I247" s="12">
        <v>1427936400</v>
      </c>
      <c r="J247" s="12">
        <v>1424221866</v>
      </c>
      <c r="K247" s="12" t="b">
        <v>0</v>
      </c>
      <c r="L247" s="12">
        <v>33</v>
      </c>
      <c r="M247" s="12" t="b">
        <v>0</v>
      </c>
      <c r="N247" s="12" t="s">
        <v>8273</v>
      </c>
      <c r="O247" s="12" t="s">
        <v>8274</v>
      </c>
      <c r="P247" s="12">
        <v>71</v>
      </c>
      <c r="Q247" s="12">
        <v>106.97</v>
      </c>
      <c r="R247" s="15">
        <v>42053.049375000002</v>
      </c>
      <c r="S247" s="15">
        <v>42096.041666666672</v>
      </c>
    </row>
    <row r="248" spans="1:19" ht="100" customHeight="1" x14ac:dyDescent="0.75">
      <c r="A248" s="12">
        <v>4107</v>
      </c>
      <c r="B248" s="12" t="s">
        <v>4103</v>
      </c>
      <c r="C248" s="12" t="s">
        <v>8210</v>
      </c>
      <c r="D248" s="32">
        <v>2000</v>
      </c>
      <c r="E248" s="27">
        <v>41</v>
      </c>
      <c r="F248" s="12" t="s">
        <v>8220</v>
      </c>
      <c r="G248" s="12" t="s">
        <v>8223</v>
      </c>
      <c r="H248" s="12" t="s">
        <v>8245</v>
      </c>
      <c r="I248" s="12">
        <v>1411596001</v>
      </c>
      <c r="J248" s="12">
        <v>1409608801</v>
      </c>
      <c r="K248" s="12" t="b">
        <v>0</v>
      </c>
      <c r="L248" s="12">
        <v>4</v>
      </c>
      <c r="M248" s="12" t="b">
        <v>0</v>
      </c>
      <c r="N248" s="12" t="s">
        <v>8273</v>
      </c>
      <c r="O248" s="12" t="s">
        <v>8274</v>
      </c>
      <c r="P248" s="12">
        <v>2</v>
      </c>
      <c r="Q248" s="12">
        <v>10.25</v>
      </c>
      <c r="R248" s="15">
        <v>41883.916678240741</v>
      </c>
      <c r="S248" s="15">
        <v>41906.916678240741</v>
      </c>
    </row>
    <row r="249" spans="1:19" ht="100" customHeight="1" x14ac:dyDescent="0.75">
      <c r="A249" s="12">
        <v>4108</v>
      </c>
      <c r="B249" s="12" t="s">
        <v>4104</v>
      </c>
      <c r="C249" s="12" t="s">
        <v>8211</v>
      </c>
      <c r="D249" s="32">
        <v>3000</v>
      </c>
      <c r="E249" s="27">
        <v>59</v>
      </c>
      <c r="F249" s="12" t="s">
        <v>8220</v>
      </c>
      <c r="G249" s="12" t="s">
        <v>8223</v>
      </c>
      <c r="H249" s="12" t="s">
        <v>8245</v>
      </c>
      <c r="I249" s="12">
        <v>1488517200</v>
      </c>
      <c r="J249" s="12">
        <v>1485909937</v>
      </c>
      <c r="K249" s="12" t="b">
        <v>0</v>
      </c>
      <c r="L249" s="12">
        <v>1</v>
      </c>
      <c r="M249" s="12" t="b">
        <v>0</v>
      </c>
      <c r="N249" s="12" t="s">
        <v>8273</v>
      </c>
      <c r="O249" s="12" t="s">
        <v>8274</v>
      </c>
      <c r="P249" s="12">
        <v>2</v>
      </c>
      <c r="Q249" s="12">
        <v>59</v>
      </c>
      <c r="R249" s="15">
        <v>42767.031678240746</v>
      </c>
      <c r="S249" s="15">
        <v>42797.208333333328</v>
      </c>
    </row>
    <row r="250" spans="1:19" ht="100" customHeight="1" x14ac:dyDescent="0.75">
      <c r="A250" s="12">
        <v>4111</v>
      </c>
      <c r="B250" s="12" t="s">
        <v>4107</v>
      </c>
      <c r="C250" s="12" t="s">
        <v>8214</v>
      </c>
      <c r="D250" s="32">
        <v>3000</v>
      </c>
      <c r="E250" s="27">
        <v>94</v>
      </c>
      <c r="F250" s="12" t="s">
        <v>8220</v>
      </c>
      <c r="G250" s="12" t="s">
        <v>8223</v>
      </c>
      <c r="H250" s="12" t="s">
        <v>8245</v>
      </c>
      <c r="I250" s="12">
        <v>1424747740</v>
      </c>
      <c r="J250" s="12">
        <v>1422155740</v>
      </c>
      <c r="K250" s="12" t="b">
        <v>0</v>
      </c>
      <c r="L250" s="12">
        <v>6</v>
      </c>
      <c r="M250" s="12" t="b">
        <v>0</v>
      </c>
      <c r="N250" s="12" t="s">
        <v>8273</v>
      </c>
      <c r="O250" s="12" t="s">
        <v>8274</v>
      </c>
      <c r="P250" s="12">
        <v>3</v>
      </c>
      <c r="Q250" s="12">
        <v>15.67</v>
      </c>
      <c r="R250" s="15">
        <v>42029.135879629626</v>
      </c>
      <c r="S250" s="15">
        <v>42059.135879629626</v>
      </c>
    </row>
    <row r="251" spans="1:19" ht="100" customHeight="1" x14ac:dyDescent="0.75">
      <c r="A251" s="12">
        <v>4113</v>
      </c>
      <c r="B251" s="12" t="s">
        <v>4109</v>
      </c>
      <c r="C251" s="12" t="s">
        <v>8215</v>
      </c>
      <c r="D251" s="32">
        <v>1500</v>
      </c>
      <c r="E251" s="27">
        <v>3</v>
      </c>
      <c r="F251" s="12" t="s">
        <v>8220</v>
      </c>
      <c r="G251" s="12" t="s">
        <v>8223</v>
      </c>
      <c r="H251" s="12" t="s">
        <v>8245</v>
      </c>
      <c r="I251" s="12">
        <v>1452234840</v>
      </c>
      <c r="J251" s="12">
        <v>1450619123</v>
      </c>
      <c r="K251" s="12" t="b">
        <v>0</v>
      </c>
      <c r="L251" s="12">
        <v>3</v>
      </c>
      <c r="M251" s="12" t="b">
        <v>0</v>
      </c>
      <c r="N251" s="12" t="s">
        <v>8273</v>
      </c>
      <c r="O251" s="12" t="s">
        <v>8274</v>
      </c>
      <c r="P251" s="12">
        <v>0</v>
      </c>
      <c r="Q251" s="12">
        <v>1</v>
      </c>
      <c r="R251" s="15">
        <v>42358.573182870372</v>
      </c>
      <c r="S251" s="15">
        <v>42377.273611111115</v>
      </c>
    </row>
  </sheetData>
  <conditionalFormatting sqref="R1:S1 P1:P251">
    <cfRule type="colorScale" priority="1">
      <colorScale>
        <cfvo type="min"/>
        <cfvo type="max"/>
        <color rgb="FFC00000"/>
        <color rgb="FF00206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7C07C-C855-43D0-8B29-39EE318E813C}">
  <dimension ref="A1:C14"/>
  <sheetViews>
    <sheetView workbookViewId="0">
      <selection activeCell="B2" sqref="B2"/>
    </sheetView>
  </sheetViews>
  <sheetFormatPr defaultRowHeight="14.75" x14ac:dyDescent="0.75"/>
  <cols>
    <col min="1" max="1" width="25.5" bestFit="1" customWidth="1"/>
    <col min="2" max="2" width="13.40625" customWidth="1"/>
    <col min="3" max="3" width="14.40625" customWidth="1"/>
  </cols>
  <sheetData>
    <row r="1" spans="1:3" x14ac:dyDescent="0.75">
      <c r="B1" t="s">
        <v>8343</v>
      </c>
      <c r="C1" t="s">
        <v>8344</v>
      </c>
    </row>
    <row r="2" spans="1:3" x14ac:dyDescent="0.75">
      <c r="A2" t="s">
        <v>8342</v>
      </c>
      <c r="B2" s="33">
        <f>ROUND(AVERAGE('Successful US Kickstarter'!D:D),0)</f>
        <v>5049</v>
      </c>
      <c r="C2" s="33">
        <f>ROUND(AVERAGE('Failed US Kickstarter'!D:D),0)</f>
        <v>10554</v>
      </c>
    </row>
    <row r="3" spans="1:3" x14ac:dyDescent="0.75">
      <c r="A3" t="s">
        <v>8345</v>
      </c>
      <c r="B3" s="33">
        <f>ROUND(MEDIAN('Successful US Kickstarter'!D:D),0)</f>
        <v>3000</v>
      </c>
      <c r="C3" s="33">
        <f>ROUND(MEDIAN('Failed US Kickstarter'!D:D),0)</f>
        <v>5000</v>
      </c>
    </row>
    <row r="4" spans="1:3" x14ac:dyDescent="0.75">
      <c r="A4" t="s">
        <v>8348</v>
      </c>
      <c r="B4" s="33">
        <f>_xlfn.STDEV.P('Successful US Kickstarter'!D:D)</f>
        <v>7748.7537726373303</v>
      </c>
      <c r="C4" s="33">
        <f>_xlfn.STDEV.P('Failed US Kickstarter'!D:D)</f>
        <v>21967.731061515115</v>
      </c>
    </row>
    <row r="5" spans="1:3" x14ac:dyDescent="0.75">
      <c r="A5" t="s">
        <v>8349</v>
      </c>
      <c r="B5" s="33">
        <f>_xlfn.QUARTILE.EXC('Successful US Kickstarter'!D:D,3)</f>
        <v>5000</v>
      </c>
      <c r="C5" s="33">
        <f>_xlfn.QUARTILE.EXC('Failed US Kickstarter'!D:D,3)</f>
        <v>10000</v>
      </c>
    </row>
    <row r="6" spans="1:3" x14ac:dyDescent="0.75">
      <c r="A6" t="s">
        <v>8350</v>
      </c>
      <c r="B6" s="33">
        <f>_xlfn.QUARTILE.EXC('Successful US Kickstarter'!D:D,1)</f>
        <v>1500</v>
      </c>
      <c r="C6" s="33">
        <f>_xlfn.QUARTILE.EXC('Failed US Kickstarter'!D:D,1)</f>
        <v>2000</v>
      </c>
    </row>
    <row r="7" spans="1:3" x14ac:dyDescent="0.75">
      <c r="A7" t="s">
        <v>8351</v>
      </c>
      <c r="B7" s="33">
        <f>B5-B6</f>
        <v>3500</v>
      </c>
      <c r="C7" s="33">
        <f>C5-C6</f>
        <v>8000</v>
      </c>
    </row>
    <row r="8" spans="1:3" x14ac:dyDescent="0.75">
      <c r="B8" s="33"/>
      <c r="C8" s="33"/>
    </row>
    <row r="9" spans="1:3" x14ac:dyDescent="0.75">
      <c r="A9" t="s">
        <v>8346</v>
      </c>
      <c r="B9" s="33">
        <f>ROUND(AVERAGE('Successful US Kickstarter'!E:E),0)</f>
        <v>5602</v>
      </c>
      <c r="C9" s="33">
        <f>ROUND(AVERAGE('Failed US Kickstarter'!E:E),0)</f>
        <v>559</v>
      </c>
    </row>
    <row r="10" spans="1:3" x14ac:dyDescent="0.75">
      <c r="A10" t="s">
        <v>8347</v>
      </c>
      <c r="B10" s="33">
        <f>ROUND(MEDIAN('Successful US Kickstarter'!E:E),0)</f>
        <v>3168</v>
      </c>
      <c r="C10" s="33">
        <f>ROUND(MEDIAN('Failed US Kickstarter'!E:E),0)</f>
        <v>103</v>
      </c>
    </row>
    <row r="11" spans="1:3" x14ac:dyDescent="0.75">
      <c r="A11" t="s">
        <v>8352</v>
      </c>
      <c r="B11" s="33">
        <f>_xlfn.STDEV.P('Successful US Kickstarter'!E:E)</f>
        <v>8334.5731699164608</v>
      </c>
      <c r="C11" s="33">
        <f>_xlfn.STDEV.P('Failed US Kickstarter'!E:E)</f>
        <v>1330.5230280400915</v>
      </c>
    </row>
    <row r="12" spans="1:3" x14ac:dyDescent="0.75">
      <c r="A12" t="s">
        <v>8353</v>
      </c>
      <c r="B12" s="33">
        <f>_xlfn.QUARTILE.EXC('Successful US Kickstarter'!E:E,3)</f>
        <v>5699</v>
      </c>
      <c r="C12" s="33">
        <f>_xlfn.QUARTILE.EXC('Failed US Kickstarter'!E:E,3)</f>
        <v>501</v>
      </c>
    </row>
    <row r="13" spans="1:3" x14ac:dyDescent="0.75">
      <c r="A13" t="s">
        <v>8354</v>
      </c>
      <c r="B13" s="33">
        <f>_xlfn.QUARTILE.EXC('Successful US Kickstarter'!E:E,1)</f>
        <v>1716.5074999999999</v>
      </c>
      <c r="C13" s="33">
        <f>_xlfn.QUARTILE.EXC('Failed US Kickstarter'!E:E,1)</f>
        <v>9.25</v>
      </c>
    </row>
    <row r="14" spans="1:3" x14ac:dyDescent="0.75">
      <c r="A14" t="s">
        <v>8355</v>
      </c>
      <c r="B14" s="33">
        <f>B12-B13</f>
        <v>3982.4925000000003</v>
      </c>
      <c r="C14" s="33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Catergory  Statistics</vt:lpstr>
      <vt:lpstr>Subcategory Statistics</vt:lpstr>
      <vt:lpstr>Outcomes based on Launch Date</vt:lpstr>
      <vt:lpstr>Edinburgh Research</vt:lpstr>
      <vt:lpstr>Kickstarter</vt:lpstr>
      <vt:lpstr>Successful US Kickstarter</vt:lpstr>
      <vt:lpstr>Failed US Kickstarter</vt:lpstr>
      <vt:lpstr>Descriptive Statistics</vt:lpstr>
      <vt:lpstr>GB Box and Whisker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Alex Dallman</cp:lastModifiedBy>
  <dcterms:created xsi:type="dcterms:W3CDTF">2017-04-20T15:17:24Z</dcterms:created>
  <dcterms:modified xsi:type="dcterms:W3CDTF">2021-12-15T21:47:32Z</dcterms:modified>
</cp:coreProperties>
</file>